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9197178bde50efa/Estancia Villa María/"/>
    </mc:Choice>
  </mc:AlternateContent>
  <xr:revisionPtr revIDLastSave="0" documentId="8_{AFBD9F17-4277-4E8A-ADF4-2B7CBE1FFBC1}" xr6:coauthVersionLast="47" xr6:coauthVersionMax="47" xr10:uidLastSave="{00000000-0000-0000-0000-000000000000}"/>
  <bookViews>
    <workbookView xWindow="-120" yWindow="-120" windowWidth="29040" windowHeight="15840" firstSheet="4" activeTab="12" xr2:uid="{9FED5FC1-B106-4A7F-B9D9-641D1ADB1780}"/>
  </bookViews>
  <sheets>
    <sheet name="CONDONACION DEUDA" sheetId="12" r:id="rId1"/>
    <sheet name="SALDO ANTERIOR VS PAGOS RECIBID" sheetId="11" r:id="rId2"/>
    <sheet name="RESUMEN" sheetId="8" r:id="rId3"/>
    <sheet name="ANALISIS GASTOS VS COBRANZAS" sheetId="9" r:id="rId4"/>
    <sheet name="YTD RAW DATA" sheetId="7" r:id="rId5"/>
    <sheet name="JULIO 2023" sheetId="13" r:id="rId6"/>
    <sheet name="JUNIO 2023" sheetId="6" r:id="rId7"/>
    <sheet name="MAYO 2023" sheetId="5" r:id="rId8"/>
    <sheet name="ABRIL 2023" sheetId="4" r:id="rId9"/>
    <sheet name="MARZO 2023" sheetId="3" r:id="rId10"/>
    <sheet name="FEBRERO 2023" sheetId="2" r:id="rId11"/>
    <sheet name="ENERO 2023" sheetId="1" r:id="rId12"/>
    <sheet name="Sheet2" sheetId="10" r:id="rId13"/>
  </sheets>
  <externalReferences>
    <externalReference r:id="rId14"/>
  </externalReferences>
  <definedNames>
    <definedName name="_xlnm._FilterDatabase" localSheetId="4" hidden="1">'YTD RAW DATA'!$A$3:$Q$3696</definedName>
  </definedNames>
  <calcPr calcId="191029"/>
  <pivotCaches>
    <pivotCache cacheId="4" r:id="rId15"/>
    <pivotCache cacheId="5" r:id="rId16"/>
    <pivotCache cacheId="6" r:id="rId1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9" l="1"/>
  <c r="F21" i="9"/>
  <c r="P11" i="9" l="1"/>
  <c r="R11" i="9" s="1"/>
  <c r="Q11" i="9"/>
  <c r="D620" i="13"/>
  <c r="E620" i="13"/>
  <c r="F620" i="13"/>
  <c r="F625" i="13" s="1"/>
  <c r="G620" i="13"/>
  <c r="H620" i="13"/>
  <c r="I620" i="13"/>
  <c r="J620" i="13"/>
  <c r="K620" i="13"/>
  <c r="L620" i="13"/>
  <c r="M620" i="13"/>
  <c r="N620" i="13"/>
  <c r="O620" i="13"/>
  <c r="P620" i="13"/>
  <c r="C620" i="13"/>
  <c r="P6" i="9"/>
  <c r="P7" i="9"/>
  <c r="P8" i="9"/>
  <c r="P9" i="9"/>
  <c r="P10" i="9"/>
  <c r="P5" i="9"/>
  <c r="C21" i="9"/>
  <c r="Q10" i="9" l="1"/>
  <c r="Q9" i="9"/>
  <c r="Q8" i="9"/>
  <c r="Q7" i="9"/>
  <c r="Q6" i="9"/>
  <c r="Q5" i="9"/>
  <c r="Q12" i="9" l="1"/>
  <c r="C622" i="6" l="1"/>
  <c r="C620" i="6"/>
  <c r="D620" i="6"/>
  <c r="E620" i="6"/>
  <c r="F620" i="6"/>
  <c r="G620" i="6"/>
  <c r="H620" i="6"/>
  <c r="I620" i="6"/>
  <c r="J620" i="6"/>
  <c r="K620" i="6"/>
  <c r="L620" i="6"/>
  <c r="N620" i="6"/>
  <c r="O620" i="6"/>
  <c r="P620" i="6"/>
  <c r="D620" i="5"/>
  <c r="E620" i="5"/>
  <c r="F620" i="5"/>
  <c r="G620" i="5"/>
  <c r="H620" i="5"/>
  <c r="I620" i="5"/>
  <c r="J620" i="5"/>
  <c r="K620" i="5"/>
  <c r="L620" i="5"/>
  <c r="M620" i="5"/>
  <c r="N620" i="5"/>
  <c r="O620" i="5"/>
  <c r="P620" i="5"/>
  <c r="C620" i="5"/>
  <c r="D619" i="4"/>
  <c r="E619" i="4"/>
  <c r="F619" i="4"/>
  <c r="G619" i="4"/>
  <c r="H619" i="4"/>
  <c r="I619" i="4"/>
  <c r="J619" i="4"/>
  <c r="K619" i="4"/>
  <c r="L619" i="4"/>
  <c r="N619" i="4"/>
  <c r="O619" i="4"/>
  <c r="P619" i="4"/>
  <c r="C619" i="4"/>
  <c r="D619" i="3"/>
  <c r="E619" i="3"/>
  <c r="F619" i="3"/>
  <c r="G619" i="3"/>
  <c r="H619" i="3"/>
  <c r="I619" i="3"/>
  <c r="J619" i="3"/>
  <c r="K619" i="3"/>
  <c r="L619" i="3"/>
  <c r="N619" i="3"/>
  <c r="O619" i="3"/>
  <c r="P619" i="3"/>
  <c r="C621" i="4" s="1"/>
  <c r="C619" i="3"/>
  <c r="D619" i="2"/>
  <c r="E619" i="2"/>
  <c r="F619" i="2"/>
  <c r="G619" i="2"/>
  <c r="H619" i="2"/>
  <c r="I619" i="2"/>
  <c r="J619" i="2"/>
  <c r="K619" i="2"/>
  <c r="L619" i="2"/>
  <c r="N619" i="2"/>
  <c r="O619" i="2"/>
  <c r="P619" i="2"/>
  <c r="C621" i="3" s="1"/>
  <c r="C619" i="2"/>
  <c r="C623" i="2" s="1"/>
  <c r="D620" i="1"/>
  <c r="E620" i="1"/>
  <c r="F620" i="1"/>
  <c r="G620" i="1"/>
  <c r="H620" i="1"/>
  <c r="I620" i="1"/>
  <c r="J620" i="1"/>
  <c r="K620" i="1"/>
  <c r="L620" i="1"/>
  <c r="N620" i="1"/>
  <c r="O620" i="1"/>
  <c r="P620" i="1"/>
  <c r="C621" i="2" s="1"/>
  <c r="C620" i="1"/>
  <c r="T638" i="12"/>
  <c r="R8" i="9" l="1"/>
  <c r="P12" i="9"/>
  <c r="R5" i="9"/>
  <c r="R10" i="9"/>
  <c r="R9" i="9"/>
  <c r="R7" i="9"/>
  <c r="R6" i="9"/>
  <c r="T638" i="8"/>
  <c r="C20" i="9"/>
  <c r="C17" i="9"/>
  <c r="C19" i="9"/>
  <c r="C16" i="9"/>
  <c r="C18" i="9"/>
  <c r="C22" i="9" l="1"/>
  <c r="R12" i="9"/>
</calcChain>
</file>

<file path=xl/sharedStrings.xml><?xml version="1.0" encoding="utf-8"?>
<sst xmlns="http://schemas.openxmlformats.org/spreadsheetml/2006/main" count="35324" uniqueCount="2757">
  <si>
    <t>0001    1A-L1</t>
  </si>
  <si>
    <t>GRACIELA PRIORI (1)</t>
  </si>
  <si>
    <t>0002   1A-L1B</t>
  </si>
  <si>
    <t>0003    1A-L2</t>
  </si>
  <si>
    <t>MIGUEL SOSTRES (1)</t>
  </si>
  <si>
    <t>0004   1A-L2B</t>
  </si>
  <si>
    <t>TRISTAN BRIANO (1)</t>
  </si>
  <si>
    <t>0005   1A-L2C</t>
  </si>
  <si>
    <t>0006    1A-L3</t>
  </si>
  <si>
    <t>Esteban Marcelo CHAMS (1)</t>
  </si>
  <si>
    <t>0007   1A-L3B</t>
  </si>
  <si>
    <t>CARLOS RENE RODRIGUEZ (1)</t>
  </si>
  <si>
    <t>0008    1A-L4</t>
  </si>
  <si>
    <t>CLAUDIO SPERANZA (1)</t>
  </si>
  <si>
    <t>0009   1A-L4B</t>
  </si>
  <si>
    <t>RAFAEL BALTAZAR FLORES/TERESA MI—ONES (1)</t>
  </si>
  <si>
    <t>0010   1A-L4C</t>
  </si>
  <si>
    <t>GERARDO PAZ (1)</t>
  </si>
  <si>
    <t>0011   1A-L4D</t>
  </si>
  <si>
    <t>DANIEL MARGULIES (1)</t>
  </si>
  <si>
    <t>0012   1A-L5-2</t>
  </si>
  <si>
    <t>Guadalupe Jazmin CHAMS</t>
  </si>
  <si>
    <t>0013   1A-L5B</t>
  </si>
  <si>
    <t>ROLF MEIJER WERNER (1)</t>
  </si>
  <si>
    <t>0014    1A-L6</t>
  </si>
  <si>
    <t>Rafael Augusto COELHO; Agustina BOMBARDO UDABE (1)</t>
  </si>
  <si>
    <t>0015   1A-L6B</t>
  </si>
  <si>
    <t>ARIEL LUDUE—A (1)</t>
  </si>
  <si>
    <t>0016    1A-L7</t>
  </si>
  <si>
    <t>MARIANA VOLPELLIER</t>
  </si>
  <si>
    <t>0017   1A-L7B</t>
  </si>
  <si>
    <t>OMAR LEONARDO RODRIGUEZ DE PIAN/FUSCO S.</t>
  </si>
  <si>
    <t>0018    1A-L8</t>
  </si>
  <si>
    <t>RUTA CPC</t>
  </si>
  <si>
    <t>0019   1A-L8B</t>
  </si>
  <si>
    <t>ARIEL AKERMAN (1)</t>
  </si>
  <si>
    <t>0020    1A-L9</t>
  </si>
  <si>
    <t>Nelson Damian Duboscq (1)</t>
  </si>
  <si>
    <t>0021   1A-L9B</t>
  </si>
  <si>
    <t>Mauro Hernan Landeira (1)</t>
  </si>
  <si>
    <t>0022   1A-L10</t>
  </si>
  <si>
    <t>VALERIA BOHORQUEZ (1)</t>
  </si>
  <si>
    <t>0023   1A-L10B</t>
  </si>
  <si>
    <t>Jorge Enrique Bosch/Susana Beatriz Goncalves (1)</t>
  </si>
  <si>
    <t>0024    1A-L11</t>
  </si>
  <si>
    <t>JAIME CHMEA (1)</t>
  </si>
  <si>
    <t>0025   1A-L11B</t>
  </si>
  <si>
    <t>RAM”N RIONDA</t>
  </si>
  <si>
    <t>0026   1A-L12</t>
  </si>
  <si>
    <t>MARINHO</t>
  </si>
  <si>
    <t>0027   1A-L12B</t>
  </si>
  <si>
    <t>ROBERTO MARINHO</t>
  </si>
  <si>
    <t>0028   1A-L13</t>
  </si>
  <si>
    <t>PILAR MAYORAL (1)</t>
  </si>
  <si>
    <t>0029   1A-L13B</t>
  </si>
  <si>
    <t>0030   1A-L14</t>
  </si>
  <si>
    <t>0031   1A-L14B</t>
  </si>
  <si>
    <t>0032   1A-L15</t>
  </si>
  <si>
    <t>ALFREDO CASTIGLIA (1)</t>
  </si>
  <si>
    <t>Plan de Pago</t>
  </si>
  <si>
    <t>0033   1A-L15B</t>
  </si>
  <si>
    <t>BANCO MACRO (1)</t>
  </si>
  <si>
    <t>0034   1A-L16</t>
  </si>
  <si>
    <t>ARIEL AKERMAN - SEBASTAN JANON (1)</t>
  </si>
  <si>
    <t>0035   1A-L16B</t>
  </si>
  <si>
    <t>Gisela CANIEVSKY (1)</t>
  </si>
  <si>
    <t>0036   1A-L17</t>
  </si>
  <si>
    <t>0037   1A-L17B</t>
  </si>
  <si>
    <t>0038   1A-L18</t>
  </si>
  <si>
    <t>BIAU DANIEL/CRISTALDO MABEL (1)</t>
  </si>
  <si>
    <t>0039   1A-L18B</t>
  </si>
  <si>
    <t>MIGUEL PEREIRA L´PEZ (1)</t>
  </si>
  <si>
    <t>En Abogados</t>
  </si>
  <si>
    <t>0040   1A-L19</t>
  </si>
  <si>
    <t>SEBASTIAN LAUSI (1)</t>
  </si>
  <si>
    <t>0041   1A-L19B</t>
  </si>
  <si>
    <t>0042   1A-L19C</t>
  </si>
  <si>
    <t>0043   1A-L20</t>
  </si>
  <si>
    <t>Luis Enrique Landini (1) (2)</t>
  </si>
  <si>
    <t>0044  1A-L20B</t>
  </si>
  <si>
    <t>0045   1A-L21</t>
  </si>
  <si>
    <t>PABLO GARCIA NAVARRO (1)</t>
  </si>
  <si>
    <t>0046   1A-L22</t>
  </si>
  <si>
    <t>FIDEICOMISO VILLA MARIA</t>
  </si>
  <si>
    <t>0047   1A-L23</t>
  </si>
  <si>
    <t>THOMAS HOELLER</t>
  </si>
  <si>
    <t>0048   1A-L24</t>
  </si>
  <si>
    <t>0049   1A-L25</t>
  </si>
  <si>
    <t>ALFRED GLASSEL (1)</t>
  </si>
  <si>
    <t>0050   1A-L26</t>
  </si>
  <si>
    <t>IDA MABEL ZAPPALA (GABRIEL GAUNA APODER) (1)</t>
  </si>
  <si>
    <t>0051   1A-L26B</t>
  </si>
  <si>
    <t>SALVADOR BELLO</t>
  </si>
  <si>
    <t>0052   1A-L27</t>
  </si>
  <si>
    <t>TERESA TANCO</t>
  </si>
  <si>
    <t>0053  1A-L27B</t>
  </si>
  <si>
    <t>FEDERICO BUNSOW</t>
  </si>
  <si>
    <t>0054   1A-L28</t>
  </si>
  <si>
    <t>MARIANA VALOTTA (1)</t>
  </si>
  <si>
    <t>0055  1A-L28B</t>
  </si>
  <si>
    <t>PABLO VERA PINTO (1)</t>
  </si>
  <si>
    <t>0056   1A-L29</t>
  </si>
  <si>
    <t>0057  1A-L29B</t>
  </si>
  <si>
    <t>GABRIEL GALATI (2)</t>
  </si>
  <si>
    <t>0058   1A-L30</t>
  </si>
  <si>
    <t>AGUSTÕN GIMENEZ/FERNANDA ARCURI (1)</t>
  </si>
  <si>
    <t>0059  1A-L30B</t>
  </si>
  <si>
    <t>CAR POINT</t>
  </si>
  <si>
    <t>0060   1A-L31</t>
  </si>
  <si>
    <t>FRANCO BORDONI (1)</t>
  </si>
  <si>
    <t>0061   1A-L32</t>
  </si>
  <si>
    <t>CARLOS ALBERTO MATUK. (1)</t>
  </si>
  <si>
    <t>0062  1A-L33A</t>
  </si>
  <si>
    <t>0063  1A-L34-A</t>
  </si>
  <si>
    <t>Emiliano VOLPE (1)</t>
  </si>
  <si>
    <t>0064   1A-L35</t>
  </si>
  <si>
    <t>ANDREW CUMMINS (1)</t>
  </si>
  <si>
    <t>0065  1A-L35B</t>
  </si>
  <si>
    <t>0066   1A-L36</t>
  </si>
  <si>
    <t>CARINA MOLOZAJ</t>
  </si>
  <si>
    <t>0067  1A-L36B</t>
  </si>
  <si>
    <t>0068   1A-L37</t>
  </si>
  <si>
    <t>Fideicomiso Villa Maria</t>
  </si>
  <si>
    <t>0069   1A-L38</t>
  </si>
  <si>
    <t>MARTIN PEUSNER (1)</t>
  </si>
  <si>
    <t>0070   1A-L39</t>
  </si>
  <si>
    <t>DIEGO CARVALHO</t>
  </si>
  <si>
    <t>0071   1A-L40</t>
  </si>
  <si>
    <t>ADRIAN PYLINSKI (1)</t>
  </si>
  <si>
    <t>0072    1A-L41</t>
  </si>
  <si>
    <t>GUILLERMO OLIVETO</t>
  </si>
  <si>
    <t>0073   1A-L42</t>
  </si>
  <si>
    <t>0074   1A-L45</t>
  </si>
  <si>
    <t>GLADYS NORMA AGUIRRE (1)</t>
  </si>
  <si>
    <t>0075   1A-L46</t>
  </si>
  <si>
    <t>0076   1A-L47</t>
  </si>
  <si>
    <t>0077   1A-L49</t>
  </si>
  <si>
    <t>IGNACIO YGARTUA</t>
  </si>
  <si>
    <t>0078   1A-L50</t>
  </si>
  <si>
    <t>FOUINE VALERIA (1)</t>
  </si>
  <si>
    <t>0079  1A-L50B</t>
  </si>
  <si>
    <t>OSCAR MARC (1)</t>
  </si>
  <si>
    <t>0080   1A-L51</t>
  </si>
  <si>
    <t>ELEONORA NAZAR ANCHORENA (1)</t>
  </si>
  <si>
    <t>0081   1A-L52</t>
  </si>
  <si>
    <t>FEDERICO COLUCCI</t>
  </si>
  <si>
    <t>0082   1A-L53</t>
  </si>
  <si>
    <t>PABLO LIJTZTAIM (1)</t>
  </si>
  <si>
    <t>0083  1A-L53B</t>
  </si>
  <si>
    <t>SAMANTHA WAHNON</t>
  </si>
  <si>
    <t>0084   1A-L54</t>
  </si>
  <si>
    <t>GEORGETTE HANNA - SANTIAGO VILARO (1)</t>
  </si>
  <si>
    <t>0085  1A-L55-1</t>
  </si>
  <si>
    <t>0086   1A-L56</t>
  </si>
  <si>
    <t>0087   1A-L57</t>
  </si>
  <si>
    <t>0088   1A-L58</t>
  </si>
  <si>
    <t>0089   1A-L59</t>
  </si>
  <si>
    <t>0090  1A-L59B</t>
  </si>
  <si>
    <t>EUGENIA GIBBONS (1)</t>
  </si>
  <si>
    <t>0091   1A-L60</t>
  </si>
  <si>
    <t>SAN EMILIO SCA (1)</t>
  </si>
  <si>
    <t>0092   1A-L61</t>
  </si>
  <si>
    <t>Ruth Marina Martini (1)</t>
  </si>
  <si>
    <t>0093   1A-L62</t>
  </si>
  <si>
    <t>OSCAR BAREIRO (1)</t>
  </si>
  <si>
    <t>0094   1A-L63</t>
  </si>
  <si>
    <t>0095   1A-L64</t>
  </si>
  <si>
    <t>PODRZAJ - PODRZAJ (1)</t>
  </si>
  <si>
    <t>0096   1A-L65</t>
  </si>
  <si>
    <t>0097    1B-L1</t>
  </si>
  <si>
    <t>JORGE TABOADA</t>
  </si>
  <si>
    <t>0098    1B-L2</t>
  </si>
  <si>
    <t>Jorge Delaportas (2)</t>
  </si>
  <si>
    <t>0099    1B-L3</t>
  </si>
  <si>
    <t>MARCIAL CARBALLAL (1)</t>
  </si>
  <si>
    <t>0100    1B-L4</t>
  </si>
  <si>
    <t>GIMENEZ ALFREDO FERNANDO (1)</t>
  </si>
  <si>
    <t>0101    1B-L5</t>
  </si>
  <si>
    <t>CLAUDIO VICENTE LOPEZ (1)</t>
  </si>
  <si>
    <t>0102    1B-L6</t>
  </si>
  <si>
    <t>FERNANDO JASNIS</t>
  </si>
  <si>
    <t>0103    1B-L7</t>
  </si>
  <si>
    <t>DANIEL OSVALDO BENITES/GONZALEZ NOELIA</t>
  </si>
  <si>
    <t>0104    1B-L8</t>
  </si>
  <si>
    <t>EDUARDO HIRSH (2)</t>
  </si>
  <si>
    <t>0105    1B-L9</t>
  </si>
  <si>
    <t>FERNANDO WEHT</t>
  </si>
  <si>
    <t>0106    1B-L10</t>
  </si>
  <si>
    <t>VICTORIA ANGELA CIPPONERI (1)</t>
  </si>
  <si>
    <t>0107    1B-L11</t>
  </si>
  <si>
    <t>Hector Daniel CAZZASA/Zulema Amelia LEFEVRE (1)</t>
  </si>
  <si>
    <t>0108    1B-L12</t>
  </si>
  <si>
    <t>MORA DELGADO (1)</t>
  </si>
  <si>
    <t>0109    1B-L13</t>
  </si>
  <si>
    <t>0110    1B-L14</t>
  </si>
  <si>
    <t>LUCIANO POMPONIO (1)</t>
  </si>
  <si>
    <t>0111    1B-L15</t>
  </si>
  <si>
    <t>Victor Walter Fuentes/Mariana Paola Tuya (1)</t>
  </si>
  <si>
    <t>0112    1B-L16</t>
  </si>
  <si>
    <t>EMILY TELO (1)</t>
  </si>
  <si>
    <t>0113    1B-L17</t>
  </si>
  <si>
    <t>CHRISTIAN ANDR…S NARA/ CABALLERO NATALIAL (1)</t>
  </si>
  <si>
    <t>0114    1B-L18</t>
  </si>
  <si>
    <t>GAMARRA NOGUERA MARÕA NILSA</t>
  </si>
  <si>
    <t>0115    1B-L19</t>
  </si>
  <si>
    <t>FRANCO - SUEIRO (1)</t>
  </si>
  <si>
    <t>0116    1B-L20</t>
  </si>
  <si>
    <t>AGROPECUARIA EL BAYITO S.A. (1)</t>
  </si>
  <si>
    <t>0117    1B-L21</t>
  </si>
  <si>
    <t>DIEGO MUFFATTI (1)</t>
  </si>
  <si>
    <t>0118    1B-L22</t>
  </si>
  <si>
    <t>0119    1B-L23</t>
  </si>
  <si>
    <t>PAUL SIMON FITZPATRICK/IRAZU CARINA LORE (1)</t>
  </si>
  <si>
    <t>0120   1B-L24</t>
  </si>
  <si>
    <t>OSCAR BALLESTER (1)</t>
  </si>
  <si>
    <t>0121    1B-L25</t>
  </si>
  <si>
    <t>DANIEL MANZINI (1)</t>
  </si>
  <si>
    <t>0122   1B-L26</t>
  </si>
  <si>
    <t>MONICA MARTINEZ (1)</t>
  </si>
  <si>
    <t>0123   1B-L27</t>
  </si>
  <si>
    <t>ESTEBAN CORSO (1)</t>
  </si>
  <si>
    <t>0124   1B-L28</t>
  </si>
  <si>
    <t>Angel Federico BUNSOW / Maria Paula DE LUCA</t>
  </si>
  <si>
    <t>0125   1B-L29</t>
  </si>
  <si>
    <t>SEBASTI£N CHU (1)</t>
  </si>
  <si>
    <t>0126   1B-L30</t>
  </si>
  <si>
    <t>MATIAS CORTIJO (1)</t>
  </si>
  <si>
    <t>0127    1B-L31</t>
  </si>
  <si>
    <t>MARIA ISABEL ABULIAk (1)</t>
  </si>
  <si>
    <t>0128   1B-L32</t>
  </si>
  <si>
    <t>BISCAYNE SERVICIOS SA</t>
  </si>
  <si>
    <t>0129   1B-L33</t>
  </si>
  <si>
    <t>JUAN MANUEL GALLEGO (1)</t>
  </si>
  <si>
    <t>0130   1B-L34</t>
  </si>
  <si>
    <t>NATALIA GANEM</t>
  </si>
  <si>
    <t>0131    1B-L35</t>
  </si>
  <si>
    <t>TOMAS BELLO (1)</t>
  </si>
  <si>
    <t>0132   1B-L36</t>
  </si>
  <si>
    <t>LUCAS MORANDO DELGADO (1)</t>
  </si>
  <si>
    <t>0133    1B-L37</t>
  </si>
  <si>
    <t>LUIS LOSADA (1)</t>
  </si>
  <si>
    <t>0134   1B-L38</t>
  </si>
  <si>
    <t>MARIA ISABEL ABULIAK (1)</t>
  </si>
  <si>
    <t>0135   1B-L39</t>
  </si>
  <si>
    <t>SEBASTI£N MATOS</t>
  </si>
  <si>
    <t>0136   1B-L40</t>
  </si>
  <si>
    <t>FERNANDO ZUBILLAGA (1)</t>
  </si>
  <si>
    <t>0137    1B-L41</t>
  </si>
  <si>
    <t>MARCELO MARISCOTTI (1)</t>
  </si>
  <si>
    <t>0138   1B-L42</t>
  </si>
  <si>
    <t>ROBERTO BRIGNONE (1)</t>
  </si>
  <si>
    <t>0139   1B-L43</t>
  </si>
  <si>
    <t>ALEJANDRO CESNIK (1)</t>
  </si>
  <si>
    <t>0140   1B-L44</t>
  </si>
  <si>
    <t>ENRIQUE BENITEZ CRUZ (1)</t>
  </si>
  <si>
    <t>0141    1B-L45</t>
  </si>
  <si>
    <t>Daniel Alejandro Mesego (1)</t>
  </si>
  <si>
    <t>0142   1B-L46</t>
  </si>
  <si>
    <t>Daniel Oscar BLANCO; Silvia Santa LUS
(1)</t>
  </si>
  <si>
    <t>0143   1B-L47</t>
  </si>
  <si>
    <t>MOUSALLI ELIAS RUBEN</t>
  </si>
  <si>
    <t>0144   1B-L48</t>
  </si>
  <si>
    <t>ROMINA RONDINONE (1)</t>
  </si>
  <si>
    <t>0145   1B-L49</t>
  </si>
  <si>
    <t>0146   1B-L50</t>
  </si>
  <si>
    <t>Carlos Leonardo LOIRA (1)</t>
  </si>
  <si>
    <t>0147    1B-L51</t>
  </si>
  <si>
    <t>GUSTAVO QUETTO (1)</t>
  </si>
  <si>
    <t>0148   1B-L52</t>
  </si>
  <si>
    <t>banco Macro (1)</t>
  </si>
  <si>
    <t>0149    1E-L1</t>
  </si>
  <si>
    <t>ALEJO MARTIN JUDEZ Y PLATINI MARIELA</t>
  </si>
  <si>
    <t>0150    1E-L2</t>
  </si>
  <si>
    <t>0151    1E-L3</t>
  </si>
  <si>
    <t>FRANCISCO PUIGGARI (1)</t>
  </si>
  <si>
    <t>0152    1E-L4</t>
  </si>
  <si>
    <t>PAZ NASTA (1)</t>
  </si>
  <si>
    <t>0153    1E-L5</t>
  </si>
  <si>
    <t>PETER KRUGER</t>
  </si>
  <si>
    <t>0154    1E-L6</t>
  </si>
  <si>
    <t>NATALIA GANEM (1)</t>
  </si>
  <si>
    <t>0155    1E-L7</t>
  </si>
  <si>
    <t>0156    1E-L8</t>
  </si>
  <si>
    <t>0157    1E-L9</t>
  </si>
  <si>
    <t>0158    1E-L10</t>
  </si>
  <si>
    <t>0159    1E-L11</t>
  </si>
  <si>
    <t>DARIO CAMPANELLA/DANIELA AIRALI</t>
  </si>
  <si>
    <t>0160    1E-L12</t>
  </si>
  <si>
    <t>Federico Orlando Garro/Erica Gisela Nissen (1)</t>
  </si>
  <si>
    <t>0161   1F-L1-A</t>
  </si>
  <si>
    <t>HERN£N DE LAURENTE</t>
  </si>
  <si>
    <t>0162    1F-L2</t>
  </si>
  <si>
    <t>MARÕA FERNANDA BALLOTTA</t>
  </si>
  <si>
    <t>0163    1F-L3 1</t>
  </si>
  <si>
    <t>RUBEN DANIEL KOVACH (1)</t>
  </si>
  <si>
    <t>0164    1F-L4</t>
  </si>
  <si>
    <t>SERGIO ELBIO CANTON/ SILVIA MARIA KINDERKNECHT (1)</t>
  </si>
  <si>
    <t>0165    1F-L5</t>
  </si>
  <si>
    <t>JAIME FRANCISCO MANTE (1)</t>
  </si>
  <si>
    <t>0166    1F-L6</t>
  </si>
  <si>
    <t>0167    1F-L7</t>
  </si>
  <si>
    <t>Ever Antonio Zarate</t>
  </si>
  <si>
    <t>0168    1F-L8</t>
  </si>
  <si>
    <t>MARCELO LUIS VOLPE</t>
  </si>
  <si>
    <t>0169    1F-L9</t>
  </si>
  <si>
    <t>0170    1F-L10</t>
  </si>
  <si>
    <t>0171    1F-L11</t>
  </si>
  <si>
    <t>RICARDO MURTAGH (1)</t>
  </si>
  <si>
    <t>0172    1F-L12</t>
  </si>
  <si>
    <t>0173    1F-L13</t>
  </si>
  <si>
    <t>0174    1F-L14</t>
  </si>
  <si>
    <t>0175    1F-L15</t>
  </si>
  <si>
    <t>0176    1F-L16</t>
  </si>
  <si>
    <t>0177    1F-L17</t>
  </si>
  <si>
    <t>LEO MATEU / RED CARPET</t>
  </si>
  <si>
    <t>0178    1F-L18</t>
  </si>
  <si>
    <t>FIDUCIA CAPITAL (1)</t>
  </si>
  <si>
    <t>0179    1F-L19</t>
  </si>
  <si>
    <t>HAEDO - SUEIRO (1)</t>
  </si>
  <si>
    <t>0180   1F-L20</t>
  </si>
  <si>
    <t>TORIBIO ACHAVAL (1)</t>
  </si>
  <si>
    <t>0181    1F-L21</t>
  </si>
  <si>
    <t>JUAN SALERNO (1)</t>
  </si>
  <si>
    <t>0182    1F-L22</t>
  </si>
  <si>
    <t>SCHETTINO SERGIO (1)</t>
  </si>
  <si>
    <t>0183    1F-L23</t>
  </si>
  <si>
    <t>EDUARDO HIRSH</t>
  </si>
  <si>
    <t>0184   1F-L24</t>
  </si>
  <si>
    <t>SANDRO TROSSO</t>
  </si>
  <si>
    <t>0185    1F-L25</t>
  </si>
  <si>
    <t>0186    1F-L26</t>
  </si>
  <si>
    <t>WALTER GALLO</t>
  </si>
  <si>
    <t>0187    1F-L27</t>
  </si>
  <si>
    <t>0188    1F-L28</t>
  </si>
  <si>
    <t>JUAN MANUEL GALLEGO</t>
  </si>
  <si>
    <t>0189    1F-L29</t>
  </si>
  <si>
    <t>MARÕA JOS… SPINELLI -ESTANCIA VILLA MARI (1)</t>
  </si>
  <si>
    <t>0190   1F-L30</t>
  </si>
  <si>
    <t>MOUSALLI ELIAS RUBEN (1)</t>
  </si>
  <si>
    <t>0191    1F-L31</t>
  </si>
  <si>
    <t>SEBASTI£N PAREJA (1)</t>
  </si>
  <si>
    <t>0192    1F-L32</t>
  </si>
  <si>
    <t>GENTILE PEDRO/CAROLINA/ERICA/ ROMINA</t>
  </si>
  <si>
    <t>0193    1F-L33</t>
  </si>
  <si>
    <t>ROMINA - ERICA - CAROLINA - PEDRO GENTIL</t>
  </si>
  <si>
    <t>0194   1F-L34</t>
  </si>
  <si>
    <t>SERGIO ZAMBIAZZO (1)</t>
  </si>
  <si>
    <t>0195    1F-L35</t>
  </si>
  <si>
    <t>ESQUERDO MAXIMILIANO (1)</t>
  </si>
  <si>
    <t>0196    1F-L36</t>
  </si>
  <si>
    <t>0197    1F-L37</t>
  </si>
  <si>
    <t>CESAR MOLINA</t>
  </si>
  <si>
    <t>0198    1F-L38</t>
  </si>
  <si>
    <t>0199    1F-L39</t>
  </si>
  <si>
    <t>0200   1F-L40</t>
  </si>
  <si>
    <t>0201    1F-L41</t>
  </si>
  <si>
    <t>EDUARDO JORD£ (1)</t>
  </si>
  <si>
    <t>0202   1F-L42</t>
  </si>
  <si>
    <t>SEBASTIAN TORRILLAS (1)</t>
  </si>
  <si>
    <t>0203   1F-L43</t>
  </si>
  <si>
    <t>ELSA MUSTICHIO (1)</t>
  </si>
  <si>
    <t>0204   1F-L44</t>
  </si>
  <si>
    <t>HELENA CROUZEL (1)</t>
  </si>
  <si>
    <t>0205    1G-L1</t>
  </si>
  <si>
    <t>HERNAN DE LAURENTE</t>
  </si>
  <si>
    <t>0206    1G-L2</t>
  </si>
  <si>
    <t>BAUTISTA HEGUY (1)</t>
  </si>
  <si>
    <t>0207    1G-L3</t>
  </si>
  <si>
    <t>ARMANDO RIBAS</t>
  </si>
  <si>
    <t>0208    1G-L4</t>
  </si>
  <si>
    <t>PAUL DOCHERTY (1)</t>
  </si>
  <si>
    <t>0209    1G-L5</t>
  </si>
  <si>
    <t>DAMIAN LOPO (1)</t>
  </si>
  <si>
    <t>0210    1G-L6</t>
  </si>
  <si>
    <t>CRISTINA RICCIARDI (1)</t>
  </si>
  <si>
    <t>0211    1G-L7</t>
  </si>
  <si>
    <t>Gustavo Alberto Ramon GONZALEZ (1)</t>
  </si>
  <si>
    <t>0212    1G-L8</t>
  </si>
  <si>
    <t>ARATA Y ASOCIADOS (1)</t>
  </si>
  <si>
    <t>0213    1G-L9</t>
  </si>
  <si>
    <t>FLAVIO THIER (1)</t>
  </si>
  <si>
    <t>0214    1G-L10</t>
  </si>
  <si>
    <t>0215    1G-L11</t>
  </si>
  <si>
    <t>0216    1G-L12</t>
  </si>
  <si>
    <t>0217    1G-L13</t>
  </si>
  <si>
    <t>GUSTAVO FERREIROS</t>
  </si>
  <si>
    <t>0218    1G-L14</t>
  </si>
  <si>
    <t>FABIANA MARCELA BA—A/PAPALEO MARCELO DAN. (1)</t>
  </si>
  <si>
    <t>0219    1G-L15</t>
  </si>
  <si>
    <t>DANIEL FERN£NDEZ BAR”N (1)</t>
  </si>
  <si>
    <t>0220   1G-L16</t>
  </si>
  <si>
    <t>0221    1G-L17</t>
  </si>
  <si>
    <t>DIEGO SOLERO</t>
  </si>
  <si>
    <t>0222   1G-L18</t>
  </si>
  <si>
    <t>CESAR FERNANDO CARDALDA (1)</t>
  </si>
  <si>
    <t>0223   1G-L19</t>
  </si>
  <si>
    <t>CAPRILE GOLF S.A.</t>
  </si>
  <si>
    <t>0224   1G-L20</t>
  </si>
  <si>
    <t>FERNANDO CAFFA (1)</t>
  </si>
  <si>
    <t>0225   1G-L21</t>
  </si>
  <si>
    <t>CYNTHIA ANDREA CULAK (1)</t>
  </si>
  <si>
    <t>0226   1G-L22</t>
  </si>
  <si>
    <t>MARIO DANIELE (1)</t>
  </si>
  <si>
    <t>0227   1G-L23</t>
  </si>
  <si>
    <t>0228   1G-L24</t>
  </si>
  <si>
    <t>VICTOR DURAN (1)</t>
  </si>
  <si>
    <t>0229   1G-L25</t>
  </si>
  <si>
    <t>C…SAR CARDALDA (1)</t>
  </si>
  <si>
    <t>0230   1G-L26</t>
  </si>
  <si>
    <t>PABLO RESNIK (1)</t>
  </si>
  <si>
    <t>0231   1G-L27</t>
  </si>
  <si>
    <t>CECILIA CALVANI (1)</t>
  </si>
  <si>
    <t>0232    1L-L1</t>
  </si>
  <si>
    <t>MARIELA CHOUZA (EN SUCESI”N) (1)</t>
  </si>
  <si>
    <t>0233    1L-L2</t>
  </si>
  <si>
    <t>Nancy Beatriz Esquivel (1)</t>
  </si>
  <si>
    <t>0234    1L-L3</t>
  </si>
  <si>
    <t>ANABELA DONADEO (1)</t>
  </si>
  <si>
    <t>0235    1L-L4</t>
  </si>
  <si>
    <t>Jonathan Alex DERMAN ; Cynthia Carolina BASSO (1)</t>
  </si>
  <si>
    <t>0236    1L-L5</t>
  </si>
  <si>
    <t>0237    1L-L6</t>
  </si>
  <si>
    <t>JULI£N DE VITO (1)</t>
  </si>
  <si>
    <t>0238    1L-L7</t>
  </si>
  <si>
    <t>PABLO MARTÌN (1)</t>
  </si>
  <si>
    <t>0239    1L-L8</t>
  </si>
  <si>
    <t>BEATRIZ COSTA (1)</t>
  </si>
  <si>
    <t>0240    1L-L9</t>
  </si>
  <si>
    <t>PAULA VAZQUEZ</t>
  </si>
  <si>
    <t>0241    1L-L10</t>
  </si>
  <si>
    <t>LAURA HERMIDA</t>
  </si>
  <si>
    <t>0242    1L-L11</t>
  </si>
  <si>
    <t>Stuto Melisa/Bosso Matías Leonel (1)</t>
  </si>
  <si>
    <t>0243   1L-L12</t>
  </si>
  <si>
    <t>Ramirez Silvia Patricia (1)</t>
  </si>
  <si>
    <t>0244   1L-L13</t>
  </si>
  <si>
    <t>JOSE SANTOS RETAMOZO CACERES (1)</t>
  </si>
  <si>
    <t>0245   1L-L14</t>
  </si>
  <si>
    <t>Maria Itari Muzzapappa / Santiago Carballo (1)</t>
  </si>
  <si>
    <t>0246   1L-L15</t>
  </si>
  <si>
    <t>Balaza Luz Marisol / Fernando Eduardo Galdos (1)</t>
  </si>
  <si>
    <t>0247    1L-L16</t>
  </si>
  <si>
    <t>DANIELA PEREYRA (1)</t>
  </si>
  <si>
    <t>0248   1L-L17</t>
  </si>
  <si>
    <t>Gustavo Alberto Ramon Gonzalez (1)</t>
  </si>
  <si>
    <t>0249   1L-L18</t>
  </si>
  <si>
    <t>GASTON DAMIAN SERRA/ JAVIER OMAR LOPEZ (1)</t>
  </si>
  <si>
    <t>0250   1L-L19</t>
  </si>
  <si>
    <t>DANIELE, Mario Domingo/ GIORDANO LERENA Maria del Rocio (1)</t>
  </si>
  <si>
    <t>0251   1L-L20</t>
  </si>
  <si>
    <t>Emiliano Volpe y GEOPOLIS S.A. (1)</t>
  </si>
  <si>
    <t>0252   1L-L21</t>
  </si>
  <si>
    <t>TORSTEN / DIRK SCHALL (1)</t>
  </si>
  <si>
    <t>0253   1L-L22</t>
  </si>
  <si>
    <t>Anabel Carla BRUSCHINI (1)</t>
  </si>
  <si>
    <t>0254   1L-L23</t>
  </si>
  <si>
    <t>Coop.DACAR</t>
  </si>
  <si>
    <t>0255   1L-L24</t>
  </si>
  <si>
    <t>JOSE BALATTI</t>
  </si>
  <si>
    <t>0256   1L-L25</t>
  </si>
  <si>
    <t>Gustavo Enrique Daniel Moran (1)</t>
  </si>
  <si>
    <t>0257   1L-L26</t>
  </si>
  <si>
    <t>CAMILA PARDO ARGERICH (1)</t>
  </si>
  <si>
    <t>0258   1L-L27</t>
  </si>
  <si>
    <t>FABIAN MARTINEZ</t>
  </si>
  <si>
    <t>0259   1L-L28</t>
  </si>
  <si>
    <t>ALEJANDRO DAROUICHE (1)</t>
  </si>
  <si>
    <t>0260   1L-L29</t>
  </si>
  <si>
    <t>0261   1L-L30</t>
  </si>
  <si>
    <t>Matias Alejandro Perasso/Guadalupe Agustin (1)</t>
  </si>
  <si>
    <t>0262   1L-L31</t>
  </si>
  <si>
    <t>DIEGO SOLERO (1)</t>
  </si>
  <si>
    <t>0263   1L-L32</t>
  </si>
  <si>
    <t>BLANCO MONICA P/BERTOLOTTO CLAUDIO A. (1)</t>
  </si>
  <si>
    <t>0264   1L-L33</t>
  </si>
  <si>
    <t>ROSANA JUDITH CHORUZY (1)</t>
  </si>
  <si>
    <t>0265   1L-L34</t>
  </si>
  <si>
    <t>MARCELA GUERRA (1)</t>
  </si>
  <si>
    <t>0266   1L-L35</t>
  </si>
  <si>
    <t>FEDERICO CASTEX</t>
  </si>
  <si>
    <t>0267   1L-L36</t>
  </si>
  <si>
    <t>0268   1L-L37</t>
  </si>
  <si>
    <t>LORENTE MARCELA (1)</t>
  </si>
  <si>
    <t>0269   1L-L38</t>
  </si>
  <si>
    <t>FERNANDO NICOSIA (1)</t>
  </si>
  <si>
    <t>0270   1L-L39</t>
  </si>
  <si>
    <t>Daniel Bernardo RUIZ (1)</t>
  </si>
  <si>
    <t>0271   1L-L40</t>
  </si>
  <si>
    <t>Hernan Javier PIROLO (1)</t>
  </si>
  <si>
    <t>0272    1L-L41</t>
  </si>
  <si>
    <t>RODOLFO CELEDON (1)</t>
  </si>
  <si>
    <t>0273   1L-L42</t>
  </si>
  <si>
    <t>XIMENA HUAMAN CALATAYUD (1)</t>
  </si>
  <si>
    <t>0274   1L-L43</t>
  </si>
  <si>
    <t>LUCIANO MAZZEO/BELUSSI CARLA (1)</t>
  </si>
  <si>
    <t>0275   1L-L44</t>
  </si>
  <si>
    <t>ANDREA MARIANA ORTIGOZA (1)</t>
  </si>
  <si>
    <t>0276   1L-L45</t>
  </si>
  <si>
    <t>GRACIELA BETINA GIL PIZARRO (1)</t>
  </si>
  <si>
    <t>0277   1L-L46</t>
  </si>
  <si>
    <t>(CFA) COMPA—IA FIDUCIARIA AMERICANA</t>
  </si>
  <si>
    <t>0278   1L-L47</t>
  </si>
  <si>
    <t>MARIANO ALBERTO VALENTINO/ PAULA NATALIA MORENO</t>
  </si>
  <si>
    <t>0279   1L-L48</t>
  </si>
  <si>
    <t>YANINA VALERIA BERNINSON (2)</t>
  </si>
  <si>
    <t>0280   1L-L49</t>
  </si>
  <si>
    <t>0281   1L-L50</t>
  </si>
  <si>
    <t>GARRITANO VERONICA Y OT. (1)</t>
  </si>
  <si>
    <t>0282   1L-L51</t>
  </si>
  <si>
    <t>CARLOS MOLTONI (1)</t>
  </si>
  <si>
    <t>0283   1L-L52</t>
  </si>
  <si>
    <t>EMILIANO AVETRANI - PABLO AVETRANI</t>
  </si>
  <si>
    <t>0284   1L-L53</t>
  </si>
  <si>
    <t>LUCÕA PARENTE (1)</t>
  </si>
  <si>
    <t>0285   1L-L54</t>
  </si>
  <si>
    <t>Miraglia Claudia Beatriz (1)</t>
  </si>
  <si>
    <t>0286   1L-L55</t>
  </si>
  <si>
    <t>SOCIEDAD PETROCENTAURI (Gabriel Fabian RADZIUSZ) (1)</t>
  </si>
  <si>
    <t>0287   1L-L56</t>
  </si>
  <si>
    <t>SOSA MENDOZA (1)</t>
  </si>
  <si>
    <t>0288   1L-L57</t>
  </si>
  <si>
    <t>0289   1L-L58</t>
  </si>
  <si>
    <t>OSVALDO RAUL PICCININI (1)</t>
  </si>
  <si>
    <t>0290   1L-L59</t>
  </si>
  <si>
    <t>NORMA CLORINDA GOMEZ (1)</t>
  </si>
  <si>
    <t>0291   1L-L60</t>
  </si>
  <si>
    <t>MANUEL ANGEL RODRIGUEZ (1)</t>
  </si>
  <si>
    <t>0292   1L-L61</t>
  </si>
  <si>
    <t>MARTA MARTINEZ OLIVARES (1)</t>
  </si>
  <si>
    <t>0293   1L-L62</t>
  </si>
  <si>
    <t>SANTIAGO PESSINA (1)</t>
  </si>
  <si>
    <t>0294   1L-L63</t>
  </si>
  <si>
    <t>Perdomo Acevedo, Juan Eduardo/ Montes Paula Andrea (1)</t>
  </si>
  <si>
    <t>0295   1L-L64</t>
  </si>
  <si>
    <t>0296   1L-L65</t>
  </si>
  <si>
    <t>0297   1L-L66</t>
  </si>
  <si>
    <t>0298   1L-L67</t>
  </si>
  <si>
    <t>0299   1L-L68</t>
  </si>
  <si>
    <t>0300   1L-L69</t>
  </si>
  <si>
    <t>ALEJANDRO PUEYRRED”N</t>
  </si>
  <si>
    <t>0301   1L-L70</t>
  </si>
  <si>
    <t>0302   1L-L71</t>
  </si>
  <si>
    <t>GUILLERMO MACERA (1)</t>
  </si>
  <si>
    <t>0303   1L-L72</t>
  </si>
  <si>
    <t>MARISA CECILIA RODRIGUEZ, (1)</t>
  </si>
  <si>
    <t>0304   1L-L73</t>
  </si>
  <si>
    <t>0305   1L-L74</t>
  </si>
  <si>
    <t>Juan Bautista Carballo/ Maria Martina Carballo (1)</t>
  </si>
  <si>
    <t>0306   1L-L75</t>
  </si>
  <si>
    <t>MARCELO LUIS VOLPE (1)</t>
  </si>
  <si>
    <t>0307    2A-L1</t>
  </si>
  <si>
    <t>0308    2A-L2</t>
  </si>
  <si>
    <t>EFEYSE S.R.L.</t>
  </si>
  <si>
    <t>0309    2A-L3</t>
  </si>
  <si>
    <t>LORENA YAMILA CANDIDO/ FERNANDEZ CLAUDIO (1)</t>
  </si>
  <si>
    <t>0310    2A-L4</t>
  </si>
  <si>
    <t>GABRIEL MICHELOUD (1)</t>
  </si>
  <si>
    <t>0311    2A-L5</t>
  </si>
  <si>
    <t>0312    2A-L6</t>
  </si>
  <si>
    <t>ANABELLA BLANCO (1)</t>
  </si>
  <si>
    <t>0313    2A-L7</t>
  </si>
  <si>
    <t>JULIAN FERNANDEZ SKAPIN/ JULIANA TORRES IADAROLA</t>
  </si>
  <si>
    <t>0314    2A-L8</t>
  </si>
  <si>
    <t>CARLOS MANUEL CAMPO</t>
  </si>
  <si>
    <t>0315    2A-L9</t>
  </si>
  <si>
    <t>ANA MARIA COLOMBO (1)</t>
  </si>
  <si>
    <t>0316   2A-L10</t>
  </si>
  <si>
    <t>Daniel Eduardo Lifschitz/ Fabiana Alejandra Maneiro (1)</t>
  </si>
  <si>
    <t>0317    2A-L11</t>
  </si>
  <si>
    <t>FABI£N BURGOS (1)</t>
  </si>
  <si>
    <t>0318   2A-L12</t>
  </si>
  <si>
    <t>KANG JONG HO</t>
  </si>
  <si>
    <t>0319   2A-L13</t>
  </si>
  <si>
    <t>MARIANO SAENZ (1)</t>
  </si>
  <si>
    <t>0320   2A-L14</t>
  </si>
  <si>
    <t>0321   2A-L15</t>
  </si>
  <si>
    <t>0322   2A-L16</t>
  </si>
  <si>
    <t>PATRICIA TARABINI (1)</t>
  </si>
  <si>
    <t>0323  2A-L17B</t>
  </si>
  <si>
    <t>MANTE JAIME FRANCISCO (1)</t>
  </si>
  <si>
    <t>0324   2A-L17</t>
  </si>
  <si>
    <t>MIGUEL PEREIRA L”PEZ (1)</t>
  </si>
  <si>
    <t>0325   2A-L18</t>
  </si>
  <si>
    <t>Patrico Ezequiel KOLKER (1)</t>
  </si>
  <si>
    <t>0326   2A-L19</t>
  </si>
  <si>
    <t>EZEQUIEL BRAHIN (1)</t>
  </si>
  <si>
    <t>0327   2A-L20</t>
  </si>
  <si>
    <t>JUAN CARLOS MELIA (1)</t>
  </si>
  <si>
    <t>0328   2A-L21</t>
  </si>
  <si>
    <t>LUCCHESI / PELOROSSO</t>
  </si>
  <si>
    <t>0329   2A-L22</t>
  </si>
  <si>
    <t>0330   2A-L23</t>
  </si>
  <si>
    <t>EDUARDO CANTELOUP (1)</t>
  </si>
  <si>
    <t>0331   2A-L24</t>
  </si>
  <si>
    <t>SANTIAGO BELAUSTEGUI (1)</t>
  </si>
  <si>
    <t>0332   2A-L25</t>
  </si>
  <si>
    <t>0333   2A-L26</t>
  </si>
  <si>
    <t>EDGARDO PAOLILLO (1)</t>
  </si>
  <si>
    <t>0334   2A-L27</t>
  </si>
  <si>
    <t>COPPARI ALEJANDRO (1)</t>
  </si>
  <si>
    <t>0335   2A-L28</t>
  </si>
  <si>
    <t>NELDO GARCIA (1)</t>
  </si>
  <si>
    <t>0336   2A-L29</t>
  </si>
  <si>
    <t>CASASOLA GABRIEL (1)</t>
  </si>
  <si>
    <t>0337   2A-L30</t>
  </si>
  <si>
    <t>ARCE VIVIANA MARIELA</t>
  </si>
  <si>
    <t>0338   2A-L31</t>
  </si>
  <si>
    <t>0339   2A-L32</t>
  </si>
  <si>
    <t>0340   2A-L33</t>
  </si>
  <si>
    <t>ADRIANA LOPEZ - ALBERTO RANGONI
(1)</t>
  </si>
  <si>
    <t>0341   2A-L34</t>
  </si>
  <si>
    <t>Diego Alberto RADIVOY MAGNANI</t>
  </si>
  <si>
    <t>0342   2A-L35</t>
  </si>
  <si>
    <t>0343    2B-L1</t>
  </si>
  <si>
    <t>FABIAN CARBALLO (1)</t>
  </si>
  <si>
    <t>0344    2B-L2</t>
  </si>
  <si>
    <t>ROBERTO BERASATEGUI</t>
  </si>
  <si>
    <t>0345    2B-L3</t>
  </si>
  <si>
    <t>JORGELINA AIRALDI (1)</t>
  </si>
  <si>
    <t>0346    2B-L4</t>
  </si>
  <si>
    <t>LAURA REITER - SHEILA TRUCCO (1)</t>
  </si>
  <si>
    <t>0347    2B-L5</t>
  </si>
  <si>
    <t>CHRISTOPH MARQUARDT (1)</t>
  </si>
  <si>
    <t>0348    2B-L6</t>
  </si>
  <si>
    <t>0349    2B-L7</t>
  </si>
  <si>
    <t>RICARDO MARKOUS (1)</t>
  </si>
  <si>
    <t>0350    2B-L8</t>
  </si>
  <si>
    <t>GUILLERMO VILAS (1)</t>
  </si>
  <si>
    <t>0351    2B-L9</t>
  </si>
  <si>
    <t>PABLO MARCELO ROMERO SCHMID</t>
  </si>
  <si>
    <t>0352   2B-L10</t>
  </si>
  <si>
    <t>MARIA ANGELA MENENDEZ (1)</t>
  </si>
  <si>
    <t>0353   2B-L11</t>
  </si>
  <si>
    <t>GUILLERMO A.SANTANA MACKINLAY/ PATRICIA A.MAKIN (1)</t>
  </si>
  <si>
    <t>0354   2B-L12</t>
  </si>
  <si>
    <t>Jaime Andrés Santana Mackinlay/ Joseﬁna Saenz de Regadera (1)</t>
  </si>
  <si>
    <t>0355   2B-L13</t>
  </si>
  <si>
    <t>RODRIGUEZ LEONARDO</t>
  </si>
  <si>
    <t>0356   2B-L14</t>
  </si>
  <si>
    <t>MAXIMILIANO ORDUÑA (1)</t>
  </si>
  <si>
    <t>0357   2B-L15</t>
  </si>
  <si>
    <t>JORGE TABOADA (1) (2)</t>
  </si>
  <si>
    <t>0358   2B-L16</t>
  </si>
  <si>
    <t>0359   2B-L17</t>
  </si>
  <si>
    <t>ADRIANA LUZZETTI (1)</t>
  </si>
  <si>
    <t>0360  2B-L17B</t>
  </si>
  <si>
    <t>EDUARDO SOTO (1)</t>
  </si>
  <si>
    <t>0361   2B-L18</t>
  </si>
  <si>
    <t>Angeles Maria ROSSELLO (1)</t>
  </si>
  <si>
    <t>0362   2B-L19</t>
  </si>
  <si>
    <t>SILVIA ALICIA MAO (1)</t>
  </si>
  <si>
    <t>0363   2B-L20</t>
  </si>
  <si>
    <t>OSVALDO DEMATTIA (1)</t>
  </si>
  <si>
    <t>0364   2B-L21</t>
  </si>
  <si>
    <t>0365   2B-L22</t>
  </si>
  <si>
    <t>0366   2B-L23</t>
  </si>
  <si>
    <t>0367   2B-L24</t>
  </si>
  <si>
    <t>ROBERTO CABRERA Y FIDEICOMISO VILLA MARI</t>
  </si>
  <si>
    <t>0368   2B-L25</t>
  </si>
  <si>
    <t>0369   2B-L26</t>
  </si>
  <si>
    <t>Agustin Calcagno (1)</t>
  </si>
  <si>
    <t>0370   2B-L27</t>
  </si>
  <si>
    <t>0371   2B-L28</t>
  </si>
  <si>
    <t>MAURO ALEJANDRO CORINALDESI/ CAROLINA RODRIGUEZ (1)</t>
  </si>
  <si>
    <t>0372   2B-L29</t>
  </si>
  <si>
    <t>0373   2B-L30</t>
  </si>
  <si>
    <t>0374   2B-L31</t>
  </si>
  <si>
    <t>EDUARDO TRUEBA</t>
  </si>
  <si>
    <t>0375   2B-L32</t>
  </si>
  <si>
    <t>0376   2B-L33</t>
  </si>
  <si>
    <t>ANA ELIZABETH VILDOZA (1)</t>
  </si>
  <si>
    <t>0377   2B-L34</t>
  </si>
  <si>
    <t>PIANO Adriana Estela (1)</t>
  </si>
  <si>
    <t>0378   2B-L35</t>
  </si>
  <si>
    <t>0379   2B-L36</t>
  </si>
  <si>
    <t>NATALIA FLORIDIA (1)</t>
  </si>
  <si>
    <t>0380    2C-L1</t>
  </si>
  <si>
    <t>ANDREA LORENA TUBIO (1)</t>
  </si>
  <si>
    <t>0381    2C-L2</t>
  </si>
  <si>
    <t>FABIO JUAN LAPALMA/FERNANDEZ MARIA CLAUD (1)</t>
  </si>
  <si>
    <t>0382    2C-L3</t>
  </si>
  <si>
    <t>CFA COMPA—IA FIDUCIARIA AMERICANA</t>
  </si>
  <si>
    <t>0383    2C-L4</t>
  </si>
  <si>
    <t>ESTEBAN MELE (1)</t>
  </si>
  <si>
    <t>0384    2C-L5</t>
  </si>
  <si>
    <t>NAPOLITANO JAVIER</t>
  </si>
  <si>
    <t>0385    2C-L6</t>
  </si>
  <si>
    <t>SEBASTIAN PRUNEDA (1)</t>
  </si>
  <si>
    <t>0386    2C-L7</t>
  </si>
  <si>
    <t>0387    2C-L8</t>
  </si>
  <si>
    <t>NAPOLITANO - VIDAL</t>
  </si>
  <si>
    <t>0388    2C-L9</t>
  </si>
  <si>
    <t>LEANDRO FRANCISCO PALAORO/ PALAORO ANA JU (1)</t>
  </si>
  <si>
    <t>0389   2C-L10</t>
  </si>
  <si>
    <t>Edgardo Carlos Roberto SCHMIDT (1)</t>
  </si>
  <si>
    <t>0390   2C-L11</t>
  </si>
  <si>
    <t>ENRIQUE GEORGE ADROVER (1)</t>
  </si>
  <si>
    <t>0391   2C-L12</t>
  </si>
  <si>
    <t>Walter Alejandro Buchar (1)</t>
  </si>
  <si>
    <t>0392   2C-L13</t>
  </si>
  <si>
    <t>LAILA MARIANA AREVALO</t>
  </si>
  <si>
    <t>0393   2C-L14</t>
  </si>
  <si>
    <t>Agustín Eugenio SERENELLINI (1)</t>
  </si>
  <si>
    <t>0394   2C-L15</t>
  </si>
  <si>
    <t>Federico TUBIO (1)</t>
  </si>
  <si>
    <t>0395   2C-L16</t>
  </si>
  <si>
    <t>LORENA BORNIEGO (1)</t>
  </si>
  <si>
    <t>0396   2C-L17</t>
  </si>
  <si>
    <t>Emanuel Fernandez Paz / Maria Marcela Lagostena (1)</t>
  </si>
  <si>
    <t>0397   2C-L18</t>
  </si>
  <si>
    <t>JORGE OSCAR GARBINO</t>
  </si>
  <si>
    <t>0398   2C-L19</t>
  </si>
  <si>
    <t>PABLO MAZZONI (1)</t>
  </si>
  <si>
    <t>0399   2C-L20</t>
  </si>
  <si>
    <t>0400   2C-L21</t>
  </si>
  <si>
    <t>HERMO MONICA (1)</t>
  </si>
  <si>
    <t>0401   2C-L22</t>
  </si>
  <si>
    <t>0402   2C-L23</t>
  </si>
  <si>
    <t>GABRIEL CASASOLA (1)</t>
  </si>
  <si>
    <t>0403   2C-L24</t>
  </si>
  <si>
    <t>CFA-COMPA—IA FIDUCIARIA AMERICANA</t>
  </si>
  <si>
    <t>0404   2C-L25</t>
  </si>
  <si>
    <t>JOSE ALBERTO CALELLO Y DOMINGO DAMIAN CA (1)</t>
  </si>
  <si>
    <t>0405   2C-L26</t>
  </si>
  <si>
    <t>ARIEL BURGOS (1)</t>
  </si>
  <si>
    <t>0406   2C-L27</t>
  </si>
  <si>
    <t>0407   2C-L28</t>
  </si>
  <si>
    <t>Maria Florencia PRIETO/Exequiel Norberto ZAPPALA (1)</t>
  </si>
  <si>
    <t>0408   2C-L29</t>
  </si>
  <si>
    <t>0409   2C-L30</t>
  </si>
  <si>
    <t>LILIANA INES GONELLA (1)</t>
  </si>
  <si>
    <t>0410   2C-L31</t>
  </si>
  <si>
    <t>0411   2C-L32</t>
  </si>
  <si>
    <t>DANIEL CALLISTI (1)</t>
  </si>
  <si>
    <t>0412   2C-L33</t>
  </si>
  <si>
    <t>LUCAS GABRIEL BRIGANDO/SANTIAGO CARNERO (1)</t>
  </si>
  <si>
    <t>0413   2C-L34</t>
  </si>
  <si>
    <t>0414   2C-L35</t>
  </si>
  <si>
    <t>HORACIO VERA C£CERES (1)</t>
  </si>
  <si>
    <t>0415   2C-L36</t>
  </si>
  <si>
    <t>CHRISTIAN GARIBALDI (1)</t>
  </si>
  <si>
    <t>0416   2C-L37</t>
  </si>
  <si>
    <t>MATIAS VIVA (1)</t>
  </si>
  <si>
    <t>0417   2C-L38</t>
  </si>
  <si>
    <t>DIEGO VARAS (1)</t>
  </si>
  <si>
    <t>0418   2C-L39</t>
  </si>
  <si>
    <t>Nicolas Daniel Martinez (1)</t>
  </si>
  <si>
    <t>0419   2C-L40</t>
  </si>
  <si>
    <t>Bazo Sandra Gabriela (1)</t>
  </si>
  <si>
    <t>0420   2C-L41</t>
  </si>
  <si>
    <t>ANALIA NEIFFERT</t>
  </si>
  <si>
    <t>0421   2C-L42</t>
  </si>
  <si>
    <t>MARIANA SOLEDAD PE—A/ACU—A GUSTAVO HERN (1)</t>
  </si>
  <si>
    <t>0422   2C-L43</t>
  </si>
  <si>
    <t>0423   2C-L44</t>
  </si>
  <si>
    <t>0424   2C-L45</t>
  </si>
  <si>
    <t>0425   2C-L46</t>
  </si>
  <si>
    <t>0426   2C-L47</t>
  </si>
  <si>
    <t>0427   2C-L48</t>
  </si>
  <si>
    <t>FEDERICO MOCKEL (1)</t>
  </si>
  <si>
    <t>0428   2C-L49</t>
  </si>
  <si>
    <t>SCARSELLO FRANCISCO</t>
  </si>
  <si>
    <t>0429   2C-L50</t>
  </si>
  <si>
    <t>JUAN CRUZ SOUTO (1)</t>
  </si>
  <si>
    <t>0430    3A-L1</t>
  </si>
  <si>
    <t>0431    3A-L2</t>
  </si>
  <si>
    <t>CAIRO JOSE LUIS (1)</t>
  </si>
  <si>
    <t>0432    3A-L3</t>
  </si>
  <si>
    <t>GUILLERMO BASSIGNANI</t>
  </si>
  <si>
    <t>0433    3A-L4</t>
  </si>
  <si>
    <t>PODRZAJ , ANTONIO (1)</t>
  </si>
  <si>
    <t>0434    3A-L5</t>
  </si>
  <si>
    <t>PODRZAJ MIGUEL (1)</t>
  </si>
  <si>
    <t>0435    3A-L6</t>
  </si>
  <si>
    <t>HERN£N YOHMA (1)</t>
  </si>
  <si>
    <t>0436    3A-L7</t>
  </si>
  <si>
    <t>0437    3A-L8</t>
  </si>
  <si>
    <t>0438    3A-L9</t>
  </si>
  <si>
    <t>JUAN PABLO PITTALUGA (1)</t>
  </si>
  <si>
    <t>0439   3A-L10</t>
  </si>
  <si>
    <t>DAPESOL. (1)</t>
  </si>
  <si>
    <t>0440   3A-L11</t>
  </si>
  <si>
    <t>ANDR…S ROMERO (1)</t>
  </si>
  <si>
    <t>0441   3A-L12</t>
  </si>
  <si>
    <t>ESTEBAN VILLAR (1)</t>
  </si>
  <si>
    <t>0442   3A-L13</t>
  </si>
  <si>
    <t>PAUL GAUBIN</t>
  </si>
  <si>
    <t>0443   3A-L14</t>
  </si>
  <si>
    <t>0444   3A-L15</t>
  </si>
  <si>
    <t>0445   3A-L16</t>
  </si>
  <si>
    <t>SOBRINO EUGENIA (EN QUIEBRA) (1)</t>
  </si>
  <si>
    <t>0446   3A-L17</t>
  </si>
  <si>
    <t>DANNY MENA CORTES</t>
  </si>
  <si>
    <t>0447   3A-L18</t>
  </si>
  <si>
    <t>DANIEL VALENTINI (1)</t>
  </si>
  <si>
    <t>0448   3A-L19</t>
  </si>
  <si>
    <t>0449   3A-L20</t>
  </si>
  <si>
    <t>0450   3A-L21</t>
  </si>
  <si>
    <t>0451   3A-L22</t>
  </si>
  <si>
    <t>Tomas Bello (1)</t>
  </si>
  <si>
    <t>0452   3A-L23</t>
  </si>
  <si>
    <t>ROBERTO CABRERA (1)</t>
  </si>
  <si>
    <t>0453   3A-L24</t>
  </si>
  <si>
    <t>MARA FERNANDEZ (1)</t>
  </si>
  <si>
    <t>0454   3A-L25</t>
  </si>
  <si>
    <t>0455   3A-L26</t>
  </si>
  <si>
    <t>ROMA FERNANDO (1)</t>
  </si>
  <si>
    <t>0456   3A-L27</t>
  </si>
  <si>
    <t>0457   3A-L28</t>
  </si>
  <si>
    <t>EDUARDO RAMOS - YARD BACK (1)</t>
  </si>
  <si>
    <t>0458   3A-L29</t>
  </si>
  <si>
    <t>LWLYC</t>
  </si>
  <si>
    <t>0459   3A-L30</t>
  </si>
  <si>
    <t>0460   3A-L31</t>
  </si>
  <si>
    <t>0461   3A-L32</t>
  </si>
  <si>
    <t>0462   3A-L33</t>
  </si>
  <si>
    <t>STELLA MORALES (1)</t>
  </si>
  <si>
    <t>0463   3A-L34</t>
  </si>
  <si>
    <t>JORGE FRAGA</t>
  </si>
  <si>
    <t>0464   3A-L35</t>
  </si>
  <si>
    <t>JORGE FRAGA (1)</t>
  </si>
  <si>
    <t>0465   3A-L36</t>
  </si>
  <si>
    <t>0466   3A-L37</t>
  </si>
  <si>
    <t>0467   3A-L38</t>
  </si>
  <si>
    <t>AMERICO ALFREDO SANTI (2)</t>
  </si>
  <si>
    <t>0468   3A-L39</t>
  </si>
  <si>
    <t>ALEJANDRO EDUARDO ROMERO (1)</t>
  </si>
  <si>
    <t>0469   3A-L40</t>
  </si>
  <si>
    <t>0470    3B-L1</t>
  </si>
  <si>
    <t>0471    3B-L2</t>
  </si>
  <si>
    <t>0472    3B-L3</t>
  </si>
  <si>
    <t>MARÕA JOS… SPINELLI (1)</t>
  </si>
  <si>
    <t>0473    3B-L4</t>
  </si>
  <si>
    <t>0474    3B-L5</t>
  </si>
  <si>
    <t>0475    3B-L6</t>
  </si>
  <si>
    <t>0476    3B-L7</t>
  </si>
  <si>
    <t>0477    3B-L8</t>
  </si>
  <si>
    <t>CAROLINA VAN DER MEULEN (1)</t>
  </si>
  <si>
    <t>0478   3B-L8B</t>
  </si>
  <si>
    <t>0479    3B-L9</t>
  </si>
  <si>
    <t>0480   3B-L10</t>
  </si>
  <si>
    <t>CAPRILE GOLF SA.</t>
  </si>
  <si>
    <t>0481    3B-L11</t>
  </si>
  <si>
    <t>RAUL GORLERO IGLESIAS (1)</t>
  </si>
  <si>
    <t>0482   3B-L12</t>
  </si>
  <si>
    <t>LWLYC (1)</t>
  </si>
  <si>
    <t>0483   3B-L13</t>
  </si>
  <si>
    <t>0484   3B-L14</t>
  </si>
  <si>
    <t>0485   3B-L15</t>
  </si>
  <si>
    <t>0486   3B-L16</t>
  </si>
  <si>
    <t>0487   3B-L17</t>
  </si>
  <si>
    <t>0488   3B-L18</t>
  </si>
  <si>
    <t>0489   3B-L19</t>
  </si>
  <si>
    <t>0490   3B-L20</t>
  </si>
  <si>
    <t>0491   3B-L21</t>
  </si>
  <si>
    <t>0492   3B-L22</t>
  </si>
  <si>
    <t>0493   3B-L23</t>
  </si>
  <si>
    <t>0494   3B-L24</t>
  </si>
  <si>
    <t>0495   3B-L25</t>
  </si>
  <si>
    <t>0496   3B-L26</t>
  </si>
  <si>
    <t>MARIA BELEN SAIN (1) (2)</t>
  </si>
  <si>
    <t>0497   3B-L27</t>
  </si>
  <si>
    <t>0498   3B-L28</t>
  </si>
  <si>
    <t>JUAN AGUSTÕN GARCÕA ARGIBAY</t>
  </si>
  <si>
    <t>0499   3B-L29</t>
  </si>
  <si>
    <t>0500   3B-L30</t>
  </si>
  <si>
    <t>0501   3B-L31</t>
  </si>
  <si>
    <t>WESTON MILLONES / VICTORIA RIVERO
(1)</t>
  </si>
  <si>
    <t>0502   3B-L32</t>
  </si>
  <si>
    <t>0503   3B-L33</t>
  </si>
  <si>
    <t>0504   3B-L34</t>
  </si>
  <si>
    <t>0505   3B-L35</t>
  </si>
  <si>
    <t>ORGANIZACION RACIONAL DE ENERGIAS LIMPIAS S.A. (1)</t>
  </si>
  <si>
    <t>0506   3B-L36</t>
  </si>
  <si>
    <t>0507   3B-L37</t>
  </si>
  <si>
    <t>0508   3B-L38</t>
  </si>
  <si>
    <t>0509   3B-L39</t>
  </si>
  <si>
    <t>0510   3B-L40</t>
  </si>
  <si>
    <t>MELAMED CONSTRUCCIONES SRL</t>
  </si>
  <si>
    <t>0511    3B-L41</t>
  </si>
  <si>
    <t>Cristian Javier Bicerne (1)</t>
  </si>
  <si>
    <t>0512    3E-L1</t>
  </si>
  <si>
    <t>0513    3E-L2</t>
  </si>
  <si>
    <t>EFEYSE SRL</t>
  </si>
  <si>
    <t>0514    3E-L3</t>
  </si>
  <si>
    <t>0515    3E-L4</t>
  </si>
  <si>
    <t>0516    3E-L5</t>
  </si>
  <si>
    <t>0517    3E-L6</t>
  </si>
  <si>
    <t>0518    3E-L7</t>
  </si>
  <si>
    <t>JOSEPH HARPER</t>
  </si>
  <si>
    <t>0519    3E-L8</t>
  </si>
  <si>
    <t>SARNI / TRONCOSO</t>
  </si>
  <si>
    <t>0520    3E-L9</t>
  </si>
  <si>
    <t>0521   3E-L10</t>
  </si>
  <si>
    <t>JAVIER ARCAPALO (1)</t>
  </si>
  <si>
    <t>0522   3E-L11</t>
  </si>
  <si>
    <t>KATRIN MAKULLA (1)</t>
  </si>
  <si>
    <t>0523   3E-L12</t>
  </si>
  <si>
    <t>OCAMPO / ARCAPALO (1)</t>
  </si>
  <si>
    <t>0524   3E-L13</t>
  </si>
  <si>
    <t>0525   3E-L14</t>
  </si>
  <si>
    <t>CHRYNIEWIECKI DAMIAN</t>
  </si>
  <si>
    <t>0526   3E-L15</t>
  </si>
  <si>
    <t>FIDEICOMISO VILLA MARIA (1)</t>
  </si>
  <si>
    <t>0527   3E-L16</t>
  </si>
  <si>
    <t>0528   3E-L17</t>
  </si>
  <si>
    <t>0529   3E-L18</t>
  </si>
  <si>
    <t>DIEGO RADIVOY</t>
  </si>
  <si>
    <t>0530   3E-L19</t>
  </si>
  <si>
    <t>0531   3E-L20</t>
  </si>
  <si>
    <t>CARLOS MANZI (1)</t>
  </si>
  <si>
    <t>0532   3E-L21</t>
  </si>
  <si>
    <t>0533   3E-L22</t>
  </si>
  <si>
    <t>0534  3E-L22B</t>
  </si>
  <si>
    <t>0535   3E-L23</t>
  </si>
  <si>
    <t>0536   3E-L24</t>
  </si>
  <si>
    <t>0537   3E-L25</t>
  </si>
  <si>
    <t>0538   3E-L26</t>
  </si>
  <si>
    <t>0539   3E-L27</t>
  </si>
  <si>
    <t>0540   3E-L28</t>
  </si>
  <si>
    <t>0541   3E-L29</t>
  </si>
  <si>
    <t>0542   3E-L30</t>
  </si>
  <si>
    <t>0543   3E-L31</t>
  </si>
  <si>
    <t>0544   3E-L32</t>
  </si>
  <si>
    <t>0545   3E-L33</t>
  </si>
  <si>
    <t>0546   3E-L34</t>
  </si>
  <si>
    <t>0547   3E-L35</t>
  </si>
  <si>
    <t>0548   3E-L36</t>
  </si>
  <si>
    <t>0549   3E-L37</t>
  </si>
  <si>
    <t>Victoria Bas (1)</t>
  </si>
  <si>
    <t>0550   3E-L38</t>
  </si>
  <si>
    <t>Victoria Gobbi (1)</t>
  </si>
  <si>
    <t>0551   3E-L39</t>
  </si>
  <si>
    <t>0552   4A-1-L1</t>
  </si>
  <si>
    <t>LA ESPERANZA/DAMIAN LOPO (1)</t>
  </si>
  <si>
    <t>0553  4A-2-L2</t>
  </si>
  <si>
    <t>0554  4A-3-L3</t>
  </si>
  <si>
    <t>0555  4A-4-L4</t>
  </si>
  <si>
    <t>BERARDO-LUCCHESI</t>
  </si>
  <si>
    <t>0556   4A-5-L5</t>
  </si>
  <si>
    <t>SERGIO KAUFMAN (1)</t>
  </si>
  <si>
    <t>0557   4A-6-L6</t>
  </si>
  <si>
    <t>CARLOS SELLAN</t>
  </si>
  <si>
    <t>0558   4A-7-L7</t>
  </si>
  <si>
    <t>GIMENEZ JULIAN (1)</t>
  </si>
  <si>
    <t>0559   4A-8-L8</t>
  </si>
  <si>
    <t>LA ESPERANZA (1)</t>
  </si>
  <si>
    <t>0560  4A-9-L9</t>
  </si>
  <si>
    <t>0561    4B-10- L10</t>
  </si>
  <si>
    <t>AGUSTIN ESTRADA / PADIMOL (1)</t>
  </si>
  <si>
    <t>0562  4B-11-L11</t>
  </si>
  <si>
    <t>0563   4B-12- L12</t>
  </si>
  <si>
    <t>0564   4B-13- L13</t>
  </si>
  <si>
    <t>0565   4B-14- L14</t>
  </si>
  <si>
    <t>0566   4B-15- L15</t>
  </si>
  <si>
    <t>0567   4B-16- L16</t>
  </si>
  <si>
    <t>Damián Pace</t>
  </si>
  <si>
    <t>0568   4B-17- L17</t>
  </si>
  <si>
    <t>0569   4B-18- L18</t>
  </si>
  <si>
    <t>0570   4C-19- L19</t>
  </si>
  <si>
    <t>Rosana Valeria Gonzalez (1)</t>
  </si>
  <si>
    <t>0571   4C-20- L20</t>
  </si>
  <si>
    <t>0572   4C-21- L21</t>
  </si>
  <si>
    <t>0573   4C-22- L22</t>
  </si>
  <si>
    <t>VOLIA PROMENADE SRL (1)</t>
  </si>
  <si>
    <t>0574   4C-23- L23</t>
  </si>
  <si>
    <t>LAURA LUJAN MORA—A (1)</t>
  </si>
  <si>
    <t>0575   4C-24- L24</t>
  </si>
  <si>
    <t>0576   4C-25- L25</t>
  </si>
  <si>
    <t>0577   4C-26- L26</t>
  </si>
  <si>
    <t>LA ESPERANZA</t>
  </si>
  <si>
    <t>0578   4C-27- L27</t>
  </si>
  <si>
    <t>0579   4C-28- L28</t>
  </si>
  <si>
    <t>0580   4C-29-
L29</t>
  </si>
  <si>
    <t>0581   4C-30- L30</t>
  </si>
  <si>
    <t>0582   4C-31- L31</t>
  </si>
  <si>
    <t>0583   4C-32-
L32</t>
  </si>
  <si>
    <t>0584   4C-33-
L33</t>
  </si>
  <si>
    <t>LAS INDIAS SRL (1)</t>
  </si>
  <si>
    <t>0585   4C-34-
L34</t>
  </si>
  <si>
    <t>0586   4C-35- L35</t>
  </si>
  <si>
    <t>0587   4C-36- L36</t>
  </si>
  <si>
    <t>0588   4C-37- L37</t>
  </si>
  <si>
    <t>0589   4C-38- L38</t>
  </si>
  <si>
    <t>0590   4C-39-
L39</t>
  </si>
  <si>
    <t>0591   4D-40- L40</t>
  </si>
  <si>
    <t>INGRID GUOZDEN (1)</t>
  </si>
  <si>
    <t>0592   4D-41- L41</t>
  </si>
  <si>
    <t>AGUSTINA GUOZDEN (1)</t>
  </si>
  <si>
    <t>0593   4D-42-
L42</t>
  </si>
  <si>
    <t>0594   4D-43-
L43</t>
  </si>
  <si>
    <t>0595   4D-44-
L44</t>
  </si>
  <si>
    <t>0596   4D-45-
L45</t>
  </si>
  <si>
    <t>LUIS ESPOSITO (1)</t>
  </si>
  <si>
    <t>0597   4D-46- L46</t>
  </si>
  <si>
    <t>0598   4D-47- L47</t>
  </si>
  <si>
    <t>0599   4D-48-
L48</t>
  </si>
  <si>
    <t>0600   HOTEL</t>
  </si>
  <si>
    <t>HOTEL ESTANCIA VILLA MARIA (SOLITARIO M)</t>
  </si>
  <si>
    <t>0601   1A-33B</t>
  </si>
  <si>
    <t>0602   1A-L5-1</t>
  </si>
  <si>
    <t>SENLLE SEIF SEBASTIAN/OLAVARRIA NATALIA (1)</t>
  </si>
  <si>
    <t>0603   1A-L5-3</t>
  </si>
  <si>
    <t>DARIO CERVINI/LORIA ALEJANDRA (1)</t>
  </si>
  <si>
    <t>0604  1A-L55-2</t>
  </si>
  <si>
    <t>SERGIO ELBIO CANTON (1)</t>
  </si>
  <si>
    <t>0605  1A-L55-3</t>
  </si>
  <si>
    <t>Diego Francisco Diaz (1)</t>
  </si>
  <si>
    <t>0606  1A-L55-4</t>
  </si>
  <si>
    <t>Lucas Esteban Molina (1)</t>
  </si>
  <si>
    <t>0607   1A34-B</t>
  </si>
  <si>
    <t>0608    1D02</t>
  </si>
  <si>
    <t>GUY MERISON (1)</t>
  </si>
  <si>
    <t>0609   1F-L1-2</t>
  </si>
  <si>
    <t>PACE D/GIMENEZ J/PACE V/COPPARI A/CAPC (1)</t>
  </si>
  <si>
    <t>0610   1F-L3 2</t>
  </si>
  <si>
    <t>EZEQUIEL ENRRIQUE GONZALES DE LA FUENTE HARTENST (1)</t>
  </si>
  <si>
    <t>0611   1F-L4 2</t>
  </si>
  <si>
    <t>ALDO GABRIEL NIEVAS (1)</t>
  </si>
  <si>
    <t>0612     UC0</t>
  </si>
  <si>
    <t>SILVIA ALICIA MAO</t>
  </si>
  <si>
    <t>0613     UC1</t>
  </si>
  <si>
    <t>ARATA Y ASOCIADOS</t>
  </si>
  <si>
    <t>0614     UC2</t>
  </si>
  <si>
    <t>FERNANDO CAFFA</t>
  </si>
  <si>
    <t>UC    UC a UF
002     462</t>
  </si>
  <si>
    <t>Pendiente de Resolución</t>
  </si>
  <si>
    <t>UC    UC Lote
003      32</t>
  </si>
  <si>
    <t>Deuda pendiente dueño anterior</t>
  </si>
  <si>
    <t>U.F.       Lote</t>
  </si>
  <si>
    <t>Propietario</t>
  </si>
  <si>
    <t>Saldo Anterior</t>
  </si>
  <si>
    <t>Pagos Recibidos</t>
  </si>
  <si>
    <t>Deuda</t>
  </si>
  <si>
    <t>Interés</t>
  </si>
  <si>
    <t>Disponible</t>
  </si>
  <si>
    <t>Expensa A</t>
  </si>
  <si>
    <t>Expensa B</t>
  </si>
  <si>
    <t>Corte de Pasto</t>
  </si>
  <si>
    <t>Arba en revalúo</t>
  </si>
  <si>
    <t>Arba form.
903</t>
  </si>
  <si>
    <t>Otros Gastos</t>
  </si>
  <si>
    <t>Redon.</t>
  </si>
  <si>
    <t>TOTAL</t>
  </si>
  <si>
    <t>Periodo expensas</t>
  </si>
  <si>
    <t>RAFAEL BALTAZAR FLORES/TERESA MI
—ONES (1)</t>
  </si>
  <si>
    <t>Guadalupe Jazmin CHAMS (1)</t>
  </si>
  <si>
    <t>ROLF MEIJER WERNER</t>
  </si>
  <si>
    <t>Rafael Augusto COELHO; Agustina BOMBARDO UDABE</t>
  </si>
  <si>
    <t>MARIANA VOLPELLIER (1)</t>
  </si>
  <si>
    <t>OMAR LEONARDO RODRIGUEZ DE PIAN/ FUSCO S. (1)</t>
  </si>
  <si>
    <t>0023  1A-L10B</t>
  </si>
  <si>
    <t>0024   1A-L11</t>
  </si>
  <si>
    <t>RAM”N RIONDA (1)</t>
  </si>
  <si>
    <t>0027  1A-L12B</t>
  </si>
  <si>
    <t>PILAR MAYORAL</t>
  </si>
  <si>
    <t>0029  1A-L13B</t>
  </si>
  <si>
    <t>0033  1A-L15B</t>
  </si>
  <si>
    <t>0035  1A-L16B</t>
  </si>
  <si>
    <t>0039  1A-L18B</t>
  </si>
  <si>
    <t>0042  1A-L19C</t>
  </si>
  <si>
    <t>Luis Enrique Landini (1)</t>
  </si>
  <si>
    <t>PABLO GARCIA NAVARRO</t>
  </si>
  <si>
    <t>FIDEICOMISO VILLA MARIA (2)</t>
  </si>
  <si>
    <t>0051  1A-L26B</t>
  </si>
  <si>
    <t>TERESA TANCO (1)</t>
  </si>
  <si>
    <t>FEDERICO BUNSOW (2)</t>
  </si>
  <si>
    <t>PABLO VERA PINTO</t>
  </si>
  <si>
    <t>GABRIEL GALATI</t>
  </si>
  <si>
    <t>AGUSTÕN GIMENEZ/FERNANDA ARCURI
(1)</t>
  </si>
  <si>
    <t>CAR POINT (2)</t>
  </si>
  <si>
    <t>CARLOS ALBERTO MATUK.</t>
  </si>
  <si>
    <t>0063  1A-L34-
A</t>
  </si>
  <si>
    <t>CARINA MOLOZAJ (2)</t>
  </si>
  <si>
    <t>Fideicomiso Villa Maria (2)</t>
  </si>
  <si>
    <t>DIEGO CARVALHO (2)</t>
  </si>
  <si>
    <t>0072   1A-L41</t>
  </si>
  <si>
    <t>IGNACIO YGARTUA (1)</t>
  </si>
  <si>
    <t>FEDERICO COLUCCI (1)</t>
  </si>
  <si>
    <t>FIDEICOMISO VILLA MARIA (1) (2)</t>
  </si>
  <si>
    <t>Hugo Gaston RONDA (1)</t>
  </si>
  <si>
    <t>SAMANTHA WAHNON (1)</t>
  </si>
  <si>
    <t>SAN EMILIO SCA</t>
  </si>
  <si>
    <t>Ruth Marina Martini</t>
  </si>
  <si>
    <t>PODRZAJ - PODRZAJ</t>
  </si>
  <si>
    <t>JORGE TABOADA (2)</t>
  </si>
  <si>
    <t>Jorge Delaportas (1)</t>
  </si>
  <si>
    <t>FERNANDO WEHT (1)</t>
  </si>
  <si>
    <t>0106   1B-L10</t>
  </si>
  <si>
    <t>0108   1B-L12</t>
  </si>
  <si>
    <t>MORA DELGADO</t>
  </si>
  <si>
    <t>0109   1B-L13</t>
  </si>
  <si>
    <t>CHRISTIAN ANDR…S NARA/CABALLERO NATALIAL</t>
  </si>
  <si>
    <t>0116   1B-L20</t>
  </si>
  <si>
    <t>0118   1B-L22</t>
  </si>
  <si>
    <t>0119   1B-L23</t>
  </si>
  <si>
    <t>0121   1B-L25</t>
  </si>
  <si>
    <t>MONICA MARTINEZ (1) (2)</t>
  </si>
  <si>
    <t>Angel Federico BUNSOW / Maria Paula DE LUCA (2)</t>
  </si>
  <si>
    <t>0133   1B-L37</t>
  </si>
  <si>
    <t>LUIS LOSADA</t>
  </si>
  <si>
    <t>ALEJANDRO CESNIK</t>
  </si>
  <si>
    <t>Carlos Leonardo LOIRA</t>
  </si>
  <si>
    <t>Hernan Deferrari (2)</t>
  </si>
  <si>
    <t>ALEJO MARTIN JUDEZ Y PLATINI MARIELA (1)</t>
  </si>
  <si>
    <t>FRANCISCO PUIGGARI</t>
  </si>
  <si>
    <t>0158   1E-L10</t>
  </si>
  <si>
    <t>0160   1E-L12</t>
  </si>
  <si>
    <t>HERN£N DE LAURENTE (2)</t>
  </si>
  <si>
    <t>MARÕA FERNANDA BALLOTTA (2)</t>
  </si>
  <si>
    <t>0163   1F-L3 1</t>
  </si>
  <si>
    <t>Ever Antonio Zarate (1)</t>
  </si>
  <si>
    <t>0182   1F-L22</t>
  </si>
  <si>
    <t>0183   1F-L23</t>
  </si>
  <si>
    <t>0185   1F-L25</t>
  </si>
  <si>
    <t>0186   1F-L26</t>
  </si>
  <si>
    <t>0187   1F-L27</t>
  </si>
  <si>
    <t>0188   1F-L28</t>
  </si>
  <si>
    <t>0189   1F-L29</t>
  </si>
  <si>
    <t>0192   1F-L32</t>
  </si>
  <si>
    <t>GENTILE PEDRO/CAROLINA/ERICA/ ROMINA (1)</t>
  </si>
  <si>
    <t>0193   1F-L33</t>
  </si>
  <si>
    <t>ROMINA - ERICA - CAROLINA - PEDRO GENTIL (1)</t>
  </si>
  <si>
    <t>0195   1F-L35</t>
  </si>
  <si>
    <t>0196   1F-L36</t>
  </si>
  <si>
    <t>0198   1F-L38</t>
  </si>
  <si>
    <t>0199   1F-L39</t>
  </si>
  <si>
    <t>ELSA MUSTICHIO</t>
  </si>
  <si>
    <t>HERNAN DE LAURENTE (2)</t>
  </si>
  <si>
    <t>BAUTISTA HEGUY</t>
  </si>
  <si>
    <t>0214   1G-L10</t>
  </si>
  <si>
    <t>0216   1G-L12</t>
  </si>
  <si>
    <t>0218   1G-L14</t>
  </si>
  <si>
    <t>0219   1G-L15</t>
  </si>
  <si>
    <t>DIEGO SOLERO (2)</t>
  </si>
  <si>
    <t>MARIO DANIELE (2)</t>
  </si>
  <si>
    <t>PABLO MARTÌN (2)</t>
  </si>
  <si>
    <t>LAURA HERMIDA (1)</t>
  </si>
  <si>
    <t>0242   1L-L11</t>
  </si>
  <si>
    <t>Stuto Melisa/Bosso Matías Leonel</t>
  </si>
  <si>
    <t>0247   1L-L16</t>
  </si>
  <si>
    <t>GASTON DAMIAN SERRA/ JAVIER OMAR LOPEZ (1) (2)</t>
  </si>
  <si>
    <t>DANIELE, Mario Domingo/ GIORDANO LERENA Maria del Rocio (2)</t>
  </si>
  <si>
    <t>Emiliano Volpe y GEOPOLIS S.A. (1) (2)</t>
  </si>
  <si>
    <t>TORSTEN / DIRK SCHALL</t>
  </si>
  <si>
    <t>Coop.DACAR (2)</t>
  </si>
  <si>
    <t>DIEGO SOLERO (1) (2)</t>
  </si>
  <si>
    <t>LORENTE MARCELA</t>
  </si>
  <si>
    <t>0272   1L-L41</t>
  </si>
  <si>
    <t>MARIANO ALBERTO VALENTINO/PAULA NATALIA MORENO (1)</t>
  </si>
  <si>
    <t>YANINA VALERIA BERNINSON (1)</t>
  </si>
  <si>
    <t>EMILIANO AVETRANI - PABLO AVETRANI
(1)</t>
  </si>
  <si>
    <t>ALEJANDRO PUEYRRED”N (1)</t>
  </si>
  <si>
    <t>GUILLERMO MACERA</t>
  </si>
  <si>
    <t>Juan Bautista Carballo/ Maria Martina Carballo</t>
  </si>
  <si>
    <t>MARCELO LUIS VOLPE (1) (2)</t>
  </si>
  <si>
    <t>0308   2A-L2</t>
  </si>
  <si>
    <t>0309   2A-L3</t>
  </si>
  <si>
    <t>LORENA YAMILA CANDIDO/FERNANDEZ CLAUDIO (1)</t>
  </si>
  <si>
    <t>GABRIEL MICHELOUD</t>
  </si>
  <si>
    <t>ANABELLA BLANCO</t>
  </si>
  <si>
    <t>JULIAN FERNANDEZ SKAPIN/ JULIANA TORRES IADAROLA (1)</t>
  </si>
  <si>
    <t>Daniel Eduardo Lifschitz/ Fabiana Alejandra Maneiro</t>
  </si>
  <si>
    <t>MARIANO SAENZ</t>
  </si>
  <si>
    <t>Patrico Ezequiel KOLKER</t>
  </si>
  <si>
    <t>SANTIAGO BELAUSTEGUI</t>
  </si>
  <si>
    <t>ADRIANA LOPEZ - ALBERTO RANGONI</t>
  </si>
  <si>
    <t>0344   2B-L2</t>
  </si>
  <si>
    <t>ROBERTO BERASATEGUI (1)</t>
  </si>
  <si>
    <t>0345   2B-L3</t>
  </si>
  <si>
    <t>0346   2B-L4</t>
  </si>
  <si>
    <t>0348   2B-L6</t>
  </si>
  <si>
    <t>0349   2B-L7</t>
  </si>
  <si>
    <t>0350   2B-L8</t>
  </si>
  <si>
    <t>PABLO MARCELO ROMERO SCHMID (1)</t>
  </si>
  <si>
    <t>MARIA ANGELA MENENDEZ</t>
  </si>
  <si>
    <t>RODRIGUEZ LEONARDO (2)</t>
  </si>
  <si>
    <t>JORGE TABOADA (1)</t>
  </si>
  <si>
    <t>ANA ELIZABETH VILDOZA</t>
  </si>
  <si>
    <t>0382   2C-L3</t>
  </si>
  <si>
    <t>0383   2C-L4</t>
  </si>
  <si>
    <t>0384   2C-L5</t>
  </si>
  <si>
    <t>0385   2C-L6</t>
  </si>
  <si>
    <t>SEBASTIAN PRUNEDA</t>
  </si>
  <si>
    <t>0388   2C-L9</t>
  </si>
  <si>
    <t>Walter Alejandro Buchar</t>
  </si>
  <si>
    <t>JORGE OSCAR GARBINO (2)</t>
  </si>
  <si>
    <t>JOSE ALBERTO CALELLO Y DOMINGO DAMIAN CA</t>
  </si>
  <si>
    <t>HORACIO VERA C£CERES</t>
  </si>
  <si>
    <t>ANALIA NEIFFERT (2)</t>
  </si>
  <si>
    <t>0432   3A-L3</t>
  </si>
  <si>
    <t>0433   3A-L4</t>
  </si>
  <si>
    <t>PODRZAJ , ANTONIO</t>
  </si>
  <si>
    <t>0434   3A-L5</t>
  </si>
  <si>
    <t>0435   3A-L6</t>
  </si>
  <si>
    <t>0438   3A-L9</t>
  </si>
  <si>
    <t>ROBERTO CABRERA</t>
  </si>
  <si>
    <t>ROMA FERNANDO</t>
  </si>
  <si>
    <t>EDUARDO RAMOS - YARD BACK</t>
  </si>
  <si>
    <t>STELLA MORALES</t>
  </si>
  <si>
    <t>AMERICO ALFREDO SANTI (1)</t>
  </si>
  <si>
    <t>0473   3B-L4</t>
  </si>
  <si>
    <t>0474   3B-L5</t>
  </si>
  <si>
    <t>0481   3B-L11</t>
  </si>
  <si>
    <t>MARIA BELEN SAIN (1)</t>
  </si>
  <si>
    <t>JUAN AGUSTÕN GARCÕA ARGIBAY (1)</t>
  </si>
  <si>
    <t>MELAMED CONSTRUCCIONES SRL (2)</t>
  </si>
  <si>
    <t>0520   3E-L9</t>
  </si>
  <si>
    <t>JAVIER ARCAPALO</t>
  </si>
  <si>
    <t>OCAMPO / ARCAPALO</t>
  </si>
  <si>
    <t>Roberto Ezequiel SANTAMARIA ; Tamara Eliana RODRIGUEZ BIANCHI (1) (2)</t>
  </si>
  <si>
    <t>BERARDO-LUCCHESI (1)</t>
  </si>
  <si>
    <t>0556  4A-5-L5</t>
  </si>
  <si>
    <t>SERGIO KAUFMAN</t>
  </si>
  <si>
    <t>0557  4A-6-L6</t>
  </si>
  <si>
    <t>0558  4A-7-L7</t>
  </si>
  <si>
    <t>0559  4A-8-L8</t>
  </si>
  <si>
    <t>0561   4B-10- L10</t>
  </si>
  <si>
    <t>0562   4B-11- L11</t>
  </si>
  <si>
    <t>Damián Pace (1)</t>
  </si>
  <si>
    <t>0573   4C-22-
L22</t>
  </si>
  <si>
    <t>0574   4C-23-
L23</t>
  </si>
  <si>
    <t>0575   4C-24-
L24</t>
  </si>
  <si>
    <t>0576   4C-25-
L25</t>
  </si>
  <si>
    <t>0577   4C-26-
L26</t>
  </si>
  <si>
    <t>0578   4C-27-
L27</t>
  </si>
  <si>
    <t>0579   4C-28-
L28</t>
  </si>
  <si>
    <t>0586   4C-35-
L35</t>
  </si>
  <si>
    <t>0587   4C-36-
L36</t>
  </si>
  <si>
    <t>0588   4C-37-
L37</t>
  </si>
  <si>
    <t>0589   4C-38-
L38</t>
  </si>
  <si>
    <t>0597   4D-46-
L46</t>
  </si>
  <si>
    <t>0598   4D-47-
L47</t>
  </si>
  <si>
    <t>HOTEL ESTANCIA VILLA MARIA (SOLITARIO M) (1)</t>
  </si>
  <si>
    <t>PACE D/GIMENEZ J/PACE V/COPPARI A/ CAPC (1)</t>
  </si>
  <si>
    <t>ALDO GABRIEL NIEVAS</t>
  </si>
  <si>
    <t>GERARDO PAZ (2)</t>
  </si>
  <si>
    <t>RUTA CPC (2)</t>
  </si>
  <si>
    <t>Jorge Enrique Bosch/Susana Beatriz Goncalves</t>
  </si>
  <si>
    <t>JAIME CHMEA</t>
  </si>
  <si>
    <t>Ariel Arnoldo Abramovich (1)</t>
  </si>
  <si>
    <t>MIGUEL PEREIRA L´PEZ</t>
  </si>
  <si>
    <t>SEBASTIAN LAUSI</t>
  </si>
  <si>
    <t>ALFRED GLASSEL</t>
  </si>
  <si>
    <t>IDA MABEL ZAPPALA (GABRIEL GAUNA APODER)</t>
  </si>
  <si>
    <t>FEDERICO BUNSOW (1)</t>
  </si>
  <si>
    <t>0063   1A-L34-
A</t>
  </si>
  <si>
    <t>IGNACIO YGARTUA (2)</t>
  </si>
  <si>
    <t>OSCAR MARC</t>
  </si>
  <si>
    <t>ELEONORA NAZAR ANCHORENA</t>
  </si>
  <si>
    <t>Hugo Gaston RONDA</t>
  </si>
  <si>
    <t>EUGENIA GIBBONS</t>
  </si>
  <si>
    <t>OSCAR BAREIRO (2)</t>
  </si>
  <si>
    <t>Jorge Delaportas</t>
  </si>
  <si>
    <t>MARCIAL CARBALLAL</t>
  </si>
  <si>
    <t>CLAUDIO VICENTE LOPEZ</t>
  </si>
  <si>
    <t>FERNANDO JASNIS (1)</t>
  </si>
  <si>
    <t>EMILY TELO (1) (2)</t>
  </si>
  <si>
    <t>CHRISTIAN ANDR…S NARA/CABALLERO NATALIAL (1)</t>
  </si>
  <si>
    <t>FRANCO - SUEIRO</t>
  </si>
  <si>
    <t>AGROPECUARIA EL BAYITO S.A. (2)</t>
  </si>
  <si>
    <t>DIEGO MUFFATTI</t>
  </si>
  <si>
    <t>Angel Federico BUNSOW / Maria Paula DE LUCA (1)</t>
  </si>
  <si>
    <t>SEBASTI£N CHU</t>
  </si>
  <si>
    <t>Vicente DE MOLA</t>
  </si>
  <si>
    <t>BISCAYNE SERVICIOS SA (1)</t>
  </si>
  <si>
    <t>LUCAS MORANDO DELGADO</t>
  </si>
  <si>
    <t>ENRIQUE BENITEZ CRUZ</t>
  </si>
  <si>
    <t>Daniel Alejandro Mesego</t>
  </si>
  <si>
    <t>ROMINA RONDINONE</t>
  </si>
  <si>
    <t>GUSTAVO QUETTO</t>
  </si>
  <si>
    <t>Hernan Deferrari (1)</t>
  </si>
  <si>
    <t>JAIME FRANCISCO MANTE</t>
  </si>
  <si>
    <t>HAEDO - SUEIRO</t>
  </si>
  <si>
    <t>MARÕA JOS… SPINELLI -ESTANCIA VILLA MARI</t>
  </si>
  <si>
    <t>SERGIO ZAMBIAZZO</t>
  </si>
  <si>
    <t>LA FIDUCIARIA VILLA MARIA</t>
  </si>
  <si>
    <t>PAUL DOCHERTY (1) (2)</t>
  </si>
  <si>
    <t>FLAVIO THIER (2)</t>
  </si>
  <si>
    <t>FABIANA MARCELA BA—A/PAPALEO MARCELO DAN.</t>
  </si>
  <si>
    <t>DANIEL FERN£NDEZ BAR”N</t>
  </si>
  <si>
    <t>CYNTHIA ANDREA CULAK</t>
  </si>
  <si>
    <t>MARIO DANIELE</t>
  </si>
  <si>
    <t>CECILIA CALVANI</t>
  </si>
  <si>
    <t>PABLO MARTÌN</t>
  </si>
  <si>
    <t>DANIELE, Mario Domingo/ GIORDANO LERENA Maria del Rocio</t>
  </si>
  <si>
    <t>JOSE BALATTI (1)</t>
  </si>
  <si>
    <t>Hernan Javier PIROLO</t>
  </si>
  <si>
    <t>RODOLFO CELEDON</t>
  </si>
  <si>
    <t>XIMENA HUAMAN CALATAYUD</t>
  </si>
  <si>
    <t>MARIANO ALBERTO VALENTINO/PAULA NATALIA MORENO (2)</t>
  </si>
  <si>
    <t>GARRITANO VERONICA Y OT.</t>
  </si>
  <si>
    <t>LUCÕA PARENTE</t>
  </si>
  <si>
    <t>MARTA MARTINEZ OLIVARES</t>
  </si>
  <si>
    <t>Pablo Andres MONTESANO</t>
  </si>
  <si>
    <t>ANA MARIA COLOMBO</t>
  </si>
  <si>
    <t>MANTE JAIME FRANCISCO</t>
  </si>
  <si>
    <t>MIGUEL PEREIRA L”PEZ</t>
  </si>
  <si>
    <t>EDGARDO PAOLILLO</t>
  </si>
  <si>
    <t>NELDO GARCIA</t>
  </si>
  <si>
    <t>ARCE VIVIANA MARIELA (2)</t>
  </si>
  <si>
    <t>ADRIANA LOPEZ - ALBERTO RANGONI (1)</t>
  </si>
  <si>
    <t>JORGELINA AIRALDI (1) (2)</t>
  </si>
  <si>
    <t>CHRISTOPH MARQUARDT</t>
  </si>
  <si>
    <t>GUILLERMO VILAS</t>
  </si>
  <si>
    <t>MAXIMILIANO ORDUÑA</t>
  </si>
  <si>
    <t>EDUARDO SOTO</t>
  </si>
  <si>
    <t>PIANO Adriana Estela (2)</t>
  </si>
  <si>
    <t>ANDREA LORENA TUBIO</t>
  </si>
  <si>
    <t>ESTEBAN MELE</t>
  </si>
  <si>
    <t>LAILA MARIANA AREVALO (2)</t>
  </si>
  <si>
    <t>LORENA BORNIEGO</t>
  </si>
  <si>
    <t>PABLO MAZZONI</t>
  </si>
  <si>
    <t>DIEGO VARAS</t>
  </si>
  <si>
    <t>Anibal Ricardo BARONE (2)</t>
  </si>
  <si>
    <t>HERN£N YOHMA</t>
  </si>
  <si>
    <t>JUAN PABLO PITTALUGA</t>
  </si>
  <si>
    <t>ANDR…S ROMERO</t>
  </si>
  <si>
    <t>SOBRINO EUGENIA (EN QUIEBRA)</t>
  </si>
  <si>
    <t>AMERICO ALFREDO SANTI</t>
  </si>
  <si>
    <t>ALEJANDRO EDUARDO ROMERO</t>
  </si>
  <si>
    <t>WESTON MILLONES / VICTORIA RIVERO</t>
  </si>
  <si>
    <t>JOSEPH HARPER (1)</t>
  </si>
  <si>
    <t>KATRIN MAKULLA</t>
  </si>
  <si>
    <t>CHRYNIEWIECKI DAMIAN (1)</t>
  </si>
  <si>
    <t>Roberto Ezequiel SANTAMARIA ; Tamara Eliana RODRIGUEZ BIANCHI (1)</t>
  </si>
  <si>
    <t>TORIBIO ACHAVAL</t>
  </si>
  <si>
    <t>GIMENEZ JULIAN</t>
  </si>
  <si>
    <t>AGUSTIN ESTRADA / PADIMOL</t>
  </si>
  <si>
    <t>Rosana Valeria Gonzalez</t>
  </si>
  <si>
    <t>VOLIA PROMENADE SRL</t>
  </si>
  <si>
    <t>LUIS ESPOSITO</t>
  </si>
  <si>
    <t>SERGIO ELBIO CANTON</t>
  </si>
  <si>
    <t>U.F.      Lote</t>
  </si>
  <si>
    <t>0003   1A-L2</t>
  </si>
  <si>
    <t>0006   1A-L3</t>
  </si>
  <si>
    <t>0008   1A-L4</t>
  </si>
  <si>
    <t>OMAR LEONARDO RODRIGUEZ DE PIAN/FUSCO S. (2)</t>
  </si>
  <si>
    <t>0020   1A-L9</t>
  </si>
  <si>
    <t>0025  1A-L11B</t>
  </si>
  <si>
    <t>0031  1A-L14B</t>
  </si>
  <si>
    <t>ARIEL AKERMAN - SEBASTAN JANON
(1)</t>
  </si>
  <si>
    <t>0037  1A-L17B</t>
  </si>
  <si>
    <t>TERESA TANCO (2)</t>
  </si>
  <si>
    <t>AGUSTÕN GIMENEZ/FERNANDA ARCURI</t>
  </si>
  <si>
    <t>FEDERICO COLUCCI (2)</t>
  </si>
  <si>
    <t>0098   1B-L2</t>
  </si>
  <si>
    <t>0099   1B-L3</t>
  </si>
  <si>
    <t>GIMENEZ ALFREDO FERNANDO</t>
  </si>
  <si>
    <t>DANIEL OSVALDO BENITES/ GONZALEZ NOELIA</t>
  </si>
  <si>
    <t>EDUARDO HIRSH (1)</t>
  </si>
  <si>
    <t>FERNANDO WEHT (2)</t>
  </si>
  <si>
    <t>0110   1B-L14</t>
  </si>
  <si>
    <t>LUCIANO POMPONIO</t>
  </si>
  <si>
    <t>Victor Walter Fuentes/Mariana Paola Tuya</t>
  </si>
  <si>
    <t>EMILY TELO</t>
  </si>
  <si>
    <t>OSCAR BALLESTER (1) (2)</t>
  </si>
  <si>
    <t>Vicente DE MOLA (1)</t>
  </si>
  <si>
    <t>0127   1B-L31</t>
  </si>
  <si>
    <t>0131   1B-L35</t>
  </si>
  <si>
    <t>FERNANDO ZUBILLAGA</t>
  </si>
  <si>
    <t>0137   1B-L41</t>
  </si>
  <si>
    <t>0141   1B-L45</t>
  </si>
  <si>
    <t>Daniel Oscar BLANCO; Silvia Santa LUS (1)</t>
  </si>
  <si>
    <t>MOUSALLI ELIAS RUBEN (2)</t>
  </si>
  <si>
    <t>Carlos Leonardo LOIRA (2)</t>
  </si>
  <si>
    <t>0147   1B-L51</t>
  </si>
  <si>
    <t>Federico Orlando Garro/Erica Gisela Nissen</t>
  </si>
  <si>
    <t>0170   1F-L10</t>
  </si>
  <si>
    <t>RICARDO MURTAGH</t>
  </si>
  <si>
    <t>0172   1F-L12</t>
  </si>
  <si>
    <t>0174   1F-L14</t>
  </si>
  <si>
    <t>SCHETTINO SERGIO</t>
  </si>
  <si>
    <t>WALTER GALLO (2)</t>
  </si>
  <si>
    <t>0201   1F-L41</t>
  </si>
  <si>
    <t>0206   1G-L2</t>
  </si>
  <si>
    <t>0208   1G-L4</t>
  </si>
  <si>
    <t>PAUL DOCHERTY</t>
  </si>
  <si>
    <t>0209   1G-L5</t>
  </si>
  <si>
    <t>CRISTINA RICCIARDI</t>
  </si>
  <si>
    <t>FLAVIO THIER</t>
  </si>
  <si>
    <t>0217   1G-L13</t>
  </si>
  <si>
    <t>GUSTAVO FERREIROS (1)</t>
  </si>
  <si>
    <t>FABIANA MARCELA BA—A/PAPALEO MARCELO DAN. (1) (2)</t>
  </si>
  <si>
    <t>0221   1G-L17</t>
  </si>
  <si>
    <t>0240   1L-L9</t>
  </si>
  <si>
    <t>0241   1L-L10</t>
  </si>
  <si>
    <t>DANIELA PEREYRA (1) (2)</t>
  </si>
  <si>
    <t>FERNANDO NICOSIA</t>
  </si>
  <si>
    <t>MARIANO ALBERTO VALENTINO/ PAULA NATALIA MORENO (1)</t>
  </si>
  <si>
    <t>EMILIANO AVETRANI - PABLO AVETRANI (1)</t>
  </si>
  <si>
    <t>OSVALDO RAUL PICCININI</t>
  </si>
  <si>
    <t>NORMA CLORINDA GOMEZ</t>
  </si>
  <si>
    <t>MARISA CECILIA RODRIGUEZ,</t>
  </si>
  <si>
    <t>0310   2A-L4</t>
  </si>
  <si>
    <t>CARLOS MANUEL CAMPO (2)</t>
  </si>
  <si>
    <t>0317   2A-L11</t>
  </si>
  <si>
    <t>Patrico Ezequiel KOLKER (1) (2)</t>
  </si>
  <si>
    <t>ARCE VIVIANA MARIELA (1)</t>
  </si>
  <si>
    <t>0343   2B-L1</t>
  </si>
  <si>
    <t>0347   2B-L5</t>
  </si>
  <si>
    <t>PABLO MARCELO ROMERO SCHMID (1) (2)</t>
  </si>
  <si>
    <t>RODRIGUEZ LEONARDO (1)</t>
  </si>
  <si>
    <t>0380   2C-L1</t>
  </si>
  <si>
    <t>0386   2C-L7</t>
  </si>
  <si>
    <t>0387   2C-L8</t>
  </si>
  <si>
    <t>Walter Alejandro Buchar (2)</t>
  </si>
  <si>
    <t>Agustín Eugenio SERENELLINI</t>
  </si>
  <si>
    <t>LUCAS GABRIEL BRIGANDO/ SANTIAGO CARNERO (1)</t>
  </si>
  <si>
    <t>CHRISTIAN GARIBALDI</t>
  </si>
  <si>
    <t>JUAN CRUZ SOUTO</t>
  </si>
  <si>
    <t>0430   3A-L1</t>
  </si>
  <si>
    <t>0436   3A-L7</t>
  </si>
  <si>
    <t>0437   3A-L8</t>
  </si>
  <si>
    <t>PAUL GAUBIN (2)</t>
  </si>
  <si>
    <t>Ezequiel Federico Cuervo y Maria Eugenia Sobrino</t>
  </si>
  <si>
    <t>DANIEL VALENTINI</t>
  </si>
  <si>
    <t>0472   3B-L3</t>
  </si>
  <si>
    <t>0475   3B-L6</t>
  </si>
  <si>
    <t>0476   3B-L7</t>
  </si>
  <si>
    <t>0477   3B-L8</t>
  </si>
  <si>
    <t>CAROLINA VAN DER MEULEN</t>
  </si>
  <si>
    <t>0479   3B-L9</t>
  </si>
  <si>
    <t>0511   3B-L41</t>
  </si>
  <si>
    <t>0549  3E-L37-1</t>
  </si>
  <si>
    <t>0550     3E- L38-1</t>
  </si>
  <si>
    <t>0551     3E- L39-1</t>
  </si>
  <si>
    <t>0563   4B-12-
L12</t>
  </si>
  <si>
    <t>0564   4B-13-
L13</t>
  </si>
  <si>
    <t>0565   4B-14-
L14</t>
  </si>
  <si>
    <t>0569   4B-18-
L18</t>
  </si>
  <si>
    <t>0571   4C-20-
L20</t>
  </si>
  <si>
    <t>0581   4C-30-
L30</t>
  </si>
  <si>
    <t>0591   4D-40-
L40</t>
  </si>
  <si>
    <t>INGRID GUOZDEN</t>
  </si>
  <si>
    <t>0603  1A-L5-3</t>
  </si>
  <si>
    <t>0604     1A- L55-2</t>
  </si>
  <si>
    <t>Sonia Alejandra PALACIOS GALLARZA/Pablo Antonio GARCIA NAVARRO</t>
  </si>
  <si>
    <t>0606     1A- L55-4</t>
  </si>
  <si>
    <t>0609   1F-L1B</t>
  </si>
  <si>
    <t>UC   UC Lote
003      32</t>
  </si>
  <si>
    <t>0001   1A-L1</t>
  </si>
  <si>
    <t>0002  1A-L1B</t>
  </si>
  <si>
    <t>0004  1A-L2B</t>
  </si>
  <si>
    <t>0005  1A-L2C</t>
  </si>
  <si>
    <t>0007  1A-L3B</t>
  </si>
  <si>
    <t>CARLOS RENE RODRIGUEZ</t>
  </si>
  <si>
    <t>0009  1A-L4B</t>
  </si>
  <si>
    <t>RAFAEL BALTAZAR FLORES/ TERESA MI—ONES (1)</t>
  </si>
  <si>
    <t>0010  1A-L4C</t>
  </si>
  <si>
    <t>0012  1A-L5-2</t>
  </si>
  <si>
    <t>0013  1A-L5B</t>
  </si>
  <si>
    <t>0014   1A-L6</t>
  </si>
  <si>
    <t>Rafael Augusto COELHO; Agustina BOMBARDO UDABE
(1)</t>
  </si>
  <si>
    <t>0015  1A-L6B</t>
  </si>
  <si>
    <t>0016   1A-L7</t>
  </si>
  <si>
    <t>0017  1A-L7B</t>
  </si>
  <si>
    <t>OMAR LEONARDO RODRIGUEZ DE PIAN/FUSCO
S. (2)</t>
  </si>
  <si>
    <t>0018   1A-L8</t>
  </si>
  <si>
    <t>0019  1A-L8B</t>
  </si>
  <si>
    <t>Nelson Damian Duboscq (1) (2)</t>
  </si>
  <si>
    <t>0021  1A-L9B</t>
  </si>
  <si>
    <t>0022  1A-L10</t>
  </si>
  <si>
    <t>Jorge Enrique Bosch/ Susana Beatriz Goncalves</t>
  </si>
  <si>
    <t>0026  1A-L12</t>
  </si>
  <si>
    <t>0028  1A-L13</t>
  </si>
  <si>
    <t>0030  1A-L14</t>
  </si>
  <si>
    <t>0032  1A-L15</t>
  </si>
  <si>
    <t>Previsión por mora</t>
  </si>
  <si>
    <t>0034  1A-L16</t>
  </si>
  <si>
    <t>0036  1A-L17</t>
  </si>
  <si>
    <t>0038  1A-L18</t>
  </si>
  <si>
    <t>0040  1A-L19</t>
  </si>
  <si>
    <t>0041  1A-L19B</t>
  </si>
  <si>
    <t>0043  1A-L20</t>
  </si>
  <si>
    <t>0044    1A- L20B</t>
  </si>
  <si>
    <t>0045  1A-L21</t>
  </si>
  <si>
    <t>0046  1A-L22</t>
  </si>
  <si>
    <t>0047  1A-L23</t>
  </si>
  <si>
    <t>THOMAS HOELLER (2)</t>
  </si>
  <si>
    <t>0048  1A-L24</t>
  </si>
  <si>
    <t>0049  1A-L25</t>
  </si>
  <si>
    <t>0050  1A-L26</t>
  </si>
  <si>
    <t>0051    1A- L26B</t>
  </si>
  <si>
    <t>0052  1A-L27</t>
  </si>
  <si>
    <t>0053    1A- L27B</t>
  </si>
  <si>
    <t>0054  1A-L28</t>
  </si>
  <si>
    <t>0055    1A- L28B</t>
  </si>
  <si>
    <t>0056  1A-L29</t>
  </si>
  <si>
    <t>0057    1A- L29B</t>
  </si>
  <si>
    <t>0058  1A-L30</t>
  </si>
  <si>
    <t>AGUSTÕN GIMENEZ/ FERNANDA ARCURI (1)</t>
  </si>
  <si>
    <t>0059    1A- L30B</t>
  </si>
  <si>
    <t>Martin Andres RODE (1)</t>
  </si>
  <si>
    <t>0060  1A-L31</t>
  </si>
  <si>
    <t>0061  1A-L32</t>
  </si>
  <si>
    <t>0062    1A- L33A</t>
  </si>
  <si>
    <t>Emiliano VOLPE (1) (2)</t>
  </si>
  <si>
    <t>0064  1A-L35</t>
  </si>
  <si>
    <t>0065    1A- L35B</t>
  </si>
  <si>
    <t>0066  1A-L36</t>
  </si>
  <si>
    <t>CARINA MOLOZAJ (1)</t>
  </si>
  <si>
    <t>0067    1A- L36B</t>
  </si>
  <si>
    <t>0068  1A-L37</t>
  </si>
  <si>
    <t>0069  1A-L38</t>
  </si>
  <si>
    <t>0071  1A-L40</t>
  </si>
  <si>
    <t>0073  1A-L42</t>
  </si>
  <si>
    <t>0074  1A-L45</t>
  </si>
  <si>
    <t>0075  1A-L46</t>
  </si>
  <si>
    <t>0076  1A-L47</t>
  </si>
  <si>
    <t>0077  1A-L49</t>
  </si>
  <si>
    <t>0078  1A-L50</t>
  </si>
  <si>
    <t>0079    1A- L50B</t>
  </si>
  <si>
    <t>0081  1A-L52</t>
  </si>
  <si>
    <t>0082  1A-L53</t>
  </si>
  <si>
    <t>0084  1A-L54</t>
  </si>
  <si>
    <t>0085    1A- L55-1</t>
  </si>
  <si>
    <t>0086  1A-L56</t>
  </si>
  <si>
    <t>0087  1A-L57</t>
  </si>
  <si>
    <t>0091  1A-L60</t>
  </si>
  <si>
    <t xml:space="preserve">0070  1A-L39  </t>
  </si>
  <si>
    <t xml:space="preserve">DIEGO CARVALHO                 </t>
  </si>
  <si>
    <t>0079  1A- L50B</t>
  </si>
  <si>
    <t xml:space="preserve">0080  1A-L51 </t>
  </si>
  <si>
    <t>0085  1A- L55-1</t>
  </si>
  <si>
    <t>0088  1A-L58</t>
  </si>
  <si>
    <t>0092  1A-L61</t>
  </si>
  <si>
    <t>0093  1A-L62</t>
  </si>
  <si>
    <t>0094  1A-L63</t>
  </si>
  <si>
    <t>0095  1A-L64</t>
  </si>
  <si>
    <t>0096  1A-L65</t>
  </si>
  <si>
    <t>0097   1B-L1</t>
  </si>
  <si>
    <t>0100   1B-L4</t>
  </si>
  <si>
    <t>0101   1B-L5</t>
  </si>
  <si>
    <t>0102   1B-L6</t>
  </si>
  <si>
    <t>0103   1B-L7</t>
  </si>
  <si>
    <t>DANIEL OSVALDO BENITES/ GONZALEZ NOELIA (1)</t>
  </si>
  <si>
    <t>0104   1B-L8</t>
  </si>
  <si>
    <t>0105   1B-L9</t>
  </si>
  <si>
    <t>0107   1B-L11</t>
  </si>
  <si>
    <t>Hector Daniel CAZZASA/ Zulema Amelia LEFEVRE (1)</t>
  </si>
  <si>
    <t>0111   1B-L15</t>
  </si>
  <si>
    <t>Victor Walter Fuentes/ Mariana Paola Tuya (1)</t>
  </si>
  <si>
    <t>0112   1B-L16</t>
  </si>
  <si>
    <t>0113   1B-L17</t>
  </si>
  <si>
    <t>0114   1B-L18</t>
  </si>
  <si>
    <t>0115   1B-L19</t>
  </si>
  <si>
    <t>AGROPECUARIA EL BAYITO
S.A. (1)</t>
  </si>
  <si>
    <t>0117   1B-L21</t>
  </si>
  <si>
    <t>PAUL SIMON FITZPATRICK/ IRAZU CARINA LORE (1)</t>
  </si>
  <si>
    <t>0120  1B-L24</t>
  </si>
  <si>
    <t>OSCAR BALLESTER</t>
  </si>
  <si>
    <t>0122  1B-L26</t>
  </si>
  <si>
    <t>ESTEBAN CORSO</t>
  </si>
  <si>
    <t>0124  1B-L28</t>
  </si>
  <si>
    <t>0125  1B-L29</t>
  </si>
  <si>
    <t>0126  1B-L30</t>
  </si>
  <si>
    <t>0128  1B-L32</t>
  </si>
  <si>
    <t>0129  1B-L33</t>
  </si>
  <si>
    <t>0130  1B-L34</t>
  </si>
  <si>
    <t>0132  1B-L36</t>
  </si>
  <si>
    <t>LUCAS MORANDO DELGADO
(1)</t>
  </si>
  <si>
    <t>0134  1B-L38</t>
  </si>
  <si>
    <t>0135  1B-L39</t>
  </si>
  <si>
    <t>0136  1B-L40</t>
  </si>
  <si>
    <t>0138  1B-L42</t>
  </si>
  <si>
    <t>0139  1B-L43</t>
  </si>
  <si>
    <t>0140  1B-L44</t>
  </si>
  <si>
    <t>0142  1B-L46</t>
  </si>
  <si>
    <t>0144  1B-L48</t>
  </si>
  <si>
    <t>0145  1B-L49</t>
  </si>
  <si>
    <t>0146  1B-L50</t>
  </si>
  <si>
    <t>0148  1B-L52</t>
  </si>
  <si>
    <t>Hernan Deferrari</t>
  </si>
  <si>
    <t>0149   1E-L1</t>
  </si>
  <si>
    <t>0150   1E-L2</t>
  </si>
  <si>
    <t>0151   1E-L3</t>
  </si>
  <si>
    <t>0152   1E-L4</t>
  </si>
  <si>
    <t>0153   1E-L5</t>
  </si>
  <si>
    <t>0154   1E-L6</t>
  </si>
  <si>
    <t>0155   1E-L7</t>
  </si>
  <si>
    <t>0156   1E-L8</t>
  </si>
  <si>
    <t>0157   1E-L9</t>
  </si>
  <si>
    <t>0159   1E-L11</t>
  </si>
  <si>
    <t>Federico Orlando Garro/ Erica Gisela Nissen (1)</t>
  </si>
  <si>
    <t>0161  1F-L1-A</t>
  </si>
  <si>
    <t>0162   1F-L2</t>
  </si>
  <si>
    <t>0164   1F-L4</t>
  </si>
  <si>
    <t>0165   1F-L5</t>
  </si>
  <si>
    <t>0166   1F-L6</t>
  </si>
  <si>
    <t>0167   1F-L7</t>
  </si>
  <si>
    <t>0168   1F-L8</t>
  </si>
  <si>
    <t>0169   1F-L9</t>
  </si>
  <si>
    <t>0171   1F-L11</t>
  </si>
  <si>
    <t>0173   1F-L13</t>
  </si>
  <si>
    <t>0175   1F-L15</t>
  </si>
  <si>
    <t>0176   1F-L16</t>
  </si>
  <si>
    <t>0177   1F-L17</t>
  </si>
  <si>
    <t>0178   1F-L18</t>
  </si>
  <si>
    <t>0179   1F-L19</t>
  </si>
  <si>
    <t>0180  1F-L20</t>
  </si>
  <si>
    <t>0181   1F-L21</t>
  </si>
  <si>
    <t>MARÕA JOS… SPINELLI - ESTANCIA VILLA MARI</t>
  </si>
  <si>
    <t>0190  1F-L30</t>
  </si>
  <si>
    <t>0191   1F-L31</t>
  </si>
  <si>
    <t>GENTILE PEDRO/CAROLINA/ ERICA/ROMINA</t>
  </si>
  <si>
    <t>ROMINA - ERICA - CAROLINA
- PEDRO GENTIL (1)</t>
  </si>
  <si>
    <t>0197   1F-L37</t>
  </si>
  <si>
    <t>0200  1F-L40</t>
  </si>
  <si>
    <t>0202  1F-L42</t>
  </si>
  <si>
    <t>0203  1F-L43</t>
  </si>
  <si>
    <t>0204  1F-L44</t>
  </si>
  <si>
    <t>HELENA CROUZEL</t>
  </si>
  <si>
    <t>0205   1G-L1</t>
  </si>
  <si>
    <t>0207   1G-L3</t>
  </si>
  <si>
    <t>0210   1G-L6</t>
  </si>
  <si>
    <t>0211   1G-L7</t>
  </si>
  <si>
    <t>0212   1G-L8</t>
  </si>
  <si>
    <t>0213   1G-L9</t>
  </si>
  <si>
    <t>0215   1G-L11</t>
  </si>
  <si>
    <t>FABIANA MARCELA BA—A/ PAPALEO MARCELO DAN.</t>
  </si>
  <si>
    <t>0220  1G-L16</t>
  </si>
  <si>
    <t>0222  1G-L18</t>
  </si>
  <si>
    <t>0223  1G-L19</t>
  </si>
  <si>
    <t>0224  1G-L20</t>
  </si>
  <si>
    <t>0225  1G-L21</t>
  </si>
  <si>
    <t>0226  1G-L22</t>
  </si>
  <si>
    <t>0227  1G-L23</t>
  </si>
  <si>
    <t>0228  1G-L24</t>
  </si>
  <si>
    <t>0229  1G-L25</t>
  </si>
  <si>
    <t>0230  1G-L26</t>
  </si>
  <si>
    <t>0232   1L-L1</t>
  </si>
  <si>
    <t>0233   1L-L2</t>
  </si>
  <si>
    <t>0234   1L-L3</t>
  </si>
  <si>
    <t>0235   1L-L4</t>
  </si>
  <si>
    <t>0236   1L-L5</t>
  </si>
  <si>
    <t>0237   1L-L6</t>
  </si>
  <si>
    <t>0238   1L-L7</t>
  </si>
  <si>
    <t>0239   1L-L8</t>
  </si>
  <si>
    <t>0243  1L-L12</t>
  </si>
  <si>
    <t>0244  1L-L13</t>
  </si>
  <si>
    <t>0245  1L-L14</t>
  </si>
  <si>
    <t>0246  1L-L15</t>
  </si>
  <si>
    <t>0249  1L-L18</t>
  </si>
  <si>
    <t>0250  1L-L19</t>
  </si>
  <si>
    <t>0251  1L-L20</t>
  </si>
  <si>
    <t>GEOPOLIS S.A. (1) (2)</t>
  </si>
  <si>
    <t>0252  1L-L21</t>
  </si>
  <si>
    <t>0253  1L-L22</t>
  </si>
  <si>
    <t>0254  1L-L23</t>
  </si>
  <si>
    <t>0255  1L-L24</t>
  </si>
  <si>
    <t>0256  1L-L25</t>
  </si>
  <si>
    <t>0257  1L-L26</t>
  </si>
  <si>
    <t>0258  1L-L27</t>
  </si>
  <si>
    <t>0259  1L-L28</t>
  </si>
  <si>
    <t>0260  1L-L29</t>
  </si>
  <si>
    <t>0261  1L-L30</t>
  </si>
  <si>
    <t>Matias Alejandro Perasso/ Guadalupe Agustin (1)</t>
  </si>
  <si>
    <t>0263  1L-L32</t>
  </si>
  <si>
    <t>BLANCO MONICA P/ BERTOLOTTO CLAUDIO A.</t>
  </si>
  <si>
    <t>0264  1L-L33</t>
  </si>
  <si>
    <t>0265  1L-L34</t>
  </si>
  <si>
    <t>0266  1L-L35</t>
  </si>
  <si>
    <t>0267  1L-L36</t>
  </si>
  <si>
    <t>0268  1L-L37</t>
  </si>
  <si>
    <t>0269  1L-L38</t>
  </si>
  <si>
    <t>0270  1L-L39</t>
  </si>
  <si>
    <t>0271  1L-L40</t>
  </si>
  <si>
    <t>0273  1L-L42</t>
  </si>
  <si>
    <t>0274  1L-L43</t>
  </si>
  <si>
    <t>0275  1L-L44</t>
  </si>
  <si>
    <t>0276  1L-L45</t>
  </si>
  <si>
    <t>0277  1L-L46</t>
  </si>
  <si>
    <t>0278  1L-L47</t>
  </si>
  <si>
    <t>0279  1L-L48</t>
  </si>
  <si>
    <t>0280  1L-L49</t>
  </si>
  <si>
    <t>0281  1L-L50</t>
  </si>
  <si>
    <t>0283  1L-L52</t>
  </si>
  <si>
    <t>0284  1L-L53</t>
  </si>
  <si>
    <t>0285  1L-L54</t>
  </si>
  <si>
    <t>0286  1L-L55</t>
  </si>
  <si>
    <t>SOCIEDAD PETROCENTAURI
(Gabriel Fabian RADZIUSZ) (1)</t>
  </si>
  <si>
    <t>0287  1L-L56</t>
  </si>
  <si>
    <t>0288  1L-L57</t>
  </si>
  <si>
    <t>0289  1L-L58</t>
  </si>
  <si>
    <t>0290  1L-L59</t>
  </si>
  <si>
    <t>0291  1L-L60</t>
  </si>
  <si>
    <t>MANUEL ANGEL RODRIGUEZ
(1)</t>
  </si>
  <si>
    <t>0293  1L-L62</t>
  </si>
  <si>
    <t>0294  1L-L63</t>
  </si>
  <si>
    <t>Perdomo Acevedo, Juan Eduardo/Montes Paula Andrea (1)</t>
  </si>
  <si>
    <t>0295  1L-L64</t>
  </si>
  <si>
    <t>0296  1L-L65</t>
  </si>
  <si>
    <t>0297  1L-L66</t>
  </si>
  <si>
    <t>0298  1L-L67</t>
  </si>
  <si>
    <t>0299  1L-L68</t>
  </si>
  <si>
    <t>0300  1L-L69</t>
  </si>
  <si>
    <t>0303  1L-L72</t>
  </si>
  <si>
    <t>0304  1L-L73</t>
  </si>
  <si>
    <t>0305  1L-L74</t>
  </si>
  <si>
    <t>0306  1L-L75</t>
  </si>
  <si>
    <t>0307   2A-L1</t>
  </si>
  <si>
    <t>0311   2A-L5</t>
  </si>
  <si>
    <t>0312   2A-L6</t>
  </si>
  <si>
    <t>0313   2A-L7</t>
  </si>
  <si>
    <t>0314   2A-L8</t>
  </si>
  <si>
    <t>0315   2A-L9</t>
  </si>
  <si>
    <t>0316  2A-L10</t>
  </si>
  <si>
    <t>0318  2A-L12</t>
  </si>
  <si>
    <t>0319  2A-L13</t>
  </si>
  <si>
    <t>0320  2A-L14</t>
  </si>
  <si>
    <t>0321  2A-L15</t>
  </si>
  <si>
    <t>0322  2A-L16</t>
  </si>
  <si>
    <t>0323    2A- L17B</t>
  </si>
  <si>
    <t>0324  2A-L17</t>
  </si>
  <si>
    <t>0325  2A-L18</t>
  </si>
  <si>
    <t>0326  2A-L19</t>
  </si>
  <si>
    <t>0327  2A-L20</t>
  </si>
  <si>
    <t>0328  2A-L21</t>
  </si>
  <si>
    <t>0329  2A-L22</t>
  </si>
  <si>
    <t>0330  2A-L23</t>
  </si>
  <si>
    <t>0331  2A-L24</t>
  </si>
  <si>
    <t>0332  2A-L25</t>
  </si>
  <si>
    <t>0333  2A-L26</t>
  </si>
  <si>
    <t>0334  2A-L27</t>
  </si>
  <si>
    <t>0335  2A-L28</t>
  </si>
  <si>
    <t>0336  2A-L29</t>
  </si>
  <si>
    <t>0337  2A-L30</t>
  </si>
  <si>
    <t>0338  2A-L31</t>
  </si>
  <si>
    <t>0339  2A-L32</t>
  </si>
  <si>
    <t>0340  2A-L33</t>
  </si>
  <si>
    <t>0341  2A-L34</t>
  </si>
  <si>
    <t>0342  2A-L35</t>
  </si>
  <si>
    <t>0351   2B-L9</t>
  </si>
  <si>
    <t>0352  2B-L10</t>
  </si>
  <si>
    <t>MARIA ANGELA MENENDEZ
(2)</t>
  </si>
  <si>
    <t>0353  2B-L11</t>
  </si>
  <si>
    <t>GUILLERMO A.SANTANA MACKINLAY/PATRICIA A.MAKIN (1)</t>
  </si>
  <si>
    <t>0354  2B-L12</t>
  </si>
  <si>
    <t>0355  2B-L13</t>
  </si>
  <si>
    <t>0356  2B-L14</t>
  </si>
  <si>
    <t>0357  2B-L15</t>
  </si>
  <si>
    <t>0358  2B-L16</t>
  </si>
  <si>
    <t>0359  2B-L17</t>
  </si>
  <si>
    <t>0360    2B- L17B</t>
  </si>
  <si>
    <t>0361  2B-L18</t>
  </si>
  <si>
    <t>0362  2B-L19</t>
  </si>
  <si>
    <t>0363  2B-L20</t>
  </si>
  <si>
    <t>0364  2B-L21</t>
  </si>
  <si>
    <t>0365  2B-L22</t>
  </si>
  <si>
    <t>0366  2B-L23</t>
  </si>
  <si>
    <t>0367  2B-L24</t>
  </si>
  <si>
    <t>0368  2B-L25</t>
  </si>
  <si>
    <t>0369  2B-L26</t>
  </si>
  <si>
    <t>0370  2B-L27</t>
  </si>
  <si>
    <t>0371  2B-L28</t>
  </si>
  <si>
    <t>0372  2B-L29</t>
  </si>
  <si>
    <t>0373  2B-L30</t>
  </si>
  <si>
    <t>0374  2B-L31</t>
  </si>
  <si>
    <t>0375  2B-L32</t>
  </si>
  <si>
    <t>0376  2B-L33</t>
  </si>
  <si>
    <t>0377  2B-L34</t>
  </si>
  <si>
    <t>0378  2B-L35</t>
  </si>
  <si>
    <t>0379  2B-L36</t>
  </si>
  <si>
    <t>0381   2C-L2</t>
  </si>
  <si>
    <t>FABIO JUAN LAPALMA/ FERNANDEZ MARIA CLAUD
(1)</t>
  </si>
  <si>
    <t>LEANDRO FRANCISCO PALAORO/PALAORO ANA JU
(1)</t>
  </si>
  <si>
    <t>0389  2C-L10</t>
  </si>
  <si>
    <t>0390  2C-L11</t>
  </si>
  <si>
    <t>ENRIQUE GEORGE ADROVER
(1)</t>
  </si>
  <si>
    <t>0391  2C-L12</t>
  </si>
  <si>
    <t>0392  2C-L13</t>
  </si>
  <si>
    <t>0393  2C-L14</t>
  </si>
  <si>
    <t>0394  2C-L15</t>
  </si>
  <si>
    <t>0395  2C-L16</t>
  </si>
  <si>
    <t>0396  2C-L17</t>
  </si>
  <si>
    <t>0397  2C-L18</t>
  </si>
  <si>
    <t>0398  2C-L19</t>
  </si>
  <si>
    <t>0399  2C-L20</t>
  </si>
  <si>
    <t>0400  2C-L21</t>
  </si>
  <si>
    <t>0401  2C-L22</t>
  </si>
  <si>
    <t>0402  2C-L23</t>
  </si>
  <si>
    <t>0403  2C-L24</t>
  </si>
  <si>
    <t>0404  2C-L25</t>
  </si>
  <si>
    <t>0405  2C-L26</t>
  </si>
  <si>
    <t>0406  2C-L27</t>
  </si>
  <si>
    <t>Federico Carlos SCHMIDT (1)</t>
  </si>
  <si>
    <t>0407  2C-L28</t>
  </si>
  <si>
    <t>Maria Florencia PRIETO/ Exequiel Norberto ZAPPALA
(1)</t>
  </si>
  <si>
    <t>0408  2C-L29</t>
  </si>
  <si>
    <t>0409  2C-L30</t>
  </si>
  <si>
    <t>0410  2C-L31</t>
  </si>
  <si>
    <t>0412  2C-L33</t>
  </si>
  <si>
    <t>0413  2C-L34</t>
  </si>
  <si>
    <t>0414  2C-L35</t>
  </si>
  <si>
    <t>0415  2C-L36</t>
  </si>
  <si>
    <t>0416  2C-L37</t>
  </si>
  <si>
    <t>0417  2C-L38</t>
  </si>
  <si>
    <t>0418  2C-L39</t>
  </si>
  <si>
    <t>0419  2C-L40</t>
  </si>
  <si>
    <t>0420  2C-L41</t>
  </si>
  <si>
    <t>0421  2C-L42</t>
  </si>
  <si>
    <t>MARIANA SOLEDAD PE—A/ ACU—A GUSTAVO HERN (1)</t>
  </si>
  <si>
    <t>0422  2C-L43</t>
  </si>
  <si>
    <t>Anibal Ricardo BARONE (1)</t>
  </si>
  <si>
    <t>0423  2C-L44</t>
  </si>
  <si>
    <t>0424  2C-L45</t>
  </si>
  <si>
    <t>0425  2C-L46</t>
  </si>
  <si>
    <t>0426  2C-L47</t>
  </si>
  <si>
    <t>0427  2C-L48</t>
  </si>
  <si>
    <t>0428  2C-L49</t>
  </si>
  <si>
    <t>SCARSELLO FRANCISCO (2)</t>
  </si>
  <si>
    <t>0429  2C-L50</t>
  </si>
  <si>
    <t>0431   3A-L2</t>
  </si>
  <si>
    <t>0439  3A-L10</t>
  </si>
  <si>
    <t>0440  3A-L11</t>
  </si>
  <si>
    <t>0442  3A-L13</t>
  </si>
  <si>
    <t>0443  3A-L14</t>
  </si>
  <si>
    <t>0444  3A-L15</t>
  </si>
  <si>
    <t>0445  3A-L16</t>
  </si>
  <si>
    <t>0446  3A-L17</t>
  </si>
  <si>
    <t>0447  3A-L18</t>
  </si>
  <si>
    <t>0448  3A-L19</t>
  </si>
  <si>
    <t>0449  3A-L20</t>
  </si>
  <si>
    <t>0450  3A-L21</t>
  </si>
  <si>
    <t>0451  3A-L22</t>
  </si>
  <si>
    <t>0452  3A-L23</t>
  </si>
  <si>
    <t>0453  3A-L24</t>
  </si>
  <si>
    <t>0454  3A-L25</t>
  </si>
  <si>
    <t>0455  3A-L26</t>
  </si>
  <si>
    <t>0456  3A-L27</t>
  </si>
  <si>
    <t>0457  3A-L28</t>
  </si>
  <si>
    <t>0458  3A-L29</t>
  </si>
  <si>
    <t>0459  3A-L30</t>
  </si>
  <si>
    <t>0460  3A-L31</t>
  </si>
  <si>
    <t>0461  3A-L32</t>
  </si>
  <si>
    <t>0462  3A-L33</t>
  </si>
  <si>
    <t>0463  3A-L34</t>
  </si>
  <si>
    <t>0464  3A-L35</t>
  </si>
  <si>
    <t>0465  3A-L36</t>
  </si>
  <si>
    <t>0466  3A-L37</t>
  </si>
  <si>
    <t>0467  3A-L38</t>
  </si>
  <si>
    <t>0468  3A-L39</t>
  </si>
  <si>
    <t>0469  3A-L40</t>
  </si>
  <si>
    <t>0470   3B-L1</t>
  </si>
  <si>
    <t>0471   3B-L2</t>
  </si>
  <si>
    <t>0478  3B-L8B</t>
  </si>
  <si>
    <t>0480  3B-L10</t>
  </si>
  <si>
    <t>0482  3B-L12</t>
  </si>
  <si>
    <t>0483  3B-L13</t>
  </si>
  <si>
    <t>0484  3B-L14</t>
  </si>
  <si>
    <t>0485  3B-L15</t>
  </si>
  <si>
    <t>0486  3B-L16</t>
  </si>
  <si>
    <t>0487  3B-L17</t>
  </si>
  <si>
    <t>0488  3B-L18</t>
  </si>
  <si>
    <t>0489  3B-L19</t>
  </si>
  <si>
    <t>0490  3B-L20</t>
  </si>
  <si>
    <t>0491  3B-L21</t>
  </si>
  <si>
    <t>0492  3B-L22</t>
  </si>
  <si>
    <t>0493  3B-L23</t>
  </si>
  <si>
    <t>0494  3B-L24</t>
  </si>
  <si>
    <t>0495  3B-L25</t>
  </si>
  <si>
    <t>0496  3B-L26</t>
  </si>
  <si>
    <t>0497  3B-L27</t>
  </si>
  <si>
    <t>0498  3B-L28</t>
  </si>
  <si>
    <t>0499  3B-L29</t>
  </si>
  <si>
    <t>0500  3B-L30</t>
  </si>
  <si>
    <t>0501  3B-L31</t>
  </si>
  <si>
    <t>0502  3B-L32</t>
  </si>
  <si>
    <t>0503  3B-L33</t>
  </si>
  <si>
    <t>0504  3B-L34</t>
  </si>
  <si>
    <t>0505  3B-L35</t>
  </si>
  <si>
    <t>0506  3B-L36</t>
  </si>
  <si>
    <t>0507  3B-L37</t>
  </si>
  <si>
    <t>0508  3B-L38</t>
  </si>
  <si>
    <t>0509  3B-L39</t>
  </si>
  <si>
    <t>0510  3B-L40</t>
  </si>
  <si>
    <t>0512   3E-L1</t>
  </si>
  <si>
    <t>0513   3E-L2</t>
  </si>
  <si>
    <t>0514   3E-L3</t>
  </si>
  <si>
    <t>0515   3E-L4</t>
  </si>
  <si>
    <t>0516   3E-L5</t>
  </si>
  <si>
    <t>0517   3E-L6</t>
  </si>
  <si>
    <t>0518   3E-L7</t>
  </si>
  <si>
    <t>0519   3E-L8</t>
  </si>
  <si>
    <t>0521  3E-L10</t>
  </si>
  <si>
    <t>0522  3E-L11</t>
  </si>
  <si>
    <t>0523  3E-L12</t>
  </si>
  <si>
    <t>0524  3E-L13</t>
  </si>
  <si>
    <t>0525  3E-L14</t>
  </si>
  <si>
    <t>0526  3E-L15</t>
  </si>
  <si>
    <t>0527  3E-L16</t>
  </si>
  <si>
    <t>0528  3E-L17</t>
  </si>
  <si>
    <t>0529  3E-L18</t>
  </si>
  <si>
    <t>0530  3E-L19</t>
  </si>
  <si>
    <t>0531  3E-L20</t>
  </si>
  <si>
    <t>0532  3E-L21</t>
  </si>
  <si>
    <t>0533  3E-L22</t>
  </si>
  <si>
    <t>0534    3E- L22B</t>
  </si>
  <si>
    <t>0535  3E-L23</t>
  </si>
  <si>
    <t>0536  3E-L24</t>
  </si>
  <si>
    <t>0537  3E-L25</t>
  </si>
  <si>
    <t>0538  3E-L26</t>
  </si>
  <si>
    <t>0539  3E-L27</t>
  </si>
  <si>
    <t>0540  3E-L28</t>
  </si>
  <si>
    <t>0541  3E-L29</t>
  </si>
  <si>
    <t>0542  3E-L30</t>
  </si>
  <si>
    <t>0543  3E-L31</t>
  </si>
  <si>
    <t>0544  3E-L32</t>
  </si>
  <si>
    <t>0545  3E-L33</t>
  </si>
  <si>
    <t>0546  3E-L34</t>
  </si>
  <si>
    <t>0547  3E-L35</t>
  </si>
  <si>
    <t>0548  3E-L36</t>
  </si>
  <si>
    <t>0549    3E- L37-1</t>
  </si>
  <si>
    <t>0550    3E- L38-1</t>
  </si>
  <si>
    <t>0551    3E- L39-1</t>
  </si>
  <si>
    <t>0552  4A-1-L1</t>
  </si>
  <si>
    <t>0553   4A-2- L2</t>
  </si>
  <si>
    <t>0554   4A-3- L3</t>
  </si>
  <si>
    <t>0555   4A-4- L4</t>
  </si>
  <si>
    <t>0556   4A-5- L5</t>
  </si>
  <si>
    <t>Fideicomiso Villa Maria / Roberto Ezequiel</t>
  </si>
  <si>
    <t>SANTAMARIA ; Tamara / Eliana RODRIGUEZ BIANCHI (1)</t>
  </si>
  <si>
    <t>0557   4A-6- L6</t>
  </si>
  <si>
    <t>0559   4A-8- L8</t>
  </si>
  <si>
    <t>0560   4A-9-
L9</t>
  </si>
  <si>
    <t>0561   4B-10-
L10</t>
  </si>
  <si>
    <t>0562   4B-11-
L11</t>
  </si>
  <si>
    <t>0563  4B-12-
L12</t>
  </si>
  <si>
    <t>0564  4B-13-
L13</t>
  </si>
  <si>
    <t>0565  4B-14-
L14</t>
  </si>
  <si>
    <t>0566  4B-15-
L15</t>
  </si>
  <si>
    <t>0567  4B-16-
L16</t>
  </si>
  <si>
    <t>0568  4B-17-
L17</t>
  </si>
  <si>
    <t>0569  4B-18-
L18</t>
  </si>
  <si>
    <t>0570  4C-19-
L19</t>
  </si>
  <si>
    <t>0571  4C-20-
L20</t>
  </si>
  <si>
    <t>0572  4C-21-
L21</t>
  </si>
  <si>
    <t>0573  4C-22-
L22</t>
  </si>
  <si>
    <t>0574  4C-23-
L23</t>
  </si>
  <si>
    <t>LAURA LUJAN MORA—A</t>
  </si>
  <si>
    <t>0575  4C-24-
L24</t>
  </si>
  <si>
    <t>0576  4C-25-
L25</t>
  </si>
  <si>
    <t>0577  4C-26-
L26</t>
  </si>
  <si>
    <t>0578  4C-27-
L27</t>
  </si>
  <si>
    <t>0579  4C-28-
L28</t>
  </si>
  <si>
    <t>0580  4C-29-
L29</t>
  </si>
  <si>
    <t>0581  4C-30-
L30</t>
  </si>
  <si>
    <t>0582  4C-31-
L31</t>
  </si>
  <si>
    <t>0583  4C-32-
L32</t>
  </si>
  <si>
    <t>0584  4C-33-
L33</t>
  </si>
  <si>
    <t>0585  4C-34-
L34</t>
  </si>
  <si>
    <t>0586  4C-35-
L35</t>
  </si>
  <si>
    <t>0587  4C-36-
L36</t>
  </si>
  <si>
    <t>0588  4C-37-
L37</t>
  </si>
  <si>
    <t>0589  4C-38-
L38</t>
  </si>
  <si>
    <t>0590  4C-39-
L39</t>
  </si>
  <si>
    <t>0591  4D-40-
L40</t>
  </si>
  <si>
    <t>0592  4D-41-
L41</t>
  </si>
  <si>
    <t>0593  4D-42-
L42</t>
  </si>
  <si>
    <t>0594  4D-43-
L43</t>
  </si>
  <si>
    <t>0595  4D-44-
L44</t>
  </si>
  <si>
    <t>0596  4D-45-
L45</t>
  </si>
  <si>
    <t>0597  4D-46-
L46</t>
  </si>
  <si>
    <t>0598  4D-47-
L47</t>
  </si>
  <si>
    <t>0599  4D-48-
L48</t>
  </si>
  <si>
    <t>0600  HOTEL</t>
  </si>
  <si>
    <t>HOTEL ESTANCIA VILLA MARIA (SOLITARIO M) (1) (2)</t>
  </si>
  <si>
    <t>0601  1A-33B</t>
  </si>
  <si>
    <t>0602  1A-L5-1</t>
  </si>
  <si>
    <t>SENLLE SEIF SEBASTIAN/ OLAVARRIA NATALIA (1)</t>
  </si>
  <si>
    <t>0604    1A- L55-2</t>
  </si>
  <si>
    <t>0605    1A- L55-3</t>
  </si>
  <si>
    <t>0606    1A- L55-4</t>
  </si>
  <si>
    <t>0607  1A34-B</t>
  </si>
  <si>
    <t>0608   1D02</t>
  </si>
  <si>
    <t>0609  1F-L1B</t>
  </si>
  <si>
    <t>PACE D/GIMENEZ J/PACE V/ COPPARI A/CAPC (1)</t>
  </si>
  <si>
    <t>0610  1F-L3 2</t>
  </si>
  <si>
    <t>0611  1F-L4 2</t>
  </si>
  <si>
    <t>0612    UC0</t>
  </si>
  <si>
    <t>0613    UC1</t>
  </si>
  <si>
    <t>0614    UC2</t>
  </si>
  <si>
    <t>UC   UC a UF 002     462</t>
  </si>
  <si>
    <t>UC   UC Lote 003      32</t>
  </si>
  <si>
    <t>U.F.     Lote</t>
  </si>
  <si>
    <t>0003  1A-L2</t>
  </si>
  <si>
    <t>0006  1A-L3</t>
  </si>
  <si>
    <t>0008  1A-L4</t>
  </si>
  <si>
    <t>RAFAEL BALTAZAR FLORES/TERESA MI— ONES (1)</t>
  </si>
  <si>
    <t>0011  1A-L4D</t>
  </si>
  <si>
    <t>0012    1A- L5-2</t>
  </si>
  <si>
    <t>ROLF MEIJER WERNER
(1)</t>
  </si>
  <si>
    <t>MARIANA VOLPELLIER
(1)</t>
  </si>
  <si>
    <t>OMAR LEONARDO RODRIGUEZ DE PIAN/ FUSCO S.</t>
  </si>
  <si>
    <t>0020  1A-L9</t>
  </si>
  <si>
    <t>Mauro Hernan Landeira
(1)</t>
  </si>
  <si>
    <t>VALERIA BOHORQUEZ
(1)</t>
  </si>
  <si>
    <t>0023    1A- L10B</t>
  </si>
  <si>
    <t>Jorge Enrique Bosch/ Susana Beatriz Goncalves (2)</t>
  </si>
  <si>
    <t>0024  1A-L11</t>
  </si>
  <si>
    <t>0025 1A-L11B</t>
  </si>
  <si>
    <t>0027    1A- L12B</t>
  </si>
  <si>
    <t>0029    1A- L13B</t>
  </si>
  <si>
    <t>0031    1A- L14B</t>
  </si>
  <si>
    <t>0033    1A- L15B</t>
  </si>
  <si>
    <t>0035    1A- L16B</t>
  </si>
  <si>
    <t>0037    1A- L17B</t>
  </si>
  <si>
    <t>BIAU DANIEL/ CRISTALDO MABEL (1)</t>
  </si>
  <si>
    <t>0039    1A- L18B</t>
  </si>
  <si>
    <t>0041    1A- L19B</t>
  </si>
  <si>
    <t>0042    1A- L19C</t>
  </si>
  <si>
    <t>IDA MABEL ZAPPALA (GABRIEL GAUNA APODER) (2)</t>
  </si>
  <si>
    <t>AGUSTÕN GIMENEZ/ FERNANDA ARCURI</t>
  </si>
  <si>
    <t>0063    1A- L34-A</t>
  </si>
  <si>
    <t>Fideicomiso Villa Maria
(2)</t>
  </si>
  <si>
    <t>0070  1A-L39</t>
  </si>
  <si>
    <t>0072  1A-L41</t>
  </si>
  <si>
    <t>0080  1A-L51</t>
  </si>
  <si>
    <t>SERGIO ELBIO CANTON
(1)</t>
  </si>
  <si>
    <t>0083    1A- L53B</t>
  </si>
  <si>
    <t>0089  1A-L59</t>
  </si>
  <si>
    <t>0090    1A- L59B</t>
  </si>
  <si>
    <t>OSCAR BAREIRO</t>
  </si>
  <si>
    <t>0098  1B-L2</t>
  </si>
  <si>
    <t>0099  1B-L3</t>
  </si>
  <si>
    <t>DANIEL OSVALDO BENITES/GONZALEZ NOELIA (1)</t>
  </si>
  <si>
    <t>0106  1B-L10</t>
  </si>
  <si>
    <t>0107  1B-L11</t>
  </si>
  <si>
    <t>0108  1B-L12</t>
  </si>
  <si>
    <t>0109  1B-L13</t>
  </si>
  <si>
    <t>0110  1B-L14</t>
  </si>
  <si>
    <t>0112  1B-L16</t>
  </si>
  <si>
    <t>0114  1B-L18</t>
  </si>
  <si>
    <t>0115  1B-L19</t>
  </si>
  <si>
    <t>FRANCO - SUEIRO (1) (2)</t>
  </si>
  <si>
    <t>0116  1B-L20</t>
  </si>
  <si>
    <t>0118  1B-L22</t>
  </si>
  <si>
    <t>0119  1B-L23</t>
  </si>
  <si>
    <t>OSCAR BALLESTER (1)
(2)</t>
  </si>
  <si>
    <t>0121  1B-L25</t>
  </si>
  <si>
    <t>0123  1B-L27</t>
  </si>
  <si>
    <t>0127  1B-L31</t>
  </si>
  <si>
    <t>MARIA ISABEL ABULIAk
(1)</t>
  </si>
  <si>
    <t>0131  1B-L35</t>
  </si>
  <si>
    <t>0133  1B-L37</t>
  </si>
  <si>
    <t>FERNANDO ZUBILLAGA
(1)</t>
  </si>
  <si>
    <t>0137  1B-L41</t>
  </si>
  <si>
    <t>MARCELO MARISCOTTI
(1)</t>
  </si>
  <si>
    <t>0141  1B-L45</t>
  </si>
  <si>
    <t>0143  1B-L47</t>
  </si>
  <si>
    <t>Carlos Leonardo LOIRA
(2)</t>
  </si>
  <si>
    <t>0147  1B-L51</t>
  </si>
  <si>
    <t>FRANCISCO PUIGGARI
(1)</t>
  </si>
  <si>
    <t>0158  1E-L10</t>
  </si>
  <si>
    <t>0160  1E-L12</t>
  </si>
  <si>
    <t>Maria Paz Nasta</t>
  </si>
  <si>
    <t>0163  1F-L3 1</t>
  </si>
  <si>
    <t>MARCELO LUIS VOLPE
(2)</t>
  </si>
  <si>
    <t>0170  1F-L10</t>
  </si>
  <si>
    <t>0172  1F-L12</t>
  </si>
  <si>
    <t>0173  1F-L13</t>
  </si>
  <si>
    <t>0174  1F-L14</t>
  </si>
  <si>
    <t>0175  1F-L15</t>
  </si>
  <si>
    <t>0176  1F-L16</t>
  </si>
  <si>
    <t>0178  1F-L18</t>
  </si>
  <si>
    <t>0179  1F-L19</t>
  </si>
  <si>
    <t>JUAN SALERNO</t>
  </si>
  <si>
    <t>0182  1F-L22</t>
  </si>
  <si>
    <t>0183  1F-L23</t>
  </si>
  <si>
    <t>0184  1F-L24</t>
  </si>
  <si>
    <t>0185  1F-L25</t>
  </si>
  <si>
    <t>0186  1F-L26</t>
  </si>
  <si>
    <t>WALTER GALLO (1)</t>
  </si>
  <si>
    <t>0187  1F-L27</t>
  </si>
  <si>
    <t>0188  1F-L28</t>
  </si>
  <si>
    <t>0189  1F-L29</t>
  </si>
  <si>
    <t>MARÕA JOS… SPINELLI
-ESTANCIA VILLA MARI
(1)</t>
  </si>
  <si>
    <t>0192  1F-L32</t>
  </si>
  <si>
    <t>GENTILE PEDRO/ CAROLINA/ERICA/ ROMINA (1)</t>
  </si>
  <si>
    <t>0193  1F-L33</t>
  </si>
  <si>
    <t>0194  1F-L34</t>
  </si>
  <si>
    <t>SERGIO ZAMBIAZZO (1)
(2)</t>
  </si>
  <si>
    <t>0195  1F-L35</t>
  </si>
  <si>
    <t>0196  1F-L36</t>
  </si>
  <si>
    <t>0197  1F-L37</t>
  </si>
  <si>
    <t>0198  1F-L38</t>
  </si>
  <si>
    <t>0199  1F-L39</t>
  </si>
  <si>
    <t>0201  1F-L41</t>
  </si>
  <si>
    <t>SEBASTIAN TORRILLAS
(1)</t>
  </si>
  <si>
    <t>0206  1G-L2</t>
  </si>
  <si>
    <t>0207  1G-L3</t>
  </si>
  <si>
    <t>0208  1G-L4</t>
  </si>
  <si>
    <t>0209  1G-L5</t>
  </si>
  <si>
    <t>0214  1G-L10</t>
  </si>
  <si>
    <t>0215  1G-L11</t>
  </si>
  <si>
    <t>LA FIDUCIARIA VILLA MARIA (2)</t>
  </si>
  <si>
    <t>0216  1G-L12</t>
  </si>
  <si>
    <t>0217  1G-L13</t>
  </si>
  <si>
    <t>0218  1G-L14</t>
  </si>
  <si>
    <t>FABIANA MARCELA BA
—A/PAPALEO MARCELO DAN.</t>
  </si>
  <si>
    <t>0219  1G-L15</t>
  </si>
  <si>
    <t>0221  1G-L17</t>
  </si>
  <si>
    <t>CYNTHIA ANDREA CULAK (2)</t>
  </si>
  <si>
    <t>0231  1G-L27</t>
  </si>
  <si>
    <t>Nancy Beatriz Esquivel
(1)</t>
  </si>
  <si>
    <t>IGNACIO MANUEL KORNZAFT (1)</t>
  </si>
  <si>
    <t>Jonathan Alex DERMAN
; Cynthia Carolina BASSO (1)</t>
  </si>
  <si>
    <t>SEBASTIAN NICOLAS DE SIMONE/NATALIA AGUSTINA OBANDO (1)</t>
  </si>
  <si>
    <t>0240  1L-L9</t>
  </si>
  <si>
    <t>0241  1L-L10</t>
  </si>
  <si>
    <t>0242  1L-L11</t>
  </si>
  <si>
    <t>Ramirez Silvia Patricia
(1)</t>
  </si>
  <si>
    <t>Maria Itari Muzzapappa
/ Santiago Carballo (1)</t>
  </si>
  <si>
    <t>0247  1L-L16</t>
  </si>
  <si>
    <t>0248  1L-L17</t>
  </si>
  <si>
    <t>GEOPOLIS S.A. (1)</t>
  </si>
  <si>
    <t>0262  1L-L31</t>
  </si>
  <si>
    <t>BLANCO MONICA P/
BERTOLOTTO CLAUDIO
A. (1)</t>
  </si>
  <si>
    <t>ROSANA JUDITH CHORUZY (2)</t>
  </si>
  <si>
    <t>0272  1L-L41</t>
  </si>
  <si>
    <t>LUCIANO MAZZEO/ BELUSSI CARLA (1)</t>
  </si>
  <si>
    <t>YANINA VALERIA BERNINSON (1) (2)</t>
  </si>
  <si>
    <t>0282  1L-L51</t>
  </si>
  <si>
    <t>Miraglia Claudia Beatriz
(1)</t>
  </si>
  <si>
    <t>0292  1L-L61</t>
  </si>
  <si>
    <t>PABLO ANDRES MONTESANO (1)</t>
  </si>
  <si>
    <t>0301  1L-L70</t>
  </si>
  <si>
    <t>0302  1L-L71</t>
  </si>
  <si>
    <t>MARCELO LUIS VOLPE
(1)</t>
  </si>
  <si>
    <t>0308  2A-L2</t>
  </si>
  <si>
    <t>0309  2A-L3</t>
  </si>
  <si>
    <t>0310  2A-L4</t>
  </si>
  <si>
    <t>0312  2A-L6</t>
  </si>
  <si>
    <t>0314  2A-L8</t>
  </si>
  <si>
    <t>0317  2A-L11</t>
  </si>
  <si>
    <t>EZEQUIEL BRAHIN</t>
  </si>
  <si>
    <t>EDUARDO CANTELOUP
(1)</t>
  </si>
  <si>
    <t>SANTIAGO BELAUSTEGUI (2)</t>
  </si>
  <si>
    <t>COPPARI ALEJANDRO
(1)</t>
  </si>
  <si>
    <t>ARCE VIVIANA MARIELA (1) (2)</t>
  </si>
  <si>
    <t>ADRIANA LOPEZ - ALBERTO RANGONI (2)</t>
  </si>
  <si>
    <t>0343  2B-L1</t>
  </si>
  <si>
    <t>Vivian Garcia Navarro (1)</t>
  </si>
  <si>
    <t>0344  2B-L2</t>
  </si>
  <si>
    <t>0345  2B-L3</t>
  </si>
  <si>
    <t>JORGELINA AIRALDI (1)
(2)</t>
  </si>
  <si>
    <t>0346  2B-L4</t>
  </si>
  <si>
    <t>0347  2B-L5</t>
  </si>
  <si>
    <t>0348  2B-L6</t>
  </si>
  <si>
    <t>0349  2B-L7</t>
  </si>
  <si>
    <t>RICARDO MARKOUS (1)
(2)</t>
  </si>
  <si>
    <t>0350  2B-L8</t>
  </si>
  <si>
    <t>0351  2B-L9</t>
  </si>
  <si>
    <t>PIANO Adriana Estela</t>
  </si>
  <si>
    <t>0380  2C-L1</t>
  </si>
  <si>
    <t>0381  2C-L2</t>
  </si>
  <si>
    <t>FABIO JUAN LAPALMA/ FERNANDEZ MARIA CLAUD (1)</t>
  </si>
  <si>
    <t>0382  2C-L3</t>
  </si>
  <si>
    <t>0383  2C-L4</t>
  </si>
  <si>
    <t>0384  2C-L5</t>
  </si>
  <si>
    <t>0385  2C-L6</t>
  </si>
  <si>
    <t>0386  2C-L7</t>
  </si>
  <si>
    <t>0387  2C-L8</t>
  </si>
  <si>
    <t>0388  2C-L9</t>
  </si>
  <si>
    <t>LEANDRO FRANCISCO PALAORO/PALAORO ANA JU (1)</t>
  </si>
  <si>
    <t>Emanuel Fernandez Paz
/ Maria Marcela Lagostena (1)</t>
  </si>
  <si>
    <t>0402 2C-L23</t>
  </si>
  <si>
    <t>0403 2C-L24</t>
  </si>
  <si>
    <t>0404 2C-L25</t>
  </si>
  <si>
    <t>JOSE ALBERTO CALELLO Y DOMINGO DAMIAN CA (2)</t>
  </si>
  <si>
    <t>0405 2C-L26</t>
  </si>
  <si>
    <t>0408 2C-L29</t>
  </si>
  <si>
    <t>0409 2C-L30</t>
  </si>
  <si>
    <t>0411  2C-L32</t>
  </si>
  <si>
    <t>Nicolas Daniel Martinez
(1)</t>
  </si>
  <si>
    <t>MARIANA SOLEDAD PE
—A/ACU—A GUSTAVO HERN (1)</t>
  </si>
  <si>
    <t>0422 2C-L43</t>
  </si>
  <si>
    <t>Anibal Ricardo BARONE
(1)</t>
  </si>
  <si>
    <t>0423 2C-L44</t>
  </si>
  <si>
    <t>NAPOLITANO JAVIER (1)</t>
  </si>
  <si>
    <t>0424 2C-L45</t>
  </si>
  <si>
    <t>0428 2C-L49</t>
  </si>
  <si>
    <t>0429 2C-L50</t>
  </si>
  <si>
    <t>0430  3A-L1</t>
  </si>
  <si>
    <t>0431  3A-L2</t>
  </si>
  <si>
    <t>0432  3A-L3</t>
  </si>
  <si>
    <t>0433  3A-L4</t>
  </si>
  <si>
    <t>0434  3A-L5</t>
  </si>
  <si>
    <t>0435  3A-L6</t>
  </si>
  <si>
    <t>0436  3A-L7</t>
  </si>
  <si>
    <t>0437  3A-L8</t>
  </si>
  <si>
    <t>0438  3A-L9</t>
  </si>
  <si>
    <t>0441  3A-L12</t>
  </si>
  <si>
    <t>0449 3A-L20</t>
  </si>
  <si>
    <t>EDUARDO RAMOS - YARD BACK (2)</t>
  </si>
  <si>
    <t>0469 3A-L40</t>
  </si>
  <si>
    <t>0470  3B-L1</t>
  </si>
  <si>
    <t>0472  3B-L3</t>
  </si>
  <si>
    <t>MARÕA JOS… SPINELLI
(1)</t>
  </si>
  <si>
    <t>0473  3B-L4</t>
  </si>
  <si>
    <t>0474  3B-L5</t>
  </si>
  <si>
    <t>0475  3B-L6</t>
  </si>
  <si>
    <t>0476  3B-L7</t>
  </si>
  <si>
    <t>0477  3B-L8</t>
  </si>
  <si>
    <t>0479  3B-L9</t>
  </si>
  <si>
    <t>0481  3B-L11</t>
  </si>
  <si>
    <t>0490 3B-L20</t>
  </si>
  <si>
    <t>0492 3B-L22</t>
  </si>
  <si>
    <t>0494 3B-L24</t>
  </si>
  <si>
    <t>0500 3B-L30</t>
  </si>
  <si>
    <t>0504 3B-L34</t>
  </si>
  <si>
    <t>MELAMED CONSTRUCCIONES SRL
(2)</t>
  </si>
  <si>
    <t>0511  3B-L41</t>
  </si>
  <si>
    <t>Cristian Javier Bicerne
(1)</t>
  </si>
  <si>
    <t>0520  3E-L9</t>
  </si>
  <si>
    <t>LA ESPERANZA/ DAMIAN LOPO (1)</t>
  </si>
  <si>
    <t>0553  4A-2-
L2</t>
  </si>
  <si>
    <t>0554  4A-3-
L3</t>
  </si>
  <si>
    <t>0555  4A-4-
L4</t>
  </si>
  <si>
    <t>0556   4A-5-
L5</t>
  </si>
  <si>
    <t>0557   4A-6-
L6</t>
  </si>
  <si>
    <t>0558   4A-7-
L7</t>
  </si>
  <si>
    <t>0559  4A-8-
L8</t>
  </si>
  <si>
    <t>0560  4A-9-
L9</t>
  </si>
  <si>
    <t>0561  4B-10-
L10</t>
  </si>
  <si>
    <t>0562  4B-11-
L11</t>
  </si>
  <si>
    <t>LAURA LUJAN MORA— A (1)</t>
  </si>
  <si>
    <t>0602 1A-L5-1</t>
  </si>
  <si>
    <t>PACE D/GIMENEZ J/ PACE V/COPPARI A/ CAPC (1)</t>
  </si>
  <si>
    <t>ALDO GABRIEL NIEVAS
(1)</t>
  </si>
  <si>
    <t>UC    UC a 002  UF 462</t>
  </si>
  <si>
    <t>UC     UC
003  Lote 32</t>
  </si>
  <si>
    <t>0603 1A- L5-3</t>
  </si>
  <si>
    <t>0604 1A- L55-2</t>
  </si>
  <si>
    <t>SALDO SEGUN LIQUIDACION MES ANTERIOR</t>
  </si>
  <si>
    <t>DIFERENCIA</t>
  </si>
  <si>
    <t>Grand Total</t>
  </si>
  <si>
    <t>Jan</t>
  </si>
  <si>
    <t>Feb</t>
  </si>
  <si>
    <t>Mar</t>
  </si>
  <si>
    <t>Apr</t>
  </si>
  <si>
    <t>May</t>
  </si>
  <si>
    <t>Jun</t>
  </si>
  <si>
    <t>Sum of Saldo Anterior</t>
  </si>
  <si>
    <t>Sum of TOTAL</t>
  </si>
  <si>
    <t>Sum of Pagos Recibidos</t>
  </si>
  <si>
    <t>Months (Periodo expensas)</t>
  </si>
  <si>
    <t>Days (Periodo expensas)</t>
  </si>
  <si>
    <t>Values</t>
  </si>
  <si>
    <t>0534   3E- L22B</t>
  </si>
  <si>
    <t>Sum of Expensa A</t>
  </si>
  <si>
    <t>Sum of Expensa B</t>
  </si>
  <si>
    <t>Sum of Corte de Pasto</t>
  </si>
  <si>
    <t>Sum of Arba en revalúo</t>
  </si>
  <si>
    <t>Total Gastos s/detalle</t>
  </si>
  <si>
    <t>Total Gastos distribuidos</t>
  </si>
  <si>
    <t>PAGOS RECIBIDOS</t>
  </si>
  <si>
    <t>Pagos recibidos vs. Gastos distribuidos</t>
  </si>
  <si>
    <t>Diferencia</t>
  </si>
  <si>
    <t>Nombre solo</t>
  </si>
  <si>
    <t xml:space="preserve">GRACIELA PRIORI </t>
  </si>
  <si>
    <t xml:space="preserve">MIGUEL SOSTRES </t>
  </si>
  <si>
    <t xml:space="preserve">TRISTAN BRIANO </t>
  </si>
  <si>
    <t xml:space="preserve">Esteban Marcelo CHAMS </t>
  </si>
  <si>
    <t xml:space="preserve">CARLOS RENE RODRIGUEZ </t>
  </si>
  <si>
    <t xml:space="preserve">CLAUDIO SPERANZA </t>
  </si>
  <si>
    <t xml:space="preserve">RAFAEL BALTAZAR FLORES/TERESA MI—ONES </t>
  </si>
  <si>
    <t xml:space="preserve">GERARDO PAZ </t>
  </si>
  <si>
    <t xml:space="preserve">DANIEL MARGULIES </t>
  </si>
  <si>
    <t xml:space="preserve">ROLF MEIJER WERNER </t>
  </si>
  <si>
    <t xml:space="preserve">Rafael Augusto COELHO; Agustina BOMBARDO UDABE </t>
  </si>
  <si>
    <t xml:space="preserve">ARIEL LUDUE—A </t>
  </si>
  <si>
    <t xml:space="preserve">ARIEL AKERMAN </t>
  </si>
  <si>
    <t xml:space="preserve">Nelson Damian Duboscq </t>
  </si>
  <si>
    <t xml:space="preserve">Mauro Hernan Landeira </t>
  </si>
  <si>
    <t xml:space="preserve">VALERIA BOHORQUEZ </t>
  </si>
  <si>
    <t xml:space="preserve">Jorge Enrique Bosch/Susana Beatriz Goncalves </t>
  </si>
  <si>
    <t xml:space="preserve">JAIME CHMEA </t>
  </si>
  <si>
    <t xml:space="preserve">PILAR MAYORAL </t>
  </si>
  <si>
    <t xml:space="preserve">ALFREDO CASTIGLIA </t>
  </si>
  <si>
    <t xml:space="preserve">BANCO MACRO </t>
  </si>
  <si>
    <t xml:space="preserve">ARIEL AKERMAN - SEBASTAN JANON </t>
  </si>
  <si>
    <t xml:space="preserve">Gisela CANIEVSKY </t>
  </si>
  <si>
    <t xml:space="preserve">BIAU DANIEL/CRISTALDO MABEL </t>
  </si>
  <si>
    <t xml:space="preserve">MIGUEL PEREIRA L´PEZ </t>
  </si>
  <si>
    <t xml:space="preserve">SEBASTIAN LAUSI </t>
  </si>
  <si>
    <t xml:space="preserve">PABLO GARCIA NAVARRO </t>
  </si>
  <si>
    <t xml:space="preserve">ALFRED GLASSEL </t>
  </si>
  <si>
    <t xml:space="preserve">IDA MABEL ZAPPALA (GABRIEL GAUNA APODER) </t>
  </si>
  <si>
    <t xml:space="preserve">MARIANA VALOTTA </t>
  </si>
  <si>
    <t xml:space="preserve">PABLO VERA PINTO </t>
  </si>
  <si>
    <t xml:space="preserve">AGUSTÕN GIMENEZ/FERNANDA ARCURI </t>
  </si>
  <si>
    <t xml:space="preserve">FRANCO BORDONI </t>
  </si>
  <si>
    <t xml:space="preserve">CARLOS ALBERTO MATUK. </t>
  </si>
  <si>
    <t xml:space="preserve">Emiliano VOLPE </t>
  </si>
  <si>
    <t xml:space="preserve">ANDREW CUMMINS </t>
  </si>
  <si>
    <t xml:space="preserve">MARTIN PEUSNER </t>
  </si>
  <si>
    <t xml:space="preserve">ADRIAN PYLINSKI </t>
  </si>
  <si>
    <t xml:space="preserve">GLADYS NORMA AGUIRRE </t>
  </si>
  <si>
    <t xml:space="preserve">FOUINE VALERIA </t>
  </si>
  <si>
    <t xml:space="preserve">OSCAR MARC </t>
  </si>
  <si>
    <t xml:space="preserve">ELEONORA NAZAR ANCHORENA </t>
  </si>
  <si>
    <t xml:space="preserve">PABLO LIJTZTAIM </t>
  </si>
  <si>
    <t xml:space="preserve">GEORGETTE HANNA - SANTIAGO VILARO </t>
  </si>
  <si>
    <t xml:space="preserve">EUGENIA GIBBONS </t>
  </si>
  <si>
    <t xml:space="preserve">SAN EMILIO SCA </t>
  </si>
  <si>
    <t xml:space="preserve">Ruth Marina Martini </t>
  </si>
  <si>
    <t xml:space="preserve">OSCAR BAREIRO </t>
  </si>
  <si>
    <t xml:space="preserve">PODRZAJ - PODRZAJ </t>
  </si>
  <si>
    <t xml:space="preserve">MARCIAL CARBALLAL </t>
  </si>
  <si>
    <t xml:space="preserve">GIMENEZ ALFREDO FERNANDO </t>
  </si>
  <si>
    <t xml:space="preserve">CLAUDIO VICENTE LOPEZ </t>
  </si>
  <si>
    <t xml:space="preserve">VICTORIA ANGELA CIPPONERI </t>
  </si>
  <si>
    <t xml:space="preserve">Hector Daniel CAZZASA/Zulema Amelia LEFEVRE </t>
  </si>
  <si>
    <t xml:space="preserve">MORA DELGADO </t>
  </si>
  <si>
    <t xml:space="preserve">LUCIANO POMPONIO </t>
  </si>
  <si>
    <t xml:space="preserve">Victor Walter Fuentes/Mariana Paola Tuya </t>
  </si>
  <si>
    <t xml:space="preserve">EMILY TELO </t>
  </si>
  <si>
    <t xml:space="preserve">CHRISTIAN ANDR…S NARA/ CABALLERO NATALIAL </t>
  </si>
  <si>
    <t xml:space="preserve">FRANCO - SUEIRO </t>
  </si>
  <si>
    <t xml:space="preserve">AGROPECUARIA EL BAYITO S.A. </t>
  </si>
  <si>
    <t xml:space="preserve">DIEGO MUFFATTI </t>
  </si>
  <si>
    <t xml:space="preserve">PAUL SIMON FITZPATRICK/IRAZU CARINA LORE </t>
  </si>
  <si>
    <t xml:space="preserve">OSCAR BALLESTER </t>
  </si>
  <si>
    <t xml:space="preserve">DANIEL MANZINI </t>
  </si>
  <si>
    <t xml:space="preserve">MONICA MARTINEZ </t>
  </si>
  <si>
    <t xml:space="preserve">ESTEBAN CORSO </t>
  </si>
  <si>
    <t xml:space="preserve">SEBASTI£N CHU </t>
  </si>
  <si>
    <t xml:space="preserve">MATIAS CORTIJO </t>
  </si>
  <si>
    <t xml:space="preserve">MARIA ISABEL ABULIAk </t>
  </si>
  <si>
    <t xml:space="preserve">JUAN MANUEL GALLEGO </t>
  </si>
  <si>
    <t xml:space="preserve">TOMAS BELLO </t>
  </si>
  <si>
    <t xml:space="preserve">LUCAS MORANDO DELGADO </t>
  </si>
  <si>
    <t xml:space="preserve">LUIS LOSADA </t>
  </si>
  <si>
    <t xml:space="preserve">MARIA ISABEL ABULIAK </t>
  </si>
  <si>
    <t xml:space="preserve">FERNANDO ZUBILLAGA </t>
  </si>
  <si>
    <t xml:space="preserve">MARCELO MARISCOTTI </t>
  </si>
  <si>
    <t xml:space="preserve">ROBERTO BRIGNONE </t>
  </si>
  <si>
    <t xml:space="preserve">ALEJANDRO CESNIK </t>
  </si>
  <si>
    <t xml:space="preserve">ENRIQUE BENITEZ CRUZ </t>
  </si>
  <si>
    <t xml:space="preserve">Daniel Alejandro Mesego </t>
  </si>
  <si>
    <t xml:space="preserve">Daniel Oscar BLANCO; Silvia Santa LUS
</t>
  </si>
  <si>
    <t xml:space="preserve">ROMINA RONDINONE </t>
  </si>
  <si>
    <t xml:space="preserve">Carlos Leonardo LOIRA </t>
  </si>
  <si>
    <t xml:space="preserve">GUSTAVO QUETTO </t>
  </si>
  <si>
    <t xml:space="preserve">banco Macro </t>
  </si>
  <si>
    <t xml:space="preserve">FRANCISCO PUIGGARI </t>
  </si>
  <si>
    <t xml:space="preserve">PAZ NASTA </t>
  </si>
  <si>
    <t xml:space="preserve">NATALIA GANEM </t>
  </si>
  <si>
    <t xml:space="preserve">Federico Orlando Garro/Erica Gisela Nissen </t>
  </si>
  <si>
    <t xml:space="preserve">RUBEN DANIEL KOVACH </t>
  </si>
  <si>
    <t xml:space="preserve">SERGIO ELBIO CANTON/ SILVIA MARIA KINDERKNECHT </t>
  </si>
  <si>
    <t xml:space="preserve">JAIME FRANCISCO MANTE </t>
  </si>
  <si>
    <t xml:space="preserve">RICARDO MURTAGH </t>
  </si>
  <si>
    <t xml:space="preserve">FIDUCIA CAPITAL </t>
  </si>
  <si>
    <t xml:space="preserve">HAEDO - SUEIRO </t>
  </si>
  <si>
    <t xml:space="preserve">TORIBIO ACHAVAL </t>
  </si>
  <si>
    <t xml:space="preserve">JUAN SALERNO </t>
  </si>
  <si>
    <t xml:space="preserve">SCHETTINO SERGIO </t>
  </si>
  <si>
    <t xml:space="preserve">MARÕA JOS… SPINELLI -ESTANCIA VILLA MARI </t>
  </si>
  <si>
    <t xml:space="preserve">MOUSALLI ELIAS RUBEN </t>
  </si>
  <si>
    <t xml:space="preserve">SEBASTI£N PAREJA </t>
  </si>
  <si>
    <t xml:space="preserve">SERGIO ZAMBIAZZO </t>
  </si>
  <si>
    <t xml:space="preserve">ESQUERDO MAXIMILIANO </t>
  </si>
  <si>
    <t xml:space="preserve">EDUARDO JORD£ </t>
  </si>
  <si>
    <t xml:space="preserve">SEBASTIAN TORRILLAS </t>
  </si>
  <si>
    <t xml:space="preserve">ELSA MUSTICHIO </t>
  </si>
  <si>
    <t xml:space="preserve">HELENA CROUZEL </t>
  </si>
  <si>
    <t xml:space="preserve">BAUTISTA HEGUY </t>
  </si>
  <si>
    <t xml:space="preserve">PAUL DOCHERTY </t>
  </si>
  <si>
    <t xml:space="preserve">DAMIAN LOPO </t>
  </si>
  <si>
    <t xml:space="preserve">CRISTINA RICCIARDI </t>
  </si>
  <si>
    <t xml:space="preserve">Gustavo Alberto Ramon GONZALEZ </t>
  </si>
  <si>
    <t xml:space="preserve">ARATA Y ASOCIADOS </t>
  </si>
  <si>
    <t xml:space="preserve">FLAVIO THIER </t>
  </si>
  <si>
    <t xml:space="preserve">FABIANA MARCELA BA—A/PAPALEO MARCELO DAN. </t>
  </si>
  <si>
    <t xml:space="preserve">DANIEL FERN£NDEZ BAR”N </t>
  </si>
  <si>
    <t xml:space="preserve">CESAR FERNANDO CARDALDA </t>
  </si>
  <si>
    <t xml:space="preserve">FERNANDO CAFFA </t>
  </si>
  <si>
    <t xml:space="preserve">CYNTHIA ANDREA CULAK </t>
  </si>
  <si>
    <t xml:space="preserve">MARIO DANIELE </t>
  </si>
  <si>
    <t xml:space="preserve">VICTOR DURAN </t>
  </si>
  <si>
    <t xml:space="preserve">C…SAR CARDALDA </t>
  </si>
  <si>
    <t xml:space="preserve">PABLO RESNIK </t>
  </si>
  <si>
    <t xml:space="preserve">CECILIA CALVANI </t>
  </si>
  <si>
    <t xml:space="preserve">MARIELA CHOUZA (EN SUCESI”N) </t>
  </si>
  <si>
    <t xml:space="preserve">Nancy Beatriz Esquivel </t>
  </si>
  <si>
    <t xml:space="preserve">ANABELA DONADEO </t>
  </si>
  <si>
    <t xml:space="preserve">Jonathan Alex DERMAN ; Cynthia Carolina BASSO </t>
  </si>
  <si>
    <t xml:space="preserve">JULI£N DE VITO </t>
  </si>
  <si>
    <t xml:space="preserve">PABLO MARTÌN </t>
  </si>
  <si>
    <t xml:space="preserve">BEATRIZ COSTA </t>
  </si>
  <si>
    <t xml:space="preserve">Stuto Melisa/Bosso Matías Leonel </t>
  </si>
  <si>
    <t xml:space="preserve">Ramirez Silvia Patricia </t>
  </si>
  <si>
    <t xml:space="preserve">JOSE SANTOS RETAMOZO CACERES </t>
  </si>
  <si>
    <t xml:space="preserve">Maria Itari Muzzapappa / Santiago Carballo </t>
  </si>
  <si>
    <t xml:space="preserve">Balaza Luz Marisol / Fernando Eduardo Galdos </t>
  </si>
  <si>
    <t xml:space="preserve">DANIELA PEREYRA </t>
  </si>
  <si>
    <t xml:space="preserve">Gustavo Alberto Ramon Gonzalez </t>
  </si>
  <si>
    <t xml:space="preserve">GASTON DAMIAN SERRA/ JAVIER OMAR LOPEZ </t>
  </si>
  <si>
    <t xml:space="preserve">DANIELE, Mario Domingo/ GIORDANO LERENA Maria del Rocio </t>
  </si>
  <si>
    <t xml:space="preserve">Emiliano Volpe y GEOPOLIS S.A. </t>
  </si>
  <si>
    <t xml:space="preserve">TORSTEN / DIRK SCHALL </t>
  </si>
  <si>
    <t xml:space="preserve">Anabel Carla BRUSCHINI </t>
  </si>
  <si>
    <t xml:space="preserve">Gustavo Enrique Daniel Moran </t>
  </si>
  <si>
    <t xml:space="preserve">CAMILA PARDO ARGERICH </t>
  </si>
  <si>
    <t xml:space="preserve">ALEJANDRO DAROUICHE </t>
  </si>
  <si>
    <t xml:space="preserve">Matias Alejandro Perasso/Guadalupe Agustin </t>
  </si>
  <si>
    <t xml:space="preserve">DIEGO SOLERO </t>
  </si>
  <si>
    <t xml:space="preserve">BLANCO MONICA P/BERTOLOTTO CLAUDIO A. </t>
  </si>
  <si>
    <t xml:space="preserve">ROSANA JUDITH CHORUZY </t>
  </si>
  <si>
    <t xml:space="preserve">MARCELA GUERRA </t>
  </si>
  <si>
    <t xml:space="preserve">LORENTE MARCELA </t>
  </si>
  <si>
    <t xml:space="preserve">FERNANDO NICOSIA </t>
  </si>
  <si>
    <t xml:space="preserve">Daniel Bernardo RUIZ </t>
  </si>
  <si>
    <t xml:space="preserve">Hernan Javier PIROLO </t>
  </si>
  <si>
    <t xml:space="preserve">RODOLFO CELEDON </t>
  </si>
  <si>
    <t xml:space="preserve">XIMENA HUAMAN CALATAYUD </t>
  </si>
  <si>
    <t xml:space="preserve">LUCIANO MAZZEO/BELUSSI CARLA </t>
  </si>
  <si>
    <t xml:space="preserve">ANDREA MARIANA ORTIGOZA </t>
  </si>
  <si>
    <t xml:space="preserve">GRACIELA BETINA GIL PIZARRO </t>
  </si>
  <si>
    <t xml:space="preserve">GARRITANO VERONICA Y OT. </t>
  </si>
  <si>
    <t xml:space="preserve">CARLOS MOLTONI </t>
  </si>
  <si>
    <t xml:space="preserve">LUCÕA PARENTE </t>
  </si>
  <si>
    <t xml:space="preserve">Miraglia Claudia Beatriz </t>
  </si>
  <si>
    <t xml:space="preserve">SOCIEDAD PETROCENTAURI (Gabriel Fabian RADZIUSZ) </t>
  </si>
  <si>
    <t xml:space="preserve">SOSA MENDOZA </t>
  </si>
  <si>
    <t xml:space="preserve">OSVALDO RAUL PICCININI </t>
  </si>
  <si>
    <t xml:space="preserve">NORMA CLORINDA GOMEZ </t>
  </si>
  <si>
    <t xml:space="preserve">MANUEL ANGEL RODRIGUEZ </t>
  </si>
  <si>
    <t xml:space="preserve">MARTA MARTINEZ OLIVARES </t>
  </si>
  <si>
    <t xml:space="preserve">SANTIAGO PESSINA </t>
  </si>
  <si>
    <t xml:space="preserve">Perdomo Acevedo, Juan Eduardo/ Montes Paula Andrea </t>
  </si>
  <si>
    <t xml:space="preserve">GUILLERMO MACERA </t>
  </si>
  <si>
    <t xml:space="preserve">MARISA CECILIA RODRIGUEZ, </t>
  </si>
  <si>
    <t xml:space="preserve">Juan Bautista Carballo/ Maria Martina Carballo </t>
  </si>
  <si>
    <t xml:space="preserve">MARCELO LUIS VOLPE </t>
  </si>
  <si>
    <t xml:space="preserve">LORENA YAMILA CANDIDO/ FERNANDEZ CLAUDIO </t>
  </si>
  <si>
    <t xml:space="preserve">GABRIEL MICHELOUD </t>
  </si>
  <si>
    <t xml:space="preserve">ANABELLA BLANCO </t>
  </si>
  <si>
    <t xml:space="preserve">ANA MARIA COLOMBO </t>
  </si>
  <si>
    <t xml:space="preserve">Daniel Eduardo Lifschitz/ Fabiana Alejandra Maneiro </t>
  </si>
  <si>
    <t xml:space="preserve">FABI£N BURGOS </t>
  </si>
  <si>
    <t xml:space="preserve">MARIANO SAENZ </t>
  </si>
  <si>
    <t xml:space="preserve">PATRICIA TARABINI </t>
  </si>
  <si>
    <t xml:space="preserve">MANTE JAIME FRANCISCO </t>
  </si>
  <si>
    <t xml:space="preserve">MIGUEL PEREIRA L”PEZ </t>
  </si>
  <si>
    <t xml:space="preserve">Patrico Ezequiel KOLKER </t>
  </si>
  <si>
    <t xml:space="preserve">EZEQUIEL BRAHIN </t>
  </si>
  <si>
    <t xml:space="preserve">JUAN CARLOS MELIA </t>
  </si>
  <si>
    <t xml:space="preserve">EDUARDO CANTELOUP </t>
  </si>
  <si>
    <t xml:space="preserve">SANTIAGO BELAUSTEGUI </t>
  </si>
  <si>
    <t xml:space="preserve">EDGARDO PAOLILLO </t>
  </si>
  <si>
    <t xml:space="preserve">COPPARI ALEJANDRO </t>
  </si>
  <si>
    <t xml:space="preserve">NELDO GARCIA </t>
  </si>
  <si>
    <t xml:space="preserve">CASASOLA GABRIEL </t>
  </si>
  <si>
    <t xml:space="preserve">ADRIANA LOPEZ - ALBERTO RANGONI
</t>
  </si>
  <si>
    <t xml:space="preserve">FABIAN CARBALLO </t>
  </si>
  <si>
    <t xml:space="preserve">JORGELINA AIRALDI </t>
  </si>
  <si>
    <t xml:space="preserve">LAURA REITER - SHEILA TRUCCO </t>
  </si>
  <si>
    <t xml:space="preserve">CHRISTOPH MARQUARDT </t>
  </si>
  <si>
    <t xml:space="preserve">RICARDO MARKOUS </t>
  </si>
  <si>
    <t xml:space="preserve">GUILLERMO VILAS </t>
  </si>
  <si>
    <t xml:space="preserve">MARIA ANGELA MENENDEZ </t>
  </si>
  <si>
    <t xml:space="preserve">GUILLERMO A.SANTANA MACKINLAY/ PATRICIA A.MAKIN </t>
  </si>
  <si>
    <t xml:space="preserve">Jaime Andrés Santana Mackinlay/ Joseﬁna Saenz de Regadera </t>
  </si>
  <si>
    <t xml:space="preserve">MAXIMILIANO ORDUÑA </t>
  </si>
  <si>
    <t xml:space="preserve">ADRIANA LUZZETTI </t>
  </si>
  <si>
    <t xml:space="preserve">EDUARDO SOTO </t>
  </si>
  <si>
    <t xml:space="preserve">Angeles Maria ROSSELLO </t>
  </si>
  <si>
    <t xml:space="preserve">SILVIA ALICIA MAO </t>
  </si>
  <si>
    <t xml:space="preserve">OSVALDO DEMATTIA </t>
  </si>
  <si>
    <t xml:space="preserve">Agustin Calcagno </t>
  </si>
  <si>
    <t xml:space="preserve">MAURO ALEJANDRO CORINALDESI/ CAROLINA RODRIGUEZ </t>
  </si>
  <si>
    <t xml:space="preserve">ANA ELIZABETH VILDOZA </t>
  </si>
  <si>
    <t xml:space="preserve">PIANO Adriana Estela </t>
  </si>
  <si>
    <t xml:space="preserve">NATALIA FLORIDIA </t>
  </si>
  <si>
    <t xml:space="preserve">ANDREA LORENA TUBIO </t>
  </si>
  <si>
    <t xml:space="preserve">FABIO JUAN LAPALMA/FERNANDEZ MARIA CLAUD </t>
  </si>
  <si>
    <t xml:space="preserve">ESTEBAN MELE </t>
  </si>
  <si>
    <t xml:space="preserve">SEBASTIAN PRUNEDA </t>
  </si>
  <si>
    <t xml:space="preserve">LEANDRO FRANCISCO PALAORO/ PALAORO ANA JU </t>
  </si>
  <si>
    <t xml:space="preserve">Edgardo Carlos Roberto SCHMIDT </t>
  </si>
  <si>
    <t xml:space="preserve">ENRIQUE GEORGE ADROVER </t>
  </si>
  <si>
    <t xml:space="preserve">Walter Alejandro Buchar </t>
  </si>
  <si>
    <t xml:space="preserve">Agustín Eugenio SERENELLINI </t>
  </si>
  <si>
    <t xml:space="preserve">Federico TUBIO </t>
  </si>
  <si>
    <t xml:space="preserve">LORENA BORNIEGO </t>
  </si>
  <si>
    <t xml:space="preserve">Emanuel Fernandez Paz / Maria Marcela Lagostena </t>
  </si>
  <si>
    <t xml:space="preserve">PABLO MAZZONI </t>
  </si>
  <si>
    <t xml:space="preserve">HERMO MONICA </t>
  </si>
  <si>
    <t xml:space="preserve">GABRIEL CASASOLA </t>
  </si>
  <si>
    <t xml:space="preserve">JOSE ALBERTO CALELLO Y DOMINGO DAMIAN CA </t>
  </si>
  <si>
    <t xml:space="preserve">ARIEL BURGOS </t>
  </si>
  <si>
    <t xml:space="preserve">Maria Florencia PRIETO/Exequiel Norberto ZAPPALA </t>
  </si>
  <si>
    <t xml:space="preserve">LILIANA INES GONELLA </t>
  </si>
  <si>
    <t xml:space="preserve">DANIEL CALLISTI </t>
  </si>
  <si>
    <t xml:space="preserve">LUCAS GABRIEL BRIGANDO/SANTIAGO CARNERO </t>
  </si>
  <si>
    <t xml:space="preserve">HORACIO VERA C£CERES </t>
  </si>
  <si>
    <t xml:space="preserve">CHRISTIAN GARIBALDI </t>
  </si>
  <si>
    <t xml:space="preserve">MATIAS VIVA </t>
  </si>
  <si>
    <t xml:space="preserve">DIEGO VARAS </t>
  </si>
  <si>
    <t xml:space="preserve">Nicolas Daniel Martinez </t>
  </si>
  <si>
    <t xml:space="preserve">Bazo Sandra Gabriela </t>
  </si>
  <si>
    <t xml:space="preserve">MARIANA SOLEDAD PE—A/ACU—A GUSTAVO HERN </t>
  </si>
  <si>
    <t xml:space="preserve">FEDERICO MOCKEL </t>
  </si>
  <si>
    <t xml:space="preserve">JUAN CRUZ SOUTO </t>
  </si>
  <si>
    <t xml:space="preserve">CAIRO JOSE LUIS </t>
  </si>
  <si>
    <t xml:space="preserve">PODRZAJ , ANTONIO </t>
  </si>
  <si>
    <t xml:space="preserve">PODRZAJ MIGUEL </t>
  </si>
  <si>
    <t xml:space="preserve">HERN£N YOHMA </t>
  </si>
  <si>
    <t xml:space="preserve">JUAN PABLO PITTALUGA </t>
  </si>
  <si>
    <t xml:space="preserve">DAPESOL. </t>
  </si>
  <si>
    <t xml:space="preserve">ANDR…S ROMERO </t>
  </si>
  <si>
    <t xml:space="preserve">ESTEBAN VILLAR </t>
  </si>
  <si>
    <t xml:space="preserve">SOBRINO EUGENIA (EN QUIEBRA) </t>
  </si>
  <si>
    <t xml:space="preserve">DANIEL VALENTINI </t>
  </si>
  <si>
    <t xml:space="preserve">Tomas Bello </t>
  </si>
  <si>
    <t xml:space="preserve">ROBERTO CABRERA </t>
  </si>
  <si>
    <t xml:space="preserve">MARA FERNANDEZ </t>
  </si>
  <si>
    <t xml:space="preserve">ROMA FERNANDO </t>
  </si>
  <si>
    <t xml:space="preserve">EDUARDO RAMOS - YARD BACK </t>
  </si>
  <si>
    <t xml:space="preserve">STELLA MORALES </t>
  </si>
  <si>
    <t xml:space="preserve">JORGE FRAGA </t>
  </si>
  <si>
    <t xml:space="preserve">ALEJANDRO EDUARDO ROMERO </t>
  </si>
  <si>
    <t xml:space="preserve">MARÕA JOS… SPINELLI </t>
  </si>
  <si>
    <t xml:space="preserve">CAROLINA VAN DER MEULEN </t>
  </si>
  <si>
    <t xml:space="preserve">RAUL GORLERO IGLESIAS </t>
  </si>
  <si>
    <t xml:space="preserve">LWLYC </t>
  </si>
  <si>
    <t xml:space="preserve">WESTON MILLONES / VICTORIA RIVERO
</t>
  </si>
  <si>
    <t xml:space="preserve">ORGANIZACION RACIONAL DE ENERGIAS LIMPIAS S.A. </t>
  </si>
  <si>
    <t xml:space="preserve">Cristian Javier Bicerne </t>
  </si>
  <si>
    <t xml:space="preserve">JAVIER ARCAPALO </t>
  </si>
  <si>
    <t xml:space="preserve">KATRIN MAKULLA </t>
  </si>
  <si>
    <t xml:space="preserve">OCAMPO / ARCAPALO </t>
  </si>
  <si>
    <t xml:space="preserve">FIDEICOMISO VILLA MARIA </t>
  </si>
  <si>
    <t xml:space="preserve">CARLOS MANZI </t>
  </si>
  <si>
    <t xml:space="preserve">Victoria Bas </t>
  </si>
  <si>
    <t xml:space="preserve">Victoria Gobbi </t>
  </si>
  <si>
    <t xml:space="preserve">LA ESPERANZA/DAMIAN LOPO </t>
  </si>
  <si>
    <t xml:space="preserve">SERGIO KAUFMAN </t>
  </si>
  <si>
    <t xml:space="preserve">GIMENEZ JULIAN </t>
  </si>
  <si>
    <t xml:space="preserve">LA ESPERANZA </t>
  </si>
  <si>
    <t xml:space="preserve">AGUSTIN ESTRADA / PADIMOL </t>
  </si>
  <si>
    <t xml:space="preserve">Rosana Valeria Gonzalez </t>
  </si>
  <si>
    <t xml:space="preserve">VOLIA PROMENADE SRL </t>
  </si>
  <si>
    <t xml:space="preserve">LAURA LUJAN MORA—A </t>
  </si>
  <si>
    <t xml:space="preserve">LAS INDIAS SRL </t>
  </si>
  <si>
    <t xml:space="preserve">INGRID GUOZDEN </t>
  </si>
  <si>
    <t xml:space="preserve">AGUSTINA GUOZDEN </t>
  </si>
  <si>
    <t xml:space="preserve">LUIS ESPOSITO </t>
  </si>
  <si>
    <t xml:space="preserve">SENLLE SEIF SEBASTIAN/OLAVARRIA NATALIA </t>
  </si>
  <si>
    <t xml:space="preserve">DARIO CERVINI/LORIA ALEJANDRA </t>
  </si>
  <si>
    <t xml:space="preserve">SERGIO ELBIO CANTON </t>
  </si>
  <si>
    <t xml:space="preserve">Diego Francisco Diaz </t>
  </si>
  <si>
    <t xml:space="preserve">Lucas Esteban Molina </t>
  </si>
  <si>
    <t xml:space="preserve">GUY MERISON </t>
  </si>
  <si>
    <t xml:space="preserve">PACE D/GIMENEZ J/PACE V/COPPARI A/CAPC </t>
  </si>
  <si>
    <t xml:space="preserve">EZEQUIEL ENRRIQUE GONZALES DE LA FUENTE HARTENST </t>
  </si>
  <si>
    <t xml:space="preserve">ALDO GABRIEL NIEVAS </t>
  </si>
  <si>
    <t xml:space="preserve">RAFAEL BALTAZAR FLORES/TERESA MI
—ONES </t>
  </si>
  <si>
    <t xml:space="preserve">Guadalupe Jazmin CHAMS </t>
  </si>
  <si>
    <t xml:space="preserve">MARIANA VOLPELLIER </t>
  </si>
  <si>
    <t xml:space="preserve">OMAR LEONARDO RODRIGUEZ DE PIAN/ FUSCO S. </t>
  </si>
  <si>
    <t xml:space="preserve">RAM”N RIONDA </t>
  </si>
  <si>
    <t xml:space="preserve">Luis Enrique Landini </t>
  </si>
  <si>
    <t xml:space="preserve">TERESA TANCO </t>
  </si>
  <si>
    <t xml:space="preserve">AGUSTÕN GIMENEZ/FERNANDA ARCURI
</t>
  </si>
  <si>
    <t xml:space="preserve">IGNACIO YGARTUA </t>
  </si>
  <si>
    <t xml:space="preserve">FEDERICO COLUCCI </t>
  </si>
  <si>
    <t xml:space="preserve">Hugo Gaston RONDA </t>
  </si>
  <si>
    <t xml:space="preserve">SAMANTHA WAHNON </t>
  </si>
  <si>
    <t xml:space="preserve">Jorge Delaportas </t>
  </si>
  <si>
    <t xml:space="preserve">FERNANDO WEHT </t>
  </si>
  <si>
    <t xml:space="preserve">ALEJO MARTIN JUDEZ Y PLATINI MARIELA </t>
  </si>
  <si>
    <t xml:space="preserve">Ever Antonio Zarate </t>
  </si>
  <si>
    <t xml:space="preserve">GENTILE PEDRO/CAROLINA/ERICA/ ROMINA </t>
  </si>
  <si>
    <t xml:space="preserve">LAURA HERMIDA </t>
  </si>
  <si>
    <t xml:space="preserve">MARIANO ALBERTO VALENTINO/PAULA NATALIA MORENO </t>
  </si>
  <si>
    <t xml:space="preserve">YANINA VALERIA BERNINSON </t>
  </si>
  <si>
    <t xml:space="preserve">ALEJANDRO PUEYRRED”N </t>
  </si>
  <si>
    <t xml:space="preserve">LORENA YAMILA CANDIDO/FERNANDEZ CLAUDIO </t>
  </si>
  <si>
    <t xml:space="preserve">JULIAN FERNANDEZ SKAPIN/ JULIANA TORRES IADAROLA </t>
  </si>
  <si>
    <t xml:space="preserve">ROBERTO BERASATEGUI </t>
  </si>
  <si>
    <t xml:space="preserve">PABLO MARCELO ROMERO SCHMID </t>
  </si>
  <si>
    <t xml:space="preserve">JORGE TABOADA </t>
  </si>
  <si>
    <t xml:space="preserve">AMERICO ALFREDO SANTI </t>
  </si>
  <si>
    <t xml:space="preserve">MARIA BELEN SAIN </t>
  </si>
  <si>
    <t xml:space="preserve">JUAN AGUSTÕN GARCÕA ARGIBAY </t>
  </si>
  <si>
    <t xml:space="preserve">BERARDO-LUCCHESI </t>
  </si>
  <si>
    <t xml:space="preserve">Damián Pace </t>
  </si>
  <si>
    <t xml:space="preserve">HOTEL ESTANCIA VILLA MARIA (SOLITARIO M) </t>
  </si>
  <si>
    <t xml:space="preserve">PACE D/GIMENEZ J/PACE V/COPPARI A/ CAPC </t>
  </si>
  <si>
    <t xml:space="preserve">Ariel Arnoldo Abramovich </t>
  </si>
  <si>
    <t xml:space="preserve">FEDERICO BUNSOW </t>
  </si>
  <si>
    <t xml:space="preserve">FERNANDO JASNIS </t>
  </si>
  <si>
    <t xml:space="preserve">CHRISTIAN ANDR…S NARA/CABALLERO NATALIAL </t>
  </si>
  <si>
    <t xml:space="preserve">Angel Federico BUNSOW / Maria Paula DE LUCA </t>
  </si>
  <si>
    <t xml:space="preserve">BISCAYNE SERVICIOS SA </t>
  </si>
  <si>
    <t xml:space="preserve">Hernan Deferrari </t>
  </si>
  <si>
    <t xml:space="preserve">JOSE BALATTI </t>
  </si>
  <si>
    <t xml:space="preserve">ADRIANA LOPEZ - ALBERTO RANGONI </t>
  </si>
  <si>
    <t xml:space="preserve">JOSEPH HARPER </t>
  </si>
  <si>
    <t xml:space="preserve">CHRYNIEWIECKI DAMIAN </t>
  </si>
  <si>
    <t xml:space="preserve">Roberto Ezequiel SANTAMARIA ; Tamara Eliana RODRIGUEZ BIANCHI </t>
  </si>
  <si>
    <t xml:space="preserve">ARIEL AKERMAN - SEBASTAN JANON
</t>
  </si>
  <si>
    <t xml:space="preserve">EDUARDO HIRSH </t>
  </si>
  <si>
    <t xml:space="preserve">Vicente DE MOLA </t>
  </si>
  <si>
    <t xml:space="preserve">Daniel Oscar BLANCO; Silvia Santa LUS </t>
  </si>
  <si>
    <t xml:space="preserve">GUSTAVO FERREIROS </t>
  </si>
  <si>
    <t xml:space="preserve">MARIANO ALBERTO VALENTINO/ PAULA NATALIA MORENO </t>
  </si>
  <si>
    <t xml:space="preserve">ARCE VIVIANA MARIELA </t>
  </si>
  <si>
    <t xml:space="preserve">RODRIGUEZ LEONARDO </t>
  </si>
  <si>
    <t xml:space="preserve">LUCAS GABRIEL BRIGANDO/ SANTIAGO CARNERO </t>
  </si>
  <si>
    <t xml:space="preserve">RAFAEL BALTAZAR FLORES/ TERESA MI—ONES </t>
  </si>
  <si>
    <t xml:space="preserve">Rafael Augusto COELHO; Agustina BOMBARDO UDABE
</t>
  </si>
  <si>
    <t xml:space="preserve">AGUSTÕN GIMENEZ/ FERNANDA ARCURI </t>
  </si>
  <si>
    <t xml:space="preserve">Martin Andres RODE </t>
  </si>
  <si>
    <t xml:space="preserve">CARINA MOLOZAJ </t>
  </si>
  <si>
    <t xml:space="preserve">DANIEL OSVALDO BENITES/ GONZALEZ NOELIA </t>
  </si>
  <si>
    <t xml:space="preserve">Hector Daniel CAZZASA/ Zulema Amelia LEFEVRE </t>
  </si>
  <si>
    <t xml:space="preserve">Victor Walter Fuentes/ Mariana Paola Tuya </t>
  </si>
  <si>
    <t xml:space="preserve">AGROPECUARIA EL BAYITO
S.A. </t>
  </si>
  <si>
    <t xml:space="preserve">PAUL SIMON FITZPATRICK/ IRAZU CARINA LORE </t>
  </si>
  <si>
    <t xml:space="preserve">LUCAS MORANDO DELGADO
</t>
  </si>
  <si>
    <t xml:space="preserve">Federico Orlando Garro/ Erica Gisela Nissen </t>
  </si>
  <si>
    <t xml:space="preserve">Matias Alejandro Perasso/ Guadalupe Agustin </t>
  </si>
  <si>
    <t xml:space="preserve">MANUEL ANGEL RODRIGUEZ
</t>
  </si>
  <si>
    <t xml:space="preserve">Perdomo Acevedo, Juan Eduardo/Montes Paula Andrea </t>
  </si>
  <si>
    <t xml:space="preserve">GUILLERMO A.SANTANA MACKINLAY/PATRICIA A.MAKIN </t>
  </si>
  <si>
    <t xml:space="preserve">FABIO JUAN LAPALMA/ FERNANDEZ MARIA CLAUD
</t>
  </si>
  <si>
    <t xml:space="preserve">LEANDRO FRANCISCO PALAORO/PALAORO ANA JU
</t>
  </si>
  <si>
    <t xml:space="preserve">ENRIQUE GEORGE ADROVER
</t>
  </si>
  <si>
    <t xml:space="preserve">Federico Carlos SCHMIDT </t>
  </si>
  <si>
    <t xml:space="preserve">Anibal Ricardo BARONE </t>
  </si>
  <si>
    <t xml:space="preserve">SANTAMARIA ; Tamara / Eliana RODRIGUEZ BIANCHI </t>
  </si>
  <si>
    <t xml:space="preserve">SENLLE SEIF SEBASTIAN/ OLAVARRIA NATALIA </t>
  </si>
  <si>
    <t xml:space="preserve">PACE D/GIMENEZ J/PACE V/ COPPARI A/CAPC </t>
  </si>
  <si>
    <t xml:space="preserve">RAFAEL BALTAZAR FLORES/TERESA MI— ONES </t>
  </si>
  <si>
    <t xml:space="preserve">ROLF MEIJER WERNER
</t>
  </si>
  <si>
    <t xml:space="preserve">MARIANA VOLPELLIER
</t>
  </si>
  <si>
    <t xml:space="preserve">Mauro Hernan Landeira
</t>
  </si>
  <si>
    <t xml:space="preserve">VALERIA BOHORQUEZ
</t>
  </si>
  <si>
    <t xml:space="preserve">BIAU DANIEL/ CRISTALDO MABEL </t>
  </si>
  <si>
    <t xml:space="preserve">SERGIO ELBIO CANTON
</t>
  </si>
  <si>
    <t xml:space="preserve">DANIEL OSVALDO BENITES/GONZALEZ NOELIA </t>
  </si>
  <si>
    <t xml:space="preserve">MARIA ISABEL ABULIAk
</t>
  </si>
  <si>
    <t xml:space="preserve">FERNANDO ZUBILLAGA
</t>
  </si>
  <si>
    <t xml:space="preserve">MARCELO MARISCOTTI
</t>
  </si>
  <si>
    <t xml:space="preserve">FRANCISCO PUIGGARI
</t>
  </si>
  <si>
    <t xml:space="preserve">WALTER GALLO </t>
  </si>
  <si>
    <t xml:space="preserve">GENTILE PEDRO/ CAROLINA/ERICA/ ROMINA </t>
  </si>
  <si>
    <t xml:space="preserve">SEBASTIAN TORRILLAS
</t>
  </si>
  <si>
    <t xml:space="preserve">Nancy Beatriz Esquivel
</t>
  </si>
  <si>
    <t xml:space="preserve">IGNACIO MANUEL KORNZAFT </t>
  </si>
  <si>
    <t xml:space="preserve">Jonathan Alex DERMAN
; Cynthia Carolina BASSO </t>
  </si>
  <si>
    <t xml:space="preserve">SEBASTIAN NICOLAS DE SIMONE/NATALIA AGUSTINA OBANDO </t>
  </si>
  <si>
    <t xml:space="preserve">Ramirez Silvia Patricia
</t>
  </si>
  <si>
    <t xml:space="preserve">Maria Itari Muzzapappa
/ Santiago Carballo </t>
  </si>
  <si>
    <t xml:space="preserve">GEOPOLIS S.A. </t>
  </si>
  <si>
    <t xml:space="preserve">LUCIANO MAZZEO/ BELUSSI CARLA </t>
  </si>
  <si>
    <t xml:space="preserve">Miraglia Claudia Beatriz
</t>
  </si>
  <si>
    <t xml:space="preserve">PABLO ANDRES MONTESANO </t>
  </si>
  <si>
    <t xml:space="preserve">MARCELO LUIS VOLPE
</t>
  </si>
  <si>
    <t xml:space="preserve">EDUARDO CANTELOUP
</t>
  </si>
  <si>
    <t xml:space="preserve">COPPARI ALEJANDRO
</t>
  </si>
  <si>
    <t xml:space="preserve">Vivian Garcia Navarro </t>
  </si>
  <si>
    <t xml:space="preserve">FABIO JUAN LAPALMA/ FERNANDEZ MARIA CLAUD </t>
  </si>
  <si>
    <t xml:space="preserve">LEANDRO FRANCISCO PALAORO/PALAORO ANA JU </t>
  </si>
  <si>
    <t xml:space="preserve">Nicolas Daniel Martinez
</t>
  </si>
  <si>
    <t xml:space="preserve">Anibal Ricardo BARONE
</t>
  </si>
  <si>
    <t xml:space="preserve">NAPOLITANO JAVIER </t>
  </si>
  <si>
    <t xml:space="preserve">MARÕA JOS… SPINELLI
</t>
  </si>
  <si>
    <t xml:space="preserve">Cristian Javier Bicerne
</t>
  </si>
  <si>
    <t xml:space="preserve">LA ESPERANZA/ DAMIAN LOPO </t>
  </si>
  <si>
    <t xml:space="preserve">LAURA LUJAN MORA— A </t>
  </si>
  <si>
    <t xml:space="preserve">PACE D/GIMENEZ J/ PACE V/COPPARI A/ CAPC </t>
  </si>
  <si>
    <t xml:space="preserve">ALDO GABRIEL NIEVAS
</t>
  </si>
  <si>
    <t xml:space="preserve">Luis Enrique Landini  </t>
  </si>
  <si>
    <t xml:space="preserve">GABRIEL GALATI </t>
  </si>
  <si>
    <t xml:space="preserve">JORGE TABOADA  </t>
  </si>
  <si>
    <t xml:space="preserve">MARIA BELEN SAIN  </t>
  </si>
  <si>
    <t xml:space="preserve">CAR POINT </t>
  </si>
  <si>
    <t xml:space="preserve">Fideicomiso Villa Maria </t>
  </si>
  <si>
    <t xml:space="preserve">DIEGO CARVALHO </t>
  </si>
  <si>
    <t xml:space="preserve">FIDEICOMISO VILLA MARIA  </t>
  </si>
  <si>
    <t xml:space="preserve">MONICA MARTINEZ  </t>
  </si>
  <si>
    <t xml:space="preserve">HERN£N DE LAURENTE </t>
  </si>
  <si>
    <t xml:space="preserve">MARÕA FERNANDA BALLOTTA </t>
  </si>
  <si>
    <t xml:space="preserve">HERNAN DE LAURENTE </t>
  </si>
  <si>
    <t xml:space="preserve">GASTON DAMIAN SERRA/ JAVIER OMAR LOPEZ  </t>
  </si>
  <si>
    <t xml:space="preserve">Emiliano Volpe y GEOPOLIS S.A.  </t>
  </si>
  <si>
    <t xml:space="preserve">Coop.DACAR </t>
  </si>
  <si>
    <t xml:space="preserve">DIEGO SOLERO  </t>
  </si>
  <si>
    <t xml:space="preserve">MARCELO LUIS VOLPE  </t>
  </si>
  <si>
    <t xml:space="preserve">JORGE OSCAR GARBINO </t>
  </si>
  <si>
    <t xml:space="preserve">ANALIA NEIFFERT </t>
  </si>
  <si>
    <t xml:space="preserve">Roberto Ezequiel SANTAMARIA ; Tamara Eliana RODRIGUEZ BIANCHI  </t>
  </si>
  <si>
    <t xml:space="preserve">RUTA CPC </t>
  </si>
  <si>
    <t xml:space="preserve">EMILY TELO  </t>
  </si>
  <si>
    <t xml:space="preserve">PAUL DOCHERTY  </t>
  </si>
  <si>
    <t xml:space="preserve">JORGELINA AIRALDI  </t>
  </si>
  <si>
    <t xml:space="preserve">LAILA MARIANA AREVALO </t>
  </si>
  <si>
    <t xml:space="preserve">OMAR LEONARDO RODRIGUEZ DE PIAN/FUSCO S. </t>
  </si>
  <si>
    <t xml:space="preserve">OSCAR BALLESTER  </t>
  </si>
  <si>
    <t xml:space="preserve">FABIANA MARCELA BA—A/PAPALEO MARCELO DAN.  </t>
  </si>
  <si>
    <t xml:space="preserve">DANIELA PEREYRA  </t>
  </si>
  <si>
    <t xml:space="preserve">CARLOS MANUEL CAMPO </t>
  </si>
  <si>
    <t xml:space="preserve">Patrico Ezequiel KOLKER  </t>
  </si>
  <si>
    <t xml:space="preserve">PABLO MARCELO ROMERO SCHMID  </t>
  </si>
  <si>
    <t xml:space="preserve">PAUL GAUBIN </t>
  </si>
  <si>
    <t xml:space="preserve">OMAR LEONARDO RODRIGUEZ DE PIAN/FUSCO
S. </t>
  </si>
  <si>
    <t xml:space="preserve">Nelson Damian Duboscq  </t>
  </si>
  <si>
    <t xml:space="preserve">THOMAS HOELLER </t>
  </si>
  <si>
    <t xml:space="preserve">Emiliano VOLPE  </t>
  </si>
  <si>
    <t xml:space="preserve">GEOPOLIS S.A.  </t>
  </si>
  <si>
    <t xml:space="preserve">MARIA ANGELA MENENDEZ
</t>
  </si>
  <si>
    <t xml:space="preserve">SCARSELLO FRANCISCO </t>
  </si>
  <si>
    <t xml:space="preserve">HOTEL ESTANCIA VILLA MARIA (SOLITARIO M)  </t>
  </si>
  <si>
    <t xml:space="preserve">Jorge Enrique Bosch/ Susana Beatriz Goncalves </t>
  </si>
  <si>
    <t xml:space="preserve">Fideicomiso Villa Maria
</t>
  </si>
  <si>
    <t xml:space="preserve">FRANCO - SUEIRO  </t>
  </si>
  <si>
    <t xml:space="preserve">OSCAR BALLESTER 
</t>
  </si>
  <si>
    <t xml:space="preserve">Carlos Leonardo LOIRA
</t>
  </si>
  <si>
    <t xml:space="preserve">SERGIO ZAMBIAZZO 
</t>
  </si>
  <si>
    <t xml:space="preserve">LA FIDUCIARIA VILLA MARIA </t>
  </si>
  <si>
    <t xml:space="preserve">YANINA VALERIA BERNINSON  </t>
  </si>
  <si>
    <t xml:space="preserve">ARCE VIVIANA MARIELA  </t>
  </si>
  <si>
    <t xml:space="preserve">JORGELINA AIRALDI 
</t>
  </si>
  <si>
    <t xml:space="preserve">RICARDO MARKOUS 
</t>
  </si>
  <si>
    <t>Nombre propietario</t>
  </si>
  <si>
    <t>Nombre limpio</t>
  </si>
  <si>
    <t>Ariel Arnoldo Abramovich</t>
  </si>
  <si>
    <t>Martin Andres RODE</t>
  </si>
  <si>
    <t>IGNACIO MANUEL KORNZAFT</t>
  </si>
  <si>
    <t>SEBASTIAN NICOLAS DE SIMONE/NATALIA AGUSTINA OBANDO</t>
  </si>
  <si>
    <t>Sum of Interés</t>
  </si>
  <si>
    <t>Sum of Deuda</t>
  </si>
  <si>
    <t>Sum of DEUDA TOTAL</t>
  </si>
  <si>
    <t>DEUDA + INTERESES</t>
  </si>
  <si>
    <t>DETALLE DE GASTOS DISTRIBUIDOS POR LOTE</t>
  </si>
  <si>
    <t>DEUDA + INTERESES S/ ESTADO PATRIMONIAL</t>
  </si>
  <si>
    <t>EXPENSAS VILLA MARIA - DETALLE DE ESTADOS DE CUENTA Y PRORRATEO DE GASTOS</t>
  </si>
  <si>
    <t>EXPENSAS VILLA MARIA - ANALISIS DE GASTOS DISTRIBUIDOS VS PAGOS RECIBIDOS</t>
  </si>
  <si>
    <t>Sum of SALDO DESPUES PAGO</t>
  </si>
  <si>
    <t>Sum of Previsión por mora</t>
  </si>
  <si>
    <t>Sum of Otros Gastos</t>
  </si>
  <si>
    <t>Luis Enrique Landini
(1)</t>
  </si>
  <si>
    <t>MARIANA VALOTTA</t>
  </si>
  <si>
    <t>FEDERICO COLUCCI
(1)</t>
  </si>
  <si>
    <t>SERGIO ELBIO CANTON (2)</t>
  </si>
  <si>
    <t>Hugo Gaston RONDA
(1)</t>
  </si>
  <si>
    <t>UC     UC
003    Lote
32</t>
  </si>
  <si>
    <t>Jul</t>
  </si>
  <si>
    <t>Sum of Arba form.</t>
  </si>
  <si>
    <t>cobranzas s/movimiento de cuentas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</si>
</sst>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_);[Red]\(&quot;$&quot;#,##0.00\)"/>
    <numFmt numFmtId="165" formatCode="_(&quot;$&quot;* #,##0.00_);_(&quot;$&quot;* \(#,##0.00\);_(&quot;$&quot;* &quot;-&quot;??_);_(@_)"/>
    <numFmt numFmtId="166" formatCode="[$-409]mmm\-yy;@"/>
    <numFmt numFmtId="167" formatCode="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6">
    <xf numFmtId="0" fontId="0" fillId="0" borderId="0" xfId="0"/>
    <xf numFmtId="17" fontId="0" fillId="0" borderId="0" xfId="0" applyNumberFormat="1"/>
    <xf numFmtId="0" fontId="2" fillId="0" borderId="0" xfId="0" applyFont="1"/>
    <xf numFmtId="165" fontId="0" fillId="0" borderId="0" xfId="1" applyFont="1"/>
    <xf numFmtId="165" fontId="0" fillId="0" borderId="0" xfId="0" applyNumberFormat="1"/>
    <xf numFmtId="0" fontId="0" fillId="0" borderId="0" xfId="0" pivotButton="1"/>
    <xf numFmtId="164" fontId="0" fillId="0" borderId="0" xfId="0" applyNumberFormat="1"/>
    <xf numFmtId="164" fontId="2" fillId="0" borderId="0" xfId="0" applyNumberFormat="1" applyFont="1"/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66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7" fontId="0" fillId="0" borderId="0" xfId="0" applyNumberFormat="1"/>
  </cellXfs>
  <cellStyles count="2">
    <cellStyle name="Moneda" xfId="1" builtinId="4"/>
    <cellStyle name="Normal" xfId="0" builtinId="0"/>
  </cellStyles>
  <dxfs count="13"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3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2019300</xdr:colOff>
      <xdr:row>621</xdr:row>
      <xdr:rowOff>123825</xdr:rowOff>
    </xdr:from>
    <xdr:to>
      <xdr:col>11</xdr:col>
      <xdr:colOff>26670</xdr:colOff>
      <xdr:row>622</xdr:row>
      <xdr:rowOff>121920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C738F6-82EF-1184-F2E7-3F010E578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112509300"/>
          <a:ext cx="11744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laudia\VALOTTA%20&amp;%20ASOCIADOS\MARIANA%20VALOTTA%20PROJECTS\EXPENSAS%20VILLAMARIA\EXPENSAS%20VILLA%20MARIA%20COMPARATIVO%20MENSUAL%202023.xlsx" TargetMode="External"/><Relationship Id="rId1" Type="http://schemas.openxmlformats.org/officeDocument/2006/relationships/externalLinkPath" Target="file:///C:\Claudia\VALOTTA%20&amp;%20ASOCIADOS\MARIANA%20VALOTTA%20PROJECTS\EXPENSAS%20VILLAMARIA\EXPENSAS%20VILLA%20MARIA%20COMPARATIVO%20MENSUA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EN CAJA"/>
      <sheetName val="MOVIMIENTOS CAJA"/>
      <sheetName val="RESUMEN CANCELACION DEUDA"/>
      <sheetName val="MULTAS, AJUSTES Y RESERVAS"/>
      <sheetName val="RESUMEN (2)"/>
      <sheetName val="RESUMEN"/>
      <sheetName val="ESTADO PATRIMONIAL"/>
      <sheetName val="SUELDOS Y CARGAS SOCIALES"/>
      <sheetName val="ABONO SERVICIOS"/>
      <sheetName val="MANTENIMIENTO PARTES COMUNES"/>
      <sheetName val="OTROS"/>
    </sheetNames>
    <sheetDataSet>
      <sheetData sheetId="0"/>
      <sheetData sheetId="1"/>
      <sheetData sheetId="2"/>
      <sheetData sheetId="3"/>
      <sheetData sheetId="4">
        <row r="9">
          <cell r="E9">
            <v>18212655.960000001</v>
          </cell>
          <cell r="H9">
            <v>19656871.100000001</v>
          </cell>
          <cell r="K9">
            <v>27945053.449999996</v>
          </cell>
          <cell r="N9">
            <v>31938843.110000003</v>
          </cell>
          <cell r="Q9">
            <v>35874917.006096527</v>
          </cell>
          <cell r="U9">
            <v>54841797.039999992</v>
          </cell>
        </row>
        <row r="10">
          <cell r="E10">
            <v>294143.09000000003</v>
          </cell>
          <cell r="H10">
            <v>293060.69</v>
          </cell>
          <cell r="K10">
            <v>293060.69</v>
          </cell>
          <cell r="N10">
            <v>292485.89</v>
          </cell>
          <cell r="Q10">
            <v>293252.69</v>
          </cell>
          <cell r="U10">
            <v>293252.69</v>
          </cell>
        </row>
      </sheetData>
      <sheetData sheetId="5">
        <row r="5">
          <cell r="M5">
            <v>10607317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audia valotta" refreshedDate="45128.712843865738" createdVersion="8" refreshedVersion="8" minRefreshableVersion="3" recordCount="3693" xr:uid="{57E852C7-5B8A-493E-B84F-4C3D61AA5937}">
  <cacheSource type="worksheet">
    <worksheetSource ref="A3:R3696" sheet="YTD RAW DATA"/>
  </cacheSource>
  <cacheFields count="25">
    <cacheField name="U.F.       Lote" numFmtId="0">
      <sharedItems count="622">
        <s v="0001    1A-L1"/>
        <s v="0002   1A-L1B"/>
        <s v="0003    1A-L2"/>
        <s v="0004   1A-L2B"/>
        <s v="0005   1A-L2C"/>
        <s v="0006    1A-L3"/>
        <s v="0007   1A-L3B"/>
        <s v="0008    1A-L4"/>
        <s v="0009   1A-L4B"/>
        <s v="0010   1A-L4C"/>
        <s v="0011   1A-L4D"/>
        <s v="0012   1A-L5-2"/>
        <s v="0013   1A-L5B"/>
        <s v="0014    1A-L6"/>
        <s v="0015   1A-L6B"/>
        <s v="0016    1A-L7"/>
        <s v="0017   1A-L7B"/>
        <s v="0018    1A-L8"/>
        <s v="0019   1A-L8B"/>
        <s v="0020    1A-L9"/>
        <s v="0021   1A-L9B"/>
        <s v="0022   1A-L10"/>
        <s v="0023  1A-L10B"/>
        <s v="0024   1A-L11"/>
        <s v="0025   1A-L11B"/>
        <s v="0026   1A-L12"/>
        <s v="0027   1A-L12B"/>
        <s v="0028   1A-L13"/>
        <s v="0029   1A-L13B"/>
        <s v="0030   1A-L14"/>
        <s v="0031   1A-L14B"/>
        <s v="0032   1A-L15"/>
        <s v="0033   1A-L15B"/>
        <s v="0034   1A-L16"/>
        <s v="0035   1A-L16B"/>
        <s v="0036   1A-L17"/>
        <s v="0037   1A-L17B"/>
        <s v="0038   1A-L18"/>
        <s v="0039   1A-L18B"/>
        <s v="0040   1A-L19"/>
        <s v="0041   1A-L19B"/>
        <s v="0042   1A-L19C"/>
        <s v="0043   1A-L20"/>
        <s v="0044  1A-L20B"/>
        <s v="0045   1A-L21"/>
        <s v="0046   1A-L22"/>
        <s v="0047   1A-L23"/>
        <s v="0048   1A-L24"/>
        <s v="0049   1A-L25"/>
        <s v="0050   1A-L26"/>
        <s v="0051   1A-L26B"/>
        <s v="0052   1A-L27"/>
        <s v="0053  1A-L27B"/>
        <s v="0054   1A-L28"/>
        <s v="0055  1A-L28B"/>
        <s v="0056   1A-L29"/>
        <s v="0057  1A-L29B"/>
        <s v="0058   1A-L30"/>
        <s v="0059  1A-L30B"/>
        <s v="0060   1A-L31"/>
        <s v="0061   1A-L32"/>
        <s v="0062  1A-L33A"/>
        <s v="0063   1A-L34-_x000a_A"/>
        <s v="0064   1A-L35"/>
        <s v="0065  1A-L35B"/>
        <s v="0066   1A-L36"/>
        <s v="0067  1A-L36B"/>
        <s v="0068   1A-L37"/>
        <s v="0069   1A-L38"/>
        <s v="0070   1A-L39"/>
        <s v="0071   1A-L40"/>
        <s v="0072   1A-L41"/>
        <s v="0073   1A-L42"/>
        <s v="0074   1A-L45"/>
        <s v="0075   1A-L46"/>
        <s v="0076   1A-L47"/>
        <s v="0077   1A-L49"/>
        <s v="0078   1A-L50"/>
        <s v="0079  1A- L50B"/>
        <s v="0080   1A-L51"/>
        <s v="0081   1A-L52"/>
        <s v="0082   1A-L53"/>
        <s v="0083  1A-L53B"/>
        <s v="0084   1A-L54"/>
        <s v="0085  1A- L55-1"/>
        <s v="0086   1A-L56"/>
        <s v="0087   1A-L57"/>
        <s v="0088   1A-L58"/>
        <s v="0089   1A-L59"/>
        <s v="0090  1A-L59B"/>
        <s v="0091   1A-L60"/>
        <s v="0092   1A-L61"/>
        <s v="0093   1A-L62"/>
        <s v="0094   1A-L63"/>
        <s v="0095   1A-L64"/>
        <s v="0096   1A-L65"/>
        <s v="0097    1B-L1"/>
        <s v="0098    1B-L2"/>
        <s v="0099    1B-L3"/>
        <s v="0100    1B-L4"/>
        <s v="0101    1B-L5"/>
        <s v="0102    1B-L6"/>
        <s v="0103    1B-L7"/>
        <s v="0104    1B-L8"/>
        <s v="0105    1B-L9"/>
        <s v="0106    1B-L10"/>
        <s v="0107    1B-L11"/>
        <s v="0108    1B-L12"/>
        <s v="0109    1B-L13"/>
        <s v="0110    1B-L14"/>
        <s v="0111    1B-L15"/>
        <s v="0112    1B-L16"/>
        <s v="0113    1B-L17"/>
        <s v="0114    1B-L18"/>
        <s v="0115    1B-L19"/>
        <s v="0116   1B-L20"/>
        <s v="0117    1B-L21"/>
        <s v="0118    1B-L22"/>
        <s v="0119    1B-L23"/>
        <s v="0120   1B-L24"/>
        <s v="0121    1B-L25"/>
        <s v="0122   1B-L26"/>
        <s v="0123   1B-L27"/>
        <s v="0124   1B-L28"/>
        <s v="0125   1B-L29"/>
        <s v="0126   1B-L30"/>
        <s v="0127    1B-L31"/>
        <s v="0128   1B-L32"/>
        <s v="0129   1B-L33"/>
        <s v="0130   1B-L34"/>
        <s v="0131   1B-L35"/>
        <s v="0132   1B-L36"/>
        <s v="0133   1B-L37"/>
        <s v="0134   1B-L38"/>
        <s v="0135   1B-L39"/>
        <s v="0136   1B-L40"/>
        <s v="0137    1B-L41"/>
        <s v="0138   1B-L42"/>
        <s v="0139   1B-L43"/>
        <s v="0140   1B-L44"/>
        <s v="0141    1B-L45"/>
        <s v="0142   1B-L46"/>
        <s v="0143   1B-L47"/>
        <s v="0144   1B-L48"/>
        <s v="0145   1B-L49"/>
        <s v="0146   1B-L50"/>
        <s v="0147    1B-L51"/>
        <s v="0148   1B-L52"/>
        <s v="0149    1E-L1"/>
        <s v="0150    1E-L2"/>
        <s v="0151    1E-L3"/>
        <s v="0152    1E-L4"/>
        <s v="0153    1E-L5"/>
        <s v="0154    1E-L6"/>
        <s v="0155    1E-L7"/>
        <s v="0156    1E-L8"/>
        <s v="0157    1E-L9"/>
        <s v="0158    1E-L10"/>
        <s v="0159    1E-L11"/>
        <s v="0160    1E-L12"/>
        <s v="0161   1F-L1-A"/>
        <s v="0162    1F-L2"/>
        <s v="0163   1F-L3 1"/>
        <s v="0164    1F-L4"/>
        <s v="0165    1F-L5"/>
        <s v="0166    1F-L6"/>
        <s v="0167    1F-L7"/>
        <s v="0168    1F-L8"/>
        <s v="0169    1F-L9"/>
        <s v="0170    1F-L10"/>
        <s v="0171    1F-L11"/>
        <s v="0172    1F-L12"/>
        <s v="0173    1F-L13"/>
        <s v="0174    1F-L14"/>
        <s v="0175    1F-L15"/>
        <s v="0176    1F-L16"/>
        <s v="0177    1F-L17"/>
        <s v="0178    1F-L18"/>
        <s v="0179    1F-L19"/>
        <s v="0180   1F-L20"/>
        <s v="0181    1F-L21"/>
        <s v="0182    1F-L22"/>
        <s v="0183    1F-L23"/>
        <s v="0184   1F-L24"/>
        <s v="0185   1F-L25"/>
        <s v="0186   1F-L26"/>
        <s v="0187    1F-L27"/>
        <s v="0188    1F-L28"/>
        <s v="0189   1F-L29"/>
        <s v="0190   1F-L30"/>
        <s v="0191    1F-L31"/>
        <s v="0192   1F-L32"/>
        <s v="0193   1F-L33"/>
        <s v="0194   1F-L34"/>
        <s v="0195   1F-L35"/>
        <s v="0196   1F-L36"/>
        <s v="0197   1F-L37"/>
        <s v="0198    1F-L38"/>
        <s v="0199    1F-L39"/>
        <s v="0200   1F-L40"/>
        <s v="0201    1F-L41"/>
        <s v="0202   1F-L42"/>
        <s v="0203   1F-L43"/>
        <s v="0204   1F-L44"/>
        <s v="0205    1G-L1"/>
        <s v="0206    1G-L2"/>
        <s v="0207    1G-L3"/>
        <s v="0208    1G-L4"/>
        <s v="0209    1G-L5"/>
        <s v="0210    1G-L6"/>
        <s v="0211    1G-L7"/>
        <s v="0212    1G-L8"/>
        <s v="0213    1G-L9"/>
        <s v="0214   1G-L10"/>
        <s v="0215    1G-L11"/>
        <s v="0216    1G-L12"/>
        <s v="0217    1G-L13"/>
        <s v="0218    1G-L14"/>
        <s v="0219    1G-L15"/>
        <s v="0220   1G-L16"/>
        <s v="0221    1G-L17"/>
        <s v="0222   1G-L18"/>
        <s v="0223   1G-L19"/>
        <s v="0224   1G-L20"/>
        <s v="0225   1G-L21"/>
        <s v="0226   1G-L22"/>
        <s v="0227   1G-L23"/>
        <s v="0228   1G-L24"/>
        <s v="0229   1G-L25"/>
        <s v="0230   1G-L26"/>
        <s v="0231   1G-L27"/>
        <s v="0232    1L-L1"/>
        <s v="0233    1L-L2"/>
        <s v="0234    1L-L3"/>
        <s v="0235    1L-L4"/>
        <s v="0236    1L-L5"/>
        <s v="0237    1L-L6"/>
        <s v="0238    1L-L7"/>
        <s v="0239    1L-L8"/>
        <s v="0240    1L-L9"/>
        <s v="0241   1L-L10"/>
        <s v="0242   1L-L11"/>
        <s v="0243   1L-L12"/>
        <s v="0244   1L-L13"/>
        <s v="0245   1L-L14"/>
        <s v="0246   1L-L15"/>
        <s v="0247   1L-L16"/>
        <s v="0248   1L-L17"/>
        <s v="0249   1L-L18"/>
        <s v="0250   1L-L19"/>
        <s v="0251   1L-L20"/>
        <s v="0252   1L-L21"/>
        <s v="0253   1L-L22"/>
        <s v="0254   1L-L23"/>
        <s v="0255   1L-L24"/>
        <s v="0256   1L-L25"/>
        <s v="0257   1L-L26"/>
        <s v="0258   1L-L27"/>
        <s v="0259   1L-L28"/>
        <s v="0260   1L-L29"/>
        <s v="0261   1L-L30"/>
        <s v="0262   1L-L31"/>
        <s v="0263   1L-L32"/>
        <s v="0264   1L-L33"/>
        <s v="0265   1L-L34"/>
        <s v="0266   1L-L35"/>
        <s v="0267   1L-L36"/>
        <s v="0268   1L-L37"/>
        <s v="0269   1L-L38"/>
        <s v="0270   1L-L39"/>
        <s v="0271   1L-L40"/>
        <s v="0272   1L-L41"/>
        <s v="0273   1L-L42"/>
        <s v="0274   1L-L43"/>
        <s v="0275   1L-L44"/>
        <s v="0276   1L-L45"/>
        <s v="0277   1L-L46"/>
        <s v="0278   1L-L47"/>
        <s v="0279   1L-L48"/>
        <s v="0280   1L-L49"/>
        <s v="0281   1L-L50"/>
        <s v="0282   1L-L51"/>
        <s v="0283   1L-L52"/>
        <s v="0284   1L-L53"/>
        <s v="0285   1L-L54"/>
        <s v="0286   1L-L55"/>
        <s v="0287   1L-L56"/>
        <s v="0288   1L-L57"/>
        <s v="0289   1L-L58"/>
        <s v="0290   1L-L59"/>
        <s v="0291   1L-L60"/>
        <s v="0292   1L-L61"/>
        <s v="0293   1L-L62"/>
        <s v="0294   1L-L63"/>
        <s v="0295   1L-L64"/>
        <s v="0296   1L-L65"/>
        <s v="0297   1L-L66"/>
        <s v="0298   1L-L67"/>
        <s v="0299   1L-L68"/>
        <s v="0300   1L-L69"/>
        <s v="0301   1L-L70"/>
        <s v="0302   1L-L71"/>
        <s v="0303   1L-L72"/>
        <s v="0304   1L-L73"/>
        <s v="0305   1L-L74"/>
        <s v="0306   1L-L75"/>
        <s v="0307    2A-L1"/>
        <s v="0308    2A-L2"/>
        <s v="0309    2A-L3"/>
        <s v="0310    2A-L4"/>
        <s v="0311    2A-L5"/>
        <s v="0312    2A-L6"/>
        <s v="0313    2A-L7"/>
        <s v="0314    2A-L8"/>
        <s v="0315    2A-L9"/>
        <s v="0316   2A-L10"/>
        <s v="0317    2A-L11"/>
        <s v="0318   2A-L12"/>
        <s v="0319   2A-L13"/>
        <s v="0320   2A-L14"/>
        <s v="0321   2A-L15"/>
        <s v="0322   2A-L16"/>
        <s v="0323  2A-L17B"/>
        <s v="0324   2A-L17"/>
        <s v="0325   2A-L18"/>
        <s v="0326   2A-L19"/>
        <s v="0327   2A-L20"/>
        <s v="0328   2A-L21"/>
        <s v="0329   2A-L22"/>
        <s v="0330   2A-L23"/>
        <s v="0331   2A-L24"/>
        <s v="0332   2A-L25"/>
        <s v="0333   2A-L26"/>
        <s v="0334   2A-L27"/>
        <s v="0335   2A-L28"/>
        <s v="0336   2A-L29"/>
        <s v="0337   2A-L30"/>
        <s v="0338   2A-L31"/>
        <s v="0339   2A-L32"/>
        <s v="0340   2A-L33"/>
        <s v="0341   2A-L34"/>
        <s v="0342   2A-L35"/>
        <s v="0343    2B-L1"/>
        <s v="0344    2B-L2"/>
        <s v="0345   2B-L3"/>
        <s v="0346   2B-L4"/>
        <s v="0347    2B-L5"/>
        <s v="0348   2B-L6"/>
        <s v="0349   2B-L7"/>
        <s v="0350   2B-L8"/>
        <s v="0351    2B-L9"/>
        <s v="0352   2B-L10"/>
        <s v="0353  2B-L11"/>
        <s v="0354  2B-L12"/>
        <s v="0355  2B-L13"/>
        <s v="0356  2B-L14"/>
        <s v="0357  2B-L15"/>
        <s v="0358  2B-L16"/>
        <s v="0359  2B-L17"/>
        <s v="0360  2B-L17B"/>
        <s v="0361   2B-L18"/>
        <s v="0362  2B-L19"/>
        <s v="0363   2B-L20"/>
        <s v="0364  2B-L21"/>
        <s v="0365  2B-L22"/>
        <s v="0366  2B-L23"/>
        <s v="0367  2B-L24"/>
        <s v="0368  2B-L25"/>
        <s v="0369  2B-L26"/>
        <s v="0370  2B-L27"/>
        <s v="0371  2B-L28"/>
        <s v="0372  2B-L29"/>
        <s v="0373  2B-L30"/>
        <s v="0374  2B-L31"/>
        <s v="0375  2B-L32"/>
        <s v="0376  2B-L33"/>
        <s v="0377  2B-L34"/>
        <s v="0378  2B-L35"/>
        <s v="0379  2B-L36"/>
        <s v="0380  2C-L1"/>
        <s v="0381    2C-L2"/>
        <s v="0382   2C-L3"/>
        <s v="0383  2C-L4"/>
        <s v="0384  2C-L5"/>
        <s v="0385   2C-L6"/>
        <s v="0386  2C-L7"/>
        <s v="0387  2C-L8"/>
        <s v="0388  2C-L9"/>
        <s v="0389  2C-L10"/>
        <s v="0390   2C-L11"/>
        <s v="0391   2C-L12"/>
        <s v="0392   2C-L13"/>
        <s v="0393   2C-L14"/>
        <s v="0394   2C-L15"/>
        <s v="0395  2C-L16"/>
        <s v="0396  2C-L17"/>
        <s v="0397   2C-L18"/>
        <s v="0398   2C-L19"/>
        <s v="0399   2C-L20"/>
        <s v="0400   2C-L21"/>
        <s v="0401   2C-L22"/>
        <s v="0402   2C-L23"/>
        <s v="0403   2C-L24"/>
        <s v="0404   2C-L25"/>
        <s v="0405   2C-L26"/>
        <s v="0406   2C-L27"/>
        <s v="0407   2C-L28"/>
        <s v="0408   2C-L29"/>
        <s v="0409   2C-L30"/>
        <s v="0410   2C-L31"/>
        <s v="0411   2C-L32"/>
        <s v="0412   2C-L33"/>
        <s v="0413   2C-L34"/>
        <s v="0414   2C-L35"/>
        <s v="0415   2C-L36"/>
        <s v="0416   2C-L37"/>
        <s v="0417   2C-L38"/>
        <s v="0418   2C-L39"/>
        <s v="0419   2C-L40"/>
        <s v="0420   2C-L41"/>
        <s v="0421   2C-L42"/>
        <s v="0422   2C-L43"/>
        <s v="0423   2C-L44"/>
        <s v="0424   2C-L45"/>
        <s v="0425   2C-L46"/>
        <s v="0426   2C-L47"/>
        <s v="0427   2C-L48"/>
        <s v="0428   2C-L49"/>
        <s v="0429   2C-L50"/>
        <s v="0430    3A-L1"/>
        <s v="0431    3A-L2"/>
        <s v="0432    3A-L3"/>
        <s v="0433    3A-L4"/>
        <s v="0434    3A-L5"/>
        <s v="0435    3A-L6"/>
        <s v="0436    3A-L7"/>
        <s v="0437    3A-L8"/>
        <s v="0438    3A-L9"/>
        <s v="0439   3A-L10"/>
        <s v="0440   3A-L11"/>
        <s v="0441   3A-L12"/>
        <s v="0442   3A-L13"/>
        <s v="0443   3A-L14"/>
        <s v="0444   3A-L15"/>
        <s v="0445   3A-L16"/>
        <s v="0446   3A-L17"/>
        <s v="0447   3A-L18"/>
        <s v="0448   3A-L19"/>
        <s v="0449   3A-L20"/>
        <s v="0450   3A-L21"/>
        <s v="0451   3A-L22"/>
        <s v="0452   3A-L23"/>
        <s v="0453   3A-L24"/>
        <s v="0454   3A-L25"/>
        <s v="0455   3A-L26"/>
        <s v="0456   3A-L27"/>
        <s v="0457   3A-L28"/>
        <s v="0458   3A-L29"/>
        <s v="0459   3A-L30"/>
        <s v="0460   3A-L31"/>
        <s v="0461   3A-L32"/>
        <s v="0462   3A-L33"/>
        <s v="0463   3A-L34"/>
        <s v="0464   3A-L35"/>
        <s v="0465   3A-L36"/>
        <s v="0466   3A-L37"/>
        <s v="0467   3A-L38"/>
        <s v="0468   3A-L39"/>
        <s v="0469   3A-L40"/>
        <s v="0470    3B-L1"/>
        <s v="0471    3B-L2"/>
        <s v="0472    3B-L3"/>
        <s v="0473    3B-L4"/>
        <s v="0474    3B-L5"/>
        <s v="0475    3B-L6"/>
        <s v="0476    3B-L7"/>
        <s v="0477    3B-L8"/>
        <s v="0478   3B-L8B"/>
        <s v="0479    3B-L9"/>
        <s v="0480   3B-L10"/>
        <s v="0481    3B-L11"/>
        <s v="0482   3B-L12"/>
        <s v="0483   3B-L13"/>
        <s v="0484   3B-L14"/>
        <s v="0485   3B-L15"/>
        <s v="0486   3B-L16"/>
        <s v="0487   3B-L17"/>
        <s v="0488   3B-L18"/>
        <s v="0489   3B-L19"/>
        <s v="0490   3B-L20"/>
        <s v="0491   3B-L21"/>
        <s v="0492   3B-L22"/>
        <s v="0493   3B-L23"/>
        <s v="0494   3B-L24"/>
        <s v="0495   3B-L25"/>
        <s v="0496   3B-L26"/>
        <s v="0497   3B-L27"/>
        <s v="0498   3B-L28"/>
        <s v="0499   3B-L29"/>
        <s v="0500   3B-L30"/>
        <s v="0501   3B-L31"/>
        <s v="0502   3B-L32"/>
        <s v="0503   3B-L33"/>
        <s v="0504   3B-L34"/>
        <s v="0505   3B-L35"/>
        <s v="0506   3B-L36"/>
        <s v="0507   3B-L37"/>
        <s v="0508   3B-L38"/>
        <s v="0509   3B-L39"/>
        <s v="0510   3B-L40"/>
        <s v="0511    3B-L41"/>
        <s v="0512    3E-L1"/>
        <s v="0513    3E-L2"/>
        <s v="0514    3E-L3"/>
        <s v="0515    3E-L4"/>
        <s v="0516    3E-L5"/>
        <s v="0517    3E-L6"/>
        <s v="0518    3E-L7"/>
        <s v="0519    3E-L8"/>
        <s v="0520   3E-L9"/>
        <s v="0521  3E-L10"/>
        <s v="0522   3E-L11"/>
        <s v="0523   3E-L12"/>
        <s v="0524   3E-L13"/>
        <s v="0525   3E-L14"/>
        <s v="0526   3E-L15"/>
        <s v="0527   3E-L16"/>
        <s v="0528   3E-L17"/>
        <s v="0529   3E-L18"/>
        <s v="0530   3E-L19"/>
        <s v="0531   3E-L20"/>
        <s v="0532   3E-L21"/>
        <s v="0533   3E-L22"/>
        <s v="0534   3E- L22B"/>
        <s v="0535  3E-L23"/>
        <s v="0536  3E-L24"/>
        <s v="0537  3E-L25"/>
        <s v="0538  3E-L26"/>
        <s v="0539  3E-L27"/>
        <s v="0540  3E-L28"/>
        <s v="0541  3E-L29"/>
        <s v="0542  3E-L30"/>
        <s v="0543  3E-L31"/>
        <s v="0544  3E-L32"/>
        <s v="0545  3E-L33"/>
        <s v="0546  3E-L34"/>
        <s v="0547  3E-L35"/>
        <s v="0548  3E-L36"/>
        <s v="0549  3E-L37-1"/>
        <s v="0550   3E-L38"/>
        <s v="0551   3E-L39"/>
        <s v="0552  4A-1-L1"/>
        <s v="0553  4A-2-L2"/>
        <s v="0554  4A-3-L3"/>
        <s v="0555  4A-4-L4"/>
        <s v="0556  4A-5-L5"/>
        <s v="0557  4A-6-L6"/>
        <s v="0558  4A-7-L7"/>
        <s v="0559  4A-8-L8"/>
        <s v="0560  4A-9-L9"/>
        <s v="0561  4B-10-_x000a_L10"/>
        <s v="0562  4B-11-L11"/>
        <s v="0563   4B-12-_x000a_L12"/>
        <s v="0564  4B-13-_x000a_L13"/>
        <s v="0565  4B-14-_x000a_L14"/>
        <s v="0566  4B-15-_x000a_L15"/>
        <s v="0567  4B-16-_x000a_L16"/>
        <s v="0568  4B-17-_x000a_L17"/>
        <s v="0569  4B-18-_x000a_L18"/>
        <s v="0570  4C-19-_x000a_L19"/>
        <s v="0571  4C-20-_x000a_L20"/>
        <s v="0572  4C-21-_x000a_L21"/>
        <s v="0573  4C-22-_x000a_L22"/>
        <s v="0574  4C-23-_x000a_L23"/>
        <s v="0575  4C-24-_x000a_L24"/>
        <s v="0576  4C-25-_x000a_L25"/>
        <s v="0577  4C-26-_x000a_L26"/>
        <s v="0578  4C-27-_x000a_L27"/>
        <s v="0579  4C-28-_x000a_L28"/>
        <s v="0580  4C-29-_x000a_L29"/>
        <s v="0581  4C-30-_x000a_L30"/>
        <s v="0582   4C-31- L31"/>
        <s v="0583  4C-32-_x000a_L32"/>
        <s v="0584  4C-33-_x000a_L33"/>
        <s v="0585  4C-34-_x000a_L34"/>
        <s v="0586  4C-35-_x000a_L35"/>
        <s v="0587  4C-36-_x000a_L36"/>
        <s v="0588  4C-37-_x000a_L37"/>
        <s v="0589  4C-38-_x000a_L38"/>
        <s v="0590  4C-39-_x000a_L39"/>
        <s v="0591  4D-40-_x000a_L40"/>
        <s v="0592  4D-41-_x000a_L41"/>
        <s v="0593  4D-42-_x000a_L42"/>
        <s v="0594  4D-43-_x000a_L43"/>
        <s v="0595  4D-44-_x000a_L44"/>
        <s v="0596  4D-45-_x000a_L45"/>
        <s v="0597  4D-46-_x000a_L46"/>
        <s v="0598  4D-47-_x000a_L47"/>
        <s v="0599  4D-48-_x000a_L48"/>
        <s v="0600   HOTEL"/>
        <s v="0601  1A-33B"/>
        <s v="0602   1A-L5-1"/>
        <s v="0603   1A-L5-3"/>
        <s v="0604 1A- L55-2"/>
        <s v="0605  1A-L55-3"/>
        <s v="0606  1A-L55-4"/>
        <s v="0607  1A34-B"/>
        <s v="0608   1D02"/>
        <s v="0609   1F-L1-2"/>
        <s v="0609  1F-L1B"/>
        <s v="0610  1F-L3 2"/>
        <s v="0611  1F-L4 2"/>
        <s v="0612    UC0"/>
        <s v="0613    UC1"/>
        <s v="0614    UC2"/>
        <s v="UC     UC_x000a_003  Lote 32"/>
        <s v="UC    UC a 002  UF 462"/>
        <s v="UC    UC a UF_x000a_002     462"/>
        <s v="UC    UC Lote_x000a_003      32"/>
        <s v="UC   UC a UF 002     462"/>
        <s v="UC   UC Lote 003      32"/>
        <s v="UC   UC Lote_x000a_003      32"/>
      </sharedItems>
    </cacheField>
    <cacheField name="Propietario" numFmtId="0">
      <sharedItems/>
    </cacheField>
    <cacheField name="Saldo Anterior" numFmtId="165">
      <sharedItems containsSemiMixedTypes="0" containsString="0" containsNumber="1" minValue="-174543.38" maxValue="4688325"/>
    </cacheField>
    <cacheField name="Pagos Recibidos" numFmtId="165">
      <sharedItems containsSemiMixedTypes="0" containsString="0" containsNumber="1" minValue="0" maxValue="1943300"/>
    </cacheField>
    <cacheField name="Deuda" numFmtId="165">
      <sharedItems containsMixedTypes="1" containsNumber="1" minValue="0" maxValue="2775934.46"/>
    </cacheField>
    <cacheField name="Interés" numFmtId="165">
      <sharedItems containsMixedTypes="1" containsNumber="1" minValue="0" maxValue="1543868.65"/>
    </cacheField>
    <cacheField name="Disponible" numFmtId="165">
      <sharedItems containsSemiMixedTypes="0" containsString="0" containsNumber="1" minValue="0" maxValue="315405"/>
    </cacheField>
    <cacheField name="Expensa A" numFmtId="165">
      <sharedItems containsSemiMixedTypes="0" containsString="0" containsNumber="1" minValue="0" maxValue="70801.97"/>
    </cacheField>
    <cacheField name="Expensa B" numFmtId="165">
      <sharedItems containsSemiMixedTypes="0" containsString="0" containsNumber="1" minValue="0" maxValue="354699.87"/>
    </cacheField>
    <cacheField name="Corte de Pasto" numFmtId="165">
      <sharedItems containsSemiMixedTypes="0" containsString="0" containsNumber="1" minValue="0" maxValue="12670.8"/>
    </cacheField>
    <cacheField name="Arba en revalúo" numFmtId="165">
      <sharedItems containsSemiMixedTypes="0" containsString="0" containsNumber="1" minValue="0" maxValue="26034.67"/>
    </cacheField>
    <cacheField name="Arba form._x000a_903" numFmtId="165">
      <sharedItems containsSemiMixedTypes="0" containsString="0" containsNumber="1" minValue="0" maxValue="52295.99"/>
    </cacheField>
    <cacheField name="Previsión por mora" numFmtId="165">
      <sharedItems containsString="0" containsBlank="1" containsNumber="1" minValue="0" maxValue="187950.03"/>
    </cacheField>
    <cacheField name="Otros Gastos" numFmtId="165">
      <sharedItems containsSemiMixedTypes="0" containsString="0" containsNumber="1" minValue="-10146.58" maxValue="109263.39"/>
    </cacheField>
    <cacheField name="Redon." numFmtId="165">
      <sharedItems containsSemiMixedTypes="0" containsString="0" containsNumber="1" minValue="0" maxValue="0.99"/>
    </cacheField>
    <cacheField name="TOTAL" numFmtId="165">
      <sharedItems containsSemiMixedTypes="0" containsString="0" containsNumber="1" minValue="-162812.85999999999" maxValue="5169353"/>
    </cacheField>
    <cacheField name="Periodo expensas" numFmtId="17">
      <sharedItems containsSemiMixedTypes="0" containsNonDate="0" containsDate="1" containsString="0" minDate="2023-01-01T00:00:00" maxDate="2023-06-02T00:00:00" count="6">
        <d v="2023-01-01T00:00:00"/>
        <d v="2023-02-01T00:00:00"/>
        <d v="2023-03-01T00:00:00"/>
        <d v="2023-04-01T00:00:00"/>
        <d v="2023-05-01T00:00:00"/>
        <d v="2023-06-01T00:00:00"/>
      </sharedItems>
      <fieldGroup par="19"/>
    </cacheField>
    <cacheField name="Nombre propietario" numFmtId="0">
      <sharedItems count="728">
        <s v="GRACIELA PRIORI "/>
        <s v="MIGUEL SOSTRES "/>
        <s v="TRISTAN BRIANO "/>
        <s v="Esteban Marcelo CHAMS "/>
        <s v="CARLOS RENE RODRIGUEZ "/>
        <s v="CLAUDIO SPERANZA "/>
        <s v="RAFAEL BALTAZAR FLORES/TERESA MI—ONES "/>
        <s v="GERARDO PAZ "/>
        <s v="DANIEL MARGULIES "/>
        <s v="Guadalupe Jazmin CHAMS"/>
        <s v="ROLF MEIJER WERNER "/>
        <s v="Rafael Augusto COELHO; Agustina BOMBARDO UDABE "/>
        <s v="ARIEL LUDUE—A "/>
        <s v="MARIANA VOLPELLIER"/>
        <s v="OMAR LEONARDO RODRIGUEZ DE PIAN/FUSCO S."/>
        <s v="RUTA CPC"/>
        <s v="ARIEL AKERMAN "/>
        <s v="Nelson Damian Duboscq "/>
        <s v="Mauro Hernan Landeira "/>
        <s v="VALERIA BOHORQUEZ "/>
        <s v="Jorge Enrique Bosch/Susana Beatriz Goncalves "/>
        <s v="JAIME CHMEA "/>
        <s v="RAM”N RIONDA"/>
        <s v="MARINHO"/>
        <s v="ROBERTO MARINHO"/>
        <s v="PILAR MAYORAL "/>
        <s v="ALFREDO CASTIGLIA "/>
        <s v="Ariel Arnoldo Abramovich"/>
        <s v="BANCO MACRO "/>
        <s v="ARIEL AKERMAN - SEBASTAN JANON "/>
        <s v="Gisela CANIEVSKY "/>
        <s v="BIAU DANIEL/CRISTALDO MABEL "/>
        <s v="MIGUEL PEREIRA L´PEZ "/>
        <s v="SEBASTIAN LAUSI "/>
        <s v="Luis Enrique Landini  "/>
        <s v="PABLO GARCIA NAVARRO "/>
        <s v="FIDEICOMISO VILLA MARIA"/>
        <s v="THOMAS HOELLER"/>
        <s v="ALFRED GLASSEL "/>
        <s v="IDA MABEL ZAPPALA (GABRIEL GAUNA APODER) "/>
        <s v="SALVADOR BELLO"/>
        <s v="TERESA TANCO"/>
        <s v="FEDERICO BUNSOW"/>
        <s v="MARIANA VALOTTA "/>
        <s v="PABLO VERA PINTO "/>
        <s v="GABRIEL GALATI "/>
        <s v="AGUSTÕN GIMENEZ/FERNANDA ARCURI "/>
        <s v="Martin Andres RODE"/>
        <s v="CAR POINT"/>
        <s v="FRANCO BORDONI "/>
        <s v="CARLOS ALBERTO MATUK. "/>
        <s v="Emiliano VOLPE "/>
        <s v="ANDREW CUMMINS "/>
        <s v="CARINA MOLOZAJ"/>
        <s v="MARTIN PEUSNER "/>
        <s v="DIEGO CARVALHO"/>
        <s v="ADRIAN PYLINSKI "/>
        <s v="GUILLERMO OLIVETO"/>
        <s v="GLADYS NORMA AGUIRRE "/>
        <s v="IGNACIO YGARTUA"/>
        <s v="FOUINE VALERIA "/>
        <s v="OSCAR MARC "/>
        <s v="ELEONORA NAZAR ANCHORENA "/>
        <s v="FEDERICO COLUCCI"/>
        <s v="PABLO LIJTZTAIM "/>
        <s v="SERGIO ELBIO CANTON"/>
        <s v="SAMANTHA WAHNON"/>
        <s v="GEORGETTE HANNA - SANTIAGO VILARO "/>
        <s v="Hugo Gaston RONDA"/>
        <s v="EUGENIA GIBBONS "/>
        <s v="SAN EMILIO SCA "/>
        <s v="Ruth Marina Martini "/>
        <s v="OSCAR BAREIRO "/>
        <s v="PODRZAJ - PODRZAJ "/>
        <s v="JORGE TABOADA"/>
        <s v="Jorge Delaportas "/>
        <s v="MARCIAL CARBALLAL "/>
        <s v="GIMENEZ ALFREDO FERNANDO "/>
        <s v="CLAUDIO VICENTE LOPEZ "/>
        <s v="FERNANDO JASNIS"/>
        <s v="DANIEL OSVALDO BENITES/GONZALEZ NOELIA"/>
        <s v="EDUARDO HIRSH "/>
        <s v="FERNANDO WEHT"/>
        <s v="VICTORIA ANGELA CIPPONERI "/>
        <s v="Hector Daniel CAZZASA/Zulema Amelia LEFEVRE "/>
        <s v="MORA DELGADO "/>
        <s v="LUCIANO POMPONIO "/>
        <s v="Victor Walter Fuentes/Mariana Paola Tuya "/>
        <s v="EMILY TELO "/>
        <s v="CHRISTIAN ANDR…S NARA/ CABALLERO NATALIAL "/>
        <s v="GAMARRA NOGUERA MARÕA NILSA"/>
        <s v="FRANCO - SUEIRO "/>
        <s v="AGROPECUARIA EL BAYITO S.A. "/>
        <s v="DIEGO MUFFATTI "/>
        <s v="PAUL SIMON FITZPATRICK/IRAZU CARINA LORE "/>
        <s v="OSCAR BALLESTER "/>
        <s v="DANIEL MANZINI "/>
        <s v="MONICA MARTINEZ "/>
        <s v="ESTEBAN CORSO "/>
        <s v="Angel Federico BUNSOW / Maria Paula DE LUCA"/>
        <s v="SEBASTI£N CHU "/>
        <s v="MATIAS CORTIJO "/>
        <s v="MARIA ISABEL ABULIAk "/>
        <s v="BISCAYNE SERVICIOS SA"/>
        <s v="JUAN MANUEL GALLEGO "/>
        <s v="NATALIA GANEM"/>
        <s v="TOMAS BELLO "/>
        <s v="LUCAS MORANDO DELGADO "/>
        <s v="LUIS LOSADA "/>
        <s v="SEBASTI£N MATOS"/>
        <s v="FERNANDO ZUBILLAGA "/>
        <s v="MARCELO MARISCOTTI "/>
        <s v="ROBERTO BRIGNONE "/>
        <s v="ALEJANDRO CESNIK "/>
        <s v="ENRIQUE BENITEZ CRUZ "/>
        <s v="Daniel Alejandro Mesego "/>
        <s v="Daniel Oscar BLANCO; Silvia Santa LUS_x000a_"/>
        <s v="MOUSALLI ELIAS RUBEN"/>
        <s v="ROMINA RONDINONE "/>
        <s v="Carlos Leonardo LOIRA "/>
        <s v="GUSTAVO QUETTO "/>
        <s v="ALEJO MARTIN JUDEZ Y PLATINI MARIELA"/>
        <s v="FRANCISCO PUIGGARI "/>
        <s v="PAZ NASTA "/>
        <s v="PETER KRUGER"/>
        <s v="NATALIA GANEM "/>
        <s v="DARIO CAMPANELLA/DANIELA AIRALI"/>
        <s v="Federico Orlando Garro/Erica Gisela Nissen "/>
        <s v="HERN£N DE LAURENTE"/>
        <s v="MARÕA FERNANDA BALLOTTA"/>
        <s v="RUBEN DANIEL KOVACH "/>
        <s v="SERGIO ELBIO CANTON/ SILVIA MARIA KINDERKNECHT "/>
        <s v="JAIME FRANCISCO MANTE "/>
        <s v="Ever Antonio Zarate"/>
        <s v="MARCELO LUIS VOLPE"/>
        <s v="RICARDO MURTAGH "/>
        <s v="LEO MATEU / RED CARPET"/>
        <s v="FIDUCIA CAPITAL "/>
        <s v="HAEDO - SUEIRO "/>
        <s v="TORIBIO ACHAVAL "/>
        <s v="JUAN SALERNO "/>
        <s v="SCHETTINO SERGIO "/>
        <s v="EDUARDO HIRSH"/>
        <s v="SANDRO TROSSO"/>
        <s v="WALTER GALLO"/>
        <s v="JUAN MANUEL GALLEGO"/>
        <s v="MARÕA JOS… SPINELLI -ESTANCIA VILLA MARI "/>
        <s v="MOUSALLI ELIAS RUBEN "/>
        <s v="SEBASTI£N PAREJA "/>
        <s v="GENTILE PEDRO/CAROLINA/ERICA/ ROMINA"/>
        <s v="ROMINA - ERICA - CAROLINA - PEDRO GENTIL"/>
        <s v="SERGIO ZAMBIAZZO "/>
        <s v="ESQUERDO MAXIMILIANO "/>
        <s v="CESAR MOLINA"/>
        <s v="EDUARDO JORD£ "/>
        <s v="SEBASTIAN TORRILLAS "/>
        <s v="ELSA MUSTICHIO "/>
        <s v="HELENA CROUZEL "/>
        <s v="HERNAN DE LAURENTE"/>
        <s v="BAUTISTA HEGUY "/>
        <s v="ARMANDO RIBAS"/>
        <s v="PAUL DOCHERTY "/>
        <s v="DAMIAN LOPO "/>
        <s v="CRISTINA RICCIARDI "/>
        <s v="Gustavo Alberto Ramon GONZALEZ "/>
        <s v="ARATA Y ASOCIADOS "/>
        <s v="FLAVIO THIER "/>
        <s v="GUSTAVO FERREIROS"/>
        <s v="FABIANA MARCELA BA—A/PAPALEO MARCELO DAN. "/>
        <s v="DANIEL FERN£NDEZ BAR”N "/>
        <s v="DIEGO SOLERO"/>
        <s v="CESAR FERNANDO CARDALDA "/>
        <s v="CAPRILE GOLF S.A."/>
        <s v="FERNANDO CAFFA "/>
        <s v="CYNTHIA ANDREA CULAK "/>
        <s v="MARIO DANIELE "/>
        <s v="VICTOR DURAN "/>
        <s v="C…SAR CARDALDA "/>
        <s v="PABLO RESNIK "/>
        <s v="CECILIA CALVANI "/>
        <s v="MARIELA CHOUZA (EN SUCESI”N) "/>
        <s v="Nancy Beatriz Esquivel "/>
        <s v="ANABELA DONADEO "/>
        <s v="IGNACIO MANUEL KORNZAFT"/>
        <s v="Jonathan Alex DERMAN ; Cynthia Carolina BASSO "/>
        <s v="SEBASTIAN NICOLAS DE SIMONE/NATALIA AGUSTINA OBANDO"/>
        <s v="JULI£N DE VITO "/>
        <s v="PABLO MARTÌN "/>
        <s v="BEATRIZ COSTA "/>
        <s v="PAULA VAZQUEZ"/>
        <s v="LAURA HERMIDA"/>
        <s v="Stuto Melisa/Bosso Matías Leonel "/>
        <s v="Ramirez Silvia Patricia "/>
        <s v="JOSE SANTOS RETAMOZO CACERES "/>
        <s v="Maria Itari Muzzapappa / Santiago Carballo "/>
        <s v="Balaza Luz Marisol / Fernando Eduardo Galdos "/>
        <s v="DANIELA PEREYRA "/>
        <s v="GASTON DAMIAN SERRA/ JAVIER OMAR LOPEZ "/>
        <s v="DANIELE, Mario Domingo/ GIORDANO LERENA Maria del Rocio "/>
        <s v="Emiliano Volpe y GEOPOLIS S.A. "/>
        <s v="TORSTEN / DIRK SCHALL "/>
        <s v="Anabel Carla BRUSCHINI "/>
        <s v="Coop.DACAR"/>
        <s v="JOSE BALATTI"/>
        <s v="Gustavo Enrique Daniel Moran "/>
        <s v="CAMILA PARDO ARGERICH "/>
        <s v="FABIAN MARTINEZ"/>
        <s v="ALEJANDRO DAROUICHE "/>
        <s v="Matias Alejandro Perasso/Guadalupe Agustin "/>
        <s v="DIEGO SOLERO "/>
        <s v="BLANCO MONICA P/BERTOLOTTO CLAUDIO A. "/>
        <s v="ROSANA JUDITH CHORUZY "/>
        <s v="MARCELA GUERRA "/>
        <s v="FEDERICO CASTEX"/>
        <s v="LORENTE MARCELA "/>
        <s v="FERNANDO NICOSIA "/>
        <s v="Daniel Bernardo RUIZ "/>
        <s v="Hernan Javier PIROLO "/>
        <s v="RODOLFO CELEDON "/>
        <s v="XIMENA HUAMAN CALATAYUD "/>
        <s v="LUCIANO MAZZEO/BELUSSI CARLA "/>
        <s v="ANDREA MARIANA ORTIGOZA "/>
        <s v="GRACIELA BETINA GIL PIZARRO "/>
        <s v="(CFA) COMPA—IA FIDUCIARIA AMERICANA"/>
        <s v="MARIANO ALBERTO VALENTINO/ PAULA NATALIA MORENO"/>
        <s v="YANINA VALERIA BERNINSON "/>
        <s v="GARRITANO VERONICA Y OT. "/>
        <s v="CARLOS MOLTONI "/>
        <s v="EMILIANO AVETRANI - PABLO AVETRANI"/>
        <s v="LUCÕA PARENTE "/>
        <s v="Miraglia Claudia Beatriz "/>
        <s v="SOCIEDAD PETROCENTAURI (Gabriel Fabian RADZIUSZ) "/>
        <s v="SOSA MENDOZA "/>
        <s v="OSVALDO RAUL PICCININI "/>
        <s v="NORMA CLORINDA GOMEZ "/>
        <s v="MANUEL ANGEL RODRIGUEZ "/>
        <s v="MARTA MARTINEZ OLIVARES "/>
        <s v="SANTIAGO PESSINA "/>
        <s v="Perdomo Acevedo, Juan Eduardo/ Montes Paula Andrea "/>
        <s v="ALEJANDRO PUEYRRED”N"/>
        <s v="GUILLERMO MACERA "/>
        <s v="MARISA CECILIA RODRIGUEZ, "/>
        <s v="Juan Bautista Carballo/ Maria Martina Carballo "/>
        <s v="MARCELO LUIS VOLPE "/>
        <s v="EFEYSE S.R.L."/>
        <s v="LORENA YAMILA CANDIDO/ FERNANDEZ CLAUDIO "/>
        <s v="GABRIEL MICHELOUD "/>
        <s v="ANABELLA BLANCO "/>
        <s v="JULIAN FERNANDEZ SKAPIN/ JULIANA TORRES IADAROLA"/>
        <s v="CARLOS MANUEL CAMPO"/>
        <s v="ANA MARIA COLOMBO "/>
        <s v="Daniel Eduardo Lifschitz/ Fabiana Alejandra Maneiro "/>
        <s v="FABI£N BURGOS "/>
        <s v="KANG JONG HO"/>
        <s v="MARIANO SAENZ "/>
        <s v="PATRICIA TARABINI "/>
        <s v="MANTE JAIME FRANCISCO "/>
        <s v="MIGUEL PEREIRA L”PEZ "/>
        <s v="Patrico Ezequiel KOLKER "/>
        <s v="EZEQUIEL BRAHIN "/>
        <s v="JUAN CARLOS MELIA "/>
        <s v="LUCCHESI / PELOROSSO"/>
        <s v="EDUARDO CANTELOUP "/>
        <s v="SANTIAGO BELAUSTEGUI "/>
        <s v="EDGARDO PAOLILLO "/>
        <s v="COPPARI ALEJANDRO "/>
        <s v="NELDO GARCIA "/>
        <s v="CASASOLA GABRIEL "/>
        <s v="ARCE VIVIANA MARIELA"/>
        <s v="ADRIANA LOPEZ - ALBERTO RANGONI_x000a_"/>
        <s v="Diego Alberto RADIVOY MAGNANI"/>
        <s v="FABIAN CARBALLO "/>
        <s v="ROBERTO BERASATEGUI"/>
        <s v="JORGELINA AIRALDI "/>
        <s v="LAURA REITER - SHEILA TRUCCO "/>
        <s v="CHRISTOPH MARQUARDT "/>
        <s v="RICARDO MARKOUS "/>
        <s v="GUILLERMO VILAS "/>
        <s v="PABLO MARCELO ROMERO SCHMID"/>
        <s v="MARIA ANGELA MENENDEZ "/>
        <s v="GUILLERMO A.SANTANA MACKINLAY/ PATRICIA A.MAKIN "/>
        <s v="Jaime Andrés Santana Mackinlay/ Joseﬁna Saenz de Regadera "/>
        <s v="RODRIGUEZ LEONARDO"/>
        <s v="MAXIMILIANO ORDUÑA "/>
        <s v="JORGE TABOADA  "/>
        <s v="ADRIANA LUZZETTI "/>
        <s v="EDUARDO SOTO "/>
        <s v="Angeles Maria ROSSELLO "/>
        <s v="SILVIA ALICIA MAO "/>
        <s v="OSVALDO DEMATTIA "/>
        <s v="ROBERTO CABRERA Y FIDEICOMISO VILLA MARI"/>
        <s v="Agustin Calcagno "/>
        <s v="MAURO ALEJANDRO CORINALDESI/ CAROLINA RODRIGUEZ "/>
        <s v="EDUARDO TRUEBA"/>
        <s v="ANA ELIZABETH VILDOZA "/>
        <s v="PIANO Adriana Estela "/>
        <s v="NATALIA FLORIDIA "/>
        <s v="ANDREA LORENA TUBIO "/>
        <s v="FABIO JUAN LAPALMA/FERNANDEZ MARIA CLAUD "/>
        <s v="CFA COMPA—IA FIDUCIARIA AMERICANA"/>
        <s v="ESTEBAN MELE "/>
        <s v="NAPOLITANO JAVIER"/>
        <s v="SEBASTIAN PRUNEDA "/>
        <s v="NAPOLITANO - VIDAL"/>
        <s v="LEANDRO FRANCISCO PALAORO/ PALAORO ANA JU "/>
        <s v="Edgardo Carlos Roberto SCHMIDT "/>
        <s v="ENRIQUE GEORGE ADROVER "/>
        <s v="Walter Alejandro Buchar "/>
        <s v="LAILA MARIANA AREVALO"/>
        <s v="Agustín Eugenio SERENELLINI "/>
        <s v="Federico TUBIO "/>
        <s v="LORENA BORNIEGO "/>
        <s v="Emanuel Fernandez Paz / Maria Marcela Lagostena "/>
        <s v="JORGE OSCAR GARBINO"/>
        <s v="PABLO MAZZONI "/>
        <s v="HERMO MONICA "/>
        <s v="GABRIEL CASASOLA "/>
        <s v="CFA-COMPA—IA FIDUCIARIA AMERICANA"/>
        <s v="JOSE ALBERTO CALELLO Y DOMINGO DAMIAN CA "/>
        <s v="ARIEL BURGOS "/>
        <s v="Maria Florencia PRIETO/Exequiel Norberto ZAPPALA "/>
        <s v="LILIANA INES GONELLA "/>
        <s v="DANIEL CALLISTI "/>
        <s v="LUCAS GABRIEL BRIGANDO/SANTIAGO CARNERO "/>
        <s v="HORACIO VERA C£CERES "/>
        <s v="CHRISTIAN GARIBALDI "/>
        <s v="MATIAS VIVA "/>
        <s v="DIEGO VARAS "/>
        <s v="Nicolas Daniel Martinez "/>
        <s v="Bazo Sandra Gabriela "/>
        <s v="ANALIA NEIFFERT"/>
        <s v="MARIANA SOLEDAD PE—A/ACU—A GUSTAVO HERN "/>
        <s v="FEDERICO MOCKEL "/>
        <s v="SCARSELLO FRANCISCO"/>
        <s v="JUAN CRUZ SOUTO "/>
        <s v="CAIRO JOSE LUIS "/>
        <s v="GUILLERMO BASSIGNANI"/>
        <s v="PODRZAJ , ANTONIO "/>
        <s v="PODRZAJ MIGUEL "/>
        <s v="HERN£N YOHMA "/>
        <s v="JUAN PABLO PITTALUGA "/>
        <s v="DAPESOL. "/>
        <s v="ANDR…S ROMERO "/>
        <s v="ESTEBAN VILLAR "/>
        <s v="PAUL GAUBIN"/>
        <s v="SOBRINO EUGENIA (EN QUIEBRA) "/>
        <s v="DANNY MENA CORTES"/>
        <s v="DANIEL VALENTINI "/>
        <s v="ROBERTO CABRERA "/>
        <s v="MARA FERNANDEZ "/>
        <s v="ROMA FERNANDO "/>
        <s v="EDUARDO RAMOS - YARD BACK "/>
        <s v="LWLYC"/>
        <s v="STELLA MORALES "/>
        <s v="JORGE FRAGA"/>
        <s v="JORGE FRAGA "/>
        <s v="AMERICO ALFREDO SANTI "/>
        <s v="ALEJANDRO EDUARDO ROMERO "/>
        <s v="MARÕA JOS… SPINELLI "/>
        <s v="CAROLINA VAN DER MEULEN "/>
        <s v="CAPRILE GOLF SA."/>
        <s v="RAUL GORLERO IGLESIAS "/>
        <s v="LWLYC "/>
        <s v="MARIA BELEN SAIN  "/>
        <s v="JUAN AGUSTÕN GARCÕA ARGIBAY"/>
        <s v="WESTON MILLONES / VICTORIA RIVERO_x000a_"/>
        <s v="ORGANIZACION RACIONAL DE ENERGIAS LIMPIAS S.A. "/>
        <s v="MELAMED CONSTRUCCIONES SRL"/>
        <s v="Cristian Javier Bicerne "/>
        <s v="EFEYSE SRL"/>
        <s v="JOSEPH HARPER"/>
        <s v="SARNI / TRONCOSO"/>
        <s v="JAVIER ARCAPALO "/>
        <s v="KATRIN MAKULLA "/>
        <s v="OCAMPO / ARCAPALO "/>
        <s v="CHRYNIEWIECKI DAMIAN"/>
        <s v="FIDEICOMISO VILLA MARIA "/>
        <s v="DIEGO RADIVOY"/>
        <s v="CARLOS MANZI "/>
        <s v="Victoria Bas "/>
        <s v="Victoria Gobbi "/>
        <s v="LA ESPERANZA/DAMIAN LOPO "/>
        <s v="BERARDO-LUCCHESI"/>
        <s v="SERGIO KAUFMAN "/>
        <s v="CARLOS SELLAN"/>
        <s v="GIMENEZ JULIAN "/>
        <s v="LA ESPERANZA "/>
        <s v="AGUSTIN ESTRADA / PADIMOL "/>
        <s v="Damián Pace"/>
        <s v="Rosana Valeria Gonzalez "/>
        <s v="VOLIA PROMENADE SRL "/>
        <s v="LAURA LUJAN MORA—A "/>
        <s v="LA ESPERANZA"/>
        <s v="LAS INDIAS SRL "/>
        <s v="INGRID GUOZDEN "/>
        <s v="AGUSTINA GUOZDEN "/>
        <s v="LUIS ESPOSITO "/>
        <s v="HOTEL ESTANCIA VILLA MARIA (SOLITARIO M)"/>
        <s v="SENLLE SEIF SEBASTIAN/OLAVARRIA NATALIA "/>
        <s v="DARIO CERVINI/LORIA ALEJANDRA "/>
        <s v="SERGIO ELBIO CANTON "/>
        <s v="Diego Francisco Diaz "/>
        <s v="Lucas Esteban Molina "/>
        <s v="GUY MERISON "/>
        <s v="PACE D/GIMENEZ J/PACE V/COPPARI A/CAPC "/>
        <s v="EZEQUIEL ENRRIQUE GONZALES DE LA FUENTE HARTENST "/>
        <s v="ALDO GABRIEL NIEVAS "/>
        <s v="SILVIA ALICIA MAO"/>
        <s v="ARATA Y ASOCIADOS"/>
        <s v="FERNANDO CAFFA"/>
        <s v="Deuda pendiente dueño anterior"/>
        <s v="Pendiente de Resolución"/>
        <s v="JORGE TABOADA " u="1"/>
        <s v="DIEGO MUFFATTI" u="1"/>
        <s v="LUCAS MORANDO DELGADO_x000a_" u="1"/>
        <s v="ADRIANA LOPEZ - ALBERTO RANGONI" u="1"/>
        <s v="COPPARI ALEJANDRO_x000a_" u="1"/>
        <s v="OMAR LEONARDO RODRIGUEZ DE PIAN/ FUSCO S." u="1"/>
        <s v="CLAUDIO VICENTE LOPEZ" u="1"/>
        <s v="HELENA CROUZEL" u="1"/>
        <s v="JOSE ALBERTO CALELLO Y DOMINGO DAMIAN CA" u="1"/>
        <s v="SEBASTIAN NICOLAS DE SIMONE/NATALIA AGUSTINA OBANDO " u="1"/>
        <s v="CYNTHIA ANDREA CULAK" u="1"/>
        <s v="Sonia Alejandra PALACIOS GALLARZA/Pablo Antonio GARCIA NAVARRO" u="1"/>
        <s v="Agustín Eugenio SERENELLINI" u="1"/>
        <s v="MARIA ANGELA MENENDEZ" u="1"/>
        <s v="Jorge Enrique Bosch/Susana Beatriz Goncalves" u="1"/>
        <s v="Emiliano VOLPE  " u="1"/>
        <s v="Ezequiel Federico Cuervo y Maria Eugenia Sobrino" u="1"/>
        <s v="EUGENIA GIBBONS" u="1"/>
        <s v="ANALIA NEIFFERT " u="1"/>
        <s v="AGUSTÕN GIMENEZ/ FERNANDA ARCURI" u="1"/>
        <s v="INGRID GUOZDEN" u="1"/>
        <s v="ENRIQUE GEORGE ADROVER_x000a_" u="1"/>
        <s v="MARIO DANIELE" u="1"/>
        <s v="Patrico Ezequiel KOLKER" u="1"/>
        <s v="PAUL SIMON FITZPATRICK/ IRAZU CARINA LORE " u="1"/>
        <s v="PABLO MARCELO ROMERO SCHMID  " u="1"/>
        <s v="LA ESPERANZA/ DAMIAN LOPO " u="1"/>
        <s v="JAIME CHMEA" u="1"/>
        <s v="OMAR LEONARDO RODRIGUEZ DE PIAN/ FUSCO S. " u="1"/>
        <s v="GENTILE PEDRO/CAROLINA/ ERICA/ROMINA" u="1"/>
        <s v="Ariel Arnoldo Abramovich " u="1"/>
        <s v="RAFAEL BALTAZAR FLORES/TERESA MI_x000a_—ONES " u="1"/>
        <s v="AGUSTIN ESTRADA / PADIMOL" u="1"/>
        <s v="MARIA ANGELA MENENDEZ_x000a_" u="1"/>
        <s v="GUSTAVO FERREIROS " u="1"/>
        <s v="JAIME FRANCISCO MANTE" u="1"/>
        <s v="Vivian Garcia Navarro " u="1"/>
        <s v="FLAVIO THIER" u="1"/>
        <s v="OMAR LEONARDO RODRIGUEZ DE PIAN/FUSCO_x000a_S. " u="1"/>
        <s v="AGROPECUARIA EL BAYITO_x000a_S.A. " u="1"/>
        <s v="Federico Orlando Garro/Erica Gisela Nissen" u="1"/>
        <s v="EZEQUIEL BRAHIN" u="1"/>
        <s v="CHRYNIEWIECKI DAMIAN " u="1"/>
        <s v="DIEGO CARVALHO " u="1"/>
        <s v="AGUSTÕN GIMENEZ/FERNANDA ARCURI_x000a_" u="1"/>
        <s v="GUILLERMO A.SANTANA MACKINLAY/PATRICIA A.MAKIN " u="1"/>
        <s v="JORGELINA AIRALDI  " u="1"/>
        <s v="ANDR…S ROMERO" u="1"/>
        <s v="PODRZAJ , ANTONIO" u="1"/>
        <s v="PIANO Adriana Estela" u="1"/>
        <s v="EMILY TELO" u="1"/>
        <s v="Hernan Deferrari" u="1"/>
        <s v="FABIO JUAN LAPALMA/ FERNANDEZ MARIA CLAUD " u="1"/>
        <s v="PABLO MARTÌN" u="1"/>
        <s v="OSCAR BALLESTER  " u="1"/>
        <s v="ANA ELIZABETH VILDOZA" u="1"/>
        <s v="Maria Paz Nasta" u="1"/>
        <s v="SCHETTINO SERGIO" u="1"/>
        <s v="FERNANDO ZUBILLAGA" u="1"/>
        <s v="FRANCISCO PUIGGARI" u="1"/>
        <s v="MIGUEL PEREIRA L”PEZ" u="1"/>
        <s v="ESTEBAN MELE" u="1"/>
        <s v="LA FIDUCIARIA VILLA MARIA" u="1"/>
        <s v="PACE D/GIMENEZ J/PACE V/ COPPARI A/CAPC " u="1"/>
        <s v="Carlos Leonardo LOIRA_x000a_" u="1"/>
        <s v="PAUL DOCHERTY  " u="1"/>
        <s v="ANA MARIA COLOMBO" u="1"/>
        <s v="FRANCO - SUEIRO" u="1"/>
        <s v="IDA MABEL ZAPPALA (GABRIEL GAUNA APODER)" u="1"/>
        <s v="Jorge Delaportas" u="1"/>
        <s v="HORACIO VERA C£CERES" u="1"/>
        <s v="MARCELO LUIS VOLPE_x000a_" u="1"/>
        <s v="DANIEL VALENTINI" u="1"/>
        <s v="Roberto Ezequiel SANTAMARIA ; Tamara Eliana RODRIGUEZ BIANCHI  " u="1"/>
        <s v="MARIANO SAENZ" u="1"/>
        <s v="Carlos Leonardo LOIRA" u="1"/>
        <s v="PAUL GAUBIN " u="1"/>
        <s v="SERGIO ZAMBIAZZO" u="1"/>
        <s v="SERGIO ELBIO CANTON_x000a_" u="1"/>
        <s v="FEDERICO BUNSOW " u="1"/>
        <s v="Juan Bautista Carballo/ Maria Martina Carballo" u="1"/>
        <s v="GENTILE PEDRO/CAROLINA/ERICA/ ROMINA " u="1"/>
        <s v="MARCELO MARISCOTTI_x000a_" u="1"/>
        <s v="CHRISTIAN ANDR…S NARA/CABALLERO NATALIAL" u="1"/>
        <s v="SEBASTIAN TORRILLAS_x000a_" u="1"/>
        <s v="CARINA MOLOZAJ " u="1"/>
        <s v="Rafael Augusto COELHO; Agustina BOMBARDO UDABE" u="1"/>
        <s v="JOSEPH HARPER " u="1"/>
        <s v="Rafael Augusto COELHO; Agustina BOMBARDO UDABE_x000a_" u="1"/>
        <s v="Rosana Valeria Gonzalez" u="1"/>
        <s v="TORSTEN / DIRK SCHALL" u="1"/>
        <s v="ARCE VIVIANA MARIELA " u="1"/>
        <s v="MARIANO ALBERTO VALENTINO/PAULA NATALIA MORENO " u="1"/>
        <s v="Emiliano Volpe y GEOPOLIS S.A.  " u="1"/>
        <s v="Vicente DE MOLA" u="1"/>
        <s v="SAMANTHA WAHNON " u="1"/>
        <s v="GUILLERMO VILAS" u="1"/>
        <s v="PABLO MAZZONI" u="1"/>
        <s v="Walter Alejandro Buchar" u="1"/>
        <s v="SEBASTIAN PRUNEDA" u="1"/>
        <s v="MARÕA FERNANDA BALLOTTA " u="1"/>
        <s v="ALEJANDRO PUEYRRED”N " u="1"/>
        <s v="NORMA CLORINDA GOMEZ" u="1"/>
        <s v="SENLLE SEIF SEBASTIAN/ OLAVARRIA NATALIA " u="1"/>
        <s v="ALFRED GLASSEL" u="1"/>
        <s v="CHRISTIAN ANDR…S NARA/CABALLERO NATALIAL " u="1"/>
        <s v="ALEJANDRO EDUARDO ROMERO" u="1"/>
        <s v="CAR POINT " u="1"/>
        <s v="RODRIGUEZ LEONARDO " u="1"/>
        <s v="EMILY TELO  " u="1"/>
        <s v="Maria Itari Muzzapappa_x000a_/ Santiago Carballo " u="1"/>
        <s v="SERGIO KAUFMAN" u="1"/>
        <s v="HOTEL ESTANCIA VILLA MARIA (SOLITARIO M)  " u="1"/>
        <s v="MARIA BELEN SAIN " u="1"/>
        <s v="MARISA CECILIA RODRIGUEZ," u="1"/>
        <s v="OSCAR MARC" u="1"/>
        <s v="ARCE VIVIANA MARIELA  " u="1"/>
        <s v="ELSA MUSTICHIO" u="1"/>
        <s v="OSCAR BALLESTER" u="1"/>
        <s v="Daniel Alejandro Mesego" u="1"/>
        <s v="JOSE BALATTI " u="1"/>
        <s v="Nicolas Daniel Martinez_x000a_" u="1"/>
        <s v="Victor Walter Fuentes/Mariana Paola Tuya" u="1"/>
        <s v="ESTEBAN CORSO" u="1"/>
        <s v="LORENTE MARCELA" u="1"/>
        <s v="MARIA ISABEL ABULIAk_x000a_" u="1"/>
        <s v="GIMENEZ ALFREDO FERNANDO" u="1"/>
        <s v="Coop.DACAR " u="1"/>
        <s v="ELEONORA NAZAR ANCHORENA" u="1"/>
        <s v="GABRIEL GALATI" u="1"/>
        <s v="THOMAS HOELLER " u="1"/>
        <s v="PACE D/GIMENEZ J/ PACE V/COPPARI A/ CAPC " u="1"/>
        <s v="ARIEL AKERMAN - SEBASTAN JANON_x000a_" u="1"/>
        <s v="JUAN SALERNO" u="1"/>
        <s v="HERNAN DE LAURENTE " u="1"/>
        <s v="HERN£N DE LAURENTE " u="1"/>
        <s v="Angel Federico BUNSOW / Maria Paula DE LUCA " u="1"/>
        <s v="SANTAMARIA ; Tamara / Eliana RODRIGUEZ BIANCHI " u="1"/>
        <s v="DANIEL FERN£NDEZ BAR”N" u="1"/>
        <s v="DIEGO SOLERO  " u="1"/>
        <s v="ALEJANDRO CESNIK" u="1"/>
        <s v="CAROLINA VAN DER MEULEN" u="1"/>
        <s v="EDUARDO SOTO" u="1"/>
        <s v="ALDO GABRIEL NIEVAS_x000a_" u="1"/>
        <s v="Hernan Javier PIROLO" u="1"/>
        <s v="OMAR LEONARDO RODRIGUEZ DE PIAN/FUSCO S. " u="1"/>
        <s v="Patrico Ezequiel KOLKER  " u="1"/>
        <s v="AMERICO ALFREDO SANTI" u="1"/>
        <s v="LUCIANO MAZZEO/ BELUSSI CARLA " u="1"/>
        <s v="FRANCO - SUEIRO  " u="1"/>
        <s v="FABIO JUAN LAPALMA/ FERNANDEZ MARIA CLAUD_x000a_" u="1"/>
        <s v="Hugo Gaston RONDA " u="1"/>
        <s v="OSCAR BALLESTER _x000a_" u="1"/>
        <s v="ADRIANA LOPEZ - ALBERTO RANGONI " u="1"/>
        <s v="PABLO ANDRES MONTESANO " u="1"/>
        <s v="HERN£N YOHMA" u="1"/>
        <s v="LUCIANO POMPONIO" u="1"/>
        <s v="OSVALDO RAUL PICCININI" u="1"/>
        <s v="SERGIO ZAMBIAZZO _x000a_" u="1"/>
        <s v="GEOPOLIS S.A. " u="1"/>
        <s v="DANIELE, Mario Domingo/ GIORDANO LERENA Maria del Rocio" u="1"/>
        <s v="MONICA MARTINEZ  " u="1"/>
        <s v="KATRIN MAKULLA" u="1"/>
        <s v="Ramirez Silvia Patricia_x000a_" u="1"/>
        <s v="Matias Alejandro Perasso/ Guadalupe Agustin " u="1"/>
        <s v="MARIANO ALBERTO VALENTINO/ PAULA NATALIA MORENO " u="1"/>
        <s v="MIGUEL PEREIRA L´PEZ" u="1"/>
        <s v="Fideicomiso Villa Maria / Roberto Ezequiel" u="1"/>
        <s v="GIMENEZ JULIAN" u="1"/>
        <s v="MARIANA VOLPELLIER_x000a_" u="1"/>
        <s v="TERESA TANCO " u="1"/>
        <s v="JAVIER ARCAPALO" u="1"/>
        <s v="DANIEL OSVALDO BENITES/ GONZALEZ NOELIA" u="1"/>
        <s v="FIDEICOMISO VILLA MARIA  " u="1"/>
        <s v="RUTA CPC " u="1"/>
        <s v="MANUEL ANGEL RODRIGUEZ_x000a_" u="1"/>
        <s v="MARCELO LUIS VOLPE  " u="1"/>
        <s v="BIAU DANIEL/ CRISTALDO MABEL " u="1"/>
        <s v="GARRITANO VERONICA Y OT." u="1"/>
        <s v="PABLO GARCIA NAVARRO" u="1"/>
        <s v="Federico Carlos SCHMIDT " u="1"/>
        <s v="Perdomo Acevedo, Juan Eduardo/Montes Paula Andrea " u="1"/>
        <s v="VOLIA PROMENADE SRL" u="1"/>
        <s v="RAFAEL BALTAZAR FLORES/ TERESA MI—ONES " u="1"/>
        <s v="JORGE OSCAR GARBINO " u="1"/>
        <s v="DANIEL OSVALDO BENITES/GONZALEZ NOELIA " u="1"/>
        <s v="Luis Enrique Landini " u="1"/>
        <s v="Martin Andres RODE " u="1"/>
        <s v="HOTEL ESTANCIA VILLA MARIA (SOLITARIO M) " u="1"/>
        <s v="VALERIA BOHORQUEZ_x000a_" u="1"/>
        <s v="JUAN PABLO PITTALUGA" u="1"/>
        <s v="ROMA FERNANDO" u="1"/>
        <s v="Nancy Beatriz Esquivel_x000a_" u="1"/>
        <s v="GABRIEL MICHELOUD" u="1"/>
        <s v="Roberto Ezequiel SANTAMARIA ; Tamara Eliana RODRIGUEZ BIANCHI " u="1"/>
        <s v="IGNACIO MANUEL KORNZAFT " u="1"/>
        <s v="FABIANA MARCELA BA—A/PAPALEO MARCELO DAN." u="1"/>
        <s v="MAXIMILIANO ORDUÑA" u="1"/>
        <s v="LAURA LUJAN MORA—A" u="1"/>
        <s v="Jorge Enrique Bosch/ Susana Beatriz Goncalves " u="1"/>
        <s v="Damián Pace " u="1"/>
        <s v="JULIAN FERNANDEZ SKAPIN/ JULIANA TORRES IADAROLA " u="1"/>
        <s v="Ever Antonio Zarate " u="1"/>
        <s v="SEBASTIAN LAUSI" u="1"/>
        <s v="Jorge Enrique Bosch/ Susana Beatriz Goncalves" u="1"/>
        <s v="EDUARDO CANTELOUP_x000a_" u="1"/>
        <s v="Miraglia Claudia Beatriz_x000a_" u="1"/>
        <s v="LAURA LUJAN MORA— A " u="1"/>
        <s v="EDUARDO RAMOS - YARD BACK" u="1"/>
        <s v="ALDO GABRIEL NIEVAS" u="1"/>
        <s v="RODOLFO CELEDON" u="1"/>
        <s v="DANIEL OSVALDO BENITES/ GONZALEZ NOELIA " u="1"/>
        <s v="ANDREA LORENA TUBIO" u="1"/>
        <s v="BERARDO-LUCCHESI " u="1"/>
        <s v="PACE D/GIMENEZ J/PACE V/COPPARI A/ CAPC " u="1"/>
        <s v="LUIS LOSADA" u="1"/>
        <s v="Anibal Ricardo BARONE_x000a_" u="1"/>
        <s v="SANTIAGO BELAUSTEGUI" u="1"/>
        <s v="FEDERICO COLUCCI " u="1"/>
        <s v="LAURA HERMIDA " u="1"/>
        <s v="CARLOS ALBERTO MATUK." u="1"/>
        <s v="ALEJO MARTIN JUDEZ Y PLATINI MARIELA " u="1"/>
        <s v="Daniel Oscar BLANCO; Silvia Santa LUS " u="1"/>
        <s v="Anibal Ricardo BARONE " u="1"/>
        <s v="FERNANDO WEHT " u="1"/>
        <s v="Jonathan Alex DERMAN_x000a_; Cynthia Carolina BASSO " u="1"/>
        <s v="PILAR MAYORAL" u="1"/>
        <s v="AGUSTÕN GIMENEZ/FERNANDA ARCURI" u="1"/>
        <s v="DANIELA PEREYRA  " u="1"/>
        <s v="YANINA VALERIA BERNINSON  " u="1"/>
        <s v="ROLF MEIJER WERNER" u="1"/>
        <s v="ROMINA RONDINONE" u="1"/>
        <s v="PABLO MARCELO ROMERO SCHMID " u="1"/>
        <s v="CHRISTOPH MARQUARDT" u="1"/>
        <s v="Guadalupe Jazmin CHAMS " u="1"/>
        <s v="Federico Orlando Garro/ Erica Gisela Nissen " u="1"/>
        <s v="JUAN CRUZ SOUTO" u="1"/>
        <s v="SAN EMILIO SCA" u="1"/>
        <s v="Fideicomiso Villa Maria_x000a_" u="1"/>
        <s v="PODRZAJ - PODRZAJ" u="1"/>
        <s v="GEOPOLIS S.A.  " u="1"/>
        <s v="MARÕA JOS… SPINELLI_x000a_" u="1"/>
        <s v="Victor Walter Fuentes/ Mariana Paola Tuya " u="1"/>
        <s v="LUIS ESPOSITO" u="1"/>
        <s v="ANABELLA BLANCO" u="1"/>
        <s v="OCAMPO / ARCAPALO" u="1"/>
        <s v="GENTILE PEDRO/ CAROLINA/ERICA/ ROMINA " u="1"/>
        <s v="MARTA MARTINEZ OLIVARES" u="1"/>
        <s v="FABIANA MARCELA BA—A/PAPALEO MARCELO DAN.  " u="1"/>
        <s v="Daniel Eduardo Lifschitz/ Fabiana Alejandra Maneiro" u="1"/>
        <s v="BISCAYNE SERVICIOS SA " u="1"/>
        <s v="Hernan Deferrari " u="1"/>
        <s v="XIMENA HUAMAN CALATAYUD" u="1"/>
        <s v="Vicente DE MOLA " u="1"/>
        <s v="Mauro Hernan Landeira_x000a_" u="1"/>
        <s v="NAPOLITANO JAVIER " u="1"/>
        <s v="TORIBIO ACHAVAL" u="1"/>
        <s v="JORGELINA AIRALDI _x000a_" u="1"/>
        <s v="MANTE JAIME FRANCISCO" u="1"/>
        <s v="Hector Daniel CAZZASA/ Zulema Amelia LEFEVRE " u="1"/>
        <s v="GUILLERMO MACERA" u="1"/>
        <s v="LORENA YAMILA CANDIDO/FERNANDEZ CLAUDIO " u="1"/>
        <s v="GUSTAVO QUETTO" u="1"/>
        <s v="DIEGO CARVALHO                 " u="1"/>
        <s v="FERNANDO NICOSIA" u="1"/>
        <s v="CRISTINA RICCIARDI" u="1"/>
        <s v="RAFAEL BALTAZAR FLORES/TERESA MI— ONES " u="1"/>
        <s v="FERNANDO ZUBILLAGA_x000a_" u="1"/>
        <s v="RICARDO MURTAGH" u="1"/>
        <s v="ROBERTO CABRERA" u="1"/>
        <s v="SEBASTI£N CHU" u="1"/>
        <s v="Stuto Melisa/Bosso Matías Leonel" u="1"/>
        <s v="CARLOS RENE RODRIGUEZ" u="1"/>
        <s v="DIEGO VARAS" u="1"/>
        <s v="FERNANDO JASNIS " u="1"/>
        <s v="CECILIA CALVANI" u="1"/>
        <s v="Cristian Javier Bicerne_x000a_" u="1"/>
        <s v="LUCAS MORANDO DELGADO" u="1"/>
        <s v="OSCAR BAREIRO" u="1"/>
        <s v="Nelson Damian Duboscq  " u="1"/>
        <s v="PABLO VERA PINTO" u="1"/>
        <s v="MARIANA VOLPELLIER " u="1"/>
        <s v="GASTON DAMIAN SERRA/ JAVIER OMAR LOPEZ  " u="1"/>
        <s v="FRANCISCO PUIGGARI_x000a_" u="1"/>
        <s v="CHRISTIAN GARIBALDI" u="1"/>
        <s v="SOBRINO EUGENIA (EN QUIEBRA)" u="1"/>
        <s v="STELLA MORALES" u="1"/>
        <s v="BAUTISTA HEGUY" u="1"/>
        <s v="LEANDRO FRANCISCO PALAORO/PALAORO ANA JU_x000a_" u="1"/>
        <s v="LA FIDUCIARIA VILLA MARIA " u="1"/>
        <s v="ROBERTO BERASATEGUI " u="1"/>
        <s v="FABIANA MARCELA BA_x000a_—A/PAPALEO MARCELO DAN." u="1"/>
        <s v="FABIANA MARCELA BA—A/ PAPALEO MARCELO DAN." u="1"/>
        <s v="WALTER GALLO " u="1"/>
        <s v="LEANDRO FRANCISCO PALAORO/PALAORO ANA JU " u="1"/>
        <s v="LORENA BORNIEGO" u="1"/>
        <s v="CARLOS MANUEL CAMPO " u="1"/>
        <s v="RAM”N RIONDA " u="1"/>
        <s v="LUCAS GABRIEL BRIGANDO/ SANTIAGO CARNERO " u="1"/>
        <s v="JUAN AGUSTÕN GARCÕA ARGIBAY " u="1"/>
        <s v="Pablo Andres MONTESANO" u="1"/>
        <s v="EDGARDO PAOLILLO" u="1"/>
        <s v="SCARSELLO FRANCISCO " u="1"/>
        <s v="LUCÕA PARENTE" u="1"/>
        <s v="MARCIAL CARBALLAL" u="1"/>
        <s v="ENRIQUE BENITEZ CRUZ" u="1"/>
        <s v="LAILA MARIANA AREVALO " u="1"/>
        <s v="RICARDO MARKOUS _x000a_" u="1"/>
        <s v="IGNACIO YGARTUA " u="1"/>
        <s v="AGUSTÕN GIMENEZ/ FERNANDA ARCURI " u="1"/>
        <s v="ROLF MEIJER WERNER_x000a_" u="1"/>
        <s v="MORA DELGADO" u="1"/>
        <s v="Ruth Marina Martini" u="1"/>
        <s v="PAUL DOCHERTY" u="1"/>
        <s v="NELDO GARCIA" u="1"/>
        <s v="HAEDO - SUEIRO" u="1"/>
      </sharedItems>
    </cacheField>
    <cacheField name="Days (Periodo expensas)" numFmtId="0" databaseField="0">
      <fieldGroup base="16">
        <rangePr groupBy="days" startDate="2023-01-01T00:00:00" endDate="2023-06-02T00:00:00"/>
        <groupItems count="368">
          <s v="&lt;1/1/2023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6/2/2023"/>
        </groupItems>
      </fieldGroup>
    </cacheField>
    <cacheField name="Months (Periodo expensas)" numFmtId="0" databaseField="0">
      <fieldGroup base="16">
        <rangePr groupBy="months" startDate="2023-01-01T00:00:00" endDate="2023-06-02T00:00:00"/>
        <groupItems count="14">
          <s v="&lt;1/1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6/2/2023"/>
        </groupItems>
      </fieldGroup>
    </cacheField>
    <cacheField name="CONTROL PAYMENT" numFmtId="0" formula="'Saldo Anterior'-'Pagos Recibidos'" databaseField="0"/>
    <cacheField name="CONTROL PAGOS" numFmtId="0" formula="'Pagos Recibidos'-'Saldo Anterior'" databaseField="0"/>
    <cacheField name="SALDO DESPUES PAGO" numFmtId="0" formula="'Saldo Anterior'-'Pagos Recibidos'" databaseField="0"/>
    <cacheField name="MONTO REDUCIDO" numFmtId="0" formula="'Pagos Recibidos'-'Saldo Anterior'" databaseField="0"/>
    <cacheField name="Field1" numFmtId="0" formula="Deuda+Interés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audia valotta" refreshedDate="45155.659807175929" createdVersion="8" refreshedVersion="8" minRefreshableVersion="3" recordCount="4308" xr:uid="{E2EF6770-7138-401E-BD54-0252D948AA96}">
  <cacheSource type="worksheet">
    <worksheetSource ref="A3:Q4311" sheet="YTD RAW DATA"/>
  </cacheSource>
  <cacheFields count="20">
    <cacheField name="U.F.       Lote" numFmtId="0">
      <sharedItems/>
    </cacheField>
    <cacheField name="Propietario" numFmtId="0">
      <sharedItems/>
    </cacheField>
    <cacheField name="Saldo Anterior" numFmtId="165">
      <sharedItems containsSemiMixedTypes="0" containsString="0" containsNumber="1" minValue="-174543.38" maxValue="5169353"/>
    </cacheField>
    <cacheField name="Pagos Recibidos" numFmtId="165">
      <sharedItems containsString="0" containsBlank="1" containsNumber="1" minValue="0" maxValue="1943300"/>
    </cacheField>
    <cacheField name="Deuda" numFmtId="165">
      <sharedItems containsBlank="1" containsMixedTypes="1" containsNumber="1" minValue="0" maxValue="2882211.31"/>
    </cacheField>
    <cacheField name="Interés" numFmtId="165">
      <sharedItems containsBlank="1" containsMixedTypes="1" containsNumber="1" minValue="0" maxValue="1813526.34"/>
    </cacheField>
    <cacheField name="Disponible" numFmtId="165">
      <sharedItems containsString="0" containsBlank="1" containsNumber="1" minValue="0" maxValue="315405"/>
    </cacheField>
    <cacheField name="Expensa A" numFmtId="165">
      <sharedItems containsSemiMixedTypes="0" containsString="0" containsNumber="1" minValue="0" maxValue="70801.97"/>
    </cacheField>
    <cacheField name="Expensa B" numFmtId="165">
      <sharedItems containsSemiMixedTypes="0" containsString="0" containsNumber="1" minValue="0" maxValue="354699.87"/>
    </cacheField>
    <cacheField name="Corte de Pasto" numFmtId="165">
      <sharedItems containsSemiMixedTypes="0" containsString="0" containsNumber="1" minValue="0" maxValue="12670.8"/>
    </cacheField>
    <cacheField name="Arba en revalúo" numFmtId="165">
      <sharedItems containsSemiMixedTypes="0" containsString="0" containsNumber="1" minValue="0" maxValue="26034.67"/>
    </cacheField>
    <cacheField name="Arba form._x000a_903" numFmtId="165">
      <sharedItems containsSemiMixedTypes="0" containsString="0" containsNumber="1" minValue="0" maxValue="52295.99"/>
    </cacheField>
    <cacheField name="Previsión por mora" numFmtId="165">
      <sharedItems containsString="0" containsBlank="1" containsNumber="1" minValue="0" maxValue="187950.03"/>
    </cacheField>
    <cacheField name="Otros Gastos" numFmtId="165">
      <sharedItems containsSemiMixedTypes="0" containsString="0" containsNumber="1" minValue="-59326" maxValue="109263.39"/>
    </cacheField>
    <cacheField name="Redon." numFmtId="165">
      <sharedItems containsSemiMixedTypes="0" containsString="0" containsNumber="1" minValue="0" maxValue="0.99"/>
    </cacheField>
    <cacheField name="TOTAL" numFmtId="165">
      <sharedItems containsSemiMixedTypes="0" containsString="0" containsNumber="1" minValue="-162812.85999999999" maxValue="5653237"/>
    </cacheField>
    <cacheField name="Periodo expensas" numFmtId="17">
      <sharedItems containsSemiMixedTypes="0" containsNonDate="0" containsDate="1" containsString="0" minDate="2023-01-01T00:00:00" maxDate="2023-07-02T00:00:00" count="7">
        <d v="2023-01-01T00:00:00"/>
        <d v="2023-02-01T00:00:00"/>
        <d v="2023-03-01T00:00:00"/>
        <d v="2023-04-01T00:00:00"/>
        <d v="2023-05-01T00:00:00"/>
        <d v="2023-06-01T00:00:00"/>
        <d v="2023-07-01T00:00:00"/>
      </sharedItems>
      <fieldGroup par="18"/>
    </cacheField>
    <cacheField name="Days (Periodo expensas)" numFmtId="0" databaseField="0">
      <fieldGroup base="16">
        <rangePr groupBy="days" startDate="2023-01-01T00:00:00" endDate="2023-07-02T00:00:00"/>
        <groupItems count="368">
          <s v="&lt;1/1/2023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7/2/2023"/>
        </groupItems>
      </fieldGroup>
    </cacheField>
    <cacheField name="Months (Periodo expensas)" numFmtId="0" databaseField="0">
      <fieldGroup base="16">
        <rangePr groupBy="months" startDate="2023-01-01T00:00:00" endDate="2023-07-02T00:00:00"/>
        <groupItems count="14">
          <s v="&lt;1/1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7/2/2023"/>
        </groupItems>
      </fieldGroup>
    </cacheField>
    <cacheField name="DEUDA TOTAL" numFmtId="0" formula="Deuda+Interés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audia valotta" refreshedDate="45156.377225115742" createdVersion="8" refreshedVersion="8" minRefreshableVersion="3" recordCount="4309" xr:uid="{F65C3CC6-9292-4AFF-9EBD-AC1BD7E5EC86}">
  <cacheSource type="worksheet">
    <worksheetSource ref="A3:Q4312" sheet="YTD RAW DATA"/>
  </cacheSource>
  <cacheFields count="20">
    <cacheField name="U.F.       Lote" numFmtId="0">
      <sharedItems/>
    </cacheField>
    <cacheField name="Propietario" numFmtId="0">
      <sharedItems/>
    </cacheField>
    <cacheField name="Saldo Anterior" numFmtId="165">
      <sharedItems containsSemiMixedTypes="0" containsString="0" containsNumber="1" minValue="-174543.38" maxValue="5169353"/>
    </cacheField>
    <cacheField name="Pagos Recibidos" numFmtId="165">
      <sharedItems containsString="0" containsBlank="1" containsNumber="1" minValue="0" maxValue="1943300"/>
    </cacheField>
    <cacheField name="Deuda" numFmtId="165">
      <sharedItems containsBlank="1" containsMixedTypes="1" containsNumber="1" minValue="0" maxValue="2882211.31"/>
    </cacheField>
    <cacheField name="Interés" numFmtId="165">
      <sharedItems containsBlank="1" containsMixedTypes="1" containsNumber="1" minValue="0" maxValue="1813526.34"/>
    </cacheField>
    <cacheField name="Disponible" numFmtId="165">
      <sharedItems containsString="0" containsBlank="1" containsNumber="1" minValue="0" maxValue="315405"/>
    </cacheField>
    <cacheField name="Expensa A" numFmtId="165">
      <sharedItems containsSemiMixedTypes="0" containsString="0" containsNumber="1" minValue="0" maxValue="70801.97"/>
    </cacheField>
    <cacheField name="Expensa B" numFmtId="165">
      <sharedItems containsSemiMixedTypes="0" containsString="0" containsNumber="1" minValue="0" maxValue="354699.87"/>
    </cacheField>
    <cacheField name="Corte de Pasto" numFmtId="165">
      <sharedItems containsSemiMixedTypes="0" containsString="0" containsNumber="1" minValue="0" maxValue="12670.8"/>
    </cacheField>
    <cacheField name="Arba en revalúo" numFmtId="165">
      <sharedItems containsSemiMixedTypes="0" containsString="0" containsNumber="1" minValue="0" maxValue="26034.67"/>
    </cacheField>
    <cacheField name="Arba form._x000a_903" numFmtId="165">
      <sharedItems containsSemiMixedTypes="0" containsString="0" containsNumber="1" minValue="0" maxValue="52295.99"/>
    </cacheField>
    <cacheField name="Previsión por mora" numFmtId="165">
      <sharedItems containsString="0" containsBlank="1" containsNumber="1" minValue="0" maxValue="187950.03"/>
    </cacheField>
    <cacheField name="Otros Gastos" numFmtId="165">
      <sharedItems containsSemiMixedTypes="0" containsString="0" containsNumber="1" minValue="-59326" maxValue="109263.39"/>
    </cacheField>
    <cacheField name="Redon." numFmtId="165">
      <sharedItems containsSemiMixedTypes="0" containsString="0" containsNumber="1" minValue="0" maxValue="0.99"/>
    </cacheField>
    <cacheField name="TOTAL" numFmtId="165">
      <sharedItems containsSemiMixedTypes="0" containsString="0" containsNumber="1" minValue="-162812.85999999999" maxValue="5653237"/>
    </cacheField>
    <cacheField name="Periodo expensas" numFmtId="17">
      <sharedItems containsSemiMixedTypes="0" containsNonDate="0" containsDate="1" containsString="0" minDate="2023-01-01T00:00:00" maxDate="2023-07-02T00:00:00" count="7">
        <d v="2023-01-01T00:00:00"/>
        <d v="2023-02-01T00:00:00"/>
        <d v="2023-03-01T00:00:00"/>
        <d v="2023-04-01T00:00:00"/>
        <d v="2023-05-01T00:00:00"/>
        <d v="2023-06-01T00:00:00"/>
        <d v="2023-07-01T00:00:00"/>
      </sharedItems>
      <fieldGroup par="18"/>
    </cacheField>
    <cacheField name="Days (Periodo expensas)" numFmtId="0" databaseField="0">
      <fieldGroup base="16">
        <rangePr groupBy="days" startDate="2023-01-01T00:00:00" endDate="2023-07-02T00:00:00"/>
        <groupItems count="368">
          <s v="&lt;1/1/2023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7/2/2023"/>
        </groupItems>
      </fieldGroup>
    </cacheField>
    <cacheField name="Months (Periodo expensas)" numFmtId="0" databaseField="0">
      <fieldGroup base="16">
        <rangePr groupBy="months" startDate="2023-01-01T00:00:00" endDate="2023-07-02T00:00:00"/>
        <groupItems count="14">
          <s v="&lt;1/1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7/2/2023"/>
        </groupItems>
      </fieldGroup>
    </cacheField>
    <cacheField name="DEUDA TOTAL" numFmtId="0" formula="Deuda+Interés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93">
  <r>
    <x v="0"/>
    <s v="GRACIELA PRIORI (1)"/>
    <n v="32641"/>
    <n v="32641"/>
    <n v="0"/>
    <n v="0"/>
    <n v="0"/>
    <n v="29346.63"/>
    <n v="8974.3700000000008"/>
    <n v="772.8"/>
    <n v="1588.87"/>
    <n v="0"/>
    <m/>
    <n v="-3585"/>
    <n v="0.33"/>
    <n v="37098"/>
    <x v="0"/>
    <x v="0"/>
  </r>
  <r>
    <x v="0"/>
    <s v="GRACIELA PRIORI (1)"/>
    <n v="37098"/>
    <n v="37098"/>
    <n v="0"/>
    <n v="0"/>
    <n v="0"/>
    <n v="32281.29"/>
    <n v="9871.7999999999993"/>
    <n v="772.8"/>
    <n v="1429.82"/>
    <n v="0"/>
    <m/>
    <n v="-3908"/>
    <n v="0.28999999999999998"/>
    <n v="40448"/>
    <x v="1"/>
    <x v="0"/>
  </r>
  <r>
    <x v="0"/>
    <s v="GRACIELA PRIORI (1)"/>
    <n v="40448"/>
    <n v="40448"/>
    <n v="0"/>
    <n v="0"/>
    <n v="0"/>
    <n v="35703.11"/>
    <n v="10918.22"/>
    <n v="772.8"/>
    <n v="1185.0899999999999"/>
    <n v="0"/>
    <m/>
    <n v="-4298.66"/>
    <n v="0.44"/>
    <n v="44281"/>
    <x v="2"/>
    <x v="0"/>
  </r>
  <r>
    <x v="0"/>
    <s v="GRACIELA PRIORI (1)"/>
    <n v="44281"/>
    <n v="44281"/>
    <n v="0"/>
    <n v="0"/>
    <n v="0"/>
    <n v="39630.449999999997"/>
    <n v="12119.22"/>
    <n v="772.8"/>
    <n v="1183.03"/>
    <n v="0"/>
    <m/>
    <n v="-4754.3100000000004"/>
    <n v="0.81"/>
    <n v="48952"/>
    <x v="3"/>
    <x v="0"/>
  </r>
  <r>
    <x v="0"/>
    <s v="GRACIELA PRIORI (1)"/>
    <n v="48952"/>
    <n v="48952"/>
    <n v="0"/>
    <n v="0"/>
    <n v="0"/>
    <n v="41497.760000000002"/>
    <n v="8087.53"/>
    <n v="772.8"/>
    <n v="1185.0899999999999"/>
    <n v="0"/>
    <n v="11472.88"/>
    <n v="-5277.29"/>
    <n v="0.23"/>
    <n v="57739"/>
    <x v="4"/>
    <x v="0"/>
  </r>
  <r>
    <x v="0"/>
    <s v="GRACIELA PRIORI (1)"/>
    <n v="57739"/>
    <n v="57739"/>
    <n v="0"/>
    <n v="0"/>
    <n v="0"/>
    <n v="70801.97"/>
    <n v="21651.65"/>
    <n v="772.8"/>
    <n v="1185.0899999999999"/>
    <n v="0"/>
    <m/>
    <n v="-5258.78"/>
    <n v="0.27"/>
    <n v="89153"/>
    <x v="5"/>
    <x v="0"/>
  </r>
  <r>
    <x v="1"/>
    <s v="GRACIELA PRIORI (1)"/>
    <n v="32687"/>
    <n v="32687"/>
    <n v="0"/>
    <n v="0"/>
    <n v="0"/>
    <n v="29346.63"/>
    <n v="9023.68"/>
    <n v="778.8"/>
    <n v="1598.12"/>
    <n v="0"/>
    <m/>
    <n v="-3590"/>
    <n v="0.77"/>
    <n v="37158"/>
    <x v="0"/>
    <x v="0"/>
  </r>
  <r>
    <x v="1"/>
    <s v="GRACIELA PRIORI (1)"/>
    <n v="37158"/>
    <n v="37158"/>
    <n v="0"/>
    <n v="0"/>
    <n v="0"/>
    <n v="32281.29"/>
    <n v="9926.0499999999993"/>
    <n v="778.8"/>
    <n v="1438.14"/>
    <n v="0"/>
    <m/>
    <n v="-3913"/>
    <n v="0.72"/>
    <n v="40512"/>
    <x v="1"/>
    <x v="0"/>
  </r>
  <r>
    <x v="1"/>
    <s v="GRACIELA PRIORI (1)"/>
    <n v="40512"/>
    <n v="40512"/>
    <n v="0"/>
    <n v="0"/>
    <n v="0"/>
    <n v="35703.11"/>
    <n v="10978.21"/>
    <n v="778.8"/>
    <n v="1191.99"/>
    <n v="0"/>
    <m/>
    <n v="-4304.57"/>
    <n v="0.46"/>
    <n v="44348"/>
    <x v="2"/>
    <x v="0"/>
  </r>
  <r>
    <x v="1"/>
    <s v="GRACIELA PRIORI (1)"/>
    <n v="44348"/>
    <n v="44348"/>
    <n v="0"/>
    <n v="0"/>
    <n v="0"/>
    <n v="39630.449999999997"/>
    <n v="12185.81"/>
    <n v="778.8"/>
    <n v="1189.92"/>
    <n v="0"/>
    <m/>
    <n v="-4760.8599999999997"/>
    <n v="0.88"/>
    <n v="49025"/>
    <x v="3"/>
    <x v="0"/>
  </r>
  <r>
    <x v="1"/>
    <s v="GRACIELA PRIORI (1)"/>
    <n v="49025"/>
    <n v="49025"/>
    <n v="0"/>
    <n v="0"/>
    <n v="0"/>
    <n v="41497.760000000002"/>
    <n v="8131.96"/>
    <n v="778.8"/>
    <n v="1191.99"/>
    <n v="0"/>
    <n v="11535.92"/>
    <n v="-5284.55"/>
    <n v="0.12"/>
    <n v="57852"/>
    <x v="4"/>
    <x v="0"/>
  </r>
  <r>
    <x v="1"/>
    <s v="GRACIELA PRIORI (1)"/>
    <n v="57852"/>
    <n v="57852"/>
    <n v="0"/>
    <n v="0"/>
    <n v="0"/>
    <n v="70801.97"/>
    <n v="21770.61"/>
    <n v="778.8"/>
    <n v="1191.99"/>
    <n v="0"/>
    <m/>
    <n v="-5266.02"/>
    <n v="0.65"/>
    <n v="89278"/>
    <x v="5"/>
    <x v="0"/>
  </r>
  <r>
    <x v="2"/>
    <s v="MIGUEL SOSTRES (1)"/>
    <n v="32816"/>
    <n v="32816"/>
    <n v="0"/>
    <n v="0"/>
    <n v="0"/>
    <n v="29346.63"/>
    <n v="9162.64"/>
    <n v="790.8"/>
    <n v="1622.17"/>
    <n v="0"/>
    <m/>
    <n v="-3603"/>
    <n v="0.76"/>
    <n v="37320"/>
    <x v="0"/>
    <x v="1"/>
  </r>
  <r>
    <x v="2"/>
    <s v="MIGUEL SOSTRES (1)"/>
    <n v="37320"/>
    <n v="37320"/>
    <n v="0"/>
    <n v="0"/>
    <n v="0"/>
    <n v="32281.29"/>
    <n v="10078.91"/>
    <n v="790.8"/>
    <n v="1459.78"/>
    <n v="0"/>
    <m/>
    <n v="-3927"/>
    <n v="0.22"/>
    <n v="40684"/>
    <x v="1"/>
    <x v="1"/>
  </r>
  <r>
    <x v="2"/>
    <s v="MIGUEL SOSTRES (1)"/>
    <n v="40684"/>
    <n v="40684"/>
    <n v="0"/>
    <n v="0"/>
    <n v="0"/>
    <n v="35703.11"/>
    <n v="11147.27"/>
    <n v="790.8"/>
    <n v="1209.92"/>
    <n v="0"/>
    <m/>
    <n v="-4319.8599999999997"/>
    <n v="0.76"/>
    <n v="44532"/>
    <x v="2"/>
    <x v="1"/>
  </r>
  <r>
    <x v="2"/>
    <s v="MIGUEL SOSTRES (1)"/>
    <n v="44532"/>
    <n v="44532"/>
    <n v="0"/>
    <n v="0"/>
    <n v="0"/>
    <n v="39630.449999999997"/>
    <n v="12373.47"/>
    <n v="790.8"/>
    <n v="1207.82"/>
    <n v="0"/>
    <m/>
    <n v="-4777.76"/>
    <n v="0.22"/>
    <n v="49225"/>
    <x v="3"/>
    <x v="1"/>
  </r>
  <r>
    <x v="2"/>
    <s v="MIGUEL SOSTRES (1)"/>
    <n v="49225"/>
    <n v="49225"/>
    <n v="0"/>
    <n v="0"/>
    <n v="0"/>
    <n v="41497.760000000002"/>
    <n v="8257.19"/>
    <n v="790.8"/>
    <n v="1209.92"/>
    <n v="0"/>
    <n v="11713.57"/>
    <n v="-5303.32"/>
    <n v="0.08"/>
    <n v="58166"/>
    <x v="4"/>
    <x v="1"/>
  </r>
  <r>
    <x v="2"/>
    <s v="MIGUEL SOSTRES (1)"/>
    <n v="58166"/>
    <n v="58166"/>
    <n v="0"/>
    <n v="0"/>
    <n v="0"/>
    <n v="70801.97"/>
    <n v="22105.88"/>
    <n v="790.8"/>
    <n v="1209.92"/>
    <n v="0"/>
    <m/>
    <n v="-5284.72"/>
    <n v="0.15"/>
    <n v="89624"/>
    <x v="5"/>
    <x v="1"/>
  </r>
  <r>
    <x v="3"/>
    <s v="TRISTAN BRIANO (1)"/>
    <n v="30676"/>
    <n v="30676"/>
    <n v="0"/>
    <n v="0"/>
    <n v="0"/>
    <n v="29346.63"/>
    <n v="6831.64"/>
    <n v="589.20000000000005"/>
    <n v="1210.1500000000001"/>
    <n v="0"/>
    <m/>
    <n v="-3384"/>
    <n v="0.38"/>
    <n v="34594"/>
    <x v="0"/>
    <x v="2"/>
  </r>
  <r>
    <x v="3"/>
    <s v="TRISTAN BRIANO (1)"/>
    <n v="34594"/>
    <n v="34594"/>
    <n v="0"/>
    <n v="0"/>
    <n v="0"/>
    <n v="32281.29"/>
    <n v="7514.8"/>
    <n v="589.20000000000005"/>
    <n v="1089.01"/>
    <n v="0"/>
    <m/>
    <n v="-3689"/>
    <n v="0.7"/>
    <n v="37786"/>
    <x v="1"/>
    <x v="2"/>
  </r>
  <r>
    <x v="3"/>
    <s v="TRISTAN BRIANO (1)"/>
    <n v="37786"/>
    <n v="37786"/>
    <n v="0"/>
    <n v="0"/>
    <n v="0"/>
    <n v="35703.11"/>
    <n v="8311.3700000000008"/>
    <n v="589.20000000000005"/>
    <n v="902.61"/>
    <n v="0"/>
    <m/>
    <n v="-4057.53"/>
    <n v="0.24"/>
    <n v="41449"/>
    <x v="2"/>
    <x v="2"/>
  </r>
  <r>
    <x v="3"/>
    <s v="TRISTAN BRIANO (1)"/>
    <n v="41449"/>
    <n v="41449"/>
    <n v="0"/>
    <n v="0"/>
    <n v="0"/>
    <n v="39630.449999999997"/>
    <n v="9225.6200000000008"/>
    <n v="589.20000000000005"/>
    <n v="901.04"/>
    <n v="0"/>
    <m/>
    <n v="-4487.63"/>
    <n v="0.32"/>
    <n v="45859"/>
    <x v="3"/>
    <x v="2"/>
  </r>
  <r>
    <x v="3"/>
    <s v="TRISTAN BRIANO (1)"/>
    <n v="45859"/>
    <n v="45859"/>
    <n v="0"/>
    <n v="0"/>
    <n v="0"/>
    <n v="41497.760000000002"/>
    <n v="6156.54"/>
    <n v="589.20000000000005"/>
    <n v="902.61"/>
    <n v="0"/>
    <n v="8733.6"/>
    <n v="-4981.2700000000004"/>
    <n v="0.56000000000000005"/>
    <n v="52899"/>
    <x v="4"/>
    <x v="2"/>
  </r>
  <r>
    <x v="3"/>
    <s v="TRISTAN BRIANO (1)"/>
    <n v="52899"/>
    <n v="52899"/>
    <n v="0"/>
    <n v="0"/>
    <n v="0"/>
    <n v="70801.97"/>
    <n v="16482.07"/>
    <n v="589.20000000000005"/>
    <n v="902.61"/>
    <n v="0"/>
    <m/>
    <n v="-4963.8"/>
    <n v="0.95"/>
    <n v="83813"/>
    <x v="5"/>
    <x v="2"/>
  </r>
  <r>
    <x v="4"/>
    <s v="TRISTAN BRIANO (1)"/>
    <n v="30706"/>
    <n v="30706"/>
    <n v="0"/>
    <n v="0"/>
    <n v="0"/>
    <n v="29346.63"/>
    <n v="6863.02"/>
    <n v="592.79999999999995"/>
    <n v="1215.24"/>
    <n v="0"/>
    <m/>
    <n v="-3387"/>
    <n v="0.31"/>
    <n v="34631"/>
    <x v="0"/>
    <x v="2"/>
  </r>
  <r>
    <x v="4"/>
    <s v="TRISTAN BRIANO (1)"/>
    <n v="34631"/>
    <n v="35631"/>
    <n v="0"/>
    <n v="0"/>
    <n v="1000"/>
    <n v="32281.29"/>
    <n v="7549.32"/>
    <n v="592.79999999999995"/>
    <n v="1093.5899999999999"/>
    <n v="0"/>
    <m/>
    <n v="-3692"/>
    <n v="0"/>
    <n v="36825"/>
    <x v="1"/>
    <x v="2"/>
  </r>
  <r>
    <x v="4"/>
    <s v="TRISTAN BRIANO (1)"/>
    <n v="36825"/>
    <n v="36825"/>
    <n v="0"/>
    <n v="0"/>
    <n v="0"/>
    <n v="35703.11"/>
    <n v="8349.5400000000009"/>
    <n v="592.79999999999995"/>
    <n v="906.41"/>
    <n v="0"/>
    <m/>
    <n v="-4060.98"/>
    <n v="0.12"/>
    <n v="41491"/>
    <x v="2"/>
    <x v="2"/>
  </r>
  <r>
    <x v="4"/>
    <s v="TRISTAN BRIANO (1)"/>
    <n v="41491"/>
    <n v="41491"/>
    <n v="0"/>
    <n v="0"/>
    <n v="0"/>
    <n v="39630.449999999997"/>
    <n v="9267.99"/>
    <n v="592.79999999999995"/>
    <n v="904.83"/>
    <n v="0"/>
    <m/>
    <n v="-4491.45"/>
    <n v="0.38"/>
    <n v="45905"/>
    <x v="3"/>
    <x v="2"/>
  </r>
  <r>
    <x v="4"/>
    <s v="TRISTAN BRIANO (1)"/>
    <n v="45905"/>
    <n v="45905"/>
    <n v="0"/>
    <n v="0"/>
    <n v="0"/>
    <n v="41497.760000000002"/>
    <n v="6184.82"/>
    <n v="592.79999999999995"/>
    <n v="906.41"/>
    <n v="0"/>
    <n v="8773.7099999999991"/>
    <n v="-4985.51"/>
    <n v="0.01"/>
    <n v="52970"/>
    <x v="4"/>
    <x v="2"/>
  </r>
  <r>
    <x v="4"/>
    <s v="TRISTAN BRIANO (1)"/>
    <n v="52970"/>
    <n v="52970"/>
    <n v="0"/>
    <n v="0"/>
    <n v="0"/>
    <n v="70801.97"/>
    <n v="16557.78"/>
    <n v="592.79999999999995"/>
    <n v="906.41"/>
    <n v="0"/>
    <m/>
    <n v="-4968.0200000000004"/>
    <n v="0.06"/>
    <n v="83891"/>
    <x v="5"/>
    <x v="2"/>
  </r>
  <r>
    <x v="5"/>
    <s v="Esteban Marcelo CHAMS (1)"/>
    <n v="30458"/>
    <n v="30458"/>
    <n v="0"/>
    <n v="0"/>
    <n v="0"/>
    <n v="29346.63"/>
    <n v="6594.05"/>
    <n v="568.79999999999995"/>
    <n v="1168.07"/>
    <n v="0"/>
    <m/>
    <n v="-3362"/>
    <n v="0.45"/>
    <n v="34316"/>
    <x v="0"/>
    <x v="3"/>
  </r>
  <r>
    <x v="5"/>
    <s v="Esteban Marcelo CHAMS (1)"/>
    <n v="34316"/>
    <n v="34316"/>
    <n v="0"/>
    <n v="0"/>
    <n v="0"/>
    <n v="32281.29"/>
    <n v="7253.46"/>
    <n v="568.79999999999995"/>
    <n v="1051.1400000000001"/>
    <n v="0"/>
    <m/>
    <n v="-3664"/>
    <n v="0.31"/>
    <n v="37491"/>
    <x v="1"/>
    <x v="3"/>
  </r>
  <r>
    <x v="5"/>
    <s v="Esteban Marcelo CHAMS (1)"/>
    <n v="37491"/>
    <n v="38116"/>
    <n v="0"/>
    <n v="625"/>
    <n v="625"/>
    <n v="35703.11"/>
    <n v="8022.33"/>
    <n v="568.79999999999995"/>
    <n v="871.23"/>
    <n v="0"/>
    <m/>
    <n v="20500"/>
    <n v="0.53"/>
    <n v="65666"/>
    <x v="2"/>
    <x v="3"/>
  </r>
  <r>
    <x v="5"/>
    <s v="Esteban Marcelo CHAMS (1)"/>
    <n v="65666"/>
    <n v="65666"/>
    <n v="0"/>
    <n v="0"/>
    <n v="0"/>
    <n v="39630.449999999997"/>
    <n v="8904.7800000000007"/>
    <n v="568.79999999999995"/>
    <n v="869.71"/>
    <n v="0"/>
    <m/>
    <n v="-4458.18"/>
    <n v="0.44"/>
    <n v="45516"/>
    <x v="3"/>
    <x v="3"/>
  </r>
  <r>
    <x v="5"/>
    <s v="Esteban Marcelo CHAMS (1)"/>
    <n v="45516"/>
    <n v="45516"/>
    <n v="0"/>
    <n v="0"/>
    <n v="0"/>
    <n v="41497.760000000002"/>
    <n v="5942.43"/>
    <n v="568.79999999999995"/>
    <n v="871.23"/>
    <n v="0"/>
    <n v="8429.8700000000008"/>
    <n v="-4948.58"/>
    <n v="0.49"/>
    <n v="52362"/>
    <x v="4"/>
    <x v="3"/>
  </r>
  <r>
    <x v="5"/>
    <s v="Esteban Marcelo CHAMS (1)"/>
    <n v="52362"/>
    <n v="52362"/>
    <n v="0"/>
    <n v="0"/>
    <n v="0"/>
    <n v="70801.97"/>
    <n v="15908.88"/>
    <n v="568.79999999999995"/>
    <n v="871.23"/>
    <n v="0"/>
    <m/>
    <n v="-4931.22"/>
    <n v="0.34"/>
    <n v="83220"/>
    <x v="5"/>
    <x v="3"/>
  </r>
  <r>
    <x v="6"/>
    <s v="CARLOS RENE RODRIGUEZ (1)"/>
    <n v="33485"/>
    <n v="33485"/>
    <n v="0"/>
    <n v="0"/>
    <n v="0"/>
    <n v="29346.63"/>
    <n v="6535.78"/>
    <n v="565.20000000000005"/>
    <n v="1157.44"/>
    <n v="0"/>
    <m/>
    <n v="-3356"/>
    <n v="0.95"/>
    <n v="34250"/>
    <x v="0"/>
    <x v="4"/>
  </r>
  <r>
    <x v="6"/>
    <s v="CARLOS RENE RODRIGUEZ (1)"/>
    <n v="34250"/>
    <n v="34250"/>
    <n v="0"/>
    <n v="0"/>
    <n v="0"/>
    <n v="32281.29"/>
    <n v="7189.36"/>
    <n v="565.20000000000005"/>
    <n v="1041.57"/>
    <n v="0"/>
    <m/>
    <n v="-3658"/>
    <n v="0.57999999999999996"/>
    <n v="37420"/>
    <x v="1"/>
    <x v="4"/>
  </r>
  <r>
    <x v="6"/>
    <s v="CARLOS RENE RODRIGUEZ (1)"/>
    <n v="37420"/>
    <n v="37420"/>
    <n v="0"/>
    <n v="0"/>
    <n v="0"/>
    <n v="35703.11"/>
    <n v="7951.43"/>
    <n v="565.20000000000005"/>
    <n v="863.29"/>
    <n v="0"/>
    <m/>
    <n v="-4024"/>
    <n v="0.97"/>
    <n v="41060"/>
    <x v="2"/>
    <x v="4"/>
  </r>
  <r>
    <x v="6"/>
    <s v="CARLOS RENE RODRIGUEZ (1)"/>
    <n v="41060"/>
    <n v="41060"/>
    <n v="0"/>
    <n v="0"/>
    <n v="0"/>
    <n v="39630.449999999997"/>
    <n v="8826.09"/>
    <n v="565.20000000000005"/>
    <n v="861.79"/>
    <n v="0"/>
    <m/>
    <n v="-4450.55"/>
    <n v="0.02"/>
    <n v="45433"/>
    <x v="3"/>
    <x v="4"/>
  </r>
  <r>
    <x v="6"/>
    <s v="CARLOS RENE RODRIGUEZ"/>
    <n v="45433"/>
    <n v="0"/>
    <n v="45433"/>
    <n v="2271.65"/>
    <n v="0"/>
    <n v="41497.760000000002"/>
    <n v="5889.92"/>
    <n v="565.20000000000005"/>
    <n v="863.29"/>
    <n v="0"/>
    <n v="8355.3700000000008"/>
    <n v="0"/>
    <n v="0.81"/>
    <n v="104877"/>
    <x v="4"/>
    <x v="4"/>
  </r>
  <r>
    <x v="6"/>
    <s v="CARLOS RENE RODRIGUEZ"/>
    <n v="104877"/>
    <n v="106588"/>
    <n v="0"/>
    <n v="1711"/>
    <n v="1711"/>
    <n v="70801.97"/>
    <n v="15768.28"/>
    <n v="565.20000000000005"/>
    <n v="863.29"/>
    <n v="0"/>
    <m/>
    <n v="0"/>
    <n v="0.26"/>
    <n v="87999"/>
    <x v="5"/>
    <x v="4"/>
  </r>
  <r>
    <x v="7"/>
    <s v="CLAUDIO SPERANZA (1)"/>
    <n v="48081"/>
    <n v="48081"/>
    <n v="0"/>
    <n v="0"/>
    <n v="0"/>
    <n v="29346.63"/>
    <n v="9561.6"/>
    <n v="0"/>
    <n v="1692.92"/>
    <n v="33725.410000000003"/>
    <m/>
    <n v="-3640"/>
    <n v="0.44"/>
    <n v="70687"/>
    <x v="0"/>
    <x v="5"/>
  </r>
  <r>
    <x v="7"/>
    <s v="CLAUDIO SPERANZA (1)"/>
    <n v="70687"/>
    <n v="70687"/>
    <n v="0"/>
    <n v="0"/>
    <n v="0"/>
    <n v="32281.29"/>
    <n v="10517.76"/>
    <n v="0"/>
    <n v="1523.45"/>
    <n v="23132.26"/>
    <m/>
    <n v="-3968"/>
    <n v="0.24"/>
    <n v="63487"/>
    <x v="1"/>
    <x v="5"/>
  </r>
  <r>
    <x v="7"/>
    <s v="CLAUDIO SPERANZA (1)"/>
    <n v="63487"/>
    <n v="63487"/>
    <n v="0"/>
    <n v="0"/>
    <n v="0"/>
    <n v="35703.11"/>
    <n v="11632.64"/>
    <n v="0"/>
    <n v="1262.69"/>
    <n v="19100.48"/>
    <m/>
    <n v="7966.23"/>
    <n v="0.85"/>
    <n v="75666"/>
    <x v="2"/>
    <x v="5"/>
  </r>
  <r>
    <x v="7"/>
    <s v="CLAUDIO SPERANZA (1)"/>
    <n v="75666"/>
    <n v="75666"/>
    <n v="0"/>
    <n v="0"/>
    <n v="0"/>
    <n v="39630.449999999997"/>
    <n v="12912.24"/>
    <n v="0"/>
    <n v="1260.5"/>
    <n v="19270.060000000001"/>
    <m/>
    <n v="1991.61"/>
    <n v="0.14000000000000001"/>
    <n v="75065"/>
    <x v="3"/>
    <x v="5"/>
  </r>
  <r>
    <x v="7"/>
    <s v="CLAUDIO SPERANZA (1)"/>
    <n v="75065"/>
    <n v="75065"/>
    <n v="0"/>
    <n v="0"/>
    <n v="0"/>
    <n v="41497.760000000002"/>
    <n v="8616.73"/>
    <n v="0"/>
    <n v="1262.69"/>
    <n v="19100.48"/>
    <n v="12223.6"/>
    <n v="-5358.41"/>
    <n v="0.15"/>
    <n v="77343"/>
    <x v="4"/>
    <x v="5"/>
  </r>
  <r>
    <x v="7"/>
    <s v="CLAUDIO SPERANZA (1)"/>
    <n v="77343"/>
    <n v="77342"/>
    <n v="1"/>
    <n v="0.14000000000000001"/>
    <n v="0"/>
    <n v="70801.97"/>
    <n v="23068.42"/>
    <n v="0"/>
    <n v="1262.69"/>
    <n v="19100.48"/>
    <m/>
    <n v="-5339.61"/>
    <n v="0.91"/>
    <n v="108896"/>
    <x v="5"/>
    <x v="5"/>
  </r>
  <r>
    <x v="8"/>
    <s v="RAFAEL BALTAZAR FLORES/TERESA MI—ONES (1)"/>
    <n v="39317"/>
    <n v="39317"/>
    <n v="0"/>
    <n v="0"/>
    <n v="0"/>
    <n v="29346.63"/>
    <n v="9579.5300000000007"/>
    <n v="0"/>
    <n v="1696.15"/>
    <n v="0"/>
    <m/>
    <n v="3303"/>
    <n v="0.69"/>
    <n v="43926"/>
    <x v="0"/>
    <x v="6"/>
  </r>
  <r>
    <x v="8"/>
    <s v="RAFAEL BALTAZAR FLORES/TERESA MI_x000a_—ONES (1)"/>
    <n v="43926"/>
    <n v="43926"/>
    <n v="0"/>
    <n v="0"/>
    <n v="0"/>
    <n v="32281.29"/>
    <n v="10537.49"/>
    <n v="0"/>
    <n v="1526.36"/>
    <n v="0"/>
    <m/>
    <n v="2975"/>
    <n v="0.86"/>
    <n v="47321"/>
    <x v="1"/>
    <x v="6"/>
  </r>
  <r>
    <x v="8"/>
    <s v="RAFAEL BALTAZAR FLORES/TERESA MI_x000a_—ONES (1)"/>
    <n v="47321"/>
    <n v="47321"/>
    <n v="0"/>
    <n v="0"/>
    <n v="0"/>
    <n v="35703.11"/>
    <n v="11654.46"/>
    <n v="0"/>
    <n v="1265.1099999999999"/>
    <n v="0"/>
    <m/>
    <n v="8743.7800000000007"/>
    <n v="0.54"/>
    <n v="57367"/>
    <x v="2"/>
    <x v="6"/>
  </r>
  <r>
    <x v="8"/>
    <s v="RAFAEL BALTAZAR FLORES/TERESA MI—ONES (1)"/>
    <n v="57367"/>
    <n v="57367"/>
    <n v="0"/>
    <n v="0"/>
    <n v="0"/>
    <n v="39630.449999999997"/>
    <n v="12936.45"/>
    <n v="0"/>
    <n v="1262.9100000000001"/>
    <n v="0"/>
    <m/>
    <n v="2115.4299999999998"/>
    <n v="0.76"/>
    <n v="55946"/>
    <x v="3"/>
    <x v="6"/>
  </r>
  <r>
    <x v="8"/>
    <s v="RAFAEL BALTAZAR FLORES/ TERESA MI—ONES (1)"/>
    <n v="55946"/>
    <n v="55946"/>
    <n v="0"/>
    <n v="0"/>
    <n v="0"/>
    <n v="41497.760000000002"/>
    <n v="8632.89"/>
    <n v="0"/>
    <n v="1265.1099999999999"/>
    <n v="0"/>
    <n v="12246.52"/>
    <n v="2208.29"/>
    <n v="0.43"/>
    <n v="65851"/>
    <x v="4"/>
    <x v="6"/>
  </r>
  <r>
    <x v="8"/>
    <s v="RAFAEL BALTAZAR FLORES/TERESA MI— ONES (1)"/>
    <n v="65851"/>
    <n v="65851"/>
    <n v="0"/>
    <n v="0"/>
    <n v="0"/>
    <n v="70801.97"/>
    <n v="23111.68"/>
    <n v="0"/>
    <n v="1265.1099999999999"/>
    <n v="0"/>
    <m/>
    <n v="-5342.03"/>
    <n v="0.27"/>
    <n v="89837"/>
    <x v="5"/>
    <x v="6"/>
  </r>
  <r>
    <x v="9"/>
    <s v="GERARDO PAZ (1)"/>
    <n v="31206"/>
    <n v="31206"/>
    <n v="0"/>
    <n v="0"/>
    <n v="0"/>
    <n v="29346.63"/>
    <n v="7409.91"/>
    <n v="638.4"/>
    <n v="1311.88"/>
    <n v="0"/>
    <m/>
    <n v="-3438"/>
    <n v="0.18"/>
    <n v="35269"/>
    <x v="0"/>
    <x v="7"/>
  </r>
  <r>
    <x v="9"/>
    <s v="GERARDO PAZ (1)"/>
    <n v="35269"/>
    <n v="35269"/>
    <n v="0"/>
    <n v="0"/>
    <n v="0"/>
    <n v="32281.29"/>
    <n v="8150.9"/>
    <n v="638.4"/>
    <n v="1180.56"/>
    <n v="0"/>
    <m/>
    <n v="-3747"/>
    <n v="0.85"/>
    <n v="38505"/>
    <x v="1"/>
    <x v="7"/>
  </r>
  <r>
    <x v="9"/>
    <s v="GERARDO PAZ (2)"/>
    <n v="38505"/>
    <n v="39148"/>
    <n v="0"/>
    <n v="1925.21"/>
    <n v="643"/>
    <n v="35703.11"/>
    <n v="9014.89"/>
    <n v="638.4"/>
    <n v="978.49"/>
    <n v="0"/>
    <m/>
    <n v="0"/>
    <n v="0.9"/>
    <n v="47618"/>
    <x v="2"/>
    <x v="7"/>
  </r>
  <r>
    <x v="9"/>
    <s v="GERARDO PAZ (1)"/>
    <n v="47618"/>
    <n v="47618"/>
    <n v="0"/>
    <n v="0"/>
    <n v="0"/>
    <n v="39630.449999999997"/>
    <n v="10006.530000000001"/>
    <n v="638.4"/>
    <n v="976.79"/>
    <n v="0"/>
    <m/>
    <n v="-4559.07"/>
    <n v="0.9"/>
    <n v="46694"/>
    <x v="3"/>
    <x v="7"/>
  </r>
  <r>
    <x v="9"/>
    <s v="GERARDO PAZ (1)"/>
    <n v="46694"/>
    <n v="46694"/>
    <n v="0"/>
    <n v="0"/>
    <n v="0"/>
    <n v="41497.760000000002"/>
    <n v="6677.66"/>
    <n v="638.4"/>
    <n v="978.49"/>
    <n v="0"/>
    <n v="9472.86"/>
    <n v="-5060.57"/>
    <n v="0.4"/>
    <n v="54205"/>
    <x v="4"/>
    <x v="7"/>
  </r>
  <r>
    <x v="9"/>
    <s v="GERARDO PAZ (1)"/>
    <n v="54205"/>
    <n v="54205"/>
    <n v="0"/>
    <n v="0"/>
    <n v="0"/>
    <n v="70801.97"/>
    <n v="17877.21"/>
    <n v="638.4"/>
    <n v="978.49"/>
    <n v="0"/>
    <m/>
    <n v="-5042.82"/>
    <n v="0.75"/>
    <n v="85254"/>
    <x v="5"/>
    <x v="7"/>
  </r>
  <r>
    <x v="10"/>
    <s v="DANIEL MARGULIES (1)"/>
    <n v="31195"/>
    <n v="31195"/>
    <n v="0"/>
    <n v="0"/>
    <n v="0"/>
    <n v="29346.63"/>
    <n v="7396.46"/>
    <n v="638.4"/>
    <n v="1309.57"/>
    <n v="0"/>
    <m/>
    <n v="-3437"/>
    <n v="0.94"/>
    <n v="35255"/>
    <x v="0"/>
    <x v="8"/>
  </r>
  <r>
    <x v="10"/>
    <s v="DANIEL MARGULIES (1)"/>
    <n v="35255"/>
    <n v="35255"/>
    <n v="0"/>
    <n v="0"/>
    <n v="0"/>
    <n v="32281.29"/>
    <n v="8136.1"/>
    <n v="638.4"/>
    <n v="1178.48"/>
    <n v="0"/>
    <m/>
    <n v="-3746"/>
    <n v="0.73"/>
    <n v="38489"/>
    <x v="1"/>
    <x v="8"/>
  </r>
  <r>
    <x v="10"/>
    <s v="DANIEL MARGULIES (1)"/>
    <n v="38489"/>
    <n v="38489"/>
    <n v="0"/>
    <n v="0"/>
    <n v="0"/>
    <n v="35703.11"/>
    <n v="8998.5300000000007"/>
    <n v="638.4"/>
    <n v="976.77"/>
    <n v="0"/>
    <m/>
    <n v="-4120.6499999999996"/>
    <n v="0.84"/>
    <n v="42197"/>
    <x v="2"/>
    <x v="8"/>
  </r>
  <r>
    <x v="10"/>
    <s v="DANIEL MARGULIES (1)"/>
    <n v="42197"/>
    <n v="42197"/>
    <n v="0"/>
    <n v="0"/>
    <n v="0"/>
    <n v="39630.449999999997"/>
    <n v="9988.3700000000008"/>
    <n v="638.4"/>
    <n v="975.07"/>
    <n v="0"/>
    <m/>
    <n v="-4557.4399999999996"/>
    <n v="0.15"/>
    <n v="46675"/>
    <x v="3"/>
    <x v="8"/>
  </r>
  <r>
    <x v="10"/>
    <s v="DANIEL MARGULIES (1)"/>
    <n v="46675"/>
    <n v="46675"/>
    <n v="0"/>
    <n v="0"/>
    <n v="0"/>
    <n v="41497.760000000002"/>
    <n v="6665.54"/>
    <n v="638.4"/>
    <n v="976.77"/>
    <n v="0"/>
    <n v="9455.67"/>
    <n v="-5058.76"/>
    <n v="0.62"/>
    <n v="54176"/>
    <x v="4"/>
    <x v="8"/>
  </r>
  <r>
    <x v="10"/>
    <s v="DANIEL MARGULIES (1)"/>
    <n v="54176"/>
    <n v="54176"/>
    <n v="0"/>
    <n v="0"/>
    <n v="0"/>
    <n v="70801.97"/>
    <n v="17844.77"/>
    <n v="638.4"/>
    <n v="976.77"/>
    <n v="0"/>
    <m/>
    <n v="-5041.01"/>
    <n v="0.1"/>
    <n v="85221"/>
    <x v="5"/>
    <x v="8"/>
  </r>
  <r>
    <x v="11"/>
    <s v="Guadalupe Jazmin CHAMS (1)"/>
    <n v="53465"/>
    <n v="53465"/>
    <n v="0"/>
    <n v="0"/>
    <n v="0"/>
    <n v="70801.97"/>
    <n v="15768.28"/>
    <n v="162"/>
    <n v="2498.14"/>
    <n v="0"/>
    <m/>
    <n v="-4920.97"/>
    <n v="0.57999999999999996"/>
    <n v="84310"/>
    <x v="5"/>
    <x v="9"/>
  </r>
  <r>
    <x v="11"/>
    <s v="Guadalupe Jazmin CHAMS"/>
    <n v="33082"/>
    <n v="0"/>
    <n v="33082"/>
    <n v="1654.1"/>
    <n v="0"/>
    <n v="29346.63"/>
    <n v="6535.78"/>
    <n v="162"/>
    <n v="3349.3"/>
    <n v="0"/>
    <m/>
    <n v="0"/>
    <n v="0.19"/>
    <n v="74130"/>
    <x v="0"/>
    <x v="9"/>
  </r>
  <r>
    <x v="11"/>
    <s v="Guadalupe Jazmin CHAMS (1)"/>
    <n v="74130"/>
    <n v="74130"/>
    <n v="0"/>
    <n v="0"/>
    <n v="0"/>
    <n v="32281.29"/>
    <n v="7189.36"/>
    <n v="162"/>
    <n v="3014.02"/>
    <n v="0"/>
    <m/>
    <n v="-3657"/>
    <n v="0.33"/>
    <n v="38990"/>
    <x v="1"/>
    <x v="9"/>
  </r>
  <r>
    <x v="11"/>
    <s v="Guadalupe Jazmin CHAMS"/>
    <n v="38990"/>
    <n v="39640"/>
    <n v="0"/>
    <n v="650"/>
    <n v="650"/>
    <n v="35703.11"/>
    <n v="7951.43"/>
    <n v="162"/>
    <n v="2498.14"/>
    <n v="0"/>
    <m/>
    <n v="0"/>
    <n v="0.32"/>
    <n v="46315"/>
    <x v="2"/>
    <x v="9"/>
  </r>
  <r>
    <x v="11"/>
    <s v="Guadalupe Jazmin CHAMS (1)"/>
    <n v="46315"/>
    <n v="46315"/>
    <n v="0"/>
    <n v="0"/>
    <n v="0"/>
    <n v="39630.449999999997"/>
    <n v="8826.09"/>
    <n v="162"/>
    <n v="2493.8000000000002"/>
    <n v="0"/>
    <m/>
    <n v="-4448.91"/>
    <n v="0.56999999999999995"/>
    <n v="46664"/>
    <x v="3"/>
    <x v="9"/>
  </r>
  <r>
    <x v="11"/>
    <s v="Guadalupe Jazmin CHAMS (1)"/>
    <n v="46664"/>
    <n v="46664"/>
    <n v="0"/>
    <n v="0"/>
    <n v="0"/>
    <n v="41497.760000000002"/>
    <n v="5889.92"/>
    <n v="162"/>
    <n v="2498.14"/>
    <n v="0"/>
    <n v="8355.3700000000008"/>
    <n v="-4938.29"/>
    <n v="0.1"/>
    <n v="53465"/>
    <x v="4"/>
    <x v="9"/>
  </r>
  <r>
    <x v="12"/>
    <s v="ROLF MEIJER WERNER (1)"/>
    <n v="40308"/>
    <n v="40512"/>
    <n v="0"/>
    <n v="0"/>
    <n v="204"/>
    <n v="29346.63"/>
    <n v="14053.27"/>
    <n v="0"/>
    <n v="2488.7399999999998"/>
    <n v="0"/>
    <m/>
    <n v="-4063"/>
    <n v="0.36"/>
    <n v="41622"/>
    <x v="0"/>
    <x v="10"/>
  </r>
  <r>
    <x v="12"/>
    <s v="ROLF MEIJER WERNER"/>
    <n v="41622"/>
    <n v="0"/>
    <n v="41622"/>
    <n v="2081.1"/>
    <n v="0"/>
    <n v="32281.29"/>
    <n v="15458.6"/>
    <n v="0"/>
    <n v="2239.6"/>
    <n v="0"/>
    <m/>
    <n v="0"/>
    <n v="0.41"/>
    <n v="93683"/>
    <x v="1"/>
    <x v="10"/>
  </r>
  <r>
    <x v="12"/>
    <s v="ROLF MEIJER WERNER (1)"/>
    <n v="93683"/>
    <n v="93683"/>
    <n v="0"/>
    <n v="0"/>
    <n v="0"/>
    <n v="35703.11"/>
    <n v="17097.21"/>
    <n v="0"/>
    <n v="1856.27"/>
    <n v="0"/>
    <m/>
    <n v="-4871.1400000000003"/>
    <n v="0.55000000000000004"/>
    <n v="49786"/>
    <x v="2"/>
    <x v="10"/>
  </r>
  <r>
    <x v="12"/>
    <s v="ROLF MEIJER WERNER (1)"/>
    <n v="49786"/>
    <n v="49786"/>
    <n v="0"/>
    <n v="0"/>
    <n v="0"/>
    <n v="39630.449999999997"/>
    <n v="18977.900000000001"/>
    <n v="0"/>
    <n v="1853.05"/>
    <n v="0"/>
    <m/>
    <n v="-5387.48"/>
    <n v="0.08"/>
    <n v="55074"/>
    <x v="3"/>
    <x v="10"/>
  </r>
  <r>
    <x v="12"/>
    <s v="ROLF MEIJER WERNER (1)"/>
    <n v="55074"/>
    <n v="55215"/>
    <n v="0"/>
    <n v="0"/>
    <n v="141"/>
    <n v="41497.760000000002"/>
    <n v="12664.53"/>
    <n v="0"/>
    <n v="1856.27"/>
    <n v="0"/>
    <n v="17965.77"/>
    <n v="-5980.11"/>
    <n v="0.78"/>
    <n v="67864"/>
    <x v="4"/>
    <x v="10"/>
  </r>
  <r>
    <x v="12"/>
    <s v="ROLF MEIJER WERNER_x000a_(1)"/>
    <n v="67864"/>
    <n v="68235"/>
    <n v="0"/>
    <n v="0"/>
    <n v="371"/>
    <n v="70801.97"/>
    <n v="33905.06"/>
    <n v="0"/>
    <n v="1856.27"/>
    <n v="0"/>
    <m/>
    <n v="-5959.13"/>
    <n v="0.83"/>
    <n v="100234"/>
    <x v="5"/>
    <x v="10"/>
  </r>
  <r>
    <x v="13"/>
    <s v="Rafael Augusto COELHO; Agustina BOMBARDO UDABE (1)"/>
    <n v="32569"/>
    <n v="32569"/>
    <n v="0"/>
    <n v="0"/>
    <n v="0"/>
    <n v="29346.63"/>
    <n v="8893.68"/>
    <n v="768"/>
    <n v="1575"/>
    <n v="0"/>
    <m/>
    <n v="-3578"/>
    <n v="0.69"/>
    <n v="37006"/>
    <x v="0"/>
    <x v="11"/>
  </r>
  <r>
    <x v="13"/>
    <s v="Rafael Augusto COELHO; Agustina BOMBARDO UDABE"/>
    <n v="37006"/>
    <n v="0"/>
    <n v="37006"/>
    <n v="1850.3"/>
    <n v="0"/>
    <n v="32281.29"/>
    <n v="9783.0499999999993"/>
    <n v="768"/>
    <n v="1417.33"/>
    <n v="0"/>
    <m/>
    <n v="0"/>
    <n v="0.03"/>
    <n v="83106"/>
    <x v="1"/>
    <x v="11"/>
  </r>
  <r>
    <x v="13"/>
    <s v="Rafael Augusto COELHO; Agustina BOMBARDO UDABE"/>
    <n v="83106"/>
    <n v="0"/>
    <n v="81255.7"/>
    <n v="5913.09"/>
    <n v="0"/>
    <n v="35703.11"/>
    <n v="10820.05"/>
    <n v="768"/>
    <n v="1174.74"/>
    <n v="0"/>
    <m/>
    <n v="0"/>
    <n v="0.31"/>
    <n v="135635"/>
    <x v="2"/>
    <x v="11"/>
  </r>
  <r>
    <x v="13"/>
    <s v="Rafael Augusto COELHO; Agustina BOMBARDO UDABE"/>
    <n v="135635"/>
    <n v="138000"/>
    <n v="0"/>
    <n v="2200.7199999999998"/>
    <n v="2365"/>
    <n v="39630.449999999997"/>
    <n v="12010.26"/>
    <n v="768"/>
    <n v="1172.7"/>
    <n v="0"/>
    <m/>
    <n v="0"/>
    <n v="0.87"/>
    <n v="53418"/>
    <x v="3"/>
    <x v="11"/>
  </r>
  <r>
    <x v="13"/>
    <s v="Rafael Augusto COELHO; Agustina BOMBARDO UDABE_x000a_(1)"/>
    <n v="53418"/>
    <n v="53500"/>
    <n v="0"/>
    <n v="0"/>
    <n v="82"/>
    <n v="41497.760000000002"/>
    <n v="8014.81"/>
    <n v="768"/>
    <n v="1174.74"/>
    <n v="0"/>
    <n v="11369.72"/>
    <n v="-5266.39"/>
    <n v="0.36"/>
    <n v="57477"/>
    <x v="4"/>
    <x v="11"/>
  </r>
  <r>
    <x v="13"/>
    <s v="Rafael Augusto COELHO; Agustina BOMBARDO UDABE"/>
    <n v="57477"/>
    <n v="58000"/>
    <n v="0"/>
    <n v="958"/>
    <n v="523"/>
    <n v="70801.97"/>
    <n v="21456.98"/>
    <n v="768"/>
    <n v="1174.74"/>
    <n v="0"/>
    <m/>
    <n v="0"/>
    <n v="0.31"/>
    <n v="94637"/>
    <x v="5"/>
    <x v="11"/>
  </r>
  <r>
    <x v="14"/>
    <s v="ARIEL LUDUE—A (1)"/>
    <n v="32581"/>
    <n v="32581"/>
    <n v="0"/>
    <n v="0"/>
    <n v="0"/>
    <n v="29346.63"/>
    <n v="8893.68"/>
    <n v="780"/>
    <n v="1575"/>
    <n v="0"/>
    <m/>
    <n v="-3578"/>
    <n v="0.69"/>
    <n v="37018"/>
    <x v="0"/>
    <x v="12"/>
  </r>
  <r>
    <x v="14"/>
    <s v="ARIEL LUDUE—A (1)"/>
    <n v="37018"/>
    <n v="37018"/>
    <n v="0"/>
    <n v="0"/>
    <n v="0"/>
    <n v="32281.29"/>
    <n v="9783.0499999999993"/>
    <n v="780"/>
    <n v="1417.33"/>
    <n v="0"/>
    <m/>
    <n v="-3900"/>
    <n v="0.33"/>
    <n v="40362"/>
    <x v="1"/>
    <x v="12"/>
  </r>
  <r>
    <x v="14"/>
    <s v="ARIEL LUDUE—A (1)"/>
    <n v="40362"/>
    <n v="40362"/>
    <n v="0"/>
    <n v="0"/>
    <n v="0"/>
    <n v="35703.11"/>
    <n v="10820.05"/>
    <n v="780"/>
    <n v="1174.74"/>
    <n v="0"/>
    <m/>
    <n v="-4289.78"/>
    <n v="0.88"/>
    <n v="44189"/>
    <x v="2"/>
    <x v="12"/>
  </r>
  <r>
    <x v="14"/>
    <s v="ARIEL LUDUE—A (1)"/>
    <n v="44189"/>
    <n v="44189"/>
    <n v="0"/>
    <n v="0"/>
    <n v="0"/>
    <n v="39630.449999999997"/>
    <n v="12010.26"/>
    <n v="780"/>
    <n v="1172.7"/>
    <n v="0"/>
    <m/>
    <n v="-4744.5"/>
    <n v="0.09"/>
    <n v="48849"/>
    <x v="3"/>
    <x v="12"/>
  </r>
  <r>
    <x v="14"/>
    <s v="ARIEL LUDUE—A (1)"/>
    <n v="48849"/>
    <n v="48849"/>
    <n v="0"/>
    <n v="0"/>
    <n v="0"/>
    <n v="41497.760000000002"/>
    <n v="8014.81"/>
    <n v="780"/>
    <n v="1174.74"/>
    <n v="0"/>
    <n v="11369.72"/>
    <n v="-5266.39"/>
    <n v="0.36"/>
    <n v="57571"/>
    <x v="4"/>
    <x v="12"/>
  </r>
  <r>
    <x v="14"/>
    <s v="ARIEL LUDUE—A (1)"/>
    <n v="57571"/>
    <n v="57571"/>
    <n v="0"/>
    <n v="0"/>
    <n v="0"/>
    <n v="70801.97"/>
    <n v="21456.98"/>
    <n v="780"/>
    <n v="1174.74"/>
    <n v="0"/>
    <m/>
    <n v="-5247.92"/>
    <n v="0.23"/>
    <n v="88966"/>
    <x v="5"/>
    <x v="12"/>
  </r>
  <r>
    <x v="15"/>
    <s v="MARIANA VOLPELLIER"/>
    <n v="67271"/>
    <n v="67271"/>
    <n v="0"/>
    <n v="0"/>
    <n v="0"/>
    <n v="29346.63"/>
    <n v="8866.7800000000007"/>
    <n v="766.8"/>
    <n v="1570.38"/>
    <n v="0"/>
    <m/>
    <n v="0"/>
    <n v="0.41"/>
    <n v="40551"/>
    <x v="0"/>
    <x v="13"/>
  </r>
  <r>
    <x v="15"/>
    <s v="MARIANA VOLPELLIER (1)"/>
    <n v="40551"/>
    <n v="40551"/>
    <n v="0"/>
    <n v="0"/>
    <n v="0"/>
    <n v="32281.29"/>
    <n v="9753.4599999999991"/>
    <n v="766.8"/>
    <n v="1413.17"/>
    <n v="0"/>
    <m/>
    <n v="-3897"/>
    <n v="0.28000000000000003"/>
    <n v="40318"/>
    <x v="1"/>
    <x v="13"/>
  </r>
  <r>
    <x v="15"/>
    <s v="MARIANA VOLPELLIER"/>
    <n v="40318"/>
    <n v="40990"/>
    <n v="0"/>
    <n v="672"/>
    <n v="672"/>
    <n v="35703.11"/>
    <n v="10787.33"/>
    <n v="766.8"/>
    <n v="1171.29"/>
    <n v="0"/>
    <m/>
    <n v="0"/>
    <n v="0.47"/>
    <n v="48429"/>
    <x v="2"/>
    <x v="13"/>
  </r>
  <r>
    <x v="15"/>
    <s v="MARIANA VOLPELLIER (1)"/>
    <n v="48429"/>
    <n v="48429"/>
    <n v="0"/>
    <n v="0"/>
    <n v="0"/>
    <n v="39630.449999999997"/>
    <n v="11973.93"/>
    <n v="766.8"/>
    <n v="1169.26"/>
    <n v="0"/>
    <m/>
    <n v="-4741.2299999999996"/>
    <n v="0.79"/>
    <n v="48800"/>
    <x v="3"/>
    <x v="13"/>
  </r>
  <r>
    <x v="15"/>
    <s v="MARIANA VOLPELLIER (1)"/>
    <n v="48800"/>
    <n v="48800"/>
    <n v="0"/>
    <n v="0"/>
    <n v="0"/>
    <n v="41497.760000000002"/>
    <n v="7990.57"/>
    <n v="766.8"/>
    <n v="1171.29"/>
    <n v="0"/>
    <n v="11335.34"/>
    <n v="-5262.76"/>
    <n v="0"/>
    <n v="57499"/>
    <x v="4"/>
    <x v="13"/>
  </r>
  <r>
    <x v="15"/>
    <s v="MARIANA VOLPELLIER_x000a_(1)"/>
    <n v="57499"/>
    <n v="57499"/>
    <n v="0"/>
    <n v="0"/>
    <n v="0"/>
    <n v="70801.97"/>
    <n v="21392.09"/>
    <n v="766.8"/>
    <n v="1171.29"/>
    <n v="0"/>
    <m/>
    <n v="-5244.3"/>
    <n v="0.15"/>
    <n v="88888"/>
    <x v="5"/>
    <x v="13"/>
  </r>
  <r>
    <x v="16"/>
    <s v="OMAR LEONARDO RODRIGUEZ DE PIAN/FUSCO S."/>
    <n v="73106"/>
    <n v="0"/>
    <n v="68857.23"/>
    <n v="7691.63"/>
    <n v="0"/>
    <n v="29346.63"/>
    <n v="8920.58"/>
    <n v="770.4"/>
    <n v="1579.62"/>
    <n v="0"/>
    <m/>
    <n v="0"/>
    <n v="0.91"/>
    <n v="117167"/>
    <x v="0"/>
    <x v="14"/>
  </r>
  <r>
    <x v="16"/>
    <s v="OMAR LEONARDO RODRIGUEZ DE PIAN/ FUSCO S. (1)"/>
    <n v="117167"/>
    <n v="117167"/>
    <n v="0"/>
    <n v="0"/>
    <n v="0"/>
    <n v="32281.29"/>
    <n v="9812.6299999999992"/>
    <n v="770.4"/>
    <n v="1421.5"/>
    <n v="0"/>
    <m/>
    <n v="-3902"/>
    <n v="0.18"/>
    <n v="40384"/>
    <x v="1"/>
    <x v="14"/>
  </r>
  <r>
    <x v="16"/>
    <s v="OMAR LEONARDO RODRIGUEZ DE PIAN/ FUSCO S. (1)"/>
    <n v="40384"/>
    <n v="40384"/>
    <n v="0"/>
    <n v="0"/>
    <n v="0"/>
    <n v="35703.11"/>
    <n v="10852.77"/>
    <n v="770.4"/>
    <n v="1178.19"/>
    <n v="0"/>
    <m/>
    <n v="-4292.74"/>
    <n v="0.27"/>
    <n v="44212"/>
    <x v="2"/>
    <x v="14"/>
  </r>
  <r>
    <x v="16"/>
    <s v="OMAR LEONARDO RODRIGUEZ DE PIAN/FUSCO S. (2)"/>
    <n v="44212"/>
    <n v="44212"/>
    <n v="0"/>
    <n v="2210.59"/>
    <n v="0"/>
    <n v="39630.449999999997"/>
    <n v="12046.58"/>
    <n v="770.4"/>
    <n v="1176.1400000000001"/>
    <n v="0"/>
    <m/>
    <n v="0"/>
    <n v="0.84"/>
    <n v="55835"/>
    <x v="3"/>
    <x v="14"/>
  </r>
  <r>
    <x v="16"/>
    <s v="OMAR LEONARDO RODRIGUEZ DE PIAN/FUSCO_x000a_S. (2)"/>
    <n v="55835"/>
    <n v="55835"/>
    <n v="0"/>
    <n v="2681.18"/>
    <n v="0"/>
    <n v="41497.760000000002"/>
    <n v="8039.05"/>
    <n v="770.4"/>
    <n v="1178.19"/>
    <n v="0"/>
    <n v="11404.11"/>
    <n v="0"/>
    <n v="0.31"/>
    <n v="65571"/>
    <x v="4"/>
    <x v="14"/>
  </r>
  <r>
    <x v="16"/>
    <s v="OMAR LEONARDO RODRIGUEZ DE PIAN/ FUSCO S."/>
    <n v="65571"/>
    <n v="0"/>
    <n v="62889.82"/>
    <n v="11171.31"/>
    <n v="0"/>
    <n v="70801.97"/>
    <n v="21521.87"/>
    <n v="770.4"/>
    <n v="1178.19"/>
    <n v="0"/>
    <m/>
    <n v="0"/>
    <n v="0.44"/>
    <n v="168334"/>
    <x v="5"/>
    <x v="14"/>
  </r>
  <r>
    <x v="17"/>
    <s v="RUTA CPC"/>
    <n v="74798"/>
    <n v="0"/>
    <n v="73019.81"/>
    <n v="5429.18"/>
    <n v="0"/>
    <n v="29346.63"/>
    <n v="10494"/>
    <n v="904.8"/>
    <n v="1858"/>
    <n v="0"/>
    <m/>
    <n v="0"/>
    <n v="0.57999999999999996"/>
    <n v="121053"/>
    <x v="0"/>
    <x v="15"/>
  </r>
  <r>
    <x v="17"/>
    <s v="RUTA CPC"/>
    <n v="121053"/>
    <n v="74798"/>
    <n v="46255"/>
    <n v="2312.75"/>
    <n v="0"/>
    <n v="32281.29"/>
    <n v="11543.4"/>
    <n v="904.8"/>
    <n v="1672.01"/>
    <n v="0"/>
    <m/>
    <n v="0"/>
    <n v="0.75"/>
    <n v="94970"/>
    <x v="1"/>
    <x v="15"/>
  </r>
  <r>
    <x v="17"/>
    <s v="RUTA CPC (2)"/>
    <n v="94970"/>
    <n v="48033"/>
    <n v="46937"/>
    <n v="4632.8599999999997"/>
    <n v="0"/>
    <n v="35703.11"/>
    <n v="12767"/>
    <n v="904.8"/>
    <n v="1385.82"/>
    <n v="0"/>
    <m/>
    <n v="0"/>
    <n v="0.41"/>
    <n v="102331"/>
    <x v="2"/>
    <x v="15"/>
  </r>
  <r>
    <x v="17"/>
    <s v="RUTA CPC"/>
    <n v="102331"/>
    <n v="48715"/>
    <n v="53616"/>
    <n v="3456.29"/>
    <n v="0"/>
    <n v="39630.449999999997"/>
    <n v="14171.38"/>
    <n v="904.8"/>
    <n v="1383.41"/>
    <n v="0"/>
    <m/>
    <n v="0"/>
    <n v="0.67"/>
    <n v="113163"/>
    <x v="3"/>
    <x v="15"/>
  </r>
  <r>
    <x v="17"/>
    <s v="RUTA CPC"/>
    <n v="113163"/>
    <n v="55394"/>
    <n v="57769"/>
    <n v="3783.76"/>
    <n v="0"/>
    <n v="41497.760000000002"/>
    <n v="9456.99"/>
    <n v="904.8"/>
    <n v="1385.82"/>
    <n v="0"/>
    <n v="13415.59"/>
    <n v="0"/>
    <n v="0.28000000000000003"/>
    <n v="128214"/>
    <x v="4"/>
    <x v="15"/>
  </r>
  <r>
    <x v="17"/>
    <s v="RUTA CPC"/>
    <n v="128214"/>
    <n v="0"/>
    <n v="124430.24"/>
    <n v="20581.84"/>
    <n v="0"/>
    <n v="70801.97"/>
    <n v="25317.94"/>
    <n v="904.8"/>
    <n v="1385.82"/>
    <n v="0"/>
    <m/>
    <n v="0"/>
    <n v="0.39"/>
    <n v="243423"/>
    <x v="5"/>
    <x v="15"/>
  </r>
  <r>
    <x v="18"/>
    <s v="ARIEL AKERMAN (1)"/>
    <n v="34040"/>
    <n v="34040"/>
    <n v="0"/>
    <n v="0"/>
    <n v="0"/>
    <n v="29346.63"/>
    <n v="10498.49"/>
    <n v="904.8"/>
    <n v="1858.93"/>
    <n v="0"/>
    <m/>
    <n v="-3728"/>
    <n v="0.15"/>
    <n v="38881"/>
    <x v="0"/>
    <x v="16"/>
  </r>
  <r>
    <x v="18"/>
    <s v="ARIEL AKERMAN (1)"/>
    <n v="38881"/>
    <n v="38881"/>
    <n v="0"/>
    <n v="0"/>
    <n v="0"/>
    <n v="32281.29"/>
    <n v="11548.34"/>
    <n v="904.8"/>
    <n v="1672.84"/>
    <n v="0"/>
    <m/>
    <n v="-4064"/>
    <n v="0.73"/>
    <n v="42344"/>
    <x v="1"/>
    <x v="16"/>
  </r>
  <r>
    <x v="18"/>
    <s v="ARIEL AKERMAN (1)"/>
    <n v="42344"/>
    <n v="42344"/>
    <n v="0"/>
    <n v="0"/>
    <n v="0"/>
    <n v="35703.11"/>
    <n v="12772.46"/>
    <n v="904.8"/>
    <n v="1386.51"/>
    <n v="0"/>
    <m/>
    <n v="-4470.25"/>
    <n v="0.37"/>
    <n v="46297"/>
    <x v="2"/>
    <x v="16"/>
  </r>
  <r>
    <x v="18"/>
    <s v="ARIEL AKERMAN (1)"/>
    <n v="46297"/>
    <n v="46297"/>
    <n v="0"/>
    <n v="0"/>
    <n v="0"/>
    <n v="39630.449999999997"/>
    <n v="14177.43"/>
    <n v="904.8"/>
    <n v="1384.1"/>
    <n v="0"/>
    <m/>
    <n v="-4944.1000000000004"/>
    <n v="0.32"/>
    <n v="51153"/>
    <x v="3"/>
    <x v="16"/>
  </r>
  <r>
    <x v="18"/>
    <s v="ARIEL AKERMAN (1)"/>
    <n v="51153"/>
    <n v="51153"/>
    <n v="0"/>
    <n v="0"/>
    <n v="0"/>
    <n v="41497.760000000002"/>
    <n v="9461.0300000000007"/>
    <n v="904.8"/>
    <n v="1386.51"/>
    <n v="0"/>
    <n v="13421.32"/>
    <n v="-5487.95"/>
    <n v="0.53"/>
    <n v="61184"/>
    <x v="4"/>
    <x v="16"/>
  </r>
  <r>
    <x v="18"/>
    <s v="ARIEL AKERMAN (1)"/>
    <n v="61184"/>
    <n v="61184"/>
    <n v="0"/>
    <n v="0"/>
    <n v="0"/>
    <n v="70801.97"/>
    <n v="25328.75"/>
    <n v="904.8"/>
    <n v="1386.51"/>
    <n v="0"/>
    <m/>
    <n v="-5468.7"/>
    <n v="0.67"/>
    <n v="92954"/>
    <x v="5"/>
    <x v="16"/>
  </r>
  <r>
    <x v="19"/>
    <s v="Nelson Damian Duboscq (1)"/>
    <n v="33140"/>
    <n v="33140"/>
    <n v="0"/>
    <n v="0"/>
    <n v="0"/>
    <n v="29346.63"/>
    <n v="9516.77"/>
    <n v="820.8"/>
    <n v="1685.06"/>
    <n v="0"/>
    <m/>
    <n v="-3636"/>
    <n v="0.74"/>
    <n v="37734"/>
    <x v="0"/>
    <x v="17"/>
  </r>
  <r>
    <x v="19"/>
    <s v="Nelson Damian Duboscq (1)"/>
    <n v="37734"/>
    <n v="37734"/>
    <n v="0"/>
    <n v="0"/>
    <n v="0"/>
    <n v="32281.29"/>
    <n v="10468.450000000001"/>
    <n v="820.8"/>
    <n v="1516.37"/>
    <n v="0"/>
    <m/>
    <n v="-3963"/>
    <n v="0.09"/>
    <n v="41124"/>
    <x v="1"/>
    <x v="17"/>
  </r>
  <r>
    <x v="19"/>
    <s v="Nelson Damian Duboscq (1)"/>
    <n v="41124"/>
    <n v="41124"/>
    <n v="0"/>
    <n v="0"/>
    <n v="0"/>
    <n v="35703.11"/>
    <n v="11578.11"/>
    <n v="820.8"/>
    <n v="1256.83"/>
    <n v="0"/>
    <m/>
    <n v="-4359.8"/>
    <n v="0.95"/>
    <n v="45000"/>
    <x v="2"/>
    <x v="17"/>
  </r>
  <r>
    <x v="19"/>
    <s v="Nelson Damian Duboscq (1)"/>
    <n v="45000"/>
    <n v="45000"/>
    <n v="0"/>
    <n v="0"/>
    <n v="0"/>
    <n v="39630.449999999997"/>
    <n v="12851.7"/>
    <n v="820.8"/>
    <n v="1254.6400000000001"/>
    <n v="0"/>
    <m/>
    <n v="-4821.9399999999996"/>
    <n v="0.35"/>
    <n v="49736"/>
    <x v="3"/>
    <x v="17"/>
  </r>
  <r>
    <x v="19"/>
    <s v="Nelson Damian Duboscq (1) (2)"/>
    <n v="49736"/>
    <n v="49736"/>
    <n v="0"/>
    <n v="2486.7800000000002"/>
    <n v="0"/>
    <n v="41497.760000000002"/>
    <n v="8576.33"/>
    <n v="820.8"/>
    <n v="1256.83"/>
    <n v="0"/>
    <n v="12166.29"/>
    <n v="7569.12"/>
    <n v="0.09"/>
    <n v="74374"/>
    <x v="4"/>
    <x v="17"/>
  </r>
  <r>
    <x v="19"/>
    <s v="Nelson Damian Duboscq (1)"/>
    <n v="74374"/>
    <n v="74374"/>
    <n v="0"/>
    <n v="0"/>
    <n v="0"/>
    <n v="70801.97"/>
    <n v="22960.27"/>
    <n v="820.8"/>
    <n v="1256.83"/>
    <n v="0"/>
    <m/>
    <n v="-5333.58"/>
    <n v="0.71"/>
    <n v="90507"/>
    <x v="5"/>
    <x v="17"/>
  </r>
  <r>
    <x v="20"/>
    <s v="Mauro Hernan Landeira (1)"/>
    <n v="31948"/>
    <n v="31948"/>
    <n v="0"/>
    <n v="0"/>
    <n v="0"/>
    <n v="29346.63"/>
    <n v="8216.7900000000009"/>
    <n v="709.2"/>
    <n v="1455.23"/>
    <n v="0"/>
    <m/>
    <n v="-3514"/>
    <n v="0.15"/>
    <n v="36214"/>
    <x v="0"/>
    <x v="18"/>
  </r>
  <r>
    <x v="20"/>
    <s v="Mauro Hernan Landeira (1)"/>
    <n v="36214"/>
    <n v="36214"/>
    <n v="0"/>
    <n v="0"/>
    <n v="0"/>
    <n v="32281.29"/>
    <n v="9038.4699999999993"/>
    <n v="709.2"/>
    <n v="1309.56"/>
    <n v="0"/>
    <m/>
    <n v="-3830"/>
    <n v="0.48"/>
    <n v="39509"/>
    <x v="1"/>
    <x v="18"/>
  </r>
  <r>
    <x v="20"/>
    <s v="Mauro Hernan Landeira (1)"/>
    <n v="39509"/>
    <n v="39509"/>
    <n v="0"/>
    <n v="0"/>
    <n v="0"/>
    <n v="35703.11"/>
    <n v="9996.5499999999993"/>
    <n v="709.2"/>
    <n v="1085.4100000000001"/>
    <n v="0"/>
    <m/>
    <n v="-4213.3500000000004"/>
    <n v="0.08"/>
    <n v="43281"/>
    <x v="2"/>
    <x v="18"/>
  </r>
  <r>
    <x v="20"/>
    <s v="Mauro Hernan Landeira (1)"/>
    <n v="43281"/>
    <n v="43281"/>
    <n v="0"/>
    <n v="0"/>
    <n v="0"/>
    <n v="39630.449999999997"/>
    <n v="11096.17"/>
    <n v="709.2"/>
    <n v="1083.53"/>
    <n v="0"/>
    <m/>
    <n v="-4659.97"/>
    <n v="0.62"/>
    <n v="47860"/>
    <x v="3"/>
    <x v="18"/>
  </r>
  <r>
    <x v="20"/>
    <s v="Mauro Hernan Landeira (1)"/>
    <n v="47860"/>
    <n v="47860"/>
    <n v="0"/>
    <n v="0"/>
    <n v="0"/>
    <n v="41497.760000000002"/>
    <n v="7404.81"/>
    <n v="709.2"/>
    <n v="1085.4100000000001"/>
    <n v="0"/>
    <n v="10504.39"/>
    <n v="-5172.5600000000004"/>
    <n v="0.99"/>
    <n v="56030"/>
    <x v="4"/>
    <x v="18"/>
  </r>
  <r>
    <x v="20"/>
    <s v="Mauro Hernan Landeira_x000a_(1)"/>
    <n v="56030"/>
    <n v="56030"/>
    <n v="0"/>
    <n v="0"/>
    <n v="0"/>
    <n v="70801.97"/>
    <n v="19823.91"/>
    <n v="709.2"/>
    <n v="1085.4100000000001"/>
    <n v="0"/>
    <m/>
    <n v="-5154.42"/>
    <n v="0.93"/>
    <n v="87267"/>
    <x v="5"/>
    <x v="18"/>
  </r>
  <r>
    <x v="21"/>
    <s v="VALERIA BOHORQUEZ (1)"/>
    <n v="29409"/>
    <n v="29409"/>
    <n v="0"/>
    <n v="0"/>
    <n v="0"/>
    <n v="29346.63"/>
    <n v="6015.79"/>
    <n v="0"/>
    <n v="1064.95"/>
    <n v="0"/>
    <m/>
    <n v="-3307"/>
    <n v="0.63"/>
    <n v="33121"/>
    <x v="0"/>
    <x v="19"/>
  </r>
  <r>
    <x v="21"/>
    <s v="VALERIA BOHORQUEZ (1)"/>
    <n v="33121"/>
    <n v="33121"/>
    <n v="0"/>
    <n v="0"/>
    <n v="0"/>
    <n v="32281.29"/>
    <n v="6617.36"/>
    <n v="0"/>
    <n v="958.34"/>
    <n v="0"/>
    <m/>
    <n v="-3605"/>
    <n v="0.01"/>
    <n v="36252"/>
    <x v="1"/>
    <x v="19"/>
  </r>
  <r>
    <x v="21"/>
    <s v="VALERIA BOHORQUEZ (1)"/>
    <n v="36252"/>
    <n v="36252"/>
    <n v="0"/>
    <n v="0"/>
    <n v="0"/>
    <n v="35703.11"/>
    <n v="7318.8"/>
    <n v="0"/>
    <n v="794.31"/>
    <n v="0"/>
    <m/>
    <n v="-3965.32"/>
    <n v="0.1"/>
    <n v="39851"/>
    <x v="2"/>
    <x v="19"/>
  </r>
  <r>
    <x v="21"/>
    <s v="VALERIA BOHORQUEZ (1)"/>
    <n v="39851"/>
    <n v="39851"/>
    <n v="0"/>
    <n v="0"/>
    <n v="0"/>
    <n v="39630.449999999997"/>
    <n v="8123.87"/>
    <n v="0"/>
    <n v="792.93"/>
    <n v="0"/>
    <m/>
    <n v="-4385.6499999999996"/>
    <n v="0.4"/>
    <n v="44162"/>
    <x v="3"/>
    <x v="19"/>
  </r>
  <r>
    <x v="21"/>
    <s v="VALERIA BOHORQUEZ (1)"/>
    <n v="44162"/>
    <n v="44162"/>
    <n v="0"/>
    <n v="0"/>
    <n v="0"/>
    <n v="41497.760000000002"/>
    <n v="5421.31"/>
    <n v="0"/>
    <n v="794.31"/>
    <n v="0"/>
    <n v="7690.61"/>
    <n v="2701.05"/>
    <n v="0.96"/>
    <n v="58106"/>
    <x v="4"/>
    <x v="19"/>
  </r>
  <r>
    <x v="21"/>
    <s v="VALERIA BOHORQUEZ_x000a_(1)"/>
    <n v="58106"/>
    <n v="58106"/>
    <n v="0"/>
    <n v="0"/>
    <n v="0"/>
    <n v="70801.97"/>
    <n v="14513.74"/>
    <n v="0"/>
    <n v="794.31"/>
    <n v="0"/>
    <m/>
    <n v="-4850.99"/>
    <n v="0.97"/>
    <n v="81260"/>
    <x v="5"/>
    <x v="19"/>
  </r>
  <r>
    <x v="22"/>
    <s v="Jorge Enrique Bosch/ Susana Beatriz Goncalves (2)"/>
    <n v="63569"/>
    <n v="63569"/>
    <n v="0"/>
    <n v="8446.26"/>
    <n v="0"/>
    <n v="70801.97"/>
    <n v="16211.7"/>
    <n v="580.79999999999995"/>
    <n v="887.44"/>
    <n v="0"/>
    <m/>
    <n v="0"/>
    <n v="0.83"/>
    <n v="96929"/>
    <x v="5"/>
    <x v="20"/>
  </r>
  <r>
    <x v="22"/>
    <s v="Jorge Enrique Bosch/Susana Beatriz Goncalves (1)"/>
    <n v="30575"/>
    <n v="30575"/>
    <n v="0"/>
    <n v="0"/>
    <n v="0"/>
    <n v="29346.63"/>
    <n v="6719.57"/>
    <n v="580.79999999999995"/>
    <n v="1189.8"/>
    <n v="0"/>
    <m/>
    <n v="-3373"/>
    <n v="0.2"/>
    <n v="34464"/>
    <x v="0"/>
    <x v="20"/>
  </r>
  <r>
    <x v="22"/>
    <s v="Jorge Enrique Bosch/Susana Beatriz Goncalves (1)"/>
    <n v="34464"/>
    <n v="34484"/>
    <n v="0"/>
    <n v="0"/>
    <n v="20"/>
    <n v="32281.29"/>
    <n v="7391.53"/>
    <n v="580.79999999999995"/>
    <n v="1070.7"/>
    <n v="0"/>
    <m/>
    <n v="-3677"/>
    <n v="0.68"/>
    <n v="37628"/>
    <x v="1"/>
    <x v="20"/>
  </r>
  <r>
    <x v="22"/>
    <s v="Jorge Enrique Bosch/Susana Beatriz Goncalves"/>
    <n v="37628"/>
    <n v="37628"/>
    <n v="0"/>
    <n v="628"/>
    <n v="0"/>
    <n v="35703.11"/>
    <n v="8175.03"/>
    <n v="580.79999999999995"/>
    <n v="887.44"/>
    <n v="0"/>
    <m/>
    <n v="0"/>
    <n v="0.62"/>
    <n v="45975"/>
    <x v="2"/>
    <x v="20"/>
  </r>
  <r>
    <x v="22"/>
    <s v="Jorge Enrique Bosch/Susana Beatriz Goncalves"/>
    <n v="45975"/>
    <n v="45975"/>
    <n v="0"/>
    <n v="756"/>
    <n v="0"/>
    <n v="39630.449999999997"/>
    <n v="9074.2800000000007"/>
    <n v="580.79999999999995"/>
    <n v="885.89"/>
    <n v="0"/>
    <m/>
    <n v="0"/>
    <n v="0.57999999999999996"/>
    <n v="50928"/>
    <x v="3"/>
    <x v="20"/>
  </r>
  <r>
    <x v="22"/>
    <s v="Jorge Enrique Bosch/ Susana Beatriz Goncalves"/>
    <n v="50928"/>
    <n v="45975"/>
    <n v="4953"/>
    <n v="1003.25"/>
    <n v="0"/>
    <n v="41497.760000000002"/>
    <n v="6055.54"/>
    <n v="580.79999999999995"/>
    <n v="887.44"/>
    <n v="0"/>
    <n v="8590.33"/>
    <n v="0"/>
    <n v="0.88"/>
    <n v="63569"/>
    <x v="4"/>
    <x v="20"/>
  </r>
  <r>
    <x v="23"/>
    <s v="JAIME CHMEA (1)"/>
    <n v="668915"/>
    <n v="0"/>
    <n v="506575.24"/>
    <n v="187668.52"/>
    <n v="0"/>
    <n v="29346.63"/>
    <n v="8252.65"/>
    <n v="0"/>
    <n v="1461.24"/>
    <n v="0"/>
    <m/>
    <n v="6825"/>
    <n v="0.72"/>
    <n v="740130"/>
    <x v="0"/>
    <x v="21"/>
  </r>
  <r>
    <x v="23"/>
    <s v="JAIME CHMEA (1)"/>
    <n v="740130"/>
    <n v="0"/>
    <n v="552461.48"/>
    <n v="215291.59"/>
    <n v="0"/>
    <n v="32281.29"/>
    <n v="9077.92"/>
    <n v="0"/>
    <n v="1314.97"/>
    <n v="0"/>
    <m/>
    <n v="7506.7"/>
    <n v="0.05"/>
    <n v="817934"/>
    <x v="1"/>
    <x v="21"/>
  </r>
  <r>
    <x v="23"/>
    <s v="JAIME CHMEA"/>
    <n v="817934"/>
    <n v="0"/>
    <n v="602642.41"/>
    <n v="245423.71"/>
    <n v="0"/>
    <n v="35703.11"/>
    <n v="10040.18"/>
    <n v="0"/>
    <n v="1089.9000000000001"/>
    <n v="0"/>
    <m/>
    <n v="0"/>
    <n v="0.69"/>
    <n v="894900"/>
    <x v="2"/>
    <x v="21"/>
  </r>
  <r>
    <x v="23"/>
    <s v="JAIME CHMEA"/>
    <n v="894900"/>
    <n v="0"/>
    <n v="649476.29"/>
    <n v="277897.52"/>
    <n v="0"/>
    <n v="39630.449999999997"/>
    <n v="11144.6"/>
    <n v="0"/>
    <n v="1088"/>
    <n v="0"/>
    <m/>
    <n v="0"/>
    <n v="0.14000000000000001"/>
    <n v="979237"/>
    <x v="3"/>
    <x v="21"/>
  </r>
  <r>
    <x v="23"/>
    <s v="JAIME CHMEA"/>
    <n v="979237"/>
    <n v="0"/>
    <n v="701339.48"/>
    <n v="312964.49"/>
    <n v="0"/>
    <n v="41497.760000000002"/>
    <n v="7437.13"/>
    <n v="0"/>
    <n v="1089.9000000000001"/>
    <n v="0"/>
    <n v="10550.23"/>
    <n v="0"/>
    <n v="0.01"/>
    <n v="1074879"/>
    <x v="4"/>
    <x v="21"/>
  </r>
  <r>
    <x v="23"/>
    <s v="JAIME CHMEA"/>
    <n v="1074879"/>
    <n v="0"/>
    <n v="761914.51"/>
    <n v="415822.95"/>
    <n v="0"/>
    <n v="70801.97"/>
    <n v="19910.43"/>
    <n v="0"/>
    <n v="1089.9000000000001"/>
    <n v="0"/>
    <m/>
    <n v="0"/>
    <n v="0.24"/>
    <n v="1269540"/>
    <x v="5"/>
    <x v="21"/>
  </r>
  <r>
    <x v="24"/>
    <s v="RAM”N RIONDA"/>
    <n v="32464"/>
    <n v="32951"/>
    <n v="0"/>
    <n v="487"/>
    <n v="487"/>
    <n v="29346.63"/>
    <n v="9691.6"/>
    <n v="0"/>
    <n v="1716.5"/>
    <n v="0"/>
    <m/>
    <n v="0"/>
    <n v="0.27"/>
    <n v="40755"/>
    <x v="0"/>
    <x v="22"/>
  </r>
  <r>
    <x v="24"/>
    <s v="RAM”N RIONDA (1)"/>
    <n v="40755"/>
    <n v="40755"/>
    <n v="0"/>
    <n v="0"/>
    <n v="0"/>
    <n v="32281.29"/>
    <n v="10660.76"/>
    <n v="0"/>
    <n v="1544.67"/>
    <n v="0"/>
    <m/>
    <n v="-3982"/>
    <n v="0.28000000000000003"/>
    <n v="40505"/>
    <x v="1"/>
    <x v="22"/>
  </r>
  <r>
    <x v="24"/>
    <s v="RAM”N RIONDA (1)"/>
    <n v="40505"/>
    <n v="40505"/>
    <n v="0"/>
    <n v="0"/>
    <n v="0"/>
    <n v="35703.11"/>
    <n v="11790.8"/>
    <n v="0"/>
    <n v="1280.28"/>
    <n v="0"/>
    <m/>
    <n v="-4380.0200000000004"/>
    <n v="0.83"/>
    <n v="44395"/>
    <x v="2"/>
    <x v="22"/>
  </r>
  <r>
    <x v="24"/>
    <s v="RAM”N RIONDA"/>
    <n v="44395"/>
    <n v="0"/>
    <n v="44395"/>
    <n v="2219.75"/>
    <n v="0"/>
    <n v="39630.449999999997"/>
    <n v="13087.79"/>
    <n v="0"/>
    <n v="1278.06"/>
    <n v="0"/>
    <m/>
    <n v="0"/>
    <n v="0.95"/>
    <n v="100612"/>
    <x v="3"/>
    <x v="22"/>
  </r>
  <r>
    <x v="24"/>
    <s v="RAM”N RIONDA"/>
    <n v="100612"/>
    <n v="100612"/>
    <n v="0"/>
    <n v="0"/>
    <n v="0"/>
    <n v="41497.760000000002"/>
    <n v="8733.8799999999992"/>
    <n v="0"/>
    <n v="1280.28"/>
    <n v="0"/>
    <n v="12389.79"/>
    <n v="0"/>
    <n v="0.28999999999999998"/>
    <n v="63902"/>
    <x v="4"/>
    <x v="22"/>
  </r>
  <r>
    <x v="24"/>
    <s v="RAM”N RIONDA (1)"/>
    <n v="63902"/>
    <n v="63902"/>
    <n v="0"/>
    <n v="0"/>
    <n v="0"/>
    <n v="70801.97"/>
    <n v="23382.05"/>
    <n v="0"/>
    <n v="1280.28"/>
    <n v="0"/>
    <m/>
    <n v="-5358.31"/>
    <n v="0.01"/>
    <n v="90106"/>
    <x v="5"/>
    <x v="22"/>
  </r>
  <r>
    <x v="25"/>
    <s v="MARINHO"/>
    <n v="39872"/>
    <n v="39872"/>
    <n v="0"/>
    <n v="0"/>
    <n v="0"/>
    <n v="29346.63"/>
    <n v="12901.21"/>
    <n v="1112.4000000000001"/>
    <n v="2284.35"/>
    <n v="0"/>
    <m/>
    <n v="0"/>
    <n v="0.41"/>
    <n v="45645"/>
    <x v="0"/>
    <x v="23"/>
  </r>
  <r>
    <x v="25"/>
    <s v="MARINHO"/>
    <n v="45645"/>
    <n v="45645"/>
    <n v="0"/>
    <n v="0"/>
    <n v="0"/>
    <n v="32281.29"/>
    <n v="14191.34"/>
    <n v="1112.4000000000001"/>
    <n v="2055.6799999999998"/>
    <n v="0"/>
    <m/>
    <n v="0"/>
    <n v="0.28999999999999998"/>
    <n v="49641"/>
    <x v="1"/>
    <x v="23"/>
  </r>
  <r>
    <x v="25"/>
    <s v="MARINHO"/>
    <n v="49641"/>
    <n v="49641"/>
    <n v="0"/>
    <n v="0"/>
    <n v="0"/>
    <n v="35703.11"/>
    <n v="15695.62"/>
    <n v="1112.4000000000001"/>
    <n v="1703.83"/>
    <n v="0"/>
    <m/>
    <n v="0"/>
    <n v="0.04"/>
    <n v="54215"/>
    <x v="2"/>
    <x v="23"/>
  </r>
  <r>
    <x v="25"/>
    <s v="MARINHO"/>
    <n v="54215"/>
    <n v="54215"/>
    <n v="0"/>
    <n v="0"/>
    <n v="0"/>
    <n v="39630.449999999997"/>
    <n v="17422.14"/>
    <n v="1112.4000000000001"/>
    <n v="1700.86"/>
    <n v="0"/>
    <m/>
    <n v="0"/>
    <n v="0.15"/>
    <n v="59866"/>
    <x v="3"/>
    <x v="23"/>
  </r>
  <r>
    <x v="25"/>
    <s v="MARINHO"/>
    <n v="59866"/>
    <n v="59866"/>
    <n v="0"/>
    <n v="0"/>
    <n v="0"/>
    <n v="41497.760000000002"/>
    <n v="11626.32"/>
    <n v="1112.4000000000001"/>
    <n v="1703.83"/>
    <n v="0"/>
    <n v="16492.98"/>
    <n v="0"/>
    <n v="0.71"/>
    <n v="72434"/>
    <x v="4"/>
    <x v="23"/>
  </r>
  <r>
    <x v="25"/>
    <s v="MARINHO"/>
    <n v="72434"/>
    <n v="72434"/>
    <n v="0"/>
    <n v="0"/>
    <n v="0"/>
    <n v="70801.97"/>
    <n v="31125.599999999999"/>
    <n v="1112.4000000000001"/>
    <n v="1703.83"/>
    <n v="0"/>
    <m/>
    <n v="0"/>
    <n v="0.2"/>
    <n v="104744"/>
    <x v="5"/>
    <x v="23"/>
  </r>
  <r>
    <x v="26"/>
    <s v="ROBERTO MARINHO"/>
    <n v="78005"/>
    <n v="78005"/>
    <n v="0"/>
    <n v="0"/>
    <n v="0"/>
    <n v="70801.97"/>
    <n v="37960.68"/>
    <n v="134.4"/>
    <n v="2078.39"/>
    <n v="0"/>
    <m/>
    <n v="0"/>
    <n v="0.56000000000000005"/>
    <n v="110976"/>
    <x v="5"/>
    <x v="24"/>
  </r>
  <r>
    <x v="26"/>
    <s v="ROBERTO MARINHO"/>
    <n v="41494"/>
    <n v="41494"/>
    <n v="0"/>
    <n v="0"/>
    <n v="0"/>
    <n v="29346.63"/>
    <n v="15734.28"/>
    <n v="134.4"/>
    <n v="2786.54"/>
    <n v="0"/>
    <m/>
    <n v="0"/>
    <n v="0.15"/>
    <n v="48002"/>
    <x v="0"/>
    <x v="24"/>
  </r>
  <r>
    <x v="26"/>
    <s v="ROBERTO MARINHO"/>
    <n v="52231"/>
    <n v="52231"/>
    <n v="0"/>
    <n v="0"/>
    <n v="0"/>
    <n v="35703.11"/>
    <n v="19142.330000000002"/>
    <n v="134.4"/>
    <n v="2078.39"/>
    <n v="0"/>
    <m/>
    <n v="0"/>
    <n v="0.77"/>
    <n v="57059"/>
    <x v="2"/>
    <x v="24"/>
  </r>
  <r>
    <x v="26"/>
    <s v="ROBERTO MARINHO"/>
    <n v="48002"/>
    <n v="48002"/>
    <n v="0"/>
    <n v="0"/>
    <n v="0"/>
    <n v="32281.29"/>
    <n v="17307.71"/>
    <n v="134.4"/>
    <n v="2507.59"/>
    <n v="0"/>
    <m/>
    <n v="0"/>
    <n v="0.01"/>
    <n v="52231"/>
    <x v="1"/>
    <x v="24"/>
  </r>
  <r>
    <x v="26"/>
    <s v="ROBERTO MARINHO"/>
    <n v="57059"/>
    <n v="57059"/>
    <n v="0"/>
    <n v="0"/>
    <n v="0"/>
    <n v="39630.449999999997"/>
    <n v="21247.98"/>
    <n v="134.4"/>
    <n v="2074.7800000000002"/>
    <n v="0"/>
    <m/>
    <n v="0"/>
    <n v="0.39"/>
    <n v="63088"/>
    <x v="3"/>
    <x v="24"/>
  </r>
  <r>
    <x v="26"/>
    <s v="ROBERTO MARINHO"/>
    <n v="63088"/>
    <n v="63088"/>
    <n v="0"/>
    <n v="0"/>
    <n v="0"/>
    <n v="41497.760000000002"/>
    <n v="14179.43"/>
    <n v="134.4"/>
    <n v="2078.39"/>
    <n v="0"/>
    <n v="20114.79"/>
    <n v="0"/>
    <n v="0.23"/>
    <n v="78005"/>
    <x v="4"/>
    <x v="24"/>
  </r>
  <r>
    <x v="27"/>
    <s v="PILAR MAYORAL (1)"/>
    <n v="32099"/>
    <n v="32099"/>
    <n v="0"/>
    <n v="0"/>
    <n v="0"/>
    <n v="29346.63"/>
    <n v="9252.2999999999993"/>
    <n v="0"/>
    <n v="1638.81"/>
    <n v="5535.84"/>
    <m/>
    <n v="-3612"/>
    <n v="0.42"/>
    <n v="42162"/>
    <x v="0"/>
    <x v="25"/>
  </r>
  <r>
    <x v="27"/>
    <s v="PILAR MAYORAL"/>
    <n v="42162"/>
    <n v="42865"/>
    <n v="0"/>
    <n v="703"/>
    <n v="703"/>
    <n v="32281.29"/>
    <n v="10177.530000000001"/>
    <n v="0"/>
    <n v="1474.76"/>
    <n v="3797.03"/>
    <m/>
    <n v="0"/>
    <n v="0.39"/>
    <n v="47731"/>
    <x v="1"/>
    <x v="25"/>
  </r>
  <r>
    <x v="27"/>
    <s v="PILAR MAYORAL (1)"/>
    <n v="47731"/>
    <n v="47731"/>
    <n v="0"/>
    <n v="0"/>
    <n v="0"/>
    <n v="35703.11"/>
    <n v="11256.34"/>
    <n v="0"/>
    <n v="1222.3399999999999"/>
    <n v="3135.24"/>
    <m/>
    <n v="1835.27"/>
    <n v="0.7"/>
    <n v="53153"/>
    <x v="2"/>
    <x v="25"/>
  </r>
  <r>
    <x v="27"/>
    <s v="PILAR MAYORAL"/>
    <n v="53153"/>
    <n v="54039"/>
    <n v="0"/>
    <n v="886"/>
    <n v="886"/>
    <n v="39630.449999999997"/>
    <n v="12494.54"/>
    <n v="0"/>
    <n v="1220.21"/>
    <n v="3163.07"/>
    <m/>
    <n v="0"/>
    <n v="0.73"/>
    <n v="56509"/>
    <x v="3"/>
    <x v="25"/>
  </r>
  <r>
    <x v="27"/>
    <s v="PILAR MAYORAL"/>
    <n v="56509"/>
    <n v="57437"/>
    <n v="0"/>
    <n v="928"/>
    <n v="928"/>
    <n v="41497.760000000002"/>
    <n v="8337.99"/>
    <n v="0"/>
    <n v="1222.3399999999999"/>
    <n v="3135.24"/>
    <n v="11828.18"/>
    <n v="0"/>
    <n v="0.49"/>
    <n v="66022"/>
    <x v="4"/>
    <x v="25"/>
  </r>
  <r>
    <x v="27"/>
    <s v="PILAR MAYORAL (1)"/>
    <n v="66022"/>
    <n v="66022"/>
    <n v="0"/>
    <n v="0"/>
    <n v="0"/>
    <n v="70801.97"/>
    <n v="22322.18"/>
    <n v="0"/>
    <n v="1222.3399999999999"/>
    <n v="3135.24"/>
    <m/>
    <n v="-5297.39"/>
    <n v="0.66"/>
    <n v="92185"/>
    <x v="5"/>
    <x v="25"/>
  </r>
  <r>
    <x v="28"/>
    <s v="ARIEL AKERMAN (1)"/>
    <n v="61849"/>
    <n v="61849"/>
    <n v="0"/>
    <n v="0"/>
    <n v="0"/>
    <n v="70801.97"/>
    <n v="26042.54"/>
    <n v="927.6"/>
    <n v="1422.38"/>
    <n v="0"/>
    <m/>
    <n v="-5506.71"/>
    <n v="0.22"/>
    <n v="93688"/>
    <x v="5"/>
    <x v="16"/>
  </r>
  <r>
    <x v="28"/>
    <s v="ARIEL AKERMAN (1)"/>
    <n v="34311"/>
    <n v="34311"/>
    <n v="0"/>
    <n v="0"/>
    <n v="0"/>
    <n v="29346.63"/>
    <n v="10794.34"/>
    <n v="927.6"/>
    <n v="1907.02"/>
    <n v="0"/>
    <m/>
    <n v="-3754"/>
    <n v="0.41"/>
    <n v="39222"/>
    <x v="0"/>
    <x v="16"/>
  </r>
  <r>
    <x v="28"/>
    <s v="ARIEL AKERMAN (1)"/>
    <n v="39222"/>
    <n v="39222"/>
    <n v="0"/>
    <n v="0"/>
    <n v="0"/>
    <n v="32281.29"/>
    <n v="11873.78"/>
    <n v="927.6"/>
    <n v="1716.12"/>
    <n v="0"/>
    <m/>
    <n v="-4092"/>
    <n v="0.21"/>
    <n v="42707"/>
    <x v="1"/>
    <x v="16"/>
  </r>
  <r>
    <x v="28"/>
    <s v="ARIEL AKERMAN (1)"/>
    <n v="42707"/>
    <n v="42707"/>
    <n v="0"/>
    <n v="0"/>
    <n v="0"/>
    <n v="35703.11"/>
    <n v="13132.4"/>
    <n v="927.6"/>
    <n v="1422.38"/>
    <n v="0"/>
    <m/>
    <n v="-4501.32"/>
    <n v="0.83"/>
    <n v="46685"/>
    <x v="2"/>
    <x v="16"/>
  </r>
  <r>
    <x v="28"/>
    <s v="ARIEL AKERMAN (1)"/>
    <n v="46685"/>
    <n v="46685"/>
    <n v="0"/>
    <n v="0"/>
    <n v="0"/>
    <n v="39630.449999999997"/>
    <n v="14576.96"/>
    <n v="927.6"/>
    <n v="1419.91"/>
    <n v="0"/>
    <m/>
    <n v="-4978.46"/>
    <n v="0.54"/>
    <n v="51577"/>
    <x v="3"/>
    <x v="16"/>
  </r>
  <r>
    <x v="28"/>
    <s v="ARIEL AKERMAN (1)"/>
    <n v="51577"/>
    <n v="51577"/>
    <n v="0"/>
    <n v="0"/>
    <n v="0"/>
    <n v="41497.760000000002"/>
    <n v="9727.65"/>
    <n v="927.6"/>
    <n v="1422.38"/>
    <n v="0"/>
    <n v="13799.54"/>
    <n v="-5526.09"/>
    <n v="0.16"/>
    <n v="61849"/>
    <x v="4"/>
    <x v="16"/>
  </r>
  <r>
    <x v="29"/>
    <s v="RUTA CPC"/>
    <n v="82590"/>
    <n v="0"/>
    <n v="80625.87"/>
    <n v="5995.42"/>
    <n v="0"/>
    <n v="29346.63"/>
    <n v="14367.06"/>
    <n v="1238.4000000000001"/>
    <n v="2544.23"/>
    <n v="0"/>
    <m/>
    <n v="0"/>
    <n v="0.39"/>
    <n v="134118"/>
    <x v="0"/>
    <x v="15"/>
  </r>
  <r>
    <x v="29"/>
    <s v="RUTA CPC"/>
    <n v="134118"/>
    <n v="82590"/>
    <n v="51528"/>
    <n v="2576.4"/>
    <n v="0"/>
    <n v="32281.29"/>
    <n v="15803.76"/>
    <n v="1238.4000000000001"/>
    <n v="2289.54"/>
    <n v="0"/>
    <m/>
    <n v="0"/>
    <n v="0.61"/>
    <n v="105718"/>
    <x v="1"/>
    <x v="15"/>
  </r>
  <r>
    <x v="29"/>
    <s v="RUTA CPC (2)"/>
    <n v="105718"/>
    <n v="53492"/>
    <n v="52226"/>
    <n v="5157.08"/>
    <n v="0"/>
    <n v="35703.11"/>
    <n v="17478.96"/>
    <n v="1238.4000000000001"/>
    <n v="1897.66"/>
    <n v="0"/>
    <m/>
    <n v="0"/>
    <n v="0.79"/>
    <n v="113702"/>
    <x v="2"/>
    <x v="15"/>
  </r>
  <r>
    <x v="29"/>
    <s v="RUTA CPC"/>
    <n v="113702"/>
    <n v="54190"/>
    <n v="59512"/>
    <n v="3838.24"/>
    <n v="0"/>
    <n v="39630.449999999997"/>
    <n v="19401.650000000001"/>
    <n v="1238.4000000000001"/>
    <n v="1894.36"/>
    <n v="0"/>
    <m/>
    <n v="0"/>
    <n v="0.9"/>
    <n v="125516"/>
    <x v="3"/>
    <x v="15"/>
  </r>
  <r>
    <x v="29"/>
    <s v="RUTA CPC"/>
    <n v="125516"/>
    <n v="61476"/>
    <n v="64040"/>
    <n v="4195.29"/>
    <n v="0"/>
    <n v="41497.760000000002"/>
    <n v="12947.31"/>
    <n v="1238.4000000000001"/>
    <n v="1897.66"/>
    <n v="0"/>
    <n v="18366.919999999998"/>
    <n v="0"/>
    <n v="0.66"/>
    <n v="144184"/>
    <x v="4"/>
    <x v="15"/>
  </r>
  <r>
    <x v="29"/>
    <s v="RUTA CPC"/>
    <n v="144184"/>
    <n v="0"/>
    <n v="139988.71"/>
    <n v="23093.77"/>
    <n v="0"/>
    <n v="70801.97"/>
    <n v="34662.11"/>
    <n v="1238.4000000000001"/>
    <n v="1897.66"/>
    <n v="0"/>
    <m/>
    <n v="0"/>
    <n v="0.38"/>
    <n v="271683"/>
    <x v="5"/>
    <x v="15"/>
  </r>
  <r>
    <x v="30"/>
    <s v="ROBERTO MARINHO"/>
    <n v="70886"/>
    <n v="70886"/>
    <n v="0"/>
    <n v="0"/>
    <n v="0"/>
    <n v="70801.97"/>
    <n v="29568.240000000002"/>
    <n v="1057.2"/>
    <n v="1618.63"/>
    <n v="0"/>
    <m/>
    <n v="0"/>
    <n v="0.96"/>
    <n v="103047"/>
    <x v="5"/>
    <x v="24"/>
  </r>
  <r>
    <x v="30"/>
    <s v="ROBERTO MARINHO"/>
    <n v="39225"/>
    <n v="39225"/>
    <n v="0"/>
    <n v="0"/>
    <n v="0"/>
    <n v="29346.63"/>
    <n v="12255.71"/>
    <n v="1057.2"/>
    <n v="2170.13"/>
    <n v="0"/>
    <m/>
    <n v="0"/>
    <n v="0.33"/>
    <n v="44830"/>
    <x v="0"/>
    <x v="24"/>
  </r>
  <r>
    <x v="30"/>
    <s v="ROBERTO MARINHO"/>
    <n v="44830"/>
    <n v="44830"/>
    <n v="0"/>
    <n v="0"/>
    <n v="0"/>
    <n v="32281.29"/>
    <n v="13481.28"/>
    <n v="1057.2"/>
    <n v="1952.89"/>
    <n v="0"/>
    <m/>
    <n v="0"/>
    <n v="0.34"/>
    <n v="48773"/>
    <x v="1"/>
    <x v="24"/>
  </r>
  <r>
    <x v="30"/>
    <s v="ROBERTO MARINHO"/>
    <n v="48773"/>
    <n v="48773"/>
    <n v="0"/>
    <n v="0"/>
    <n v="0"/>
    <n v="35703.11"/>
    <n v="14910.29"/>
    <n v="1057.2"/>
    <n v="1618.63"/>
    <n v="0"/>
    <m/>
    <n v="0"/>
    <n v="0.77"/>
    <n v="53290"/>
    <x v="2"/>
    <x v="24"/>
  </r>
  <r>
    <x v="30"/>
    <s v="ROBERTO MARINHO"/>
    <n v="53290"/>
    <n v="53290"/>
    <n v="0"/>
    <n v="0"/>
    <n v="0"/>
    <n v="39630.449999999997"/>
    <n v="16550.419999999998"/>
    <n v="1057.2"/>
    <n v="1615.82"/>
    <n v="0"/>
    <m/>
    <n v="0"/>
    <n v="0.11"/>
    <n v="58854"/>
    <x v="3"/>
    <x v="24"/>
  </r>
  <r>
    <x v="30"/>
    <s v="ROBERTO MARINHO"/>
    <n v="58854"/>
    <n v="58854"/>
    <n v="0"/>
    <n v="0"/>
    <n v="0"/>
    <n v="41497.760000000002"/>
    <n v="11044.6"/>
    <n v="1057.2"/>
    <n v="1618.63"/>
    <n v="0"/>
    <n v="15667.76"/>
    <n v="0"/>
    <n v="0.05"/>
    <n v="70886"/>
    <x v="4"/>
    <x v="24"/>
  </r>
  <r>
    <x v="31"/>
    <s v="ALFREDO CASTIGLIA (1)"/>
    <n v="69272"/>
    <n v="69272"/>
    <s v="Plan de Pago"/>
    <s v="Plan de Pago"/>
    <n v="0"/>
    <n v="29346.63"/>
    <n v="12004.67"/>
    <n v="1034.4000000000001"/>
    <n v="2125.7399999999998"/>
    <n v="0"/>
    <m/>
    <n v="29981.03"/>
    <n v="0.53"/>
    <n v="74493"/>
    <x v="0"/>
    <x v="26"/>
  </r>
  <r>
    <x v="31"/>
    <s v="ALFREDO CASTIGLIA (1)"/>
    <n v="74493"/>
    <n v="74493"/>
    <s v="Plan de Pago"/>
    <s v="Plan de Pago"/>
    <n v="0"/>
    <n v="32281.29"/>
    <n v="13205.14"/>
    <n v="1034.4000000000001"/>
    <n v="1912.94"/>
    <n v="0"/>
    <m/>
    <n v="29632.03"/>
    <n v="0.2"/>
    <n v="78066"/>
    <x v="1"/>
    <x v="26"/>
  </r>
  <r>
    <x v="31"/>
    <s v="ALFREDO CASTIGLIA (1)"/>
    <n v="78066"/>
    <n v="78066"/>
    <s v="Plan de Pago"/>
    <s v="Plan de Pago"/>
    <n v="0"/>
    <n v="35703.11"/>
    <n v="14604.89"/>
    <n v="1034.4000000000001"/>
    <n v="1585.52"/>
    <n v="0"/>
    <m/>
    <n v="29210.66"/>
    <n v="0.42"/>
    <n v="82139"/>
    <x v="2"/>
    <x v="26"/>
  </r>
  <r>
    <x v="31"/>
    <s v="ALFREDO CASTIGLIA (1)"/>
    <n v="82139"/>
    <n v="82139"/>
    <s v="Plan de Pago"/>
    <s v="Plan de Pago"/>
    <n v="0"/>
    <n v="39630.449999999997"/>
    <n v="16211.42"/>
    <n v="1034.4000000000001"/>
    <n v="1582.77"/>
    <n v="0"/>
    <m/>
    <n v="28718.78"/>
    <n v="0.18"/>
    <n v="87178"/>
    <x v="3"/>
    <x v="26"/>
  </r>
  <r>
    <x v="31"/>
    <s v="ALFREDO CASTIGLIA (1)"/>
    <n v="87178"/>
    <n v="87178"/>
    <s v="Plan de Pago"/>
    <s v="Plan de Pago"/>
    <n v="0"/>
    <n v="41497.760000000002"/>
    <n v="10818.38"/>
    <n v="1034.4000000000001"/>
    <n v="1585.52"/>
    <n v="0"/>
    <n v="15346.84"/>
    <n v="28154.23"/>
    <n v="0.87"/>
    <n v="98438"/>
    <x v="4"/>
    <x v="26"/>
  </r>
  <r>
    <x v="31"/>
    <s v="ALFREDO CASTIGLIA (1)"/>
    <n v="98438"/>
    <n v="98438"/>
    <s v="Plan de Pago"/>
    <s v="Plan de Pago"/>
    <n v="0"/>
    <n v="70801.97"/>
    <n v="28962.6"/>
    <n v="1034.4000000000001"/>
    <n v="1585.52"/>
    <n v="0"/>
    <m/>
    <n v="33851.03"/>
    <n v="0.48"/>
    <n v="136236"/>
    <x v="5"/>
    <x v="26"/>
  </r>
  <r>
    <x v="32"/>
    <s v="Ariel Arnoldo Abramovich (1)"/>
    <n v="82700"/>
    <n v="82700"/>
    <n v="0"/>
    <n v="0"/>
    <n v="0"/>
    <n v="70801.97"/>
    <n v="35419.160000000003"/>
    <n v="1266"/>
    <n v="1939.05"/>
    <n v="0"/>
    <m/>
    <n v="-6046"/>
    <n v="0.82"/>
    <n v="103381"/>
    <x v="5"/>
    <x v="27"/>
  </r>
  <r>
    <x v="32"/>
    <s v="BANCO MACRO (1)"/>
    <n v="37877"/>
    <n v="37877"/>
    <n v="0"/>
    <n v="0"/>
    <n v="0"/>
    <n v="29346.63"/>
    <n v="14680.85"/>
    <n v="1266"/>
    <n v="2599.7199999999998"/>
    <n v="0"/>
    <m/>
    <n v="-4122"/>
    <n v="0.8"/>
    <n v="43772"/>
    <x v="0"/>
    <x v="28"/>
  </r>
  <r>
    <x v="32"/>
    <s v="Ariel Arnoldo Abramovich (1)"/>
    <n v="47543"/>
    <n v="47600"/>
    <n v="0"/>
    <n v="0"/>
    <n v="57"/>
    <n v="35703.11"/>
    <n v="17860.72"/>
    <n v="1266"/>
    <n v="1939.05"/>
    <n v="0"/>
    <m/>
    <n v="638"/>
    <n v="0.12"/>
    <n v="57350"/>
    <x v="2"/>
    <x v="27"/>
  </r>
  <r>
    <x v="32"/>
    <s v="BANCO MACRO (1)"/>
    <n v="43772"/>
    <n v="43772"/>
    <n v="0"/>
    <n v="0"/>
    <n v="0"/>
    <n v="32281.29"/>
    <n v="16148.93"/>
    <n v="1266"/>
    <n v="2339.48"/>
    <n v="0"/>
    <m/>
    <n v="-4493"/>
    <n v="0.3"/>
    <n v="47543"/>
    <x v="1"/>
    <x v="28"/>
  </r>
  <r>
    <x v="32"/>
    <s v="Ariel Arnoldo Abramovich (1)"/>
    <n v="57350"/>
    <n v="57350"/>
    <n v="0"/>
    <n v="0"/>
    <n v="0"/>
    <n v="39630.449999999997"/>
    <n v="19825.400000000001"/>
    <n v="1266"/>
    <n v="1935.68"/>
    <n v="0"/>
    <m/>
    <n v="37764.07"/>
    <n v="0.4"/>
    <n v="100422"/>
    <x v="3"/>
    <x v="27"/>
  </r>
  <r>
    <x v="32"/>
    <s v="Ariel Arnoldo Abramovich (1)"/>
    <n v="100422"/>
    <n v="100500"/>
    <n v="0"/>
    <n v="0"/>
    <n v="78"/>
    <n v="41497.760000000002"/>
    <n v="13230.09"/>
    <n v="1266"/>
    <n v="1939.05"/>
    <n v="0"/>
    <n v="18768.07"/>
    <n v="6076.72"/>
    <n v="0.31"/>
    <n v="82700"/>
    <x v="4"/>
    <x v="27"/>
  </r>
  <r>
    <x v="33"/>
    <s v="ARIEL AKERMAN - SEBASTAN JANON (1)"/>
    <n v="34625"/>
    <n v="34625"/>
    <n v="0"/>
    <n v="0"/>
    <n v="0"/>
    <n v="29346.63"/>
    <n v="11135.03"/>
    <n v="961.2"/>
    <n v="1971.76"/>
    <n v="0"/>
    <m/>
    <n v="-3788"/>
    <n v="0.38"/>
    <n v="39627"/>
    <x v="0"/>
    <x v="29"/>
  </r>
  <r>
    <x v="33"/>
    <s v="ARIEL AKERMAN - SEBASTAN JANON (1)"/>
    <n v="39627"/>
    <n v="39627"/>
    <n v="0"/>
    <n v="0"/>
    <n v="0"/>
    <n v="32281.29"/>
    <n v="12248.53"/>
    <n v="961.2"/>
    <n v="1774.37"/>
    <n v="0"/>
    <m/>
    <n v="-4129"/>
    <n v="0.61"/>
    <n v="43137"/>
    <x v="1"/>
    <x v="29"/>
  </r>
  <r>
    <x v="33"/>
    <s v="ARIEL AKERMAN - SEBASTAN JANON (1)"/>
    <n v="43137"/>
    <n v="43137"/>
    <n v="0"/>
    <n v="0"/>
    <n v="0"/>
    <n v="35703.11"/>
    <n v="13546.88"/>
    <n v="961.2"/>
    <n v="1470.67"/>
    <n v="0"/>
    <m/>
    <n v="-4542.25"/>
    <n v="0.39"/>
    <n v="47140"/>
    <x v="2"/>
    <x v="29"/>
  </r>
  <r>
    <x v="33"/>
    <s v="ARIEL AKERMAN - SEBASTAN JANON_x000a_(1)"/>
    <n v="47140"/>
    <n v="47140"/>
    <n v="0"/>
    <n v="0"/>
    <n v="0"/>
    <n v="39630.449999999997"/>
    <n v="15037.03"/>
    <n v="961.2"/>
    <n v="1468.11"/>
    <n v="0"/>
    <m/>
    <n v="-5023.72"/>
    <n v="0.93"/>
    <n v="52074"/>
    <x v="3"/>
    <x v="29"/>
  </r>
  <r>
    <x v="33"/>
    <s v="ARIEL AKERMAN - SEBASTAN JANON (1)"/>
    <n v="52074"/>
    <n v="52074"/>
    <n v="0"/>
    <n v="0"/>
    <n v="0"/>
    <n v="41497.760000000002"/>
    <n v="10034.67"/>
    <n v="961.2"/>
    <n v="1470.67"/>
    <n v="0"/>
    <n v="14235.08"/>
    <n v="-5576.33"/>
    <n v="0.95"/>
    <n v="62624"/>
    <x v="4"/>
    <x v="29"/>
  </r>
  <r>
    <x v="33"/>
    <s v="ARIEL AKERMAN - SEBASTAN JANON (1)"/>
    <n v="62624"/>
    <n v="62624"/>
    <n v="0"/>
    <n v="0"/>
    <n v="0"/>
    <n v="70801.97"/>
    <n v="26864.48"/>
    <n v="961.2"/>
    <n v="1470.67"/>
    <n v="0"/>
    <m/>
    <n v="-5556.78"/>
    <n v="0.46"/>
    <n v="94542"/>
    <x v="5"/>
    <x v="29"/>
  </r>
  <r>
    <x v="34"/>
    <s v="Gisela CANIEVSKY (1)"/>
    <n v="59148"/>
    <n v="59148"/>
    <n v="0"/>
    <n v="0"/>
    <n v="0"/>
    <n v="70801.97"/>
    <n v="23154.94"/>
    <n v="828"/>
    <n v="1267.52"/>
    <n v="0"/>
    <m/>
    <n v="-5345.04"/>
    <n v="0.61"/>
    <n v="90708"/>
    <x v="5"/>
    <x v="30"/>
  </r>
  <r>
    <x v="34"/>
    <s v="Gisela CANIEVSKY (1)"/>
    <n v="33214"/>
    <n v="33214"/>
    <n v="0"/>
    <n v="0"/>
    <n v="0"/>
    <n v="29346.63"/>
    <n v="9597.4599999999991"/>
    <n v="828"/>
    <n v="1699.39"/>
    <n v="0"/>
    <m/>
    <n v="-3644"/>
    <n v="0.52"/>
    <n v="37828"/>
    <x v="0"/>
    <x v="30"/>
  </r>
  <r>
    <x v="34"/>
    <s v="Gisela CANIEVSKY (1)"/>
    <n v="41224"/>
    <n v="41224"/>
    <n v="0"/>
    <n v="0"/>
    <n v="0"/>
    <n v="35703.11"/>
    <n v="11676.27"/>
    <n v="828"/>
    <n v="1267.52"/>
    <n v="0"/>
    <m/>
    <n v="-4369.17"/>
    <n v="0.27"/>
    <n v="45106"/>
    <x v="2"/>
    <x v="30"/>
  </r>
  <r>
    <x v="34"/>
    <s v="Gisela CANIEVSKY (1)"/>
    <n v="37828"/>
    <n v="37828"/>
    <n v="0"/>
    <n v="0"/>
    <n v="0"/>
    <n v="32281.29"/>
    <n v="10557.21"/>
    <n v="828"/>
    <n v="1529.27"/>
    <n v="0"/>
    <m/>
    <n v="-3972"/>
    <n v="0.23"/>
    <n v="41224"/>
    <x v="1"/>
    <x v="30"/>
  </r>
  <r>
    <x v="34"/>
    <s v="Gisela CANIEVSKY (1)"/>
    <n v="45106"/>
    <n v="45106"/>
    <n v="0"/>
    <n v="0"/>
    <n v="0"/>
    <n v="39630.449999999997"/>
    <n v="12960.66"/>
    <n v="828"/>
    <n v="1265.32"/>
    <n v="0"/>
    <m/>
    <n v="-4832.3"/>
    <n v="0.87"/>
    <n v="49853"/>
    <x v="3"/>
    <x v="30"/>
  </r>
  <r>
    <x v="34"/>
    <s v="Gisela CANIEVSKY (1)"/>
    <n v="49853"/>
    <n v="49853"/>
    <n v="0"/>
    <n v="0"/>
    <n v="0"/>
    <n v="41497.760000000002"/>
    <n v="8649.0499999999993"/>
    <n v="828"/>
    <n v="1267.52"/>
    <n v="0"/>
    <n v="12269.45"/>
    <n v="-5363.85"/>
    <n v="7.0000000000000007E-2"/>
    <n v="59148"/>
    <x v="4"/>
    <x v="30"/>
  </r>
  <r>
    <x v="35"/>
    <s v="RUTA CPC"/>
    <n v="85952"/>
    <n v="0"/>
    <n v="83914.18"/>
    <n v="6233.53"/>
    <n v="0"/>
    <n v="29346.63"/>
    <n v="17531.84"/>
    <n v="150"/>
    <n v="3104.68"/>
    <n v="0"/>
    <m/>
    <n v="0"/>
    <n v="0.14000000000000001"/>
    <n v="140281"/>
    <x v="0"/>
    <x v="15"/>
  </r>
  <r>
    <x v="35"/>
    <s v="RUTA CPC"/>
    <n v="140281"/>
    <n v="85952"/>
    <n v="54329"/>
    <n v="2716.45"/>
    <n v="0"/>
    <n v="32281.29"/>
    <n v="19285.03"/>
    <n v="150"/>
    <n v="2793.89"/>
    <n v="0"/>
    <m/>
    <n v="0"/>
    <n v="0.34"/>
    <n v="111556"/>
    <x v="1"/>
    <x v="15"/>
  </r>
  <r>
    <x v="35"/>
    <s v="RUTA CPC (2)"/>
    <n v="111556"/>
    <n v="56367"/>
    <n v="55189"/>
    <n v="5441.98"/>
    <n v="0"/>
    <n v="35703.11"/>
    <n v="21329.24"/>
    <n v="150"/>
    <n v="2315.69"/>
    <n v="0"/>
    <m/>
    <n v="0"/>
    <n v="0.98"/>
    <n v="120130"/>
    <x v="2"/>
    <x v="15"/>
  </r>
  <r>
    <x v="35"/>
    <s v="RUTA CPC"/>
    <n v="120130"/>
    <n v="57227"/>
    <n v="62903"/>
    <n v="4055.98"/>
    <n v="0"/>
    <n v="39630.449999999997"/>
    <n v="23675.46"/>
    <n v="150"/>
    <n v="2311.66"/>
    <n v="0"/>
    <m/>
    <n v="0"/>
    <n v="0.45"/>
    <n v="132727"/>
    <x v="3"/>
    <x v="15"/>
  </r>
  <r>
    <x v="35"/>
    <s v="RUTA CPC"/>
    <n v="132727"/>
    <n v="64941"/>
    <n v="67786"/>
    <n v="4438.8100000000004"/>
    <n v="0"/>
    <n v="41497.760000000002"/>
    <n v="15799.36"/>
    <n v="150"/>
    <n v="2315.69"/>
    <n v="0"/>
    <n v="22412.799999999999"/>
    <n v="0"/>
    <n v="0.57999999999999996"/>
    <n v="154401"/>
    <x v="4"/>
    <x v="15"/>
  </r>
  <r>
    <x v="35"/>
    <s v="RUTA CPC"/>
    <n v="154401"/>
    <n v="0"/>
    <n v="149962.19"/>
    <n v="24683.71"/>
    <n v="0"/>
    <n v="70801.97"/>
    <n v="42297.5"/>
    <n v="150"/>
    <n v="2315.69"/>
    <n v="0"/>
    <m/>
    <n v="0"/>
    <n v="0.94"/>
    <n v="290212"/>
    <x v="5"/>
    <x v="15"/>
  </r>
  <r>
    <x v="36"/>
    <s v="RUTA CPC"/>
    <n v="145848"/>
    <n v="0"/>
    <n v="141609.72"/>
    <n v="23355.59"/>
    <n v="0"/>
    <n v="70801.97"/>
    <n v="35635.46"/>
    <n v="1274.4000000000001"/>
    <n v="1950.78"/>
    <n v="0"/>
    <m/>
    <n v="0"/>
    <n v="0.08"/>
    <n v="274628"/>
    <x v="5"/>
    <x v="15"/>
  </r>
  <r>
    <x v="36"/>
    <s v="RUTA CPC"/>
    <n v="83403"/>
    <n v="0"/>
    <n v="81419.48"/>
    <n v="6054.49"/>
    <n v="0"/>
    <n v="29346.63"/>
    <n v="14770.5"/>
    <n v="1274.4000000000001"/>
    <n v="2615.44"/>
    <n v="0"/>
    <m/>
    <n v="0"/>
    <n v="0.06"/>
    <n v="135481"/>
    <x v="0"/>
    <x v="15"/>
  </r>
  <r>
    <x v="36"/>
    <s v="RUTA CPC"/>
    <n v="135481"/>
    <n v="83403"/>
    <n v="52078"/>
    <n v="2603.9"/>
    <n v="0"/>
    <n v="32281.29"/>
    <n v="16247.55"/>
    <n v="1274.4000000000001"/>
    <n v="2353.62"/>
    <n v="0"/>
    <m/>
    <n v="0"/>
    <n v="0.24"/>
    <n v="106839"/>
    <x v="1"/>
    <x v="15"/>
  </r>
  <r>
    <x v="36"/>
    <s v="RUTA CPC (2)"/>
    <n v="106839"/>
    <n v="54062"/>
    <n v="52777"/>
    <n v="5211.76"/>
    <n v="0"/>
    <n v="35703.11"/>
    <n v="17969.79"/>
    <n v="1274.4000000000001"/>
    <n v="1950.78"/>
    <n v="0"/>
    <m/>
    <n v="0"/>
    <n v="0.16"/>
    <n v="114887"/>
    <x v="2"/>
    <x v="15"/>
  </r>
  <r>
    <x v="36"/>
    <s v="RUTA CPC"/>
    <n v="114887"/>
    <n v="54761"/>
    <n v="60126"/>
    <n v="3877.62"/>
    <n v="0"/>
    <n v="39630.449999999997"/>
    <n v="19946.47"/>
    <n v="1274.4000000000001"/>
    <n v="1947.38"/>
    <n v="0"/>
    <m/>
    <n v="0"/>
    <n v="0.68"/>
    <n v="126803"/>
    <x v="3"/>
    <x v="15"/>
  </r>
  <r>
    <x v="36"/>
    <s v="RUTA CPC"/>
    <n v="126803"/>
    <n v="62110"/>
    <n v="64693"/>
    <n v="4238.28"/>
    <n v="0"/>
    <n v="41497.760000000002"/>
    <n v="13310.89"/>
    <n v="1274.4000000000001"/>
    <n v="1950.78"/>
    <n v="0"/>
    <n v="18882.68"/>
    <n v="0"/>
    <n v="0.21"/>
    <n v="145848"/>
    <x v="4"/>
    <x v="15"/>
  </r>
  <r>
    <x v="37"/>
    <s v="BIAU DANIEL/CRISTALDO MABEL (1)"/>
    <n v="33169"/>
    <n v="33169"/>
    <n v="0"/>
    <n v="0"/>
    <n v="0"/>
    <n v="29346.63"/>
    <n v="10538.83"/>
    <n v="0"/>
    <n v="1865.86"/>
    <n v="0"/>
    <m/>
    <n v="-3732"/>
    <n v="0.68"/>
    <n v="38020"/>
    <x v="0"/>
    <x v="31"/>
  </r>
  <r>
    <x v="37"/>
    <s v="BIAU DANIEL/CRISTALDO MABEL (1)"/>
    <n v="38020"/>
    <n v="38020"/>
    <n v="0"/>
    <n v="0"/>
    <n v="0"/>
    <n v="32281.29"/>
    <n v="11592.71"/>
    <n v="0"/>
    <n v="1679.08"/>
    <n v="0"/>
    <m/>
    <n v="-4068"/>
    <n v="0.92"/>
    <n v="41486"/>
    <x v="1"/>
    <x v="31"/>
  </r>
  <r>
    <x v="37"/>
    <s v="BIAU DANIEL/CRISTALDO MABEL (1)"/>
    <n v="41486"/>
    <n v="41488"/>
    <n v="0"/>
    <n v="0"/>
    <n v="2"/>
    <n v="35703.11"/>
    <n v="12821.54"/>
    <n v="0"/>
    <n v="1391.69"/>
    <n v="0"/>
    <m/>
    <n v="-4474.6899999999996"/>
    <n v="0.35"/>
    <n v="45440"/>
    <x v="2"/>
    <x v="31"/>
  </r>
  <r>
    <x v="37"/>
    <s v="BIAU DANIEL/CRISTALDO MABEL (1)"/>
    <n v="45440"/>
    <n v="45440"/>
    <n v="0"/>
    <n v="0"/>
    <n v="0"/>
    <n v="39630.449999999997"/>
    <n v="14231.91"/>
    <n v="0"/>
    <n v="1389.27"/>
    <n v="0"/>
    <m/>
    <n v="-4949.01"/>
    <n v="0.38"/>
    <n v="50303"/>
    <x v="3"/>
    <x v="31"/>
  </r>
  <r>
    <x v="37"/>
    <s v="BIAU DANIEL/CRISTALDO MABEL (1)"/>
    <n v="50303"/>
    <n v="50303"/>
    <n v="0"/>
    <n v="0"/>
    <n v="0"/>
    <n v="41497.760000000002"/>
    <n v="9497.39"/>
    <n v="0"/>
    <n v="1391.69"/>
    <n v="0"/>
    <n v="13472.89"/>
    <n v="-5493.4"/>
    <n v="0.67"/>
    <n v="60367"/>
    <x v="4"/>
    <x v="31"/>
  </r>
  <r>
    <x v="37"/>
    <s v="BIAU DANIEL/ CRISTALDO MABEL (1)"/>
    <n v="60367"/>
    <n v="60367"/>
    <n v="0"/>
    <n v="0"/>
    <n v="0"/>
    <n v="70801.97"/>
    <n v="25426.09"/>
    <n v="0"/>
    <n v="1391.69"/>
    <n v="0"/>
    <m/>
    <n v="-5474.13"/>
    <n v="0.38"/>
    <n v="92146"/>
    <x v="5"/>
    <x v="31"/>
  </r>
  <r>
    <x v="38"/>
    <s v="MIGUEL PEREIRA L´PEZ"/>
    <n v="3651572"/>
    <n v="0"/>
    <n v="2143950.08"/>
    <s v="En Abogados"/>
    <n v="0"/>
    <n v="70801.97"/>
    <n v="21835.5"/>
    <n v="781.2"/>
    <n v="1195.44"/>
    <n v="0"/>
    <m/>
    <n v="0"/>
    <n v="0.63"/>
    <n v="4035620"/>
    <x v="5"/>
    <x v="32"/>
  </r>
  <r>
    <x v="38"/>
    <s v="MIGUEL PEREIRA L´PEZ (1)"/>
    <n v="2891455"/>
    <n v="0"/>
    <n v="1878350.62"/>
    <s v="En Abogados"/>
    <n v="0"/>
    <n v="29346.63"/>
    <n v="9050.57"/>
    <n v="781.2"/>
    <n v="1602.75"/>
    <n v="0"/>
    <m/>
    <n v="6970"/>
    <n v="0.32"/>
    <n v="3033124"/>
    <x v="0"/>
    <x v="32"/>
  </r>
  <r>
    <x v="38"/>
    <s v="MIGUEL PEREIRA L´PEZ"/>
    <n v="3181556"/>
    <n v="0"/>
    <n v="1978228.99"/>
    <s v="En Abogados"/>
    <n v="0"/>
    <n v="35703.11"/>
    <n v="11010.93"/>
    <n v="781.2"/>
    <n v="1195.44"/>
    <n v="0"/>
    <m/>
    <n v="0"/>
    <n v="0.87"/>
    <n v="3329159"/>
    <x v="2"/>
    <x v="32"/>
  </r>
  <r>
    <x v="38"/>
    <s v="MIGUEL PEREIRA L´PEZ (1)"/>
    <n v="3033124"/>
    <n v="0"/>
    <n v="1926102.09"/>
    <s v="En Abogados"/>
    <n v="0"/>
    <n v="32281.29"/>
    <n v="9955.6299999999992"/>
    <n v="781.2"/>
    <n v="1442.3"/>
    <n v="0"/>
    <m/>
    <n v="7666"/>
    <n v="0.48"/>
    <n v="3181556"/>
    <x v="1"/>
    <x v="32"/>
  </r>
  <r>
    <x v="38"/>
    <s v="MIGUEL PEREIRA L´PEZ"/>
    <n v="3329159"/>
    <n v="0"/>
    <n v="2026920.54"/>
    <s v="En Abogados"/>
    <n v="0"/>
    <n v="39630.449999999997"/>
    <n v="12222.13"/>
    <n v="781.2"/>
    <n v="1193.3599999999999"/>
    <n v="0"/>
    <m/>
    <n v="0"/>
    <n v="0.83"/>
    <n v="3484333"/>
    <x v="3"/>
    <x v="32"/>
  </r>
  <r>
    <x v="38"/>
    <s v="MIGUEL PEREIRA L´PEZ"/>
    <n v="3484333"/>
    <n v="0"/>
    <n v="2080748.51"/>
    <s v="En Abogados"/>
    <n v="0"/>
    <n v="41497.760000000002"/>
    <n v="8156.2"/>
    <n v="781.2"/>
    <n v="1195.44"/>
    <n v="0"/>
    <n v="11570.3"/>
    <n v="0"/>
    <n v="0.67"/>
    <n v="3651572"/>
    <x v="4"/>
    <x v="32"/>
  </r>
  <r>
    <x v="39"/>
    <s v="SEBASTIAN LAUSI (1)"/>
    <n v="2567206"/>
    <n v="0"/>
    <n v="1672294.49"/>
    <s v="En Abogados"/>
    <n v="0"/>
    <n v="29346.63"/>
    <n v="6840.6"/>
    <n v="590.4"/>
    <n v="1211.54"/>
    <n v="0"/>
    <m/>
    <n v="6568"/>
    <n v="0.11"/>
    <n v="2695378"/>
    <x v="0"/>
    <x v="33"/>
  </r>
  <r>
    <x v="39"/>
    <s v="SEBASTIAN LAUSI (1)"/>
    <n v="2695378"/>
    <n v="0"/>
    <n v="1716851.77"/>
    <s v="En Abogados"/>
    <n v="0"/>
    <n v="32281.29"/>
    <n v="7524.66"/>
    <n v="590.4"/>
    <n v="1090.26"/>
    <n v="0"/>
    <m/>
    <n v="7224.78"/>
    <n v="0.02"/>
    <n v="2829932"/>
    <x v="1"/>
    <x v="33"/>
  </r>
  <r>
    <x v="39"/>
    <s v="SEBASTIAN LAUSI"/>
    <n v="2829932"/>
    <n v="0"/>
    <n v="1765563.18"/>
    <s v="En Abogados"/>
    <n v="0"/>
    <n v="35703.11"/>
    <n v="8322.2800000000007"/>
    <n v="590.4"/>
    <n v="903.65"/>
    <n v="0"/>
    <m/>
    <n v="0"/>
    <n v="0.4"/>
    <n v="2963730"/>
    <x v="2"/>
    <x v="33"/>
  </r>
  <r>
    <x v="39"/>
    <s v="SEBASTIAN LAUSI"/>
    <n v="2963730"/>
    <n v="0"/>
    <n v="1811083.02"/>
    <s v="En Abogados"/>
    <n v="0"/>
    <n v="39630.449999999997"/>
    <n v="9237.73"/>
    <n v="590.4"/>
    <n v="902.08"/>
    <n v="0"/>
    <m/>
    <n v="0"/>
    <n v="0.19"/>
    <n v="3104645"/>
    <x v="3"/>
    <x v="33"/>
  </r>
  <r>
    <x v="39"/>
    <s v="SEBASTIAN LAUSI"/>
    <n v="3104645"/>
    <n v="0"/>
    <n v="1861443.87"/>
    <s v="En Abogados"/>
    <n v="0"/>
    <n v="41497.760000000002"/>
    <n v="6164.62"/>
    <n v="590.4"/>
    <n v="903.65"/>
    <n v="0"/>
    <n v="8745.06"/>
    <n v="0"/>
    <n v="0.32"/>
    <n v="3255619"/>
    <x v="4"/>
    <x v="33"/>
  </r>
  <r>
    <x v="39"/>
    <s v="SEBASTIAN LAUSI"/>
    <n v="3255619"/>
    <n v="0"/>
    <n v="1919345.68"/>
    <s v="En Abogados"/>
    <n v="0"/>
    <n v="70801.97"/>
    <n v="16503.7"/>
    <n v="590.4"/>
    <n v="903.65"/>
    <n v="0"/>
    <m/>
    <n v="0"/>
    <n v="0.61"/>
    <n v="3603531"/>
    <x v="5"/>
    <x v="33"/>
  </r>
  <r>
    <x v="40"/>
    <s v="SEBASTIAN LAUSI"/>
    <n v="3875441"/>
    <n v="0"/>
    <n v="2270940.4"/>
    <s v="En Abogados"/>
    <n v="0"/>
    <n v="70801.97"/>
    <n v="24852.89"/>
    <n v="888"/>
    <n v="1360.65"/>
    <n v="0"/>
    <m/>
    <n v="0"/>
    <n v="0.54"/>
    <n v="4279922"/>
    <x v="5"/>
    <x v="33"/>
  </r>
  <r>
    <x v="40"/>
    <s v="SEBASTIAN LAUSI (1)"/>
    <n v="3074782"/>
    <n v="0"/>
    <n v="1994852.69"/>
    <s v="En Abogados"/>
    <n v="0"/>
    <n v="29346.63"/>
    <n v="10301.25"/>
    <n v="888"/>
    <n v="1824.24"/>
    <n v="0"/>
    <m/>
    <n v="7197"/>
    <n v="0.25"/>
    <n v="3224082"/>
    <x v="0"/>
    <x v="33"/>
  </r>
  <r>
    <x v="40"/>
    <s v="SEBASTIAN LAUSI (1)"/>
    <n v="3224082"/>
    <n v="0"/>
    <n v="2044410.06"/>
    <s v="En Abogados"/>
    <n v="0"/>
    <n v="32281.29"/>
    <n v="11331.37"/>
    <n v="888"/>
    <n v="1641.63"/>
    <n v="0"/>
    <m/>
    <n v="7915.7"/>
    <n v="0.51"/>
    <n v="3380361"/>
    <x v="1"/>
    <x v="33"/>
  </r>
  <r>
    <x v="40"/>
    <s v="SEBASTIAN LAUSI"/>
    <n v="3380361"/>
    <n v="0"/>
    <n v="2098468.56"/>
    <s v="En Abogados"/>
    <n v="0"/>
    <n v="35703.11"/>
    <n v="12532.5"/>
    <n v="888"/>
    <n v="1360.65"/>
    <n v="0"/>
    <m/>
    <n v="0"/>
    <n v="0.31"/>
    <n v="3535769"/>
    <x v="2"/>
    <x v="33"/>
  </r>
  <r>
    <x v="40"/>
    <s v="SEBASTIAN LAUSI"/>
    <n v="3535769"/>
    <n v="0"/>
    <n v="2148953.13"/>
    <s v="En Abogados"/>
    <n v="0"/>
    <n v="39630.449999999997"/>
    <n v="13911.07"/>
    <n v="888"/>
    <n v="1358.28"/>
    <n v="0"/>
    <m/>
    <n v="0"/>
    <n v="0.54"/>
    <n v="3699005"/>
    <x v="3"/>
    <x v="33"/>
  </r>
  <r>
    <x v="40"/>
    <s v="SEBASTIAN LAUSI"/>
    <n v="3699005"/>
    <n v="0"/>
    <n v="2204741.4700000002"/>
    <s v="En Abogados"/>
    <n v="0"/>
    <n v="41497.760000000002"/>
    <n v="9283.2800000000007"/>
    <n v="888"/>
    <n v="1360.65"/>
    <n v="0"/>
    <n v="13169.17"/>
    <n v="0"/>
    <n v="7.0000000000000007E-2"/>
    <n v="3875441"/>
    <x v="4"/>
    <x v="33"/>
  </r>
  <r>
    <x v="41"/>
    <s v="SEBASTIAN LAUSI"/>
    <n v="3188953"/>
    <n v="0"/>
    <n v="1881550.43"/>
    <s v="En Abogados"/>
    <n v="0"/>
    <n v="70801.97"/>
    <n v="15616.87"/>
    <n v="558"/>
    <n v="854.67"/>
    <n v="0"/>
    <m/>
    <n v="0"/>
    <n v="0.18"/>
    <n v="3530794"/>
    <x v="5"/>
    <x v="33"/>
  </r>
  <r>
    <x v="41"/>
    <s v="SEBASTIAN LAUSI (1)"/>
    <n v="2512579"/>
    <n v="0"/>
    <n v="1637588.26"/>
    <s v="En Abogados"/>
    <n v="0"/>
    <n v="29346.63"/>
    <n v="6473.02"/>
    <n v="558"/>
    <n v="1145.8699999999999"/>
    <n v="0"/>
    <m/>
    <n v="6502"/>
    <n v="7.0000000000000007E-2"/>
    <n v="2638484"/>
    <x v="0"/>
    <x v="33"/>
  </r>
  <r>
    <x v="41"/>
    <s v="SEBASTIAN LAUSI (1)"/>
    <n v="2638484"/>
    <n v="0"/>
    <n v="1681613.85"/>
    <s v="En Abogados"/>
    <n v="0"/>
    <n v="32281.29"/>
    <n v="7120.32"/>
    <n v="558"/>
    <n v="1031.17"/>
    <n v="0"/>
    <m/>
    <n v="7151.39"/>
    <n v="0.14000000000000001"/>
    <n v="2770707"/>
    <x v="1"/>
    <x v="33"/>
  </r>
  <r>
    <x v="41"/>
    <s v="SEBASTIAN LAUSI"/>
    <n v="2770707"/>
    <n v="0"/>
    <n v="1729756.1599999999"/>
    <s v="En Abogados"/>
    <n v="0"/>
    <n v="35703.11"/>
    <n v="7875.08"/>
    <n v="558"/>
    <n v="854.67"/>
    <n v="0"/>
    <m/>
    <n v="0"/>
    <n v="0.33"/>
    <n v="2902186"/>
    <x v="2"/>
    <x v="33"/>
  </r>
  <r>
    <x v="41"/>
    <s v="SEBASTIAN LAUSI"/>
    <n v="2902186"/>
    <n v="0"/>
    <n v="1774747.35"/>
    <s v="En Abogados"/>
    <n v="0"/>
    <n v="39630.449999999997"/>
    <n v="8741.34"/>
    <n v="558"/>
    <n v="853.19"/>
    <n v="0"/>
    <m/>
    <n v="0"/>
    <n v="0.65"/>
    <n v="3040707"/>
    <x v="3"/>
    <x v="33"/>
  </r>
  <r>
    <x v="41"/>
    <s v="SEBASTIAN LAUSI"/>
    <n v="3040707"/>
    <n v="0"/>
    <n v="1824530.98"/>
    <s v="En Abogados"/>
    <n v="0"/>
    <n v="41497.760000000002"/>
    <n v="5833.36"/>
    <n v="558"/>
    <n v="854.67"/>
    <n v="0"/>
    <n v="8275.14"/>
    <n v="0"/>
    <n v="0.52"/>
    <n v="3188953"/>
    <x v="4"/>
    <x v="33"/>
  </r>
  <r>
    <x v="42"/>
    <s v="Luis Enrique Landini (1) (2)"/>
    <n v="39379"/>
    <n v="77379"/>
    <n v="0"/>
    <n v="0"/>
    <n v="38000"/>
    <n v="29346.63"/>
    <n v="9655.74"/>
    <n v="0"/>
    <n v="1709.56"/>
    <n v="0"/>
    <m/>
    <n v="3296"/>
    <n v="7.0000000000000007E-2"/>
    <n v="6008"/>
    <x v="0"/>
    <x v="34"/>
  </r>
  <r>
    <x v="42"/>
    <s v="Luis Enrique Landini (1)"/>
    <n v="6008"/>
    <n v="6109"/>
    <n v="0"/>
    <n v="101"/>
    <n v="101"/>
    <n v="32281.29"/>
    <n v="10621.31"/>
    <n v="0"/>
    <n v="1538.43"/>
    <n v="0"/>
    <m/>
    <n v="6945"/>
    <n v="0.97"/>
    <n v="51387"/>
    <x v="1"/>
    <x v="34"/>
  </r>
  <r>
    <x v="42"/>
    <s v="Luis Enrique Landini (1)"/>
    <n v="51387"/>
    <n v="51387"/>
    <n v="0"/>
    <n v="0"/>
    <n v="0"/>
    <n v="35703.11"/>
    <n v="11747.17"/>
    <n v="0"/>
    <n v="1275.1099999999999"/>
    <n v="0"/>
    <m/>
    <n v="2569.42"/>
    <n v="0.19"/>
    <n v="51295"/>
    <x v="2"/>
    <x v="34"/>
  </r>
  <r>
    <x v="42"/>
    <s v="Luis Enrique Landini (1)"/>
    <n v="51295"/>
    <n v="51295"/>
    <n v="0"/>
    <n v="0"/>
    <n v="0"/>
    <n v="39630.449999999997"/>
    <n v="13039.36"/>
    <n v="0"/>
    <n v="1272.8900000000001"/>
    <n v="0"/>
    <m/>
    <n v="2105.61"/>
    <n v="0.69"/>
    <n v="56049"/>
    <x v="3"/>
    <x v="34"/>
  </r>
  <r>
    <x v="42"/>
    <s v="Luis Enrique Landini (1)"/>
    <n v="56049"/>
    <n v="56049"/>
    <n v="0"/>
    <n v="0"/>
    <n v="0"/>
    <n v="41497.760000000002"/>
    <n v="8701.56"/>
    <n v="0"/>
    <n v="1275.1099999999999"/>
    <n v="0"/>
    <n v="12343.95"/>
    <n v="1573.28"/>
    <n v="0.34"/>
    <n v="65392"/>
    <x v="4"/>
    <x v="34"/>
  </r>
  <r>
    <x v="42"/>
    <s v="Luis Enrique Landini (1)"/>
    <n v="65392"/>
    <n v="65392"/>
    <n v="0"/>
    <n v="0"/>
    <n v="0"/>
    <n v="70801.97"/>
    <n v="23295.53"/>
    <n v="0"/>
    <n v="1275.1099999999999"/>
    <n v="0"/>
    <m/>
    <n v="1592.12"/>
    <n v="0.27"/>
    <n v="96965"/>
    <x v="5"/>
    <x v="34"/>
  </r>
  <r>
    <x v="43"/>
    <s v="JAIME CHMEA"/>
    <n v="1013690"/>
    <n v="0"/>
    <n v="724745.32"/>
    <n v="325181.95"/>
    <n v="0"/>
    <n v="41497.760000000002"/>
    <n v="8301.6299999999992"/>
    <n v="0"/>
    <n v="1216.82"/>
    <n v="0"/>
    <n v="11776.6"/>
    <n v="0"/>
    <n v="0.92"/>
    <n v="1112721"/>
    <x v="4"/>
    <x v="21"/>
  </r>
  <r>
    <x v="43"/>
    <s v="JAIME CHMEA"/>
    <n v="1112721"/>
    <n v="0"/>
    <n v="787539.05"/>
    <n v="431499.72"/>
    <n v="0"/>
    <n v="70801.97"/>
    <n v="22224.84"/>
    <n v="0"/>
    <n v="1216.82"/>
    <n v="0"/>
    <m/>
    <n v="0"/>
    <n v="0.6"/>
    <n v="1313283"/>
    <x v="5"/>
    <x v="21"/>
  </r>
  <r>
    <x v="43"/>
    <s v="JAIME CHMEA (1)"/>
    <n v="693950"/>
    <n v="0"/>
    <n v="524560.41"/>
    <n v="195617.61"/>
    <n v="0"/>
    <n v="29346.63"/>
    <n v="9211.9500000000007"/>
    <n v="0"/>
    <n v="1631.42"/>
    <n v="0"/>
    <m/>
    <n v="6999"/>
    <n v="0.98"/>
    <n v="767368"/>
    <x v="0"/>
    <x v="21"/>
  </r>
  <r>
    <x v="43"/>
    <s v="JAIME CHMEA (1)"/>
    <n v="767368"/>
    <n v="0"/>
    <n v="571750.39"/>
    <n v="224205.13"/>
    <n v="0"/>
    <n v="32281.29"/>
    <n v="10133.15"/>
    <n v="0"/>
    <n v="1468.1"/>
    <n v="0"/>
    <m/>
    <n v="7698.22"/>
    <n v="0.72"/>
    <n v="847537"/>
    <x v="1"/>
    <x v="21"/>
  </r>
  <r>
    <x v="43"/>
    <s v="JAIME CHMEA"/>
    <n v="847537"/>
    <n v="0"/>
    <n v="623331.87"/>
    <n v="255371.72"/>
    <n v="0"/>
    <n v="35703.11"/>
    <n v="11207.26"/>
    <n v="0"/>
    <n v="1216.82"/>
    <n v="0"/>
    <m/>
    <n v="0"/>
    <n v="0.22"/>
    <n v="926831"/>
    <x v="2"/>
    <x v="21"/>
  </r>
  <r>
    <x v="43"/>
    <s v="JAIME CHMEA"/>
    <n v="926831"/>
    <n v="0"/>
    <n v="671459.28"/>
    <n v="288944.68"/>
    <n v="0"/>
    <n v="39630.449999999997"/>
    <n v="12440.06"/>
    <n v="0"/>
    <n v="1214.71"/>
    <n v="0"/>
    <m/>
    <n v="0"/>
    <n v="0.82"/>
    <n v="1013690"/>
    <x v="3"/>
    <x v="21"/>
  </r>
  <r>
    <x v="44"/>
    <s v="PABLO GARCIA NAVARRO (1)"/>
    <n v="41420"/>
    <n v="41420"/>
    <n v="0"/>
    <n v="0"/>
    <n v="0"/>
    <n v="29346.63"/>
    <n v="20257.330000000002"/>
    <n v="172.8"/>
    <n v="3586.99"/>
    <n v="0"/>
    <m/>
    <n v="-4646"/>
    <n v="0.25"/>
    <n v="48718"/>
    <x v="0"/>
    <x v="35"/>
  </r>
  <r>
    <x v="44"/>
    <s v="PABLO GARCIA NAVARRO"/>
    <n v="48718"/>
    <n v="48718"/>
    <n v="0"/>
    <n v="812"/>
    <n v="0"/>
    <n v="32281.29"/>
    <n v="22283.06"/>
    <n v="172.8"/>
    <n v="3227.91"/>
    <n v="0"/>
    <m/>
    <n v="0"/>
    <n v="0.94"/>
    <n v="58778"/>
    <x v="1"/>
    <x v="35"/>
  </r>
  <r>
    <x v="44"/>
    <s v="PABLO GARCIA NAVARRO (1)"/>
    <n v="58778"/>
    <n v="58778"/>
    <n v="0"/>
    <n v="0"/>
    <n v="0"/>
    <n v="35703.11"/>
    <n v="24645.06"/>
    <n v="172.8"/>
    <n v="2675.42"/>
    <n v="0"/>
    <m/>
    <n v="-5570.35"/>
    <n v="0.96"/>
    <n v="57627"/>
    <x v="2"/>
    <x v="35"/>
  </r>
  <r>
    <x v="44"/>
    <s v="PABLO GARCIA NAVARRO (1)"/>
    <n v="57627"/>
    <n v="57627"/>
    <n v="0"/>
    <n v="0"/>
    <n v="0"/>
    <n v="39630.449999999997"/>
    <n v="27356.02"/>
    <n v="172.8"/>
    <n v="2670.77"/>
    <n v="0"/>
    <m/>
    <n v="-6160.81"/>
    <n v="0.77"/>
    <n v="63670"/>
    <x v="3"/>
    <x v="35"/>
  </r>
  <r>
    <x v="44"/>
    <s v="PABLO GARCIA NAVARRO"/>
    <n v="63670"/>
    <n v="63670"/>
    <n v="0"/>
    <n v="1062"/>
    <n v="0"/>
    <n v="41497.760000000002"/>
    <n v="18255.509999999998"/>
    <n v="172.8"/>
    <n v="2675.42"/>
    <n v="0"/>
    <n v="25897.07"/>
    <n v="0"/>
    <n v="0.44"/>
    <n v="89561"/>
    <x v="4"/>
    <x v="35"/>
  </r>
  <r>
    <x v="44"/>
    <s v="PABLO GARCIA NAVARRO (1)"/>
    <n v="89561"/>
    <n v="89561"/>
    <n v="0"/>
    <n v="0"/>
    <n v="0"/>
    <n v="70801.97"/>
    <n v="48873.03"/>
    <n v="172.8"/>
    <n v="2675.42"/>
    <n v="0"/>
    <m/>
    <n v="-6814.52"/>
    <n v="0.3"/>
    <n v="115709"/>
    <x v="5"/>
    <x v="35"/>
  </r>
  <r>
    <x v="45"/>
    <s v="FIDEICOMISO VILLA MARIA"/>
    <n v="45533"/>
    <n v="45533"/>
    <n v="0"/>
    <n v="0"/>
    <n v="0"/>
    <n v="29346.63"/>
    <n v="20284.22"/>
    <n v="0"/>
    <n v="3591.61"/>
    <n v="0"/>
    <m/>
    <n v="0"/>
    <n v="0.54"/>
    <n v="53223"/>
    <x v="0"/>
    <x v="36"/>
  </r>
  <r>
    <x v="45"/>
    <s v="FIDEICOMISO VILLA MARIA (2)"/>
    <n v="53223"/>
    <n v="53223"/>
    <n v="0"/>
    <n v="2661.12"/>
    <n v="0"/>
    <n v="32281.29"/>
    <n v="22312.65"/>
    <n v="0"/>
    <n v="3232.07"/>
    <n v="0"/>
    <m/>
    <n v="0"/>
    <n v="0.87"/>
    <n v="60488"/>
    <x v="1"/>
    <x v="36"/>
  </r>
  <r>
    <x v="45"/>
    <s v="FIDEICOMISO VILLA MARIA"/>
    <n v="60488"/>
    <n v="60488"/>
    <n v="0"/>
    <n v="0"/>
    <n v="0"/>
    <n v="35703.11"/>
    <n v="24677.79"/>
    <n v="0"/>
    <n v="2678.87"/>
    <n v="0"/>
    <m/>
    <n v="0"/>
    <n v="0.23"/>
    <n v="63060"/>
    <x v="2"/>
    <x v="36"/>
  </r>
  <r>
    <x v="45"/>
    <s v="FIDEICOMISO VILLA MARIA"/>
    <n v="63060"/>
    <n v="64111"/>
    <n v="0"/>
    <n v="1051"/>
    <n v="1051"/>
    <n v="39630.449999999997"/>
    <n v="27392.34"/>
    <n v="0"/>
    <n v="2674.21"/>
    <n v="0"/>
    <m/>
    <n v="0"/>
    <n v="0"/>
    <n v="69697"/>
    <x v="3"/>
    <x v="36"/>
  </r>
  <r>
    <x v="45"/>
    <s v="FIDEICOMISO VILLA MARIA"/>
    <n v="69697"/>
    <n v="69697"/>
    <n v="0"/>
    <n v="1145"/>
    <n v="0"/>
    <n v="41497.760000000002"/>
    <n v="18279.75"/>
    <n v="0"/>
    <n v="2678.87"/>
    <n v="0"/>
    <n v="25931.45"/>
    <n v="0"/>
    <n v="0.17"/>
    <n v="89533"/>
    <x v="4"/>
    <x v="36"/>
  </r>
  <r>
    <x v="45"/>
    <s v="FIDEICOMISO VILLA MARIA (2)"/>
    <n v="89533"/>
    <n v="90390.14"/>
    <n v="0"/>
    <n v="11932.36"/>
    <n v="857.14"/>
    <n v="70801.97"/>
    <n v="48937.919999999998"/>
    <n v="0"/>
    <n v="2678.87"/>
    <n v="0"/>
    <m/>
    <n v="0"/>
    <n v="0.02"/>
    <n v="133494"/>
    <x v="5"/>
    <x v="36"/>
  </r>
  <r>
    <x v="46"/>
    <s v="THOMAS HOELLER"/>
    <n v="127516"/>
    <n v="0"/>
    <n v="116917.31"/>
    <n v="16444.560000000001"/>
    <n v="0"/>
    <n v="29346.63"/>
    <n v="15380.15"/>
    <n v="1326"/>
    <n v="2723.65"/>
    <n v="0"/>
    <m/>
    <n v="0"/>
    <n v="0.7"/>
    <n v="182139"/>
    <x v="0"/>
    <x v="37"/>
  </r>
  <r>
    <x v="46"/>
    <s v="THOMAS HOELLER"/>
    <n v="182139"/>
    <n v="0"/>
    <n v="165694.44"/>
    <n v="24729.279999999999"/>
    <n v="0"/>
    <n v="32281.29"/>
    <n v="16918.16"/>
    <n v="1326"/>
    <n v="2451"/>
    <n v="0"/>
    <m/>
    <n v="0"/>
    <n v="0.83"/>
    <n v="243401"/>
    <x v="1"/>
    <x v="37"/>
  </r>
  <r>
    <x v="46"/>
    <s v="THOMAS HOELLER"/>
    <n v="243401"/>
    <n v="0"/>
    <n v="218671.72"/>
    <n v="35662.870000000003"/>
    <n v="0"/>
    <n v="35703.11"/>
    <n v="18711.490000000002"/>
    <n v="1326"/>
    <n v="2031.48"/>
    <n v="0"/>
    <m/>
    <n v="0"/>
    <n v="0.33"/>
    <n v="312107"/>
    <x v="2"/>
    <x v="37"/>
  </r>
  <r>
    <x v="46"/>
    <s v="THOMAS HOELLER"/>
    <n v="312107"/>
    <n v="0"/>
    <n v="276444.13"/>
    <n v="49485.08"/>
    <n v="0"/>
    <n v="39630.449999999997"/>
    <n v="20769.75"/>
    <n v="1326"/>
    <n v="2027.95"/>
    <n v="0"/>
    <m/>
    <n v="0"/>
    <n v="0.64"/>
    <n v="389684"/>
    <x v="3"/>
    <x v="37"/>
  </r>
  <r>
    <x v="46"/>
    <s v="THOMAS HOELLER (2)"/>
    <n v="389684"/>
    <n v="390000"/>
    <n v="0"/>
    <n v="17009.91"/>
    <n v="316"/>
    <n v="41497.760000000002"/>
    <n v="13860.29"/>
    <n v="1326"/>
    <n v="2031.48"/>
    <n v="0"/>
    <n v="19662.060000000001"/>
    <n v="0"/>
    <n v="0.5"/>
    <n v="95072"/>
    <x v="4"/>
    <x v="37"/>
  </r>
  <r>
    <x v="46"/>
    <s v="THOMAS HOELLER"/>
    <n v="95072"/>
    <n v="0"/>
    <n v="78378.09"/>
    <n v="27274.95"/>
    <n v="0"/>
    <n v="70801.97"/>
    <n v="37106.300000000003"/>
    <n v="1326"/>
    <n v="2031.48"/>
    <n v="0"/>
    <m/>
    <n v="0"/>
    <n v="0.21"/>
    <n v="216919"/>
    <x v="5"/>
    <x v="37"/>
  </r>
  <r>
    <x v="47"/>
    <s v="RUTA CPC"/>
    <n v="83932"/>
    <n v="0"/>
    <n v="81941.990000000005"/>
    <n v="6087.11"/>
    <n v="0"/>
    <n v="29346.63"/>
    <n v="16433.580000000002"/>
    <n v="141.6"/>
    <n v="2910.47"/>
    <n v="0"/>
    <m/>
    <n v="0"/>
    <n v="0.62"/>
    <n v="136862"/>
    <x v="0"/>
    <x v="15"/>
  </r>
  <r>
    <x v="47"/>
    <s v="RUTA CPC"/>
    <n v="136862"/>
    <n v="83932"/>
    <n v="52930"/>
    <n v="2646.5"/>
    <n v="0"/>
    <n v="32281.29"/>
    <n v="18076.939999999999"/>
    <n v="141.6"/>
    <n v="2619.11"/>
    <n v="0"/>
    <m/>
    <n v="0"/>
    <n v="0.56000000000000005"/>
    <n v="108696"/>
    <x v="1"/>
    <x v="15"/>
  </r>
  <r>
    <x v="47"/>
    <s v="RUTA CPC (2)"/>
    <n v="108696"/>
    <n v="54920"/>
    <n v="53776"/>
    <n v="5302.48"/>
    <n v="0"/>
    <n v="35703.11"/>
    <n v="19993.099999999999"/>
    <n v="141.6"/>
    <n v="2170.83"/>
    <n v="0"/>
    <m/>
    <n v="0"/>
    <n v="0.88"/>
    <n v="117088"/>
    <x v="2"/>
    <x v="15"/>
  </r>
  <r>
    <x v="47"/>
    <s v="RUTA CPC"/>
    <n v="117088"/>
    <n v="55766"/>
    <n v="61322"/>
    <n v="3953.88"/>
    <n v="0"/>
    <n v="39630.449999999997"/>
    <n v="22192.34"/>
    <n v="141.6"/>
    <n v="2167.0500000000002"/>
    <n v="0"/>
    <m/>
    <n v="0"/>
    <n v="0.68"/>
    <n v="129408"/>
    <x v="3"/>
    <x v="15"/>
  </r>
  <r>
    <x v="47"/>
    <s v="RUTA CPC"/>
    <n v="129408"/>
    <n v="63312"/>
    <n v="66096"/>
    <n v="4327.8100000000004"/>
    <n v="0"/>
    <n v="41497.760000000002"/>
    <n v="14809.62"/>
    <n v="141.6"/>
    <n v="2170.83"/>
    <n v="0"/>
    <n v="21008.78"/>
    <n v="0"/>
    <n v="0.6"/>
    <n v="150053"/>
    <x v="4"/>
    <x v="15"/>
  </r>
  <r>
    <x v="47"/>
    <s v="RUTA CPC"/>
    <n v="150053"/>
    <n v="0"/>
    <n v="145725.19"/>
    <n v="24000.71"/>
    <n v="0"/>
    <n v="70801.97"/>
    <n v="39647.83"/>
    <n v="141.6"/>
    <n v="2170.83"/>
    <n v="0"/>
    <m/>
    <n v="0"/>
    <n v="0.87"/>
    <n v="282489"/>
    <x v="5"/>
    <x v="15"/>
  </r>
  <r>
    <x v="48"/>
    <s v="ALFRED GLASSEL (1)"/>
    <n v="1260820"/>
    <n v="0"/>
    <n v="914061.6"/>
    <s v="En Abogados"/>
    <n v="0"/>
    <n v="29346.63"/>
    <n v="17343.57"/>
    <n v="148.80000000000001"/>
    <n v="3070.93"/>
    <n v="0"/>
    <m/>
    <n v="8475"/>
    <n v="0.99"/>
    <n v="1364909"/>
    <x v="0"/>
    <x v="38"/>
  </r>
  <r>
    <x v="48"/>
    <s v="ALFRED GLASSEL (1)"/>
    <n v="1364909"/>
    <n v="0"/>
    <n v="972447.52"/>
    <s v="En Abogados"/>
    <n v="0"/>
    <n v="32281.29"/>
    <n v="19077.93"/>
    <n v="148.80000000000001"/>
    <n v="2763.51"/>
    <n v="0"/>
    <m/>
    <n v="9321.7000000000007"/>
    <n v="0.39"/>
    <n v="1477125"/>
    <x v="1"/>
    <x v="38"/>
  </r>
  <r>
    <x v="48"/>
    <s v="ALFRED GLASSEL"/>
    <n v="1477125"/>
    <n v="0"/>
    <n v="1036041.14"/>
    <s v="En Abogados"/>
    <n v="0"/>
    <n v="35703.11"/>
    <n v="21100.19"/>
    <n v="148.80000000000001"/>
    <n v="2290.5100000000002"/>
    <n v="0"/>
    <m/>
    <n v="0"/>
    <n v="0.33"/>
    <n v="1588170"/>
    <x v="2"/>
    <x v="38"/>
  </r>
  <r>
    <x v="48"/>
    <s v="ALFRED GLASSEL"/>
    <n v="1588170"/>
    <n v="0"/>
    <n v="1095284.08"/>
    <s v="En Abogados"/>
    <n v="0"/>
    <n v="39630.449999999997"/>
    <n v="23421.21"/>
    <n v="148.80000000000001"/>
    <n v="2286.52"/>
    <n v="0"/>
    <m/>
    <n v="0"/>
    <n v="0.82"/>
    <n v="1708422"/>
    <x v="3"/>
    <x v="38"/>
  </r>
  <r>
    <x v="48"/>
    <s v="ALFRED GLASSEL"/>
    <n v="1708422"/>
    <n v="0"/>
    <n v="1160771.8799999999"/>
    <s v="En Abogados"/>
    <n v="0"/>
    <n v="41497.760000000002"/>
    <n v="15629.69"/>
    <n v="148.80000000000001"/>
    <n v="2290.5100000000002"/>
    <n v="0"/>
    <n v="22172.11"/>
    <n v="0"/>
    <n v="0.54"/>
    <n v="1848200"/>
    <x v="4"/>
    <x v="38"/>
  </r>
  <r>
    <x v="48"/>
    <s v="ALFRED GLASSEL"/>
    <n v="1848200"/>
    <n v="0"/>
    <n v="1242511.29"/>
    <s v="En Abogados"/>
    <n v="0"/>
    <n v="70801.97"/>
    <n v="41843.269999999997"/>
    <n v="148.80000000000001"/>
    <n v="2290.5100000000002"/>
    <n v="0"/>
    <m/>
    <n v="0"/>
    <n v="0.43"/>
    <n v="2131024"/>
    <x v="5"/>
    <x v="38"/>
  </r>
  <r>
    <x v="49"/>
    <s v="IDA MABEL ZAPPALA (GABRIEL GAUNA APODER) (1)"/>
    <n v="39934"/>
    <n v="40000"/>
    <n v="0"/>
    <n v="0"/>
    <n v="66"/>
    <n v="29346.63"/>
    <n v="9086.44"/>
    <n v="0"/>
    <n v="1608.76"/>
    <n v="0"/>
    <m/>
    <n v="6262.5"/>
    <n v="0.67"/>
    <n v="46239"/>
    <x v="0"/>
    <x v="39"/>
  </r>
  <r>
    <x v="49"/>
    <s v="IDA MABEL ZAPPALA (GABRIEL GAUNA APODER) (1)"/>
    <n v="46239"/>
    <n v="42650"/>
    <n v="0"/>
    <n v="0"/>
    <n v="0"/>
    <n v="32281.29"/>
    <n v="9995.08"/>
    <n v="0"/>
    <n v="1447.71"/>
    <n v="0"/>
    <m/>
    <n v="-3920"/>
    <n v="0.92"/>
    <n v="39805"/>
    <x v="1"/>
    <x v="39"/>
  </r>
  <r>
    <x v="49"/>
    <s v="IDA MABEL ZAPPALA (GABRIEL GAUNA APODER)"/>
    <n v="39805"/>
    <n v="0"/>
    <n v="39805"/>
    <n v="1990.25"/>
    <n v="0"/>
    <n v="35703.11"/>
    <n v="11054.56"/>
    <n v="0"/>
    <n v="1199.92"/>
    <n v="0"/>
    <m/>
    <n v="0"/>
    <n v="0.16"/>
    <n v="89753"/>
    <x v="2"/>
    <x v="39"/>
  </r>
  <r>
    <x v="49"/>
    <s v="IDA MABEL ZAPPALA (GABRIEL GAUNA APODER)"/>
    <n v="89753"/>
    <n v="89753"/>
    <n v="0"/>
    <n v="0"/>
    <n v="0"/>
    <n v="39630.449999999997"/>
    <n v="12270.56"/>
    <n v="0"/>
    <n v="1197.83"/>
    <n v="0"/>
    <m/>
    <n v="0"/>
    <n v="0.16"/>
    <n v="53099"/>
    <x v="3"/>
    <x v="39"/>
  </r>
  <r>
    <x v="49"/>
    <s v="IDA MABEL ZAPPALA (GABRIEL GAUNA APODER) (1)"/>
    <n v="53099"/>
    <n v="48331"/>
    <n v="0"/>
    <n v="0"/>
    <n v="0"/>
    <n v="41497.760000000002"/>
    <n v="8188.52"/>
    <n v="0"/>
    <n v="1199.92"/>
    <n v="0"/>
    <n v="11616.15"/>
    <n v="9845.24"/>
    <n v="0.41"/>
    <n v="72348"/>
    <x v="4"/>
    <x v="39"/>
  </r>
  <r>
    <x v="49"/>
    <s v="IDA MABEL ZAPPALA (GABRIEL GAUNA APODER) (2)"/>
    <n v="72348"/>
    <n v="54400"/>
    <n v="17948"/>
    <n v="9766.98"/>
    <n v="0"/>
    <n v="70801.97"/>
    <n v="21922.02"/>
    <n v="0"/>
    <n v="1199.92"/>
    <n v="0"/>
    <m/>
    <n v="0"/>
    <n v="0.11"/>
    <n v="121639"/>
    <x v="5"/>
    <x v="39"/>
  </r>
  <r>
    <x v="50"/>
    <s v="SALVADOR BELLO"/>
    <n v="-101326.55"/>
    <n v="0"/>
    <n v="0"/>
    <n v="0"/>
    <n v="101326.55"/>
    <n v="41497.760000000002"/>
    <n v="8535.93"/>
    <n v="817.2"/>
    <n v="1250.97"/>
    <n v="0"/>
    <n v="12108.99"/>
    <n v="0"/>
    <n v="0"/>
    <n v="-37115.699999999997"/>
    <x v="4"/>
    <x v="40"/>
  </r>
  <r>
    <x v="50"/>
    <s v="SALVADOR BELLO"/>
    <n v="-37115.699999999997"/>
    <n v="0"/>
    <n v="0"/>
    <n v="0"/>
    <n v="37115.699999999997"/>
    <n v="70801.97"/>
    <n v="22852.12"/>
    <n v="817.2"/>
    <n v="1250.97"/>
    <n v="0"/>
    <m/>
    <n v="0"/>
    <n v="0.44"/>
    <n v="58607"/>
    <x v="5"/>
    <x v="40"/>
  </r>
  <r>
    <x v="50"/>
    <s v="SALVADOR BELLO"/>
    <n v="-3015.7"/>
    <n v="0"/>
    <n v="0"/>
    <n v="0"/>
    <n v="3015.7"/>
    <n v="29346.63"/>
    <n v="9471.9500000000007"/>
    <n v="817.2"/>
    <n v="1677.19"/>
    <n v="0"/>
    <m/>
    <n v="0"/>
    <n v="0.73"/>
    <n v="38298"/>
    <x v="0"/>
    <x v="40"/>
  </r>
  <r>
    <x v="50"/>
    <s v="SALVADOR BELLO"/>
    <n v="85240"/>
    <n v="291738"/>
    <n v="0"/>
    <n v="1389"/>
    <n v="206498"/>
    <n v="35703.11"/>
    <n v="11523.57"/>
    <n v="817.2"/>
    <n v="1250.97"/>
    <n v="0"/>
    <m/>
    <n v="0"/>
    <n v="0"/>
    <n v="-155814.15"/>
    <x v="2"/>
    <x v="40"/>
  </r>
  <r>
    <x v="50"/>
    <s v="SALVADOR BELLO"/>
    <n v="38298"/>
    <n v="0"/>
    <n v="38298"/>
    <n v="1914.9"/>
    <n v="0"/>
    <n v="32281.29"/>
    <n v="10419.14"/>
    <n v="817.2"/>
    <n v="1509.3"/>
    <n v="0"/>
    <m/>
    <n v="0"/>
    <n v="0.17"/>
    <n v="85240"/>
    <x v="1"/>
    <x v="40"/>
  </r>
  <r>
    <x v="50"/>
    <s v="SALVADOR BELLO"/>
    <n v="-155814.15"/>
    <n v="0"/>
    <n v="0"/>
    <n v="0"/>
    <n v="155814.15"/>
    <n v="39630.449999999997"/>
    <n v="12791.16"/>
    <n v="817.2"/>
    <n v="1248.79"/>
    <n v="0"/>
    <m/>
    <n v="0"/>
    <n v="0"/>
    <n v="-101326.55"/>
    <x v="3"/>
    <x v="40"/>
  </r>
  <r>
    <x v="51"/>
    <s v="TERESA TANCO"/>
    <n v="33593"/>
    <n v="33593"/>
    <n v="0"/>
    <n v="504"/>
    <n v="0"/>
    <n v="29346.63"/>
    <n v="10112.969999999999"/>
    <n v="873.6"/>
    <n v="1790.95"/>
    <n v="0"/>
    <m/>
    <n v="0"/>
    <n v="0.85"/>
    <n v="42629"/>
    <x v="0"/>
    <x v="41"/>
  </r>
  <r>
    <x v="51"/>
    <s v="TERESA TANCO (1)"/>
    <n v="42629"/>
    <n v="42700"/>
    <n v="0"/>
    <n v="0"/>
    <n v="71"/>
    <n v="32281.29"/>
    <n v="11124.27"/>
    <n v="873.6"/>
    <n v="1611.67"/>
    <n v="0"/>
    <m/>
    <n v="-4025"/>
    <n v="0.17"/>
    <n v="41795"/>
    <x v="1"/>
    <x v="41"/>
  </r>
  <r>
    <x v="51"/>
    <s v="TERESA TANCO (1)"/>
    <n v="41795"/>
    <n v="41795"/>
    <n v="0"/>
    <n v="0"/>
    <n v="0"/>
    <n v="35703.11"/>
    <n v="12303.44"/>
    <n v="873.6"/>
    <n v="1335.81"/>
    <n v="0"/>
    <m/>
    <n v="-4427.3500000000004"/>
    <n v="0.39"/>
    <n v="45789"/>
    <x v="2"/>
    <x v="41"/>
  </r>
  <r>
    <x v="51"/>
    <s v="TERESA TANCO (2)"/>
    <n v="45789"/>
    <n v="45789"/>
    <n v="0"/>
    <n v="2289.4299999999998"/>
    <n v="0"/>
    <n v="39630.449999999997"/>
    <n v="13656.82"/>
    <n v="873.6"/>
    <n v="1333.49"/>
    <n v="0"/>
    <m/>
    <n v="0"/>
    <n v="0.21"/>
    <n v="57784"/>
    <x v="3"/>
    <x v="41"/>
  </r>
  <r>
    <x v="51"/>
    <s v="TERESA TANCO (1)"/>
    <n v="57784"/>
    <n v="57800"/>
    <n v="0"/>
    <n v="0"/>
    <n v="16"/>
    <n v="41497.760000000002"/>
    <n v="9113.6200000000008"/>
    <n v="873.6"/>
    <n v="1335.81"/>
    <n v="0"/>
    <n v="12928.48"/>
    <n v="-5435.29"/>
    <n v="0.02"/>
    <n v="60298"/>
    <x v="4"/>
    <x v="41"/>
  </r>
  <r>
    <x v="51"/>
    <s v="TERESA TANCO"/>
    <n v="60298"/>
    <n v="60298"/>
    <n v="0"/>
    <n v="1005"/>
    <n v="0"/>
    <n v="70801.97"/>
    <n v="24398.66"/>
    <n v="873.6"/>
    <n v="1335.81"/>
    <n v="0"/>
    <m/>
    <n v="0"/>
    <n v="0.96"/>
    <n v="98416"/>
    <x v="5"/>
    <x v="41"/>
  </r>
  <r>
    <x v="52"/>
    <s v="FEDERICO BUNSOW (1)"/>
    <n v="49652"/>
    <n v="49652"/>
    <n v="0"/>
    <n v="0"/>
    <n v="0"/>
    <n v="41497.760000000002"/>
    <n v="9065.14"/>
    <n v="0"/>
    <n v="1328.57"/>
    <n v="0"/>
    <n v="12859.71"/>
    <n v="-5427.42"/>
    <n v="0.24"/>
    <n v="59324"/>
    <x v="4"/>
    <x v="42"/>
  </r>
  <r>
    <x v="52"/>
    <s v="FEDERICO BUNSOW"/>
    <n v="59324"/>
    <n v="59324"/>
    <n v="0"/>
    <n v="989"/>
    <n v="0"/>
    <n v="70801.97"/>
    <n v="24268.880000000001"/>
    <n v="0"/>
    <n v="1328.57"/>
    <n v="0"/>
    <m/>
    <n v="0"/>
    <n v="0.57999999999999996"/>
    <n v="97389"/>
    <x v="5"/>
    <x v="42"/>
  </r>
  <r>
    <x v="52"/>
    <s v="FEDERICO BUNSOW"/>
    <n v="49011"/>
    <n v="49011"/>
    <n v="0"/>
    <n v="706"/>
    <n v="0"/>
    <n v="29346.63"/>
    <n v="10059.18"/>
    <n v="0"/>
    <n v="1781.24"/>
    <n v="0"/>
    <m/>
    <n v="0"/>
    <n v="0.95"/>
    <n v="41894"/>
    <x v="0"/>
    <x v="42"/>
  </r>
  <r>
    <x v="52"/>
    <s v="FEDERICO BUNSOW (2)"/>
    <n v="41894"/>
    <n v="41894"/>
    <n v="0"/>
    <n v="2059.35"/>
    <n v="0"/>
    <n v="32281.29"/>
    <n v="11065.1"/>
    <n v="0"/>
    <n v="1602.93"/>
    <n v="0"/>
    <m/>
    <n v="0"/>
    <n v="0.33"/>
    <n v="47009"/>
    <x v="1"/>
    <x v="42"/>
  </r>
  <r>
    <x v="52"/>
    <s v="FEDERICO BUNSOW (1)"/>
    <n v="47009"/>
    <n v="47009"/>
    <n v="0"/>
    <n v="0"/>
    <n v="0"/>
    <n v="35703.11"/>
    <n v="12238"/>
    <n v="0"/>
    <n v="1328.57"/>
    <n v="0"/>
    <m/>
    <n v="-4420.9399999999996"/>
    <n v="0.26"/>
    <n v="44849"/>
    <x v="2"/>
    <x v="42"/>
  </r>
  <r>
    <x v="52"/>
    <s v="FEDERICO BUNSOW (1)"/>
    <n v="44849"/>
    <n v="44849"/>
    <n v="0"/>
    <n v="0"/>
    <n v="0"/>
    <n v="39630.449999999997"/>
    <n v="13584.18"/>
    <n v="0"/>
    <n v="1326.26"/>
    <n v="0"/>
    <m/>
    <n v="-4889.5600000000004"/>
    <n v="0.67"/>
    <n v="49652"/>
    <x v="3"/>
    <x v="42"/>
  </r>
  <r>
    <x v="53"/>
    <s v="MARIANA VALOTTA (1)"/>
    <n v="35086"/>
    <n v="35086"/>
    <n v="0"/>
    <n v="0"/>
    <n v="0"/>
    <n v="29346.63"/>
    <n v="12381.22"/>
    <n v="0"/>
    <n v="1398.82"/>
    <n v="5771.4"/>
    <m/>
    <n v="-3484"/>
    <n v="0.93"/>
    <n v="45415"/>
    <x v="0"/>
    <x v="43"/>
  </r>
  <r>
    <x v="53"/>
    <s v="MARIANA VALOTTA (1)"/>
    <n v="45415"/>
    <n v="45415"/>
    <n v="0"/>
    <n v="0"/>
    <n v="0"/>
    <n v="32281.29"/>
    <n v="13619.34"/>
    <n v="0"/>
    <n v="1258.79"/>
    <n v="3958.61"/>
    <m/>
    <n v="-3798"/>
    <n v="0.97"/>
    <n v="47321"/>
    <x v="1"/>
    <x v="43"/>
  </r>
  <r>
    <x v="53"/>
    <s v="MARIANA VALOTTA (1)"/>
    <n v="47321"/>
    <n v="47321"/>
    <n v="0"/>
    <n v="0"/>
    <n v="0"/>
    <n v="35703.11"/>
    <n v="15062.99"/>
    <n v="0"/>
    <n v="1043.33"/>
    <n v="3268.65"/>
    <m/>
    <n v="-4177.8500000000004"/>
    <n v="0.77"/>
    <n v="50901"/>
    <x v="2"/>
    <x v="43"/>
  </r>
  <r>
    <x v="53"/>
    <s v="MARIANA VALOTTA (1)"/>
    <n v="50901"/>
    <n v="50901"/>
    <n v="0"/>
    <n v="0"/>
    <n v="0"/>
    <n v="39630.449999999997"/>
    <n v="16719.919999999998"/>
    <n v="0"/>
    <n v="1041.52"/>
    <n v="3297.67"/>
    <m/>
    <n v="-4620.7"/>
    <n v="0.14000000000000001"/>
    <n v="56069"/>
    <x v="3"/>
    <x v="43"/>
  </r>
  <r>
    <x v="53"/>
    <s v="MARIANA VALOTTA (1)"/>
    <n v="56069"/>
    <n v="56069"/>
    <n v="0"/>
    <n v="0"/>
    <n v="0"/>
    <n v="41497.760000000002"/>
    <n v="11157.72"/>
    <n v="0"/>
    <n v="1043.33"/>
    <n v="3268.65"/>
    <n v="15828.22"/>
    <n v="-5128.9799999999996"/>
    <n v="0.3"/>
    <n v="67667"/>
    <x v="4"/>
    <x v="43"/>
  </r>
  <r>
    <x v="53"/>
    <s v="MARIANA VALOTTA (1)"/>
    <n v="67667"/>
    <n v="51838.78"/>
    <n v="15828.22"/>
    <n v="2136.81"/>
    <n v="0"/>
    <n v="70801.97"/>
    <n v="29871.06"/>
    <n v="0"/>
    <n v="1043.33"/>
    <n v="3268.65"/>
    <m/>
    <n v="-5110.99"/>
    <n v="0.95"/>
    <n v="117840"/>
    <x v="5"/>
    <x v="43"/>
  </r>
  <r>
    <x v="54"/>
    <s v="PABLO VERA PINTO"/>
    <n v="48041"/>
    <n v="48842"/>
    <n v="0"/>
    <n v="801"/>
    <n v="801"/>
    <n v="41497.760000000002"/>
    <n v="7517.92"/>
    <n v="720"/>
    <n v="1101.6199999999999"/>
    <n v="0"/>
    <n v="10664.85"/>
    <n v="0"/>
    <n v="0.85"/>
    <n v="61503"/>
    <x v="4"/>
    <x v="44"/>
  </r>
  <r>
    <x v="54"/>
    <s v="PABLO VERA PINTO (1)"/>
    <n v="61503"/>
    <n v="61503"/>
    <n v="0"/>
    <n v="0"/>
    <n v="0"/>
    <n v="70801.97"/>
    <n v="20126.73"/>
    <n v="720"/>
    <n v="1101.6199999999999"/>
    <n v="0"/>
    <m/>
    <n v="-5171.3100000000004"/>
    <n v="0.99"/>
    <n v="87580"/>
    <x v="5"/>
    <x v="44"/>
  </r>
  <r>
    <x v="54"/>
    <s v="PABLO VERA PINTO (1)"/>
    <n v="32064"/>
    <n v="32064"/>
    <n v="0"/>
    <n v="0"/>
    <n v="0"/>
    <n v="29346.63"/>
    <n v="8342.31"/>
    <n v="720"/>
    <n v="1476.97"/>
    <n v="0"/>
    <m/>
    <n v="-3526"/>
    <n v="0.09"/>
    <n v="36360"/>
    <x v="0"/>
    <x v="44"/>
  </r>
  <r>
    <x v="54"/>
    <s v="PABLO VERA PINTO"/>
    <n v="36360"/>
    <n v="36966"/>
    <n v="0"/>
    <n v="606"/>
    <n v="606"/>
    <n v="32281.29"/>
    <n v="9176.5400000000009"/>
    <n v="720"/>
    <n v="1329.12"/>
    <n v="0"/>
    <m/>
    <n v="0"/>
    <n v="0.05"/>
    <n v="43507"/>
    <x v="1"/>
    <x v="44"/>
  </r>
  <r>
    <x v="54"/>
    <s v="PABLO VERA PINTO"/>
    <n v="43507"/>
    <n v="44223"/>
    <n v="0"/>
    <n v="716"/>
    <n v="716"/>
    <n v="35703.11"/>
    <n v="10149.25"/>
    <n v="720"/>
    <n v="1101.6199999999999"/>
    <n v="0"/>
    <m/>
    <n v="0"/>
    <n v="0.02"/>
    <n v="47674"/>
    <x v="2"/>
    <x v="44"/>
  </r>
  <r>
    <x v="54"/>
    <s v="PABLO VERA PINTO (1)"/>
    <n v="47674"/>
    <n v="47674"/>
    <n v="0"/>
    <n v="0"/>
    <n v="0"/>
    <n v="39630.449999999997"/>
    <n v="11265.67"/>
    <n v="720"/>
    <n v="1099.71"/>
    <n v="0"/>
    <m/>
    <n v="-4675.24"/>
    <n v="0.41"/>
    <n v="48041"/>
    <x v="3"/>
    <x v="44"/>
  </r>
  <r>
    <x v="55"/>
    <s v="PABLO VERA PINTO (1)"/>
    <n v="31659"/>
    <n v="31659"/>
    <n v="0"/>
    <n v="0"/>
    <n v="0"/>
    <n v="29346.63"/>
    <n v="8723.34"/>
    <n v="0"/>
    <n v="1544.48"/>
    <n v="29288.89"/>
    <m/>
    <n v="-3562"/>
    <n v="0.66"/>
    <n v="65342"/>
    <x v="0"/>
    <x v="44"/>
  </r>
  <r>
    <x v="55"/>
    <s v="PABLO VERA PINTO (1)"/>
    <n v="65342"/>
    <n v="66432"/>
    <n v="0"/>
    <n v="1090"/>
    <n v="1090"/>
    <n v="32281.29"/>
    <n v="9595.67"/>
    <n v="0"/>
    <n v="1389.87"/>
    <n v="20089.25"/>
    <m/>
    <n v="5604.99"/>
    <n v="0.93"/>
    <n v="68962"/>
    <x v="1"/>
    <x v="44"/>
  </r>
  <r>
    <x v="55"/>
    <s v="PABLO VERA PINTO"/>
    <n v="68962"/>
    <n v="70094"/>
    <n v="0"/>
    <n v="1132"/>
    <n v="1132"/>
    <n v="35703.11"/>
    <n v="10612.81"/>
    <n v="0"/>
    <n v="1151.98"/>
    <n v="16587.84"/>
    <m/>
    <n v="0"/>
    <n v="0.26"/>
    <n v="64056"/>
    <x v="2"/>
    <x v="44"/>
  </r>
  <r>
    <x v="55"/>
    <s v="PABLO VERA PINTO (1)"/>
    <n v="64056"/>
    <n v="64056"/>
    <n v="0"/>
    <n v="0"/>
    <n v="0"/>
    <n v="39630.449999999997"/>
    <n v="11780.22"/>
    <n v="0"/>
    <n v="1149.98"/>
    <n v="16735.12"/>
    <m/>
    <n v="-4723.2299999999996"/>
    <n v="0.46"/>
    <n v="64573"/>
    <x v="3"/>
    <x v="44"/>
  </r>
  <r>
    <x v="55"/>
    <s v="PABLO VERA PINTO (1)"/>
    <n v="64573"/>
    <n v="65650"/>
    <n v="0"/>
    <n v="1077"/>
    <n v="1077"/>
    <n v="41497.760000000002"/>
    <n v="7861.3"/>
    <n v="0"/>
    <n v="1151.98"/>
    <n v="16587.84"/>
    <n v="11151.96"/>
    <n v="7569.12"/>
    <n v="0.04"/>
    <n v="85820"/>
    <x v="4"/>
    <x v="44"/>
  </r>
  <r>
    <x v="55"/>
    <s v="PABLO VERA PINTO (1)"/>
    <n v="85820"/>
    <n v="85820"/>
    <n v="0"/>
    <n v="0"/>
    <n v="0"/>
    <n v="70801.97"/>
    <n v="21046.01"/>
    <n v="0"/>
    <n v="1151.98"/>
    <n v="16587.84"/>
    <m/>
    <n v="-5224.3999999999996"/>
    <n v="0.6"/>
    <n v="104364"/>
    <x v="5"/>
    <x v="44"/>
  </r>
  <r>
    <x v="56"/>
    <s v="GABRIEL GALATI"/>
    <n v="197846"/>
    <n v="0"/>
    <n v="182864.27"/>
    <n v="24124.94"/>
    <n v="0"/>
    <n v="41497.760000000002"/>
    <n v="7853.22"/>
    <n v="0"/>
    <n v="1150.94"/>
    <n v="0"/>
    <n v="11140.5"/>
    <n v="0"/>
    <n v="0.37"/>
    <n v="268632"/>
    <x v="4"/>
    <x v="45"/>
  </r>
  <r>
    <x v="56"/>
    <s v="GABRIEL GALATI"/>
    <n v="268632"/>
    <n v="272708"/>
    <n v="0"/>
    <n v="4076"/>
    <n v="4076"/>
    <n v="70801.97"/>
    <n v="21024.38"/>
    <n v="0"/>
    <n v="1150.94"/>
    <n v="0"/>
    <m/>
    <n v="0"/>
    <n v="0.71"/>
    <n v="92978"/>
    <x v="5"/>
    <x v="45"/>
  </r>
  <r>
    <x v="56"/>
    <s v="GABRIEL GALATI (2)"/>
    <n v="68557"/>
    <n v="69562"/>
    <n v="0"/>
    <n v="3347.72"/>
    <n v="1005"/>
    <n v="29346.63"/>
    <n v="8714.3700000000008"/>
    <n v="0"/>
    <n v="1543.09"/>
    <n v="0"/>
    <m/>
    <n v="0"/>
    <n v="0.19"/>
    <n v="41947"/>
    <x v="0"/>
    <x v="45"/>
  </r>
  <r>
    <x v="56"/>
    <s v="GABRIEL GALATI"/>
    <n v="41947"/>
    <n v="0"/>
    <n v="39604.28"/>
    <n v="4322.93"/>
    <n v="0"/>
    <n v="32281.29"/>
    <n v="9585.81"/>
    <n v="0"/>
    <n v="1388.62"/>
    <n v="0"/>
    <m/>
    <n v="0"/>
    <n v="7.0000000000000007E-2"/>
    <n v="87183"/>
    <x v="1"/>
    <x v="45"/>
  </r>
  <r>
    <x v="56"/>
    <s v="GABRIEL GALATI"/>
    <n v="87183"/>
    <n v="0"/>
    <n v="82860.070000000007"/>
    <n v="8465.93"/>
    <n v="0"/>
    <n v="35703.11"/>
    <n v="10601.9"/>
    <n v="0"/>
    <n v="1150.94"/>
    <n v="0"/>
    <m/>
    <n v="0"/>
    <n v="0.05"/>
    <n v="138782"/>
    <x v="2"/>
    <x v="45"/>
  </r>
  <r>
    <x v="56"/>
    <s v="GABRIEL GALATI"/>
    <n v="138782"/>
    <n v="0"/>
    <n v="130316.07"/>
    <n v="14981.73"/>
    <n v="0"/>
    <n v="39630.449999999997"/>
    <n v="11768.11"/>
    <n v="0"/>
    <n v="1148.94"/>
    <n v="0"/>
    <m/>
    <n v="0"/>
    <n v="0.7"/>
    <n v="197846"/>
    <x v="3"/>
    <x v="45"/>
  </r>
  <r>
    <x v="57"/>
    <s v="AGUSTÕN GIMENEZ/FERNANDA ARCURI (1)"/>
    <n v="31536"/>
    <n v="31536"/>
    <n v="0"/>
    <n v="0"/>
    <n v="0"/>
    <n v="29346.63"/>
    <n v="8575.41"/>
    <n v="0"/>
    <n v="1518.58"/>
    <n v="0"/>
    <m/>
    <n v="-3548"/>
    <n v="0.38"/>
    <n v="35893"/>
    <x v="0"/>
    <x v="46"/>
  </r>
  <r>
    <x v="57"/>
    <s v="AGUSTÕN GIMENEZ/FERNANDA ARCURI_x000a_(1)"/>
    <n v="35893"/>
    <n v="35893"/>
    <n v="0"/>
    <n v="0"/>
    <n v="0"/>
    <n v="32281.29"/>
    <n v="9432.9500000000007"/>
    <n v="0"/>
    <n v="1366.57"/>
    <n v="0"/>
    <m/>
    <n v="-3867"/>
    <n v="0.19"/>
    <n v="39214"/>
    <x v="1"/>
    <x v="46"/>
  </r>
  <r>
    <x v="57"/>
    <s v="AGUSTÕN GIMENEZ/FERNANDA ARCURI_x000a_(1)"/>
    <n v="39214"/>
    <n v="39214"/>
    <n v="0"/>
    <n v="0"/>
    <n v="0"/>
    <n v="35703.11"/>
    <n v="10432.84"/>
    <n v="0"/>
    <n v="1132.6600000000001"/>
    <n v="0"/>
    <m/>
    <n v="-4253.78"/>
    <n v="0.17"/>
    <n v="43015"/>
    <x v="2"/>
    <x v="46"/>
  </r>
  <r>
    <x v="57"/>
    <s v="AGUSTÕN GIMENEZ/FERNANDA ARCURI"/>
    <n v="43015"/>
    <n v="43015"/>
    <n v="0"/>
    <n v="0"/>
    <n v="0"/>
    <n v="39630.449999999997"/>
    <n v="11580.45"/>
    <n v="0"/>
    <n v="1130.69"/>
    <n v="0"/>
    <m/>
    <n v="0"/>
    <n v="0.41"/>
    <n v="52342"/>
    <x v="3"/>
    <x v="46"/>
  </r>
  <r>
    <x v="57"/>
    <s v="AGUSTÕN GIMENEZ/ FERNANDA ARCURI (1)"/>
    <n v="52342"/>
    <n v="52342"/>
    <n v="0"/>
    <n v="0"/>
    <n v="0"/>
    <n v="41497.760000000002"/>
    <n v="7727.99"/>
    <n v="0"/>
    <n v="1132.6600000000001"/>
    <n v="0"/>
    <n v="10962.84"/>
    <n v="2346.92"/>
    <n v="0.83"/>
    <n v="63669"/>
    <x v="4"/>
    <x v="46"/>
  </r>
  <r>
    <x v="57"/>
    <s v="AGUSTÕN GIMENEZ/ FERNANDA ARCURI"/>
    <n v="63669"/>
    <n v="63669"/>
    <n v="0"/>
    <n v="1062"/>
    <n v="0"/>
    <n v="70801.97"/>
    <n v="20689.11"/>
    <n v="0"/>
    <n v="1132.6600000000001"/>
    <n v="0"/>
    <m/>
    <n v="0"/>
    <n v="0.26"/>
    <n v="93686"/>
    <x v="5"/>
    <x v="46"/>
  </r>
  <r>
    <x v="58"/>
    <s v="Martin Andres RODE (1)"/>
    <n v="102967"/>
    <n v="48523.88"/>
    <n v="54443.12"/>
    <n v="2722.16"/>
    <n v="0"/>
    <n v="41497.760000000002"/>
    <n v="7574.48"/>
    <n v="724.8"/>
    <n v="1110.25"/>
    <n v="0"/>
    <n v="10745.08"/>
    <n v="1500"/>
    <n v="0.35"/>
    <n v="120318"/>
    <x v="4"/>
    <x v="47"/>
  </r>
  <r>
    <x v="58"/>
    <s v="Martin Andres RODE (1)"/>
    <n v="120318"/>
    <n v="120318"/>
    <n v="0"/>
    <n v="0"/>
    <n v="0"/>
    <n v="70801.97"/>
    <n v="20278.14"/>
    <n v="724.8"/>
    <n v="1110.25"/>
    <n v="0"/>
    <m/>
    <n v="20500"/>
    <n v="0.84"/>
    <n v="113416"/>
    <x v="5"/>
    <x v="47"/>
  </r>
  <r>
    <x v="58"/>
    <s v="CAR POINT"/>
    <n v="35360"/>
    <n v="35360"/>
    <n v="0"/>
    <n v="0"/>
    <n v="0"/>
    <n v="29346.63"/>
    <n v="8405.06"/>
    <n v="724.8"/>
    <n v="1488.53"/>
    <n v="0"/>
    <m/>
    <n v="0"/>
    <n v="0.98"/>
    <n v="39966"/>
    <x v="0"/>
    <x v="48"/>
  </r>
  <r>
    <x v="58"/>
    <s v="CAR POINT (2)"/>
    <n v="39966"/>
    <n v="39966"/>
    <n v="0"/>
    <n v="1998.25"/>
    <n v="0"/>
    <n v="32281.29"/>
    <n v="9245.57"/>
    <n v="724.8"/>
    <n v="1339.52"/>
    <n v="0"/>
    <m/>
    <n v="0"/>
    <n v="0.56999999999999995"/>
    <n v="45590"/>
    <x v="1"/>
    <x v="48"/>
  </r>
  <r>
    <x v="58"/>
    <s v="CAR POINT"/>
    <n v="45590"/>
    <n v="45590"/>
    <n v="0"/>
    <n v="0"/>
    <n v="0"/>
    <n v="35703.11"/>
    <n v="10225.6"/>
    <n v="724.8"/>
    <n v="1110.25"/>
    <n v="0"/>
    <m/>
    <n v="0"/>
    <n v="0.24"/>
    <n v="47764"/>
    <x v="2"/>
    <x v="48"/>
  </r>
  <r>
    <x v="58"/>
    <s v="CAR POINT"/>
    <n v="47764"/>
    <n v="0"/>
    <n v="47764"/>
    <n v="2388.1999999999998"/>
    <n v="0"/>
    <n v="39630.449999999997"/>
    <n v="11350.42"/>
    <n v="724.8"/>
    <n v="1108.32"/>
    <n v="0"/>
    <m/>
    <n v="0"/>
    <n v="0.81"/>
    <n v="102967"/>
    <x v="3"/>
    <x v="48"/>
  </r>
  <r>
    <x v="59"/>
    <s v="FRANCO BORDONI (1)"/>
    <n v="39525"/>
    <n v="39545"/>
    <n v="0"/>
    <n v="0"/>
    <n v="20"/>
    <n v="29346.63"/>
    <n v="18186.32"/>
    <n v="0"/>
    <n v="3220.75"/>
    <n v="0"/>
    <m/>
    <n v="-4451"/>
    <n v="0.3"/>
    <n v="46283"/>
    <x v="0"/>
    <x v="49"/>
  </r>
  <r>
    <x v="59"/>
    <s v="FRANCO BORDONI (1)"/>
    <n v="46283"/>
    <n v="46283"/>
    <n v="0"/>
    <n v="0"/>
    <n v="0"/>
    <n v="32281.29"/>
    <n v="20004.95"/>
    <n v="0"/>
    <n v="2898.34"/>
    <n v="0"/>
    <m/>
    <n v="-4852"/>
    <n v="0.42"/>
    <n v="50333"/>
    <x v="1"/>
    <x v="49"/>
  </r>
  <r>
    <x v="59"/>
    <s v="FRANCO BORDONI (1)"/>
    <n v="50333"/>
    <n v="50362"/>
    <n v="0"/>
    <n v="0"/>
    <n v="29"/>
    <n v="35703.11"/>
    <n v="22125.48"/>
    <n v="0"/>
    <n v="2402.2600000000002"/>
    <n v="0"/>
    <m/>
    <n v="-5337.12"/>
    <n v="0.27"/>
    <n v="54865"/>
    <x v="2"/>
    <x v="49"/>
  </r>
  <r>
    <x v="59"/>
    <s v="FRANCO BORDONI (1)"/>
    <n v="54865"/>
    <n v="54900"/>
    <n v="0"/>
    <n v="0"/>
    <n v="35"/>
    <n v="39630.449999999997"/>
    <n v="24559.279999999999"/>
    <n v="0"/>
    <n v="2398.08"/>
    <n v="0"/>
    <m/>
    <n v="-5902.85"/>
    <n v="0.04"/>
    <n v="60650"/>
    <x v="3"/>
    <x v="49"/>
  </r>
  <r>
    <x v="59"/>
    <s v="FRANCO BORDONI (1)"/>
    <n v="60650"/>
    <n v="60650"/>
    <n v="0"/>
    <n v="0"/>
    <n v="0"/>
    <n v="41497.760000000002"/>
    <n v="16389.16"/>
    <n v="0"/>
    <n v="2402.2600000000002"/>
    <n v="0"/>
    <n v="23249.48"/>
    <n v="-6552.17"/>
    <n v="0.51"/>
    <n v="76987"/>
    <x v="4"/>
    <x v="49"/>
  </r>
  <r>
    <x v="59"/>
    <s v="FRANCO BORDONI (1)"/>
    <n v="76987"/>
    <n v="77000"/>
    <n v="0"/>
    <n v="0"/>
    <n v="13"/>
    <n v="70801.97"/>
    <n v="43876.49"/>
    <n v="0"/>
    <n v="2402.2600000000002"/>
    <n v="0"/>
    <m/>
    <n v="-6529.19"/>
    <n v="0.47"/>
    <n v="110539"/>
    <x v="5"/>
    <x v="49"/>
  </r>
  <r>
    <x v="60"/>
    <s v="CARLOS ALBERTO MATUK. (1)"/>
    <n v="39656"/>
    <n v="39656"/>
    <n v="0"/>
    <n v="0"/>
    <n v="0"/>
    <n v="29346.63"/>
    <n v="18343.21"/>
    <n v="0"/>
    <n v="3248.03"/>
    <n v="36905.58"/>
    <m/>
    <n v="-4466"/>
    <n v="0.55000000000000004"/>
    <n v="83378"/>
    <x v="0"/>
    <x v="50"/>
  </r>
  <r>
    <x v="60"/>
    <s v="CARLOS ALBERTO MATUK. (1)"/>
    <n v="83378"/>
    <n v="0"/>
    <n v="83378"/>
    <n v="4168.8999999999996"/>
    <n v="0"/>
    <n v="32281.29"/>
    <n v="20177.54"/>
    <n v="0"/>
    <n v="2922.89"/>
    <n v="25313.53"/>
    <m/>
    <n v="5604.99"/>
    <n v="0.86"/>
    <n v="173848"/>
    <x v="1"/>
    <x v="50"/>
  </r>
  <r>
    <x v="60"/>
    <s v="CARLOS ALBERTO MATUK. (1)"/>
    <n v="173848"/>
    <n v="173848"/>
    <n v="0"/>
    <n v="0"/>
    <n v="0"/>
    <n v="35703.11"/>
    <n v="22316.35"/>
    <n v="0"/>
    <n v="2422.61"/>
    <n v="20901.57"/>
    <m/>
    <n v="811.1"/>
    <n v="0.26"/>
    <n v="82155"/>
    <x v="2"/>
    <x v="50"/>
  </r>
  <r>
    <x v="60"/>
    <s v="CARLOS ALBERTO MATUK."/>
    <n v="82155"/>
    <n v="83525"/>
    <n v="0"/>
    <n v="1370"/>
    <n v="1370"/>
    <n v="39630.449999999997"/>
    <n v="24771.15"/>
    <n v="0"/>
    <n v="2418.39"/>
    <n v="21087.15"/>
    <m/>
    <n v="0"/>
    <n v="0.86"/>
    <n v="87908"/>
    <x v="3"/>
    <x v="50"/>
  </r>
  <r>
    <x v="60"/>
    <s v="CARLOS ALBERTO MATUK. (1)"/>
    <n v="87908"/>
    <n v="87908"/>
    <n v="0"/>
    <n v="0"/>
    <n v="0"/>
    <n v="41497.760000000002"/>
    <n v="16530.55"/>
    <n v="0"/>
    <n v="2422.61"/>
    <n v="20901.57"/>
    <n v="23450.06"/>
    <n v="-6573.36"/>
    <n v="0.81"/>
    <n v="98230"/>
    <x v="4"/>
    <x v="50"/>
  </r>
  <r>
    <x v="60"/>
    <s v="CARLOS ALBERTO MATUK. (1)"/>
    <n v="98230"/>
    <n v="98230"/>
    <n v="0"/>
    <n v="0"/>
    <n v="0"/>
    <n v="70801.97"/>
    <n v="44255.02"/>
    <n v="0"/>
    <n v="2422.61"/>
    <n v="20901.57"/>
    <m/>
    <n v="992.27"/>
    <n v="0.56000000000000005"/>
    <n v="139374"/>
    <x v="5"/>
    <x v="50"/>
  </r>
  <r>
    <x v="61"/>
    <s v="CARLOS ALBERTO MATUK. (1)"/>
    <n v="55704"/>
    <n v="55704"/>
    <n v="0"/>
    <n v="0"/>
    <n v="0"/>
    <n v="41497.760000000002"/>
    <n v="9772.09"/>
    <n v="0"/>
    <n v="1431.7"/>
    <n v="0"/>
    <n v="13862.58"/>
    <n v="-5535.78"/>
    <n v="0.65"/>
    <n v="61029"/>
    <x v="4"/>
    <x v="50"/>
  </r>
  <r>
    <x v="61"/>
    <s v="CARLOS ALBERTO MATUK. (1)"/>
    <n v="61029"/>
    <n v="61029"/>
    <n v="0"/>
    <n v="0"/>
    <n v="0"/>
    <n v="70801.97"/>
    <n v="26161.51"/>
    <n v="0"/>
    <n v="1431.7"/>
    <n v="0"/>
    <m/>
    <n v="-5516.36"/>
    <n v="0.18"/>
    <n v="92879"/>
    <x v="5"/>
    <x v="50"/>
  </r>
  <r>
    <x v="61"/>
    <s v="CARLOS ALBERTO MATUK. (1)"/>
    <n v="33422"/>
    <n v="33422"/>
    <n v="0"/>
    <n v="0"/>
    <n v="0"/>
    <n v="29346.63"/>
    <n v="10843.65"/>
    <n v="0"/>
    <n v="1919.5"/>
    <n v="0"/>
    <m/>
    <n v="-3761"/>
    <n v="0.22"/>
    <n v="38349"/>
    <x v="0"/>
    <x v="50"/>
  </r>
  <r>
    <x v="61"/>
    <s v="CARLOS ALBERTO MATUK."/>
    <n v="38349"/>
    <n v="0"/>
    <n v="38349"/>
    <n v="1917.45"/>
    <n v="0"/>
    <n v="32281.29"/>
    <n v="11928.02"/>
    <n v="0"/>
    <n v="1727.35"/>
    <n v="0"/>
    <m/>
    <n v="0"/>
    <n v="0.89"/>
    <n v="86204"/>
    <x v="1"/>
    <x v="50"/>
  </r>
  <r>
    <x v="61"/>
    <s v="CARLOS ALBERTO MATUK. (1)"/>
    <n v="86204"/>
    <n v="86204"/>
    <n v="0"/>
    <n v="0"/>
    <n v="0"/>
    <n v="35703.11"/>
    <n v="13192.39"/>
    <n v="0"/>
    <n v="1431.7"/>
    <n v="0"/>
    <m/>
    <n v="-4509.21"/>
    <n v="0.01"/>
    <n v="45818"/>
    <x v="2"/>
    <x v="50"/>
  </r>
  <r>
    <x v="61"/>
    <s v="CARLOS ALBERTO MATUK."/>
    <n v="45818"/>
    <n v="46582"/>
    <n v="0"/>
    <n v="764"/>
    <n v="764"/>
    <n v="39630.449999999997"/>
    <n v="14643.55"/>
    <n v="0"/>
    <n v="1429.21"/>
    <n v="0"/>
    <m/>
    <n v="0"/>
    <n v="0.79"/>
    <n v="55704"/>
    <x v="3"/>
    <x v="50"/>
  </r>
  <r>
    <x v="62"/>
    <s v="Emiliano VOLPE (1)"/>
    <n v="79599"/>
    <n v="0"/>
    <n v="79599"/>
    <n v="10745.87"/>
    <n v="0"/>
    <n v="70801.97"/>
    <n v="31212.12"/>
    <n v="180"/>
    <n v="2777.86"/>
    <n v="0"/>
    <m/>
    <n v="6945"/>
    <n v="0.18"/>
    <n v="202262"/>
    <x v="5"/>
    <x v="51"/>
  </r>
  <r>
    <x v="62"/>
    <s v="Emiliano VOLPE (1)"/>
    <n v="253591"/>
    <n v="0"/>
    <n v="233001.68"/>
    <n v="32239.4"/>
    <n v="0"/>
    <n v="35703.11"/>
    <n v="15739.25"/>
    <n v="180"/>
    <n v="2777.86"/>
    <n v="0"/>
    <m/>
    <n v="6945"/>
    <n v="0.7"/>
    <n v="326587"/>
    <x v="2"/>
    <x v="51"/>
  </r>
  <r>
    <x v="62"/>
    <s v="Emiliano VOLPE (1)"/>
    <n v="187801"/>
    <n v="0"/>
    <n v="176012.29"/>
    <n v="20589.32"/>
    <n v="0"/>
    <n v="32281.29"/>
    <n v="14230.78"/>
    <n v="180"/>
    <n v="3351.5"/>
    <n v="0"/>
    <m/>
    <n v="6945"/>
    <n v="0.82"/>
    <n v="253591"/>
    <x v="1"/>
    <x v="51"/>
  </r>
  <r>
    <x v="62"/>
    <s v="Emiliano VOLPE (1)"/>
    <n v="326587"/>
    <n v="0"/>
    <n v="294347.59999999998"/>
    <n v="46956.78"/>
    <n v="0"/>
    <n v="39630.449999999997"/>
    <n v="17470.560000000001"/>
    <n v="180"/>
    <n v="2773.03"/>
    <n v="0"/>
    <m/>
    <n v="6945"/>
    <n v="0.57999999999999996"/>
    <n v="408304"/>
    <x v="3"/>
    <x v="51"/>
  </r>
  <r>
    <x v="62"/>
    <s v="Emiliano VOLPE (1) (2)"/>
    <n v="408304"/>
    <n v="389522"/>
    <n v="0"/>
    <n v="0"/>
    <n v="0"/>
    <n v="41497.760000000002"/>
    <n v="11658.64"/>
    <n v="180"/>
    <n v="2777.86"/>
    <n v="0"/>
    <n v="16538.82"/>
    <n v="6945"/>
    <n v="0.92"/>
    <n v="79599"/>
    <x v="4"/>
    <x v="51"/>
  </r>
  <r>
    <x v="62"/>
    <s v="Emiliano VOLPE (1)"/>
    <n v="128524"/>
    <n v="0"/>
    <n v="122879.25"/>
    <n v="11788.71"/>
    <n v="0"/>
    <n v="29346.63"/>
    <n v="12937.08"/>
    <n v="180"/>
    <n v="3724.32"/>
    <n v="0"/>
    <m/>
    <n v="6945"/>
    <n v="0.01"/>
    <n v="187801"/>
    <x v="0"/>
    <x v="51"/>
  </r>
  <r>
    <x v="63"/>
    <s v="ANDREW CUMMINS (1)"/>
    <n v="35345"/>
    <n v="35345"/>
    <n v="0"/>
    <n v="0"/>
    <n v="0"/>
    <n v="29346.63"/>
    <n v="11919.5"/>
    <n v="1028.4000000000001"/>
    <n v="1054.32"/>
    <n v="0"/>
    <m/>
    <n v="-3862"/>
    <n v="0.15"/>
    <n v="39487"/>
    <x v="0"/>
    <x v="52"/>
  </r>
  <r>
    <x v="63"/>
    <s v="ANDREW CUMMINS (1)"/>
    <n v="39487"/>
    <n v="39487"/>
    <n v="0"/>
    <n v="0"/>
    <n v="0"/>
    <n v="32281.29"/>
    <n v="13111.45"/>
    <n v="1028.4000000000001"/>
    <n v="948.77"/>
    <n v="0"/>
    <m/>
    <n v="-4210"/>
    <n v="0.09"/>
    <n v="43160"/>
    <x v="1"/>
    <x v="52"/>
  </r>
  <r>
    <x v="63"/>
    <s v="ANDREW CUMMINS (1)"/>
    <n v="43160"/>
    <n v="43160"/>
    <n v="0"/>
    <n v="0"/>
    <n v="0"/>
    <n v="35703.11"/>
    <n v="14501.27"/>
    <n v="1028.4000000000001"/>
    <n v="786.38"/>
    <n v="0"/>
    <m/>
    <n v="-4630.51"/>
    <n v="0.35"/>
    <n v="47389"/>
    <x v="2"/>
    <x v="52"/>
  </r>
  <r>
    <x v="63"/>
    <s v="ANDREW CUMMINS (1)"/>
    <n v="47389"/>
    <n v="47389"/>
    <n v="0"/>
    <n v="0"/>
    <n v="0"/>
    <n v="39630.449999999997"/>
    <n v="16096.41"/>
    <n v="1028.4000000000001"/>
    <n v="785.01"/>
    <n v="0"/>
    <m/>
    <n v="-5121.3500000000004"/>
    <n v="0.08"/>
    <n v="52419"/>
    <x v="3"/>
    <x v="52"/>
  </r>
  <r>
    <x v="63"/>
    <s v="ANDREW CUMMINS (1)"/>
    <n v="52419"/>
    <n v="52419"/>
    <n v="0"/>
    <n v="0"/>
    <n v="0"/>
    <n v="41497.760000000002"/>
    <n v="10741.62"/>
    <n v="1028.4000000000001"/>
    <n v="786.38"/>
    <n v="0"/>
    <n v="15237.95"/>
    <n v="-5684.69"/>
    <n v="0.57999999999999996"/>
    <n v="63608"/>
    <x v="4"/>
    <x v="52"/>
  </r>
  <r>
    <x v="63"/>
    <s v="ANDREW CUMMINS (1)"/>
    <n v="63608"/>
    <n v="63608"/>
    <n v="0"/>
    <n v="0"/>
    <n v="0"/>
    <n v="70801.97"/>
    <n v="28757.11"/>
    <n v="1028.4000000000001"/>
    <n v="786.38"/>
    <n v="0"/>
    <m/>
    <n v="-5664.75"/>
    <n v="0.89"/>
    <n v="95710"/>
    <x v="5"/>
    <x v="52"/>
  </r>
  <r>
    <x v="64"/>
    <s v="ANDREW CUMMINS (1)"/>
    <n v="52480"/>
    <n v="52480"/>
    <n v="0"/>
    <n v="0"/>
    <n v="0"/>
    <n v="41497.760000000002"/>
    <n v="10289.17"/>
    <n v="984"/>
    <n v="1508.27"/>
    <n v="0"/>
    <n v="14596.11"/>
    <n v="-5615.68"/>
    <n v="0.37"/>
    <n v="63260"/>
    <x v="4"/>
    <x v="52"/>
  </r>
  <r>
    <x v="64"/>
    <s v="ANDREW CUMMINS (1)"/>
    <n v="63260"/>
    <n v="63260"/>
    <n v="0"/>
    <n v="0"/>
    <n v="0"/>
    <n v="70801.97"/>
    <n v="27545.83"/>
    <n v="984"/>
    <n v="1508.27"/>
    <n v="0"/>
    <m/>
    <n v="-5595.99"/>
    <n v="0.92"/>
    <n v="95245"/>
    <x v="5"/>
    <x v="52"/>
  </r>
  <r>
    <x v="64"/>
    <s v="ANDREW CUMMINS (1)"/>
    <n v="34883"/>
    <n v="34883"/>
    <n v="0"/>
    <n v="0"/>
    <n v="0"/>
    <n v="29346.63"/>
    <n v="11417.44"/>
    <n v="984"/>
    <n v="2022.16"/>
    <n v="0"/>
    <m/>
    <n v="-3815"/>
    <n v="0.77"/>
    <n v="39956"/>
    <x v="0"/>
    <x v="52"/>
  </r>
  <r>
    <x v="64"/>
    <s v="ANDREW CUMMINS (1)"/>
    <n v="39956"/>
    <n v="39956"/>
    <n v="0"/>
    <n v="0"/>
    <n v="0"/>
    <n v="32281.29"/>
    <n v="12559.18"/>
    <n v="984"/>
    <n v="1819.73"/>
    <n v="0"/>
    <m/>
    <n v="-4158"/>
    <n v="0.8"/>
    <n v="43487"/>
    <x v="1"/>
    <x v="52"/>
  </r>
  <r>
    <x v="64"/>
    <s v="ANDREW CUMMINS (1)"/>
    <n v="43487"/>
    <n v="43487"/>
    <n v="0"/>
    <n v="0"/>
    <n v="0"/>
    <n v="35703.11"/>
    <n v="13890.46"/>
    <n v="984"/>
    <n v="1508.27"/>
    <n v="0"/>
    <m/>
    <n v="-4574.3"/>
    <n v="0.46"/>
    <n v="47512"/>
    <x v="2"/>
    <x v="52"/>
  </r>
  <r>
    <x v="64"/>
    <s v="ANDREW CUMMINS (1)"/>
    <n v="47512"/>
    <n v="47512"/>
    <n v="0"/>
    <n v="0"/>
    <n v="0"/>
    <n v="39630.449999999997"/>
    <n v="15418.41"/>
    <n v="984"/>
    <n v="1505.64"/>
    <n v="0"/>
    <m/>
    <n v="-5059.17"/>
    <n v="0.67"/>
    <n v="52480"/>
    <x v="3"/>
    <x v="52"/>
  </r>
  <r>
    <x v="65"/>
    <s v="CARINA MOLOZAJ"/>
    <n v="34671"/>
    <n v="0"/>
    <n v="34671"/>
    <n v="1733.55"/>
    <n v="0"/>
    <n v="29346.63"/>
    <n v="11186.58"/>
    <n v="963.6"/>
    <n v="1980.54"/>
    <n v="0"/>
    <m/>
    <n v="0"/>
    <n v="0.1"/>
    <n v="79882"/>
    <x v="0"/>
    <x v="53"/>
  </r>
  <r>
    <x v="65"/>
    <s v="CARINA MOLOZAJ (2)"/>
    <n v="79882"/>
    <n v="81153"/>
    <n v="0"/>
    <n v="3907.42"/>
    <n v="1271"/>
    <n v="32281.29"/>
    <n v="12305.24"/>
    <n v="963.6"/>
    <n v="1782.28"/>
    <n v="0"/>
    <m/>
    <n v="0"/>
    <n v="0.17"/>
    <n v="49969"/>
    <x v="1"/>
    <x v="53"/>
  </r>
  <r>
    <x v="65"/>
    <s v="CARINA MOLOZAJ (2)"/>
    <n v="49969"/>
    <n v="50737"/>
    <n v="0"/>
    <n v="2366.62"/>
    <n v="768"/>
    <n v="35703.11"/>
    <n v="13609.59"/>
    <n v="963.6"/>
    <n v="1477.22"/>
    <n v="0"/>
    <m/>
    <n v="0"/>
    <n v="0.86"/>
    <n v="53353"/>
    <x v="2"/>
    <x v="53"/>
  </r>
  <r>
    <x v="65"/>
    <s v="CARINA MOLOZAJ (2)"/>
    <n v="53353"/>
    <n v="54203"/>
    <n v="0"/>
    <n v="2587.6799999999998"/>
    <n v="850"/>
    <n v="39630.449999999997"/>
    <n v="15106.65"/>
    <n v="963.6"/>
    <n v="1474.65"/>
    <n v="0"/>
    <m/>
    <n v="0"/>
    <n v="0.97"/>
    <n v="58914"/>
    <x v="3"/>
    <x v="53"/>
  </r>
  <r>
    <x v="65"/>
    <s v="CARINA MOLOZAJ (1)"/>
    <n v="58914"/>
    <n v="58914"/>
    <n v="0"/>
    <n v="0"/>
    <n v="0"/>
    <n v="41497.760000000002"/>
    <n v="10081.129999999999"/>
    <n v="963.6"/>
    <n v="1477.22"/>
    <n v="0"/>
    <n v="14300.98"/>
    <n v="-5582.99"/>
    <n v="0.3"/>
    <n v="62738"/>
    <x v="4"/>
    <x v="53"/>
  </r>
  <r>
    <x v="65"/>
    <s v="CARINA MOLOZAJ"/>
    <n v="62738"/>
    <n v="63784"/>
    <n v="0"/>
    <n v="1046"/>
    <n v="1046"/>
    <n v="70801.97"/>
    <n v="26988.86"/>
    <n v="963.6"/>
    <n v="1477.22"/>
    <n v="0"/>
    <m/>
    <n v="0"/>
    <n v="0.35"/>
    <n v="100232"/>
    <x v="5"/>
    <x v="53"/>
  </r>
  <r>
    <x v="66"/>
    <s v="CARINA MOLOZAJ (1)"/>
    <n v="56084"/>
    <n v="56084"/>
    <n v="0"/>
    <n v="0"/>
    <n v="0"/>
    <n v="41497.760000000002"/>
    <n v="8503.6200000000008"/>
    <n v="813.6"/>
    <n v="1246.1400000000001"/>
    <n v="0"/>
    <n v="12063.14"/>
    <n v="-5341.46"/>
    <n v="0.2"/>
    <n v="58783"/>
    <x v="4"/>
    <x v="53"/>
  </r>
  <r>
    <x v="66"/>
    <s v="CARINA MOLOZAJ"/>
    <n v="58783"/>
    <n v="59763"/>
    <n v="0"/>
    <n v="980"/>
    <n v="980"/>
    <n v="70801.97"/>
    <n v="22765.599999999999"/>
    <n v="813.6"/>
    <n v="1246.1400000000001"/>
    <n v="0"/>
    <m/>
    <n v="0"/>
    <n v="0.69"/>
    <n v="95628"/>
    <x v="5"/>
    <x v="53"/>
  </r>
  <r>
    <x v="66"/>
    <s v="CARINA MOLOZAJ"/>
    <n v="33066"/>
    <n v="0"/>
    <n v="33066"/>
    <n v="1653.3"/>
    <n v="0"/>
    <n v="29346.63"/>
    <n v="9436.09"/>
    <n v="813.6"/>
    <n v="1670.72"/>
    <n v="0"/>
    <m/>
    <n v="0"/>
    <n v="0.66"/>
    <n v="75987"/>
    <x v="0"/>
    <x v="53"/>
  </r>
  <r>
    <x v="66"/>
    <s v="CARINA MOLOZAJ (2)"/>
    <n v="75987"/>
    <n v="77258"/>
    <n v="0"/>
    <n v="3716.65"/>
    <n v="1271"/>
    <n v="32281.29"/>
    <n v="10379.69"/>
    <n v="813.6"/>
    <n v="1503.47"/>
    <n v="0"/>
    <m/>
    <n v="0"/>
    <n v="0.3"/>
    <n v="47424"/>
    <x v="1"/>
    <x v="53"/>
  </r>
  <r>
    <x v="66"/>
    <s v="CARINA MOLOZAJ (2)"/>
    <n v="47424"/>
    <n v="48153"/>
    <n v="0"/>
    <n v="2248.9"/>
    <n v="729"/>
    <n v="35703.11"/>
    <n v="11479.94"/>
    <n v="813.6"/>
    <n v="1246.1400000000001"/>
    <n v="0"/>
    <m/>
    <n v="0"/>
    <n v="0.31"/>
    <n v="50763"/>
    <x v="2"/>
    <x v="53"/>
  </r>
  <r>
    <x v="66"/>
    <s v="CARINA MOLOZAJ (2)"/>
    <n v="50763"/>
    <n v="51572"/>
    <n v="0"/>
    <n v="2462.14"/>
    <n v="809"/>
    <n v="39630.449999999997"/>
    <n v="12742.74"/>
    <n v="813.6"/>
    <n v="1243.97"/>
    <n v="0"/>
    <m/>
    <n v="0"/>
    <n v="0.1"/>
    <n v="56084"/>
    <x v="3"/>
    <x v="53"/>
  </r>
  <r>
    <x v="67"/>
    <s v="Fideicomiso Villa Maria"/>
    <n v="39694"/>
    <n v="39694"/>
    <n v="0"/>
    <n v="0"/>
    <n v="0"/>
    <n v="29346.63"/>
    <n v="13918.79"/>
    <n v="0"/>
    <n v="2464.69"/>
    <n v="0"/>
    <m/>
    <n v="0"/>
    <n v="0.89"/>
    <n v="45731"/>
    <x v="0"/>
    <x v="36"/>
  </r>
  <r>
    <x v="67"/>
    <s v="Fideicomiso Villa Maria (2)"/>
    <n v="45731"/>
    <n v="45731"/>
    <n v="0"/>
    <n v="2286.5100000000002"/>
    <n v="0"/>
    <n v="32281.29"/>
    <n v="15310.67"/>
    <n v="0"/>
    <n v="2217.9699999999998"/>
    <n v="0"/>
    <m/>
    <n v="0"/>
    <n v="0.56000000000000005"/>
    <n v="52097"/>
    <x v="1"/>
    <x v="36"/>
  </r>
  <r>
    <x v="67"/>
    <s v="Fideicomiso Villa Maria"/>
    <n v="52097"/>
    <n v="52097"/>
    <n v="0"/>
    <n v="0"/>
    <n v="0"/>
    <n v="35703.11"/>
    <n v="16933.599999999999"/>
    <n v="0"/>
    <n v="1838.34"/>
    <n v="0"/>
    <m/>
    <n v="0"/>
    <n v="0.95"/>
    <n v="54476"/>
    <x v="2"/>
    <x v="36"/>
  </r>
  <r>
    <x v="67"/>
    <s v="Fideicomiso Villa Maria"/>
    <n v="54476"/>
    <n v="55384"/>
    <n v="0"/>
    <n v="908"/>
    <n v="908"/>
    <n v="39630.449999999997"/>
    <n v="18796.29"/>
    <n v="0"/>
    <n v="1835.14"/>
    <n v="0"/>
    <m/>
    <n v="0"/>
    <n v="0.12"/>
    <n v="60262"/>
    <x v="3"/>
    <x v="36"/>
  </r>
  <r>
    <x v="67"/>
    <s v="Fideicomiso Villa Maria"/>
    <n v="60262"/>
    <n v="60262"/>
    <n v="0"/>
    <n v="990"/>
    <n v="0"/>
    <n v="41497.760000000002"/>
    <n v="12543.34"/>
    <n v="0"/>
    <n v="1838.34"/>
    <n v="0"/>
    <n v="17793.849999999999"/>
    <n v="0"/>
    <n v="0.71"/>
    <n v="74664"/>
    <x v="4"/>
    <x v="36"/>
  </r>
  <r>
    <x v="67"/>
    <s v="Fideicomiso Villa Maria_x000a_(2)"/>
    <n v="74664"/>
    <n v="75521.14"/>
    <n v="0"/>
    <n v="9945.89"/>
    <n v="857.14"/>
    <n v="70801.97"/>
    <n v="33580.61"/>
    <n v="0"/>
    <n v="1838.34"/>
    <n v="0"/>
    <m/>
    <n v="0"/>
    <n v="0.33"/>
    <n v="115310"/>
    <x v="5"/>
    <x v="36"/>
  </r>
  <r>
    <x v="68"/>
    <s v="MARTIN PEUSNER (1)"/>
    <n v="37219"/>
    <n v="37219"/>
    <n v="0"/>
    <n v="0"/>
    <n v="0"/>
    <n v="29346.63"/>
    <n v="13963.61"/>
    <n v="1204.8"/>
    <n v="2473.02"/>
    <n v="0"/>
    <m/>
    <n v="-4054"/>
    <n v="0.94"/>
    <n v="42935"/>
    <x v="0"/>
    <x v="54"/>
  </r>
  <r>
    <x v="68"/>
    <s v="MARTIN PEUSNER (1)"/>
    <n v="42935"/>
    <n v="42935"/>
    <n v="0"/>
    <n v="0"/>
    <n v="0"/>
    <n v="32281.29"/>
    <n v="15359.98"/>
    <n v="1204.8"/>
    <n v="2225.46"/>
    <n v="0"/>
    <m/>
    <n v="-4419"/>
    <n v="0.47"/>
    <n v="46653"/>
    <x v="1"/>
    <x v="54"/>
  </r>
  <r>
    <x v="68"/>
    <s v="MARTIN PEUSNER (1)"/>
    <n v="46653"/>
    <n v="46653"/>
    <n v="0"/>
    <n v="0"/>
    <n v="0"/>
    <n v="35703.11"/>
    <n v="16988.13"/>
    <n v="1204.8"/>
    <n v="1844.55"/>
    <n v="0"/>
    <m/>
    <n v="-4861.28"/>
    <n v="0.69"/>
    <n v="50880"/>
    <x v="2"/>
    <x v="54"/>
  </r>
  <r>
    <x v="68"/>
    <s v="MARTIN PEUSNER (1)"/>
    <n v="50880"/>
    <n v="50880"/>
    <n v="0"/>
    <n v="0"/>
    <n v="0"/>
    <n v="39630.449999999997"/>
    <n v="18856.830000000002"/>
    <n v="1204.8"/>
    <n v="1841.34"/>
    <n v="0"/>
    <m/>
    <n v="-5376.58"/>
    <n v="0.16"/>
    <n v="56157"/>
    <x v="3"/>
    <x v="54"/>
  </r>
  <r>
    <x v="68"/>
    <s v="MARTIN PEUSNER (1)"/>
    <n v="56157"/>
    <n v="56157"/>
    <n v="0"/>
    <n v="0"/>
    <n v="0"/>
    <n v="41497.760000000002"/>
    <n v="12583.74"/>
    <n v="1204.8"/>
    <n v="1844.55"/>
    <n v="0"/>
    <n v="17851.16"/>
    <n v="-5968"/>
    <n v="0.99"/>
    <n v="69015"/>
    <x v="4"/>
    <x v="54"/>
  </r>
  <r>
    <x v="68"/>
    <s v="MARTIN PEUSNER (1)"/>
    <n v="69015"/>
    <n v="69015"/>
    <n v="0"/>
    <n v="0"/>
    <n v="0"/>
    <n v="70801.97"/>
    <n v="33688.76"/>
    <n v="1204.8"/>
    <n v="1844.55"/>
    <n v="0"/>
    <m/>
    <n v="-5947.07"/>
    <n v="0.99"/>
    <n v="101594"/>
    <x v="5"/>
    <x v="54"/>
  </r>
  <r>
    <x v="69"/>
    <s v="DIEGO CARVALHO"/>
    <n v="81297"/>
    <n v="0"/>
    <n v="79345.66"/>
    <n v="5918.62"/>
    <n v="0"/>
    <n v="29346.63"/>
    <n v="14008.44"/>
    <n v="1207.2"/>
    <n v="2480.42"/>
    <n v="0"/>
    <m/>
    <n v="0"/>
    <n v="0.03"/>
    <n v="132307"/>
    <x v="0"/>
    <x v="55"/>
  </r>
  <r>
    <x v="69"/>
    <s v="DIEGO CARVALHO (2)"/>
    <n v="132307"/>
    <n v="132307"/>
    <n v="0"/>
    <n v="6319.42"/>
    <n v="0"/>
    <n v="32281.29"/>
    <n v="15409.29"/>
    <n v="1207.2"/>
    <n v="2232.11"/>
    <n v="0"/>
    <m/>
    <n v="0"/>
    <n v="0.69"/>
    <n v="57450"/>
    <x v="1"/>
    <x v="55"/>
  </r>
  <r>
    <x v="69"/>
    <s v="DIEGO CARVALHO"/>
    <n v="57450"/>
    <n v="0"/>
    <n v="51130.58"/>
    <n v="8875.9500000000007"/>
    <n v="0"/>
    <n v="35703.11"/>
    <n v="17042.669999999998"/>
    <n v="1207.2"/>
    <n v="1850.06"/>
    <n v="0"/>
    <m/>
    <n v="0"/>
    <n v="0.43"/>
    <n v="115810"/>
    <x v="2"/>
    <x v="55"/>
  </r>
  <r>
    <x v="69"/>
    <s v="DIEGO CARVALHO"/>
    <n v="115810"/>
    <n v="0"/>
    <n v="106934.05"/>
    <n v="14222.65"/>
    <n v="0"/>
    <n v="39630.449999999997"/>
    <n v="18917.36"/>
    <n v="1207.2"/>
    <n v="1846.85"/>
    <n v="0"/>
    <m/>
    <n v="0"/>
    <n v="0.44"/>
    <n v="182759"/>
    <x v="3"/>
    <x v="55"/>
  </r>
  <r>
    <x v="69"/>
    <s v="DIEGO CARVALHO (2)"/>
    <n v="147165"/>
    <n v="149533"/>
    <n v="0"/>
    <n v="19174.939999999999"/>
    <n v="2368"/>
    <n v="70801.97"/>
    <n v="33796.910000000003"/>
    <n v="1207.2"/>
    <n v="1850.06"/>
    <n v="0"/>
    <m/>
    <n v="0"/>
    <n v="0.92"/>
    <n v="124464"/>
    <x v="5"/>
    <x v="55"/>
  </r>
  <r>
    <x v="69"/>
    <s v="DIEGO CARVALHO                 "/>
    <n v="182759"/>
    <n v="115810"/>
    <n v="66949"/>
    <n v="5127.45"/>
    <n v="0"/>
    <n v="41497.760000000002"/>
    <n v="12624.13"/>
    <n v="1207.2"/>
    <n v="1850.06"/>
    <n v="0"/>
    <n v="17908.46"/>
    <n v="0"/>
    <n v="0.94"/>
    <n v="147165"/>
    <x v="4"/>
    <x v="55"/>
  </r>
  <r>
    <x v="70"/>
    <s v="ADRIAN PYLINSKI (1)"/>
    <n v="45158"/>
    <n v="45158"/>
    <n v="0"/>
    <n v="0"/>
    <n v="0"/>
    <n v="29346.63"/>
    <n v="16608.41"/>
    <n v="0"/>
    <n v="2940.99"/>
    <n v="0"/>
    <m/>
    <n v="2642"/>
    <n v="0.97"/>
    <n v="51539"/>
    <x v="0"/>
    <x v="56"/>
  </r>
  <r>
    <x v="70"/>
    <s v="ADRIAN PYLINSKI (1)"/>
    <n v="51539"/>
    <n v="51539"/>
    <n v="0"/>
    <n v="0"/>
    <n v="0"/>
    <n v="32281.29"/>
    <n v="18269.25"/>
    <n v="0"/>
    <n v="2646.58"/>
    <n v="0"/>
    <m/>
    <n v="2255"/>
    <n v="0.88"/>
    <n v="55453"/>
    <x v="1"/>
    <x v="56"/>
  </r>
  <r>
    <x v="70"/>
    <s v="ADRIAN PYLINSKI (1)"/>
    <n v="55453"/>
    <n v="55453"/>
    <n v="0"/>
    <n v="0"/>
    <n v="0"/>
    <n v="35703.11"/>
    <n v="20205.79"/>
    <n v="0"/>
    <n v="2193.59"/>
    <n v="0"/>
    <m/>
    <n v="1785.89"/>
    <n v="0.62"/>
    <n v="59889"/>
    <x v="2"/>
    <x v="56"/>
  </r>
  <r>
    <x v="70"/>
    <s v="ADRIAN PYLINSKI (1)"/>
    <n v="59889"/>
    <n v="59889"/>
    <n v="0"/>
    <n v="0"/>
    <n v="0"/>
    <n v="39630.449999999997"/>
    <n v="22428.43"/>
    <n v="0"/>
    <n v="2189.77"/>
    <n v="0"/>
    <m/>
    <n v="1239.02"/>
    <n v="0.33"/>
    <n v="65488"/>
    <x v="3"/>
    <x v="56"/>
  </r>
  <r>
    <x v="70"/>
    <s v="ADRIAN PYLINSKI (1)"/>
    <n v="65488"/>
    <n v="65488"/>
    <n v="0"/>
    <n v="0"/>
    <n v="0"/>
    <n v="41497.760000000002"/>
    <n v="14967.17"/>
    <n v="0"/>
    <n v="2193.59"/>
    <n v="0"/>
    <n v="21232.27"/>
    <n v="611.37"/>
    <n v="0.84"/>
    <n v="80503"/>
    <x v="4"/>
    <x v="56"/>
  </r>
  <r>
    <x v="70"/>
    <s v="ADRIAN PYLINSKI (1)"/>
    <n v="80503"/>
    <n v="80503"/>
    <n v="0"/>
    <n v="0"/>
    <n v="0"/>
    <n v="70801.97"/>
    <n v="40069.61"/>
    <n v="0"/>
    <n v="2193.59"/>
    <n v="0"/>
    <m/>
    <n v="633.58000000000004"/>
    <n v="0.25"/>
    <n v="113699"/>
    <x v="5"/>
    <x v="56"/>
  </r>
  <r>
    <x v="71"/>
    <s v="GUILLERMO OLIVETO"/>
    <n v="172715"/>
    <n v="0"/>
    <n v="160697.43"/>
    <n v="20052.439999999999"/>
    <n v="0"/>
    <n v="29346.63"/>
    <n v="16958.060000000001"/>
    <n v="145.19999999999999"/>
    <n v="3002.95"/>
    <n v="0"/>
    <m/>
    <n v="0"/>
    <n v="0.28999999999999998"/>
    <n v="230203"/>
    <x v="0"/>
    <x v="57"/>
  </r>
  <r>
    <x v="71"/>
    <s v="GUILLERMO OLIVETO"/>
    <n v="230203"/>
    <n v="0"/>
    <n v="210150.56"/>
    <n v="30559.97"/>
    <n v="0"/>
    <n v="32281.29"/>
    <n v="18653.86"/>
    <n v="145.19999999999999"/>
    <n v="2702.34"/>
    <n v="0"/>
    <m/>
    <n v="0"/>
    <n v="0.78"/>
    <n v="294494"/>
    <x v="1"/>
    <x v="57"/>
  </r>
  <r>
    <x v="71"/>
    <s v="GUILLERMO OLIVETO"/>
    <n v="294494"/>
    <n v="0"/>
    <n v="263934.03000000003"/>
    <n v="43756.67"/>
    <n v="0"/>
    <n v="35703.11"/>
    <n v="20631.169999999998"/>
    <n v="145.19999999999999"/>
    <n v="2239.81"/>
    <n v="0"/>
    <m/>
    <n v="0"/>
    <n v="0.01"/>
    <n v="366410"/>
    <x v="2"/>
    <x v="57"/>
  </r>
  <r>
    <x v="71"/>
    <s v="GUILLERMO OLIVETO"/>
    <n v="366410"/>
    <n v="0"/>
    <n v="322653.33"/>
    <n v="59889.34"/>
    <n v="0"/>
    <n v="39630.449999999997"/>
    <n v="22900.6"/>
    <n v="145.19999999999999"/>
    <n v="2235.91"/>
    <n v="0"/>
    <m/>
    <n v="0"/>
    <n v="0.17"/>
    <n v="447455"/>
    <x v="3"/>
    <x v="57"/>
  </r>
  <r>
    <x v="71"/>
    <s v="GUILLERMO OLIVETO"/>
    <n v="447455"/>
    <n v="0"/>
    <n v="387565.66"/>
    <n v="79267.62"/>
    <n v="0"/>
    <n v="41497.760000000002"/>
    <n v="15282.27"/>
    <n v="145.19999999999999"/>
    <n v="2239.81"/>
    <n v="0"/>
    <n v="21679.27"/>
    <n v="0"/>
    <n v="0.41"/>
    <n v="547678"/>
    <x v="4"/>
    <x v="57"/>
  </r>
  <r>
    <x v="71"/>
    <s v="GUILLERMO OLIVETO"/>
    <n v="547678"/>
    <n v="0"/>
    <n v="468410.38"/>
    <n v="142503.01999999999"/>
    <n v="0"/>
    <n v="70801.97"/>
    <n v="40913.18"/>
    <n v="145.19999999999999"/>
    <n v="2239.81"/>
    <n v="0"/>
    <m/>
    <n v="0"/>
    <n v="0.44"/>
    <n v="725014"/>
    <x v="5"/>
    <x v="57"/>
  </r>
  <r>
    <x v="72"/>
    <s v="FRANCO BORDONI (1)"/>
    <n v="37441"/>
    <n v="37441"/>
    <n v="0"/>
    <n v="0"/>
    <n v="0"/>
    <n v="29346.63"/>
    <n v="15537.04"/>
    <n v="133.19999999999999"/>
    <n v="2751.39"/>
    <n v="0"/>
    <m/>
    <n v="-4202"/>
    <n v="0.74"/>
    <n v="43567"/>
    <x v="0"/>
    <x v="49"/>
  </r>
  <r>
    <x v="72"/>
    <s v="FRANCO BORDONI (1)"/>
    <n v="43567"/>
    <n v="43567"/>
    <n v="0"/>
    <n v="0"/>
    <n v="0"/>
    <n v="32281.29"/>
    <n v="17090.75"/>
    <n v="133.19999999999999"/>
    <n v="2475.9699999999998"/>
    <n v="0"/>
    <m/>
    <n v="-4580"/>
    <n v="0.79"/>
    <n v="47402"/>
    <x v="1"/>
    <x v="49"/>
  </r>
  <r>
    <x v="72"/>
    <s v="FRANCO BORDONI (1)"/>
    <n v="47402"/>
    <n v="47431"/>
    <n v="0"/>
    <n v="0"/>
    <n v="29"/>
    <n v="35703.11"/>
    <n v="18902.37"/>
    <n v="133.19999999999999"/>
    <n v="2052.1799999999998"/>
    <n v="0"/>
    <m/>
    <n v="-10076.6"/>
    <n v="0.74"/>
    <n v="46686"/>
    <x v="2"/>
    <x v="49"/>
  </r>
  <r>
    <x v="72"/>
    <s v="FRANCO BORDONI (1)"/>
    <n v="46686"/>
    <n v="46696"/>
    <n v="0"/>
    <n v="0"/>
    <n v="10"/>
    <n v="39630.449999999997"/>
    <n v="20981.63"/>
    <n v="133.19999999999999"/>
    <n v="2048.61"/>
    <n v="0"/>
    <m/>
    <n v="-5572.36"/>
    <n v="0.47"/>
    <n v="57212"/>
    <x v="3"/>
    <x v="49"/>
  </r>
  <r>
    <x v="72"/>
    <s v="FRANCO BORDONI (1)"/>
    <n v="57212"/>
    <n v="57244"/>
    <n v="0"/>
    <n v="0"/>
    <n v="32"/>
    <n v="41497.760000000002"/>
    <n v="14001.68"/>
    <n v="133.19999999999999"/>
    <n v="2052.1799999999998"/>
    <n v="0"/>
    <n v="19862.63"/>
    <n v="-6185.32"/>
    <n v="0.87"/>
    <n v="71331"/>
    <x v="4"/>
    <x v="49"/>
  </r>
  <r>
    <x v="72"/>
    <s v="FRANCO BORDONI (1)"/>
    <n v="71331"/>
    <n v="71344"/>
    <n v="0"/>
    <n v="0"/>
    <n v="13"/>
    <n v="70801.97"/>
    <n v="37484.82"/>
    <n v="133.19999999999999"/>
    <n v="2052.1799999999998"/>
    <n v="0"/>
    <m/>
    <n v="-6163.63"/>
    <n v="0.46"/>
    <n v="104296"/>
    <x v="5"/>
    <x v="49"/>
  </r>
  <r>
    <x v="73"/>
    <s v="GLADYS NORMA AGUIRRE (1)"/>
    <n v="42100"/>
    <n v="42100"/>
    <n v="0"/>
    <n v="0"/>
    <n v="0"/>
    <n v="29346.63"/>
    <n v="12928.11"/>
    <n v="0"/>
    <n v="2288.98"/>
    <n v="0"/>
    <m/>
    <n v="2988"/>
    <n v="0.28000000000000003"/>
    <n v="47552"/>
    <x v="0"/>
    <x v="58"/>
  </r>
  <r>
    <x v="73"/>
    <s v="GLADYS NORMA AGUIRRE (1)"/>
    <n v="47552"/>
    <n v="47552"/>
    <n v="0"/>
    <n v="0"/>
    <n v="0"/>
    <n v="32281.29"/>
    <n v="14220.92"/>
    <n v="0"/>
    <n v="2059.84"/>
    <n v="0"/>
    <m/>
    <n v="2632"/>
    <n v="0.95"/>
    <n v="51195"/>
    <x v="1"/>
    <x v="58"/>
  </r>
  <r>
    <x v="73"/>
    <s v="GLADYS NORMA AGUIRRE (1)"/>
    <n v="51195"/>
    <n v="51195"/>
    <n v="0"/>
    <n v="0"/>
    <n v="0"/>
    <n v="35703.11"/>
    <n v="15728.34"/>
    <n v="0"/>
    <n v="1707.27"/>
    <n v="0"/>
    <m/>
    <n v="14531.54"/>
    <n v="0.74"/>
    <n v="67671"/>
    <x v="2"/>
    <x v="58"/>
  </r>
  <r>
    <x v="73"/>
    <s v="GLADYS NORMA AGUIRRE (1)"/>
    <n v="67671"/>
    <n v="67671"/>
    <n v="0"/>
    <n v="0"/>
    <n v="0"/>
    <n v="39630.449999999997"/>
    <n v="17458.46"/>
    <n v="0"/>
    <n v="1704.31"/>
    <n v="0"/>
    <m/>
    <n v="15335.68"/>
    <n v="0.1"/>
    <n v="74129"/>
    <x v="3"/>
    <x v="58"/>
  </r>
  <r>
    <x v="73"/>
    <s v="GLADYS NORMA AGUIRRE (1)"/>
    <n v="74129"/>
    <n v="74129"/>
    <n v="0"/>
    <n v="0"/>
    <n v="0"/>
    <n v="41497.760000000002"/>
    <n v="11650.56"/>
    <n v="0"/>
    <n v="1707.27"/>
    <n v="0"/>
    <n v="16527.36"/>
    <n v="1120.47"/>
    <n v="0.57999999999999996"/>
    <n v="72504"/>
    <x v="4"/>
    <x v="58"/>
  </r>
  <r>
    <x v="73"/>
    <s v="GLADYS NORMA AGUIRRE (1)"/>
    <n v="72504"/>
    <n v="72504"/>
    <n v="0"/>
    <n v="0"/>
    <n v="0"/>
    <n v="70801.97"/>
    <n v="31190.49"/>
    <n v="0"/>
    <n v="1707.27"/>
    <n v="0"/>
    <m/>
    <n v="16226.04"/>
    <n v="0.23"/>
    <n v="119926"/>
    <x v="5"/>
    <x v="58"/>
  </r>
  <r>
    <x v="74"/>
    <s v="GLADYS NORMA AGUIRRE (1)"/>
    <n v="36647"/>
    <n v="36647"/>
    <n v="0"/>
    <n v="0"/>
    <n v="0"/>
    <n v="29346.63"/>
    <n v="13340.52"/>
    <n v="1149.5999999999999"/>
    <n v="2362.5"/>
    <n v="0"/>
    <m/>
    <n v="-3996"/>
    <n v="0.75"/>
    <n v="42204"/>
    <x v="0"/>
    <x v="58"/>
  </r>
  <r>
    <x v="74"/>
    <s v="GLADYS NORMA AGUIRRE (1)"/>
    <n v="42204"/>
    <n v="42204"/>
    <n v="0"/>
    <n v="0"/>
    <n v="0"/>
    <n v="32281.29"/>
    <n v="14674.57"/>
    <n v="1149.5999999999999"/>
    <n v="2126"/>
    <n v="0"/>
    <m/>
    <n v="-4355"/>
    <n v="0.54"/>
    <n v="45877"/>
    <x v="1"/>
    <x v="58"/>
  </r>
  <r>
    <x v="74"/>
    <s v="GLADYS NORMA AGUIRRE (1)"/>
    <n v="45877"/>
    <n v="45877"/>
    <n v="0"/>
    <n v="0"/>
    <n v="0"/>
    <n v="35703.11"/>
    <n v="16230.08"/>
    <n v="1149.5999999999999"/>
    <n v="1762.11"/>
    <n v="0"/>
    <m/>
    <n v="-4790.7700000000004"/>
    <n v="0.87"/>
    <n v="50055"/>
    <x v="2"/>
    <x v="58"/>
  </r>
  <r>
    <x v="74"/>
    <s v="GLADYS NORMA AGUIRRE (1)"/>
    <n v="50055"/>
    <n v="50055"/>
    <n v="0"/>
    <n v="0"/>
    <n v="0"/>
    <n v="39630.449999999997"/>
    <n v="18015.38"/>
    <n v="1149.5999999999999"/>
    <n v="1759.05"/>
    <n v="0"/>
    <m/>
    <n v="-5298.59"/>
    <n v="0.11"/>
    <n v="55256"/>
    <x v="3"/>
    <x v="58"/>
  </r>
  <r>
    <x v="74"/>
    <s v="GLADYS NORMA AGUIRRE (1)"/>
    <n v="55256"/>
    <n v="55256"/>
    <n v="0"/>
    <n v="0"/>
    <n v="0"/>
    <n v="41497.760000000002"/>
    <n v="12022.22"/>
    <n v="1149.5999999999999"/>
    <n v="1762.11"/>
    <n v="0"/>
    <n v="17054.59"/>
    <n v="-5881.43"/>
    <n v="0.15"/>
    <n v="67605"/>
    <x v="4"/>
    <x v="58"/>
  </r>
  <r>
    <x v="74"/>
    <s v="GLADYS NORMA AGUIRRE (1)"/>
    <n v="67605"/>
    <n v="67605"/>
    <n v="0"/>
    <n v="0"/>
    <n v="0"/>
    <n v="70801.97"/>
    <n v="32185.47"/>
    <n v="1149.5999999999999"/>
    <n v="1762.11"/>
    <n v="0"/>
    <m/>
    <n v="-5860.81"/>
    <n v="0.66"/>
    <n v="100039"/>
    <x v="5"/>
    <x v="58"/>
  </r>
  <r>
    <x v="75"/>
    <s v="FRANCO BORDONI (1)"/>
    <n v="35514"/>
    <n v="35514"/>
    <n v="0"/>
    <n v="0"/>
    <n v="0"/>
    <n v="29346.63"/>
    <n v="11977.78"/>
    <n v="1149.5999999999999"/>
    <n v="2121.12"/>
    <n v="0"/>
    <m/>
    <n v="-3868"/>
    <n v="0.87"/>
    <n v="40728"/>
    <x v="0"/>
    <x v="49"/>
  </r>
  <r>
    <x v="75"/>
    <s v="FRANCO BORDONI (1)"/>
    <n v="40728"/>
    <n v="40750"/>
    <n v="0"/>
    <n v="0"/>
    <n v="22"/>
    <n v="32281.29"/>
    <n v="13175.56"/>
    <n v="1149.5999999999999"/>
    <n v="1908.78"/>
    <n v="0"/>
    <m/>
    <n v="-4216"/>
    <n v="0.77"/>
    <n v="44278"/>
    <x v="1"/>
    <x v="49"/>
  </r>
  <r>
    <x v="75"/>
    <s v="FRANCO BORDONI (1)"/>
    <n v="44278"/>
    <n v="44307"/>
    <n v="0"/>
    <n v="0"/>
    <n v="29"/>
    <n v="35703.11"/>
    <n v="14572.16"/>
    <n v="1149.5999999999999"/>
    <n v="1582.07"/>
    <n v="0"/>
    <m/>
    <n v="-9274.83"/>
    <n v="0.89"/>
    <n v="43704"/>
    <x v="2"/>
    <x v="49"/>
  </r>
  <r>
    <x v="75"/>
    <s v="FRANCO BORDONI (1)"/>
    <n v="43704"/>
    <n v="43704"/>
    <n v="0"/>
    <n v="0"/>
    <n v="0"/>
    <n v="39630.449999999997"/>
    <n v="16175.1"/>
    <n v="1149.5999999999999"/>
    <n v="1579.32"/>
    <n v="0"/>
    <m/>
    <n v="-5128.9799999999996"/>
    <n v="0.51"/>
    <n v="53406"/>
    <x v="3"/>
    <x v="49"/>
  </r>
  <r>
    <x v="75"/>
    <s v="FRANCO BORDONI (1)"/>
    <n v="53406"/>
    <n v="53406"/>
    <n v="0"/>
    <n v="0"/>
    <n v="0"/>
    <n v="41497.760000000002"/>
    <n v="10794.14"/>
    <n v="1149.5999999999999"/>
    <n v="1582.07"/>
    <n v="0"/>
    <n v="15312.45"/>
    <n v="-5693.17"/>
    <n v="0.15"/>
    <n v="64643"/>
    <x v="4"/>
    <x v="49"/>
  </r>
  <r>
    <x v="75"/>
    <s v="FRANCO BORDONI (1)"/>
    <n v="64643"/>
    <n v="64656"/>
    <n v="0"/>
    <n v="0"/>
    <n v="13"/>
    <n v="70801.97"/>
    <n v="28897.71"/>
    <n v="1149.5999999999999"/>
    <n v="1582.07"/>
    <n v="0"/>
    <m/>
    <n v="-5673.2"/>
    <n v="0.85"/>
    <n v="96746"/>
    <x v="5"/>
    <x v="49"/>
  </r>
  <r>
    <x v="76"/>
    <s v="IGNACIO YGARTUA"/>
    <n v="72582"/>
    <n v="72582"/>
    <n v="0"/>
    <n v="425.16"/>
    <n v="0"/>
    <n v="29346.63"/>
    <n v="17177.71"/>
    <n v="1032"/>
    <n v="3042.26"/>
    <n v="0"/>
    <m/>
    <n v="0"/>
    <n v="0.24"/>
    <n v="51024"/>
    <x v="0"/>
    <x v="59"/>
  </r>
  <r>
    <x v="76"/>
    <s v="IGNACIO YGARTUA (1)"/>
    <n v="51024"/>
    <n v="51024"/>
    <n v="0"/>
    <n v="0"/>
    <n v="0"/>
    <n v="32281.29"/>
    <n v="18895.48"/>
    <n v="1032"/>
    <n v="2737.71"/>
    <n v="0"/>
    <m/>
    <n v="-4749"/>
    <n v="0.52"/>
    <n v="50198"/>
    <x v="1"/>
    <x v="59"/>
  </r>
  <r>
    <x v="76"/>
    <s v="IGNACIO YGARTUA (2)"/>
    <n v="50198"/>
    <n v="51035"/>
    <n v="0"/>
    <n v="2509.87"/>
    <n v="837"/>
    <n v="35703.11"/>
    <n v="20898.400000000001"/>
    <n v="1032"/>
    <n v="2269.12"/>
    <n v="0"/>
    <m/>
    <n v="0"/>
    <n v="0.5"/>
    <n v="61576"/>
    <x v="2"/>
    <x v="59"/>
  </r>
  <r>
    <x v="76"/>
    <s v="IGNACIO YGARTUA (1)"/>
    <n v="61576"/>
    <n v="61576"/>
    <n v="0"/>
    <n v="0"/>
    <n v="0"/>
    <n v="39630.449999999997"/>
    <n v="23197.23"/>
    <n v="1032"/>
    <n v="2265.1799999999998"/>
    <n v="0"/>
    <m/>
    <n v="-5777.42"/>
    <n v="0.56000000000000005"/>
    <n v="60348"/>
    <x v="3"/>
    <x v="59"/>
  </r>
  <r>
    <x v="76"/>
    <s v="IGNACIO YGARTUA (1)"/>
    <n v="60348"/>
    <n v="60348"/>
    <n v="0"/>
    <n v="0"/>
    <n v="0"/>
    <n v="41497.760000000002"/>
    <n v="15480.22"/>
    <n v="1032"/>
    <n v="2269.12"/>
    <n v="0"/>
    <n v="21960.07"/>
    <n v="-6412.94"/>
    <n v="0.77"/>
    <n v="75827"/>
    <x v="4"/>
    <x v="59"/>
  </r>
  <r>
    <x v="76"/>
    <s v="IGNACIO YGARTUA (1)"/>
    <n v="75827"/>
    <n v="75827"/>
    <n v="0"/>
    <n v="0"/>
    <n v="0"/>
    <n v="70801.97"/>
    <n v="41443.120000000003"/>
    <n v="1032"/>
    <n v="2269.12"/>
    <n v="0"/>
    <m/>
    <n v="-6390.44"/>
    <n v="0.23"/>
    <n v="109156"/>
    <x v="5"/>
    <x v="59"/>
  </r>
  <r>
    <x v="77"/>
    <s v="FOUINE VALERIA (1)"/>
    <n v="31656"/>
    <n v="31656"/>
    <n v="0"/>
    <n v="0"/>
    <n v="0"/>
    <n v="29346.63"/>
    <n v="8718.85"/>
    <n v="0"/>
    <n v="1544.02"/>
    <n v="0"/>
    <m/>
    <n v="-3561"/>
    <n v="0.5"/>
    <n v="36049"/>
    <x v="0"/>
    <x v="60"/>
  </r>
  <r>
    <x v="77"/>
    <s v="FOUINE VALERIA (1)"/>
    <n v="36049"/>
    <n v="36049"/>
    <n v="0"/>
    <n v="0"/>
    <n v="0"/>
    <n v="32281.29"/>
    <n v="9590.74"/>
    <n v="0"/>
    <n v="1389.45"/>
    <n v="0"/>
    <m/>
    <n v="-3882"/>
    <n v="0.52"/>
    <n v="39380"/>
    <x v="1"/>
    <x v="60"/>
  </r>
  <r>
    <x v="77"/>
    <s v="FOUINE VALERIA (1)"/>
    <n v="39380"/>
    <n v="39380"/>
    <n v="0"/>
    <n v="0"/>
    <n v="0"/>
    <n v="35703.11"/>
    <n v="10607.36"/>
    <n v="0"/>
    <n v="1151.6300000000001"/>
    <n v="0"/>
    <m/>
    <n v="-4270.0600000000004"/>
    <n v="0.96"/>
    <n v="43193"/>
    <x v="2"/>
    <x v="60"/>
  </r>
  <r>
    <x v="77"/>
    <s v="FOUINE VALERIA (1)"/>
    <n v="43193"/>
    <n v="43193"/>
    <n v="0"/>
    <n v="0"/>
    <n v="0"/>
    <n v="39630.449999999997"/>
    <n v="11774.17"/>
    <n v="0"/>
    <n v="1149.6300000000001"/>
    <n v="0"/>
    <m/>
    <n v="-4722.68"/>
    <n v="0.43"/>
    <n v="47832"/>
    <x v="3"/>
    <x v="60"/>
  </r>
  <r>
    <x v="77"/>
    <s v="FOUINE VALERIA (1)"/>
    <n v="47832"/>
    <n v="47832"/>
    <n v="0"/>
    <n v="0"/>
    <n v="0"/>
    <n v="41497.760000000002"/>
    <n v="7857.26"/>
    <n v="0"/>
    <n v="1151.6300000000001"/>
    <n v="0"/>
    <n v="11146.23"/>
    <n v="-5242.18"/>
    <n v="0.3"/>
    <n v="56411"/>
    <x v="4"/>
    <x v="60"/>
  </r>
  <r>
    <x v="77"/>
    <s v="FOUINE VALERIA (1)"/>
    <n v="56411"/>
    <n v="56411"/>
    <n v="0"/>
    <n v="0"/>
    <n v="0"/>
    <n v="70801.97"/>
    <n v="21035.19"/>
    <n v="0"/>
    <n v="1151.6300000000001"/>
    <n v="0"/>
    <m/>
    <n v="-5223.79"/>
    <n v="0"/>
    <n v="87765"/>
    <x v="5"/>
    <x v="60"/>
  </r>
  <r>
    <x v="78"/>
    <s v="OSCAR MARC (1)"/>
    <n v="64577"/>
    <n v="65640"/>
    <n v="0"/>
    <n v="0"/>
    <n v="1063"/>
    <n v="70801.97"/>
    <n v="23219.83"/>
    <n v="830.4"/>
    <n v="1270.97"/>
    <n v="0"/>
    <m/>
    <n v="-5348.06"/>
    <n v="0.89"/>
    <n v="89713"/>
    <x v="5"/>
    <x v="61"/>
  </r>
  <r>
    <x v="78"/>
    <s v="OSCAR MARC"/>
    <n v="49892"/>
    <n v="50724"/>
    <n v="0"/>
    <n v="832"/>
    <n v="832"/>
    <n v="41497.760000000002"/>
    <n v="8673.2900000000009"/>
    <n v="830.4"/>
    <n v="1270.97"/>
    <n v="0"/>
    <n v="12303.83"/>
    <n v="0"/>
    <n v="0.75"/>
    <n v="64577"/>
    <x v="4"/>
    <x v="61"/>
  </r>
  <r>
    <x v="78"/>
    <s v="OSCAR MARC (1)"/>
    <n v="33239"/>
    <n v="33239"/>
    <n v="0"/>
    <n v="0"/>
    <n v="0"/>
    <n v="29346.63"/>
    <n v="9624.36"/>
    <n v="830.4"/>
    <n v="1704.02"/>
    <n v="0"/>
    <m/>
    <n v="-3646"/>
    <n v="0.59"/>
    <n v="37860"/>
    <x v="0"/>
    <x v="61"/>
  </r>
  <r>
    <x v="78"/>
    <s v="OSCAR MARC (1)"/>
    <n v="37860"/>
    <n v="37860"/>
    <n v="0"/>
    <n v="0"/>
    <n v="0"/>
    <n v="32281.29"/>
    <n v="10586.8"/>
    <n v="830.4"/>
    <n v="1533.43"/>
    <n v="0"/>
    <m/>
    <n v="-3974"/>
    <n v="0.08"/>
    <n v="41258"/>
    <x v="1"/>
    <x v="61"/>
  </r>
  <r>
    <x v="78"/>
    <s v="OSCAR MARC"/>
    <n v="41258"/>
    <n v="41946"/>
    <n v="0"/>
    <n v="688"/>
    <n v="688"/>
    <n v="35703.11"/>
    <n v="11709"/>
    <n v="830.4"/>
    <n v="1270.97"/>
    <n v="0"/>
    <m/>
    <n v="0"/>
    <n v="0.52"/>
    <n v="49514"/>
    <x v="2"/>
    <x v="61"/>
  </r>
  <r>
    <x v="78"/>
    <s v="OSCAR MARC (1)"/>
    <n v="49514"/>
    <n v="49514"/>
    <n v="0"/>
    <n v="0"/>
    <n v="0"/>
    <n v="39630.449999999997"/>
    <n v="12996.99"/>
    <n v="830.4"/>
    <n v="1268.76"/>
    <n v="0"/>
    <m/>
    <n v="-4835.03"/>
    <n v="0.43"/>
    <n v="49892"/>
    <x v="3"/>
    <x v="61"/>
  </r>
  <r>
    <x v="79"/>
    <s v="ELEONORA NAZAR ANCHORENA (1)"/>
    <n v="3349730"/>
    <n v="0"/>
    <n v="2238685.7000000002"/>
    <s v="En Abogados"/>
    <n v="0"/>
    <n v="29346.63"/>
    <n v="19154.580000000002"/>
    <n v="163.19999999999999"/>
    <n v="3392.31"/>
    <n v="0"/>
    <m/>
    <n v="10303"/>
    <n v="0.99"/>
    <n v="3524025"/>
    <x v="0"/>
    <x v="62"/>
  </r>
  <r>
    <x v="79"/>
    <s v="ELEONORA NAZAR ANCHORENA (1)"/>
    <n v="3524025"/>
    <n v="0"/>
    <n v="2301046.41"/>
    <s v="En Abogados"/>
    <n v="0"/>
    <n v="32281.29"/>
    <n v="21070.04"/>
    <n v="163.19999999999999"/>
    <n v="3052.72"/>
    <n v="0"/>
    <m/>
    <n v="9683.27"/>
    <n v="0.16"/>
    <n v="3705328"/>
    <x v="1"/>
    <x v="62"/>
  </r>
  <r>
    <x v="79"/>
    <s v="ELEONORA NAZAR ANCHORENA"/>
    <n v="3705328"/>
    <n v="0"/>
    <n v="2367297.09"/>
    <s v="En Abogados"/>
    <n v="0"/>
    <n v="35703.11"/>
    <n v="23303.47"/>
    <n v="163.19999999999999"/>
    <n v="2530.2199999999998"/>
    <n v="0"/>
    <m/>
    <n v="0"/>
    <n v="0.15"/>
    <n v="3885393"/>
    <x v="2"/>
    <x v="62"/>
  </r>
  <r>
    <x v="79"/>
    <s v="ELEONORA NAZAR ANCHORENA"/>
    <n v="3885393"/>
    <n v="0"/>
    <n v="2428997.2400000002"/>
    <s v="En Abogados"/>
    <n v="0"/>
    <n v="39630.449999999997"/>
    <n v="25866.85"/>
    <n v="163.19999999999999"/>
    <n v="2525.8200000000002"/>
    <n v="0"/>
    <m/>
    <n v="0"/>
    <n v="0.82"/>
    <n v="4075030"/>
    <x v="3"/>
    <x v="62"/>
  </r>
  <r>
    <x v="79"/>
    <s v="ELEONORA NAZAR ANCHORENA"/>
    <n v="4285830"/>
    <n v="0"/>
    <n v="2583125.16"/>
    <s v="En Abogados"/>
    <n v="0"/>
    <n v="70801.97"/>
    <n v="46212.54"/>
    <n v="163.19999999999999"/>
    <n v="2530.2199999999998"/>
    <n v="0"/>
    <m/>
    <n v="0"/>
    <n v="0.17"/>
    <n v="4754260"/>
    <x v="5"/>
    <x v="62"/>
  </r>
  <r>
    <x v="79"/>
    <s v="ELEONORA NAZAR ANCHORENA"/>
    <n v="4075030"/>
    <n v="0"/>
    <n v="2497184.38"/>
    <s v="En Abogados"/>
    <n v="0"/>
    <n v="41497.760000000002"/>
    <n v="17261.740000000002"/>
    <n v="163.19999999999999"/>
    <n v="2530.2199999999998"/>
    <n v="0"/>
    <n v="24487.32"/>
    <n v="0"/>
    <n v="0.54"/>
    <n v="4285830"/>
    <x v="4"/>
    <x v="62"/>
  </r>
  <r>
    <x v="80"/>
    <s v="FEDERICO COLUCCI"/>
    <n v="37443"/>
    <n v="37443"/>
    <n v="0"/>
    <n v="562"/>
    <n v="0"/>
    <n v="29346.63"/>
    <n v="17141.849999999999"/>
    <n v="146.4"/>
    <n v="3035.32"/>
    <n v="0"/>
    <m/>
    <n v="0"/>
    <n v="0.8"/>
    <n v="50233"/>
    <x v="0"/>
    <x v="63"/>
  </r>
  <r>
    <x v="80"/>
    <s v="FEDERICO COLUCCI (1)"/>
    <n v="50233"/>
    <n v="50250"/>
    <n v="0"/>
    <n v="0"/>
    <n v="17"/>
    <n v="32281.29"/>
    <n v="18856.03"/>
    <n v="146.4"/>
    <n v="2731.47"/>
    <n v="0"/>
    <m/>
    <n v="-4745"/>
    <n v="0.81"/>
    <n v="49254"/>
    <x v="1"/>
    <x v="63"/>
  </r>
  <r>
    <x v="80"/>
    <s v="FEDERICO COLUCCI (1)"/>
    <n v="49254"/>
    <n v="49254"/>
    <n v="0"/>
    <n v="0"/>
    <n v="0"/>
    <n v="35703.11"/>
    <n v="20854.77"/>
    <n v="146.4"/>
    <n v="2263.9499999999998"/>
    <n v="0"/>
    <m/>
    <n v="-5219"/>
    <n v="0.77"/>
    <n v="53750"/>
    <x v="2"/>
    <x v="63"/>
  </r>
  <r>
    <x v="80"/>
    <s v="FEDERICO COLUCCI (2)"/>
    <n v="53750"/>
    <n v="53750"/>
    <n v="0"/>
    <n v="2687.46"/>
    <n v="0"/>
    <n v="39630.449999999997"/>
    <n v="23148.799999999999"/>
    <n v="146.4"/>
    <n v="2260.0100000000002"/>
    <n v="0"/>
    <m/>
    <n v="0"/>
    <n v="0.88"/>
    <n v="67874"/>
    <x v="3"/>
    <x v="63"/>
  </r>
  <r>
    <x v="80"/>
    <s v="FEDERICO COLUCCI (1)"/>
    <n v="67874"/>
    <n v="67900"/>
    <n v="0"/>
    <n v="0"/>
    <n v="26"/>
    <n v="41497.760000000002"/>
    <n v="15447.9"/>
    <n v="146.4"/>
    <n v="2263.9499999999998"/>
    <n v="0"/>
    <n v="21914.23"/>
    <n v="-6407.49"/>
    <n v="0.25"/>
    <n v="74837"/>
    <x v="4"/>
    <x v="63"/>
  </r>
  <r>
    <x v="80"/>
    <s v="FEDERICO COLUCCI"/>
    <n v="74837"/>
    <n v="74837"/>
    <n v="0"/>
    <n v="1248"/>
    <n v="0"/>
    <n v="70801.97"/>
    <n v="41356.6"/>
    <n v="146.4"/>
    <n v="2263.9499999999998"/>
    <n v="0"/>
    <m/>
    <n v="0"/>
    <n v="0.08"/>
    <n v="115817"/>
    <x v="5"/>
    <x v="63"/>
  </r>
  <r>
    <x v="81"/>
    <s v="PABLO LIJTZTAIM (1)"/>
    <n v="30118"/>
    <n v="30118"/>
    <n v="0"/>
    <n v="0"/>
    <n v="0"/>
    <n v="29346.63"/>
    <n v="6221.99"/>
    <n v="537.6"/>
    <n v="1101.95"/>
    <n v="0"/>
    <m/>
    <n v="-3327"/>
    <n v="0.83"/>
    <n v="33882"/>
    <x v="0"/>
    <x v="64"/>
  </r>
  <r>
    <x v="81"/>
    <s v="PABLO LIJTZTAIM (1)"/>
    <n v="33882"/>
    <n v="33882"/>
    <n v="0"/>
    <n v="0"/>
    <n v="0"/>
    <n v="32281.29"/>
    <n v="6844.19"/>
    <n v="537.6"/>
    <n v="991.63"/>
    <n v="0"/>
    <m/>
    <n v="-3626"/>
    <n v="0.28999999999999998"/>
    <n v="37029"/>
    <x v="1"/>
    <x v="64"/>
  </r>
  <r>
    <x v="81"/>
    <s v="PABLO LIJTZTAIM (1)"/>
    <n v="37029"/>
    <n v="37029"/>
    <n v="0"/>
    <n v="0"/>
    <n v="0"/>
    <n v="35703.11"/>
    <n v="7569.67"/>
    <n v="537.6"/>
    <n v="821.91"/>
    <n v="0"/>
    <m/>
    <n v="-3988.5"/>
    <n v="0.21"/>
    <n v="40644"/>
    <x v="2"/>
    <x v="64"/>
  </r>
  <r>
    <x v="81"/>
    <s v="SERGIO ELBIO CANTON (1)"/>
    <n v="40644"/>
    <n v="40644"/>
    <n v="0"/>
    <n v="0"/>
    <n v="0"/>
    <n v="39630.449999999997"/>
    <n v="8402.34"/>
    <n v="537.6"/>
    <n v="820.48"/>
    <n v="0"/>
    <m/>
    <n v="2407.7199999999998"/>
    <n v="0.41"/>
    <n v="51799"/>
    <x v="3"/>
    <x v="65"/>
  </r>
  <r>
    <x v="81"/>
    <s v="SERGIO ELBIO CANTON (1)"/>
    <n v="51799"/>
    <n v="51971"/>
    <n v="0"/>
    <n v="0"/>
    <n v="172"/>
    <n v="41497.760000000002"/>
    <n v="5607.14"/>
    <n v="537.6"/>
    <n v="821.91"/>
    <n v="0"/>
    <n v="7954.22"/>
    <n v="-4896.5200000000004"/>
    <n v="0.89"/>
    <n v="51351"/>
    <x v="4"/>
    <x v="65"/>
  </r>
  <r>
    <x v="81"/>
    <s v="SERGIO ELBIO CANTON_x000a_(1)"/>
    <n v="51351"/>
    <n v="52207"/>
    <n v="0"/>
    <n v="0"/>
    <n v="856"/>
    <n v="70801.97"/>
    <n v="15011.23"/>
    <n v="537.6"/>
    <n v="821.91"/>
    <n v="0"/>
    <m/>
    <n v="-4879.3500000000004"/>
    <n v="0.64"/>
    <n v="81438"/>
    <x v="5"/>
    <x v="65"/>
  </r>
  <r>
    <x v="82"/>
    <s v="SAMANTHA WAHNON"/>
    <n v="251398"/>
    <n v="251398"/>
    <n v="0"/>
    <n v="3913"/>
    <n v="0"/>
    <n v="70801.97"/>
    <n v="14513.74"/>
    <n v="519.6"/>
    <n v="794.66"/>
    <n v="0"/>
    <m/>
    <n v="0"/>
    <n v="0.03"/>
    <n v="90543"/>
    <x v="5"/>
    <x v="66"/>
  </r>
  <r>
    <x v="82"/>
    <s v="SAMANTHA WAHNON"/>
    <n v="72085"/>
    <n v="0"/>
    <n v="68701.34"/>
    <n v="6818.73"/>
    <n v="0"/>
    <n v="29346.63"/>
    <n v="6015.79"/>
    <n v="519.6"/>
    <n v="1065.4100000000001"/>
    <n v="0"/>
    <m/>
    <n v="0"/>
    <n v="0.5"/>
    <n v="112468"/>
    <x v="0"/>
    <x v="66"/>
  </r>
  <r>
    <x v="82"/>
    <s v="SAMANTHA WAHNON"/>
    <n v="112468"/>
    <n v="0"/>
    <n v="105649.27"/>
    <n v="12101.19"/>
    <n v="0"/>
    <n v="32281.29"/>
    <n v="6617.36"/>
    <n v="519.6"/>
    <n v="958.76"/>
    <n v="0"/>
    <m/>
    <n v="0"/>
    <n v="0.53"/>
    <n v="158128"/>
    <x v="1"/>
    <x v="66"/>
  </r>
  <r>
    <x v="82"/>
    <s v="SAMANTHA WAHNON"/>
    <n v="158128"/>
    <n v="0"/>
    <n v="146026.81"/>
    <n v="19402.53"/>
    <n v="0"/>
    <n v="35703.11"/>
    <n v="7318.8"/>
    <n v="519.6"/>
    <n v="794.66"/>
    <n v="0"/>
    <m/>
    <n v="0"/>
    <n v="0.49"/>
    <n v="209766"/>
    <x v="2"/>
    <x v="66"/>
  </r>
  <r>
    <x v="82"/>
    <s v="SAMANTHA WAHNON"/>
    <n v="209766"/>
    <n v="80000"/>
    <n v="129766"/>
    <n v="7698.41"/>
    <n v="0"/>
    <n v="39630.449999999997"/>
    <n v="8123.87"/>
    <n v="519.6"/>
    <n v="793.28"/>
    <n v="0"/>
    <m/>
    <n v="0"/>
    <n v="0.39"/>
    <n v="186532"/>
    <x v="3"/>
    <x v="66"/>
  </r>
  <r>
    <x v="82"/>
    <s v="SAMANTHA WAHNON"/>
    <n v="186532"/>
    <n v="0"/>
    <n v="178833.59"/>
    <n v="16640.09"/>
    <n v="0"/>
    <n v="41497.760000000002"/>
    <n v="5421.31"/>
    <n v="519.6"/>
    <n v="794.66"/>
    <n v="0"/>
    <n v="7690.61"/>
    <n v="0"/>
    <n v="0.38"/>
    <n v="251398"/>
    <x v="4"/>
    <x v="66"/>
  </r>
  <r>
    <x v="83"/>
    <s v="GEORGETTE HANNA - SANTIAGO VILARO (1)"/>
    <n v="33880"/>
    <n v="33880"/>
    <n v="0"/>
    <n v="0"/>
    <n v="0"/>
    <n v="29346.63"/>
    <n v="10323.66"/>
    <n v="890.4"/>
    <n v="1828.41"/>
    <n v="0"/>
    <m/>
    <n v="-3561"/>
    <n v="0.9"/>
    <n v="38829"/>
    <x v="0"/>
    <x v="67"/>
  </r>
  <r>
    <x v="83"/>
    <s v="GEORGETTE HANNA - SANTIAGO VILARO (1)"/>
    <n v="38829"/>
    <n v="38829"/>
    <n v="0"/>
    <n v="0"/>
    <n v="0"/>
    <n v="32281.29"/>
    <n v="11356.03"/>
    <n v="890.4"/>
    <n v="1645.37"/>
    <n v="0"/>
    <m/>
    <n v="-4046"/>
    <n v="0.91"/>
    <n v="42128"/>
    <x v="1"/>
    <x v="67"/>
  </r>
  <r>
    <x v="83"/>
    <s v="Hugo Gaston RONDA"/>
    <n v="42128"/>
    <n v="42128"/>
    <n v="0"/>
    <n v="0"/>
    <n v="0"/>
    <n v="35703.11"/>
    <n v="12559.77"/>
    <n v="890.4"/>
    <n v="1363.75"/>
    <n v="0"/>
    <m/>
    <n v="0"/>
    <n v="0.97"/>
    <n v="50518"/>
    <x v="2"/>
    <x v="68"/>
  </r>
  <r>
    <x v="83"/>
    <s v="Hugo Gaston RONDA"/>
    <n v="50518"/>
    <n v="50518"/>
    <n v="0"/>
    <n v="842"/>
    <n v="0"/>
    <n v="39630.449999999997"/>
    <n v="13941.34"/>
    <n v="890.4"/>
    <n v="1361.38"/>
    <n v="0"/>
    <m/>
    <n v="0"/>
    <n v="0.43"/>
    <n v="56666"/>
    <x v="3"/>
    <x v="68"/>
  </r>
  <r>
    <x v="83"/>
    <s v="Hugo Gaston RONDA (1)"/>
    <n v="56666"/>
    <n v="56666"/>
    <n v="0"/>
    <n v="0"/>
    <n v="0"/>
    <n v="41497.760000000002"/>
    <n v="9303.48"/>
    <n v="890.4"/>
    <n v="1363.75"/>
    <n v="0"/>
    <n v="13197.82"/>
    <n v="-5464.34"/>
    <n v="0.13"/>
    <n v="60789"/>
    <x v="4"/>
    <x v="68"/>
  </r>
  <r>
    <x v="83"/>
    <s v="Hugo Gaston RONDA (1)"/>
    <n v="60789"/>
    <n v="60789"/>
    <n v="0"/>
    <n v="0"/>
    <n v="0"/>
    <n v="70801.97"/>
    <n v="24906.97"/>
    <n v="890.4"/>
    <n v="1363.75"/>
    <n v="0"/>
    <m/>
    <n v="-5445.18"/>
    <n v="0.09"/>
    <n v="92518"/>
    <x v="5"/>
    <x v="68"/>
  </r>
  <r>
    <x v="84"/>
    <s v="FIDEICOMISO VILLA MARIA (2)"/>
    <n v="53919"/>
    <n v="54776.14"/>
    <n v="0"/>
    <n v="7174.66"/>
    <n v="857.14"/>
    <n v="70801.97"/>
    <n v="12242.59"/>
    <n v="0"/>
    <n v="587.72"/>
    <n v="0"/>
    <m/>
    <n v="0"/>
    <n v="0.2"/>
    <n v="89950"/>
    <x v="5"/>
    <x v="36"/>
  </r>
  <r>
    <x v="84"/>
    <s v="FIDEICOMISO VILLA MARIA"/>
    <n v="47070"/>
    <n v="47070"/>
    <n v="0"/>
    <n v="773"/>
    <n v="0"/>
    <n v="41497.760000000002"/>
    <n v="4572.97"/>
    <n v="0"/>
    <n v="587.72"/>
    <n v="0"/>
    <n v="6487.16"/>
    <n v="0"/>
    <n v="0.39"/>
    <n v="53919"/>
    <x v="4"/>
    <x v="36"/>
  </r>
  <r>
    <x v="84"/>
    <s v="FIDEICOMISO VILLA MARIA"/>
    <n v="31579"/>
    <n v="31579"/>
    <n v="0"/>
    <n v="0"/>
    <n v="0"/>
    <n v="29346.63"/>
    <n v="5074.42"/>
    <n v="0"/>
    <n v="787.96"/>
    <n v="0"/>
    <m/>
    <n v="0"/>
    <n v="0.99"/>
    <n v="35210"/>
    <x v="0"/>
    <x v="36"/>
  </r>
  <r>
    <x v="84"/>
    <s v="FIDEICOMISO VILLA MARIA (1) (2)"/>
    <n v="35210"/>
    <n v="35210"/>
    <n v="0"/>
    <n v="1760.45"/>
    <n v="0"/>
    <n v="32281.29"/>
    <n v="5581.86"/>
    <n v="0"/>
    <n v="709.08"/>
    <n v="0"/>
    <m/>
    <n v="11209.98"/>
    <n v="0.34"/>
    <n v="51543"/>
    <x v="1"/>
    <x v="36"/>
  </r>
  <r>
    <x v="84"/>
    <s v="FIDEICOMISO VILLA MARIA"/>
    <n v="51543"/>
    <n v="51543"/>
    <n v="0"/>
    <n v="0"/>
    <n v="0"/>
    <n v="35703.11"/>
    <n v="6173.54"/>
    <n v="0"/>
    <n v="587.72"/>
    <n v="0"/>
    <m/>
    <n v="0"/>
    <n v="0.63"/>
    <n v="42465"/>
    <x v="2"/>
    <x v="36"/>
  </r>
  <r>
    <x v="84"/>
    <s v="FIDEICOMISO VILLA MARIA"/>
    <n v="42465"/>
    <n v="43173"/>
    <n v="0"/>
    <n v="708"/>
    <n v="708"/>
    <n v="39630.449999999997"/>
    <n v="6852.63"/>
    <n v="0"/>
    <n v="586.69000000000005"/>
    <n v="0"/>
    <m/>
    <n v="0"/>
    <n v="0.23"/>
    <n v="47070"/>
    <x v="3"/>
    <x v="36"/>
  </r>
  <r>
    <x v="85"/>
    <s v="FIDEICOMISO VILLA MARIA"/>
    <n v="43304"/>
    <n v="43304"/>
    <n v="0"/>
    <n v="0"/>
    <n v="0"/>
    <n v="29346.63"/>
    <n v="17854.599999999999"/>
    <n v="0"/>
    <n v="3161.56"/>
    <n v="0"/>
    <m/>
    <n v="0"/>
    <n v="0.21"/>
    <n v="50363"/>
    <x v="0"/>
    <x v="36"/>
  </r>
  <r>
    <x v="85"/>
    <s v="FIDEICOMISO VILLA MARIA (2)"/>
    <n v="50363"/>
    <n v="50363"/>
    <n v="0"/>
    <n v="2518.14"/>
    <n v="0"/>
    <n v="32281.29"/>
    <n v="19640.060000000001"/>
    <n v="0"/>
    <n v="2845.07"/>
    <n v="0"/>
    <m/>
    <n v="0"/>
    <n v="0.44"/>
    <n v="57285"/>
    <x v="1"/>
    <x v="36"/>
  </r>
  <r>
    <x v="85"/>
    <s v="FIDEICOMISO VILLA MARIA"/>
    <n v="57285"/>
    <n v="57285"/>
    <n v="0"/>
    <n v="0"/>
    <n v="0"/>
    <n v="35703.11"/>
    <n v="21721.91"/>
    <n v="0"/>
    <n v="2358.11"/>
    <n v="0"/>
    <m/>
    <n v="0"/>
    <n v="0.87"/>
    <n v="59784"/>
    <x v="2"/>
    <x v="36"/>
  </r>
  <r>
    <x v="85"/>
    <s v="FIDEICOMISO VILLA MARIA"/>
    <n v="59784"/>
    <n v="60781"/>
    <n v="0"/>
    <n v="997"/>
    <n v="997"/>
    <n v="39630.449999999997"/>
    <n v="24111.32"/>
    <n v="0"/>
    <n v="2354.0100000000002"/>
    <n v="0"/>
    <m/>
    <n v="0"/>
    <n v="0.22"/>
    <n v="66096"/>
    <x v="3"/>
    <x v="36"/>
  </r>
  <r>
    <x v="85"/>
    <s v="FIDEICOMISO VILLA MARIA"/>
    <n v="66096"/>
    <n v="66096"/>
    <n v="0"/>
    <n v="1085"/>
    <n v="0"/>
    <n v="41497.760000000002"/>
    <n v="16090.22"/>
    <n v="0"/>
    <n v="2358.11"/>
    <n v="0"/>
    <n v="22825.41"/>
    <n v="0"/>
    <n v="0.5"/>
    <n v="83857"/>
    <x v="4"/>
    <x v="36"/>
  </r>
  <r>
    <x v="85"/>
    <s v="FIDEICOMISO VILLA MARIA (2)"/>
    <n v="83857"/>
    <n v="84714.14"/>
    <n v="0"/>
    <n v="11174.15"/>
    <n v="857.14"/>
    <n v="70801.97"/>
    <n v="43076.18"/>
    <n v="0"/>
    <n v="2358.11"/>
    <n v="0"/>
    <m/>
    <n v="0"/>
    <n v="0.73"/>
    <n v="126554"/>
    <x v="5"/>
    <x v="36"/>
  </r>
  <r>
    <x v="86"/>
    <s v="PABLO LIJTZTAIM (1)"/>
    <n v="33892"/>
    <n v="33892"/>
    <n v="0"/>
    <n v="0"/>
    <n v="0"/>
    <n v="29346.63"/>
    <n v="10323.66"/>
    <n v="902.4"/>
    <n v="1828.41"/>
    <n v="0"/>
    <m/>
    <n v="-3712"/>
    <n v="0.9"/>
    <n v="38690"/>
    <x v="0"/>
    <x v="64"/>
  </r>
  <r>
    <x v="86"/>
    <s v="Hugo Gaston RONDA (1)"/>
    <n v="38690"/>
    <n v="38690"/>
    <n v="0"/>
    <n v="0"/>
    <n v="0"/>
    <n v="32281.29"/>
    <n v="11356.03"/>
    <n v="902.4"/>
    <n v="1645.37"/>
    <n v="0"/>
    <m/>
    <n v="-4046"/>
    <n v="0.91"/>
    <n v="42140"/>
    <x v="1"/>
    <x v="68"/>
  </r>
  <r>
    <x v="86"/>
    <s v="Hugo Gaston RONDA (1)"/>
    <n v="42140"/>
    <n v="42140"/>
    <n v="0"/>
    <n v="0"/>
    <n v="0"/>
    <n v="35703.11"/>
    <n v="12559.77"/>
    <n v="902.4"/>
    <n v="1363.75"/>
    <n v="0"/>
    <m/>
    <n v="-2951.02"/>
    <n v="0.99"/>
    <n v="47579"/>
    <x v="2"/>
    <x v="68"/>
  </r>
  <r>
    <x v="86"/>
    <s v="Hugo Gaston RONDA"/>
    <n v="47579"/>
    <n v="47579"/>
    <n v="0"/>
    <n v="793"/>
    <n v="0"/>
    <n v="39630.449999999997"/>
    <n v="13941.34"/>
    <n v="902.4"/>
    <n v="1361.38"/>
    <n v="0"/>
    <m/>
    <n v="0"/>
    <n v="0.43"/>
    <n v="56629"/>
    <x v="3"/>
    <x v="68"/>
  </r>
  <r>
    <x v="86"/>
    <s v="Hugo Gaston RONDA (1)"/>
    <n v="56629"/>
    <n v="56629"/>
    <n v="0"/>
    <n v="0"/>
    <n v="0"/>
    <n v="41497.760000000002"/>
    <n v="9303.48"/>
    <n v="902.4"/>
    <n v="1363.75"/>
    <n v="0"/>
    <n v="13197.82"/>
    <n v="-5464.34"/>
    <n v="0.13"/>
    <n v="60801"/>
    <x v="4"/>
    <x v="68"/>
  </r>
  <r>
    <x v="86"/>
    <s v="Hugo Gaston RONDA (1)"/>
    <n v="60801"/>
    <n v="60801"/>
    <n v="0"/>
    <n v="0"/>
    <n v="0"/>
    <n v="70801.97"/>
    <n v="24906.97"/>
    <n v="902.4"/>
    <n v="1363.75"/>
    <n v="0"/>
    <m/>
    <n v="1499.82"/>
    <n v="0.09"/>
    <n v="99475"/>
    <x v="5"/>
    <x v="68"/>
  </r>
  <r>
    <x v="87"/>
    <s v="SAMANTHA WAHNON"/>
    <n v="79937"/>
    <n v="0"/>
    <n v="76143.789999999994"/>
    <n v="7600.4"/>
    <n v="0"/>
    <n v="29346.63"/>
    <n v="10422.280000000001"/>
    <n v="0"/>
    <n v="1845.98"/>
    <n v="0"/>
    <m/>
    <n v="0"/>
    <n v="0.92"/>
    <n v="125360"/>
    <x v="0"/>
    <x v="66"/>
  </r>
  <r>
    <x v="87"/>
    <s v="SAMANTHA WAHNON (1)"/>
    <n v="125360"/>
    <n v="0"/>
    <n v="117759.6"/>
    <n v="13488.38"/>
    <n v="0"/>
    <n v="32281.29"/>
    <n v="11464.51"/>
    <n v="0"/>
    <n v="1661.19"/>
    <n v="0"/>
    <m/>
    <n v="5604.99"/>
    <n v="0.04"/>
    <n v="182260"/>
    <x v="1"/>
    <x v="66"/>
  </r>
  <r>
    <x v="87"/>
    <s v="SAMANTHA WAHNON (1)"/>
    <n v="182260"/>
    <n v="0"/>
    <n v="168771.62"/>
    <n v="21926.959999999999"/>
    <n v="0"/>
    <n v="35703.11"/>
    <n v="12679.75"/>
    <n v="0"/>
    <n v="1376.86"/>
    <n v="0"/>
    <m/>
    <n v="6165.48"/>
    <n v="0.22"/>
    <n v="246624"/>
    <x v="2"/>
    <x v="66"/>
  </r>
  <r>
    <x v="87"/>
    <s v="SAMANTHA WAHNON"/>
    <n v="246624"/>
    <n v="80000"/>
    <n v="166624"/>
    <n v="9546"/>
    <n v="0"/>
    <n v="39630.449999999997"/>
    <n v="14074.52"/>
    <n v="0"/>
    <n v="1374.46"/>
    <n v="0"/>
    <m/>
    <n v="0"/>
    <n v="0.56999999999999995"/>
    <n v="231250"/>
    <x v="3"/>
    <x v="66"/>
  </r>
  <r>
    <x v="87"/>
    <s v="SAMANTHA WAHNON"/>
    <n v="231250"/>
    <n v="0"/>
    <n v="221704"/>
    <n v="20631.2"/>
    <n v="0"/>
    <n v="41497.760000000002"/>
    <n v="9392.36"/>
    <n v="0"/>
    <n v="1376.86"/>
    <n v="0"/>
    <n v="13323.9"/>
    <n v="0"/>
    <n v="0.92"/>
    <n v="307927"/>
    <x v="4"/>
    <x v="66"/>
  </r>
  <r>
    <x v="87"/>
    <s v="SAMANTHA WAHNON (1)"/>
    <n v="307927"/>
    <n v="307927"/>
    <n v="0"/>
    <n v="4789"/>
    <n v="0"/>
    <n v="70801.97"/>
    <n v="25144.9"/>
    <n v="0"/>
    <n v="1376.86"/>
    <n v="0"/>
    <m/>
    <n v="22627.71"/>
    <n v="0.56000000000000005"/>
    <n v="124741"/>
    <x v="5"/>
    <x v="66"/>
  </r>
  <r>
    <x v="88"/>
    <s v="DIEGO CARVALHO"/>
    <n v="75652"/>
    <n v="0"/>
    <n v="73966.850000000006"/>
    <n v="5383.49"/>
    <n v="0"/>
    <n v="29346.63"/>
    <n v="13291.21"/>
    <n v="1146"/>
    <n v="2353.25"/>
    <n v="0"/>
    <m/>
    <n v="0"/>
    <n v="0.56999999999999995"/>
    <n v="125488"/>
    <x v="0"/>
    <x v="55"/>
  </r>
  <r>
    <x v="88"/>
    <s v="DIEGO CARVALHO (2)"/>
    <n v="125488"/>
    <n v="125488"/>
    <n v="0"/>
    <n v="6005.2"/>
    <n v="0"/>
    <n v="32281.29"/>
    <n v="14620.33"/>
    <n v="1146"/>
    <n v="2117.6799999999998"/>
    <n v="0"/>
    <m/>
    <n v="0"/>
    <n v="0.5"/>
    <n v="56171"/>
    <x v="1"/>
    <x v="55"/>
  </r>
  <r>
    <x v="88"/>
    <s v="DIEGO CARVALHO"/>
    <n v="56171"/>
    <n v="0"/>
    <n v="50165.8"/>
    <n v="8513.49"/>
    <n v="0"/>
    <n v="35703.11"/>
    <n v="16170.09"/>
    <n v="1146"/>
    <n v="1755.22"/>
    <n v="0"/>
    <m/>
    <n v="0"/>
    <n v="0.28999999999999998"/>
    <n v="113454"/>
    <x v="2"/>
    <x v="55"/>
  </r>
  <r>
    <x v="88"/>
    <s v="DIEGO CARVALHO"/>
    <n v="113454"/>
    <n v="0"/>
    <n v="104940.51"/>
    <n v="13760.52"/>
    <n v="0"/>
    <n v="39630.449999999997"/>
    <n v="17948.79"/>
    <n v="1146"/>
    <n v="1752.16"/>
    <n v="0"/>
    <m/>
    <n v="0"/>
    <n v="0.56999999999999995"/>
    <n v="179179"/>
    <x v="3"/>
    <x v="55"/>
  </r>
  <r>
    <x v="88"/>
    <s v="DIEGO CARVALHO"/>
    <n v="179179"/>
    <n v="113454"/>
    <n v="65725"/>
    <n v="5031.95"/>
    <n v="0"/>
    <n v="41497.760000000002"/>
    <n v="11977.78"/>
    <n v="1146"/>
    <n v="1755.22"/>
    <n v="0"/>
    <n v="16991.55"/>
    <n v="0"/>
    <n v="0.74"/>
    <n v="144126"/>
    <x v="4"/>
    <x v="55"/>
  </r>
  <r>
    <x v="88"/>
    <s v="DIEGO CARVALHO (2)"/>
    <n v="144126"/>
    <n v="146445"/>
    <n v="0"/>
    <n v="18777.599999999999"/>
    <n v="2319"/>
    <n v="70801.97"/>
    <n v="32066.5"/>
    <n v="1146"/>
    <n v="1755.22"/>
    <n v="0"/>
    <m/>
    <n v="0"/>
    <n v="0.71"/>
    <n v="122229"/>
    <x v="5"/>
    <x v="55"/>
  </r>
  <r>
    <x v="89"/>
    <s v="EUGENIA GIBBONS"/>
    <n v="4688325"/>
    <n v="0"/>
    <n v="2775934.46"/>
    <s v="En Abogados"/>
    <n v="0"/>
    <n v="70801.97"/>
    <n v="32531.55"/>
    <n v="1161.5999999999999"/>
    <n v="1780.74"/>
    <n v="0"/>
    <m/>
    <n v="0"/>
    <n v="0.99"/>
    <n v="5169353"/>
    <x v="5"/>
    <x v="69"/>
  </r>
  <r>
    <x v="89"/>
    <s v="EUGENIA GIBBONS (1)"/>
    <n v="3739029"/>
    <n v="0"/>
    <n v="2473145.96"/>
    <s v="En Abogados"/>
    <n v="0"/>
    <n v="29346.63"/>
    <n v="13483.97"/>
    <n v="1161.5999999999999"/>
    <n v="2387.4699999999998"/>
    <n v="0"/>
    <m/>
    <n v="7774"/>
    <n v="0.03"/>
    <n v="3916840"/>
    <x v="0"/>
    <x v="69"/>
  </r>
  <r>
    <x v="89"/>
    <s v="EUGENIA GIBBONS (1)"/>
    <n v="3916840"/>
    <n v="0"/>
    <n v="2527299.66"/>
    <s v="En Abogados"/>
    <n v="0"/>
    <n v="32281.29"/>
    <n v="14832.36"/>
    <n v="1161.5999999999999"/>
    <n v="2148.4699999999998"/>
    <n v="0"/>
    <m/>
    <n v="8551.1299999999992"/>
    <n v="0.17"/>
    <n v="4102180"/>
    <x v="1"/>
    <x v="69"/>
  </r>
  <r>
    <x v="89"/>
    <s v="EUGENIA GIBBONS"/>
    <n v="4102180"/>
    <n v="0"/>
    <n v="2586274.6800000002"/>
    <s v="En Abogados"/>
    <n v="0"/>
    <n v="35703.11"/>
    <n v="16404.59"/>
    <n v="1161.5999999999999"/>
    <n v="1780.74"/>
    <n v="0"/>
    <m/>
    <n v="0"/>
    <n v="0.23"/>
    <n v="4286544"/>
    <x v="2"/>
    <x v="69"/>
  </r>
  <r>
    <x v="89"/>
    <s v="EUGENIA GIBBONS"/>
    <n v="4286544"/>
    <n v="0"/>
    <n v="2641324.9500000002"/>
    <s v="En Abogados"/>
    <n v="0"/>
    <n v="39630.449999999997"/>
    <n v="18209.099999999999"/>
    <n v="1161.5999999999999"/>
    <n v="1777.64"/>
    <n v="0"/>
    <m/>
    <n v="0"/>
    <n v="0.96"/>
    <n v="4479390"/>
    <x v="3"/>
    <x v="69"/>
  </r>
  <r>
    <x v="89"/>
    <s v="EUGENIA GIBBONS"/>
    <n v="4479390"/>
    <n v="0"/>
    <n v="2702104.7"/>
    <s v="En Abogados"/>
    <n v="0"/>
    <n v="41497.760000000002"/>
    <n v="12151.49"/>
    <n v="1161.5999999999999"/>
    <n v="1780.74"/>
    <n v="0"/>
    <n v="17237.97"/>
    <n v="0"/>
    <n v="0.2"/>
    <n v="4688325"/>
    <x v="4"/>
    <x v="69"/>
  </r>
  <r>
    <x v="90"/>
    <s v="SAN EMILIO SCA (1)"/>
    <n v="33839"/>
    <n v="33839"/>
    <n v="0"/>
    <n v="0"/>
    <n v="0"/>
    <n v="29346.63"/>
    <n v="10278.83"/>
    <n v="886.8"/>
    <n v="1820.54"/>
    <n v="0"/>
    <m/>
    <n v="-3708"/>
    <n v="0.2"/>
    <n v="38625"/>
    <x v="0"/>
    <x v="70"/>
  </r>
  <r>
    <x v="90"/>
    <s v="SAN EMILIO SCA"/>
    <n v="38625"/>
    <n v="39269"/>
    <n v="0"/>
    <n v="644"/>
    <n v="644"/>
    <n v="32281.29"/>
    <n v="11306.72"/>
    <n v="886.8"/>
    <n v="1638.3"/>
    <n v="0"/>
    <m/>
    <n v="0"/>
    <n v="0.89"/>
    <n v="46114"/>
    <x v="1"/>
    <x v="70"/>
  </r>
  <r>
    <x v="90"/>
    <s v="SAN EMILIO SCA"/>
    <n v="46114"/>
    <n v="46872"/>
    <n v="0"/>
    <n v="758"/>
    <n v="758"/>
    <n v="35703.11"/>
    <n v="12505.23"/>
    <n v="886.8"/>
    <n v="1357.89"/>
    <n v="0"/>
    <m/>
    <n v="0"/>
    <n v="0.97"/>
    <n v="50454"/>
    <x v="2"/>
    <x v="70"/>
  </r>
  <r>
    <x v="90"/>
    <s v="SAN EMILIO SCA (1)"/>
    <n v="50454"/>
    <n v="50454"/>
    <n v="0"/>
    <n v="0"/>
    <n v="0"/>
    <n v="39630.449999999997"/>
    <n v="13880.8"/>
    <n v="886.8"/>
    <n v="1355.53"/>
    <n v="0"/>
    <m/>
    <n v="-4917.38"/>
    <n v="0.8"/>
    <n v="50837"/>
    <x v="3"/>
    <x v="70"/>
  </r>
  <r>
    <x v="90"/>
    <s v="SAN EMILIO SCA (1)"/>
    <n v="50837"/>
    <n v="50837"/>
    <n v="0"/>
    <n v="0"/>
    <n v="0"/>
    <n v="41497.760000000002"/>
    <n v="9263.09"/>
    <n v="886.8"/>
    <n v="1357.89"/>
    <n v="0"/>
    <n v="13140.51"/>
    <n v="-5458.29"/>
    <n v="0.24"/>
    <n v="60688"/>
    <x v="4"/>
    <x v="70"/>
  </r>
  <r>
    <x v="90"/>
    <s v="SAN EMILIO SCA (1)"/>
    <n v="60688"/>
    <n v="60688"/>
    <n v="0"/>
    <n v="0"/>
    <n v="0"/>
    <n v="70801.97"/>
    <n v="24798.82"/>
    <n v="886.8"/>
    <n v="1357.89"/>
    <n v="0"/>
    <m/>
    <n v="-5439.15"/>
    <n v="0.67"/>
    <n v="92407"/>
    <x v="5"/>
    <x v="70"/>
  </r>
  <r>
    <x v="91"/>
    <s v="Ruth Marina Martini (1)"/>
    <n v="36654"/>
    <n v="36654"/>
    <n v="0"/>
    <n v="0"/>
    <n v="0"/>
    <n v="29346.63"/>
    <n v="10305.73"/>
    <n v="889.2"/>
    <n v="1825.17"/>
    <n v="0"/>
    <m/>
    <n v="-3711"/>
    <n v="0.27"/>
    <n v="38656"/>
    <x v="0"/>
    <x v="71"/>
  </r>
  <r>
    <x v="91"/>
    <s v="Ruth Marina Martini"/>
    <n v="38656"/>
    <n v="39301"/>
    <n v="0"/>
    <n v="645"/>
    <n v="645"/>
    <n v="32281.29"/>
    <n v="11336.3"/>
    <n v="889.2"/>
    <n v="1642.46"/>
    <n v="0"/>
    <m/>
    <n v="0"/>
    <n v="0.75"/>
    <n v="46150"/>
    <x v="1"/>
    <x v="71"/>
  </r>
  <r>
    <x v="91"/>
    <s v="Ruth Marina Martini (1)"/>
    <n v="46150"/>
    <n v="46150"/>
    <n v="0"/>
    <n v="0"/>
    <n v="0"/>
    <n v="35703.11"/>
    <n v="12537.95"/>
    <n v="889.2"/>
    <n v="1361.34"/>
    <n v="0"/>
    <m/>
    <n v="-4449.05"/>
    <n v="0.45"/>
    <n v="46043"/>
    <x v="2"/>
    <x v="71"/>
  </r>
  <r>
    <x v="91"/>
    <s v="Ruth Marina Martini (1)"/>
    <n v="46043"/>
    <n v="46043"/>
    <n v="0"/>
    <n v="0"/>
    <n v="0"/>
    <n v="39630.449999999997"/>
    <n v="13917.13"/>
    <n v="889.2"/>
    <n v="1358.97"/>
    <n v="0"/>
    <m/>
    <n v="-4920.6499999999996"/>
    <n v="0.9"/>
    <n v="50876"/>
    <x v="3"/>
    <x v="71"/>
  </r>
  <r>
    <x v="91"/>
    <s v="Ruth Marina Martini (1)"/>
    <n v="50876"/>
    <n v="50876"/>
    <n v="0"/>
    <n v="0"/>
    <n v="0"/>
    <n v="41497.760000000002"/>
    <n v="9287.32"/>
    <n v="889.2"/>
    <n v="1361.34"/>
    <n v="0"/>
    <n v="13174.9"/>
    <n v="-5461.92"/>
    <n v="0.4"/>
    <n v="60749"/>
    <x v="4"/>
    <x v="71"/>
  </r>
  <r>
    <x v="91"/>
    <s v="Ruth Marina Martini"/>
    <n v="60749"/>
    <n v="61762"/>
    <n v="0"/>
    <n v="1013"/>
    <n v="1013"/>
    <n v="70801.97"/>
    <n v="24863.71"/>
    <n v="889.2"/>
    <n v="1361.34"/>
    <n v="0"/>
    <m/>
    <n v="0"/>
    <n v="0.78"/>
    <n v="97917"/>
    <x v="5"/>
    <x v="71"/>
  </r>
  <r>
    <x v="92"/>
    <s v="OSCAR BAREIRO (1)"/>
    <n v="34119"/>
    <n v="34119"/>
    <n v="0"/>
    <n v="0"/>
    <n v="0"/>
    <n v="29346.63"/>
    <n v="10583.66"/>
    <n v="913.2"/>
    <n v="1874.19"/>
    <n v="0"/>
    <m/>
    <n v="-3737"/>
    <n v="0.32"/>
    <n v="38981"/>
    <x v="0"/>
    <x v="72"/>
  </r>
  <r>
    <x v="92"/>
    <s v="OSCAR BAREIRO (1)"/>
    <n v="38981"/>
    <n v="38981"/>
    <n v="0"/>
    <n v="0"/>
    <n v="0"/>
    <n v="32281.29"/>
    <n v="11642.02"/>
    <n v="913.2"/>
    <n v="1686.57"/>
    <n v="0"/>
    <m/>
    <n v="-4073"/>
    <n v="0.92"/>
    <n v="42451"/>
    <x v="1"/>
    <x v="72"/>
  </r>
  <r>
    <x v="92"/>
    <s v="OSCAR BAREIRO (2)"/>
    <n v="42451"/>
    <n v="43159"/>
    <n v="0"/>
    <n v="2122.5"/>
    <n v="708"/>
    <n v="35703.11"/>
    <n v="12876.08"/>
    <n v="913.2"/>
    <n v="1397.9"/>
    <n v="0"/>
    <m/>
    <n v="0"/>
    <n v="0.21"/>
    <n v="52305"/>
    <x v="2"/>
    <x v="72"/>
  </r>
  <r>
    <x v="92"/>
    <s v="OSCAR BAREIRO (1)"/>
    <n v="52305"/>
    <n v="52305"/>
    <n v="0"/>
    <n v="0"/>
    <n v="0"/>
    <n v="39630.449999999997"/>
    <n v="14292.45"/>
    <n v="913.2"/>
    <n v="1395.46"/>
    <n v="0"/>
    <m/>
    <n v="-4955.01"/>
    <n v="0.45"/>
    <n v="51277"/>
    <x v="3"/>
    <x v="72"/>
  </r>
  <r>
    <x v="92"/>
    <s v="OSCAR BAREIRO (1)"/>
    <n v="51277"/>
    <n v="51277"/>
    <n v="0"/>
    <n v="0"/>
    <n v="0"/>
    <n v="41497.760000000002"/>
    <n v="9537.7900000000009"/>
    <n v="913.2"/>
    <n v="1397.9"/>
    <n v="0"/>
    <n v="13530.2"/>
    <n v="-5500.06"/>
    <n v="0.21"/>
    <n v="61377"/>
    <x v="4"/>
    <x v="72"/>
  </r>
  <r>
    <x v="92"/>
    <s v="OSCAR BAREIRO"/>
    <n v="61377"/>
    <n v="62400"/>
    <n v="0"/>
    <n v="1023"/>
    <n v="1023"/>
    <n v="70801.97"/>
    <n v="25534.240000000002"/>
    <n v="913.2"/>
    <n v="1397.9"/>
    <n v="0"/>
    <m/>
    <n v="0"/>
    <n v="0.69"/>
    <n v="98648"/>
    <x v="5"/>
    <x v="72"/>
  </r>
  <r>
    <x v="93"/>
    <s v="PABLO GARCIA NAVARRO (1)"/>
    <n v="33448"/>
    <n v="33448"/>
    <n v="0"/>
    <n v="0"/>
    <n v="0"/>
    <n v="29346.63"/>
    <n v="9852.98"/>
    <n v="849.6"/>
    <n v="1744.71"/>
    <n v="0"/>
    <m/>
    <n v="-3668"/>
    <n v="0.08"/>
    <n v="38126"/>
    <x v="0"/>
    <x v="35"/>
  </r>
  <r>
    <x v="93"/>
    <s v="PABLO GARCIA NAVARRO"/>
    <n v="38126"/>
    <n v="38126"/>
    <n v="0"/>
    <n v="636"/>
    <n v="0"/>
    <n v="32281.29"/>
    <n v="10838.28"/>
    <n v="849.6"/>
    <n v="1570.05"/>
    <n v="0"/>
    <m/>
    <n v="0"/>
    <n v="0.78"/>
    <n v="46176"/>
    <x v="1"/>
    <x v="35"/>
  </r>
  <r>
    <x v="93"/>
    <s v="PABLO GARCIA NAVARRO (1)"/>
    <n v="46176"/>
    <n v="46176"/>
    <n v="0"/>
    <n v="0"/>
    <n v="0"/>
    <n v="35703.11"/>
    <n v="11987.13"/>
    <n v="849.6"/>
    <n v="1301.32"/>
    <n v="0"/>
    <m/>
    <n v="-4397.7700000000004"/>
    <n v="0.61"/>
    <n v="45444"/>
    <x v="2"/>
    <x v="35"/>
  </r>
  <r>
    <x v="93"/>
    <s v="PABLO GARCIA NAVARRO (1)"/>
    <n v="45444"/>
    <n v="45444"/>
    <n v="0"/>
    <n v="0"/>
    <n v="0"/>
    <n v="39630.449999999997"/>
    <n v="13305.72"/>
    <n v="849.6"/>
    <n v="1299.06"/>
    <n v="0"/>
    <m/>
    <n v="-4863.93"/>
    <n v="0.1"/>
    <n v="50221"/>
    <x v="3"/>
    <x v="35"/>
  </r>
  <r>
    <x v="93"/>
    <s v="PABLO GARCIA NAVARRO"/>
    <n v="50221"/>
    <n v="50221"/>
    <n v="0"/>
    <n v="838"/>
    <n v="0"/>
    <n v="41497.760000000002"/>
    <n v="8879.31"/>
    <n v="849.6"/>
    <n v="1301.32"/>
    <n v="0"/>
    <n v="12596.1"/>
    <n v="0"/>
    <n v="0.91"/>
    <n v="65963"/>
    <x v="4"/>
    <x v="35"/>
  </r>
  <r>
    <x v="93"/>
    <s v="PABLO GARCIA NAVARRO (1)"/>
    <n v="65963"/>
    <n v="65963"/>
    <n v="0"/>
    <n v="0"/>
    <n v="0"/>
    <n v="70801.97"/>
    <n v="23771.39"/>
    <n v="849.6"/>
    <n v="1301.32"/>
    <n v="0"/>
    <m/>
    <n v="-5380.03"/>
    <n v="0.75"/>
    <n v="91345"/>
    <x v="5"/>
    <x v="35"/>
  </r>
  <r>
    <x v="94"/>
    <s v="PODRZAJ - PODRZAJ (1)"/>
    <n v="34731"/>
    <n v="34731"/>
    <n v="0"/>
    <n v="0"/>
    <n v="0"/>
    <n v="29346.63"/>
    <n v="11251.58"/>
    <n v="970.8"/>
    <n v="1992.56"/>
    <n v="0"/>
    <m/>
    <n v="-3799"/>
    <n v="0.43"/>
    <n v="39763"/>
    <x v="0"/>
    <x v="73"/>
  </r>
  <r>
    <x v="94"/>
    <s v="PODRZAJ - PODRZAJ"/>
    <n v="39763"/>
    <n v="40426"/>
    <n v="0"/>
    <n v="663"/>
    <n v="663"/>
    <n v="32281.29"/>
    <n v="12376.74"/>
    <n v="970.8"/>
    <n v="1793.1"/>
    <n v="0"/>
    <m/>
    <n v="0"/>
    <n v="7.0000000000000007E-2"/>
    <n v="47422"/>
    <x v="1"/>
    <x v="73"/>
  </r>
  <r>
    <x v="94"/>
    <s v="PODRZAJ - PODRZAJ (1)"/>
    <n v="47422"/>
    <n v="47422"/>
    <n v="0"/>
    <n v="0"/>
    <n v="0"/>
    <n v="35703.11"/>
    <n v="13688.67"/>
    <n v="970.8"/>
    <n v="1486.19"/>
    <n v="0"/>
    <m/>
    <n v="-4555.5600000000004"/>
    <n v="0.79"/>
    <n v="47294"/>
    <x v="2"/>
    <x v="73"/>
  </r>
  <r>
    <x v="94"/>
    <s v="PODRZAJ - PODRZAJ (1)"/>
    <n v="47294"/>
    <n v="47294"/>
    <n v="0"/>
    <n v="0"/>
    <n v="0"/>
    <n v="39630.449999999997"/>
    <n v="15194.43"/>
    <n v="970.8"/>
    <n v="1483.61"/>
    <n v="0"/>
    <m/>
    <n v="-5038.45"/>
    <n v="0.16"/>
    <n v="52241"/>
    <x v="3"/>
    <x v="73"/>
  </r>
  <r>
    <x v="94"/>
    <s v="PODRZAJ - PODRZAJ (1)"/>
    <n v="52241"/>
    <n v="52241"/>
    <n v="0"/>
    <n v="0"/>
    <n v="0"/>
    <n v="41497.760000000002"/>
    <n v="10139.700000000001"/>
    <n v="970.8"/>
    <n v="1486.19"/>
    <n v="0"/>
    <n v="14384.08"/>
    <n v="-5592.68"/>
    <n v="0.15"/>
    <n v="62886"/>
    <x v="4"/>
    <x v="73"/>
  </r>
  <r>
    <x v="94"/>
    <s v="PODRZAJ - PODRZAJ (1)"/>
    <n v="62886"/>
    <n v="62886"/>
    <n v="0"/>
    <n v="0"/>
    <n v="0"/>
    <n v="70801.97"/>
    <n v="27145.67"/>
    <n v="970.8"/>
    <n v="1486.19"/>
    <n v="0"/>
    <m/>
    <n v="-5573.06"/>
    <n v="0.43"/>
    <n v="94832"/>
    <x v="5"/>
    <x v="73"/>
  </r>
  <r>
    <x v="95"/>
    <s v="RUTA CPC"/>
    <n v="75772"/>
    <n v="0"/>
    <n v="73970.59"/>
    <n v="5499.94"/>
    <n v="0"/>
    <n v="29346.63"/>
    <n v="10978.14"/>
    <n v="946.8"/>
    <n v="1944.01"/>
    <n v="0"/>
    <m/>
    <n v="0"/>
    <n v="0.89"/>
    <n v="122687"/>
    <x v="0"/>
    <x v="15"/>
  </r>
  <r>
    <x v="95"/>
    <s v="RUTA CPC"/>
    <n v="122687"/>
    <n v="75772"/>
    <n v="46915"/>
    <n v="2345.75"/>
    <n v="0"/>
    <n v="32281.29"/>
    <n v="12075.95"/>
    <n v="946.8"/>
    <n v="1749.41"/>
    <n v="0"/>
    <m/>
    <n v="0"/>
    <n v="0.8"/>
    <n v="96315"/>
    <x v="1"/>
    <x v="15"/>
  </r>
  <r>
    <x v="95"/>
    <s v="RUTA CPC (2)"/>
    <n v="96315"/>
    <n v="48716"/>
    <n v="47599"/>
    <n v="4698.46"/>
    <n v="0"/>
    <n v="35703.11"/>
    <n v="13356"/>
    <n v="946.8"/>
    <n v="1449.98"/>
    <n v="0"/>
    <m/>
    <n v="0"/>
    <n v="0.65"/>
    <n v="103754"/>
    <x v="2"/>
    <x v="15"/>
  </r>
  <r>
    <x v="95"/>
    <s v="RUTA CPC"/>
    <n v="103754"/>
    <n v="49400"/>
    <n v="54354"/>
    <n v="3503.78"/>
    <n v="0"/>
    <n v="39630.449999999997"/>
    <n v="14825.16"/>
    <n v="946.8"/>
    <n v="1447.45"/>
    <n v="0"/>
    <m/>
    <n v="0"/>
    <n v="0.36"/>
    <n v="114708"/>
    <x v="3"/>
    <x v="15"/>
  </r>
  <r>
    <x v="95"/>
    <s v="RUTA CPC"/>
    <n v="114708"/>
    <n v="56155"/>
    <n v="58553"/>
    <n v="3835.27"/>
    <n v="0"/>
    <n v="41497.760000000002"/>
    <n v="9893.2800000000007"/>
    <n v="946.8"/>
    <n v="1449.98"/>
    <n v="0"/>
    <n v="14034.5"/>
    <n v="0"/>
    <n v="0.41"/>
    <n v="130211"/>
    <x v="4"/>
    <x v="15"/>
  </r>
  <r>
    <x v="95"/>
    <s v="RUTA CPC"/>
    <n v="130211"/>
    <n v="0"/>
    <n v="126375.73"/>
    <n v="20895.990000000002"/>
    <n v="0"/>
    <n v="70801.97"/>
    <n v="26485.96"/>
    <n v="946.8"/>
    <n v="1449.98"/>
    <n v="0"/>
    <m/>
    <n v="0"/>
    <n v="0.56999999999999995"/>
    <n v="246957"/>
    <x v="5"/>
    <x v="15"/>
  </r>
  <r>
    <x v="96"/>
    <s v="JORGE TABOADA"/>
    <n v="31511"/>
    <n v="0"/>
    <n v="31511"/>
    <n v="1575.55"/>
    <n v="0"/>
    <n v="29346.63"/>
    <n v="7741.63"/>
    <n v="667.2"/>
    <n v="1371.07"/>
    <n v="0"/>
    <m/>
    <n v="0"/>
    <n v="0.92"/>
    <n v="72214"/>
    <x v="0"/>
    <x v="74"/>
  </r>
  <r>
    <x v="96"/>
    <s v="JORGE TABOADA (2)"/>
    <n v="72214"/>
    <n v="72214"/>
    <n v="0"/>
    <n v="3531.88"/>
    <n v="0"/>
    <n v="32281.29"/>
    <n v="8515.7900000000009"/>
    <n v="667.2"/>
    <n v="1233.82"/>
    <n v="0"/>
    <m/>
    <n v="0"/>
    <n v="0.02"/>
    <n v="46230"/>
    <x v="1"/>
    <x v="74"/>
  </r>
  <r>
    <x v="96"/>
    <s v="JORGE TABOADA (1)"/>
    <n v="46230"/>
    <n v="46230"/>
    <n v="0"/>
    <n v="0"/>
    <n v="0"/>
    <n v="35703.11"/>
    <n v="9418.4599999999991"/>
    <n v="667.2"/>
    <n v="1022.64"/>
    <n v="0"/>
    <m/>
    <n v="-4160.1000000000004"/>
    <n v="0.69"/>
    <n v="42652"/>
    <x v="2"/>
    <x v="74"/>
  </r>
  <r>
    <x v="96"/>
    <s v="JORGE TABOADA"/>
    <n v="42652"/>
    <n v="43363"/>
    <n v="0"/>
    <n v="711"/>
    <n v="711"/>
    <n v="39630.449999999997"/>
    <n v="10454.49"/>
    <n v="667.2"/>
    <n v="1020.86"/>
    <n v="0"/>
    <m/>
    <n v="0"/>
    <n v="0"/>
    <n v="51773"/>
    <x v="3"/>
    <x v="74"/>
  </r>
  <r>
    <x v="96"/>
    <s v="JORGE TABOADA"/>
    <n v="51773"/>
    <n v="51773"/>
    <n v="0"/>
    <n v="852"/>
    <n v="0"/>
    <n v="41497.760000000002"/>
    <n v="6976.6"/>
    <n v="667.2"/>
    <n v="1022.64"/>
    <n v="0"/>
    <n v="9896.93"/>
    <n v="0"/>
    <n v="0.87"/>
    <n v="60914"/>
    <x v="4"/>
    <x v="74"/>
  </r>
  <r>
    <x v="96"/>
    <s v="JORGE TABOADA (1)"/>
    <n v="60914"/>
    <n v="60914"/>
    <n v="0"/>
    <n v="0"/>
    <n v="0"/>
    <n v="70801.97"/>
    <n v="18677.52"/>
    <n v="667.2"/>
    <n v="1022.64"/>
    <n v="0"/>
    <m/>
    <n v="-5089.2700000000004"/>
    <n v="0.94"/>
    <n v="86081"/>
    <x v="5"/>
    <x v="74"/>
  </r>
  <r>
    <x v="97"/>
    <s v="Jorge Delaportas (2)"/>
    <n v="38446"/>
    <n v="38000"/>
    <n v="446"/>
    <n v="1767.09"/>
    <n v="0"/>
    <n v="29346.63"/>
    <n v="8387.1299999999992"/>
    <n v="723.6"/>
    <n v="1484.83"/>
    <n v="0"/>
    <m/>
    <n v="0"/>
    <n v="0.72"/>
    <n v="42156"/>
    <x v="0"/>
    <x v="75"/>
  </r>
  <r>
    <x v="97"/>
    <s v="Jorge Delaportas (1)"/>
    <n v="42156"/>
    <n v="42156"/>
    <n v="0"/>
    <n v="0"/>
    <n v="0"/>
    <n v="32281.29"/>
    <n v="9225.85"/>
    <n v="723.6"/>
    <n v="1336.19"/>
    <n v="0"/>
    <m/>
    <n v="-3848"/>
    <n v="7.0000000000000007E-2"/>
    <n v="39719"/>
    <x v="1"/>
    <x v="75"/>
  </r>
  <r>
    <x v="97"/>
    <s v="Jorge Delaportas"/>
    <n v="39719"/>
    <n v="0"/>
    <n v="39719"/>
    <n v="1985.95"/>
    <n v="0"/>
    <n v="35703.11"/>
    <n v="10203.790000000001"/>
    <n v="723.6"/>
    <n v="1107.49"/>
    <n v="0"/>
    <m/>
    <n v="0"/>
    <n v="0.06"/>
    <n v="89443"/>
    <x v="2"/>
    <x v="75"/>
  </r>
  <r>
    <x v="97"/>
    <s v="Jorge Delaportas"/>
    <n v="89443"/>
    <n v="89443"/>
    <n v="0"/>
    <n v="0"/>
    <n v="0"/>
    <n v="39630.449999999997"/>
    <n v="11326.2"/>
    <n v="723.6"/>
    <n v="1105.56"/>
    <n v="0"/>
    <m/>
    <n v="0"/>
    <n v="0.19"/>
    <n v="52786"/>
    <x v="3"/>
    <x v="75"/>
  </r>
  <r>
    <x v="97"/>
    <s v="Jorge Delaportas (2)"/>
    <n v="52786"/>
    <n v="53666"/>
    <n v="0"/>
    <n v="880"/>
    <n v="880"/>
    <n v="41497.760000000002"/>
    <n v="7558.32"/>
    <n v="723.6"/>
    <n v="1107.49"/>
    <n v="0"/>
    <n v="10722.15"/>
    <n v="0"/>
    <n v="0.68"/>
    <n v="61610"/>
    <x v="4"/>
    <x v="75"/>
  </r>
  <r>
    <x v="97"/>
    <s v="Jorge Delaportas"/>
    <n v="61610"/>
    <n v="61610"/>
    <n v="0"/>
    <n v="1013"/>
    <n v="0"/>
    <n v="70801.97"/>
    <n v="20234.88"/>
    <n v="723.6"/>
    <n v="1107.49"/>
    <n v="0"/>
    <m/>
    <n v="0"/>
    <n v="0.06"/>
    <n v="93881"/>
    <x v="5"/>
    <x v="75"/>
  </r>
  <r>
    <x v="98"/>
    <s v="MARCIAL CARBALLAL (1)"/>
    <n v="2950721"/>
    <n v="0"/>
    <n v="1959740.12"/>
    <s v="En Abogados"/>
    <n v="0"/>
    <n v="29346.63"/>
    <n v="8355.76"/>
    <n v="721.2"/>
    <n v="1479.28"/>
    <n v="0"/>
    <m/>
    <n v="6843"/>
    <n v="0.12"/>
    <n v="3095454"/>
    <x v="0"/>
    <x v="76"/>
  </r>
  <r>
    <x v="98"/>
    <s v="MARCIAL CARBALLAL (1)"/>
    <n v="3095454"/>
    <n v="0"/>
    <n v="2006486.11"/>
    <s v="En Abogados"/>
    <n v="0"/>
    <n v="32281.29"/>
    <n v="9191.33"/>
    <n v="721.2"/>
    <n v="1331.2"/>
    <n v="0"/>
    <m/>
    <n v="7527.28"/>
    <n v="0.39"/>
    <n v="3246831"/>
    <x v="1"/>
    <x v="76"/>
  </r>
  <r>
    <x v="98"/>
    <s v="MARCIAL CARBALLAL"/>
    <n v="3246831"/>
    <n v="0"/>
    <n v="2057538.8"/>
    <s v="En Abogados"/>
    <n v="0"/>
    <n v="35703.11"/>
    <n v="10165.61"/>
    <n v="721.2"/>
    <n v="1103.3499999999999"/>
    <n v="0"/>
    <m/>
    <n v="0"/>
    <n v="0.79"/>
    <n v="3397402"/>
    <x v="2"/>
    <x v="76"/>
  </r>
  <r>
    <x v="98"/>
    <s v="MARCIAL CARBALLAL"/>
    <n v="3397402"/>
    <n v="0"/>
    <n v="2105232.86"/>
    <s v="En Abogados"/>
    <n v="0"/>
    <n v="39630.449999999997"/>
    <n v="11283.83"/>
    <n v="721.2"/>
    <n v="1101.43"/>
    <n v="0"/>
    <m/>
    <n v="0"/>
    <n v="0.45"/>
    <n v="3555401"/>
    <x v="3"/>
    <x v="76"/>
  </r>
  <r>
    <x v="98"/>
    <s v="MARCIAL CARBALLAL"/>
    <n v="3555401"/>
    <n v="0"/>
    <n v="2157970.2200000002"/>
    <s v="En Abogados"/>
    <n v="0"/>
    <n v="41497.760000000002"/>
    <n v="7530.04"/>
    <n v="721.2"/>
    <n v="1103.3499999999999"/>
    <n v="0"/>
    <n v="10682.04"/>
    <n v="0"/>
    <n v="0.1"/>
    <n v="3724834"/>
    <x v="4"/>
    <x v="76"/>
  </r>
  <r>
    <x v="98"/>
    <s v="MARCIAL CARBALLAL"/>
    <n v="3724834"/>
    <n v="0"/>
    <n v="2219504.71"/>
    <s v="En Abogados"/>
    <n v="0"/>
    <n v="70801.97"/>
    <n v="20159.18"/>
    <n v="721.2"/>
    <n v="1103.3499999999999"/>
    <n v="0"/>
    <m/>
    <n v="0"/>
    <n v="0.16"/>
    <n v="4117253"/>
    <x v="5"/>
    <x v="76"/>
  </r>
  <r>
    <x v="99"/>
    <s v="GIMENEZ ALFREDO FERNANDO (1)"/>
    <n v="36080"/>
    <n v="36080"/>
    <n v="0"/>
    <n v="0"/>
    <n v="0"/>
    <n v="29346.63"/>
    <n v="9122.2999999999993"/>
    <n v="787.2"/>
    <n v="1615.23"/>
    <n v="0"/>
    <m/>
    <n v="-3599"/>
    <n v="0.64"/>
    <n v="37273"/>
    <x v="0"/>
    <x v="77"/>
  </r>
  <r>
    <x v="99"/>
    <s v="GIMENEZ ALFREDO FERNANDO (1)"/>
    <n v="37273"/>
    <n v="37273"/>
    <n v="0"/>
    <n v="0"/>
    <n v="0"/>
    <n v="32281.29"/>
    <n v="10034.530000000001"/>
    <n v="787.2"/>
    <n v="1453.54"/>
    <n v="0"/>
    <m/>
    <n v="-3923"/>
    <n v="0.44"/>
    <n v="40634"/>
    <x v="1"/>
    <x v="77"/>
  </r>
  <r>
    <x v="99"/>
    <s v="GIMENEZ ALFREDO FERNANDO (1)"/>
    <n v="40634"/>
    <n v="40634"/>
    <n v="0"/>
    <n v="0"/>
    <n v="0"/>
    <n v="35703.11"/>
    <n v="11098.19"/>
    <n v="787.2"/>
    <n v="1204.75"/>
    <n v="0"/>
    <m/>
    <n v="-4315.42"/>
    <n v="0.17"/>
    <n v="44478"/>
    <x v="2"/>
    <x v="77"/>
  </r>
  <r>
    <x v="99"/>
    <s v="GIMENEZ ALFREDO FERNANDO"/>
    <n v="44478"/>
    <n v="0"/>
    <n v="44478"/>
    <n v="2223.9"/>
    <n v="0"/>
    <n v="39630.449999999997"/>
    <n v="12318.99"/>
    <n v="787.2"/>
    <n v="1202.6500000000001"/>
    <n v="0"/>
    <m/>
    <n v="0"/>
    <n v="0.81"/>
    <n v="100642"/>
    <x v="3"/>
    <x v="77"/>
  </r>
  <r>
    <x v="99"/>
    <s v="GIMENEZ ALFREDO FERNANDO"/>
    <n v="100642"/>
    <n v="100642"/>
    <n v="0"/>
    <n v="0"/>
    <n v="0"/>
    <n v="41497.760000000002"/>
    <n v="8220.84"/>
    <n v="787.2"/>
    <n v="1204.75"/>
    <n v="0"/>
    <n v="11661.99"/>
    <n v="0"/>
    <n v="0.46"/>
    <n v="63373"/>
    <x v="4"/>
    <x v="77"/>
  </r>
  <r>
    <x v="99"/>
    <s v="GIMENEZ ALFREDO FERNANDO"/>
    <n v="63373"/>
    <n v="64430"/>
    <n v="0"/>
    <n v="1057"/>
    <n v="1057"/>
    <n v="70801.97"/>
    <n v="22008.54"/>
    <n v="787.2"/>
    <n v="1204.75"/>
    <n v="0"/>
    <m/>
    <n v="0"/>
    <n v="0.54"/>
    <n v="94803"/>
    <x v="5"/>
    <x v="77"/>
  </r>
  <r>
    <x v="100"/>
    <s v="CLAUDIO VICENTE LOPEZ (1)"/>
    <n v="1365664"/>
    <n v="0"/>
    <n v="960309.35"/>
    <s v="En Abogados"/>
    <n v="0"/>
    <n v="29346.63"/>
    <n v="9122.2999999999993"/>
    <n v="787.2"/>
    <n v="1615.23"/>
    <n v="0"/>
    <m/>
    <n v="6983"/>
    <n v="0.17"/>
    <n v="1461534"/>
    <x v="0"/>
    <x v="78"/>
  </r>
  <r>
    <x v="100"/>
    <s v="CLAUDIO VICENTE LOPEZ (1)"/>
    <n v="1461534"/>
    <n v="0"/>
    <n v="1008163.88"/>
    <s v="En Abogados"/>
    <n v="0"/>
    <n v="32281.29"/>
    <n v="10034.530000000001"/>
    <n v="787.2"/>
    <n v="1453.54"/>
    <n v="0"/>
    <m/>
    <n v="7680.32"/>
    <n v="0.93"/>
    <n v="1564180"/>
    <x v="1"/>
    <x v="78"/>
  </r>
  <r>
    <x v="100"/>
    <s v="CLAUDIO VICENTE LOPEZ"/>
    <n v="1564180"/>
    <n v="0"/>
    <n v="1060401.69"/>
    <s v="En Abogados"/>
    <n v="0"/>
    <n v="35703.11"/>
    <n v="11098.19"/>
    <n v="787.2"/>
    <n v="1204.75"/>
    <n v="0"/>
    <m/>
    <n v="0"/>
    <n v="0.67"/>
    <n v="1665994"/>
    <x v="2"/>
    <x v="78"/>
  </r>
  <r>
    <x v="100"/>
    <s v="CLAUDIO VICENTE LOPEZ"/>
    <n v="1665994"/>
    <n v="0"/>
    <n v="1109195.6100000001"/>
    <s v="En Abogados"/>
    <n v="0"/>
    <n v="39630.449999999997"/>
    <n v="12318.99"/>
    <n v="787.2"/>
    <n v="1202.6500000000001"/>
    <n v="0"/>
    <m/>
    <n v="0"/>
    <n v="0.93"/>
    <n v="1775394"/>
    <x v="3"/>
    <x v="78"/>
  </r>
  <r>
    <x v="100"/>
    <s v="CLAUDIO VICENTE LOPEZ"/>
    <n v="1775394"/>
    <n v="0"/>
    <n v="1163135.83"/>
    <s v="En Abogados"/>
    <n v="0"/>
    <n v="41497.760000000002"/>
    <n v="8220.84"/>
    <n v="787.2"/>
    <n v="1204.75"/>
    <n v="0"/>
    <n v="11661.99"/>
    <n v="0"/>
    <n v="0.67"/>
    <n v="1896924"/>
    <x v="4"/>
    <x v="78"/>
  </r>
  <r>
    <x v="100"/>
    <s v="CLAUDIO VICENTE LOPEZ"/>
    <n v="1896924"/>
    <n v="0"/>
    <n v="1226509.04"/>
    <s v="En Abogados"/>
    <n v="0"/>
    <n v="70801.97"/>
    <n v="22008.54"/>
    <n v="787.2"/>
    <n v="1204.75"/>
    <n v="0"/>
    <m/>
    <n v="0"/>
    <n v="0.82"/>
    <n v="2157306"/>
    <x v="5"/>
    <x v="78"/>
  </r>
  <r>
    <x v="101"/>
    <s v="FERNANDO JASNIS"/>
    <n v="35613"/>
    <n v="0"/>
    <n v="35613"/>
    <n v="1780.65"/>
    <n v="0"/>
    <n v="29346.63"/>
    <n v="8656.1"/>
    <n v="747.6"/>
    <n v="1532.92"/>
    <n v="0"/>
    <m/>
    <n v="0"/>
    <n v="0.1"/>
    <n v="77677"/>
    <x v="0"/>
    <x v="79"/>
  </r>
  <r>
    <x v="101"/>
    <s v="FERNANDO JASNIS"/>
    <n v="77677"/>
    <n v="0"/>
    <n v="75896.350000000006"/>
    <n v="5575.47"/>
    <n v="0"/>
    <n v="32281.29"/>
    <n v="9521.7099999999991"/>
    <n v="747.6"/>
    <n v="1379.47"/>
    <n v="0"/>
    <m/>
    <n v="0"/>
    <n v="0.11"/>
    <n v="125402"/>
    <x v="1"/>
    <x v="79"/>
  </r>
  <r>
    <x v="101"/>
    <s v="FERNANDO JASNIS (1)"/>
    <n v="125402"/>
    <n v="125402"/>
    <n v="0"/>
    <n v="0"/>
    <n v="0"/>
    <n v="35703.11"/>
    <n v="10531.01"/>
    <n v="747.6"/>
    <n v="1143.3599999999999"/>
    <n v="0"/>
    <m/>
    <n v="-4263.1499999999996"/>
    <n v="7.0000000000000007E-2"/>
    <n v="43862"/>
    <x v="2"/>
    <x v="79"/>
  </r>
  <r>
    <x v="101"/>
    <s v="FERNANDO JASNIS (1)"/>
    <n v="43862"/>
    <n v="43862"/>
    <n v="0"/>
    <n v="0"/>
    <n v="0"/>
    <n v="39630.449999999997"/>
    <n v="11689.42"/>
    <n v="747.6"/>
    <n v="1141.3699999999999"/>
    <n v="0"/>
    <m/>
    <n v="-4715.05"/>
    <n v="0.21"/>
    <n v="48494"/>
    <x v="3"/>
    <x v="79"/>
  </r>
  <r>
    <x v="101"/>
    <s v="FERNANDO JASNIS"/>
    <n v="48494"/>
    <n v="0"/>
    <n v="48494"/>
    <n v="2424.6999999999998"/>
    <n v="0"/>
    <n v="41497.760000000002"/>
    <n v="7800.71"/>
    <n v="747.6"/>
    <n v="1143.3599999999999"/>
    <n v="0"/>
    <n v="11066"/>
    <n v="0"/>
    <n v="0.87"/>
    <n v="113175"/>
    <x v="4"/>
    <x v="79"/>
  </r>
  <r>
    <x v="101"/>
    <s v="FERNANDO JASNIS"/>
    <n v="113175"/>
    <n v="113175"/>
    <n v="0"/>
    <n v="0"/>
    <n v="0"/>
    <n v="70801.97"/>
    <n v="20883.78"/>
    <n v="747.6"/>
    <n v="1143.3599999999999"/>
    <n v="0"/>
    <m/>
    <n v="0"/>
    <n v="0.28999999999999998"/>
    <n v="93577"/>
    <x v="5"/>
    <x v="79"/>
  </r>
  <r>
    <x v="102"/>
    <s v="DANIEL OSVALDO BENITES/GONZALEZ NOELIA"/>
    <n v="52219"/>
    <n v="35000"/>
    <n v="17219"/>
    <n v="860.95"/>
    <n v="0"/>
    <n v="29346.63"/>
    <n v="7911.97"/>
    <n v="681.6"/>
    <n v="1401.13"/>
    <n v="0"/>
    <m/>
    <n v="0"/>
    <n v="0.72"/>
    <n v="57422"/>
    <x v="0"/>
    <x v="80"/>
  </r>
  <r>
    <x v="102"/>
    <s v="DANIEL OSVALDO BENITES/GONZALEZ NOELIA"/>
    <n v="57422"/>
    <n v="37000"/>
    <n v="20422"/>
    <n v="1021.1"/>
    <n v="0"/>
    <n v="32281.29"/>
    <n v="8703.16"/>
    <n v="681.6"/>
    <n v="1260.8699999999999"/>
    <n v="0"/>
    <m/>
    <n v="0"/>
    <n v="0.98"/>
    <n v="64371"/>
    <x v="1"/>
    <x v="80"/>
  </r>
  <r>
    <x v="102"/>
    <s v="DANIEL OSVALDO BENITES/GONZALEZ NOELIA"/>
    <n v="64371"/>
    <n v="35000"/>
    <n v="29371"/>
    <n v="1468.55"/>
    <n v="0"/>
    <n v="35703.11"/>
    <n v="9625.7000000000007"/>
    <n v="681.6"/>
    <n v="1045.06"/>
    <n v="0"/>
    <m/>
    <n v="0"/>
    <n v="0.98"/>
    <n v="77896"/>
    <x v="2"/>
    <x v="80"/>
  </r>
  <r>
    <x v="102"/>
    <s v="DANIEL OSVALDO BENITES/ GONZALEZ NOELIA"/>
    <n v="77896"/>
    <n v="60000"/>
    <n v="17896"/>
    <n v="894.8"/>
    <n v="0"/>
    <n v="39630.449999999997"/>
    <n v="10684.53"/>
    <n v="681.6"/>
    <n v="1043.24"/>
    <n v="0"/>
    <m/>
    <n v="0"/>
    <n v="0.38"/>
    <n v="70831"/>
    <x v="3"/>
    <x v="80"/>
  </r>
  <r>
    <x v="102"/>
    <s v="DANIEL OSVALDO BENITES/ GONZALEZ NOELIA (1)"/>
    <n v="70831"/>
    <n v="60000"/>
    <n v="10831"/>
    <n v="541.54999999999995"/>
    <n v="0"/>
    <n v="41497.760000000002"/>
    <n v="7130.11"/>
    <n v="681.6"/>
    <n v="1045.06"/>
    <n v="0"/>
    <n v="10114.700000000001"/>
    <n v="-5130.79"/>
    <n v="0.01"/>
    <n v="66711"/>
    <x v="4"/>
    <x v="80"/>
  </r>
  <r>
    <x v="102"/>
    <s v="DANIEL OSVALDO BENITES/GONZALEZ NOELIA (1)"/>
    <n v="66711"/>
    <n v="66711"/>
    <n v="0"/>
    <n v="0"/>
    <n v="0"/>
    <n v="70801.97"/>
    <n v="19088.490000000002"/>
    <n v="681.6"/>
    <n v="1045.06"/>
    <n v="0"/>
    <m/>
    <n v="-5112.8"/>
    <n v="0.68"/>
    <n v="86505"/>
    <x v="5"/>
    <x v="80"/>
  </r>
  <r>
    <x v="103"/>
    <s v="EDUARDO HIRSH (2)"/>
    <n v="31590"/>
    <n v="32064"/>
    <n v="0"/>
    <n v="1579.48"/>
    <n v="474"/>
    <n v="29346.63"/>
    <n v="7826.8"/>
    <n v="675.6"/>
    <n v="1386.33"/>
    <n v="0"/>
    <m/>
    <n v="0"/>
    <n v="0.16"/>
    <n v="40341"/>
    <x v="0"/>
    <x v="81"/>
  </r>
  <r>
    <x v="103"/>
    <s v="EDUARDO HIRSH (2)"/>
    <n v="40341"/>
    <n v="40341"/>
    <n v="0"/>
    <n v="1961.77"/>
    <n v="0"/>
    <n v="32281.29"/>
    <n v="8609.48"/>
    <n v="675.6"/>
    <n v="1247.55"/>
    <n v="0"/>
    <m/>
    <n v="0"/>
    <n v="0.31"/>
    <n v="44776"/>
    <x v="1"/>
    <x v="81"/>
  </r>
  <r>
    <x v="103"/>
    <s v="EDUARDO HIRSH"/>
    <n v="44776"/>
    <n v="44776"/>
    <n v="0"/>
    <n v="714"/>
    <n v="0"/>
    <n v="35703.11"/>
    <n v="9522.08"/>
    <n v="675.6"/>
    <n v="1034.02"/>
    <n v="0"/>
    <m/>
    <n v="0"/>
    <n v="0.19"/>
    <n v="47649"/>
    <x v="2"/>
    <x v="81"/>
  </r>
  <r>
    <x v="103"/>
    <s v="EDUARDO HIRSH (1)"/>
    <n v="47649"/>
    <n v="47649"/>
    <n v="0"/>
    <n v="0"/>
    <n v="0"/>
    <n v="39630.449999999997"/>
    <n v="10569.51"/>
    <n v="675.6"/>
    <n v="1032.22"/>
    <n v="0"/>
    <m/>
    <n v="-4611.43"/>
    <n v="0.65"/>
    <n v="47297"/>
    <x v="3"/>
    <x v="81"/>
  </r>
  <r>
    <x v="103"/>
    <s v="EDUARDO HIRSH"/>
    <n v="47297"/>
    <n v="48086"/>
    <n v="0"/>
    <n v="789"/>
    <n v="789"/>
    <n v="41497.760000000002"/>
    <n v="7053.36"/>
    <n v="675.6"/>
    <n v="1034.02"/>
    <n v="0"/>
    <n v="10005.82"/>
    <n v="0"/>
    <n v="0.44"/>
    <n v="60267"/>
    <x v="4"/>
    <x v="81"/>
  </r>
  <r>
    <x v="103"/>
    <s v="EDUARDO HIRSH (1)"/>
    <n v="60267"/>
    <n v="60267"/>
    <n v="0"/>
    <n v="0"/>
    <n v="0"/>
    <n v="70801.97"/>
    <n v="18883.009999999998"/>
    <n v="675.6"/>
    <n v="1034.02"/>
    <n v="0"/>
    <m/>
    <n v="-5100.7299999999996"/>
    <n v="0.13"/>
    <n v="86294"/>
    <x v="5"/>
    <x v="81"/>
  </r>
  <r>
    <x v="104"/>
    <s v="FERNANDO WEHT"/>
    <n v="67983"/>
    <n v="0"/>
    <n v="66394.600000000006"/>
    <n v="4908.13"/>
    <n v="0"/>
    <n v="29346.63"/>
    <n v="8396.1"/>
    <n v="0"/>
    <n v="1487.14"/>
    <n v="0"/>
    <m/>
    <n v="0"/>
    <n v="0.4"/>
    <n v="110533"/>
    <x v="0"/>
    <x v="82"/>
  </r>
  <r>
    <x v="104"/>
    <s v="FERNANDO WEHT (1)"/>
    <n v="110533"/>
    <n v="112294"/>
    <n v="0"/>
    <n v="1761"/>
    <n v="1761"/>
    <n v="32281.29"/>
    <n v="9235.7099999999991"/>
    <n v="0"/>
    <n v="1338.27"/>
    <n v="0"/>
    <m/>
    <n v="-3849"/>
    <n v="0.73"/>
    <n v="39007"/>
    <x v="1"/>
    <x v="82"/>
  </r>
  <r>
    <x v="104"/>
    <s v="FERNANDO WEHT"/>
    <n v="39007"/>
    <n v="0"/>
    <n v="39007"/>
    <n v="1950.35"/>
    <n v="0"/>
    <n v="35703.11"/>
    <n v="10214.69"/>
    <n v="0"/>
    <n v="1109.21"/>
    <n v="0"/>
    <m/>
    <n v="0"/>
    <n v="0.64"/>
    <n v="87985"/>
    <x v="2"/>
    <x v="82"/>
  </r>
  <r>
    <x v="104"/>
    <s v="FERNANDO WEHT (2)"/>
    <n v="87985"/>
    <n v="89419"/>
    <n v="0"/>
    <n v="4301.7"/>
    <n v="1434"/>
    <n v="39630.449999999997"/>
    <n v="11338.31"/>
    <n v="0"/>
    <n v="1107.28"/>
    <n v="0"/>
    <m/>
    <n v="0"/>
    <n v="0.26"/>
    <n v="54944"/>
    <x v="3"/>
    <x v="82"/>
  </r>
  <r>
    <x v="104"/>
    <s v="FERNANDO WEHT"/>
    <n v="54944"/>
    <n v="0"/>
    <n v="52076.3"/>
    <n v="5471.52"/>
    <n v="0"/>
    <n v="41497.760000000002"/>
    <n v="7566.4"/>
    <n v="0"/>
    <n v="1109.21"/>
    <n v="0"/>
    <n v="10733.62"/>
    <n v="0"/>
    <n v="0.19"/>
    <n v="118455"/>
    <x v="4"/>
    <x v="82"/>
  </r>
  <r>
    <x v="104"/>
    <s v="FERNANDO WEHT (2)"/>
    <n v="118455"/>
    <n v="120339"/>
    <n v="0"/>
    <n v="15252.74"/>
    <n v="1884"/>
    <n v="70801.97"/>
    <n v="20256.509999999998"/>
    <n v="0"/>
    <n v="1109.21"/>
    <n v="0"/>
    <m/>
    <n v="0"/>
    <n v="0.56999999999999995"/>
    <n v="105537"/>
    <x v="5"/>
    <x v="82"/>
  </r>
  <r>
    <x v="105"/>
    <s v="VICTORIA ANGELA CIPPONERI (1)"/>
    <n v="30776"/>
    <n v="31000"/>
    <n v="0"/>
    <n v="0"/>
    <n v="224"/>
    <n v="29346.63"/>
    <n v="7660.94"/>
    <n v="0"/>
    <n v="1356.74"/>
    <n v="0"/>
    <m/>
    <n v="-3462"/>
    <n v="0.69"/>
    <n v="34679"/>
    <x v="0"/>
    <x v="83"/>
  </r>
  <r>
    <x v="105"/>
    <s v="VICTORIA ANGELA CIPPONERI (1)"/>
    <n v="34679"/>
    <n v="35000"/>
    <n v="0"/>
    <n v="0"/>
    <n v="321"/>
    <n v="32281.29"/>
    <n v="8427.0300000000007"/>
    <n v="0"/>
    <n v="1220.92"/>
    <n v="0"/>
    <m/>
    <n v="-3773"/>
    <n v="0.76"/>
    <n v="37836"/>
    <x v="1"/>
    <x v="83"/>
  </r>
  <r>
    <x v="105"/>
    <s v="VICTORIA ANGELA CIPPONERI (1)"/>
    <n v="37836"/>
    <n v="38000"/>
    <n v="0"/>
    <n v="0"/>
    <n v="164"/>
    <n v="35703.11"/>
    <n v="9320.2999999999993"/>
    <n v="0"/>
    <n v="1011.95"/>
    <n v="0"/>
    <m/>
    <n v="-4150.7299999999996"/>
    <n v="0.37"/>
    <n v="41721"/>
    <x v="2"/>
    <x v="83"/>
  </r>
  <r>
    <x v="105"/>
    <s v="VICTORIA ANGELA CIPPONERI (1)"/>
    <n v="41721"/>
    <n v="41721"/>
    <n v="0"/>
    <n v="0"/>
    <n v="0"/>
    <n v="39630.449999999997"/>
    <n v="10345.530000000001"/>
    <n v="0"/>
    <n v="1010.19"/>
    <n v="0"/>
    <m/>
    <n v="-4590.7"/>
    <n v="0.53"/>
    <n v="46396"/>
    <x v="3"/>
    <x v="83"/>
  </r>
  <r>
    <x v="105"/>
    <s v="VICTORIA ANGELA CIPPONERI (1)"/>
    <n v="46396"/>
    <n v="46396"/>
    <n v="0"/>
    <n v="0"/>
    <n v="0"/>
    <n v="41497.760000000002"/>
    <n v="6903.89"/>
    <n v="0"/>
    <n v="1011.95"/>
    <n v="0"/>
    <n v="9793.7800000000007"/>
    <n v="2473.12"/>
    <n v="0.5"/>
    <n v="61681"/>
    <x v="4"/>
    <x v="83"/>
  </r>
  <r>
    <x v="105"/>
    <s v="VICTORIA ANGELA CIPPONERI (1)"/>
    <n v="61681"/>
    <n v="61681"/>
    <n v="0"/>
    <n v="1029"/>
    <n v="0"/>
    <n v="70801.97"/>
    <n v="18482.849999999999"/>
    <n v="0"/>
    <n v="1011.95"/>
    <n v="0"/>
    <m/>
    <n v="-5078"/>
    <n v="0.23"/>
    <n v="86248"/>
    <x v="5"/>
    <x v="83"/>
  </r>
  <r>
    <x v="106"/>
    <s v="Hector Daniel CAZZASA/Zulema Amelia LEFEVRE (1)"/>
    <n v="33563"/>
    <n v="33563"/>
    <n v="0"/>
    <n v="0"/>
    <n v="0"/>
    <n v="29346.63"/>
    <n v="9978.49"/>
    <n v="860.4"/>
    <n v="1767.37"/>
    <n v="0"/>
    <m/>
    <n v="-3680"/>
    <n v="0.11"/>
    <n v="38273"/>
    <x v="0"/>
    <x v="84"/>
  </r>
  <r>
    <x v="106"/>
    <s v="Hector Daniel CAZZASA/Zulema Amelia LEFEVRE (1)"/>
    <n v="38273"/>
    <n v="38273"/>
    <n v="0"/>
    <n v="0"/>
    <n v="0"/>
    <n v="32281.29"/>
    <n v="10976.34"/>
    <n v="860.4"/>
    <n v="1590.44"/>
    <n v="0"/>
    <m/>
    <n v="-4011"/>
    <n v="0.53"/>
    <n v="41698"/>
    <x v="1"/>
    <x v="84"/>
  </r>
  <r>
    <x v="106"/>
    <s v="Hector Daniel CAZZASA/Zulema Amelia LEFEVRE (1)"/>
    <n v="41698"/>
    <n v="41698"/>
    <n v="0"/>
    <n v="0"/>
    <n v="0"/>
    <n v="35703.11"/>
    <n v="12139.83"/>
    <n v="860.4"/>
    <n v="1318.22"/>
    <n v="0"/>
    <m/>
    <n v="-4412.07"/>
    <n v="0.51"/>
    <n v="45610"/>
    <x v="2"/>
    <x v="84"/>
  </r>
  <r>
    <x v="106"/>
    <s v="Hector Daniel CAZZASA/Zulema Amelia LEFEVRE (1)"/>
    <n v="45610"/>
    <n v="45610"/>
    <n v="0"/>
    <n v="0"/>
    <n v="0"/>
    <n v="39630.449999999997"/>
    <n v="13475.22"/>
    <n v="860.4"/>
    <n v="1315.93"/>
    <n v="0"/>
    <m/>
    <n v="-4879.75"/>
    <n v="0.75"/>
    <n v="50403"/>
    <x v="3"/>
    <x v="84"/>
  </r>
  <r>
    <x v="106"/>
    <s v="Hector Daniel CAZZASA/ Zulema Amelia LEFEVRE (1)"/>
    <n v="50403"/>
    <n v="50403"/>
    <n v="0"/>
    <n v="0"/>
    <n v="0"/>
    <n v="41497.760000000002"/>
    <n v="8992.42"/>
    <n v="860.4"/>
    <n v="1318.22"/>
    <n v="0"/>
    <n v="12756.56"/>
    <n v="-5416.52"/>
    <n v="0.16"/>
    <n v="60009"/>
    <x v="4"/>
    <x v="84"/>
  </r>
  <r>
    <x v="106"/>
    <s v="Hector Daniel CAZZASA/Zulema Amelia LEFEVRE (1)"/>
    <n v="60009"/>
    <n v="60009"/>
    <n v="0"/>
    <n v="0"/>
    <n v="0"/>
    <n v="70801.97"/>
    <n v="24074.21"/>
    <n v="860.4"/>
    <n v="1318.22"/>
    <n v="0"/>
    <m/>
    <n v="-5397.52"/>
    <n v="0.72"/>
    <n v="91658"/>
    <x v="5"/>
    <x v="84"/>
  </r>
  <r>
    <x v="107"/>
    <s v="MORA DELGADO (1)"/>
    <n v="32901"/>
    <n v="32901"/>
    <n v="0"/>
    <n v="0"/>
    <n v="0"/>
    <n v="29346.63"/>
    <n v="9346.43"/>
    <n v="806.4"/>
    <n v="1655.46"/>
    <n v="0"/>
    <m/>
    <n v="-3621"/>
    <n v="0.08"/>
    <n v="37534"/>
    <x v="0"/>
    <x v="85"/>
  </r>
  <r>
    <x v="107"/>
    <s v="MORA DELGADO"/>
    <n v="37534"/>
    <n v="40534"/>
    <n v="0"/>
    <n v="0"/>
    <n v="3000"/>
    <n v="32281.29"/>
    <n v="10281.08"/>
    <n v="806.4"/>
    <n v="1489.74"/>
    <n v="0"/>
    <m/>
    <n v="0"/>
    <n v="0.49"/>
    <n v="41859"/>
    <x v="1"/>
    <x v="85"/>
  </r>
  <r>
    <x v="107"/>
    <s v="MORA DELGADO (1)"/>
    <n v="41859"/>
    <n v="41859"/>
    <n v="0"/>
    <n v="0"/>
    <n v="0"/>
    <n v="35703.11"/>
    <n v="11370.87"/>
    <n v="806.4"/>
    <n v="1234.76"/>
    <n v="0"/>
    <m/>
    <n v="-4341.0600000000004"/>
    <n v="0.92"/>
    <n v="44775"/>
    <x v="2"/>
    <x v="85"/>
  </r>
  <r>
    <x v="107"/>
    <s v="MORA DELGADO"/>
    <n v="44775"/>
    <n v="45522"/>
    <n v="0"/>
    <n v="747"/>
    <n v="747"/>
    <n v="39630.449999999997"/>
    <n v="12621.67"/>
    <n v="806.4"/>
    <n v="1232.6099999999999"/>
    <n v="0"/>
    <m/>
    <n v="0"/>
    <n v="0.87"/>
    <n v="54292"/>
    <x v="3"/>
    <x v="85"/>
  </r>
  <r>
    <x v="107"/>
    <s v="MORA DELGADO"/>
    <n v="54292"/>
    <n v="55185"/>
    <n v="0"/>
    <n v="893"/>
    <n v="893"/>
    <n v="41497.760000000002"/>
    <n v="8422.82"/>
    <n v="806.4"/>
    <n v="1234.76"/>
    <n v="0"/>
    <n v="11948.53"/>
    <n v="0"/>
    <n v="0.73"/>
    <n v="63911"/>
    <x v="4"/>
    <x v="85"/>
  </r>
  <r>
    <x v="107"/>
    <s v="MORA DELGADO (1)"/>
    <n v="63911"/>
    <n v="63915"/>
    <n v="0"/>
    <n v="0"/>
    <n v="4"/>
    <n v="70801.97"/>
    <n v="22549.3"/>
    <n v="806.4"/>
    <n v="1234.76"/>
    <n v="0"/>
    <m/>
    <n v="-5311"/>
    <n v="0.56999999999999995"/>
    <n v="90078"/>
    <x v="5"/>
    <x v="85"/>
  </r>
  <r>
    <x v="108"/>
    <s v="MORA DELGADO (1)"/>
    <n v="31275"/>
    <n v="31275"/>
    <n v="0"/>
    <n v="0"/>
    <n v="0"/>
    <n v="29346.63"/>
    <n v="8436.44"/>
    <n v="0"/>
    <n v="1493.61"/>
    <n v="52295.99"/>
    <m/>
    <n v="-3535"/>
    <n v="0.33"/>
    <n v="88038"/>
    <x v="0"/>
    <x v="85"/>
  </r>
  <r>
    <x v="108"/>
    <s v="MORA DELGADO (1)"/>
    <n v="78348"/>
    <n v="78361"/>
    <n v="0"/>
    <n v="0"/>
    <n v="13"/>
    <n v="35703.11"/>
    <n v="10263.780000000001"/>
    <n v="0"/>
    <n v="1114.04"/>
    <n v="29617.97"/>
    <m/>
    <n v="-4238.01"/>
    <n v="0.11"/>
    <n v="72448"/>
    <x v="2"/>
    <x v="85"/>
  </r>
  <r>
    <x v="108"/>
    <s v="MORA DELGADO"/>
    <n v="88038"/>
    <n v="88466"/>
    <n v="0"/>
    <n v="0"/>
    <n v="428"/>
    <n v="32281.29"/>
    <n v="9280.09"/>
    <n v="0"/>
    <n v="1344.1"/>
    <n v="35869.81"/>
    <m/>
    <n v="0"/>
    <n v="0.71"/>
    <n v="78348"/>
    <x v="1"/>
    <x v="85"/>
  </r>
  <r>
    <x v="108"/>
    <s v="MORA DELGADO"/>
    <n v="72448"/>
    <n v="73678"/>
    <n v="0"/>
    <n v="1208"/>
    <n v="1230"/>
    <n v="39630.449999999997"/>
    <n v="11392.79"/>
    <n v="0"/>
    <n v="1112.0999999999999"/>
    <n v="29880.94"/>
    <m/>
    <n v="0"/>
    <n v="0.72"/>
    <n v="81995"/>
    <x v="3"/>
    <x v="85"/>
  </r>
  <r>
    <x v="108"/>
    <s v="MORA DELGADO"/>
    <n v="81995"/>
    <n v="83355"/>
    <n v="0"/>
    <n v="1347"/>
    <n v="1360"/>
    <n v="41497.760000000002"/>
    <n v="7602.76"/>
    <n v="0"/>
    <n v="1114.04"/>
    <n v="29617.97"/>
    <n v="10785.19"/>
    <n v="0"/>
    <n v="0.28000000000000003"/>
    <n v="90605"/>
    <x v="4"/>
    <x v="85"/>
  </r>
  <r>
    <x v="108"/>
    <s v="MORA DELGADO (1)"/>
    <n v="90605"/>
    <n v="90605"/>
    <n v="0"/>
    <n v="0"/>
    <n v="0"/>
    <n v="70801.97"/>
    <n v="20353.849999999999"/>
    <n v="0"/>
    <n v="1114.04"/>
    <n v="29617.97"/>
    <m/>
    <n v="-5185"/>
    <n v="0.17"/>
    <n v="116703"/>
    <x v="5"/>
    <x v="85"/>
  </r>
  <r>
    <x v="109"/>
    <s v="LUCIANO POMPONIO (1)"/>
    <n v="32075"/>
    <n v="32075"/>
    <n v="0"/>
    <n v="0"/>
    <n v="0"/>
    <n v="29346.63"/>
    <n v="8355.76"/>
    <n v="721.2"/>
    <n v="1479.28"/>
    <n v="0"/>
    <m/>
    <n v="-3527"/>
    <n v="0.13"/>
    <n v="36376"/>
    <x v="0"/>
    <x v="86"/>
  </r>
  <r>
    <x v="109"/>
    <s v="LUCIANO POMPONIO (1)"/>
    <n v="36376"/>
    <n v="36376"/>
    <n v="0"/>
    <n v="0"/>
    <n v="0"/>
    <n v="32281.29"/>
    <n v="9191.33"/>
    <n v="721.2"/>
    <n v="1331.2"/>
    <n v="0"/>
    <m/>
    <n v="-3844"/>
    <n v="0.98"/>
    <n v="39682"/>
    <x v="1"/>
    <x v="86"/>
  </r>
  <r>
    <x v="109"/>
    <s v="LUCIANO POMPONIO (1)"/>
    <n v="39682"/>
    <n v="39682"/>
    <n v="0"/>
    <n v="0"/>
    <n v="0"/>
    <n v="35703.11"/>
    <n v="10165.61"/>
    <n v="721.2"/>
    <n v="1103.3499999999999"/>
    <n v="0"/>
    <m/>
    <n v="-4228.6400000000003"/>
    <n v="0.37"/>
    <n v="43465"/>
    <x v="2"/>
    <x v="86"/>
  </r>
  <r>
    <x v="109"/>
    <s v="LUCIANO POMPONIO"/>
    <n v="43465"/>
    <n v="43465"/>
    <n v="0"/>
    <n v="725"/>
    <n v="0"/>
    <n v="39630.449999999997"/>
    <n v="11283.83"/>
    <n v="721.2"/>
    <n v="1101.43"/>
    <n v="0"/>
    <m/>
    <n v="0"/>
    <n v="0.09"/>
    <n v="53462"/>
    <x v="3"/>
    <x v="86"/>
  </r>
  <r>
    <x v="109"/>
    <s v="LUCIANO POMPONIO (1)"/>
    <n v="53462"/>
    <n v="53482"/>
    <n v="0"/>
    <n v="0"/>
    <n v="20"/>
    <n v="41497.760000000002"/>
    <n v="7530.04"/>
    <n v="721.2"/>
    <n v="1103.3499999999999"/>
    <n v="0"/>
    <n v="10682.04"/>
    <n v="-5191.33"/>
    <n v="0.94"/>
    <n v="56324"/>
    <x v="4"/>
    <x v="86"/>
  </r>
  <r>
    <x v="109"/>
    <s v="LUCIANO POMPONIO (1)"/>
    <n v="56324"/>
    <n v="56324"/>
    <n v="0"/>
    <n v="0"/>
    <n v="0"/>
    <n v="70801.97"/>
    <n v="20159.18"/>
    <n v="721.2"/>
    <n v="1103.3499999999999"/>
    <n v="0"/>
    <m/>
    <n v="-5173.12"/>
    <n v="0.42"/>
    <n v="87613"/>
    <x v="5"/>
    <x v="86"/>
  </r>
  <r>
    <x v="110"/>
    <s v="Victor Walter Fuentes/Mariana Paola Tuya (1)"/>
    <n v="32634"/>
    <n v="33118"/>
    <n v="0"/>
    <n v="484"/>
    <n v="484"/>
    <n v="29346.63"/>
    <n v="5688.55"/>
    <n v="490.8"/>
    <n v="1007.61"/>
    <n v="0"/>
    <m/>
    <n v="-3277"/>
    <n v="0.41"/>
    <n v="33257"/>
    <x v="0"/>
    <x v="87"/>
  </r>
  <r>
    <x v="110"/>
    <s v="Victor Walter Fuentes/Mariana Paola Tuya (1)"/>
    <n v="33257"/>
    <n v="33257"/>
    <n v="0"/>
    <n v="0"/>
    <n v="0"/>
    <n v="32281.29"/>
    <n v="6257.4"/>
    <n v="490.8"/>
    <n v="906.74"/>
    <n v="0"/>
    <m/>
    <n v="-3572"/>
    <n v="0.77"/>
    <n v="36365"/>
    <x v="1"/>
    <x v="87"/>
  </r>
  <r>
    <x v="110"/>
    <s v="Victor Walter Fuentes/Mariana Paola Tuya (1)"/>
    <n v="36365"/>
    <n v="36365"/>
    <n v="0"/>
    <n v="0"/>
    <n v="0"/>
    <n v="35703.11"/>
    <n v="6920.69"/>
    <n v="490.8"/>
    <n v="751.55"/>
    <n v="0"/>
    <m/>
    <n v="-3928.83"/>
    <n v="0.68"/>
    <n v="39938"/>
    <x v="2"/>
    <x v="87"/>
  </r>
  <r>
    <x v="110"/>
    <s v="Victor Walter Fuentes/Mariana Paola Tuya"/>
    <n v="39938"/>
    <n v="40604"/>
    <n v="0"/>
    <n v="666"/>
    <n v="666"/>
    <n v="39630.449999999997"/>
    <n v="7681.96"/>
    <n v="490.8"/>
    <n v="750.24"/>
    <n v="0"/>
    <m/>
    <n v="0"/>
    <n v="0.55000000000000004"/>
    <n v="48554"/>
    <x v="3"/>
    <x v="87"/>
  </r>
  <r>
    <x v="110"/>
    <s v="Victor Walter Fuentes/ Mariana Paola Tuya (1)"/>
    <n v="48554"/>
    <n v="48554"/>
    <n v="0"/>
    <n v="0"/>
    <n v="0"/>
    <n v="41497.760000000002"/>
    <n v="5126.41"/>
    <n v="490.8"/>
    <n v="751.55"/>
    <n v="0"/>
    <n v="7272.27"/>
    <n v="-4823.2700000000004"/>
    <n v="0.48"/>
    <n v="50316"/>
    <x v="4"/>
    <x v="87"/>
  </r>
  <r>
    <x v="110"/>
    <s v="Victor Walter Fuentes/ Mariana Paola Tuya (1)"/>
    <n v="50316"/>
    <n v="50316"/>
    <n v="0"/>
    <n v="0"/>
    <n v="0"/>
    <n v="70801.97"/>
    <n v="13724.25"/>
    <n v="490.8"/>
    <n v="751.55"/>
    <n v="0"/>
    <m/>
    <n v="-4806.3500000000004"/>
    <n v="0.78"/>
    <n v="80963"/>
    <x v="5"/>
    <x v="87"/>
  </r>
  <r>
    <x v="111"/>
    <s v="EMILY TELO (1)"/>
    <n v="30516"/>
    <n v="30516"/>
    <n v="0"/>
    <n v="0"/>
    <n v="0"/>
    <n v="29346.63"/>
    <n v="6656.81"/>
    <n v="574.79999999999995"/>
    <n v="1179.17"/>
    <n v="0"/>
    <m/>
    <n v="-3368"/>
    <n v="0.59"/>
    <n v="34390"/>
    <x v="0"/>
    <x v="88"/>
  </r>
  <r>
    <x v="111"/>
    <s v="EMILY TELO (1)"/>
    <n v="34390"/>
    <n v="34390"/>
    <n v="0"/>
    <n v="0"/>
    <n v="0"/>
    <n v="32281.29"/>
    <n v="7322.49"/>
    <n v="574.79999999999995"/>
    <n v="1061.1300000000001"/>
    <n v="0"/>
    <m/>
    <n v="-3671"/>
    <n v="0.28999999999999998"/>
    <n v="37569"/>
    <x v="1"/>
    <x v="88"/>
  </r>
  <r>
    <x v="111"/>
    <s v="EMILY TELO (1) (2)"/>
    <n v="37569"/>
    <n v="124589"/>
    <n v="0"/>
    <n v="0"/>
    <n v="87020"/>
    <n v="35703.11"/>
    <n v="8098.68"/>
    <n v="574.79999999999995"/>
    <n v="879.51"/>
    <n v="0"/>
    <m/>
    <n v="-4037.81"/>
    <n v="0"/>
    <n v="-45801.71"/>
    <x v="2"/>
    <x v="88"/>
  </r>
  <r>
    <x v="111"/>
    <s v="EMILY TELO"/>
    <n v="-45801.71"/>
    <n v="0"/>
    <n v="0"/>
    <n v="0"/>
    <n v="45801.71"/>
    <n v="39630.449999999997"/>
    <n v="8989.5300000000007"/>
    <n v="574.79999999999995"/>
    <n v="877.98"/>
    <n v="0"/>
    <m/>
    <n v="0"/>
    <n v="0.95"/>
    <n v="4272"/>
    <x v="3"/>
    <x v="88"/>
  </r>
  <r>
    <x v="111"/>
    <s v="EMILY TELO"/>
    <n v="4272"/>
    <n v="0"/>
    <n v="4272"/>
    <n v="213.6"/>
    <n v="0"/>
    <n v="41497.760000000002"/>
    <n v="5998.99"/>
    <n v="574.79999999999995"/>
    <n v="879.51"/>
    <n v="0"/>
    <n v="8510.1"/>
    <n v="0"/>
    <n v="0.24"/>
    <n v="61947"/>
    <x v="4"/>
    <x v="88"/>
  </r>
  <r>
    <x v="111"/>
    <s v="EMILY TELO (1)"/>
    <n v="61947"/>
    <n v="62012"/>
    <n v="0"/>
    <n v="0"/>
    <n v="65"/>
    <n v="70801.97"/>
    <n v="16060.29"/>
    <n v="574.79999999999995"/>
    <n v="879.51"/>
    <n v="0"/>
    <m/>
    <n v="-4939.67"/>
    <n v="0.1"/>
    <n v="83312"/>
    <x v="5"/>
    <x v="88"/>
  </r>
  <r>
    <x v="112"/>
    <s v="CHRISTIAN ANDR…S NARA/ CABALLERO NATALIAL (1)"/>
    <n v="30093"/>
    <n v="30093"/>
    <n v="0"/>
    <n v="0"/>
    <n v="0"/>
    <n v="29346.63"/>
    <n v="6195.09"/>
    <n v="535.20000000000005"/>
    <n v="1096.8599999999999"/>
    <n v="0"/>
    <m/>
    <n v="-3324"/>
    <n v="0.22"/>
    <n v="33850"/>
    <x v="0"/>
    <x v="89"/>
  </r>
  <r>
    <x v="112"/>
    <s v="CHRISTIAN ANDR…S NARA/CABALLERO NATALIAL"/>
    <n v="33850"/>
    <n v="34415"/>
    <n v="0"/>
    <n v="565"/>
    <n v="565"/>
    <n v="32281.29"/>
    <n v="6814.6"/>
    <n v="535.20000000000005"/>
    <n v="987.06"/>
    <n v="0"/>
    <m/>
    <n v="0"/>
    <n v="0.85"/>
    <n v="40619"/>
    <x v="1"/>
    <x v="89"/>
  </r>
  <r>
    <x v="112"/>
    <s v="CHRISTIAN ANDR…S NARA/CABALLERO NATALIAL (1)"/>
    <n v="40619"/>
    <n v="40619"/>
    <n v="0"/>
    <n v="0"/>
    <n v="0"/>
    <n v="35703.11"/>
    <n v="7536.95"/>
    <n v="535.20000000000005"/>
    <n v="818.11"/>
    <n v="0"/>
    <m/>
    <n v="-3985.54"/>
    <n v="0.17"/>
    <n v="40608"/>
    <x v="2"/>
    <x v="89"/>
  </r>
  <r>
    <x v="112"/>
    <s v="CHRISTIAN ANDR…S NARA/ CABALLERO NATALIAL (1)"/>
    <n v="40608"/>
    <n v="40608"/>
    <n v="0"/>
    <n v="0"/>
    <n v="0"/>
    <n v="39630.449999999997"/>
    <n v="8366.01"/>
    <n v="535.20000000000005"/>
    <n v="816.69"/>
    <n v="0"/>
    <m/>
    <n v="-4408.01"/>
    <n v="0.66"/>
    <n v="44941"/>
    <x v="3"/>
    <x v="89"/>
  </r>
  <r>
    <x v="112"/>
    <s v="CHRISTIAN ANDR…S NARA/ CABALLERO NATALIAL (1)"/>
    <n v="44941"/>
    <n v="44941"/>
    <n v="0"/>
    <n v="0"/>
    <n v="0"/>
    <n v="41497.760000000002"/>
    <n v="5582.9"/>
    <n v="535.20000000000005"/>
    <n v="818.11"/>
    <n v="0"/>
    <n v="7919.84"/>
    <n v="-4892.8900000000003"/>
    <n v="0.08"/>
    <n v="51461"/>
    <x v="4"/>
    <x v="89"/>
  </r>
  <r>
    <x v="112"/>
    <s v="CHRISTIAN ANDR…S NARA/CABALLERO NATALIAL (1)"/>
    <n v="51461"/>
    <n v="51461"/>
    <n v="0"/>
    <n v="0"/>
    <n v="0"/>
    <n v="70801.97"/>
    <n v="14946.34"/>
    <n v="535.20000000000005"/>
    <n v="818.11"/>
    <n v="0"/>
    <m/>
    <n v="-4875.7299999999996"/>
    <n v="0.11"/>
    <n v="82226"/>
    <x v="5"/>
    <x v="89"/>
  </r>
  <r>
    <x v="113"/>
    <s v="GAMARRA NOGUERA MARÕA NILSA"/>
    <n v="66187"/>
    <n v="0"/>
    <n v="64639.35"/>
    <n v="4779.62"/>
    <n v="0"/>
    <n v="29346.63"/>
    <n v="6737.5"/>
    <n v="580.79999999999995"/>
    <n v="1193.04"/>
    <n v="0"/>
    <m/>
    <n v="0"/>
    <n v="0.06"/>
    <n v="107277"/>
    <x v="0"/>
    <x v="90"/>
  </r>
  <r>
    <x v="113"/>
    <s v="GAMARRA NOGUERA MARÕA NILSA"/>
    <n v="107277"/>
    <n v="0"/>
    <n v="102497.38"/>
    <n v="9904.49"/>
    <n v="0"/>
    <n v="32281.29"/>
    <n v="7411.25"/>
    <n v="580.79999999999995"/>
    <n v="1073.6099999999999"/>
    <n v="0"/>
    <m/>
    <n v="0"/>
    <n v="0.18"/>
    <n v="153749"/>
    <x v="1"/>
    <x v="90"/>
  </r>
  <r>
    <x v="113"/>
    <s v="GAMARRA NOGUERA MARÕA NILSA"/>
    <n v="153749"/>
    <n v="0"/>
    <n v="143844.51"/>
    <n v="17096.72"/>
    <n v="0"/>
    <n v="35703.11"/>
    <n v="8196.84"/>
    <n v="580.79999999999995"/>
    <n v="889.85"/>
    <n v="0"/>
    <m/>
    <n v="0"/>
    <n v="0.17"/>
    <n v="206312"/>
    <x v="2"/>
    <x v="90"/>
  </r>
  <r>
    <x v="113"/>
    <s v="GAMARRA NOGUERA MARÕA NILSA"/>
    <n v="206312"/>
    <n v="206312"/>
    <n v="0"/>
    <n v="3154"/>
    <n v="0"/>
    <n v="39630.449999999997"/>
    <n v="9098.5"/>
    <n v="580.79999999999995"/>
    <n v="888.3"/>
    <n v="0"/>
    <m/>
    <n v="0"/>
    <n v="0.95"/>
    <n v="53353"/>
    <x v="3"/>
    <x v="90"/>
  </r>
  <r>
    <x v="113"/>
    <s v="GAMARRA NOGUERA MARÕA NILSA"/>
    <n v="53353"/>
    <n v="0"/>
    <n v="50199"/>
    <n v="5663.95"/>
    <n v="0"/>
    <n v="41497.760000000002"/>
    <n v="6071.7"/>
    <n v="580.79999999999995"/>
    <n v="889.85"/>
    <n v="0"/>
    <n v="8613.25"/>
    <n v="0"/>
    <n v="0.69"/>
    <n v="113517"/>
    <x v="4"/>
    <x v="90"/>
  </r>
  <r>
    <x v="113"/>
    <s v="GAMARRA NOGUERA MARÕA NILSA"/>
    <n v="113517"/>
    <n v="113570"/>
    <n v="0"/>
    <n v="0"/>
    <n v="53"/>
    <n v="70801.97"/>
    <n v="16254.96"/>
    <n v="580.79999999999995"/>
    <n v="889.85"/>
    <n v="0"/>
    <m/>
    <n v="0"/>
    <n v="0.42"/>
    <n v="88475"/>
    <x v="5"/>
    <x v="90"/>
  </r>
  <r>
    <x v="114"/>
    <s v="FRANCO - SUEIRO (1)"/>
    <n v="2797309"/>
    <n v="0"/>
    <n v="1863812.17"/>
    <s v="En Abogados"/>
    <n v="0"/>
    <n v="29346.63"/>
    <n v="8799.5400000000009"/>
    <n v="759.6"/>
    <n v="1558.35"/>
    <n v="0"/>
    <m/>
    <n v="6924"/>
    <n v="0.27"/>
    <n v="2937888"/>
    <x v="0"/>
    <x v="91"/>
  </r>
  <r>
    <x v="114"/>
    <s v="FRANCO - SUEIRO (1)"/>
    <n v="2937888"/>
    <n v="0"/>
    <n v="1911200.56"/>
    <s v="En Abogados"/>
    <n v="0"/>
    <n v="32281.29"/>
    <n v="9679.5"/>
    <n v="759.6"/>
    <n v="1402.35"/>
    <n v="0"/>
    <m/>
    <n v="7615.88"/>
    <n v="0.35"/>
    <n v="3085187"/>
    <x v="1"/>
    <x v="91"/>
  </r>
  <r>
    <x v="114"/>
    <s v="FRANCO - SUEIRO"/>
    <n v="3085187"/>
    <n v="0"/>
    <n v="1962939.53"/>
    <s v="En Abogados"/>
    <n v="0"/>
    <n v="35703.11"/>
    <n v="10705.52"/>
    <n v="759.6"/>
    <n v="1162.33"/>
    <n v="0"/>
    <m/>
    <n v="0"/>
    <n v="0.46"/>
    <n v="3231665"/>
    <x v="2"/>
    <x v="91"/>
  </r>
  <r>
    <x v="114"/>
    <s v="FRANCO - SUEIRO"/>
    <n v="3231665"/>
    <n v="0"/>
    <n v="2011270.55"/>
    <s v="En Abogados"/>
    <n v="0"/>
    <n v="39630.449999999997"/>
    <n v="11883.13"/>
    <n v="759.6"/>
    <n v="1160.31"/>
    <n v="0"/>
    <m/>
    <n v="0"/>
    <n v="0.98"/>
    <n v="3385663"/>
    <x v="3"/>
    <x v="91"/>
  </r>
  <r>
    <x v="114"/>
    <s v="FRANCO - SUEIRO"/>
    <n v="3385663"/>
    <n v="0"/>
    <n v="2064705.02"/>
    <s v="En Abogados"/>
    <n v="0"/>
    <n v="41497.760000000002"/>
    <n v="7929.98"/>
    <n v="759.6"/>
    <n v="1162.33"/>
    <n v="0"/>
    <n v="11249.38"/>
    <n v="0"/>
    <n v="0.7"/>
    <n v="3551498"/>
    <x v="4"/>
    <x v="91"/>
  </r>
  <r>
    <x v="114"/>
    <s v="FRANCO - SUEIRO (1) (2)"/>
    <n v="3551498"/>
    <n v="1589933.85"/>
    <n v="0"/>
    <n v="0"/>
    <n v="0"/>
    <n v="70801.97"/>
    <n v="21229.86"/>
    <n v="759.6"/>
    <n v="1162.33"/>
    <n v="0"/>
    <m/>
    <n v="0"/>
    <n v="0.24"/>
    <n v="93954"/>
    <x v="5"/>
    <x v="91"/>
  </r>
  <r>
    <x v="115"/>
    <s v="AGROPECUARIA EL BAYITO S.A. (1)"/>
    <n v="32017"/>
    <n v="32017"/>
    <n v="0"/>
    <n v="0"/>
    <n v="0"/>
    <n v="29346.63"/>
    <n v="8293"/>
    <n v="715.2"/>
    <n v="1468.18"/>
    <n v="0"/>
    <m/>
    <n v="-3521"/>
    <n v="0.99"/>
    <n v="36303"/>
    <x v="0"/>
    <x v="92"/>
  </r>
  <r>
    <x v="115"/>
    <s v="AGROPECUARIA EL BAYITO S.A. (1)"/>
    <n v="36303"/>
    <n v="36303"/>
    <n v="0"/>
    <n v="0"/>
    <n v="0"/>
    <n v="32281.29"/>
    <n v="9122.2999999999993"/>
    <n v="715.2"/>
    <n v="1321.21"/>
    <n v="0"/>
    <m/>
    <n v="-3838"/>
    <n v="0"/>
    <n v="39602"/>
    <x v="1"/>
    <x v="92"/>
  </r>
  <r>
    <x v="115"/>
    <s v="AGROPECUARIA EL BAYITO S.A. (2)"/>
    <n v="39602"/>
    <n v="40264"/>
    <n v="0"/>
    <n v="1980.1"/>
    <n v="662"/>
    <n v="35703.11"/>
    <n v="10089.26"/>
    <n v="715.2"/>
    <n v="1095.07"/>
    <n v="0"/>
    <m/>
    <n v="0"/>
    <n v="0.26"/>
    <n v="48921"/>
    <x v="2"/>
    <x v="92"/>
  </r>
  <r>
    <x v="115"/>
    <s v="AGROPECUARIA EL BAYITO S.A. (1)"/>
    <n v="48921"/>
    <n v="48921"/>
    <n v="0"/>
    <n v="0"/>
    <n v="0"/>
    <n v="39630.449999999997"/>
    <n v="11199.08"/>
    <n v="715.2"/>
    <n v="1093.17"/>
    <n v="0"/>
    <m/>
    <n v="-4669.24"/>
    <n v="0.34"/>
    <n v="47969"/>
    <x v="3"/>
    <x v="92"/>
  </r>
  <r>
    <x v="115"/>
    <s v="AGROPECUARIA EL BAYITO_x000a_S.A. (1)"/>
    <n v="47969"/>
    <n v="47969"/>
    <n v="0"/>
    <n v="0"/>
    <n v="0"/>
    <n v="41497.760000000002"/>
    <n v="7473.49"/>
    <n v="715.2"/>
    <n v="1095.07"/>
    <n v="0"/>
    <n v="10601.81"/>
    <n v="-5182.8500000000004"/>
    <n v="0.52"/>
    <n v="56201"/>
    <x v="4"/>
    <x v="92"/>
  </r>
  <r>
    <x v="115"/>
    <s v="AGROPECUARIA EL BAYITO S.A. (1)"/>
    <n v="56201"/>
    <n v="56201"/>
    <n v="0"/>
    <n v="0"/>
    <n v="0"/>
    <n v="70801.97"/>
    <n v="20007.77"/>
    <n v="715.2"/>
    <n v="1095.07"/>
    <n v="0"/>
    <m/>
    <n v="-5164.67"/>
    <n v="0.66"/>
    <n v="87456"/>
    <x v="5"/>
    <x v="92"/>
  </r>
  <r>
    <x v="116"/>
    <s v="DIEGO MUFFATTI (1)"/>
    <n v="2312478"/>
    <n v="0"/>
    <n v="1557947.12"/>
    <s v="En Abogados"/>
    <n v="0"/>
    <n v="29346.63"/>
    <n v="8880.23"/>
    <n v="766.8"/>
    <n v="1572.23"/>
    <n v="0"/>
    <m/>
    <n v="6939"/>
    <n v="0.75"/>
    <n v="2437881"/>
    <x v="0"/>
    <x v="93"/>
  </r>
  <r>
    <x v="116"/>
    <s v="DIEGO MUFFATTI (1)"/>
    <n v="2437881"/>
    <n v="0"/>
    <n v="1605452.76"/>
    <s v="En Abogados"/>
    <n v="0"/>
    <n v="32281.29"/>
    <n v="9768.25"/>
    <n v="766.8"/>
    <n v="1414.84"/>
    <n v="0"/>
    <m/>
    <n v="7631.99"/>
    <n v="0.19"/>
    <n v="2570017"/>
    <x v="1"/>
    <x v="93"/>
  </r>
  <r>
    <x v="116"/>
    <s v="DIEGO MUFFATTI"/>
    <n v="2570017"/>
    <n v="0"/>
    <n v="1657316.12"/>
    <s v="En Abogados"/>
    <n v="0"/>
    <n v="35703.11"/>
    <n v="10803.69"/>
    <n v="766.8"/>
    <n v="1172.67"/>
    <n v="0"/>
    <m/>
    <n v="0"/>
    <n v="0.92"/>
    <n v="2701330"/>
    <x v="2"/>
    <x v="93"/>
  </r>
  <r>
    <x v="116"/>
    <s v="DIEGO MUFFATTI"/>
    <n v="2701330"/>
    <n v="0"/>
    <n v="1705763.31"/>
    <s v="En Abogados"/>
    <n v="0"/>
    <n v="39630.449999999997"/>
    <n v="11992.1"/>
    <n v="766.8"/>
    <n v="1170.6300000000001"/>
    <n v="0"/>
    <m/>
    <n v="0"/>
    <n v="0.85"/>
    <n v="2840179"/>
    <x v="3"/>
    <x v="93"/>
  </r>
  <r>
    <x v="116"/>
    <s v="DIEGO MUFFATTI"/>
    <n v="2840179"/>
    <n v="0"/>
    <n v="1759324.14"/>
    <s v="En Abogados"/>
    <n v="0"/>
    <n v="41497.760000000002"/>
    <n v="8002.69"/>
    <n v="766.8"/>
    <n v="1172.67"/>
    <n v="0"/>
    <n v="11352.53"/>
    <n v="0"/>
    <n v="0.34"/>
    <n v="2990938"/>
    <x v="4"/>
    <x v="93"/>
  </r>
  <r>
    <x v="116"/>
    <s v="DIEGO MUFFATTI"/>
    <n v="2990938"/>
    <n v="0"/>
    <n v="1822116.93"/>
    <s v="En Abogados"/>
    <n v="0"/>
    <n v="70801.97"/>
    <n v="21424.53"/>
    <n v="766.8"/>
    <n v="1172.67"/>
    <n v="0"/>
    <m/>
    <n v="0"/>
    <n v="0.24"/>
    <n v="3331090"/>
    <x v="5"/>
    <x v="93"/>
  </r>
  <r>
    <x v="117"/>
    <s v="ALFREDO CASTIGLIA (1)"/>
    <n v="61648"/>
    <n v="61648"/>
    <s v="Plan de Pago"/>
    <s v="Plan de Pago"/>
    <n v="0"/>
    <n v="29346.63"/>
    <n v="8880.23"/>
    <n v="766.8"/>
    <n v="1572.23"/>
    <n v="0"/>
    <m/>
    <n v="25515.35"/>
    <n v="0.76"/>
    <n v="66082"/>
    <x v="0"/>
    <x v="26"/>
  </r>
  <r>
    <x v="117"/>
    <s v="ALFREDO CASTIGLIA (1)"/>
    <n v="69425"/>
    <n v="69425"/>
    <s v="Plan de Pago"/>
    <s v="Plan de Pago"/>
    <n v="0"/>
    <n v="35703.11"/>
    <n v="10803.69"/>
    <n v="766.8"/>
    <n v="1172.67"/>
    <n v="0"/>
    <m/>
    <n v="24803.54"/>
    <n v="0.19"/>
    <n v="73250"/>
    <x v="2"/>
    <x v="26"/>
  </r>
  <r>
    <x v="117"/>
    <s v="ALFREDO CASTIGLIA (1)"/>
    <n v="66082"/>
    <n v="66082"/>
    <s v="Plan de Pago"/>
    <s v="Plan de Pago"/>
    <n v="0"/>
    <n v="32281.29"/>
    <n v="9768.25"/>
    <n v="766.8"/>
    <n v="1414.84"/>
    <n v="0"/>
    <m/>
    <n v="25193.35"/>
    <n v="0.47"/>
    <n v="69425"/>
    <x v="1"/>
    <x v="26"/>
  </r>
  <r>
    <x v="117"/>
    <s v="ALFREDO CASTIGLIA (1)"/>
    <n v="73250"/>
    <n v="73250"/>
    <s v="Plan de Pago"/>
    <s v="Plan de Pago"/>
    <n v="0"/>
    <n v="39630.449999999997"/>
    <n v="11992.1"/>
    <n v="766.8"/>
    <n v="1170.6300000000001"/>
    <n v="0"/>
    <m/>
    <n v="24349.03"/>
    <n v="0.99"/>
    <n v="77910"/>
    <x v="3"/>
    <x v="26"/>
  </r>
  <r>
    <x v="117"/>
    <s v="ALFREDO CASTIGLIA (1)"/>
    <n v="77910"/>
    <n v="77910"/>
    <s v="Plan de Pago"/>
    <s v="Plan de Pago"/>
    <n v="0"/>
    <n v="41497.760000000002"/>
    <n v="8002.69"/>
    <n v="766.8"/>
    <n v="1172.67"/>
    <n v="0"/>
    <n v="11352.53"/>
    <n v="23827.38"/>
    <n v="0.17"/>
    <n v="86620"/>
    <x v="4"/>
    <x v="26"/>
  </r>
  <r>
    <x v="117"/>
    <s v="ALFREDO CASTIGLIA (1)"/>
    <n v="86620"/>
    <n v="86620"/>
    <s v="Plan de Pago"/>
    <s v="Plan de Pago"/>
    <n v="0"/>
    <n v="70801.97"/>
    <n v="21424.53"/>
    <n v="766.8"/>
    <n v="1172.67"/>
    <n v="0"/>
    <m/>
    <n v="29091.35"/>
    <n v="0.68"/>
    <n v="123258"/>
    <x v="5"/>
    <x v="26"/>
  </r>
  <r>
    <x v="118"/>
    <s v="PAUL SIMON FITZPATRICK/IRAZU CARINA LORE (1)"/>
    <n v="31790"/>
    <n v="31790"/>
    <n v="0"/>
    <n v="0"/>
    <n v="0"/>
    <n v="29346.63"/>
    <n v="8880.23"/>
    <n v="0"/>
    <n v="1572.23"/>
    <n v="0"/>
    <m/>
    <n v="-3576"/>
    <n v="0.91"/>
    <n v="36224"/>
    <x v="0"/>
    <x v="94"/>
  </r>
  <r>
    <x v="118"/>
    <s v="PAUL SIMON FITZPATRICK/IRAZU CARINA LORE (1)"/>
    <n v="39567"/>
    <n v="39567"/>
    <n v="0"/>
    <n v="0"/>
    <n v="0"/>
    <n v="35703.11"/>
    <n v="10803.69"/>
    <n v="0"/>
    <n v="1172.67"/>
    <n v="0"/>
    <m/>
    <n v="-4287.8100000000004"/>
    <n v="0.34"/>
    <n v="43392"/>
    <x v="2"/>
    <x v="94"/>
  </r>
  <r>
    <x v="118"/>
    <s v="PAUL SIMON FITZPATRICK/IRAZU CARINA LORE (1)"/>
    <n v="36224"/>
    <n v="36224"/>
    <n v="0"/>
    <n v="0"/>
    <n v="0"/>
    <n v="32281.29"/>
    <n v="9768.25"/>
    <n v="0"/>
    <n v="1414.84"/>
    <n v="0"/>
    <m/>
    <n v="-3898"/>
    <n v="0.62"/>
    <n v="39567"/>
    <x v="1"/>
    <x v="94"/>
  </r>
  <r>
    <x v="118"/>
    <s v="PAUL SIMON FITZPATRICK/IRAZU CARINA LORE (1)"/>
    <n v="43392"/>
    <n v="43392"/>
    <n v="0"/>
    <n v="0"/>
    <n v="0"/>
    <n v="39630.449999999997"/>
    <n v="11992.1"/>
    <n v="0"/>
    <n v="1170.6300000000001"/>
    <n v="0"/>
    <m/>
    <n v="-4742.32"/>
    <n v="0.14000000000000001"/>
    <n v="48051"/>
    <x v="3"/>
    <x v="94"/>
  </r>
  <r>
    <x v="118"/>
    <s v="PAUL SIMON FITZPATRICK/ IRAZU CARINA LORE (1)"/>
    <n v="48051"/>
    <n v="48051"/>
    <n v="0"/>
    <n v="0"/>
    <n v="0"/>
    <n v="41497.760000000002"/>
    <n v="8002.69"/>
    <n v="0"/>
    <n v="1172.67"/>
    <n v="0"/>
    <n v="11352.53"/>
    <n v="-5263.97"/>
    <n v="0.32"/>
    <n v="56762"/>
    <x v="4"/>
    <x v="94"/>
  </r>
  <r>
    <x v="118"/>
    <s v="PAUL SIMON FITZPATRICK/IRAZU CARINA LORE (1)"/>
    <n v="56762"/>
    <n v="56762"/>
    <n v="0"/>
    <n v="947"/>
    <n v="0"/>
    <n v="70801.97"/>
    <n v="21424.53"/>
    <n v="0"/>
    <n v="1172.67"/>
    <n v="0"/>
    <m/>
    <n v="3472.5"/>
    <n v="0.33"/>
    <n v="97819"/>
    <x v="5"/>
    <x v="94"/>
  </r>
  <r>
    <x v="119"/>
    <s v="OSCAR BALLESTER (1)"/>
    <n v="31787"/>
    <n v="31800"/>
    <n v="0"/>
    <n v="0"/>
    <n v="13"/>
    <n v="29346.63"/>
    <n v="8880.23"/>
    <n v="0"/>
    <n v="1572.23"/>
    <n v="26147.99"/>
    <m/>
    <n v="-3576"/>
    <n v="0.92"/>
    <n v="62359"/>
    <x v="0"/>
    <x v="95"/>
  </r>
  <r>
    <x v="119"/>
    <s v="OSCAR BALLESTER (1)"/>
    <n v="62359"/>
    <n v="62360"/>
    <n v="0"/>
    <n v="0"/>
    <n v="1"/>
    <n v="32281.29"/>
    <n v="9768.25"/>
    <n v="0"/>
    <n v="1414.84"/>
    <n v="17934.91"/>
    <m/>
    <n v="-3898"/>
    <n v="0.71"/>
    <n v="57501"/>
    <x v="1"/>
    <x v="95"/>
  </r>
  <r>
    <x v="119"/>
    <s v="OSCAR BALLESTER (1)"/>
    <n v="57501"/>
    <n v="60500"/>
    <n v="0"/>
    <n v="0"/>
    <n v="2999"/>
    <n v="35703.11"/>
    <n v="10803.69"/>
    <n v="0"/>
    <n v="1172.67"/>
    <n v="14808.99"/>
    <m/>
    <n v="1877.67"/>
    <n v="0.87"/>
    <n v="61368"/>
    <x v="2"/>
    <x v="95"/>
  </r>
  <r>
    <x v="119"/>
    <s v="OSCAR BALLESTER (1) (2)"/>
    <n v="61368"/>
    <n v="141368"/>
    <n v="0"/>
    <n v="0"/>
    <n v="80000"/>
    <n v="39630.449999999997"/>
    <n v="11992.1"/>
    <n v="0"/>
    <n v="1170.6300000000001"/>
    <n v="14940.47"/>
    <m/>
    <n v="-4742.32"/>
    <n v="0"/>
    <n v="-17008.669999999998"/>
    <x v="3"/>
    <x v="95"/>
  </r>
  <r>
    <x v="119"/>
    <s v="OSCAR BALLESTER"/>
    <n v="-17008.669999999998"/>
    <n v="0"/>
    <n v="0"/>
    <n v="0"/>
    <n v="17008.669999999998"/>
    <n v="41497.760000000002"/>
    <n v="8002.69"/>
    <n v="0"/>
    <n v="1172.67"/>
    <n v="14808.99"/>
    <n v="11352.53"/>
    <n v="0"/>
    <n v="0.03"/>
    <n v="59826"/>
    <x v="4"/>
    <x v="95"/>
  </r>
  <r>
    <x v="119"/>
    <s v="OSCAR BALLESTER (1)_x000a_(2)"/>
    <n v="59826"/>
    <n v="139826"/>
    <n v="0"/>
    <n v="0"/>
    <n v="80000"/>
    <n v="70801.97"/>
    <n v="21424.53"/>
    <n v="0"/>
    <n v="1172.67"/>
    <n v="14808.99"/>
    <m/>
    <n v="-5245.51"/>
    <n v="0.35"/>
    <n v="22963"/>
    <x v="5"/>
    <x v="95"/>
  </r>
  <r>
    <x v="120"/>
    <s v="DANIEL MANZINI (1)"/>
    <n v="53627"/>
    <n v="54693"/>
    <s v="Plan de Pago"/>
    <s v="Plan de Pago"/>
    <n v="1066"/>
    <n v="29346.63"/>
    <n v="6867.5"/>
    <n v="592.79999999999995"/>
    <n v="1216.1600000000001"/>
    <n v="0"/>
    <m/>
    <n v="19209.41"/>
    <n v="0.5"/>
    <n v="56167"/>
    <x v="0"/>
    <x v="96"/>
  </r>
  <r>
    <x v="120"/>
    <s v="DANIEL MANZINI (1)"/>
    <n v="59880"/>
    <n v="59980"/>
    <s v="Plan de Pago"/>
    <s v="Plan de Pago"/>
    <n v="100"/>
    <n v="35703.11"/>
    <n v="8355"/>
    <n v="592.79999999999995"/>
    <n v="907.1"/>
    <n v="0"/>
    <m/>
    <n v="18609.11"/>
    <n v="0.88"/>
    <n v="64068"/>
    <x v="2"/>
    <x v="96"/>
  </r>
  <r>
    <x v="120"/>
    <s v="DANIEL MANZINI (1)"/>
    <n v="56167"/>
    <n v="56419"/>
    <s v="Plan de Pago"/>
    <s v="Plan de Pago"/>
    <n v="252"/>
    <n v="32281.29"/>
    <n v="7554.25"/>
    <n v="592.79999999999995"/>
    <n v="1094.42"/>
    <n v="0"/>
    <m/>
    <n v="18609.11"/>
    <n v="0.13"/>
    <n v="59880"/>
    <x v="1"/>
    <x v="96"/>
  </r>
  <r>
    <x v="120"/>
    <s v="DANIEL MANZINI (1)"/>
    <n v="64068"/>
    <n v="64088"/>
    <s v="Plan de Pago"/>
    <s v="Plan de Pago"/>
    <n v="20"/>
    <n v="39630.449999999997"/>
    <n v="9274.0499999999993"/>
    <n v="592.79999999999995"/>
    <n v="905.52"/>
    <n v="0"/>
    <m/>
    <n v="17408.53"/>
    <n v="0.65"/>
    <n v="67792"/>
    <x v="3"/>
    <x v="96"/>
  </r>
  <r>
    <x v="120"/>
    <s v="DANIEL MANZINI (1)"/>
    <n v="67792"/>
    <n v="67864"/>
    <s v="Plan de Pago"/>
    <s v="Plan de Pago"/>
    <n v="72"/>
    <n v="41497.760000000002"/>
    <n v="6188.86"/>
    <n v="592.79999999999995"/>
    <n v="907.1"/>
    <n v="0"/>
    <n v="8779.44"/>
    <n v="35507.35"/>
    <n v="0.69"/>
    <n v="93402"/>
    <x v="4"/>
    <x v="96"/>
  </r>
  <r>
    <x v="120"/>
    <s v="DANIEL MANZINI (1)"/>
    <n v="93402"/>
    <n v="95200"/>
    <s v="Plan de Pago"/>
    <s v="Plan de Pago"/>
    <n v="1798"/>
    <n v="70801.97"/>
    <n v="16568.59"/>
    <n v="592.79999999999995"/>
    <n v="907.1"/>
    <n v="0"/>
    <m/>
    <n v="16207.94"/>
    <n v="0.6"/>
    <n v="103281"/>
    <x v="5"/>
    <x v="96"/>
  </r>
  <r>
    <x v="121"/>
    <s v="MONICA MARTINEZ (1)"/>
    <n v="41384"/>
    <n v="41384"/>
    <n v="0"/>
    <n v="0"/>
    <n v="0"/>
    <n v="29346.63"/>
    <n v="6266.82"/>
    <n v="0"/>
    <n v="1109.81"/>
    <n v="0"/>
    <m/>
    <n v="3614"/>
    <n v="0.74"/>
    <n v="40338"/>
    <x v="0"/>
    <x v="97"/>
  </r>
  <r>
    <x v="121"/>
    <s v="MONICA MARTINEZ (1) (2)"/>
    <n v="40338"/>
    <n v="41011"/>
    <n v="0"/>
    <n v="2016.86"/>
    <n v="673"/>
    <n v="32281.29"/>
    <n v="6893.5"/>
    <n v="0"/>
    <n v="998.71"/>
    <n v="0"/>
    <m/>
    <n v="6945"/>
    <n v="0.64"/>
    <n v="48463"/>
    <x v="1"/>
    <x v="97"/>
  </r>
  <r>
    <x v="121"/>
    <s v="MONICA MARTINEZ (1)"/>
    <n v="48463"/>
    <n v="49238"/>
    <n v="0"/>
    <n v="775"/>
    <n v="775"/>
    <n v="35703.11"/>
    <n v="7624.21"/>
    <n v="0"/>
    <n v="827.77"/>
    <n v="0"/>
    <m/>
    <n v="6945"/>
    <n v="0.91"/>
    <n v="51101"/>
    <x v="2"/>
    <x v="97"/>
  </r>
  <r>
    <x v="121"/>
    <s v="MONICA MARTINEZ (1)"/>
    <n v="51101"/>
    <n v="51101"/>
    <n v="0"/>
    <n v="0"/>
    <n v="0"/>
    <n v="39630.449999999997"/>
    <n v="8462.8700000000008"/>
    <n v="0"/>
    <n v="826.33"/>
    <n v="0"/>
    <m/>
    <n v="2527.7199999999998"/>
    <n v="0.63"/>
    <n v="51448"/>
    <x v="3"/>
    <x v="97"/>
  </r>
  <r>
    <x v="121"/>
    <s v="MONICA MARTINEZ (1)"/>
    <n v="51448"/>
    <n v="51448"/>
    <n v="0"/>
    <n v="0"/>
    <n v="0"/>
    <n v="41497.760000000002"/>
    <n v="5647.53"/>
    <n v="0"/>
    <n v="827.77"/>
    <n v="0"/>
    <n v="8011.53"/>
    <n v="2041.82"/>
    <n v="0.59"/>
    <n v="58027"/>
    <x v="4"/>
    <x v="97"/>
  </r>
  <r>
    <x v="121"/>
    <s v="MONICA MARTINEZ (1) (2)"/>
    <n v="58027"/>
    <n v="58995"/>
    <n v="0"/>
    <n v="7833.57"/>
    <n v="968"/>
    <n v="70801.97"/>
    <n v="15119.38"/>
    <n v="0"/>
    <n v="827.77"/>
    <n v="0"/>
    <m/>
    <n v="6945"/>
    <n v="0.31"/>
    <n v="100560"/>
    <x v="5"/>
    <x v="97"/>
  </r>
  <r>
    <x v="122"/>
    <s v="ESTEBAN CORSO (1)"/>
    <n v="31540"/>
    <n v="31540"/>
    <n v="0"/>
    <n v="0"/>
    <n v="0"/>
    <n v="29346.63"/>
    <n v="8579.89"/>
    <n v="0"/>
    <n v="1519.51"/>
    <n v="30505.99"/>
    <m/>
    <n v="-3548"/>
    <n v="0.98"/>
    <n v="66405"/>
    <x v="0"/>
    <x v="98"/>
  </r>
  <r>
    <x v="122"/>
    <s v="ESTEBAN CORSO (1)"/>
    <n v="66405"/>
    <n v="66405"/>
    <n v="0"/>
    <n v="0"/>
    <n v="0"/>
    <n v="32281.29"/>
    <n v="9437.8799999999992"/>
    <n v="0"/>
    <n v="1367.4"/>
    <n v="20924.060000000001"/>
    <m/>
    <n v="1736.99"/>
    <n v="0.38"/>
    <n v="65748"/>
    <x v="1"/>
    <x v="98"/>
  </r>
  <r>
    <x v="122"/>
    <s v="ESTEBAN CORSO (1)"/>
    <n v="65748"/>
    <n v="65748"/>
    <n v="0"/>
    <n v="0"/>
    <n v="0"/>
    <n v="35703.11"/>
    <n v="10438.290000000001"/>
    <n v="0"/>
    <n v="1133.3499999999999"/>
    <n v="17277.150000000001"/>
    <m/>
    <n v="-4254.28"/>
    <n v="0.38"/>
    <n v="60298"/>
    <x v="2"/>
    <x v="98"/>
  </r>
  <r>
    <x v="122"/>
    <s v="ESTEBAN CORSO (1)"/>
    <n v="60298"/>
    <n v="60300"/>
    <n v="0"/>
    <n v="0"/>
    <n v="2"/>
    <n v="39630.449999999997"/>
    <n v="11586.51"/>
    <n v="0"/>
    <n v="1131.3800000000001"/>
    <n v="17430.55"/>
    <m/>
    <n v="40754.949999999997"/>
    <n v="0.16"/>
    <n v="110532"/>
    <x v="3"/>
    <x v="98"/>
  </r>
  <r>
    <x v="122"/>
    <s v="ESTEBAN CORSO"/>
    <n v="110532"/>
    <n v="69569.84"/>
    <n v="40962.160000000003"/>
    <n v="2048.11"/>
    <n v="0"/>
    <n v="41497.760000000002"/>
    <n v="7732.03"/>
    <n v="0"/>
    <n v="1133.3499999999999"/>
    <n v="17277.150000000001"/>
    <n v="10968.58"/>
    <n v="0"/>
    <n v="0.86"/>
    <n v="121620"/>
    <x v="4"/>
    <x v="98"/>
  </r>
  <r>
    <x v="122"/>
    <s v="ESTEBAN CORSO"/>
    <n v="121620"/>
    <n v="75000"/>
    <n v="46620"/>
    <n v="6293.7"/>
    <n v="0"/>
    <n v="70801.97"/>
    <n v="20699.93"/>
    <n v="0"/>
    <n v="1133.3499999999999"/>
    <n v="17277.150000000001"/>
    <m/>
    <n v="0"/>
    <n v="0.9"/>
    <n v="162827"/>
    <x v="5"/>
    <x v="98"/>
  </r>
  <r>
    <x v="123"/>
    <s v="Angel Federico BUNSOW / Maria Paula DE LUCA"/>
    <n v="37571"/>
    <n v="37571"/>
    <n v="0"/>
    <n v="527"/>
    <n v="0"/>
    <n v="29346.63"/>
    <n v="8880.23"/>
    <n v="766.8"/>
    <n v="1572.23"/>
    <n v="0"/>
    <m/>
    <n v="0"/>
    <n v="0.11"/>
    <n v="41093"/>
    <x v="0"/>
    <x v="99"/>
  </r>
  <r>
    <x v="123"/>
    <s v="Angel Federico BUNSOW / Maria Paula DE LUCA (2)"/>
    <n v="41093"/>
    <n v="41093"/>
    <n v="0"/>
    <n v="2028.29"/>
    <n v="0"/>
    <n v="32281.29"/>
    <n v="9768.25"/>
    <n v="766.8"/>
    <n v="1414.84"/>
    <n v="0"/>
    <m/>
    <n v="0"/>
    <n v="0.53"/>
    <n v="46260"/>
    <x v="1"/>
    <x v="99"/>
  </r>
  <r>
    <x v="123"/>
    <s v="Angel Federico BUNSOW / Maria Paula DE LUCA (1)"/>
    <n v="46260"/>
    <n v="46260"/>
    <n v="0"/>
    <n v="0"/>
    <n v="0"/>
    <n v="35703.11"/>
    <n v="10803.69"/>
    <n v="766.8"/>
    <n v="1172.67"/>
    <n v="0"/>
    <m/>
    <n v="-4287.8100000000004"/>
    <n v="0.54"/>
    <n v="44159"/>
    <x v="2"/>
    <x v="99"/>
  </r>
  <r>
    <x v="123"/>
    <s v="Angel Federico BUNSOW / Maria Paula DE LUCA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  <x v="99"/>
  </r>
  <r>
    <x v="123"/>
    <s v="Angel Federico BUNSOW / Maria Paula DE LUCA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  <x v="99"/>
  </r>
  <r>
    <x v="123"/>
    <s v="Angel Federico BUNSOW / Maria Paula DE LUCA"/>
    <n v="57529"/>
    <n v="57529"/>
    <n v="0"/>
    <n v="959"/>
    <n v="0"/>
    <n v="70801.97"/>
    <n v="21424.53"/>
    <n v="766.8"/>
    <n v="1172.67"/>
    <n v="0"/>
    <m/>
    <n v="0"/>
    <n v="0.03"/>
    <n v="95125"/>
    <x v="5"/>
    <x v="99"/>
  </r>
  <r>
    <x v="124"/>
    <s v="SEBASTI£N CHU (1)"/>
    <n v="3031383"/>
    <n v="0"/>
    <n v="2012289.52"/>
    <s v="En Abogados"/>
    <n v="0"/>
    <n v="29346.63"/>
    <n v="8884.7099999999991"/>
    <n v="766.8"/>
    <n v="1573.15"/>
    <n v="0"/>
    <m/>
    <n v="6939"/>
    <n v="0.23"/>
    <n v="3179508"/>
    <x v="0"/>
    <x v="100"/>
  </r>
  <r>
    <x v="124"/>
    <s v="SEBASTI£N CHU (1)"/>
    <n v="3179508"/>
    <n v="0"/>
    <n v="2059800.04"/>
    <s v="En Abogados"/>
    <n v="0"/>
    <n v="32281.29"/>
    <n v="9773.19"/>
    <n v="766.8"/>
    <n v="1415.67"/>
    <n v="0"/>
    <m/>
    <n v="7632.89"/>
    <n v="0.16"/>
    <n v="3334368"/>
    <x v="1"/>
    <x v="100"/>
  </r>
  <r>
    <x v="124"/>
    <s v="SEBASTI£N CHU"/>
    <n v="3334368"/>
    <n v="0"/>
    <n v="2111670.04"/>
    <s v="En Abogados"/>
    <n v="0"/>
    <n v="35703.11"/>
    <n v="10809.14"/>
    <n v="766.8"/>
    <n v="1173.3599999999999"/>
    <n v="0"/>
    <m/>
    <n v="0"/>
    <n v="0.09"/>
    <n v="3488404"/>
    <x v="2"/>
    <x v="100"/>
  </r>
  <r>
    <x v="124"/>
    <s v="SEBASTI£N CHU"/>
    <n v="3488404"/>
    <n v="0"/>
    <n v="2160122.54"/>
    <s v="En Abogados"/>
    <n v="0"/>
    <n v="39630.449999999997"/>
    <n v="11998.15"/>
    <n v="766.8"/>
    <n v="1171.32"/>
    <n v="0"/>
    <m/>
    <n v="0"/>
    <n v="0.15"/>
    <n v="3649977"/>
    <x v="3"/>
    <x v="100"/>
  </r>
  <r>
    <x v="124"/>
    <s v="SEBASTI£N CHU"/>
    <n v="3649977"/>
    <n v="0"/>
    <n v="2213689.41"/>
    <s v="En Abogados"/>
    <n v="0"/>
    <n v="41497.760000000002"/>
    <n v="8006.73"/>
    <n v="766.8"/>
    <n v="1173.3599999999999"/>
    <n v="0"/>
    <n v="11358.26"/>
    <n v="0"/>
    <n v="0.62"/>
    <n v="3823465"/>
    <x v="4"/>
    <x v="100"/>
  </r>
  <r>
    <x v="124"/>
    <s v="SEBASTI£N CHU"/>
    <n v="3823465"/>
    <n v="0"/>
    <n v="2276492.94"/>
    <s v="En Abogados"/>
    <n v="0"/>
    <n v="70801.97"/>
    <n v="21435.35"/>
    <n v="766.8"/>
    <n v="1173.3599999999999"/>
    <n v="0"/>
    <m/>
    <n v="0"/>
    <n v="0.97"/>
    <n v="4224970"/>
    <x v="5"/>
    <x v="100"/>
  </r>
  <r>
    <x v="125"/>
    <s v="MATIAS CORTIJO (1)"/>
    <n v="32557"/>
    <n v="32557"/>
    <n v="0"/>
    <n v="0"/>
    <n v="0"/>
    <n v="29346.63"/>
    <n v="8880.23"/>
    <n v="766.8"/>
    <n v="1572.23"/>
    <n v="0"/>
    <m/>
    <n v="-3576"/>
    <n v="0.11"/>
    <n v="36990"/>
    <x v="0"/>
    <x v="101"/>
  </r>
  <r>
    <x v="125"/>
    <s v="MATIAS CORTIJO (1)"/>
    <n v="36990"/>
    <n v="36990"/>
    <n v="0"/>
    <n v="0"/>
    <n v="0"/>
    <n v="32281.29"/>
    <n v="9768.25"/>
    <n v="766.8"/>
    <n v="1414.84"/>
    <n v="0"/>
    <m/>
    <n v="-3898"/>
    <n v="0.82"/>
    <n v="40334"/>
    <x v="1"/>
    <x v="101"/>
  </r>
  <r>
    <x v="125"/>
    <s v="Vicente DE MOLA"/>
    <n v="40334"/>
    <n v="0"/>
    <n v="40334"/>
    <n v="2016.7"/>
    <n v="0"/>
    <n v="35703.11"/>
    <n v="10803.69"/>
    <n v="766.8"/>
    <n v="1172.67"/>
    <n v="0"/>
    <m/>
    <n v="0"/>
    <n v="0.03"/>
    <n v="90797"/>
    <x v="2"/>
    <x v="101"/>
  </r>
  <r>
    <x v="125"/>
    <s v="Vicente DE MOLA (1)"/>
    <n v="90797"/>
    <n v="84534"/>
    <n v="0"/>
    <n v="0"/>
    <n v="0"/>
    <n v="39630.449999999997"/>
    <n v="11992.1"/>
    <n v="766.8"/>
    <n v="1170.6300000000001"/>
    <n v="0"/>
    <m/>
    <n v="-4742.32"/>
    <n v="0.34"/>
    <n v="48818"/>
    <x v="3"/>
    <x v="101"/>
  </r>
  <r>
    <x v="125"/>
    <s v="Vicente DE MOLA (1)"/>
    <n v="48818"/>
    <n v="48900"/>
    <n v="0"/>
    <n v="0"/>
    <n v="82"/>
    <n v="41497.760000000002"/>
    <n v="8002.69"/>
    <n v="766.8"/>
    <n v="1172.67"/>
    <n v="0"/>
    <n v="11352.53"/>
    <n v="-5263.97"/>
    <n v="0.52"/>
    <n v="57447"/>
    <x v="4"/>
    <x v="101"/>
  </r>
  <r>
    <x v="125"/>
    <s v="Vicente DE MOLA (1)"/>
    <n v="57447"/>
    <n v="57447"/>
    <n v="0"/>
    <n v="0"/>
    <n v="0"/>
    <n v="70801.97"/>
    <n v="21424.53"/>
    <n v="766.8"/>
    <n v="1172.67"/>
    <n v="0"/>
    <m/>
    <n v="-5245.51"/>
    <n v="0.54"/>
    <n v="88921"/>
    <x v="5"/>
    <x v="101"/>
  </r>
  <r>
    <x v="126"/>
    <s v="MARIA ISABEL ABULIAk (1)"/>
    <n v="32557"/>
    <n v="32557"/>
    <n v="0"/>
    <n v="0"/>
    <n v="0"/>
    <n v="29346.63"/>
    <n v="8880.23"/>
    <n v="766.8"/>
    <n v="1572.23"/>
    <n v="0"/>
    <m/>
    <n v="-3576"/>
    <n v="0.11"/>
    <n v="36990"/>
    <x v="0"/>
    <x v="102"/>
  </r>
  <r>
    <x v="126"/>
    <s v="MARIA ISABEL ABULIAk (1)"/>
    <n v="36990"/>
    <n v="36990"/>
    <n v="0"/>
    <n v="0"/>
    <n v="0"/>
    <n v="32281.29"/>
    <n v="9768.25"/>
    <n v="766.8"/>
    <n v="1414.84"/>
    <n v="0"/>
    <m/>
    <n v="-3898"/>
    <n v="0.82"/>
    <n v="40334"/>
    <x v="1"/>
    <x v="102"/>
  </r>
  <r>
    <x v="126"/>
    <s v="MARIA ISABEL ABULIAk (1)"/>
    <n v="40334"/>
    <n v="40334"/>
    <n v="0"/>
    <n v="0"/>
    <n v="0"/>
    <n v="35703.11"/>
    <n v="10803.69"/>
    <n v="766.8"/>
    <n v="1172.67"/>
    <n v="0"/>
    <m/>
    <n v="-4287.8100000000004"/>
    <n v="0.54"/>
    <n v="44159"/>
    <x v="2"/>
    <x v="102"/>
  </r>
  <r>
    <x v="126"/>
    <s v="MARIA ISABEL ABULIAk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  <x v="102"/>
  </r>
  <r>
    <x v="126"/>
    <s v="MARIA ISABEL ABULIAk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  <x v="102"/>
  </r>
  <r>
    <x v="126"/>
    <s v="MARIA ISABEL ABULIAk_x000a_(1)"/>
    <n v="57529"/>
    <n v="57529"/>
    <n v="0"/>
    <n v="0"/>
    <n v="0"/>
    <n v="70801.97"/>
    <n v="21424.53"/>
    <n v="766.8"/>
    <n v="1172.67"/>
    <n v="0"/>
    <m/>
    <n v="-5245.51"/>
    <n v="0.54"/>
    <n v="88921"/>
    <x v="5"/>
    <x v="102"/>
  </r>
  <r>
    <x v="127"/>
    <s v="BISCAYNE SERVICIOS SA"/>
    <n v="35063"/>
    <n v="35100"/>
    <n v="0"/>
    <n v="519"/>
    <n v="37"/>
    <n v="29346.63"/>
    <n v="7643.01"/>
    <n v="657.6"/>
    <n v="1353.5"/>
    <n v="0"/>
    <m/>
    <n v="0"/>
    <n v="0.26"/>
    <n v="39483"/>
    <x v="0"/>
    <x v="103"/>
  </r>
  <r>
    <x v="127"/>
    <s v="BISCAYNE SERVICIOS SA"/>
    <n v="39483"/>
    <n v="0"/>
    <n v="39001"/>
    <n v="2432.0500000000002"/>
    <n v="0"/>
    <n v="32281.29"/>
    <n v="8407.31"/>
    <n v="657.6"/>
    <n v="1218.01"/>
    <n v="0"/>
    <m/>
    <n v="0"/>
    <n v="0.74"/>
    <n v="83998"/>
    <x v="1"/>
    <x v="103"/>
  </r>
  <r>
    <x v="127"/>
    <s v="BISCAYNE SERVICIOS SA (1)"/>
    <n v="83998"/>
    <n v="84000"/>
    <n v="0"/>
    <n v="0"/>
    <n v="2"/>
    <n v="35703.11"/>
    <n v="9298.48"/>
    <n v="657.6"/>
    <n v="1009.53"/>
    <n v="0"/>
    <m/>
    <n v="-4148.76"/>
    <n v="0.04"/>
    <n v="42518"/>
    <x v="2"/>
    <x v="103"/>
  </r>
  <r>
    <x v="127"/>
    <s v="BISCAYNE SERVICIOS SA"/>
    <n v="42518"/>
    <n v="0"/>
    <n v="42518"/>
    <n v="2125.9"/>
    <n v="0"/>
    <n v="39630.449999999997"/>
    <n v="10321.31"/>
    <n v="657.6"/>
    <n v="1007.78"/>
    <n v="0"/>
    <m/>
    <n v="0"/>
    <n v="0.96"/>
    <n v="96262"/>
    <x v="3"/>
    <x v="103"/>
  </r>
  <r>
    <x v="127"/>
    <s v="BISCAYNE SERVICIOS SA"/>
    <n v="96262"/>
    <n v="0"/>
    <n v="94136.1"/>
    <n v="6832.71"/>
    <n v="0"/>
    <n v="41497.760000000002"/>
    <n v="6887.73"/>
    <n v="657.6"/>
    <n v="1009.53"/>
    <n v="0"/>
    <n v="9770.86"/>
    <n v="0"/>
    <n v="0.71"/>
    <n v="160793"/>
    <x v="4"/>
    <x v="103"/>
  </r>
  <r>
    <x v="127"/>
    <s v="BISCAYNE SERVICIOS SA"/>
    <n v="160793"/>
    <n v="0"/>
    <n v="153960.29"/>
    <n v="27617.35"/>
    <n v="0"/>
    <n v="70801.97"/>
    <n v="18439.59"/>
    <n v="657.6"/>
    <n v="1009.53"/>
    <n v="0"/>
    <m/>
    <n v="0"/>
    <n v="0.67"/>
    <n v="272487"/>
    <x v="5"/>
    <x v="103"/>
  </r>
  <r>
    <x v="128"/>
    <s v="JUAN MANUEL GALLEGO (1)"/>
    <n v="32557"/>
    <n v="32557"/>
    <n v="0"/>
    <n v="0"/>
    <n v="0"/>
    <n v="29346.63"/>
    <n v="8880.23"/>
    <n v="766.8"/>
    <n v="1572.23"/>
    <n v="0"/>
    <m/>
    <n v="-3576"/>
    <n v="0.11"/>
    <n v="36990"/>
    <x v="0"/>
    <x v="104"/>
  </r>
  <r>
    <x v="128"/>
    <s v="JUAN MANUEL GALLEGO (1)"/>
    <n v="36990"/>
    <n v="36990"/>
    <n v="0"/>
    <n v="0"/>
    <n v="0"/>
    <n v="32281.29"/>
    <n v="9768.25"/>
    <n v="766.8"/>
    <n v="1414.84"/>
    <n v="0"/>
    <m/>
    <n v="-3898"/>
    <n v="0.82"/>
    <n v="40334"/>
    <x v="1"/>
    <x v="104"/>
  </r>
  <r>
    <x v="128"/>
    <s v="JUAN MANUEL GALLEGO (1)"/>
    <n v="40334"/>
    <n v="40334"/>
    <n v="0"/>
    <n v="0"/>
    <n v="0"/>
    <n v="35703.11"/>
    <n v="10803.69"/>
    <n v="766.8"/>
    <n v="1172.67"/>
    <n v="0"/>
    <m/>
    <n v="-4287.8100000000004"/>
    <n v="0.54"/>
    <n v="44159"/>
    <x v="2"/>
    <x v="104"/>
  </r>
  <r>
    <x v="128"/>
    <s v="JUAN MANUEL GALLEGO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  <x v="104"/>
  </r>
  <r>
    <x v="128"/>
    <s v="JUAN MANUEL GALLEGO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  <x v="104"/>
  </r>
  <r>
    <x v="128"/>
    <s v="JUAN MANUEL GALLEGO (1)"/>
    <n v="57529"/>
    <n v="57529"/>
    <n v="0"/>
    <n v="0"/>
    <n v="0"/>
    <n v="70801.97"/>
    <n v="21424.53"/>
    <n v="766.8"/>
    <n v="1172.67"/>
    <n v="0"/>
    <m/>
    <n v="-5245.51"/>
    <n v="0.54"/>
    <n v="88921"/>
    <x v="5"/>
    <x v="104"/>
  </r>
  <r>
    <x v="129"/>
    <s v="NATALIA GANEM"/>
    <n v="103453"/>
    <n v="0"/>
    <n v="98803.51"/>
    <n v="9589.67"/>
    <n v="0"/>
    <n v="29346.63"/>
    <n v="8880.23"/>
    <n v="766.8"/>
    <n v="1572.23"/>
    <n v="0"/>
    <m/>
    <n v="0"/>
    <n v="0.93"/>
    <n v="148960"/>
    <x v="0"/>
    <x v="105"/>
  </r>
  <r>
    <x v="129"/>
    <s v="NATALIA GANEM"/>
    <n v="148960"/>
    <n v="0"/>
    <n v="139370.32999999999"/>
    <n v="16558.189999999999"/>
    <n v="0"/>
    <n v="32281.29"/>
    <n v="9768.25"/>
    <n v="766.8"/>
    <n v="1414.84"/>
    <n v="0"/>
    <m/>
    <n v="0"/>
    <n v="0.3"/>
    <n v="200160"/>
    <x v="1"/>
    <x v="105"/>
  </r>
  <r>
    <x v="129"/>
    <s v="NATALIA GANEM"/>
    <n v="200160"/>
    <n v="200160"/>
    <n v="0"/>
    <n v="0"/>
    <n v="0"/>
    <n v="35703.11"/>
    <n v="10803.69"/>
    <n v="766.8"/>
    <n v="1172.67"/>
    <n v="0"/>
    <m/>
    <n v="0"/>
    <n v="0.73"/>
    <n v="48447"/>
    <x v="2"/>
    <x v="105"/>
  </r>
  <r>
    <x v="129"/>
    <s v="NATALIA GANEM"/>
    <n v="48447"/>
    <n v="0"/>
    <n v="48447"/>
    <n v="2422.35"/>
    <n v="0"/>
    <n v="39630.449999999997"/>
    <n v="11992.1"/>
    <n v="766.8"/>
    <n v="1170.6300000000001"/>
    <n v="0"/>
    <m/>
    <n v="0"/>
    <n v="0.67"/>
    <n v="104430"/>
    <x v="3"/>
    <x v="105"/>
  </r>
  <r>
    <x v="129"/>
    <s v="NATALIA GANEM"/>
    <n v="104430"/>
    <n v="0"/>
    <n v="102007.65"/>
    <n v="7522.73"/>
    <n v="0"/>
    <n v="41497.760000000002"/>
    <n v="8002.69"/>
    <n v="766.8"/>
    <n v="1172.67"/>
    <n v="0"/>
    <n v="11352.53"/>
    <n v="0"/>
    <n v="0.17"/>
    <n v="172323"/>
    <x v="4"/>
    <x v="105"/>
  </r>
  <r>
    <x v="129"/>
    <s v="NATALIA GANEM"/>
    <n v="172323"/>
    <n v="0"/>
    <n v="164800.26999999999"/>
    <n v="29770.77"/>
    <n v="0"/>
    <n v="70801.97"/>
    <n v="21424.53"/>
    <n v="766.8"/>
    <n v="1172.67"/>
    <n v="0"/>
    <m/>
    <n v="0"/>
    <n v="0.99"/>
    <n v="288738"/>
    <x v="5"/>
    <x v="105"/>
  </r>
  <r>
    <x v="130"/>
    <s v="TOMAS BELLO (1)"/>
    <n v="39517"/>
    <n v="39517"/>
    <n v="0"/>
    <n v="0"/>
    <n v="0"/>
    <n v="29346.63"/>
    <n v="8898.16"/>
    <n v="768"/>
    <n v="1575.92"/>
    <n v="0"/>
    <m/>
    <n v="3367"/>
    <n v="0.28999999999999998"/>
    <n v="43956"/>
    <x v="0"/>
    <x v="106"/>
  </r>
  <r>
    <x v="130"/>
    <s v="TOMAS BELLO (1)"/>
    <n v="43956"/>
    <n v="43956"/>
    <n v="0"/>
    <n v="0"/>
    <n v="0"/>
    <n v="32281.29"/>
    <n v="9787.98"/>
    <n v="768"/>
    <n v="1418.17"/>
    <n v="0"/>
    <m/>
    <n v="3045"/>
    <n v="0.56000000000000005"/>
    <n v="47301"/>
    <x v="1"/>
    <x v="106"/>
  </r>
  <r>
    <x v="130"/>
    <s v="TOMAS BELLO (1)"/>
    <n v="47301"/>
    <n v="47301"/>
    <n v="0"/>
    <n v="0"/>
    <n v="0"/>
    <n v="35703.11"/>
    <n v="10825.5"/>
    <n v="768"/>
    <n v="1175.43"/>
    <n v="0"/>
    <m/>
    <n v="8820.2099999999991"/>
    <n v="0.75"/>
    <n v="57293"/>
    <x v="2"/>
    <x v="106"/>
  </r>
  <r>
    <x v="130"/>
    <s v="TOMAS BELLO (1)"/>
    <n v="57293"/>
    <n v="57293"/>
    <n v="0"/>
    <n v="0"/>
    <n v="0"/>
    <n v="39630.449999999997"/>
    <n v="12016.31"/>
    <n v="768"/>
    <n v="1173.3900000000001"/>
    <n v="0"/>
    <m/>
    <n v="2199.96"/>
    <n v="0.89"/>
    <n v="55789"/>
    <x v="3"/>
    <x v="106"/>
  </r>
  <r>
    <x v="130"/>
    <s v="TOMAS BELLO (1)"/>
    <n v="55789"/>
    <n v="55789"/>
    <n v="0"/>
    <n v="0"/>
    <n v="0"/>
    <n v="41497.760000000002"/>
    <n v="8018.85"/>
    <n v="768"/>
    <n v="1175.43"/>
    <n v="0"/>
    <n v="11375.46"/>
    <n v="1678"/>
    <n v="0.5"/>
    <n v="64514"/>
    <x v="4"/>
    <x v="106"/>
  </r>
  <r>
    <x v="130"/>
    <s v="TOMAS BELLO (1)"/>
    <n v="64514"/>
    <n v="64514"/>
    <n v="0"/>
    <n v="0"/>
    <n v="815.76"/>
    <n v="70801.97"/>
    <n v="21467.79"/>
    <n v="768"/>
    <n v="1175.43"/>
    <n v="0"/>
    <m/>
    <n v="1696.48"/>
    <n v="0.09"/>
    <n v="95094"/>
    <x v="5"/>
    <x v="106"/>
  </r>
  <r>
    <x v="131"/>
    <s v="LUCAS MORANDO DELGADO (1)"/>
    <n v="39502"/>
    <n v="39502"/>
    <n v="0"/>
    <n v="0"/>
    <n v="0"/>
    <n v="29346.63"/>
    <n v="8880.23"/>
    <n v="766.8"/>
    <n v="1572.23"/>
    <n v="0"/>
    <m/>
    <n v="3369"/>
    <n v="0.11"/>
    <n v="43935"/>
    <x v="0"/>
    <x v="107"/>
  </r>
  <r>
    <x v="131"/>
    <s v="LUCAS MORANDO DELGADO (1)"/>
    <n v="43935"/>
    <n v="0"/>
    <n v="43935"/>
    <n v="2196.75"/>
    <n v="0"/>
    <n v="32281.29"/>
    <n v="9768.25"/>
    <n v="766.8"/>
    <n v="1414.84"/>
    <n v="0"/>
    <m/>
    <n v="6945"/>
    <n v="7.0000000000000007E-2"/>
    <n v="97308"/>
    <x v="1"/>
    <x v="107"/>
  </r>
  <r>
    <x v="131"/>
    <s v="LUCAS MORANDO DELGADO"/>
    <n v="97308"/>
    <n v="88603"/>
    <n v="8705"/>
    <n v="435.97"/>
    <n v="0"/>
    <n v="35703.11"/>
    <n v="10803.69"/>
    <n v="766.8"/>
    <n v="1172.67"/>
    <n v="0"/>
    <m/>
    <n v="0"/>
    <n v="0.76"/>
    <n v="57588"/>
    <x v="2"/>
    <x v="107"/>
  </r>
  <r>
    <x v="131"/>
    <s v="LUCAS MORANDO DELGADO"/>
    <n v="57588"/>
    <n v="57588"/>
    <n v="0"/>
    <n v="953"/>
    <n v="0"/>
    <n v="39630.449999999997"/>
    <n v="11992.1"/>
    <n v="766.8"/>
    <n v="1170.6300000000001"/>
    <n v="0"/>
    <m/>
    <n v="0"/>
    <n v="0.02"/>
    <n v="54513"/>
    <x v="3"/>
    <x v="107"/>
  </r>
  <r>
    <x v="131"/>
    <s v="LUCAS MORANDO DELGADO_x000a_(1)"/>
    <n v="54513"/>
    <n v="54513"/>
    <n v="0"/>
    <n v="0"/>
    <n v="0"/>
    <n v="41497.760000000002"/>
    <n v="8002.69"/>
    <n v="766.8"/>
    <n v="1172.67"/>
    <n v="0"/>
    <n v="11352.53"/>
    <n v="-764"/>
    <n v="0.55000000000000004"/>
    <n v="62029"/>
    <x v="4"/>
    <x v="107"/>
  </r>
  <r>
    <x v="131"/>
    <s v="LUCAS MORANDO DELGADO"/>
    <n v="62029"/>
    <n v="52029"/>
    <n v="10000"/>
    <n v="1350"/>
    <n v="0"/>
    <n v="70801.97"/>
    <n v="21424.53"/>
    <n v="766.8"/>
    <n v="1172.67"/>
    <n v="0"/>
    <m/>
    <n v="0"/>
    <n v="0.03"/>
    <n v="105516"/>
    <x v="5"/>
    <x v="107"/>
  </r>
  <r>
    <x v="132"/>
    <s v="LUIS LOSADA (1)"/>
    <n v="32572"/>
    <n v="32572"/>
    <n v="0"/>
    <n v="0"/>
    <n v="0"/>
    <n v="29346.63"/>
    <n v="8898.16"/>
    <n v="768"/>
    <n v="1575.92"/>
    <n v="0"/>
    <m/>
    <n v="-3578"/>
    <n v="0.28999999999999998"/>
    <n v="37011"/>
    <x v="0"/>
    <x v="108"/>
  </r>
  <r>
    <x v="132"/>
    <s v="LUIS LOSADA"/>
    <n v="37011"/>
    <n v="37628"/>
    <n v="0"/>
    <n v="617"/>
    <n v="617"/>
    <n v="32281.29"/>
    <n v="9787.98"/>
    <n v="768"/>
    <n v="1418.17"/>
    <n v="0"/>
    <m/>
    <n v="0"/>
    <n v="0.56000000000000005"/>
    <n v="44256"/>
    <x v="1"/>
    <x v="108"/>
  </r>
  <r>
    <x v="132"/>
    <s v="LUIS LOSADA (1)"/>
    <n v="44256"/>
    <n v="44256"/>
    <n v="0"/>
    <n v="0"/>
    <n v="0"/>
    <n v="35703.11"/>
    <n v="10825.5"/>
    <n v="768"/>
    <n v="1175.43"/>
    <n v="0"/>
    <m/>
    <n v="-4290.2700000000004"/>
    <n v="0.23"/>
    <n v="44182"/>
    <x v="2"/>
    <x v="108"/>
  </r>
  <r>
    <x v="132"/>
    <s v="LUIS LOSADA (1)"/>
    <n v="44182"/>
    <n v="44182"/>
    <n v="0"/>
    <n v="0"/>
    <n v="0"/>
    <n v="39630.449999999997"/>
    <n v="12016.31"/>
    <n v="768"/>
    <n v="1173.3900000000001"/>
    <n v="0"/>
    <m/>
    <n v="-4745.04"/>
    <n v="0.89"/>
    <n v="48844"/>
    <x v="3"/>
    <x v="108"/>
  </r>
  <r>
    <x v="132"/>
    <s v="LUIS LOSADA (1)"/>
    <n v="48844"/>
    <n v="48844"/>
    <n v="0"/>
    <n v="0"/>
    <n v="0"/>
    <n v="41497.760000000002"/>
    <n v="8018.85"/>
    <n v="768"/>
    <n v="1175.43"/>
    <n v="0"/>
    <n v="11375.46"/>
    <n v="-5267"/>
    <n v="0.5"/>
    <n v="57569"/>
    <x v="4"/>
    <x v="108"/>
  </r>
  <r>
    <x v="132"/>
    <s v="LUIS LOSADA (1)"/>
    <n v="57569"/>
    <n v="57569"/>
    <n v="0"/>
    <n v="0"/>
    <n v="0"/>
    <n v="70801.97"/>
    <n v="21467.79"/>
    <n v="768"/>
    <n v="1175.43"/>
    <n v="0"/>
    <m/>
    <n v="-5248.52"/>
    <n v="0.33"/>
    <n v="88965"/>
    <x v="5"/>
    <x v="108"/>
  </r>
  <r>
    <x v="133"/>
    <s v="MARIA ISABEL ABULIAK (1)"/>
    <n v="32528"/>
    <n v="32528"/>
    <n v="0"/>
    <n v="0"/>
    <n v="0"/>
    <n v="29346.63"/>
    <n v="8844.3700000000008"/>
    <n v="768"/>
    <n v="1566.21"/>
    <n v="0"/>
    <m/>
    <n v="-3573"/>
    <n v="0.79"/>
    <n v="36953"/>
    <x v="0"/>
    <x v="102"/>
  </r>
  <r>
    <x v="133"/>
    <s v="MARIA ISABEL ABULIAK (1)"/>
    <n v="36953"/>
    <n v="36953"/>
    <n v="0"/>
    <n v="0"/>
    <n v="0"/>
    <n v="32281.29"/>
    <n v="9728.81"/>
    <n v="768"/>
    <n v="1409.43"/>
    <n v="0"/>
    <m/>
    <n v="-3895"/>
    <n v="0.47"/>
    <n v="40293"/>
    <x v="1"/>
    <x v="102"/>
  </r>
  <r>
    <x v="133"/>
    <s v="MARIA ISABEL ABULIAK (1)"/>
    <n v="40293"/>
    <n v="40293"/>
    <n v="0"/>
    <n v="0"/>
    <n v="0"/>
    <n v="35703.11"/>
    <n v="10760.06"/>
    <n v="768"/>
    <n v="1168.19"/>
    <n v="0"/>
    <m/>
    <n v="-4284.3599999999997"/>
    <n v="0"/>
    <n v="44115"/>
    <x v="2"/>
    <x v="102"/>
  </r>
  <r>
    <x v="133"/>
    <s v="MARIA ISABEL ABULIAK (1)"/>
    <n v="44115"/>
    <n v="44115"/>
    <n v="0"/>
    <n v="0"/>
    <n v="0"/>
    <n v="39630.449999999997"/>
    <n v="11943.67"/>
    <n v="768"/>
    <n v="1166.1600000000001"/>
    <n v="0"/>
    <m/>
    <n v="-4738.5"/>
    <n v="0.22"/>
    <n v="48770"/>
    <x v="3"/>
    <x v="102"/>
  </r>
  <r>
    <x v="133"/>
    <s v="MARIA ISABEL ABULIAK (1)"/>
    <n v="48770"/>
    <n v="48770"/>
    <n v="0"/>
    <n v="0"/>
    <n v="0"/>
    <n v="41497.760000000002"/>
    <n v="7970.37"/>
    <n v="768"/>
    <n v="1168.19"/>
    <n v="0"/>
    <n v="11306.69"/>
    <n v="-5259.73"/>
    <n v="0.72"/>
    <n v="57452"/>
    <x v="4"/>
    <x v="102"/>
  </r>
  <r>
    <x v="133"/>
    <s v="MARIA ISABEL ABULIAK (1)"/>
    <n v="57452"/>
    <n v="57452"/>
    <n v="0"/>
    <n v="0"/>
    <n v="0"/>
    <n v="70801.97"/>
    <n v="21338.01"/>
    <n v="768"/>
    <n v="1168.19"/>
    <n v="0"/>
    <m/>
    <n v="-5241.29"/>
    <n v="0.12"/>
    <n v="88835"/>
    <x v="5"/>
    <x v="102"/>
  </r>
  <r>
    <x v="134"/>
    <s v="SEBASTI£N MATOS"/>
    <n v="32356"/>
    <n v="0"/>
    <n v="32356"/>
    <n v="1617.8"/>
    <n v="0"/>
    <n v="29346.63"/>
    <n v="5917.17"/>
    <n v="511.2"/>
    <n v="1047.8399999999999"/>
    <n v="0"/>
    <m/>
    <n v="0"/>
    <n v="0.36"/>
    <n v="70797"/>
    <x v="0"/>
    <x v="109"/>
  </r>
  <r>
    <x v="134"/>
    <s v="SEBASTI£N MATOS"/>
    <n v="70797"/>
    <n v="0"/>
    <n v="69179.199999999997"/>
    <n v="5076.76"/>
    <n v="0"/>
    <n v="32281.29"/>
    <n v="6508.88"/>
    <n v="511.2"/>
    <n v="942.95"/>
    <n v="0"/>
    <m/>
    <n v="0"/>
    <n v="0.72"/>
    <n v="114501"/>
    <x v="1"/>
    <x v="109"/>
  </r>
  <r>
    <x v="134"/>
    <s v="SEBASTI£N MATOS"/>
    <n v="114501"/>
    <n v="0"/>
    <n v="109424.24"/>
    <n v="10547.97"/>
    <n v="0"/>
    <n v="35703.11"/>
    <n v="7198.82"/>
    <n v="511.2"/>
    <n v="781.55"/>
    <n v="0"/>
    <m/>
    <n v="0"/>
    <n v="0.11"/>
    <n v="164167"/>
    <x v="2"/>
    <x v="109"/>
  </r>
  <r>
    <x v="134"/>
    <s v="SEBASTI£N MATOS"/>
    <n v="164167"/>
    <n v="0"/>
    <n v="153619.03"/>
    <n v="18228.919999999998"/>
    <n v="0"/>
    <n v="39630.449999999997"/>
    <n v="7990.69"/>
    <n v="511.2"/>
    <n v="780.19"/>
    <n v="0"/>
    <m/>
    <n v="0"/>
    <n v="0.52"/>
    <n v="220761"/>
    <x v="3"/>
    <x v="109"/>
  </r>
  <r>
    <x v="134"/>
    <s v="SEBASTI£N MATOS"/>
    <n v="220761"/>
    <n v="0"/>
    <n v="202532.08"/>
    <n v="28355.52"/>
    <n v="0"/>
    <n v="41497.760000000002"/>
    <n v="5332.43"/>
    <n v="511.2"/>
    <n v="781.55"/>
    <n v="0"/>
    <n v="7564.53"/>
    <n v="0"/>
    <n v="0.93"/>
    <n v="286576"/>
    <x v="4"/>
    <x v="109"/>
  </r>
  <r>
    <x v="134"/>
    <s v="SEBASTI£N MATOS"/>
    <n v="286576"/>
    <n v="0"/>
    <n v="258220.48"/>
    <n v="63215.28"/>
    <n v="0"/>
    <n v="70801.97"/>
    <n v="14275.81"/>
    <n v="511.2"/>
    <n v="781.55"/>
    <n v="0"/>
    <m/>
    <n v="0"/>
    <n v="0.71"/>
    <n v="407807"/>
    <x v="5"/>
    <x v="109"/>
  </r>
  <r>
    <x v="135"/>
    <s v="FERNANDO ZUBILLAGA (1)"/>
    <n v="31792"/>
    <n v="31792"/>
    <n v="0"/>
    <n v="0"/>
    <n v="0"/>
    <n v="29346.63"/>
    <n v="8046.45"/>
    <n v="694.8"/>
    <n v="1424.71"/>
    <n v="0"/>
    <m/>
    <n v="-3498"/>
    <n v="0.41"/>
    <n v="36015"/>
    <x v="0"/>
    <x v="110"/>
  </r>
  <r>
    <x v="135"/>
    <s v="FERNANDO ZUBILLAGA (1)"/>
    <n v="36015"/>
    <n v="36015"/>
    <n v="0"/>
    <n v="0"/>
    <n v="0"/>
    <n v="32281.29"/>
    <n v="8851.09"/>
    <n v="694.8"/>
    <n v="1282.0899999999999"/>
    <n v="0"/>
    <m/>
    <n v="-3813"/>
    <n v="0.73"/>
    <n v="39297"/>
    <x v="1"/>
    <x v="110"/>
  </r>
  <r>
    <x v="135"/>
    <s v="FERNANDO ZUBILLAGA (1)"/>
    <n v="39297"/>
    <n v="39300"/>
    <n v="0"/>
    <n v="0"/>
    <n v="3"/>
    <n v="35703.11"/>
    <n v="9789.31"/>
    <n v="694.8"/>
    <n v="1062.6500000000001"/>
    <n v="0"/>
    <m/>
    <n v="-4194.12"/>
    <n v="0.25"/>
    <n v="43053"/>
    <x v="2"/>
    <x v="110"/>
  </r>
  <r>
    <x v="135"/>
    <s v="FERNANDO ZUBILLAGA"/>
    <n v="43053"/>
    <n v="43771"/>
    <n v="0"/>
    <n v="718"/>
    <n v="718"/>
    <n v="39630.449999999997"/>
    <n v="10866.13"/>
    <n v="694.8"/>
    <n v="1060.8"/>
    <n v="0"/>
    <m/>
    <n v="0"/>
    <n v="0.82"/>
    <n v="52253"/>
    <x v="3"/>
    <x v="110"/>
  </r>
  <r>
    <x v="135"/>
    <s v="FERNANDO ZUBILLAGA (1)"/>
    <n v="52253"/>
    <n v="52253"/>
    <n v="0"/>
    <n v="0"/>
    <n v="0"/>
    <n v="41497.760000000002"/>
    <n v="7251.3"/>
    <n v="694.8"/>
    <n v="1062.6500000000001"/>
    <n v="0"/>
    <n v="10286.620000000001"/>
    <n v="-5148.95"/>
    <n v="0.82"/>
    <n v="55645"/>
    <x v="4"/>
    <x v="110"/>
  </r>
  <r>
    <x v="135"/>
    <s v="FERNANDO ZUBILLAGA_x000a_(1)"/>
    <n v="55645"/>
    <n v="55645"/>
    <n v="0"/>
    <n v="0"/>
    <n v="0"/>
    <n v="70801.97"/>
    <n v="19412.939999999999"/>
    <n v="694.8"/>
    <n v="1062.6500000000001"/>
    <n v="0"/>
    <m/>
    <n v="-5130.8900000000003"/>
    <n v="0.53"/>
    <n v="86842"/>
    <x v="5"/>
    <x v="110"/>
  </r>
  <r>
    <x v="136"/>
    <s v="MARCELO MARISCOTTI (1)"/>
    <n v="31778"/>
    <n v="31778"/>
    <n v="0"/>
    <n v="0"/>
    <n v="0"/>
    <n v="29346.63"/>
    <n v="8033"/>
    <n v="692.4"/>
    <n v="1422.86"/>
    <n v="0"/>
    <m/>
    <n v="-3497"/>
    <n v="0.11"/>
    <n v="35998"/>
    <x v="0"/>
    <x v="111"/>
  </r>
  <r>
    <x v="136"/>
    <s v="MARCELO MARISCOTTI (1)"/>
    <n v="35998"/>
    <n v="35998"/>
    <n v="0"/>
    <n v="0"/>
    <n v="0"/>
    <n v="32281.29"/>
    <n v="8836.2999999999993"/>
    <n v="692.4"/>
    <n v="1280.43"/>
    <n v="0"/>
    <m/>
    <n v="-3812"/>
    <n v="0.57999999999999996"/>
    <n v="39279"/>
    <x v="1"/>
    <x v="111"/>
  </r>
  <r>
    <x v="136"/>
    <s v="MARCELO MARISCOTTI (1)"/>
    <n v="39279"/>
    <n v="39279"/>
    <n v="0"/>
    <n v="0"/>
    <n v="0"/>
    <n v="35703.11"/>
    <n v="9772.9500000000007"/>
    <n v="692.4"/>
    <n v="1061.27"/>
    <n v="0"/>
    <m/>
    <n v="-4193.13"/>
    <n v="0.4"/>
    <n v="43037"/>
    <x v="2"/>
    <x v="111"/>
  </r>
  <r>
    <x v="136"/>
    <s v="MARCELO MARISCOTTI (1)"/>
    <n v="43037"/>
    <n v="43037"/>
    <n v="0"/>
    <n v="0"/>
    <n v="0"/>
    <n v="39630.449999999997"/>
    <n v="10847.97"/>
    <n v="692.4"/>
    <n v="1059.42"/>
    <n v="0"/>
    <m/>
    <n v="-4637.6099999999997"/>
    <n v="0.37"/>
    <n v="47593"/>
    <x v="3"/>
    <x v="111"/>
  </r>
  <r>
    <x v="136"/>
    <s v="MARCELO MARISCOTTI (1)"/>
    <n v="47593"/>
    <n v="47593"/>
    <n v="0"/>
    <n v="0"/>
    <n v="0"/>
    <n v="41497.760000000002"/>
    <n v="7239.18"/>
    <n v="692.4"/>
    <n v="1061.27"/>
    <n v="0"/>
    <n v="10269.43"/>
    <n v="-5147.74"/>
    <n v="0.7"/>
    <n v="55613"/>
    <x v="4"/>
    <x v="111"/>
  </r>
  <r>
    <x v="136"/>
    <s v="MARCELO MARISCOTTI_x000a_(1)"/>
    <n v="55613"/>
    <n v="55613"/>
    <n v="0"/>
    <n v="0"/>
    <n v="0"/>
    <n v="70801.97"/>
    <n v="19380.5"/>
    <n v="692.4"/>
    <n v="1061.27"/>
    <n v="0"/>
    <m/>
    <n v="-5129.6899999999996"/>
    <n v="0.55000000000000004"/>
    <n v="86807"/>
    <x v="5"/>
    <x v="111"/>
  </r>
  <r>
    <x v="137"/>
    <s v="ROBERTO BRIGNONE (1)"/>
    <n v="31356"/>
    <n v="31356"/>
    <n v="0"/>
    <n v="0"/>
    <n v="0"/>
    <n v="29346.63"/>
    <n v="7571.28"/>
    <n v="654"/>
    <n v="1341.02"/>
    <n v="0"/>
    <m/>
    <n v="-3454"/>
    <n v="7.0000000000000007E-2"/>
    <n v="35459"/>
    <x v="0"/>
    <x v="112"/>
  </r>
  <r>
    <x v="137"/>
    <s v="ROBERTO BRIGNONE (1)"/>
    <n v="35459"/>
    <n v="35459"/>
    <n v="0"/>
    <n v="0"/>
    <n v="0"/>
    <n v="32281.29"/>
    <n v="8328.41"/>
    <n v="654"/>
    <n v="1206.77"/>
    <n v="0"/>
    <m/>
    <n v="-3764"/>
    <n v="0.53"/>
    <n v="38707"/>
    <x v="1"/>
    <x v="112"/>
  </r>
  <r>
    <x v="137"/>
    <s v="ROBERTO BRIGNONE (1)"/>
    <n v="38707"/>
    <n v="38707"/>
    <n v="0"/>
    <n v="0"/>
    <n v="0"/>
    <n v="35703.11"/>
    <n v="9211.2199999999993"/>
    <n v="654"/>
    <n v="1000.22"/>
    <n v="0"/>
    <m/>
    <n v="-4140.87"/>
    <n v="0.32"/>
    <n v="42428"/>
    <x v="2"/>
    <x v="112"/>
  </r>
  <r>
    <x v="137"/>
    <s v="ROBERTO BRIGNONE (1)"/>
    <n v="42428"/>
    <n v="42428"/>
    <n v="0"/>
    <n v="0"/>
    <n v="0"/>
    <n v="39630.449999999997"/>
    <n v="10224.459999999999"/>
    <n v="654"/>
    <n v="998.48"/>
    <n v="0"/>
    <m/>
    <n v="-4579.8"/>
    <n v="0.41"/>
    <n v="46928"/>
    <x v="3"/>
    <x v="112"/>
  </r>
  <r>
    <x v="137"/>
    <s v="ROBERTO BRIGNONE (1)"/>
    <n v="46928"/>
    <n v="46928"/>
    <n v="0"/>
    <n v="0"/>
    <n v="0"/>
    <n v="41497.760000000002"/>
    <n v="6823.09"/>
    <n v="654"/>
    <n v="1000.22"/>
    <n v="0"/>
    <n v="9679.17"/>
    <n v="-5083.57"/>
    <n v="0.33"/>
    <n v="54571"/>
    <x v="4"/>
    <x v="112"/>
  </r>
  <r>
    <x v="137"/>
    <s v="ROBERTO BRIGNONE (1)"/>
    <n v="54571"/>
    <n v="54571"/>
    <n v="0"/>
    <n v="0"/>
    <n v="0"/>
    <n v="70801.97"/>
    <n v="18266.55"/>
    <n v="654"/>
    <n v="1000.22"/>
    <n v="0"/>
    <m/>
    <n v="-5065.74"/>
    <n v="0"/>
    <n v="85657"/>
    <x v="5"/>
    <x v="112"/>
  </r>
  <r>
    <x v="138"/>
    <s v="ALEJANDRO CESNIK (1)"/>
    <n v="32075"/>
    <n v="32075"/>
    <n v="0"/>
    <n v="0"/>
    <n v="0"/>
    <n v="29346.63"/>
    <n v="8355.76"/>
    <n v="721.2"/>
    <n v="1479.74"/>
    <n v="0"/>
    <m/>
    <n v="-3527"/>
    <n v="0.67"/>
    <n v="36377"/>
    <x v="0"/>
    <x v="113"/>
  </r>
  <r>
    <x v="138"/>
    <s v="ALEJANDRO CESNIK"/>
    <n v="36377"/>
    <n v="36377"/>
    <n v="0"/>
    <n v="607"/>
    <n v="0"/>
    <n v="32281.29"/>
    <n v="9191.33"/>
    <n v="721.2"/>
    <n v="1331.61"/>
    <n v="0"/>
    <m/>
    <n v="0"/>
    <n v="0.56999999999999995"/>
    <n v="44133"/>
    <x v="1"/>
    <x v="113"/>
  </r>
  <r>
    <x v="138"/>
    <s v="ALEJANDRO CESNIK (1)"/>
    <n v="44133"/>
    <n v="44133"/>
    <n v="0"/>
    <n v="0"/>
    <n v="0"/>
    <n v="35703.11"/>
    <n v="10165.61"/>
    <n v="721.2"/>
    <n v="1103.69"/>
    <n v="0"/>
    <m/>
    <n v="-4229.13"/>
    <n v="0.52"/>
    <n v="43465"/>
    <x v="2"/>
    <x v="113"/>
  </r>
  <r>
    <x v="138"/>
    <s v="ALEJANDRO CESNIK (1)"/>
    <n v="43465"/>
    <n v="43465"/>
    <n v="0"/>
    <n v="0"/>
    <n v="0"/>
    <n v="39630.449999999997"/>
    <n v="11283.83"/>
    <n v="721.2"/>
    <n v="1101.77"/>
    <n v="0"/>
    <m/>
    <n v="-4677.42"/>
    <n v="0.17"/>
    <n v="48060"/>
    <x v="3"/>
    <x v="113"/>
  </r>
  <r>
    <x v="138"/>
    <s v="ALEJANDRO CESNIK (1)"/>
    <n v="48060"/>
    <n v="48060"/>
    <n v="0"/>
    <n v="0"/>
    <n v="0"/>
    <n v="41497.760000000002"/>
    <n v="7530.04"/>
    <n v="721.2"/>
    <n v="1103.69"/>
    <n v="0"/>
    <n v="10682.04"/>
    <n v="-5191.93"/>
    <n v="0.2"/>
    <n v="56343"/>
    <x v="4"/>
    <x v="113"/>
  </r>
  <r>
    <x v="138"/>
    <s v="ALEJANDRO CESNIK (1)"/>
    <n v="56343"/>
    <n v="56343"/>
    <n v="0"/>
    <n v="0"/>
    <n v="0"/>
    <n v="70801.97"/>
    <n v="20159.18"/>
    <n v="721.2"/>
    <n v="1103.69"/>
    <n v="0"/>
    <m/>
    <n v="-5173.72"/>
    <n v="0.68"/>
    <n v="87613"/>
    <x v="5"/>
    <x v="113"/>
  </r>
  <r>
    <x v="139"/>
    <s v="ENRIQUE BENITEZ CRUZ (1)"/>
    <n v="34472"/>
    <n v="34472"/>
    <n v="0"/>
    <n v="0"/>
    <n v="0"/>
    <n v="29346.63"/>
    <n v="10969.17"/>
    <n v="945.6"/>
    <n v="1942.16"/>
    <n v="0"/>
    <m/>
    <n v="-3773"/>
    <n v="0.44"/>
    <n v="39431"/>
    <x v="0"/>
    <x v="114"/>
  </r>
  <r>
    <x v="139"/>
    <s v="ENRIQUE BENITEZ CRUZ (1)"/>
    <n v="39431"/>
    <n v="39431"/>
    <n v="0"/>
    <n v="0"/>
    <n v="0"/>
    <n v="32281.29"/>
    <n v="12066.09"/>
    <n v="945.6"/>
    <n v="1747.74"/>
    <n v="0"/>
    <m/>
    <n v="-4112"/>
    <n v="0.28000000000000003"/>
    <n v="42929"/>
    <x v="1"/>
    <x v="114"/>
  </r>
  <r>
    <x v="139"/>
    <s v="ENRIQUE BENITEZ CRUZ"/>
    <n v="42929"/>
    <n v="0"/>
    <n v="42929"/>
    <n v="2146.4499999999998"/>
    <n v="0"/>
    <n v="35703.11"/>
    <n v="13345.09"/>
    <n v="945.6"/>
    <n v="1448.6"/>
    <n v="0"/>
    <m/>
    <n v="0"/>
    <n v="0.15"/>
    <n v="96518"/>
    <x v="2"/>
    <x v="114"/>
  </r>
  <r>
    <x v="139"/>
    <s v="ENRIQUE BENITEZ CRUZ"/>
    <n v="96518"/>
    <n v="98091"/>
    <n v="0"/>
    <n v="1573"/>
    <n v="1573"/>
    <n v="39630.449999999997"/>
    <n v="14813.05"/>
    <n v="945.6"/>
    <n v="1446.08"/>
    <n v="0"/>
    <m/>
    <n v="0"/>
    <n v="0.82"/>
    <n v="56836"/>
    <x v="3"/>
    <x v="114"/>
  </r>
  <r>
    <x v="139"/>
    <s v="ENRIQUE BENITEZ CRUZ (1)"/>
    <n v="56836"/>
    <n v="56836"/>
    <n v="0"/>
    <n v="0"/>
    <n v="0"/>
    <n v="41497.760000000002"/>
    <n v="9885.2000000000007"/>
    <n v="945.6"/>
    <n v="1448.6"/>
    <n v="0"/>
    <n v="14023.04"/>
    <n v="-5553.33"/>
    <n v="0.13"/>
    <n v="62247"/>
    <x v="4"/>
    <x v="114"/>
  </r>
  <r>
    <x v="139"/>
    <s v="ENRIQUE BENITEZ CRUZ (1)"/>
    <n v="62247"/>
    <n v="62247"/>
    <n v="0"/>
    <n v="0"/>
    <n v="0"/>
    <n v="70801.97"/>
    <n v="26464.33"/>
    <n v="945.6"/>
    <n v="1448.6"/>
    <n v="0"/>
    <m/>
    <n v="-5533.85"/>
    <n v="0.35"/>
    <n v="94127"/>
    <x v="5"/>
    <x v="114"/>
  </r>
  <r>
    <x v="140"/>
    <s v="Daniel Alejandro Mesego (1)"/>
    <n v="37403"/>
    <n v="37423"/>
    <n v="0"/>
    <n v="0"/>
    <n v="20"/>
    <n v="29346.63"/>
    <n v="10444.69"/>
    <n v="900"/>
    <n v="1849.68"/>
    <n v="0"/>
    <m/>
    <n v="-3724"/>
    <n v="0"/>
    <n v="38797"/>
    <x v="0"/>
    <x v="115"/>
  </r>
  <r>
    <x v="140"/>
    <s v="Daniel Alejandro Mesego (1)"/>
    <n v="38797"/>
    <n v="39800"/>
    <n v="0"/>
    <n v="0"/>
    <n v="1003"/>
    <n v="32281.29"/>
    <n v="11489.16"/>
    <n v="900"/>
    <n v="1664.52"/>
    <n v="0"/>
    <m/>
    <n v="-4059"/>
    <n v="0.03"/>
    <n v="41273"/>
    <x v="1"/>
    <x v="115"/>
  </r>
  <r>
    <x v="140"/>
    <s v="Daniel Alejandro Mesego"/>
    <n v="41273"/>
    <n v="41300"/>
    <n v="0"/>
    <n v="688"/>
    <n v="27"/>
    <n v="35703.11"/>
    <n v="12707.01"/>
    <n v="900"/>
    <n v="1379.62"/>
    <n v="0"/>
    <m/>
    <n v="0"/>
    <n v="0.26"/>
    <n v="51351"/>
    <x v="2"/>
    <x v="115"/>
  </r>
  <r>
    <x v="140"/>
    <s v="Daniel Alejandro Mesego (1)"/>
    <n v="51351"/>
    <n v="48000"/>
    <n v="0"/>
    <n v="0"/>
    <n v="0"/>
    <n v="39630.449999999997"/>
    <n v="14104.79"/>
    <n v="900"/>
    <n v="1377.22"/>
    <n v="0"/>
    <m/>
    <n v="-4938.1000000000004"/>
    <n v="0.64"/>
    <n v="51075"/>
    <x v="3"/>
    <x v="115"/>
  </r>
  <r>
    <x v="140"/>
    <s v="Daniel Alejandro Mesego (1)"/>
    <n v="51075"/>
    <n v="51100"/>
    <n v="0"/>
    <n v="0"/>
    <n v="25"/>
    <n v="41497.760000000002"/>
    <n v="9412.5499999999993"/>
    <n v="900"/>
    <n v="1379.62"/>
    <n v="0"/>
    <n v="13352.55"/>
    <n v="-5481.29"/>
    <n v="0.81"/>
    <n v="61037"/>
    <x v="4"/>
    <x v="115"/>
  </r>
  <r>
    <x v="140"/>
    <s v="Daniel Alejandro Mesego"/>
    <n v="61037"/>
    <n v="61100"/>
    <n v="0"/>
    <n v="1019.05"/>
    <n v="63"/>
    <n v="70801.97"/>
    <n v="25198.97"/>
    <n v="900"/>
    <n v="1379.62"/>
    <n v="0"/>
    <m/>
    <n v="0"/>
    <n v="0.39"/>
    <n v="99237"/>
    <x v="5"/>
    <x v="115"/>
  </r>
  <r>
    <x v="141"/>
    <s v="Daniel Oscar BLANCO; Silvia Santa LUS_x000a_(1)"/>
    <n v="33506"/>
    <n v="33506"/>
    <n v="0"/>
    <n v="0"/>
    <n v="0"/>
    <n v="29346.63"/>
    <n v="9140.23"/>
    <n v="0"/>
    <n v="1618.93"/>
    <n v="0"/>
    <m/>
    <n v="-3601"/>
    <n v="0.21"/>
    <n v="36505"/>
    <x v="0"/>
    <x v="116"/>
  </r>
  <r>
    <x v="141"/>
    <s v="Daniel Oscar BLANCO; Silvia Santa LUS_x000a_(1)"/>
    <n v="36505"/>
    <n v="36505"/>
    <n v="0"/>
    <n v="0"/>
    <n v="0"/>
    <n v="32281.29"/>
    <n v="10054.25"/>
    <n v="0"/>
    <n v="1456.87"/>
    <n v="0"/>
    <m/>
    <n v="-3925"/>
    <n v="0.59"/>
    <n v="39868"/>
    <x v="1"/>
    <x v="116"/>
  </r>
  <r>
    <x v="141"/>
    <s v="Daniel Oscar BLANCO; Silvia Santa LUS_x000a_(1)"/>
    <n v="39868"/>
    <n v="40533"/>
    <n v="0"/>
    <n v="0"/>
    <n v="665"/>
    <n v="35703.11"/>
    <n v="11120"/>
    <n v="0"/>
    <n v="1207.51"/>
    <n v="0"/>
    <m/>
    <n v="-4317.8900000000003"/>
    <n v="0.27"/>
    <n v="43048"/>
    <x v="2"/>
    <x v="116"/>
  </r>
  <r>
    <x v="141"/>
    <s v="Daniel Oscar BLANCO; Silvia Santa LUS (1)"/>
    <n v="43048"/>
    <n v="43048"/>
    <n v="0"/>
    <n v="0"/>
    <n v="0"/>
    <n v="39630.449999999997"/>
    <n v="12343.2"/>
    <n v="0"/>
    <n v="1205.4100000000001"/>
    <n v="0"/>
    <m/>
    <n v="-4775.58"/>
    <n v="0.52"/>
    <n v="48404"/>
    <x v="3"/>
    <x v="116"/>
  </r>
  <r>
    <x v="141"/>
    <s v="Daniel Oscar BLANCO; Silvia Santa LUS (1)"/>
    <n v="48404"/>
    <n v="48404"/>
    <n v="0"/>
    <n v="0"/>
    <n v="0"/>
    <n v="41497.760000000002"/>
    <n v="8237"/>
    <n v="0"/>
    <n v="1207.51"/>
    <n v="0"/>
    <n v="11684.91"/>
    <n v="-5300.9"/>
    <n v="0.72"/>
    <n v="57327"/>
    <x v="4"/>
    <x v="116"/>
  </r>
  <r>
    <x v="141"/>
    <s v="Daniel Oscar BLANCO; Silvia Santa LUS (1)"/>
    <n v="57327"/>
    <n v="57327"/>
    <n v="0"/>
    <n v="0"/>
    <n v="0"/>
    <n v="70801.97"/>
    <n v="22051.8"/>
    <n v="0"/>
    <n v="1207.51"/>
    <n v="0"/>
    <m/>
    <n v="-5282.31"/>
    <n v="0.03"/>
    <n v="88779"/>
    <x v="5"/>
    <x v="116"/>
  </r>
  <r>
    <x v="142"/>
    <s v="MOUSALLI ELIAS RUBEN"/>
    <n v="145573"/>
    <n v="145573"/>
    <n v="0"/>
    <n v="0"/>
    <n v="0"/>
    <n v="29346.63"/>
    <n v="8355.76"/>
    <n v="721.2"/>
    <n v="1479.74"/>
    <n v="0"/>
    <m/>
    <n v="0"/>
    <n v="0.67"/>
    <n v="39904"/>
    <x v="0"/>
    <x v="117"/>
  </r>
  <r>
    <x v="142"/>
    <s v="MOUSALLI ELIAS RUBEN"/>
    <n v="39904"/>
    <n v="0"/>
    <n v="39904"/>
    <n v="1995.2"/>
    <n v="0"/>
    <n v="32281.29"/>
    <n v="9191.33"/>
    <n v="721.2"/>
    <n v="1331.61"/>
    <n v="0"/>
    <m/>
    <n v="0"/>
    <n v="0.37"/>
    <n v="85425"/>
    <x v="1"/>
    <x v="117"/>
  </r>
  <r>
    <x v="142"/>
    <s v="MOUSALLI ELIAS RUBEN"/>
    <n v="85425"/>
    <n v="85425"/>
    <n v="0"/>
    <n v="0"/>
    <n v="0"/>
    <n v="35703.11"/>
    <n v="10165.61"/>
    <n v="721.2"/>
    <n v="1103.69"/>
    <n v="0"/>
    <m/>
    <n v="0"/>
    <n v="0.39"/>
    <n v="47694"/>
    <x v="2"/>
    <x v="117"/>
  </r>
  <r>
    <x v="142"/>
    <s v="MOUSALLI ELIAS RUBEN (2)"/>
    <n v="47694"/>
    <n v="47694"/>
    <n v="0"/>
    <n v="2384.6799999999998"/>
    <n v="0"/>
    <n v="39630.449999999997"/>
    <n v="11283.83"/>
    <n v="721.2"/>
    <n v="1101.77"/>
    <n v="0"/>
    <m/>
    <n v="0"/>
    <n v="7.0000000000000007E-2"/>
    <n v="55122"/>
    <x v="3"/>
    <x v="117"/>
  </r>
  <r>
    <x v="142"/>
    <s v="MOUSALLI ELIAS RUBEN"/>
    <n v="55122"/>
    <n v="0"/>
    <n v="52737.32"/>
    <n v="5021.55"/>
    <n v="0"/>
    <n v="41497.760000000002"/>
    <n v="7530.04"/>
    <n v="721.2"/>
    <n v="1103.69"/>
    <n v="0"/>
    <n v="10682.04"/>
    <n v="0"/>
    <n v="0.4"/>
    <n v="119294"/>
    <x v="4"/>
    <x v="117"/>
  </r>
  <r>
    <x v="142"/>
    <s v="MOUSALLI ELIAS RUBEN"/>
    <n v="119294"/>
    <n v="0"/>
    <n v="114272.45"/>
    <n v="20448.330000000002"/>
    <n v="0"/>
    <n v="70801.97"/>
    <n v="20159.18"/>
    <n v="721.2"/>
    <n v="1103.69"/>
    <n v="0"/>
    <m/>
    <n v="0"/>
    <n v="0.18"/>
    <n v="227507"/>
    <x v="5"/>
    <x v="117"/>
  </r>
  <r>
    <x v="143"/>
    <s v="ROMINA RONDINONE (1)"/>
    <n v="1413525"/>
    <n v="0"/>
    <n v="917575.88"/>
    <s v="En Abogados"/>
    <n v="0"/>
    <n v="29346.63"/>
    <n v="7813.35"/>
    <n v="675.6"/>
    <n v="1386.8"/>
    <n v="0"/>
    <m/>
    <n v="6745"/>
    <n v="0.83"/>
    <n v="1505372"/>
    <x v="0"/>
    <x v="118"/>
  </r>
  <r>
    <x v="143"/>
    <s v="ROMINA RONDINONE (1)"/>
    <n v="1505372"/>
    <n v="0"/>
    <n v="963544.09"/>
    <s v="En Abogados"/>
    <n v="0"/>
    <n v="32281.29"/>
    <n v="8594.68"/>
    <n v="675.6"/>
    <n v="1247.97"/>
    <n v="0"/>
    <m/>
    <n v="7418.99"/>
    <n v="0.27"/>
    <n v="1603768"/>
    <x v="1"/>
    <x v="118"/>
  </r>
  <r>
    <x v="143"/>
    <s v="ROMINA RONDINONE"/>
    <n v="1603768"/>
    <n v="0"/>
    <n v="1013762.89"/>
    <s v="En Abogados"/>
    <n v="0"/>
    <n v="35703.11"/>
    <n v="9505.7199999999993"/>
    <n v="675.6"/>
    <n v="1034.3699999999999"/>
    <n v="0"/>
    <m/>
    <n v="0"/>
    <n v="0.06"/>
    <n v="1701375"/>
    <x v="2"/>
    <x v="118"/>
  </r>
  <r>
    <x v="143"/>
    <s v="ROMINA RONDINONE"/>
    <n v="1701375"/>
    <n v="0"/>
    <n v="1060681.75"/>
    <s v="En Abogados"/>
    <n v="0"/>
    <n v="39630.449999999997"/>
    <n v="10551.35"/>
    <n v="675.6"/>
    <n v="1032.57"/>
    <n v="0"/>
    <m/>
    <n v="0"/>
    <n v="0.94"/>
    <n v="1806300"/>
    <x v="3"/>
    <x v="118"/>
  </r>
  <r>
    <x v="143"/>
    <s v="ROMINA RONDINONE"/>
    <n v="1806300"/>
    <n v="0"/>
    <n v="1112572.6599999999"/>
    <s v="En Abogados"/>
    <n v="0"/>
    <n v="41497.760000000002"/>
    <n v="7041.24"/>
    <n v="675.6"/>
    <n v="1034.3699999999999"/>
    <n v="0"/>
    <n v="9988.6200000000008"/>
    <n v="0"/>
    <n v="0.78"/>
    <n v="1922167"/>
    <x v="4"/>
    <x v="118"/>
  </r>
  <r>
    <x v="143"/>
    <s v="ROMINA RONDINONE (1)"/>
    <n v="1922167"/>
    <n v="1392000"/>
    <n v="0"/>
    <n v="0"/>
    <n v="0"/>
    <n v="70801.97"/>
    <n v="18850.560000000001"/>
    <n v="675.6"/>
    <n v="1034.3699999999999"/>
    <n v="0"/>
    <m/>
    <n v="0"/>
    <n v="0.5"/>
    <n v="91363"/>
    <x v="5"/>
    <x v="118"/>
  </r>
  <r>
    <x v="144"/>
    <s v="CLAUDIO VICENTE LOPEZ (1)"/>
    <n v="1637545"/>
    <n v="0"/>
    <n v="1125909.98"/>
    <s v="En Abogados"/>
    <n v="0"/>
    <n v="29346.63"/>
    <n v="7028.88"/>
    <n v="606"/>
    <n v="1244.3699999999999"/>
    <n v="0"/>
    <m/>
    <n v="6603"/>
    <n v="0.62"/>
    <n v="1738670"/>
    <x v="0"/>
    <x v="78"/>
  </r>
  <r>
    <x v="144"/>
    <s v="CLAUDIO VICENTE LOPEZ (1)"/>
    <n v="1738670"/>
    <n v="0"/>
    <n v="1170739.48"/>
    <s v="En Abogados"/>
    <n v="0"/>
    <n v="32281.29"/>
    <n v="7731.76"/>
    <n v="606"/>
    <n v="1119.8"/>
    <n v="0"/>
    <m/>
    <n v="7262.37"/>
    <n v="0.81"/>
    <n v="1846209"/>
    <x v="1"/>
    <x v="78"/>
  </r>
  <r>
    <x v="144"/>
    <s v="CLAUDIO VICENTE LOPEZ"/>
    <n v="1846209"/>
    <n v="0"/>
    <n v="1219741.51"/>
    <s v="En Abogados"/>
    <n v="0"/>
    <n v="35703.11"/>
    <n v="8551.33"/>
    <n v="606"/>
    <n v="928.14"/>
    <n v="0"/>
    <m/>
    <n v="0"/>
    <n v="0.34"/>
    <n v="1952985"/>
    <x v="2"/>
    <x v="78"/>
  </r>
  <r>
    <x v="144"/>
    <s v="CLAUDIO VICENTE LOPEZ"/>
    <n v="1952985"/>
    <n v="0"/>
    <n v="1265530.43"/>
    <s v="En Abogados"/>
    <n v="0"/>
    <n v="39630.449999999997"/>
    <n v="9491.98"/>
    <n v="606"/>
    <n v="926.52"/>
    <n v="0"/>
    <m/>
    <n v="0"/>
    <n v="0.53"/>
    <n v="2066917"/>
    <x v="3"/>
    <x v="78"/>
  </r>
  <r>
    <x v="144"/>
    <s v="CLAUDIO VICENTE LOPEZ"/>
    <n v="2066917"/>
    <n v="0"/>
    <n v="1316185.9099999999"/>
    <s v="En Abogados"/>
    <n v="0"/>
    <n v="41497.760000000002"/>
    <n v="6334.29"/>
    <n v="606"/>
    <n v="928.14"/>
    <n v="0"/>
    <n v="8985.75"/>
    <n v="0"/>
    <n v="0.76"/>
    <n v="2191079"/>
    <x v="4"/>
    <x v="78"/>
  </r>
  <r>
    <x v="144"/>
    <s v="CLAUDIO VICENTE LOPEZ"/>
    <n v="2191079"/>
    <n v="0"/>
    <n v="1374538.61"/>
    <s v="En Abogados"/>
    <n v="0"/>
    <n v="70801.97"/>
    <n v="16957.939999999999"/>
    <n v="606"/>
    <n v="928.14"/>
    <n v="0"/>
    <m/>
    <n v="0"/>
    <n v="0.24"/>
    <n v="2465936"/>
    <x v="5"/>
    <x v="78"/>
  </r>
  <r>
    <x v="145"/>
    <s v="Carlos Leonardo LOIRA (1)"/>
    <n v="33804"/>
    <n v="33804"/>
    <n v="0"/>
    <n v="0"/>
    <n v="0"/>
    <n v="29346.63"/>
    <n v="10238.49"/>
    <n v="884.4"/>
    <n v="1813.15"/>
    <n v="0"/>
    <m/>
    <n v="-3687"/>
    <n v="0.33"/>
    <n v="38596"/>
    <x v="0"/>
    <x v="119"/>
  </r>
  <r>
    <x v="145"/>
    <s v="Carlos Leonardo LOIRA"/>
    <n v="38596"/>
    <n v="0"/>
    <n v="38596"/>
    <n v="1929.8"/>
    <n v="0"/>
    <n v="32281.29"/>
    <n v="11262.34"/>
    <n v="884.4"/>
    <n v="1631.64"/>
    <n v="0"/>
    <m/>
    <n v="0"/>
    <n v="0.53"/>
    <n v="86586"/>
    <x v="1"/>
    <x v="119"/>
  </r>
  <r>
    <x v="145"/>
    <s v="Carlos Leonardo LOIRA"/>
    <n v="86586"/>
    <n v="87997"/>
    <n v="0"/>
    <n v="1411"/>
    <n v="1411"/>
    <n v="35703.11"/>
    <n v="12456.15"/>
    <n v="884.4"/>
    <n v="1352.37"/>
    <n v="0"/>
    <m/>
    <n v="0"/>
    <n v="0.97"/>
    <n v="50397"/>
    <x v="2"/>
    <x v="119"/>
  </r>
  <r>
    <x v="145"/>
    <s v="Carlos Leonardo LOIRA (2)"/>
    <n v="50397"/>
    <n v="51214"/>
    <n v="0"/>
    <n v="2519.8000000000002"/>
    <n v="817"/>
    <n v="39630.449999999997"/>
    <n v="13826.32"/>
    <n v="884.4"/>
    <n v="1350.02"/>
    <n v="0"/>
    <m/>
    <n v="0"/>
    <n v="0.01"/>
    <n v="57394"/>
    <x v="3"/>
    <x v="119"/>
  </r>
  <r>
    <x v="145"/>
    <s v="Carlos Leonardo LOIRA (2)"/>
    <n v="57394"/>
    <n v="58309"/>
    <n v="0"/>
    <n v="2784.56"/>
    <n v="915"/>
    <n v="41497.760000000002"/>
    <n v="9226.73"/>
    <n v="884.4"/>
    <n v="1352.37"/>
    <n v="0"/>
    <n v="13088.94"/>
    <n v="0"/>
    <n v="0.24"/>
    <n v="67920"/>
    <x v="4"/>
    <x v="119"/>
  </r>
  <r>
    <x v="145"/>
    <s v="Carlos Leonardo LOIRA_x000a_(2)"/>
    <n v="67920"/>
    <n v="69006"/>
    <n v="0"/>
    <n v="8916.7800000000007"/>
    <n v="1086"/>
    <n v="70801.97"/>
    <n v="24701.48"/>
    <n v="884.4"/>
    <n v="1352.37"/>
    <n v="0"/>
    <m/>
    <n v="0"/>
    <n v="0"/>
    <n v="105571"/>
    <x v="5"/>
    <x v="119"/>
  </r>
  <r>
    <x v="146"/>
    <s v="GUSTAVO QUETTO (1)"/>
    <n v="3277641"/>
    <n v="0"/>
    <n v="2171739.2799999998"/>
    <s v="En Abogados"/>
    <n v="0"/>
    <n v="29346.63"/>
    <n v="10180.209999999999"/>
    <n v="878.4"/>
    <n v="1802.97"/>
    <n v="0"/>
    <m/>
    <n v="7175"/>
    <n v="0.83"/>
    <n v="3435612"/>
    <x v="0"/>
    <x v="120"/>
  </r>
  <r>
    <x v="146"/>
    <s v="GUSTAVO QUETTO (1)"/>
    <n v="3435612"/>
    <n v="0"/>
    <n v="2221123.3199999998"/>
    <s v="En Abogados"/>
    <n v="0"/>
    <n v="32281.29"/>
    <n v="11198.24"/>
    <n v="878.4"/>
    <n v="1622.49"/>
    <n v="0"/>
    <m/>
    <n v="7891.53"/>
    <n v="0.88"/>
    <n v="3600541"/>
    <x v="1"/>
    <x v="120"/>
  </r>
  <r>
    <x v="146"/>
    <s v="GUSTAVO QUETTO"/>
    <n v="3600541"/>
    <n v="0"/>
    <n v="2274996.15"/>
    <s v="En Abogados"/>
    <n v="0"/>
    <n v="35703.11"/>
    <n v="12385.25"/>
    <n v="878.4"/>
    <n v="1344.78"/>
    <n v="0"/>
    <m/>
    <n v="0"/>
    <n v="0.65"/>
    <n v="3764603"/>
    <x v="2"/>
    <x v="120"/>
  </r>
  <r>
    <x v="146"/>
    <s v="GUSTAVO QUETTO"/>
    <n v="3764603"/>
    <n v="0"/>
    <n v="2325308.34"/>
    <s v="En Abogados"/>
    <n v="0"/>
    <n v="39630.449999999997"/>
    <n v="13747.63"/>
    <n v="878.4"/>
    <n v="1342.44"/>
    <n v="0"/>
    <m/>
    <n v="0"/>
    <n v="0.66"/>
    <n v="3936468"/>
    <x v="3"/>
    <x v="120"/>
  </r>
  <r>
    <x v="146"/>
    <s v="GUSTAVO QUETTO"/>
    <n v="3936468"/>
    <n v="0"/>
    <n v="2380907.92"/>
    <s v="En Abogados"/>
    <n v="0"/>
    <n v="41497.760000000002"/>
    <n v="9174.2099999999991"/>
    <n v="878.4"/>
    <n v="1344.78"/>
    <n v="0"/>
    <n v="13014.44"/>
    <n v="0"/>
    <n v="0.01"/>
    <n v="4121423"/>
    <x v="4"/>
    <x v="120"/>
  </r>
  <r>
    <x v="146"/>
    <s v="GUSTAVO QUETTO"/>
    <n v="4121423"/>
    <n v="0"/>
    <n v="2446817.52"/>
    <s v="En Abogados"/>
    <n v="0"/>
    <n v="70801.97"/>
    <n v="24560.89"/>
    <n v="878.4"/>
    <n v="1344.78"/>
    <n v="0"/>
    <m/>
    <n v="0"/>
    <n v="0.59"/>
    <n v="4549330"/>
    <x v="5"/>
    <x v="120"/>
  </r>
  <r>
    <x v="147"/>
    <s v="banco Macro (1)"/>
    <n v="33633"/>
    <n v="33633"/>
    <n v="0"/>
    <n v="0"/>
    <n v="0"/>
    <n v="29346.63"/>
    <n v="10054.700000000001"/>
    <n v="867.6"/>
    <n v="1780.78"/>
    <n v="0"/>
    <m/>
    <n v="-3704"/>
    <n v="0.28999999999999998"/>
    <n v="38346"/>
    <x v="0"/>
    <x v="28"/>
  </r>
  <r>
    <x v="147"/>
    <s v="Hernan Deferrari (2)"/>
    <n v="38346"/>
    <n v="38383.46"/>
    <n v="0"/>
    <n v="1917.29"/>
    <n v="37.46"/>
    <n v="32281.29"/>
    <n v="11060.17"/>
    <n v="867.6"/>
    <n v="1602.51"/>
    <n v="0"/>
    <m/>
    <n v="0"/>
    <n v="0.6"/>
    <n v="47692"/>
    <x v="1"/>
    <x v="28"/>
  </r>
  <r>
    <x v="147"/>
    <s v="Hernan Deferrari (1)"/>
    <n v="47692"/>
    <n v="47692"/>
    <n v="0"/>
    <n v="0"/>
    <n v="0"/>
    <n v="35703.11"/>
    <n v="12232.55"/>
    <n v="867.6"/>
    <n v="1328.23"/>
    <n v="0"/>
    <m/>
    <n v="-4420.9399999999996"/>
    <n v="0.45"/>
    <n v="45711"/>
    <x v="2"/>
    <x v="28"/>
  </r>
  <r>
    <x v="147"/>
    <s v="Hernan Deferrari (2)"/>
    <n v="45711"/>
    <n v="46711"/>
    <n v="0"/>
    <n v="2285.5300000000002"/>
    <n v="1000"/>
    <n v="39630.449999999997"/>
    <n v="13578.13"/>
    <n v="867.6"/>
    <n v="1325.92"/>
    <n v="0"/>
    <m/>
    <n v="0"/>
    <n v="0.37"/>
    <n v="56688"/>
    <x v="3"/>
    <x v="28"/>
  </r>
  <r>
    <x v="147"/>
    <s v="Hernan Deferrari"/>
    <n v="56688"/>
    <n v="56688"/>
    <n v="0"/>
    <n v="907"/>
    <n v="0"/>
    <n v="41497.760000000002"/>
    <n v="9061.1"/>
    <n v="867.6"/>
    <n v="1328.23"/>
    <n v="0"/>
    <n v="12853.98"/>
    <n v="0"/>
    <n v="0.33"/>
    <n v="66516"/>
    <x v="4"/>
    <x v="28"/>
  </r>
  <r>
    <x v="147"/>
    <s v="Hernan Deferrari (1)"/>
    <n v="66516"/>
    <n v="66516"/>
    <n v="0"/>
    <n v="0"/>
    <n v="0"/>
    <n v="70801.97"/>
    <n v="24258.07"/>
    <n v="867.6"/>
    <n v="1328.23"/>
    <n v="0"/>
    <m/>
    <n v="-5408.38"/>
    <n v="0.51"/>
    <n v="91848"/>
    <x v="5"/>
    <x v="28"/>
  </r>
  <r>
    <x v="148"/>
    <s v="ALEJO MARTIN JUDEZ Y PLATINI MARIELA"/>
    <n v="32288"/>
    <n v="32800"/>
    <n v="0"/>
    <n v="485"/>
    <n v="512"/>
    <n v="29346.63"/>
    <n v="8588.86"/>
    <n v="740.4"/>
    <n v="1520.9"/>
    <n v="0"/>
    <m/>
    <n v="0"/>
    <n v="0.21"/>
    <n v="40170"/>
    <x v="0"/>
    <x v="121"/>
  </r>
  <r>
    <x v="148"/>
    <s v="ALEJO MARTIN JUDEZ Y PLATINI MARIELA (1)"/>
    <n v="40170"/>
    <n v="40170"/>
    <n v="0"/>
    <n v="0"/>
    <n v="0"/>
    <n v="32281.29"/>
    <n v="9447.74"/>
    <n v="740.4"/>
    <n v="1368.65"/>
    <n v="0"/>
    <m/>
    <n v="-1078"/>
    <n v="0.92"/>
    <n v="42761"/>
    <x v="1"/>
    <x v="121"/>
  </r>
  <r>
    <x v="148"/>
    <s v="ALEJO MARTIN JUDEZ Y PLATINI MARIELA (1)"/>
    <n v="42761"/>
    <n v="42761"/>
    <n v="0"/>
    <n v="0"/>
    <n v="0"/>
    <n v="35703.11"/>
    <n v="10449.200000000001"/>
    <n v="740.4"/>
    <n v="1134.3900000000001"/>
    <n v="0"/>
    <m/>
    <n v="-4255.26"/>
    <n v="0.16"/>
    <n v="43772"/>
    <x v="2"/>
    <x v="121"/>
  </r>
  <r>
    <x v="148"/>
    <s v="ALEJO MARTIN JUDEZ Y PLATINI MARIELA (1)"/>
    <n v="43772"/>
    <n v="43772"/>
    <n v="0"/>
    <n v="0"/>
    <n v="0"/>
    <n v="39630.449999999997"/>
    <n v="11598.61"/>
    <n v="740.4"/>
    <n v="1132.42"/>
    <n v="0"/>
    <m/>
    <n v="-4706.32"/>
    <n v="0.44"/>
    <n v="48396"/>
    <x v="3"/>
    <x v="121"/>
  </r>
  <r>
    <x v="148"/>
    <s v="ALEJO MARTIN JUDEZ Y PLATINI MARIELA (1)"/>
    <n v="48396"/>
    <n v="48400"/>
    <n v="0"/>
    <n v="0"/>
    <n v="4"/>
    <n v="41497.760000000002"/>
    <n v="7740.11"/>
    <n v="740.4"/>
    <n v="1134.3900000000001"/>
    <n v="0"/>
    <n v="10980.04"/>
    <n v="-5224.0200000000004"/>
    <n v="0.32"/>
    <n v="56865"/>
    <x v="4"/>
    <x v="121"/>
  </r>
  <r>
    <x v="148"/>
    <s v="ALEJO MARTIN JUDEZ Y PLATINI MARIELA (1)"/>
    <n v="56865"/>
    <n v="56900"/>
    <n v="0"/>
    <n v="0"/>
    <n v="35"/>
    <n v="70801.97"/>
    <n v="20721.560000000001"/>
    <n v="740.4"/>
    <n v="1134.3900000000001"/>
    <n v="0"/>
    <m/>
    <n v="-5205.6899999999996"/>
    <n v="0.37"/>
    <n v="88158"/>
    <x v="5"/>
    <x v="121"/>
  </r>
  <r>
    <x v="149"/>
    <s v="MATIAS CORTIJO (1)"/>
    <n v="31068"/>
    <n v="31068"/>
    <n v="0"/>
    <n v="0"/>
    <n v="0"/>
    <n v="29346.63"/>
    <n v="7257.49"/>
    <n v="626.4"/>
    <n v="1285.53"/>
    <n v="0"/>
    <m/>
    <n v="-3424"/>
    <n v="0.95"/>
    <n v="35093"/>
    <x v="0"/>
    <x v="101"/>
  </r>
  <r>
    <x v="149"/>
    <s v="MATIAS CORTIJO (1)"/>
    <n v="35093"/>
    <n v="35093"/>
    <n v="0"/>
    <n v="0"/>
    <n v="0"/>
    <n v="32281.29"/>
    <n v="7983.24"/>
    <n v="626.4"/>
    <n v="1156.8399999999999"/>
    <n v="0"/>
    <m/>
    <n v="-3732"/>
    <n v="0.23"/>
    <n v="38316"/>
    <x v="1"/>
    <x v="101"/>
  </r>
  <r>
    <x v="149"/>
    <s v="MATIAS CORTIJO (1)"/>
    <n v="38316"/>
    <n v="38316"/>
    <n v="0"/>
    <n v="0"/>
    <n v="0"/>
    <n v="35703.11"/>
    <n v="8829.4699999999993"/>
    <n v="626.4"/>
    <n v="958.83"/>
    <n v="0"/>
    <m/>
    <n v="-4105.3599999999997"/>
    <n v="0.55000000000000004"/>
    <n v="42013"/>
    <x v="2"/>
    <x v="101"/>
  </r>
  <r>
    <x v="149"/>
    <s v="MATIAS CORTIJO (1)"/>
    <n v="42013"/>
    <n v="42013"/>
    <n v="0"/>
    <n v="0"/>
    <n v="0"/>
    <n v="39630.449999999997"/>
    <n v="9800.7099999999991"/>
    <n v="626.4"/>
    <n v="957.17"/>
    <n v="0"/>
    <m/>
    <n v="-4540.53"/>
    <n v="0.8"/>
    <n v="46475"/>
    <x v="3"/>
    <x v="101"/>
  </r>
  <r>
    <x v="149"/>
    <s v="MATIAS CORTIJO (1)"/>
    <n v="46475"/>
    <n v="46475"/>
    <n v="0"/>
    <n v="0"/>
    <n v="0"/>
    <n v="41497.760000000002"/>
    <n v="6540.31"/>
    <n v="626.4"/>
    <n v="958.83"/>
    <n v="0"/>
    <n v="9278.02"/>
    <n v="-5039.99"/>
    <n v="0.67"/>
    <n v="53862"/>
    <x v="4"/>
    <x v="101"/>
  </r>
  <r>
    <x v="149"/>
    <s v="MATIAS CORTIJO (1)"/>
    <n v="53862"/>
    <n v="53862"/>
    <n v="0"/>
    <n v="0"/>
    <n v="0"/>
    <n v="70801.97"/>
    <n v="17509.5"/>
    <n v="626.4"/>
    <n v="958.83"/>
    <n v="0"/>
    <m/>
    <n v="-5022.3100000000004"/>
    <n v="0.61"/>
    <n v="84875"/>
    <x v="5"/>
    <x v="101"/>
  </r>
  <r>
    <x v="150"/>
    <s v="FRANCISCO PUIGGARI (1)"/>
    <n v="30216"/>
    <n v="30216"/>
    <n v="0"/>
    <n v="0"/>
    <n v="0"/>
    <n v="29346.63"/>
    <n v="6329.57"/>
    <n v="546"/>
    <n v="1120.9000000000001"/>
    <n v="0"/>
    <m/>
    <n v="-3337"/>
    <n v="0.9"/>
    <n v="34007"/>
    <x v="0"/>
    <x v="122"/>
  </r>
  <r>
    <x v="150"/>
    <s v="FRANCISCO PUIGGARI"/>
    <n v="34007"/>
    <n v="0"/>
    <n v="34007"/>
    <n v="1700.35"/>
    <n v="0"/>
    <n v="32281.29"/>
    <n v="6962.53"/>
    <n v="546"/>
    <n v="1008.7"/>
    <n v="0"/>
    <m/>
    <n v="0"/>
    <n v="0.13"/>
    <n v="76506"/>
    <x v="1"/>
    <x v="122"/>
  </r>
  <r>
    <x v="150"/>
    <s v="FRANCISCO PUIGGARI"/>
    <n v="76506"/>
    <n v="76506"/>
    <n v="0"/>
    <n v="0"/>
    <n v="0"/>
    <n v="35703.11"/>
    <n v="7700.56"/>
    <n v="546"/>
    <n v="836.05"/>
    <n v="0"/>
    <m/>
    <n v="0"/>
    <n v="0.28000000000000003"/>
    <n v="44786"/>
    <x v="2"/>
    <x v="122"/>
  </r>
  <r>
    <x v="150"/>
    <s v="FRANCISCO PUIGGARI (1)"/>
    <n v="44786"/>
    <n v="44786"/>
    <n v="0"/>
    <n v="0"/>
    <n v="0"/>
    <n v="39630.449999999997"/>
    <n v="8547.6200000000008"/>
    <n v="546"/>
    <n v="834.59"/>
    <n v="0"/>
    <m/>
    <n v="-4424.91"/>
    <n v="0.25"/>
    <n v="45134"/>
    <x v="3"/>
    <x v="122"/>
  </r>
  <r>
    <x v="150"/>
    <s v="FRANCISCO PUIGGARI"/>
    <n v="45134"/>
    <n v="45887"/>
    <n v="0"/>
    <n v="753"/>
    <n v="753"/>
    <n v="41497.760000000002"/>
    <n v="5704.09"/>
    <n v="546"/>
    <n v="836.05"/>
    <n v="0"/>
    <n v="8091.76"/>
    <n v="0"/>
    <n v="0.34"/>
    <n v="56676"/>
    <x v="4"/>
    <x v="122"/>
  </r>
  <r>
    <x v="150"/>
    <s v="FRANCISCO PUIGGARI_x000a_(1)"/>
    <n v="56676"/>
    <n v="56676"/>
    <n v="0"/>
    <n v="0"/>
    <n v="0"/>
    <n v="70801.97"/>
    <n v="15270.79"/>
    <n v="546"/>
    <n v="836.05"/>
    <n v="0"/>
    <m/>
    <n v="-4894.43"/>
    <n v="0.62"/>
    <n v="82561"/>
    <x v="5"/>
    <x v="122"/>
  </r>
  <r>
    <x v="151"/>
    <s v="PAZ NASTA (1)"/>
    <n v="29747"/>
    <n v="29747"/>
    <n v="0"/>
    <n v="0"/>
    <n v="0"/>
    <n v="29346.63"/>
    <n v="5818.55"/>
    <n v="501.6"/>
    <n v="1030.27"/>
    <n v="0"/>
    <m/>
    <n v="-3289"/>
    <n v="0.95"/>
    <n v="33409"/>
    <x v="0"/>
    <x v="123"/>
  </r>
  <r>
    <x v="151"/>
    <s v="PAZ NASTA (1)"/>
    <n v="33409"/>
    <n v="33409"/>
    <n v="0"/>
    <n v="0"/>
    <n v="0"/>
    <n v="32281.29"/>
    <n v="6400.4"/>
    <n v="501.6"/>
    <n v="927.13"/>
    <n v="0"/>
    <m/>
    <n v="-3585"/>
    <n v="0.57999999999999996"/>
    <n v="36526"/>
    <x v="1"/>
    <x v="123"/>
  </r>
  <r>
    <x v="151"/>
    <s v="PAZ NASTA (1)"/>
    <n v="36526"/>
    <n v="36526"/>
    <n v="0"/>
    <n v="0"/>
    <n v="0"/>
    <n v="35703.11"/>
    <n v="7078.84"/>
    <n v="501.6"/>
    <n v="768.45"/>
    <n v="0"/>
    <m/>
    <n v="-3943.13"/>
    <n v="0.13"/>
    <n v="40109"/>
    <x v="2"/>
    <x v="123"/>
  </r>
  <r>
    <x v="151"/>
    <s v="PAZ NASTA (1)"/>
    <n v="40109"/>
    <n v="40109"/>
    <n v="0"/>
    <n v="0"/>
    <n v="0"/>
    <n v="39630.449999999997"/>
    <n v="7857.52"/>
    <n v="501.6"/>
    <n v="767.11"/>
    <n v="0"/>
    <m/>
    <n v="-4361.1099999999997"/>
    <n v="0.43"/>
    <n v="44396"/>
    <x v="3"/>
    <x v="123"/>
  </r>
  <r>
    <x v="151"/>
    <s v="PAZ NASTA (1)"/>
    <n v="44396"/>
    <n v="44396"/>
    <n v="0"/>
    <n v="0"/>
    <n v="0"/>
    <n v="41497.760000000002"/>
    <n v="5243.56"/>
    <n v="501.6"/>
    <n v="768.45"/>
    <n v="0"/>
    <n v="7438.46"/>
    <n v="-4840.83"/>
    <n v="0"/>
    <n v="50609"/>
    <x v="4"/>
    <x v="123"/>
  </r>
  <r>
    <x v="151"/>
    <s v="PAZ NASTA (1)"/>
    <n v="50609"/>
    <n v="50609"/>
    <n v="0"/>
    <n v="0"/>
    <n v="0"/>
    <n v="70801.97"/>
    <n v="14037.88"/>
    <n v="501.6"/>
    <n v="768.45"/>
    <n v="0"/>
    <m/>
    <n v="-4823.8500000000004"/>
    <n v="0.95"/>
    <n v="81287"/>
    <x v="5"/>
    <x v="123"/>
  </r>
  <r>
    <x v="152"/>
    <s v="PETER KRUGER"/>
    <n v="75530"/>
    <n v="0"/>
    <n v="73249.600000000006"/>
    <n v="5942.88"/>
    <n v="0"/>
    <n v="29346.63"/>
    <n v="7611.63"/>
    <n v="656.4"/>
    <n v="1347.95"/>
    <n v="0"/>
    <m/>
    <n v="0"/>
    <n v="0.91"/>
    <n v="118156"/>
    <x v="0"/>
    <x v="124"/>
  </r>
  <r>
    <x v="152"/>
    <s v="PETER KRUGER"/>
    <n v="118156"/>
    <n v="0"/>
    <n v="112213.12"/>
    <n v="11553.54"/>
    <n v="0"/>
    <n v="32281.29"/>
    <n v="8372.7900000000009"/>
    <n v="656.4"/>
    <n v="1213.02"/>
    <n v="0"/>
    <m/>
    <n v="0"/>
    <n v="0.84"/>
    <n v="166291"/>
    <x v="1"/>
    <x v="124"/>
  </r>
  <r>
    <x v="152"/>
    <s v="PETER KRUGER"/>
    <n v="166291"/>
    <n v="0"/>
    <n v="154737.46"/>
    <n v="19290.41"/>
    <n v="0"/>
    <n v="35703.11"/>
    <n v="9260.31"/>
    <n v="656.4"/>
    <n v="1005.4"/>
    <n v="0"/>
    <m/>
    <n v="0"/>
    <n v="0.91"/>
    <n v="220654"/>
    <x v="2"/>
    <x v="124"/>
  </r>
  <r>
    <x v="152"/>
    <s v="PETER KRUGER"/>
    <n v="220654"/>
    <n v="0"/>
    <n v="201363.59"/>
    <n v="29358.59"/>
    <n v="0"/>
    <n v="39630.449999999997"/>
    <n v="10278.94"/>
    <n v="656.4"/>
    <n v="1003.65"/>
    <n v="0"/>
    <m/>
    <n v="0"/>
    <n v="0.38"/>
    <n v="282292"/>
    <x v="3"/>
    <x v="124"/>
  </r>
  <r>
    <x v="152"/>
    <s v="PETER KRUGER"/>
    <n v="282292"/>
    <n v="0"/>
    <n v="252933.41"/>
    <n v="42005.26"/>
    <n v="0"/>
    <n v="41497.760000000002"/>
    <n v="6859.45"/>
    <n v="656.4"/>
    <n v="1005.4"/>
    <n v="0"/>
    <n v="9730.74"/>
    <n v="0"/>
    <n v="0.57999999999999996"/>
    <n v="354689"/>
    <x v="4"/>
    <x v="124"/>
  </r>
  <r>
    <x v="152"/>
    <s v="PETER KRUGER"/>
    <n v="354689"/>
    <n v="0"/>
    <n v="312683.74"/>
    <n v="84217.56"/>
    <n v="0"/>
    <n v="70801.97"/>
    <n v="18363.89"/>
    <n v="656.4"/>
    <n v="1005.4"/>
    <n v="0"/>
    <m/>
    <n v="0"/>
    <n v="0.04"/>
    <n v="487729"/>
    <x v="5"/>
    <x v="124"/>
  </r>
  <r>
    <x v="153"/>
    <s v="NATALIA GANEM (1)"/>
    <n v="118916"/>
    <n v="0"/>
    <n v="113519.55"/>
    <n v="11072.43"/>
    <n v="0"/>
    <n v="29346.63"/>
    <n v="7369.56"/>
    <n v="0"/>
    <n v="1304.95"/>
    <n v="0"/>
    <m/>
    <n v="11445"/>
    <n v="0.88"/>
    <n v="174059"/>
    <x v="0"/>
    <x v="125"/>
  </r>
  <r>
    <x v="153"/>
    <s v="NATALIA GANEM"/>
    <n v="174059"/>
    <n v="0"/>
    <n v="162986.57"/>
    <n v="19221.759999999998"/>
    <n v="0"/>
    <n v="32281.29"/>
    <n v="8106.52"/>
    <n v="0"/>
    <n v="1174.32"/>
    <n v="0"/>
    <m/>
    <n v="0"/>
    <n v="0.54"/>
    <n v="223771"/>
    <x v="1"/>
    <x v="125"/>
  </r>
  <r>
    <x v="153"/>
    <s v="NATALIA GANEM"/>
    <n v="223771"/>
    <n v="223771"/>
    <n v="0"/>
    <n v="0"/>
    <n v="0"/>
    <n v="35703.11"/>
    <n v="8965.81"/>
    <n v="0"/>
    <n v="973.32"/>
    <n v="0"/>
    <m/>
    <n v="0"/>
    <n v="0.76"/>
    <n v="45643"/>
    <x v="2"/>
    <x v="125"/>
  </r>
  <r>
    <x v="153"/>
    <s v="NATALIA GANEM (1)"/>
    <n v="45643"/>
    <n v="0"/>
    <n v="45643"/>
    <n v="2282.15"/>
    <n v="0"/>
    <n v="39630.449999999997"/>
    <n v="9952.0499999999993"/>
    <n v="0"/>
    <n v="971.63"/>
    <n v="0"/>
    <m/>
    <n v="6819"/>
    <n v="0.72"/>
    <n v="105299"/>
    <x v="3"/>
    <x v="125"/>
  </r>
  <r>
    <x v="153"/>
    <s v="NATALIA GANEM"/>
    <n v="105299"/>
    <n v="0"/>
    <n v="103016.85"/>
    <n v="7432.99"/>
    <n v="0"/>
    <n v="41497.760000000002"/>
    <n v="6641.3"/>
    <n v="0"/>
    <n v="973.32"/>
    <n v="0"/>
    <n v="9421.2800000000007"/>
    <n v="0"/>
    <n v="0.5"/>
    <n v="168984"/>
    <x v="4"/>
    <x v="125"/>
  </r>
  <r>
    <x v="153"/>
    <s v="NATALIA GANEM"/>
    <n v="168984"/>
    <n v="0"/>
    <n v="161551.01"/>
    <n v="29242.38"/>
    <n v="0"/>
    <n v="70801.97"/>
    <n v="17779.88"/>
    <n v="0"/>
    <n v="973.32"/>
    <n v="0"/>
    <m/>
    <n v="0"/>
    <n v="0.44"/>
    <n v="280349"/>
    <x v="5"/>
    <x v="125"/>
  </r>
  <r>
    <x v="154"/>
    <s v="JAIME CHMEA (1)"/>
    <n v="597277"/>
    <n v="0"/>
    <n v="454764.66"/>
    <n v="165250.57"/>
    <n v="0"/>
    <n v="29346.63"/>
    <n v="5379.24"/>
    <n v="0"/>
    <n v="952.58"/>
    <n v="0"/>
    <m/>
    <n v="6303"/>
    <n v="0.32"/>
    <n v="661997"/>
    <x v="0"/>
    <x v="21"/>
  </r>
  <r>
    <x v="154"/>
    <s v="JAIME CHMEA (1)"/>
    <n v="661997"/>
    <n v="0"/>
    <n v="496746.43"/>
    <n v="190087.89"/>
    <n v="0"/>
    <n v="32281.29"/>
    <n v="5917.17"/>
    <n v="0"/>
    <n v="857.23"/>
    <n v="0"/>
    <m/>
    <n v="6933.02"/>
    <n v="0.97"/>
    <n v="732824"/>
    <x v="1"/>
    <x v="21"/>
  </r>
  <r>
    <x v="154"/>
    <s v="JAIME CHMEA"/>
    <n v="732824"/>
    <n v="0"/>
    <n v="542736.11"/>
    <n v="217224.7"/>
    <n v="0"/>
    <n v="35703.11"/>
    <n v="6544.39"/>
    <n v="0"/>
    <n v="710.5"/>
    <n v="0"/>
    <m/>
    <n v="0"/>
    <n v="0.19"/>
    <n v="802919"/>
    <x v="2"/>
    <x v="21"/>
  </r>
  <r>
    <x v="154"/>
    <s v="JAIME CHMEA"/>
    <n v="802919"/>
    <n v="0"/>
    <n v="585694.30000000005"/>
    <n v="246509.42"/>
    <n v="0"/>
    <n v="39630.449999999997"/>
    <n v="7264.27"/>
    <n v="0"/>
    <n v="709.27"/>
    <n v="0"/>
    <m/>
    <n v="0"/>
    <n v="0.28999999999999998"/>
    <n v="879808"/>
    <x v="3"/>
    <x v="21"/>
  </r>
  <r>
    <x v="154"/>
    <s v="JAIME CHMEA"/>
    <n v="879808"/>
    <n v="0"/>
    <n v="633298.57999999996"/>
    <n v="278174.34999999998"/>
    <n v="0"/>
    <n v="41497.760000000002"/>
    <n v="4847.67"/>
    <n v="0"/>
    <n v="710.5"/>
    <n v="0"/>
    <n v="6876.85"/>
    <n v="0"/>
    <n v="0.28999999999999998"/>
    <n v="965406"/>
    <x v="4"/>
    <x v="21"/>
  </r>
  <r>
    <x v="154"/>
    <s v="JAIME CHMEA"/>
    <n v="965406"/>
    <n v="0"/>
    <n v="687231.65"/>
    <n v="370950.62"/>
    <n v="0"/>
    <n v="70801.97"/>
    <n v="12978.01"/>
    <n v="0"/>
    <n v="710.5"/>
    <n v="0"/>
    <m/>
    <n v="0"/>
    <n v="0.25"/>
    <n v="1142673"/>
    <x v="5"/>
    <x v="21"/>
  </r>
  <r>
    <x v="155"/>
    <s v="JAIME CHMEA (1)"/>
    <n v="605337"/>
    <n v="0"/>
    <n v="460578.04"/>
    <n v="167787.86"/>
    <n v="0"/>
    <n v="29346.63"/>
    <n v="5697.51"/>
    <n v="0"/>
    <n v="1008.54"/>
    <n v="0"/>
    <m/>
    <n v="6361"/>
    <n v="0.42"/>
    <n v="670780"/>
    <x v="0"/>
    <x v="21"/>
  </r>
  <r>
    <x v="155"/>
    <s v="JAIME CHMEA (1)"/>
    <n v="670780"/>
    <n v="0"/>
    <n v="502992.14"/>
    <n v="192937.47"/>
    <n v="0"/>
    <n v="32281.29"/>
    <n v="6267.26"/>
    <n v="0"/>
    <n v="907.58"/>
    <n v="0"/>
    <m/>
    <n v="6996.56"/>
    <n v="0.7"/>
    <n v="742383"/>
    <x v="1"/>
    <x v="21"/>
  </r>
  <r>
    <x v="155"/>
    <s v="JAIME CHMEA"/>
    <n v="742383"/>
    <n v="0"/>
    <n v="549445.53"/>
    <n v="220409.75"/>
    <n v="0"/>
    <n v="35703.11"/>
    <n v="6931.59"/>
    <n v="0"/>
    <n v="752.24"/>
    <n v="0"/>
    <m/>
    <n v="0"/>
    <n v="0.78"/>
    <n v="813243"/>
    <x v="2"/>
    <x v="21"/>
  </r>
  <r>
    <x v="155"/>
    <s v="JAIME CHMEA"/>
    <n v="813243"/>
    <n v="0"/>
    <n v="592833.25"/>
    <n v="250051.41"/>
    <n v="0"/>
    <n v="39630.449999999997"/>
    <n v="7694.07"/>
    <n v="0"/>
    <n v="750.93"/>
    <n v="0"/>
    <m/>
    <n v="0"/>
    <n v="0.89"/>
    <n v="890961"/>
    <x v="3"/>
    <x v="21"/>
  </r>
  <r>
    <x v="155"/>
    <s v="JAIME CHMEA"/>
    <n v="890961"/>
    <n v="0"/>
    <n v="640909.59"/>
    <n v="282096.89"/>
    <n v="0"/>
    <n v="41497.760000000002"/>
    <n v="5134.49"/>
    <n v="0"/>
    <n v="752.24"/>
    <n v="0"/>
    <n v="7283.73"/>
    <n v="0"/>
    <n v="0.3"/>
    <n v="977675"/>
    <x v="4"/>
    <x v="21"/>
  </r>
  <r>
    <x v="155"/>
    <s v="JAIME CHMEA"/>
    <n v="977675"/>
    <n v="0"/>
    <n v="695578.11"/>
    <n v="375999.93"/>
    <n v="0"/>
    <n v="70801.97"/>
    <n v="13745.88"/>
    <n v="0"/>
    <n v="752.24"/>
    <n v="0"/>
    <m/>
    <n v="0"/>
    <n v="0.87"/>
    <n v="1156879"/>
    <x v="5"/>
    <x v="21"/>
  </r>
  <r>
    <x v="156"/>
    <s v="EUGENIA GIBBONS (1)"/>
    <n v="2772834"/>
    <n v="0"/>
    <n v="1843666.43"/>
    <s v="En Abogados"/>
    <n v="0"/>
    <n v="29346.63"/>
    <n v="7123.01"/>
    <n v="615.6"/>
    <n v="1261.48"/>
    <n v="0"/>
    <m/>
    <n v="6620"/>
    <n v="0.96"/>
    <n v="2909985"/>
    <x v="0"/>
    <x v="69"/>
  </r>
  <r>
    <x v="156"/>
    <s v="EUGENIA GIBBONS (1)"/>
    <n v="2909985"/>
    <n v="0"/>
    <n v="1888634.11"/>
    <s v="En Abogados"/>
    <n v="0"/>
    <n v="32281.29"/>
    <n v="7835.31"/>
    <n v="615.6"/>
    <n v="1135.2"/>
    <n v="0"/>
    <m/>
    <n v="7281.16"/>
    <n v="0.73"/>
    <n v="3053566"/>
    <x v="1"/>
    <x v="69"/>
  </r>
  <r>
    <x v="156"/>
    <s v="EUGENIA GIBBONS"/>
    <n v="3053566"/>
    <n v="0"/>
    <n v="1937783.4"/>
    <s v="En Abogados"/>
    <n v="0"/>
    <n v="35703.11"/>
    <n v="8665.86"/>
    <n v="615.6"/>
    <n v="940.9"/>
    <n v="0"/>
    <m/>
    <n v="0"/>
    <n v="0.36"/>
    <n v="3196381"/>
    <x v="2"/>
    <x v="69"/>
  </r>
  <r>
    <x v="156"/>
    <s v="EUGENIA GIBBONS"/>
    <n v="3196381"/>
    <n v="0"/>
    <n v="1983709.23"/>
    <s v="En Abogados"/>
    <n v="0"/>
    <n v="39630.449999999997"/>
    <n v="9619.1"/>
    <n v="615.6"/>
    <n v="939.26"/>
    <n v="0"/>
    <m/>
    <n v="0"/>
    <n v="0.13"/>
    <n v="3346371"/>
    <x v="3"/>
    <x v="69"/>
  </r>
  <r>
    <x v="156"/>
    <s v="EUGENIA GIBBONS"/>
    <n v="3346371"/>
    <n v="0"/>
    <n v="2034513.77"/>
    <s v="En Abogados"/>
    <n v="0"/>
    <n v="41497.760000000002"/>
    <n v="6419.12"/>
    <n v="615.6"/>
    <n v="940.9"/>
    <n v="0"/>
    <n v="9106.1"/>
    <n v="0"/>
    <n v="0.83"/>
    <n v="3506677"/>
    <x v="4"/>
    <x v="69"/>
  </r>
  <r>
    <x v="156"/>
    <s v="EUGENIA GIBBONS"/>
    <n v="3506677"/>
    <n v="0"/>
    <n v="2093094.08"/>
    <s v="En Abogados"/>
    <n v="0"/>
    <n v="70801.97"/>
    <n v="17185.05"/>
    <n v="615.6"/>
    <n v="940.9"/>
    <n v="0"/>
    <m/>
    <n v="0"/>
    <n v="0.78"/>
    <n v="3878789"/>
    <x v="5"/>
    <x v="69"/>
  </r>
  <r>
    <x v="157"/>
    <s v="NATALIA GANEM"/>
    <n v="103407"/>
    <n v="0"/>
    <n v="98759.62"/>
    <n v="9585.36"/>
    <n v="0"/>
    <n v="29346.63"/>
    <n v="8866.7800000000007"/>
    <n v="763.2"/>
    <n v="1569.91"/>
    <n v="0"/>
    <m/>
    <n v="0"/>
    <n v="0.5"/>
    <n v="148892"/>
    <x v="0"/>
    <x v="105"/>
  </r>
  <r>
    <x v="157"/>
    <s v="NATALIA GANEM"/>
    <n v="200069"/>
    <n v="200069"/>
    <n v="0"/>
    <n v="0"/>
    <n v="0"/>
    <n v="35703.11"/>
    <n v="10787.33"/>
    <n v="763.2"/>
    <n v="1170.95"/>
    <n v="0"/>
    <m/>
    <n v="0"/>
    <n v="0.41"/>
    <n v="48425"/>
    <x v="2"/>
    <x v="105"/>
  </r>
  <r>
    <x v="157"/>
    <s v="NATALIA GANEM"/>
    <n v="148892"/>
    <n v="0"/>
    <n v="139306.64000000001"/>
    <n v="16550.689999999999"/>
    <n v="0"/>
    <n v="32281.29"/>
    <n v="9753.4599999999991"/>
    <n v="763.2"/>
    <n v="1412.76"/>
    <n v="0"/>
    <m/>
    <n v="0"/>
    <n v="0.96"/>
    <n v="200069"/>
    <x v="1"/>
    <x v="105"/>
  </r>
  <r>
    <x v="157"/>
    <s v="NATALIA GANEM"/>
    <n v="48425"/>
    <n v="0"/>
    <n v="48425"/>
    <n v="2421.25"/>
    <n v="0"/>
    <n v="39630.449999999997"/>
    <n v="11973.93"/>
    <n v="763.2"/>
    <n v="1168.9100000000001"/>
    <n v="0"/>
    <m/>
    <n v="0"/>
    <n v="0.26"/>
    <n v="104383"/>
    <x v="3"/>
    <x v="105"/>
  </r>
  <r>
    <x v="157"/>
    <s v="NATALIA GANEM"/>
    <n v="104383"/>
    <n v="0"/>
    <n v="101961.75"/>
    <n v="7519.34"/>
    <n v="0"/>
    <n v="41497.760000000002"/>
    <n v="7990.57"/>
    <n v="763.2"/>
    <n v="1170.95"/>
    <n v="0"/>
    <n v="11335.34"/>
    <n v="0"/>
    <n v="0.09"/>
    <n v="172239"/>
    <x v="4"/>
    <x v="105"/>
  </r>
  <r>
    <x v="157"/>
    <s v="NATALIA GANEM"/>
    <n v="172239"/>
    <n v="0"/>
    <n v="164719.66"/>
    <n v="29756.49"/>
    <n v="0"/>
    <n v="70801.97"/>
    <n v="21392.09"/>
    <n v="763.2"/>
    <n v="1170.95"/>
    <n v="0"/>
    <m/>
    <n v="0"/>
    <n v="0.64"/>
    <n v="288605"/>
    <x v="5"/>
    <x v="105"/>
  </r>
  <r>
    <x v="158"/>
    <s v="DARIO CAMPANELLA/DANIELA AIRALI"/>
    <n v="116709"/>
    <n v="0"/>
    <n v="111460.22"/>
    <n v="10821.79"/>
    <n v="0"/>
    <n v="29346.63"/>
    <n v="13421.21"/>
    <n v="1158"/>
    <n v="2376.84"/>
    <n v="0"/>
    <m/>
    <n v="0"/>
    <n v="0.31"/>
    <n v="168585"/>
    <x v="0"/>
    <x v="126"/>
  </r>
  <r>
    <x v="158"/>
    <s v="DARIO CAMPANELLA/DANIELA AIRALI"/>
    <n v="168585"/>
    <n v="0"/>
    <n v="157763.21"/>
    <n v="18709.95"/>
    <n v="0"/>
    <n v="32281.29"/>
    <n v="14763.33"/>
    <n v="1158"/>
    <n v="2138.9"/>
    <n v="0"/>
    <m/>
    <n v="0"/>
    <n v="0.32"/>
    <n v="226815"/>
    <x v="1"/>
    <x v="126"/>
  </r>
  <r>
    <x v="158"/>
    <s v="DARIO CAMPANELLA/DANIELA AIRALI"/>
    <n v="226815"/>
    <n v="0"/>
    <n v="208105.05"/>
    <n v="29115.200000000001"/>
    <n v="0"/>
    <n v="35703.11"/>
    <n v="16328.24"/>
    <n v="1158"/>
    <n v="1772.81"/>
    <n v="0"/>
    <m/>
    <n v="0"/>
    <n v="0.59"/>
    <n v="292183"/>
    <x v="2"/>
    <x v="126"/>
  </r>
  <r>
    <x v="158"/>
    <s v="DARIO CAMPANELLA/DANIELA AIRALI"/>
    <n v="292183"/>
    <n v="0"/>
    <n v="263067.8"/>
    <n v="42268.59"/>
    <n v="0"/>
    <n v="39630.449999999997"/>
    <n v="18124.349999999999"/>
    <n v="1158"/>
    <n v="1769.72"/>
    <n v="0"/>
    <m/>
    <n v="0"/>
    <n v="0.09"/>
    <n v="366019"/>
    <x v="3"/>
    <x v="126"/>
  </r>
  <r>
    <x v="158"/>
    <s v="NATALIA GANEM (1)"/>
    <n v="366019"/>
    <n v="329420"/>
    <n v="0"/>
    <n v="0"/>
    <n v="0"/>
    <n v="41497.760000000002"/>
    <n v="12094.93"/>
    <n v="1158"/>
    <n v="1772.81"/>
    <n v="0"/>
    <n v="17157.740000000002"/>
    <n v="0"/>
    <n v="0.76"/>
    <n v="73682"/>
    <x v="4"/>
    <x v="126"/>
  </r>
  <r>
    <x v="158"/>
    <s v="NATALIA GANEM"/>
    <n v="73682"/>
    <n v="73682"/>
    <n v="0"/>
    <n v="1229"/>
    <n v="0"/>
    <n v="70801.97"/>
    <n v="32380.14"/>
    <n v="1158"/>
    <n v="1772.81"/>
    <n v="0"/>
    <m/>
    <n v="0"/>
    <n v="0.08"/>
    <n v="107342"/>
    <x v="5"/>
    <x v="126"/>
  </r>
  <r>
    <x v="159"/>
    <s v="Federico Orlando Garro/Erica Gisela Nissen (1)"/>
    <n v="32341"/>
    <n v="32341"/>
    <n v="0"/>
    <n v="0"/>
    <n v="0"/>
    <n v="29346.63"/>
    <n v="8647.1299999999992"/>
    <n v="745.2"/>
    <n v="1531.53"/>
    <n v="0"/>
    <m/>
    <n v="-3555"/>
    <n v="0.51"/>
    <n v="36716"/>
    <x v="0"/>
    <x v="127"/>
  </r>
  <r>
    <x v="159"/>
    <s v="Federico Orlando Garro/Erica Gisela Nissen (1)"/>
    <n v="40042"/>
    <n v="40710"/>
    <n v="0"/>
    <n v="0"/>
    <n v="668"/>
    <n v="35703.11"/>
    <n v="10520.1"/>
    <n v="745.2"/>
    <n v="1142.32"/>
    <n v="0"/>
    <m/>
    <n v="-4262.17"/>
    <n v="0.44"/>
    <n v="43181"/>
    <x v="2"/>
    <x v="127"/>
  </r>
  <r>
    <x v="159"/>
    <s v="Federico Orlando Garro/Erica Gisela Nissen (1)"/>
    <n v="36716"/>
    <n v="36716"/>
    <n v="0"/>
    <n v="0"/>
    <n v="0"/>
    <n v="32281.29"/>
    <n v="9511.84"/>
    <n v="745.2"/>
    <n v="1378.22"/>
    <n v="0"/>
    <m/>
    <n v="-3875"/>
    <n v="0.45"/>
    <n v="40042"/>
    <x v="1"/>
    <x v="127"/>
  </r>
  <r>
    <x v="159"/>
    <s v="Federico Orlando Garro/Erica Gisela Nissen"/>
    <n v="43181"/>
    <n v="43181"/>
    <n v="0"/>
    <n v="720"/>
    <n v="0"/>
    <n v="39630.449999999997"/>
    <n v="11677.31"/>
    <n v="745.2"/>
    <n v="1140.3399999999999"/>
    <n v="0"/>
    <m/>
    <n v="0"/>
    <n v="0.7"/>
    <n v="53914"/>
    <x v="3"/>
    <x v="127"/>
  </r>
  <r>
    <x v="159"/>
    <s v="Federico Orlando Garro/ Erica Gisela Nissen (1)"/>
    <n v="53914"/>
    <n v="53914"/>
    <n v="0"/>
    <n v="0"/>
    <n v="0"/>
    <n v="41497.760000000002"/>
    <n v="7792.63"/>
    <n v="745.2"/>
    <n v="1142.32"/>
    <n v="0"/>
    <n v="11054.54"/>
    <n v="-5232.49"/>
    <n v="0.04"/>
    <n v="57000"/>
    <x v="4"/>
    <x v="127"/>
  </r>
  <r>
    <x v="159"/>
    <s v="Federico Orlando Garro/Erica Gisela Nissen (1)"/>
    <n v="57000"/>
    <n v="57000"/>
    <n v="0"/>
    <n v="0"/>
    <n v="0"/>
    <n v="70801.97"/>
    <n v="20862.150000000001"/>
    <n v="745.2"/>
    <n v="1142.32"/>
    <n v="0"/>
    <m/>
    <n v="-5214.1400000000003"/>
    <n v="0.5"/>
    <n v="88338"/>
    <x v="5"/>
    <x v="127"/>
  </r>
  <r>
    <x v="160"/>
    <s v="HERN£N DE LAURENTE"/>
    <n v="36099"/>
    <n v="36099"/>
    <n v="0"/>
    <n v="0"/>
    <n v="0"/>
    <n v="29346.63"/>
    <n v="9140.23"/>
    <n v="789.6"/>
    <n v="1618.47"/>
    <n v="0"/>
    <m/>
    <n v="0"/>
    <n v="7.0000000000000007E-2"/>
    <n v="40895"/>
    <x v="0"/>
    <x v="128"/>
  </r>
  <r>
    <x v="160"/>
    <s v="HERN£N DE LAURENTE (2)"/>
    <n v="40895"/>
    <n v="40895"/>
    <n v="0"/>
    <n v="2044.75"/>
    <n v="0"/>
    <n v="32281.29"/>
    <n v="10054.25"/>
    <n v="789.6"/>
    <n v="1456.45"/>
    <n v="0"/>
    <m/>
    <n v="0"/>
    <n v="0.66"/>
    <n v="46627"/>
    <x v="1"/>
    <x v="128"/>
  </r>
  <r>
    <x v="160"/>
    <s v="HERN£N DE LAURENTE"/>
    <n v="46627"/>
    <n v="46627"/>
    <n v="0"/>
    <n v="0"/>
    <n v="0"/>
    <n v="35703.11"/>
    <n v="11120"/>
    <n v="789.6"/>
    <n v="1207.1600000000001"/>
    <n v="0"/>
    <m/>
    <n v="0"/>
    <n v="0.13"/>
    <n v="48820"/>
    <x v="2"/>
    <x v="128"/>
  </r>
  <r>
    <x v="160"/>
    <s v="HERN£N DE LAURENTE"/>
    <n v="48820"/>
    <n v="0"/>
    <n v="48820"/>
    <n v="2441"/>
    <n v="0"/>
    <n v="39630.449999999997"/>
    <n v="12343.2"/>
    <n v="789.6"/>
    <n v="1205.06"/>
    <n v="0"/>
    <m/>
    <n v="0"/>
    <n v="0.69"/>
    <n v="105230"/>
    <x v="3"/>
    <x v="128"/>
  </r>
  <r>
    <x v="160"/>
    <s v="HERN£N DE LAURENTE"/>
    <n v="105230"/>
    <n v="49579.88"/>
    <n v="55650.12"/>
    <n v="2782.51"/>
    <n v="0"/>
    <n v="41497.760000000002"/>
    <n v="8237"/>
    <n v="789.6"/>
    <n v="1207.1600000000001"/>
    <n v="0"/>
    <n v="11684.91"/>
    <n v="0"/>
    <n v="0.94"/>
    <n v="121850"/>
    <x v="4"/>
    <x v="128"/>
  </r>
  <r>
    <x v="160"/>
    <s v="Maria Paz Nasta"/>
    <n v="121850"/>
    <n v="0"/>
    <n v="119067.49"/>
    <n v="18856.62"/>
    <n v="0"/>
    <n v="70801.97"/>
    <n v="22051.8"/>
    <n v="789.6"/>
    <n v="1207.1600000000001"/>
    <n v="0"/>
    <m/>
    <n v="0"/>
    <n v="0.36"/>
    <n v="232775"/>
    <x v="5"/>
    <x v="128"/>
  </r>
  <r>
    <x v="161"/>
    <s v="MARÕA FERNANDA BALLOTTA"/>
    <n v="30459"/>
    <n v="0"/>
    <n v="30459"/>
    <n v="1522.95"/>
    <n v="0"/>
    <n v="29346.63"/>
    <n v="3805.81"/>
    <n v="675.6"/>
    <n v="1387.26"/>
    <n v="0"/>
    <m/>
    <n v="0"/>
    <n v="0.75"/>
    <n v="67198"/>
    <x v="0"/>
    <x v="129"/>
  </r>
  <r>
    <x v="161"/>
    <s v="MARÕA FERNANDA BALLOTTA (2)"/>
    <n v="67198"/>
    <n v="35300"/>
    <n v="31898"/>
    <n v="3283.75"/>
    <n v="0"/>
    <n v="32281.29"/>
    <n v="4186.3900000000003"/>
    <n v="675.6"/>
    <n v="1248.3900000000001"/>
    <n v="0"/>
    <m/>
    <n v="0"/>
    <n v="0.57999999999999996"/>
    <n v="73574"/>
    <x v="1"/>
    <x v="129"/>
  </r>
  <r>
    <x v="161"/>
    <s v="MARÕA FERNANDA BALLOTTA"/>
    <n v="73574"/>
    <n v="0"/>
    <n v="70290.25"/>
    <n v="6798.26"/>
    <n v="0"/>
    <n v="35703.11"/>
    <n v="4630.1499999999996"/>
    <n v="675.6"/>
    <n v="1034.71"/>
    <n v="0"/>
    <m/>
    <n v="0"/>
    <n v="0.92"/>
    <n v="119133"/>
    <x v="2"/>
    <x v="129"/>
  </r>
  <r>
    <x v="161"/>
    <s v="MARÕA FERNANDA BALLOTTA"/>
    <n v="119133"/>
    <n v="100000"/>
    <n v="19133"/>
    <n v="2528.84"/>
    <n v="0"/>
    <n v="39630.449999999997"/>
    <n v="5139.47"/>
    <n v="675.6"/>
    <n v="1032.9100000000001"/>
    <n v="0"/>
    <m/>
    <n v="0"/>
    <n v="0.73"/>
    <n v="68141"/>
    <x v="3"/>
    <x v="129"/>
  </r>
  <r>
    <x v="161"/>
    <s v="MARÕA FERNANDA BALLOTTA (2)"/>
    <n v="68141"/>
    <n v="24000"/>
    <n v="44141"/>
    <n v="3280.61"/>
    <n v="0"/>
    <n v="41497.760000000002"/>
    <n v="3429.72"/>
    <n v="675.6"/>
    <n v="1034.71"/>
    <n v="0"/>
    <n v="4865.37"/>
    <n v="0"/>
    <n v="0.23"/>
    <n v="98925"/>
    <x v="4"/>
    <x v="129"/>
  </r>
  <r>
    <x v="161"/>
    <s v="MARÕA FERNANDA BALLOTTA (2)"/>
    <n v="98925"/>
    <n v="25000"/>
    <n v="73925"/>
    <n v="12912"/>
    <n v="0"/>
    <n v="70801.97"/>
    <n v="9181.94"/>
    <n v="675.6"/>
    <n v="1034.71"/>
    <n v="0"/>
    <m/>
    <n v="0"/>
    <n v="0.78"/>
    <n v="168532"/>
    <x v="5"/>
    <x v="129"/>
  </r>
  <r>
    <x v="162"/>
    <s v="RUBEN DANIEL KOVACH (1)"/>
    <n v="27371"/>
    <n v="27371"/>
    <n v="0"/>
    <n v="0"/>
    <n v="0"/>
    <n v="29346.63"/>
    <n v="3967.19"/>
    <n v="0"/>
    <n v="695.02"/>
    <n v="0"/>
    <m/>
    <n v="-3480"/>
    <n v="0.16"/>
    <n v="30529"/>
    <x v="0"/>
    <x v="130"/>
  </r>
  <r>
    <x v="162"/>
    <s v="RUBEN DANIEL KOVACH (1)"/>
    <n v="30529"/>
    <n v="30529"/>
    <n v="0"/>
    <n v="0"/>
    <n v="0"/>
    <n v="32281.29"/>
    <n v="4363.91"/>
    <n v="0"/>
    <n v="625.44000000000005"/>
    <n v="0"/>
    <m/>
    <n v="-3793"/>
    <n v="0.36"/>
    <n v="33478"/>
    <x v="1"/>
    <x v="130"/>
  </r>
  <r>
    <x v="162"/>
    <s v="RUBEN DANIEL KOVACH (1)"/>
    <n v="33478"/>
    <n v="33478"/>
    <n v="0"/>
    <n v="0"/>
    <n v="0"/>
    <n v="35703.11"/>
    <n v="4826.4799999999996"/>
    <n v="0"/>
    <n v="518.39"/>
    <n v="0"/>
    <m/>
    <n v="-4172.42"/>
    <n v="0.44"/>
    <n v="36876"/>
    <x v="2"/>
    <x v="130"/>
  </r>
  <r>
    <x v="162"/>
    <s v="RUBEN DANIEL KOVACH (1)"/>
    <n v="36876"/>
    <n v="36876"/>
    <n v="0"/>
    <n v="0"/>
    <n v="0"/>
    <n v="39630.449999999997"/>
    <n v="5357.4"/>
    <n v="325"/>
    <n v="517.49"/>
    <n v="0"/>
    <m/>
    <n v="-4614.7"/>
    <n v="0.36"/>
    <n v="41216"/>
    <x v="3"/>
    <x v="130"/>
  </r>
  <r>
    <x v="162"/>
    <s v="RUBEN DANIEL KOVACH (1)"/>
    <n v="41216"/>
    <n v="41216"/>
    <n v="0"/>
    <n v="0"/>
    <n v="325"/>
    <n v="41497.760000000002"/>
    <n v="3575.15"/>
    <n v="325"/>
    <n v="518.39"/>
    <n v="0"/>
    <n v="5071.68"/>
    <n v="-5122.32"/>
    <n v="0.34"/>
    <n v="45541"/>
    <x v="4"/>
    <x v="130"/>
  </r>
  <r>
    <x v="162"/>
    <s v="RUBEN DANIEL KOVACH (1)"/>
    <n v="45541"/>
    <n v="45541"/>
    <n v="0"/>
    <n v="0"/>
    <n v="0"/>
    <n v="70801.97"/>
    <n v="9571.2800000000007"/>
    <n v="325"/>
    <n v="518.39"/>
    <n v="0"/>
    <m/>
    <n v="-5104.3500000000004"/>
    <n v="0.71"/>
    <n v="76113"/>
    <x v="5"/>
    <x v="130"/>
  </r>
  <r>
    <x v="163"/>
    <s v="SERGIO ELBIO CANTON/ SILVIA MARIA KINDERKNECHT (1)"/>
    <n v="34931"/>
    <n v="34931"/>
    <n v="0"/>
    <n v="0"/>
    <n v="0"/>
    <n v="29346.63"/>
    <n v="3926.85"/>
    <n v="650"/>
    <n v="693.63"/>
    <n v="0"/>
    <m/>
    <n v="3467"/>
    <n v="0.89"/>
    <n v="38085"/>
    <x v="0"/>
    <x v="131"/>
  </r>
  <r>
    <x v="163"/>
    <s v="SERGIO ELBIO CANTON/ SILVIA MARIA KINDERKNECHT (1)"/>
    <n v="38085"/>
    <n v="38085"/>
    <n v="0"/>
    <n v="0"/>
    <n v="0"/>
    <n v="32281.29"/>
    <n v="4319.53"/>
    <n v="650"/>
    <n v="624.19000000000005"/>
    <n v="0"/>
    <m/>
    <n v="3154"/>
    <n v="0.99"/>
    <n v="41030"/>
    <x v="1"/>
    <x v="131"/>
  </r>
  <r>
    <x v="163"/>
    <s v="SERGIO ELBIO CANTON/ SILVIA MARIA KINDERKNECHT (1)"/>
    <n v="41030"/>
    <n v="41030"/>
    <n v="0"/>
    <n v="0"/>
    <n v="0"/>
    <n v="35703.11"/>
    <n v="4777.3999999999996"/>
    <n v="650"/>
    <n v="517.36"/>
    <n v="0"/>
    <m/>
    <n v="2774.55"/>
    <n v="0.57999999999999996"/>
    <n v="44423"/>
    <x v="2"/>
    <x v="131"/>
  </r>
  <r>
    <x v="163"/>
    <s v="SERGIO ELBIO CANTON/ SILVIA MARIA KINDERKNECHT (1)"/>
    <n v="44423"/>
    <n v="45164"/>
    <n v="0"/>
    <n v="741"/>
    <n v="741"/>
    <n v="39630.449999999997"/>
    <n v="5302.92"/>
    <n v="650"/>
    <n v="516.46"/>
    <n v="0"/>
    <m/>
    <n v="6945"/>
    <n v="0.17"/>
    <n v="53045"/>
    <x v="3"/>
    <x v="131"/>
  </r>
  <r>
    <x v="163"/>
    <s v="SERGIO ELBIO CANTON/ SILVIA MARIA KINDERKNECHT (1)"/>
    <n v="53045"/>
    <n v="53045"/>
    <n v="0"/>
    <n v="0"/>
    <n v="0"/>
    <n v="41497.760000000002"/>
    <n v="3538.8"/>
    <n v="650"/>
    <n v="517.36"/>
    <n v="0"/>
    <n v="5020.1000000000004"/>
    <n v="1825.1"/>
    <n v="0.88"/>
    <n v="53050"/>
    <x v="4"/>
    <x v="131"/>
  </r>
  <r>
    <x v="163"/>
    <s v="SERGIO ELBIO CANTON/ SILVIA MARIA KINDERKNECHT (1)"/>
    <n v="53050"/>
    <n v="53050"/>
    <n v="0"/>
    <n v="0"/>
    <n v="0"/>
    <n v="70801.97"/>
    <n v="9473.9500000000007"/>
    <n v="650"/>
    <n v="517.36"/>
    <n v="0"/>
    <m/>
    <n v="1843.06"/>
    <n v="0.66"/>
    <n v="83287"/>
    <x v="5"/>
    <x v="131"/>
  </r>
  <r>
    <x v="164"/>
    <s v="JAIME FRANCISCO MANTE (1)"/>
    <n v="1648061"/>
    <n v="0"/>
    <n v="1053660.58"/>
    <s v="En Abogados"/>
    <n v="0"/>
    <n v="29346.63"/>
    <n v="7849.21"/>
    <n v="676.8"/>
    <n v="1390.03"/>
    <n v="0"/>
    <m/>
    <n v="6752"/>
    <n v="0.3"/>
    <n v="1746759"/>
    <x v="0"/>
    <x v="132"/>
  </r>
  <r>
    <x v="164"/>
    <s v="JAIME FRANCISCO MANTE (1)"/>
    <n v="1746759"/>
    <n v="0"/>
    <n v="1099675.55"/>
    <s v="En Abogados"/>
    <n v="0"/>
    <n v="32281.29"/>
    <n v="8634.1299999999992"/>
    <n v="676.8"/>
    <n v="1250.8800000000001"/>
    <n v="0"/>
    <m/>
    <n v="7426.15"/>
    <n v="0.97"/>
    <n v="1852013"/>
    <x v="1"/>
    <x v="132"/>
  </r>
  <r>
    <x v="164"/>
    <s v="JAIME FRANCISCO MANTE"/>
    <n v="1852013"/>
    <n v="0"/>
    <n v="1149945.77"/>
    <s v="En Abogados"/>
    <n v="0"/>
    <n v="35703.11"/>
    <n v="9549.35"/>
    <n v="676.8"/>
    <n v="1036.78"/>
    <n v="0"/>
    <m/>
    <n v="0"/>
    <n v="0.67"/>
    <n v="1956477"/>
    <x v="2"/>
    <x v="132"/>
  </r>
  <r>
    <x v="164"/>
    <s v="JAIME FRANCISCO MANTE"/>
    <n v="1956477"/>
    <n v="0"/>
    <n v="1196912.48"/>
    <s v="En Abogados"/>
    <n v="0"/>
    <n v="39630.449999999997"/>
    <n v="10599.78"/>
    <n v="676.8"/>
    <n v="1034.98"/>
    <n v="0"/>
    <m/>
    <n v="0"/>
    <n v="0.37"/>
    <n v="2068265"/>
    <x v="3"/>
    <x v="132"/>
  </r>
  <r>
    <x v="164"/>
    <s v="JAIME FRANCISCO MANTE"/>
    <n v="2068265"/>
    <n v="0"/>
    <n v="1248854.8600000001"/>
    <s v="En Abogados"/>
    <n v="0"/>
    <n v="41497.760000000002"/>
    <n v="7073.56"/>
    <n v="676.8"/>
    <n v="1036.78"/>
    <n v="0"/>
    <n v="10034.469999999999"/>
    <n v="0"/>
    <n v="0.89"/>
    <n v="2191028"/>
    <x v="4"/>
    <x v="132"/>
  </r>
  <r>
    <x v="164"/>
    <s v="JAIME FRANCISCO MANTE"/>
    <n v="2191028"/>
    <n v="0"/>
    <n v="1309175.1200000001"/>
    <s v="En Abogados"/>
    <n v="0"/>
    <n v="70801.97"/>
    <n v="18937.080000000002"/>
    <n v="676.8"/>
    <n v="1036.78"/>
    <n v="0"/>
    <m/>
    <n v="0"/>
    <n v="0.73"/>
    <n v="2459220"/>
    <x v="5"/>
    <x v="132"/>
  </r>
  <r>
    <x v="165"/>
    <s v="ALFREDO CASTIGLIA (1)"/>
    <n v="57976"/>
    <n v="57976"/>
    <s v="Plan de Pago"/>
    <s v="Plan de Pago"/>
    <n v="0"/>
    <n v="29346.63"/>
    <n v="7383.01"/>
    <n v="637.20000000000005"/>
    <n v="1307.72"/>
    <n v="0"/>
    <m/>
    <n v="23356.99"/>
    <n v="0.45"/>
    <n v="62032"/>
    <x v="0"/>
    <x v="26"/>
  </r>
  <r>
    <x v="165"/>
    <s v="ALFREDO CASTIGLIA (1)"/>
    <n v="62032"/>
    <n v="62032"/>
    <s v="Plan de Pago"/>
    <s v="Plan de Pago"/>
    <n v="0"/>
    <n v="32281.29"/>
    <n v="8121.31"/>
    <n v="637.20000000000005"/>
    <n v="1176.81"/>
    <n v="0"/>
    <m/>
    <n v="23047.99"/>
    <n v="0.4"/>
    <n v="65265"/>
    <x v="1"/>
    <x v="26"/>
  </r>
  <r>
    <x v="165"/>
    <s v="ALFREDO CASTIGLIA (1)"/>
    <n v="65265"/>
    <n v="65265"/>
    <s v="Plan de Pago"/>
    <s v="Plan de Pago"/>
    <n v="0"/>
    <n v="35703.11"/>
    <n v="8982.17"/>
    <n v="637.20000000000005"/>
    <n v="975.39"/>
    <n v="0"/>
    <m/>
    <n v="22673.33"/>
    <n v="0.8"/>
    <n v="68972"/>
    <x v="2"/>
    <x v="26"/>
  </r>
  <r>
    <x v="165"/>
    <s v="ALFREDO CASTIGLIA (1)"/>
    <n v="68972"/>
    <n v="68972"/>
    <s v="Plan de Pago"/>
    <s v="Plan de Pago"/>
    <n v="0"/>
    <n v="39630.449999999997"/>
    <n v="9970.2099999999991"/>
    <n v="637.20000000000005"/>
    <n v="973.69"/>
    <n v="0"/>
    <m/>
    <n v="22236.639999999999"/>
    <n v="0.81"/>
    <n v="73449"/>
    <x v="3"/>
    <x v="26"/>
  </r>
  <r>
    <x v="165"/>
    <s v="ALFREDO CASTIGLIA (1)"/>
    <n v="73449"/>
    <n v="73449"/>
    <s v="Plan de Pago"/>
    <s v="Plan de Pago"/>
    <n v="0"/>
    <n v="41497.760000000002"/>
    <n v="6653.42"/>
    <n v="637.20000000000005"/>
    <n v="975.39"/>
    <n v="0"/>
    <n v="9438.48"/>
    <n v="21735.45"/>
    <n v="0.3"/>
    <n v="80938"/>
    <x v="4"/>
    <x v="26"/>
  </r>
  <r>
    <x v="165"/>
    <s v="ALFREDO CASTIGLIA (1)"/>
    <n v="80938"/>
    <n v="80938"/>
    <s v="Plan de Pago"/>
    <s v="Plan de Pago"/>
    <n v="0"/>
    <n v="70801.97"/>
    <n v="17812.32"/>
    <n v="637.20000000000005"/>
    <n v="975.39"/>
    <n v="0"/>
    <m/>
    <n v="26792.99"/>
    <n v="0.13"/>
    <n v="117020"/>
    <x v="5"/>
    <x v="26"/>
  </r>
  <r>
    <x v="166"/>
    <s v="Ever Antonio Zarate"/>
    <n v="68828"/>
    <n v="68900"/>
    <n v="0"/>
    <n v="0"/>
    <n v="72"/>
    <n v="29346.63"/>
    <n v="8073.35"/>
    <n v="696"/>
    <n v="1429.8"/>
    <n v="0"/>
    <m/>
    <n v="0"/>
    <n v="0.22"/>
    <n v="39474"/>
    <x v="0"/>
    <x v="133"/>
  </r>
  <r>
    <x v="166"/>
    <s v="Ever Antonio Zarate (1)"/>
    <n v="39474"/>
    <n v="41000"/>
    <n v="0"/>
    <n v="0"/>
    <n v="1526"/>
    <n v="32281.29"/>
    <n v="8880.68"/>
    <n v="696"/>
    <n v="1286.67"/>
    <n v="0"/>
    <m/>
    <n v="-3816"/>
    <n v="0.36"/>
    <n v="37803"/>
    <x v="1"/>
    <x v="133"/>
  </r>
  <r>
    <x v="166"/>
    <s v="Ever Antonio Zarate (1)"/>
    <n v="37803"/>
    <n v="39000"/>
    <n v="0"/>
    <n v="0"/>
    <n v="1197"/>
    <n v="35703.11"/>
    <n v="9822.0300000000007"/>
    <n v="696"/>
    <n v="1066.44"/>
    <n v="0"/>
    <m/>
    <n v="-4197.57"/>
    <n v="0.99"/>
    <n v="41894"/>
    <x v="2"/>
    <x v="133"/>
  </r>
  <r>
    <x v="166"/>
    <s v="Ever Antonio Zarate"/>
    <n v="41894"/>
    <n v="0"/>
    <n v="41894"/>
    <n v="2094.6999999999998"/>
    <n v="0"/>
    <n v="39630.449999999997"/>
    <n v="10902.46"/>
    <n v="696"/>
    <n v="1064.5899999999999"/>
    <n v="0"/>
    <m/>
    <n v="0"/>
    <n v="0.8"/>
    <n v="96283"/>
    <x v="3"/>
    <x v="133"/>
  </r>
  <r>
    <x v="166"/>
    <s v="Ever Antonio Zarate"/>
    <n v="96283"/>
    <n v="0"/>
    <n v="94188.3"/>
    <n v="6804.12"/>
    <n v="0"/>
    <n v="41497.760000000002"/>
    <n v="7275.54"/>
    <n v="696"/>
    <n v="1066.44"/>
    <n v="0"/>
    <n v="10321.01"/>
    <n v="0"/>
    <n v="0.83"/>
    <n v="161850"/>
    <x v="4"/>
    <x v="133"/>
  </r>
  <r>
    <x v="166"/>
    <s v="Ever Antonio Zarate"/>
    <n v="161850"/>
    <n v="0"/>
    <n v="155045.88"/>
    <n v="27735.31"/>
    <n v="0"/>
    <n v="70801.97"/>
    <n v="19477.830000000002"/>
    <n v="696"/>
    <n v="1066.44"/>
    <n v="0"/>
    <m/>
    <n v="0"/>
    <n v="0.56999999999999995"/>
    <n v="274824"/>
    <x v="5"/>
    <x v="133"/>
  </r>
  <r>
    <x v="167"/>
    <s v="MARCELO LUIS VOLPE"/>
    <n v="34694"/>
    <n v="34694"/>
    <n v="0"/>
    <n v="0"/>
    <n v="0"/>
    <n v="29346.63"/>
    <n v="7741.63"/>
    <n v="667.2"/>
    <n v="1370.61"/>
    <n v="0"/>
    <m/>
    <n v="0"/>
    <n v="0.93"/>
    <n v="39127"/>
    <x v="0"/>
    <x v="134"/>
  </r>
  <r>
    <x v="167"/>
    <s v="MARCELO LUIS VOLPE"/>
    <n v="39127"/>
    <n v="0"/>
    <n v="39127"/>
    <n v="1956.35"/>
    <n v="0"/>
    <n v="32281.29"/>
    <n v="8515.7900000000009"/>
    <n v="667.2"/>
    <n v="1233.4100000000001"/>
    <n v="0"/>
    <m/>
    <n v="0"/>
    <n v="0.96"/>
    <n v="83782"/>
    <x v="1"/>
    <x v="134"/>
  </r>
  <r>
    <x v="167"/>
    <s v="MARCELO LUIS VOLPE (1)"/>
    <n v="83782"/>
    <n v="83782"/>
    <n v="0"/>
    <n v="0"/>
    <n v="0"/>
    <n v="35703.11"/>
    <n v="9418.4599999999991"/>
    <n v="667.2"/>
    <n v="1022.3"/>
    <n v="0"/>
    <m/>
    <n v="-4159.6000000000004"/>
    <n v="0.53"/>
    <n v="42652"/>
    <x v="2"/>
    <x v="134"/>
  </r>
  <r>
    <x v="167"/>
    <s v="MARCELO LUIS VOLPE"/>
    <n v="42652"/>
    <n v="43363"/>
    <n v="0"/>
    <n v="711"/>
    <n v="711"/>
    <n v="39630.449999999997"/>
    <n v="10454.49"/>
    <n v="667.2"/>
    <n v="1020.52"/>
    <n v="0"/>
    <m/>
    <n v="0"/>
    <n v="0.34"/>
    <n v="51773"/>
    <x v="3"/>
    <x v="134"/>
  </r>
  <r>
    <x v="167"/>
    <s v="MARCELO LUIS VOLPE"/>
    <n v="51773"/>
    <n v="51773"/>
    <n v="0"/>
    <n v="852"/>
    <n v="0"/>
    <n v="41497.760000000002"/>
    <n v="6976.6"/>
    <n v="667.2"/>
    <n v="1022.3"/>
    <n v="0"/>
    <n v="9896.93"/>
    <n v="0"/>
    <n v="0.21"/>
    <n v="60913"/>
    <x v="4"/>
    <x v="134"/>
  </r>
  <r>
    <x v="167"/>
    <s v="MARCELO LUIS VOLPE_x000a_(2)"/>
    <n v="60913"/>
    <n v="61770.14"/>
    <n v="0"/>
    <n v="8108.21"/>
    <n v="857.14"/>
    <n v="70801.97"/>
    <n v="18677.52"/>
    <n v="667.2"/>
    <n v="1022.3"/>
    <n v="0"/>
    <m/>
    <n v="0"/>
    <n v="0.94"/>
    <n v="98421"/>
    <x v="5"/>
    <x v="134"/>
  </r>
  <r>
    <x v="168"/>
    <s v="ROLF MEIJER WERNER (1)"/>
    <n v="37194"/>
    <n v="37194"/>
    <n v="0"/>
    <n v="0"/>
    <n v="0"/>
    <n v="29346.63"/>
    <n v="9772.2900000000009"/>
    <n v="843.6"/>
    <n v="1730.37"/>
    <n v="0"/>
    <m/>
    <n v="-3660"/>
    <n v="0.11"/>
    <n v="38033"/>
    <x v="0"/>
    <x v="10"/>
  </r>
  <r>
    <x v="168"/>
    <s v="ROLF MEIJER WERNER"/>
    <n v="38033"/>
    <n v="0"/>
    <n v="38033"/>
    <n v="1901.65"/>
    <n v="0"/>
    <n v="32281.29"/>
    <n v="10749.52"/>
    <n v="843.6"/>
    <n v="1557.15"/>
    <n v="0"/>
    <m/>
    <n v="0"/>
    <n v="0.79"/>
    <n v="85367"/>
    <x v="1"/>
    <x v="10"/>
  </r>
  <r>
    <x v="168"/>
    <s v="ROLF MEIJER WERNER (1)"/>
    <n v="85367"/>
    <n v="85367"/>
    <n v="0"/>
    <n v="0"/>
    <n v="0"/>
    <n v="35703.11"/>
    <n v="11888.97"/>
    <n v="843.6"/>
    <n v="1290.6300000000001"/>
    <n v="0"/>
    <m/>
    <n v="-4388.8900000000003"/>
    <n v="0.57999999999999996"/>
    <n v="45338"/>
    <x v="2"/>
    <x v="10"/>
  </r>
  <r>
    <x v="168"/>
    <s v="ROLF MEIJER WERNER (1)"/>
    <n v="45338"/>
    <n v="45379"/>
    <n v="0"/>
    <n v="0"/>
    <n v="41"/>
    <n v="39630.449999999997"/>
    <n v="13196.75"/>
    <n v="843.6"/>
    <n v="1288.3900000000001"/>
    <n v="0"/>
    <m/>
    <n v="-4854.12"/>
    <n v="0.93"/>
    <n v="50065"/>
    <x v="3"/>
    <x v="10"/>
  </r>
  <r>
    <x v="168"/>
    <s v="ROLF MEIJER WERNER (1)"/>
    <n v="50065"/>
    <n v="50065"/>
    <n v="0"/>
    <n v="0"/>
    <n v="0"/>
    <n v="41497.760000000002"/>
    <n v="8806.6"/>
    <n v="843.6"/>
    <n v="1290.6300000000001"/>
    <n v="0"/>
    <n v="12492.94"/>
    <n v="-5388.07"/>
    <n v="0.54"/>
    <n v="59544"/>
    <x v="4"/>
    <x v="10"/>
  </r>
  <r>
    <x v="168"/>
    <s v="ROLF MEIJER WERNER_x000a_(1)"/>
    <n v="59544"/>
    <n v="59544"/>
    <n v="0"/>
    <n v="0"/>
    <n v="0"/>
    <n v="70801.97"/>
    <n v="23576.720000000001"/>
    <n v="843.6"/>
    <n v="1290.6300000000001"/>
    <n v="0"/>
    <m/>
    <n v="-5369.17"/>
    <n v="0.25"/>
    <n v="91144"/>
    <x v="5"/>
    <x v="10"/>
  </r>
  <r>
    <x v="169"/>
    <s v="ARIEL AKERMAN (1)"/>
    <n v="33234"/>
    <n v="33234"/>
    <n v="0"/>
    <n v="0"/>
    <n v="0"/>
    <n v="29346.63"/>
    <n v="9619.8799999999992"/>
    <n v="829.2"/>
    <n v="1703.55"/>
    <n v="0"/>
    <m/>
    <n v="-3646"/>
    <n v="0.74"/>
    <n v="37854"/>
    <x v="0"/>
    <x v="16"/>
  </r>
  <r>
    <x v="169"/>
    <s v="ARIEL AKERMAN (1)"/>
    <n v="37854"/>
    <n v="37854"/>
    <n v="0"/>
    <n v="0"/>
    <n v="0"/>
    <n v="32281.29"/>
    <n v="10581.86"/>
    <n v="829.2"/>
    <n v="1533.02"/>
    <n v="0"/>
    <m/>
    <n v="-3974"/>
    <n v="0.63"/>
    <n v="41252"/>
    <x v="1"/>
    <x v="16"/>
  </r>
  <r>
    <x v="169"/>
    <s v="ARIEL AKERMAN (1)"/>
    <n v="41252"/>
    <n v="41252"/>
    <n v="0"/>
    <n v="0"/>
    <n v="0"/>
    <n v="35703.11"/>
    <n v="11703.54"/>
    <n v="829.2"/>
    <n v="1270.6300000000001"/>
    <n v="0"/>
    <m/>
    <n v="-4371.63"/>
    <n v="0.15"/>
    <n v="45135"/>
    <x v="2"/>
    <x v="16"/>
  </r>
  <r>
    <x v="169"/>
    <s v="ARIEL AKERMAN (1)"/>
    <n v="45135"/>
    <n v="45135"/>
    <n v="0"/>
    <n v="0"/>
    <n v="0"/>
    <n v="39630.449999999997"/>
    <n v="12990.93"/>
    <n v="829.2"/>
    <n v="1268.42"/>
    <n v="0"/>
    <m/>
    <n v="-4835.03"/>
    <n v="0.03"/>
    <n v="49884"/>
    <x v="3"/>
    <x v="16"/>
  </r>
  <r>
    <x v="169"/>
    <s v="ARIEL AKERMAN (1)"/>
    <n v="49884"/>
    <n v="49884"/>
    <n v="0"/>
    <n v="0"/>
    <n v="0"/>
    <n v="41497.760000000002"/>
    <n v="8669.25"/>
    <n v="829.2"/>
    <n v="1270.6300000000001"/>
    <n v="0"/>
    <n v="12298.1"/>
    <n v="-5366.88"/>
    <n v="0.94"/>
    <n v="59199"/>
    <x v="4"/>
    <x v="16"/>
  </r>
  <r>
    <x v="169"/>
    <s v="ARIEL AKERMAN (1)"/>
    <n v="59199"/>
    <n v="59199"/>
    <n v="0"/>
    <n v="0"/>
    <n v="0"/>
    <n v="70801.97"/>
    <n v="23209.01"/>
    <n v="829.2"/>
    <n v="1270.6300000000001"/>
    <n v="0"/>
    <m/>
    <n v="-5348.06"/>
    <n v="0.25"/>
    <n v="90763"/>
    <x v="5"/>
    <x v="16"/>
  </r>
  <r>
    <x v="170"/>
    <s v="RICARDO MURTAGH (1)"/>
    <n v="34198"/>
    <n v="34198"/>
    <n v="0"/>
    <n v="0"/>
    <n v="0"/>
    <n v="29346.63"/>
    <n v="10668.83"/>
    <n v="921.6"/>
    <n v="1889.45"/>
    <n v="0"/>
    <m/>
    <n v="-3745"/>
    <n v="0.49"/>
    <n v="39082"/>
    <x v="0"/>
    <x v="135"/>
  </r>
  <r>
    <x v="170"/>
    <s v="RICARDO MURTAGH (1)"/>
    <n v="39082"/>
    <n v="39082"/>
    <n v="0"/>
    <n v="0"/>
    <n v="0"/>
    <n v="32281.29"/>
    <n v="11735.71"/>
    <n v="921.6"/>
    <n v="1700.3"/>
    <n v="0"/>
    <m/>
    <n v="-4082"/>
    <n v="0.1"/>
    <n v="42557"/>
    <x v="1"/>
    <x v="135"/>
  </r>
  <r>
    <x v="170"/>
    <s v="RICARDO MURTAGH (1)"/>
    <n v="42557"/>
    <n v="42557"/>
    <n v="0"/>
    <n v="0"/>
    <n v="0"/>
    <n v="35703.11"/>
    <n v="12979.7"/>
    <n v="921.6"/>
    <n v="1409.28"/>
    <n v="0"/>
    <m/>
    <n v="-4489.9799999999996"/>
    <n v="0.28999999999999998"/>
    <n v="46524"/>
    <x v="2"/>
    <x v="135"/>
  </r>
  <r>
    <x v="170"/>
    <s v="RICARDO MURTAGH"/>
    <n v="46524"/>
    <n v="47300"/>
    <n v="0"/>
    <n v="776"/>
    <n v="776"/>
    <n v="39630.449999999997"/>
    <n v="14407.46"/>
    <n v="921.6"/>
    <n v="1406.83"/>
    <n v="0"/>
    <m/>
    <n v="0"/>
    <n v="0.66"/>
    <n v="56367"/>
    <x v="3"/>
    <x v="135"/>
  </r>
  <r>
    <x v="170"/>
    <s v="RICARDO MURTAGH (1)"/>
    <n v="56367"/>
    <n v="56500"/>
    <n v="0"/>
    <n v="0"/>
    <n v="133"/>
    <n v="41497.760000000002"/>
    <n v="9614.5400000000009"/>
    <n v="921.6"/>
    <n v="1409.28"/>
    <n v="0"/>
    <n v="13639.09"/>
    <n v="-5512.17"/>
    <n v="0.9"/>
    <n v="61438"/>
    <x v="4"/>
    <x v="135"/>
  </r>
  <r>
    <x v="170"/>
    <s v="RICARDO MURTAGH (1)"/>
    <n v="61438"/>
    <n v="61438"/>
    <n v="0"/>
    <n v="0"/>
    <n v="0"/>
    <n v="70801.97"/>
    <n v="25739.72"/>
    <n v="921.6"/>
    <n v="1409.28"/>
    <n v="0"/>
    <m/>
    <n v="-5492.83"/>
    <n v="0.26"/>
    <n v="93380"/>
    <x v="5"/>
    <x v="135"/>
  </r>
  <r>
    <x v="171"/>
    <s v="FIDEICOMISO VILLA MARIA"/>
    <n v="35289"/>
    <n v="35289"/>
    <n v="0"/>
    <n v="0"/>
    <n v="0"/>
    <n v="29346.63"/>
    <n v="9117.81"/>
    <n v="0"/>
    <n v="1614.77"/>
    <n v="0"/>
    <m/>
    <n v="0"/>
    <n v="0.79"/>
    <n v="40080"/>
    <x v="0"/>
    <x v="36"/>
  </r>
  <r>
    <x v="171"/>
    <s v="FIDEICOMISO VILLA MARIA (2)"/>
    <n v="40080"/>
    <n v="40080"/>
    <n v="0"/>
    <n v="2003.96"/>
    <n v="0"/>
    <n v="32281.29"/>
    <n v="10029.6"/>
    <n v="0"/>
    <n v="1453.12"/>
    <n v="0"/>
    <m/>
    <n v="0"/>
    <n v="0.03"/>
    <n v="45768"/>
    <x v="1"/>
    <x v="36"/>
  </r>
  <r>
    <x v="171"/>
    <s v="FIDEICOMISO VILLA MARIA"/>
    <n v="45768"/>
    <n v="45768"/>
    <n v="0"/>
    <n v="0"/>
    <n v="0"/>
    <n v="35703.11"/>
    <n v="11092.73"/>
    <n v="0"/>
    <n v="1204.4000000000001"/>
    <n v="0"/>
    <m/>
    <n v="0"/>
    <n v="0.76"/>
    <n v="48001"/>
    <x v="2"/>
    <x v="36"/>
  </r>
  <r>
    <x v="171"/>
    <s v="FIDEICOMISO VILLA MARIA"/>
    <n v="48001"/>
    <n v="48802"/>
    <n v="0"/>
    <n v="801"/>
    <n v="801"/>
    <n v="39630.449999999997"/>
    <n v="12312.93"/>
    <n v="0"/>
    <n v="1202.31"/>
    <n v="0"/>
    <m/>
    <n v="0"/>
    <n v="0.31"/>
    <n v="53146"/>
    <x v="3"/>
    <x v="36"/>
  </r>
  <r>
    <x v="171"/>
    <s v="FIDEICOMISO VILLA MARIA"/>
    <n v="53146"/>
    <n v="53146"/>
    <n v="0"/>
    <n v="873"/>
    <n v="0"/>
    <n v="41497.760000000002"/>
    <n v="8216.7999999999993"/>
    <n v="0"/>
    <n v="1204.4000000000001"/>
    <n v="0"/>
    <n v="11656.26"/>
    <n v="0"/>
    <n v="0.78"/>
    <n v="63449"/>
    <x v="4"/>
    <x v="36"/>
  </r>
  <r>
    <x v="171"/>
    <s v="FIDEICOMISO VILLA MARIA (2)"/>
    <n v="63449"/>
    <n v="64306.14"/>
    <n v="0"/>
    <n v="8447.65"/>
    <n v="857.14"/>
    <n v="70801.97"/>
    <n v="21997.73"/>
    <n v="0"/>
    <n v="1204.4000000000001"/>
    <n v="0"/>
    <m/>
    <n v="0"/>
    <n v="0.39"/>
    <n v="101595"/>
    <x v="5"/>
    <x v="36"/>
  </r>
  <r>
    <x v="172"/>
    <s v="RUTA CPC"/>
    <n v="71538"/>
    <n v="0"/>
    <n v="69837.600000000006"/>
    <n v="5192.28"/>
    <n v="0"/>
    <n v="29346.63"/>
    <n v="8871.27"/>
    <n v="766.8"/>
    <n v="1571.3"/>
    <n v="0"/>
    <m/>
    <n v="0"/>
    <n v="0.12"/>
    <n v="115586"/>
    <x v="0"/>
    <x v="15"/>
  </r>
  <r>
    <x v="172"/>
    <s v="RUTA CPC"/>
    <n v="115586"/>
    <n v="71538"/>
    <n v="44048"/>
    <n v="2202.4"/>
    <n v="0"/>
    <n v="32281.29"/>
    <n v="9758.39"/>
    <n v="766.8"/>
    <n v="1414.01"/>
    <n v="0"/>
    <m/>
    <n v="0"/>
    <n v="0.11"/>
    <n v="90471"/>
    <x v="1"/>
    <x v="15"/>
  </r>
  <r>
    <x v="172"/>
    <s v="RUTA CPC (2)"/>
    <n v="90471"/>
    <n v="45749"/>
    <n v="44722"/>
    <n v="4413.43"/>
    <n v="0"/>
    <n v="35703.11"/>
    <n v="10792.78"/>
    <n v="766.8"/>
    <n v="1171.98"/>
    <n v="0"/>
    <m/>
    <n v="0"/>
    <n v="0.9"/>
    <n v="97571"/>
    <x v="2"/>
    <x v="15"/>
  </r>
  <r>
    <x v="172"/>
    <s v="RUTA CPC"/>
    <n v="97571"/>
    <n v="46423"/>
    <n v="51148"/>
    <n v="3296.3"/>
    <n v="0"/>
    <n v="39630.449999999997"/>
    <n v="11979.99"/>
    <n v="766.8"/>
    <n v="1169.95"/>
    <n v="0"/>
    <m/>
    <n v="0"/>
    <n v="0.51"/>
    <n v="107992"/>
    <x v="3"/>
    <x v="15"/>
  </r>
  <r>
    <x v="172"/>
    <s v="RUTA CPC"/>
    <n v="107992"/>
    <n v="52849"/>
    <n v="55143"/>
    <n v="3611.12"/>
    <n v="0"/>
    <n v="41497.760000000002"/>
    <n v="7994.61"/>
    <n v="766.8"/>
    <n v="1171.98"/>
    <n v="0"/>
    <n v="11341.07"/>
    <n v="0"/>
    <n v="0.66"/>
    <n v="121527"/>
    <x v="4"/>
    <x v="15"/>
  </r>
  <r>
    <x v="172"/>
    <s v="RUTA CPC"/>
    <n v="121527"/>
    <n v="0"/>
    <n v="117915.88"/>
    <n v="19529.759999999998"/>
    <n v="0"/>
    <n v="70801.97"/>
    <n v="21402.9"/>
    <n v="766.8"/>
    <n v="1171.98"/>
    <n v="0"/>
    <m/>
    <n v="0"/>
    <n v="0.71"/>
    <n v="231590"/>
    <x v="5"/>
    <x v="15"/>
  </r>
  <r>
    <x v="173"/>
    <s v="FIDEICOMISO VILLA MARIA"/>
    <n v="35565"/>
    <n v="35565"/>
    <n v="0"/>
    <n v="0"/>
    <n v="0"/>
    <n v="29346.63"/>
    <n v="9418.16"/>
    <n v="0"/>
    <n v="1667.95"/>
    <n v="0"/>
    <m/>
    <n v="0"/>
    <n v="0.26"/>
    <n v="40433"/>
    <x v="0"/>
    <x v="36"/>
  </r>
  <r>
    <x v="173"/>
    <s v="FIDEICOMISO VILLA MARIA (2)"/>
    <n v="40433"/>
    <n v="40433"/>
    <n v="0"/>
    <n v="2021.64"/>
    <n v="0"/>
    <n v="32281.29"/>
    <n v="10359.969999999999"/>
    <n v="0"/>
    <n v="1500.98"/>
    <n v="0"/>
    <m/>
    <n v="0"/>
    <n v="0.12"/>
    <n v="46164"/>
    <x v="1"/>
    <x v="36"/>
  </r>
  <r>
    <x v="173"/>
    <s v="FIDEICOMISO VILLA MARIA"/>
    <n v="46164"/>
    <n v="46164"/>
    <n v="0"/>
    <n v="0"/>
    <n v="0"/>
    <n v="35703.11"/>
    <n v="11458.13"/>
    <n v="0"/>
    <n v="1244.07"/>
    <n v="0"/>
    <m/>
    <n v="0"/>
    <n v="0.69"/>
    <n v="48406"/>
    <x v="2"/>
    <x v="36"/>
  </r>
  <r>
    <x v="173"/>
    <s v="FIDEICOMISO VILLA MARIA"/>
    <n v="48406"/>
    <n v="49213"/>
    <n v="0"/>
    <n v="807"/>
    <n v="807"/>
    <n v="39630.449999999997"/>
    <n v="12718.52"/>
    <n v="0"/>
    <n v="1241.9100000000001"/>
    <n v="0"/>
    <m/>
    <n v="0"/>
    <n v="0.12"/>
    <n v="53591"/>
    <x v="3"/>
    <x v="36"/>
  </r>
  <r>
    <x v="173"/>
    <s v="FIDEICOMISO VILLA MARIA"/>
    <n v="53591"/>
    <n v="53591"/>
    <n v="0"/>
    <n v="880"/>
    <n v="0"/>
    <n v="41497.760000000002"/>
    <n v="8487.4599999999991"/>
    <n v="0"/>
    <n v="1244.07"/>
    <n v="0"/>
    <n v="12040.22"/>
    <n v="0"/>
    <n v="0.49"/>
    <n v="64150"/>
    <x v="4"/>
    <x v="36"/>
  </r>
  <r>
    <x v="173"/>
    <s v="FIDEICOMISO VILLA MARIA (2)"/>
    <n v="64150"/>
    <n v="65007.14"/>
    <n v="0"/>
    <n v="8541.3799999999992"/>
    <n v="857.14"/>
    <n v="70801.97"/>
    <n v="22722.34"/>
    <n v="0"/>
    <n v="1244.07"/>
    <n v="0"/>
    <m/>
    <n v="0"/>
    <n v="0.38"/>
    <n v="102453"/>
    <x v="5"/>
    <x v="36"/>
  </r>
  <r>
    <x v="174"/>
    <s v="RUTA CPC"/>
    <n v="74157"/>
    <n v="0"/>
    <n v="72394.14"/>
    <n v="5382.57"/>
    <n v="0"/>
    <n v="29346.63"/>
    <n v="10175.73"/>
    <n v="877.2"/>
    <n v="1802.05"/>
    <n v="0"/>
    <m/>
    <n v="0"/>
    <n v="0.68"/>
    <n v="119979"/>
    <x v="0"/>
    <x v="15"/>
  </r>
  <r>
    <x v="174"/>
    <s v="RUTA CPC"/>
    <n v="119979"/>
    <n v="74157"/>
    <n v="45822"/>
    <n v="2291.1"/>
    <n v="0"/>
    <n v="32281.29"/>
    <n v="11193.31"/>
    <n v="877.2"/>
    <n v="1621.65"/>
    <n v="0"/>
    <m/>
    <n v="0"/>
    <n v="0.45"/>
    <n v="94087"/>
    <x v="1"/>
    <x v="15"/>
  </r>
  <r>
    <x v="174"/>
    <s v="RUTA CPC (2)"/>
    <n v="94087"/>
    <n v="47585"/>
    <n v="46502"/>
    <n v="4589.8"/>
    <n v="0"/>
    <n v="35703.11"/>
    <n v="12379.8"/>
    <n v="877.2"/>
    <n v="1344.09"/>
    <n v="0"/>
    <m/>
    <n v="0"/>
    <n v="0"/>
    <n v="101396"/>
    <x v="2"/>
    <x v="15"/>
  </r>
  <r>
    <x v="174"/>
    <s v="RUTA CPC"/>
    <n v="101396"/>
    <n v="48265"/>
    <n v="53131"/>
    <n v="3424.82"/>
    <n v="0"/>
    <n v="39630.449999999997"/>
    <n v="13741.57"/>
    <n v="877.2"/>
    <n v="1341.75"/>
    <n v="0"/>
    <m/>
    <n v="0"/>
    <n v="0.21"/>
    <n v="112147"/>
    <x v="3"/>
    <x v="15"/>
  </r>
  <r>
    <x v="174"/>
    <s v="RUTA CPC"/>
    <n v="112147"/>
    <n v="54894"/>
    <n v="57253"/>
    <n v="3750.08"/>
    <n v="0"/>
    <n v="41497.760000000002"/>
    <n v="9170.17"/>
    <n v="877.2"/>
    <n v="1344.09"/>
    <n v="0"/>
    <n v="13008.71"/>
    <n v="0"/>
    <n v="0.99"/>
    <n v="126902"/>
    <x v="4"/>
    <x v="15"/>
  </r>
  <r>
    <x v="174"/>
    <s v="RUTA CPC"/>
    <n v="126902"/>
    <n v="0"/>
    <n v="123151.92"/>
    <n v="20375.59"/>
    <n v="0"/>
    <n v="70801.97"/>
    <n v="24550.07"/>
    <n v="877.2"/>
    <n v="1344.09"/>
    <n v="0"/>
    <m/>
    <n v="0"/>
    <n v="0.16"/>
    <n v="241101"/>
    <x v="5"/>
    <x v="15"/>
  </r>
  <r>
    <x v="175"/>
    <s v="FIDEICOMISO VILLA MARIA"/>
    <n v="36539"/>
    <n v="36539"/>
    <n v="0"/>
    <n v="0"/>
    <n v="0"/>
    <n v="29346.63"/>
    <n v="10480.56"/>
    <n v="0"/>
    <n v="1856.15"/>
    <n v="0"/>
    <m/>
    <n v="0"/>
    <n v="0.66"/>
    <n v="41684"/>
    <x v="0"/>
    <x v="36"/>
  </r>
  <r>
    <x v="175"/>
    <s v="FIDEICOMISO VILLA MARIA (2)"/>
    <n v="41684"/>
    <n v="41684"/>
    <n v="0"/>
    <n v="2084.17"/>
    <n v="0"/>
    <n v="32281.29"/>
    <n v="11528.61"/>
    <n v="0"/>
    <n v="1670.34"/>
    <n v="0"/>
    <m/>
    <n v="0"/>
    <n v="0.59"/>
    <n v="47565"/>
    <x v="1"/>
    <x v="36"/>
  </r>
  <r>
    <x v="175"/>
    <s v="FIDEICOMISO VILLA MARIA"/>
    <n v="47565"/>
    <n v="47565"/>
    <n v="0"/>
    <n v="0"/>
    <n v="0"/>
    <n v="35703.11"/>
    <n v="12750.64"/>
    <n v="0"/>
    <n v="1384.44"/>
    <n v="0"/>
    <m/>
    <n v="0"/>
    <n v="0.81"/>
    <n v="49839"/>
    <x v="2"/>
    <x v="36"/>
  </r>
  <r>
    <x v="175"/>
    <s v="FIDEICOMISO VILLA MARIA"/>
    <n v="49839"/>
    <n v="50670"/>
    <n v="0"/>
    <n v="831"/>
    <n v="831"/>
    <n v="39630.449999999997"/>
    <n v="14153.21"/>
    <n v="0"/>
    <n v="1382.04"/>
    <n v="0"/>
    <m/>
    <n v="0"/>
    <n v="0.3"/>
    <n v="55166"/>
    <x v="3"/>
    <x v="36"/>
  </r>
  <r>
    <x v="175"/>
    <s v="FIDEICOMISO VILLA MARIA"/>
    <n v="55166"/>
    <n v="55166"/>
    <n v="0"/>
    <n v="906"/>
    <n v="0"/>
    <n v="41497.760000000002"/>
    <n v="9444.8700000000008"/>
    <n v="0"/>
    <n v="1384.44"/>
    <n v="0"/>
    <n v="13398.4"/>
    <n v="0"/>
    <n v="0.53"/>
    <n v="66632"/>
    <x v="4"/>
    <x v="36"/>
  </r>
  <r>
    <x v="175"/>
    <s v="FIDEICOMISO VILLA MARIA (2)"/>
    <n v="66632"/>
    <n v="67489.14"/>
    <n v="0"/>
    <n v="8872.94"/>
    <n v="857.14"/>
    <n v="70801.97"/>
    <n v="25285.49"/>
    <n v="0"/>
    <n v="1384.44"/>
    <n v="0"/>
    <m/>
    <n v="0"/>
    <n v="0.3"/>
    <n v="105488"/>
    <x v="5"/>
    <x v="36"/>
  </r>
  <r>
    <x v="176"/>
    <s v="LEO MATEU / RED CARPET"/>
    <n v="2496260"/>
    <n v="0"/>
    <n v="1642590.1"/>
    <n v="935799.41"/>
    <n v="0"/>
    <n v="29346.63"/>
    <n v="9924.7000000000007"/>
    <n v="855.6"/>
    <n v="1757.66"/>
    <n v="0"/>
    <m/>
    <n v="0"/>
    <n v="0.9"/>
    <n v="2620275"/>
    <x v="0"/>
    <x v="136"/>
  </r>
  <r>
    <x v="176"/>
    <s v="LEO MATEU / RED CARPET"/>
    <n v="2620275"/>
    <n v="0"/>
    <n v="1684475.59"/>
    <n v="1020023.19"/>
    <n v="0"/>
    <n v="32281.29"/>
    <n v="10917.17"/>
    <n v="855.6"/>
    <n v="1581.71"/>
    <n v="0"/>
    <m/>
    <n v="0"/>
    <n v="0.45"/>
    <n v="2750135"/>
    <x v="1"/>
    <x v="136"/>
  </r>
  <r>
    <x v="176"/>
    <s v="LEO MATEU / RED CARPET"/>
    <n v="2750135"/>
    <n v="0"/>
    <n v="1730111.81"/>
    <n v="1106528.78"/>
    <n v="0"/>
    <n v="35703.11"/>
    <n v="12074.39"/>
    <n v="855.6"/>
    <n v="1310.98"/>
    <n v="0"/>
    <m/>
    <n v="0"/>
    <n v="0.33"/>
    <n v="2886585"/>
    <x v="2"/>
    <x v="136"/>
  </r>
  <r>
    <x v="176"/>
    <s v="LEO MATEU / RED CARPET"/>
    <n v="2886585"/>
    <n v="0"/>
    <n v="1780056.22"/>
    <n v="1195531.5900000001"/>
    <n v="0"/>
    <n v="39630.449999999997"/>
    <n v="13402.57"/>
    <n v="855.6"/>
    <n v="1308.7"/>
    <n v="0"/>
    <m/>
    <n v="0"/>
    <n v="0.87"/>
    <n v="3030786"/>
    <x v="3"/>
    <x v="136"/>
  </r>
  <r>
    <x v="176"/>
    <s v="LEO MATEU / RED CARPET"/>
    <n v="3030786"/>
    <n v="0"/>
    <n v="1835254.41"/>
    <n v="1287294.31"/>
    <n v="0"/>
    <n v="41497.760000000002"/>
    <n v="8943.9500000000007"/>
    <n v="855.6"/>
    <n v="1310.98"/>
    <n v="0"/>
    <n v="12687.79"/>
    <n v="0"/>
    <n v="0.2"/>
    <n v="3187845"/>
    <x v="4"/>
    <x v="136"/>
  </r>
  <r>
    <x v="176"/>
    <s v="LEO MATEU / RED CARPET"/>
    <n v="3187845"/>
    <n v="0"/>
    <n v="1900550.69"/>
    <n v="1543868.65"/>
    <n v="0"/>
    <n v="70801.97"/>
    <n v="23944.43"/>
    <n v="855.6"/>
    <n v="1310.98"/>
    <n v="0"/>
    <m/>
    <n v="0"/>
    <n v="0.68"/>
    <n v="3541333"/>
    <x v="5"/>
    <x v="136"/>
  </r>
  <r>
    <x v="177"/>
    <s v="FIDUCIA CAPITAL (1)"/>
    <n v="34485"/>
    <n v="34485"/>
    <n v="0"/>
    <n v="0"/>
    <n v="0"/>
    <n v="29346.63"/>
    <n v="10982.62"/>
    <n v="946.8"/>
    <n v="1944.47"/>
    <n v="0"/>
    <m/>
    <n v="-3774"/>
    <n v="0.48"/>
    <n v="39447"/>
    <x v="0"/>
    <x v="137"/>
  </r>
  <r>
    <x v="177"/>
    <s v="FIDUCIA CAPITAL (1)"/>
    <n v="39447"/>
    <n v="39447"/>
    <n v="0"/>
    <n v="0"/>
    <n v="0"/>
    <n v="32281.29"/>
    <n v="12080.88"/>
    <n v="946.8"/>
    <n v="1749.82"/>
    <n v="0"/>
    <m/>
    <n v="-4114"/>
    <n v="0.21"/>
    <n v="42945"/>
    <x v="1"/>
    <x v="137"/>
  </r>
  <r>
    <x v="177"/>
    <s v="FIDUCIA CAPITAL (1)"/>
    <n v="42945"/>
    <n v="42945"/>
    <n v="0"/>
    <n v="0"/>
    <n v="0"/>
    <n v="35703.11"/>
    <n v="13361.45"/>
    <n v="946.8"/>
    <n v="1450.32"/>
    <n v="0"/>
    <m/>
    <n v="-4525"/>
    <n v="0.32"/>
    <n v="46937"/>
    <x v="2"/>
    <x v="137"/>
  </r>
  <r>
    <x v="177"/>
    <s v="FIDUCIA CAPITAL (1)"/>
    <n v="46937"/>
    <n v="46937"/>
    <n v="0"/>
    <n v="0"/>
    <n v="0"/>
    <n v="39630.449999999997"/>
    <n v="14831.21"/>
    <n v="946.8"/>
    <n v="1447.8"/>
    <n v="0"/>
    <m/>
    <n v="-5004.6400000000003"/>
    <n v="0.38"/>
    <n v="51852"/>
    <x v="3"/>
    <x v="137"/>
  </r>
  <r>
    <x v="177"/>
    <s v="FIDUCIA CAPITAL (1)"/>
    <n v="51852"/>
    <n v="51852"/>
    <n v="0"/>
    <n v="0"/>
    <n v="0"/>
    <n v="41497.760000000002"/>
    <n v="9897.32"/>
    <n v="946.8"/>
    <n v="1450.32"/>
    <n v="0"/>
    <n v="14040.23"/>
    <n v="-5555.15"/>
    <n v="0.72"/>
    <n v="62278"/>
    <x v="4"/>
    <x v="137"/>
  </r>
  <r>
    <x v="177"/>
    <s v="FIDUCIA CAPITAL (1)"/>
    <n v="62278"/>
    <n v="62278"/>
    <n v="0"/>
    <n v="0"/>
    <n v="0"/>
    <n v="70801.97"/>
    <n v="26496.77"/>
    <n v="946.8"/>
    <n v="1450.32"/>
    <n v="0"/>
    <m/>
    <n v="-5536"/>
    <n v="0.14000000000000001"/>
    <n v="94160"/>
    <x v="5"/>
    <x v="137"/>
  </r>
  <r>
    <x v="178"/>
    <s v="HAEDO - SUEIRO (1)"/>
    <n v="2844984"/>
    <n v="0"/>
    <n v="1895250.7"/>
    <s v="En Abogados"/>
    <n v="0"/>
    <n v="29346.63"/>
    <n v="9140.23"/>
    <n v="789.6"/>
    <n v="1618.47"/>
    <n v="0"/>
    <m/>
    <n v="6986"/>
    <n v="0.53"/>
    <n v="2987628"/>
    <x v="0"/>
    <x v="138"/>
  </r>
  <r>
    <x v="178"/>
    <s v="HAEDO - SUEIRO (1)"/>
    <n v="2987628"/>
    <n v="0"/>
    <n v="1943132.1599999999"/>
    <s v="En Abogados"/>
    <n v="0"/>
    <n v="32281.29"/>
    <n v="10054.25"/>
    <n v="789.6"/>
    <n v="1456.45"/>
    <n v="0"/>
    <m/>
    <n v="7683.9"/>
    <n v="0.9"/>
    <n v="3137051"/>
    <x v="1"/>
    <x v="138"/>
  </r>
  <r>
    <x v="178"/>
    <s v="HAEDO - SUEIRO"/>
    <n v="3137051"/>
    <n v="0"/>
    <n v="1995398.55"/>
    <s v="En Abogados"/>
    <n v="0"/>
    <n v="35703.11"/>
    <n v="11120"/>
    <n v="789.6"/>
    <n v="1207.1600000000001"/>
    <n v="0"/>
    <m/>
    <n v="0"/>
    <n v="0.2"/>
    <n v="3285641"/>
    <x v="2"/>
    <x v="138"/>
  </r>
  <r>
    <x v="178"/>
    <s v="HAEDO - SUEIRO"/>
    <n v="3285641"/>
    <n v="0"/>
    <n v="2044218.62"/>
    <s v="En Abogados"/>
    <n v="0"/>
    <n v="39630.449999999997"/>
    <n v="12343.2"/>
    <n v="789.6"/>
    <n v="1205.06"/>
    <n v="0"/>
    <m/>
    <n v="0"/>
    <n v="0.76"/>
    <n v="3441821"/>
    <x v="3"/>
    <x v="138"/>
  </r>
  <r>
    <x v="178"/>
    <s v="HAEDO - SUEIRO"/>
    <n v="3441821"/>
    <n v="0"/>
    <n v="2098187.69"/>
    <s v="En Abogados"/>
    <n v="0"/>
    <n v="41497.760000000002"/>
    <n v="8237"/>
    <n v="789.6"/>
    <n v="1207.1600000000001"/>
    <n v="0"/>
    <n v="11684.91"/>
    <n v="0"/>
    <n v="0.19"/>
    <n v="3610147"/>
    <x v="4"/>
    <x v="138"/>
  </r>
  <r>
    <x v="178"/>
    <s v="HAEDO - SUEIRO (1)"/>
    <n v="3610147"/>
    <n v="1898162.28"/>
    <n v="0"/>
    <n v="0"/>
    <n v="0"/>
    <n v="70801.97"/>
    <n v="22051.8"/>
    <n v="789.6"/>
    <n v="1207.1600000000001"/>
    <n v="0"/>
    <m/>
    <n v="0"/>
    <n v="0.47"/>
    <n v="94851"/>
    <x v="5"/>
    <x v="138"/>
  </r>
  <r>
    <x v="179"/>
    <s v="TORIBIO ACHAVAL (1)"/>
    <n v="33677"/>
    <n v="33677"/>
    <n v="0"/>
    <n v="0"/>
    <n v="0"/>
    <n v="29346.63"/>
    <n v="10104.01"/>
    <n v="831.6"/>
    <n v="1710.03"/>
    <n v="0"/>
    <m/>
    <n v="-3649"/>
    <n v="0.73"/>
    <n v="38344"/>
    <x v="0"/>
    <x v="139"/>
  </r>
  <r>
    <x v="179"/>
    <s v="TORIBIO ACHAVAL (1)"/>
    <n v="38344"/>
    <n v="38344"/>
    <n v="0"/>
    <n v="0"/>
    <n v="0"/>
    <n v="32281.29"/>
    <n v="11114.41"/>
    <n v="831.6"/>
    <n v="1538.84"/>
    <n v="0"/>
    <m/>
    <n v="-3978"/>
    <n v="0.86"/>
    <n v="41789"/>
    <x v="1"/>
    <x v="139"/>
  </r>
  <r>
    <x v="179"/>
    <s v="TORIBIO ACHAVAL (1)"/>
    <n v="41789"/>
    <n v="41789"/>
    <n v="0"/>
    <n v="0"/>
    <n v="0"/>
    <n v="35703.11"/>
    <n v="12292.54"/>
    <n v="831.6"/>
    <n v="1275.45"/>
    <n v="0"/>
    <m/>
    <n v="-4375.58"/>
    <n v="0.88"/>
    <n v="45728"/>
    <x v="2"/>
    <x v="139"/>
  </r>
  <r>
    <x v="179"/>
    <s v="TORIBIO ACHAVAL"/>
    <n v="45728"/>
    <n v="46491"/>
    <n v="0"/>
    <n v="763"/>
    <n v="763"/>
    <n v="39630.449999999997"/>
    <n v="13644.72"/>
    <n v="831.6"/>
    <n v="1273.24"/>
    <n v="0"/>
    <m/>
    <n v="0"/>
    <n v="0.99"/>
    <n v="55381"/>
    <x v="3"/>
    <x v="139"/>
  </r>
  <r>
    <x v="179"/>
    <s v="TORIBIO ACHAVAL (1)"/>
    <n v="55381"/>
    <n v="55381"/>
    <n v="0"/>
    <n v="0"/>
    <n v="0"/>
    <n v="41497.760000000002"/>
    <n v="9105.5400000000009"/>
    <n v="831.6"/>
    <n v="1275.45"/>
    <n v="0"/>
    <n v="12917.02"/>
    <n v="-5371.72"/>
    <n v="0.35"/>
    <n v="60256"/>
    <x v="4"/>
    <x v="139"/>
  </r>
  <r>
    <x v="179"/>
    <s v="TORIBIO ACHAVAL (1)"/>
    <n v="60256"/>
    <n v="60256"/>
    <n v="0"/>
    <n v="0"/>
    <n v="0"/>
    <n v="70801.97"/>
    <n v="24377.03"/>
    <n v="831.6"/>
    <n v="1275.45"/>
    <n v="0"/>
    <m/>
    <n v="-5352.88"/>
    <n v="0.83"/>
    <n v="91934"/>
    <x v="5"/>
    <x v="139"/>
  </r>
  <r>
    <x v="180"/>
    <s v="JUAN SALERNO (1)"/>
    <n v="32889"/>
    <n v="32889"/>
    <n v="0"/>
    <n v="0"/>
    <n v="0"/>
    <n v="29346.63"/>
    <n v="9243.33"/>
    <n v="796.8"/>
    <n v="1636.5"/>
    <n v="0"/>
    <m/>
    <n v="-3610"/>
    <n v="0.74"/>
    <n v="37414"/>
    <x v="0"/>
    <x v="140"/>
  </r>
  <r>
    <x v="180"/>
    <s v="JUAN SALERNO (1)"/>
    <n v="37414"/>
    <n v="37414"/>
    <n v="0"/>
    <n v="0"/>
    <n v="0"/>
    <n v="32281.29"/>
    <n v="10167.66"/>
    <n v="796.8"/>
    <n v="1472.68"/>
    <n v="0"/>
    <m/>
    <n v="-3935"/>
    <n v="0.56999999999999995"/>
    <n v="40784"/>
    <x v="1"/>
    <x v="140"/>
  </r>
  <r>
    <x v="180"/>
    <s v="JUAN SALERNO (1)"/>
    <n v="40784"/>
    <n v="40784"/>
    <n v="0"/>
    <n v="0"/>
    <n v="0"/>
    <n v="35703.11"/>
    <n v="11245.44"/>
    <n v="796.8"/>
    <n v="1220.6199999999999"/>
    <n v="0"/>
    <m/>
    <n v="-4328.74"/>
    <n v="0.77"/>
    <n v="44638"/>
    <x v="2"/>
    <x v="140"/>
  </r>
  <r>
    <x v="180"/>
    <s v="JUAN SALERNO (1)"/>
    <n v="44638"/>
    <n v="44638"/>
    <n v="0"/>
    <n v="0"/>
    <n v="0"/>
    <n v="39630.449999999997"/>
    <n v="12482.43"/>
    <n v="796.8"/>
    <n v="1218.49"/>
    <n v="0"/>
    <m/>
    <n v="-4787.58"/>
    <n v="0.41"/>
    <n v="49341"/>
    <x v="3"/>
    <x v="140"/>
  </r>
  <r>
    <x v="180"/>
    <s v="JUAN SALERNO (1)"/>
    <n v="49341"/>
    <n v="49341"/>
    <n v="0"/>
    <n v="0"/>
    <n v="0"/>
    <n v="41497.760000000002"/>
    <n v="8329.91"/>
    <n v="796.8"/>
    <n v="1220.6199999999999"/>
    <n v="0"/>
    <n v="11816.72"/>
    <n v="-5314.22"/>
    <n v="0.41"/>
    <n v="58348"/>
    <x v="4"/>
    <x v="140"/>
  </r>
  <r>
    <x v="180"/>
    <s v="JUAN SALERNO"/>
    <n v="58348"/>
    <n v="58348"/>
    <n v="0"/>
    <n v="973"/>
    <n v="0"/>
    <n v="70801.97"/>
    <n v="22300.55"/>
    <n v="796.8"/>
    <n v="1220.6199999999999"/>
    <n v="0"/>
    <m/>
    <n v="0"/>
    <n v="0.06"/>
    <n v="96093"/>
    <x v="5"/>
    <x v="140"/>
  </r>
  <r>
    <x v="181"/>
    <s v="SCHETTINO SERGIO (1)"/>
    <n v="32637"/>
    <n v="32637"/>
    <n v="0"/>
    <n v="0"/>
    <n v="0"/>
    <n v="29346.63"/>
    <n v="8969.89"/>
    <n v="772.8"/>
    <n v="1588.41"/>
    <n v="0"/>
    <m/>
    <n v="-3585"/>
    <n v="0.27"/>
    <n v="37093"/>
    <x v="0"/>
    <x v="141"/>
  </r>
  <r>
    <x v="181"/>
    <s v="SCHETTINO SERGIO (1)"/>
    <n v="37093"/>
    <n v="37093"/>
    <n v="0"/>
    <n v="0"/>
    <n v="0"/>
    <n v="32281.29"/>
    <n v="9866.8700000000008"/>
    <n v="772.8"/>
    <n v="1429.4"/>
    <n v="0"/>
    <m/>
    <n v="-3907"/>
    <n v="0.64"/>
    <n v="40444"/>
    <x v="1"/>
    <x v="141"/>
  </r>
  <r>
    <x v="181"/>
    <s v="SCHETTINO SERGIO (1)"/>
    <n v="40444"/>
    <n v="40444"/>
    <n v="0"/>
    <n v="0"/>
    <n v="0"/>
    <n v="35703.11"/>
    <n v="10912.76"/>
    <n v="772.8"/>
    <n v="1184.75"/>
    <n v="0"/>
    <m/>
    <n v="-4298.16"/>
    <n v="0.74"/>
    <n v="44276"/>
    <x v="2"/>
    <x v="141"/>
  </r>
  <r>
    <x v="181"/>
    <s v="SCHETTINO SERGIO"/>
    <n v="44276"/>
    <n v="45014"/>
    <n v="0"/>
    <n v="738"/>
    <n v="738"/>
    <n v="39630.449999999997"/>
    <n v="12113.17"/>
    <n v="772.8"/>
    <n v="1182.68"/>
    <n v="0"/>
    <m/>
    <n v="0"/>
    <n v="0.9"/>
    <n v="53700"/>
    <x v="3"/>
    <x v="141"/>
  </r>
  <r>
    <x v="181"/>
    <s v="SCHETTINO SERGIO (1)"/>
    <n v="53700"/>
    <n v="53700"/>
    <n v="0"/>
    <n v="0"/>
    <n v="0"/>
    <n v="41497.760000000002"/>
    <n v="8083.49"/>
    <n v="772.8"/>
    <n v="1184.75"/>
    <n v="0"/>
    <n v="11467.15"/>
    <n v="-5276.68"/>
    <n v="0.73"/>
    <n v="57730"/>
    <x v="4"/>
    <x v="141"/>
  </r>
  <r>
    <x v="181"/>
    <s v="SCHETTINO SERGIO (1)"/>
    <n v="57730"/>
    <n v="57730"/>
    <n v="0"/>
    <n v="0"/>
    <n v="0"/>
    <n v="70801.97"/>
    <n v="21640.83"/>
    <n v="772.8"/>
    <n v="1184.75"/>
    <n v="0"/>
    <m/>
    <n v="-5258.18"/>
    <n v="0.83"/>
    <n v="89143"/>
    <x v="5"/>
    <x v="141"/>
  </r>
  <r>
    <x v="182"/>
    <s v="EDUARDO HIRSH"/>
    <n v="32470"/>
    <n v="32958"/>
    <n v="0"/>
    <n v="0"/>
    <n v="488"/>
    <n v="29346.63"/>
    <n v="8786.09"/>
    <n v="758.4"/>
    <n v="1555.58"/>
    <n v="0"/>
    <m/>
    <n v="0"/>
    <n v="0.3"/>
    <n v="39959"/>
    <x v="0"/>
    <x v="142"/>
  </r>
  <r>
    <x v="182"/>
    <s v="EDUARDO HIRSH (2)"/>
    <n v="39959"/>
    <n v="39959"/>
    <n v="0"/>
    <n v="1997.94"/>
    <n v="0"/>
    <n v="32281.29"/>
    <n v="9664.7000000000007"/>
    <n v="758.4"/>
    <n v="1399.86"/>
    <n v="0"/>
    <m/>
    <n v="0"/>
    <n v="0.81"/>
    <n v="46103"/>
    <x v="1"/>
    <x v="142"/>
  </r>
  <r>
    <x v="182"/>
    <s v="EDUARDO HIRSH"/>
    <n v="46103"/>
    <n v="46103"/>
    <n v="0"/>
    <n v="736"/>
    <n v="0"/>
    <n v="35703.11"/>
    <n v="10689.16"/>
    <n v="758.4"/>
    <n v="1160.26"/>
    <n v="0"/>
    <m/>
    <n v="0"/>
    <n v="7.0000000000000007E-2"/>
    <n v="49047"/>
    <x v="2"/>
    <x v="142"/>
  </r>
  <r>
    <x v="182"/>
    <s v="EDUARDO HIRSH (1)"/>
    <n v="49047"/>
    <n v="49047"/>
    <n v="0"/>
    <n v="0"/>
    <n v="0"/>
    <n v="39630.449999999997"/>
    <n v="11864.97"/>
    <n v="758.4"/>
    <n v="1158.24"/>
    <n v="0"/>
    <m/>
    <n v="-4730.8599999999997"/>
    <n v="0.8"/>
    <n v="48682"/>
    <x v="3"/>
    <x v="142"/>
  </r>
  <r>
    <x v="182"/>
    <s v="EDUARDO HIRSH"/>
    <n v="48682"/>
    <n v="49494"/>
    <n v="0"/>
    <n v="812"/>
    <n v="812"/>
    <n v="41497.760000000002"/>
    <n v="7917.86"/>
    <n v="758.4"/>
    <n v="1160.26"/>
    <n v="0"/>
    <n v="11232.19"/>
    <n v="0"/>
    <n v="0.53"/>
    <n v="62567"/>
    <x v="4"/>
    <x v="142"/>
  </r>
  <r>
    <x v="182"/>
    <s v="EDUARDO HIRSH (1)"/>
    <n v="62567"/>
    <n v="62567"/>
    <n v="0"/>
    <n v="0"/>
    <n v="0"/>
    <n v="70801.97"/>
    <n v="21197.42"/>
    <n v="758.4"/>
    <n v="1160.26"/>
    <n v="0"/>
    <m/>
    <n v="-5232.84"/>
    <n v="0.79"/>
    <n v="88686"/>
    <x v="5"/>
    <x v="142"/>
  </r>
  <r>
    <x v="183"/>
    <s v="SANDRO TROSSO"/>
    <n v="-174543.38"/>
    <n v="0"/>
    <n v="0"/>
    <n v="0"/>
    <n v="174543.38"/>
    <n v="29346.63"/>
    <n v="9498.84"/>
    <n v="819.6"/>
    <n v="1681.82"/>
    <n v="0"/>
    <m/>
    <n v="0"/>
    <n v="0"/>
    <n v="-133196.49"/>
    <x v="0"/>
    <x v="143"/>
  </r>
  <r>
    <x v="183"/>
    <s v="SANDRO TROSSO"/>
    <n v="-133196.49"/>
    <n v="0"/>
    <n v="0"/>
    <n v="0"/>
    <n v="133196.49"/>
    <n v="32281.29"/>
    <n v="10448.73"/>
    <n v="819.6"/>
    <n v="1513.46"/>
    <n v="0"/>
    <m/>
    <n v="0"/>
    <n v="0"/>
    <n v="-88133.41"/>
    <x v="1"/>
    <x v="143"/>
  </r>
  <r>
    <x v="183"/>
    <s v="SANDRO TROSSO"/>
    <n v="-88133.41"/>
    <n v="0"/>
    <n v="0"/>
    <n v="0"/>
    <n v="88133.41"/>
    <n v="35703.11"/>
    <n v="11556.29"/>
    <n v="819.6"/>
    <n v="1254.42"/>
    <n v="0"/>
    <m/>
    <n v="0"/>
    <n v="0"/>
    <n v="-38799.99"/>
    <x v="2"/>
    <x v="143"/>
  </r>
  <r>
    <x v="183"/>
    <s v="SANDRO TROSSO"/>
    <n v="-38799.99"/>
    <n v="0"/>
    <n v="0"/>
    <n v="0"/>
    <n v="38799.99"/>
    <n v="39630.449999999997"/>
    <n v="12827.49"/>
    <n v="819.6"/>
    <n v="1252.23"/>
    <n v="0"/>
    <m/>
    <n v="0"/>
    <n v="0.22"/>
    <n v="15730"/>
    <x v="3"/>
    <x v="143"/>
  </r>
  <r>
    <x v="183"/>
    <s v="SANDRO TROSSO"/>
    <n v="15730"/>
    <n v="0"/>
    <n v="15730"/>
    <n v="786.5"/>
    <n v="0"/>
    <n v="41497.760000000002"/>
    <n v="8560.17"/>
    <n v="819.6"/>
    <n v="1254.42"/>
    <n v="0"/>
    <n v="12143.37"/>
    <n v="0"/>
    <n v="0.18"/>
    <n v="80792"/>
    <x v="4"/>
    <x v="143"/>
  </r>
  <r>
    <x v="183"/>
    <s v="SANDRO TROSSO"/>
    <n v="80792"/>
    <n v="0"/>
    <n v="80005.5"/>
    <n v="11587.24"/>
    <n v="0"/>
    <n v="70801.97"/>
    <n v="22917.01"/>
    <n v="819.6"/>
    <n v="1254.42"/>
    <n v="0"/>
    <m/>
    <n v="0"/>
    <n v="0.26"/>
    <n v="187386"/>
    <x v="5"/>
    <x v="143"/>
  </r>
  <r>
    <x v="184"/>
    <s v="SANDRO TROSSO"/>
    <n v="-172443.08"/>
    <n v="0"/>
    <n v="0"/>
    <n v="0"/>
    <n v="172443.08"/>
    <n v="29346.63"/>
    <n v="9449.5300000000007"/>
    <n v="816"/>
    <n v="1673.5"/>
    <n v="0"/>
    <m/>
    <n v="0"/>
    <n v="0"/>
    <n v="-131157.42000000001"/>
    <x v="0"/>
    <x v="143"/>
  </r>
  <r>
    <x v="184"/>
    <s v="SANDRO TROSSO"/>
    <n v="-131157.42000000001"/>
    <n v="0"/>
    <n v="0"/>
    <n v="0"/>
    <n v="131157.42000000001"/>
    <n v="32281.29"/>
    <n v="10394.49"/>
    <n v="816"/>
    <n v="1505.97"/>
    <n v="0"/>
    <m/>
    <n v="0"/>
    <n v="0"/>
    <n v="-86159.67"/>
    <x v="1"/>
    <x v="143"/>
  </r>
  <r>
    <x v="184"/>
    <s v="SANDRO TROSSO"/>
    <n v="-86159.67"/>
    <n v="0"/>
    <n v="0"/>
    <n v="0"/>
    <n v="86159.67"/>
    <n v="35703.11"/>
    <n v="11496.3"/>
    <n v="816"/>
    <n v="1248.21"/>
    <n v="0"/>
    <m/>
    <n v="0"/>
    <n v="0"/>
    <n v="-36896.050000000003"/>
    <x v="2"/>
    <x v="143"/>
  </r>
  <r>
    <x v="184"/>
    <s v="SANDRO TROSSO"/>
    <n v="-36896.050000000003"/>
    <n v="0"/>
    <n v="0"/>
    <n v="0"/>
    <n v="36896.050000000003"/>
    <n v="39630.449999999997"/>
    <n v="12760.9"/>
    <n v="816"/>
    <n v="1246.04"/>
    <n v="0"/>
    <m/>
    <n v="0"/>
    <n v="0.66"/>
    <n v="17558"/>
    <x v="3"/>
    <x v="143"/>
  </r>
  <r>
    <x v="184"/>
    <s v="SANDRO TROSSO"/>
    <n v="17558"/>
    <n v="0"/>
    <n v="17558"/>
    <n v="877.9"/>
    <n v="0"/>
    <n v="41497.760000000002"/>
    <n v="8515.74"/>
    <n v="816"/>
    <n v="1248.21"/>
    <n v="0"/>
    <n v="12080.33"/>
    <n v="0"/>
    <n v="0.06"/>
    <n v="82594"/>
    <x v="4"/>
    <x v="143"/>
  </r>
  <r>
    <x v="184"/>
    <s v="SANDRO TROSSO"/>
    <n v="82594"/>
    <n v="0"/>
    <n v="81716.100000000006"/>
    <n v="11909.57"/>
    <n v="0"/>
    <n v="70801.97"/>
    <n v="22798.04"/>
    <n v="816"/>
    <n v="1248.21"/>
    <n v="0"/>
    <m/>
    <n v="0"/>
    <n v="0.11"/>
    <n v="189290"/>
    <x v="5"/>
    <x v="143"/>
  </r>
  <r>
    <x v="185"/>
    <s v="WALTER GALLO"/>
    <n v="535192"/>
    <n v="0"/>
    <n v="473881.63"/>
    <n v="85004.45"/>
    <n v="0"/>
    <n v="29346.63"/>
    <n v="7486.11"/>
    <n v="645.6"/>
    <n v="1325.76"/>
    <n v="0"/>
    <m/>
    <n v="0"/>
    <n v="0.82"/>
    <n v="597691"/>
    <x v="0"/>
    <x v="144"/>
  </r>
  <r>
    <x v="185"/>
    <s v="WALTER GALLO"/>
    <n v="597691"/>
    <n v="0"/>
    <n v="512686.55"/>
    <n v="110638.78"/>
    <n v="0"/>
    <n v="32281.29"/>
    <n v="8234.7199999999993"/>
    <n v="645.6"/>
    <n v="1193.04"/>
    <n v="0"/>
    <m/>
    <n v="0"/>
    <n v="0.02"/>
    <n v="665680"/>
    <x v="1"/>
    <x v="144"/>
  </r>
  <r>
    <x v="185"/>
    <s v="WALTER GALLO"/>
    <n v="665680"/>
    <n v="0"/>
    <n v="555041.22"/>
    <n v="138390.84"/>
    <n v="0"/>
    <n v="35703.11"/>
    <n v="9107.6"/>
    <n v="645.6"/>
    <n v="988.84"/>
    <n v="0"/>
    <m/>
    <n v="0"/>
    <n v="0.79"/>
    <n v="739878"/>
    <x v="2"/>
    <x v="144"/>
  </r>
  <r>
    <x v="185"/>
    <s v="WALTER GALLO (2)"/>
    <n v="739878"/>
    <n v="184392.57"/>
    <n v="555485.43000000005"/>
    <n v="26459.06"/>
    <n v="0"/>
    <n v="39630.449999999997"/>
    <n v="10109.44"/>
    <n v="645.6"/>
    <n v="987.12"/>
    <n v="0"/>
    <m/>
    <n v="0"/>
    <n v="0.9"/>
    <n v="633318"/>
    <x v="3"/>
    <x v="144"/>
  </r>
  <r>
    <x v="185"/>
    <s v="WALTER GALLO (2)"/>
    <n v="633318"/>
    <n v="178978.61"/>
    <n v="454339.39"/>
    <n v="25285.599999999999"/>
    <n v="0"/>
    <n v="41497.760000000002"/>
    <n v="6746.34"/>
    <n v="645.6"/>
    <n v="988.84"/>
    <n v="0"/>
    <n v="9570.2800000000007"/>
    <n v="0"/>
    <n v="0.19"/>
    <n v="539074"/>
    <x v="4"/>
    <x v="144"/>
  </r>
  <r>
    <x v="185"/>
    <s v="WALTER GALLO (1)"/>
    <n v="539074"/>
    <n v="0"/>
    <n v="0"/>
    <n v="0"/>
    <n v="0"/>
    <n v="70801.97"/>
    <n v="18061.07"/>
    <n v="645.6"/>
    <n v="988.84"/>
    <n v="0"/>
    <m/>
    <n v="0"/>
    <n v="0.52"/>
    <n v="90498"/>
    <x v="5"/>
    <x v="144"/>
  </r>
  <r>
    <x v="186"/>
    <s v="FRANCISCO PUIGGARI (1)"/>
    <n v="30685"/>
    <n v="30685"/>
    <n v="0"/>
    <n v="0"/>
    <n v="0"/>
    <n v="29346.63"/>
    <n v="6840.6"/>
    <n v="590.4"/>
    <n v="1211.08"/>
    <n v="0"/>
    <m/>
    <n v="-3385"/>
    <n v="0.28999999999999998"/>
    <n v="34604"/>
    <x v="0"/>
    <x v="122"/>
  </r>
  <r>
    <x v="186"/>
    <s v="FRANCISCO PUIGGARI (1)"/>
    <n v="77821"/>
    <n v="77821"/>
    <n v="0"/>
    <n v="0"/>
    <n v="0"/>
    <n v="35703.11"/>
    <n v="8322.2800000000007"/>
    <n v="590.4"/>
    <n v="903.3"/>
    <n v="0"/>
    <m/>
    <n v="-4058.03"/>
    <n v="0.94"/>
    <n v="41462"/>
    <x v="2"/>
    <x v="122"/>
  </r>
  <r>
    <x v="186"/>
    <s v="FRANCISCO PUIGGARI"/>
    <n v="34604"/>
    <n v="0"/>
    <n v="34604"/>
    <n v="1730.2"/>
    <n v="0"/>
    <n v="32281.29"/>
    <n v="7524.66"/>
    <n v="590.4"/>
    <n v="1089.8399999999999"/>
    <n v="0"/>
    <m/>
    <n v="0"/>
    <n v="0.61"/>
    <n v="77821"/>
    <x v="1"/>
    <x v="122"/>
  </r>
  <r>
    <x v="186"/>
    <s v="FRANCISCO PUIGGARI (1)"/>
    <n v="41462"/>
    <n v="41462"/>
    <n v="0"/>
    <n v="0"/>
    <n v="0"/>
    <n v="39630.449999999997"/>
    <n v="9237.73"/>
    <n v="590.4"/>
    <n v="901.73"/>
    <n v="0"/>
    <m/>
    <n v="-4488.18"/>
    <n v="0.87"/>
    <n v="45873"/>
    <x v="3"/>
    <x v="122"/>
  </r>
  <r>
    <x v="186"/>
    <s v="FRANCISCO PUIGGARI"/>
    <n v="45873"/>
    <n v="46638"/>
    <n v="0"/>
    <n v="765"/>
    <n v="765"/>
    <n v="41497.760000000002"/>
    <n v="6164.62"/>
    <n v="590.4"/>
    <n v="903.3"/>
    <n v="0"/>
    <n v="8745.06"/>
    <n v="0"/>
    <n v="0.86"/>
    <n v="57902"/>
    <x v="4"/>
    <x v="122"/>
  </r>
  <r>
    <x v="186"/>
    <s v="FRANCISCO PUIGGARI_x000a_(1)"/>
    <n v="57902"/>
    <n v="57902"/>
    <n v="0"/>
    <n v="0"/>
    <n v="0"/>
    <n v="70801.97"/>
    <n v="16503.7"/>
    <n v="590.4"/>
    <n v="903.3"/>
    <n v="0"/>
    <m/>
    <n v="-4964.3999999999996"/>
    <n v="0.03"/>
    <n v="83835"/>
    <x v="5"/>
    <x v="122"/>
  </r>
  <r>
    <x v="187"/>
    <s v="JUAN MANUEL GALLEGO"/>
    <n v="565903"/>
    <n v="0"/>
    <n v="425472.12"/>
    <n v="161704.49"/>
    <n v="0"/>
    <n v="29346.63"/>
    <n v="7082.67"/>
    <n v="610.79999999999995"/>
    <n v="1254.08"/>
    <n v="0"/>
    <m/>
    <n v="0"/>
    <n v="0.21"/>
    <n v="625471"/>
    <x v="0"/>
    <x v="145"/>
  </r>
  <r>
    <x v="187"/>
    <s v="JUAN MANUEL GALLEGO"/>
    <n v="625471"/>
    <n v="0"/>
    <n v="463766.51"/>
    <n v="184892.82"/>
    <n v="0"/>
    <n v="32281.29"/>
    <n v="7790.93"/>
    <n v="610.79999999999995"/>
    <n v="1128.54"/>
    <n v="0"/>
    <m/>
    <n v="0"/>
    <n v="0.11"/>
    <n v="690471"/>
    <x v="1"/>
    <x v="145"/>
  </r>
  <r>
    <x v="187"/>
    <s v="JUAN MANUEL GALLEGO"/>
    <n v="690471"/>
    <n v="0"/>
    <n v="505578.18"/>
    <n v="210171.73"/>
    <n v="0"/>
    <n v="35703.11"/>
    <n v="8616.77"/>
    <n v="610.79999999999995"/>
    <n v="935.38"/>
    <n v="0"/>
    <m/>
    <n v="0"/>
    <n v="0.03"/>
    <n v="761616"/>
    <x v="2"/>
    <x v="145"/>
  </r>
  <r>
    <x v="187"/>
    <s v="JUAN MANUEL GALLEGO"/>
    <n v="761616"/>
    <n v="0"/>
    <n v="551444.27"/>
    <n v="237743.94"/>
    <n v="0"/>
    <n v="39630.449999999997"/>
    <n v="9564.6200000000008"/>
    <n v="610.79999999999995"/>
    <n v="933.75"/>
    <n v="0"/>
    <m/>
    <n v="0"/>
    <n v="0.17"/>
    <n v="839928"/>
    <x v="3"/>
    <x v="145"/>
  </r>
  <r>
    <x v="187"/>
    <s v="JUAN MANUEL GALLEGO"/>
    <n v="839928"/>
    <n v="0"/>
    <n v="602184.06000000006"/>
    <n v="267853.14"/>
    <n v="0"/>
    <n v="41497.760000000002"/>
    <n v="6382.76"/>
    <n v="610.79999999999995"/>
    <n v="935.38"/>
    <n v="0"/>
    <n v="9054.52"/>
    <n v="0"/>
    <n v="0.57999999999999996"/>
    <n v="928519"/>
    <x v="4"/>
    <x v="145"/>
  </r>
  <r>
    <x v="187"/>
    <s v="JUAN MANUEL GALLEGO"/>
    <n v="928519"/>
    <n v="0"/>
    <n v="660665.86"/>
    <n v="357043.03"/>
    <n v="0"/>
    <n v="70801.97"/>
    <n v="17087.72"/>
    <n v="610.79999999999995"/>
    <n v="935.38"/>
    <n v="0"/>
    <m/>
    <n v="0"/>
    <n v="0.24"/>
    <n v="1107145"/>
    <x v="5"/>
    <x v="145"/>
  </r>
  <r>
    <x v="188"/>
    <s v="MARÕA JOS… SPINELLI -ESTANCIA VILLA MARI (1)"/>
    <n v="596566"/>
    <n v="22239.93"/>
    <n v="536430.5"/>
    <n v="64717.1"/>
    <n v="0"/>
    <n v="29346.63"/>
    <n v="6746.47"/>
    <n v="583.20000000000005"/>
    <n v="1194.8900000000001"/>
    <n v="0"/>
    <m/>
    <n v="-3376"/>
    <n v="0.21"/>
    <n v="635643"/>
    <x v="0"/>
    <x v="146"/>
  </r>
  <r>
    <x v="188"/>
    <s v="MARÕA JOS… SPINELLI -ESTANCIA VILLA MARI (1)"/>
    <n v="635643"/>
    <n v="25406.26"/>
    <n v="570925.9"/>
    <n v="67857.14"/>
    <n v="0"/>
    <n v="32281.29"/>
    <n v="7421.11"/>
    <n v="583.20000000000005"/>
    <n v="1075.28"/>
    <n v="0"/>
    <m/>
    <n v="-3680"/>
    <n v="0.08"/>
    <n v="676464"/>
    <x v="1"/>
    <x v="146"/>
  </r>
  <r>
    <x v="188"/>
    <s v="MARÕA JOS… SPINELLI -ESTANCIA VILLA MARI"/>
    <n v="676464"/>
    <n v="27754.33"/>
    <n v="608606.86"/>
    <n v="70533.149999999994"/>
    <n v="0"/>
    <n v="35703.11"/>
    <n v="8207.75"/>
    <n v="583.20000000000005"/>
    <n v="891.23"/>
    <n v="0"/>
    <m/>
    <n v="0"/>
    <n v="0.7"/>
    <n v="724526"/>
    <x v="2"/>
    <x v="146"/>
  </r>
  <r>
    <x v="188"/>
    <s v="MARÕA JOS… SPINELLI -ESTANCIA VILLA MARI"/>
    <n v="724526"/>
    <n v="29954.75"/>
    <n v="653992.85"/>
    <n v="73278.039999999994"/>
    <n v="0"/>
    <n v="39630.449999999997"/>
    <n v="9110.6"/>
    <n v="583.20000000000005"/>
    <n v="889.68"/>
    <n v="0"/>
    <m/>
    <n v="0"/>
    <n v="0.18"/>
    <n v="777485"/>
    <x v="3"/>
    <x v="146"/>
  </r>
  <r>
    <x v="188"/>
    <s v="MARÕA JOS… SPINELLI - ESTANCIA VILLA MARI"/>
    <n v="777485"/>
    <n v="33141.31"/>
    <n v="704206.96"/>
    <n v="75347.08"/>
    <n v="0"/>
    <n v="41497.760000000002"/>
    <n v="6079.78"/>
    <n v="583.20000000000005"/>
    <n v="891.23"/>
    <n v="0"/>
    <n v="8624.7199999999993"/>
    <n v="0"/>
    <n v="0.27"/>
    <n v="837231"/>
    <x v="4"/>
    <x v="146"/>
  </r>
  <r>
    <x v="188"/>
    <s v="MARÕA JOS… SPINELLI_x000a_-ESTANCIA VILLA MARI_x000a_(1)"/>
    <n v="837231"/>
    <n v="43834.49"/>
    <n v="761883.92"/>
    <n v="134366.92000000001"/>
    <n v="0"/>
    <n v="70801.97"/>
    <n v="16276.59"/>
    <n v="583.20000000000005"/>
    <n v="891.23"/>
    <n v="0"/>
    <m/>
    <n v="-4951.7299999999996"/>
    <n v="0.9"/>
    <n v="979853"/>
    <x v="5"/>
    <x v="146"/>
  </r>
  <r>
    <x v="189"/>
    <s v="MOUSALLI ELIAS RUBEN (1)"/>
    <n v="862961"/>
    <n v="125000"/>
    <s v="Plan de Pago"/>
    <s v="Plan de Pago"/>
    <n v="0"/>
    <n v="29346.63"/>
    <n v="8880.23"/>
    <n v="766.8"/>
    <n v="1572.23"/>
    <n v="0"/>
    <m/>
    <n v="36666.67"/>
    <n v="0.44"/>
    <n v="77233"/>
    <x v="0"/>
    <x v="147"/>
  </r>
  <r>
    <x v="189"/>
    <s v="MOUSALLI ELIAS RUBEN (1)"/>
    <n v="77233"/>
    <n v="77233"/>
    <s v="Plan de Pago"/>
    <s v="Plan de Pago"/>
    <n v="0"/>
    <n v="32281.29"/>
    <n v="9768.25"/>
    <n v="766.8"/>
    <n v="1414.84"/>
    <n v="0"/>
    <m/>
    <n v="36666.67"/>
    <n v="0.15"/>
    <n v="80898"/>
    <x v="1"/>
    <x v="147"/>
  </r>
  <r>
    <x v="189"/>
    <s v="MOUSALLI ELIAS RUBEN (1)"/>
    <n v="80898"/>
    <n v="80898"/>
    <s v="Plan de Pago"/>
    <s v="Plan de Pago"/>
    <n v="0"/>
    <n v="35703.11"/>
    <n v="10803.69"/>
    <n v="766.8"/>
    <n v="1172.67"/>
    <n v="0"/>
    <m/>
    <n v="36666.67"/>
    <n v="0.06"/>
    <n v="85113"/>
    <x v="2"/>
    <x v="147"/>
  </r>
  <r>
    <x v="189"/>
    <s v="MOUSALLI ELIAS RUBEN (1)"/>
    <n v="85113"/>
    <n v="85113"/>
    <s v="Plan de Pago"/>
    <s v="Plan de Pago"/>
    <n v="0"/>
    <n v="39630.449999999997"/>
    <n v="11992.1"/>
    <n v="766.8"/>
    <n v="1170.6300000000001"/>
    <n v="0"/>
    <m/>
    <n v="36666.67"/>
    <n v="0.35"/>
    <n v="90227"/>
    <x v="3"/>
    <x v="147"/>
  </r>
  <r>
    <x v="189"/>
    <s v="MOUSALLI ELIAS RUBEN (1)"/>
    <n v="90227"/>
    <n v="90227"/>
    <s v="Plan de Pago"/>
    <s v="Plan de Pago"/>
    <n v="0"/>
    <n v="41497.760000000002"/>
    <n v="8002.69"/>
    <n v="766.8"/>
    <n v="1172.67"/>
    <n v="0"/>
    <n v="11352.53"/>
    <n v="36666.67"/>
    <n v="0.88"/>
    <n v="99460"/>
    <x v="4"/>
    <x v="147"/>
  </r>
  <r>
    <x v="189"/>
    <s v="MOUSALLI ELIAS RUBEN (1)"/>
    <n v="99460"/>
    <n v="0"/>
    <n v="609717.43999999994"/>
    <n v="126682.06"/>
    <n v="0"/>
    <n v="70801.97"/>
    <n v="21424.53"/>
    <n v="766.8"/>
    <n v="1172.67"/>
    <n v="0"/>
    <m/>
    <n v="0"/>
    <n v="0.53"/>
    <n v="830566"/>
    <x v="5"/>
    <x v="147"/>
  </r>
  <r>
    <x v="190"/>
    <s v="SEBASTI£N PAREJA (1)"/>
    <n v="32917"/>
    <n v="32917"/>
    <n v="0"/>
    <n v="0"/>
    <n v="0"/>
    <n v="29346.63"/>
    <n v="9274.7099999999991"/>
    <n v="799.2"/>
    <n v="1642.05"/>
    <n v="0"/>
    <m/>
    <n v="-3614"/>
    <n v="0.41"/>
    <n v="37449"/>
    <x v="0"/>
    <x v="148"/>
  </r>
  <r>
    <x v="190"/>
    <s v="SEBASTI£N PAREJA (1)"/>
    <n v="37449"/>
    <n v="37449"/>
    <n v="0"/>
    <n v="0"/>
    <n v="0"/>
    <n v="32281.29"/>
    <n v="10202.18"/>
    <n v="799.2"/>
    <n v="1477.67"/>
    <n v="0"/>
    <m/>
    <n v="-3939"/>
    <n v="0.66"/>
    <n v="40822"/>
    <x v="1"/>
    <x v="148"/>
  </r>
  <r>
    <x v="190"/>
    <s v="SEBASTI£N PAREJA (1)"/>
    <n v="40822"/>
    <n v="40822"/>
    <n v="0"/>
    <n v="0"/>
    <n v="0"/>
    <n v="35703.11"/>
    <n v="11283.61"/>
    <n v="799.2"/>
    <n v="1224.75"/>
    <n v="0"/>
    <m/>
    <n v="-4332.68"/>
    <n v="0.01"/>
    <n v="44678"/>
    <x v="2"/>
    <x v="148"/>
  </r>
  <r>
    <x v="190"/>
    <s v="SEBASTI£N PAREJA (1)"/>
    <n v="44678"/>
    <n v="44878"/>
    <n v="0"/>
    <n v="0"/>
    <n v="200"/>
    <n v="39630.449999999997"/>
    <n v="12524.81"/>
    <n v="799.2"/>
    <n v="1222.6199999999999"/>
    <n v="0"/>
    <m/>
    <n v="-4791.9399999999996"/>
    <n v="0.86"/>
    <n v="49186"/>
    <x v="3"/>
    <x v="148"/>
  </r>
  <r>
    <x v="190"/>
    <s v="SEBASTI£N PAREJA (1)"/>
    <n v="49186"/>
    <n v="49186"/>
    <n v="0"/>
    <n v="0"/>
    <n v="0"/>
    <n v="41497.760000000002"/>
    <n v="8358.19"/>
    <n v="799.2"/>
    <n v="1224.75"/>
    <n v="0"/>
    <n v="11856.83"/>
    <n v="-5319.06"/>
    <n v="0.33"/>
    <n v="58418"/>
    <x v="4"/>
    <x v="148"/>
  </r>
  <r>
    <x v="190"/>
    <s v="SEBASTI£N PAREJA (1)"/>
    <n v="58418"/>
    <n v="58418"/>
    <n v="0"/>
    <n v="0"/>
    <n v="0"/>
    <n v="70801.97"/>
    <n v="22376.26"/>
    <n v="799.2"/>
    <n v="1224.75"/>
    <n v="0"/>
    <m/>
    <n v="-5300.4"/>
    <n v="0.22"/>
    <n v="89902"/>
    <x v="5"/>
    <x v="148"/>
  </r>
  <r>
    <x v="191"/>
    <s v="GENTILE PEDRO/CAROLINA/ERICA/ ROMINA"/>
    <n v="35657"/>
    <n v="0"/>
    <n v="35657"/>
    <n v="1782.85"/>
    <n v="0"/>
    <n v="29346.63"/>
    <n v="8772.65"/>
    <n v="757.2"/>
    <n v="1553.27"/>
    <n v="0"/>
    <m/>
    <n v="0"/>
    <n v="0.4"/>
    <n v="77870"/>
    <x v="0"/>
    <x v="149"/>
  </r>
  <r>
    <x v="191"/>
    <s v="GENTILE PEDRO/CAROLINA/ERICA/ ROMINA (1)"/>
    <n v="77870"/>
    <n v="77870"/>
    <n v="0"/>
    <n v="0"/>
    <n v="0"/>
    <n v="32281.29"/>
    <n v="9649.91"/>
    <n v="757.2"/>
    <n v="1397.78"/>
    <n v="0"/>
    <m/>
    <n v="-3887"/>
    <n v="0.82"/>
    <n v="40200"/>
    <x v="1"/>
    <x v="149"/>
  </r>
  <r>
    <x v="191"/>
    <s v="GENTILE PEDRO/CAROLINA/ERICA/ ROMINA (1)"/>
    <n v="40200"/>
    <n v="40200"/>
    <n v="0"/>
    <n v="0"/>
    <n v="0"/>
    <n v="35703.11"/>
    <n v="10672.8"/>
    <n v="757.2"/>
    <n v="1158.53"/>
    <n v="0"/>
    <m/>
    <n v="-4275.97"/>
    <n v="0.33"/>
    <n v="44016"/>
    <x v="2"/>
    <x v="149"/>
  </r>
  <r>
    <x v="191"/>
    <s v="GENTILE PEDRO/CAROLINA/ERICA/ ROMINA"/>
    <n v="44016"/>
    <n v="0"/>
    <n v="44016"/>
    <n v="2200.8000000000002"/>
    <n v="0"/>
    <n v="39630.449999999997"/>
    <n v="11846.81"/>
    <n v="757.2"/>
    <n v="1156.52"/>
    <n v="0"/>
    <m/>
    <n v="0"/>
    <n v="0.22"/>
    <n v="99608"/>
    <x v="3"/>
    <x v="149"/>
  </r>
  <r>
    <x v="191"/>
    <s v="GENTILE PEDRO/CAROLINA/ ERICA/ROMINA"/>
    <n v="99608"/>
    <n v="143624"/>
    <n v="0"/>
    <n v="0"/>
    <n v="44016"/>
    <n v="41497.760000000002"/>
    <n v="7905.74"/>
    <n v="757.2"/>
    <n v="1158.53"/>
    <n v="0"/>
    <n v="11215"/>
    <n v="0"/>
    <n v="0.77"/>
    <n v="18519"/>
    <x v="4"/>
    <x v="149"/>
  </r>
  <r>
    <x v="191"/>
    <s v="GENTILE PEDRO/ CAROLINA/ERICA/ ROMINA (1)"/>
    <n v="18519"/>
    <n v="18697"/>
    <n v="0"/>
    <n v="0"/>
    <n v="178"/>
    <n v="70801.97"/>
    <n v="21164.97"/>
    <n v="757.2"/>
    <n v="1158.53"/>
    <n v="0"/>
    <m/>
    <n v="-5231.03"/>
    <n v="0.36"/>
    <n v="88474"/>
    <x v="5"/>
    <x v="149"/>
  </r>
  <r>
    <x v="192"/>
    <s v="ROMINA - ERICA - CAROLINA - PEDRO GENTIL"/>
    <n v="33171"/>
    <n v="0"/>
    <n v="33171"/>
    <n v="1658.55"/>
    <n v="0"/>
    <n v="29346.63"/>
    <n v="6809.22"/>
    <n v="0"/>
    <n v="1205.53"/>
    <n v="0"/>
    <m/>
    <n v="0"/>
    <n v="7.0000000000000007E-2"/>
    <n v="72191"/>
    <x v="0"/>
    <x v="150"/>
  </r>
  <r>
    <x v="192"/>
    <s v="ROMINA - ERICA - CAROLINA - PEDRO GENTIL (1)"/>
    <n v="72191"/>
    <n v="72230"/>
    <n v="0"/>
    <n v="0"/>
    <n v="39"/>
    <n v="32281.29"/>
    <n v="7490.15"/>
    <n v="0"/>
    <n v="1084.8499999999999"/>
    <n v="0"/>
    <m/>
    <n v="13128.97"/>
    <n v="0.74"/>
    <n v="53947"/>
    <x v="1"/>
    <x v="150"/>
  </r>
  <r>
    <x v="192"/>
    <s v="ROMINA - ERICA - CAROLINA - PEDRO GENTIL (1)"/>
    <n v="53947"/>
    <n v="54000"/>
    <n v="0"/>
    <n v="0"/>
    <n v="53"/>
    <n v="35703.11"/>
    <n v="8284.1"/>
    <n v="0"/>
    <n v="899.16"/>
    <n v="0"/>
    <m/>
    <n v="-4054.57"/>
    <n v="0.2"/>
    <n v="40779"/>
    <x v="2"/>
    <x v="150"/>
  </r>
  <r>
    <x v="192"/>
    <s v="ROMINA - ERICA - CAROLINA - PEDRO GENTIL (1)"/>
    <n v="40779"/>
    <n v="0"/>
    <n v="40779"/>
    <n v="2038.95"/>
    <n v="0"/>
    <n v="39630.449999999997"/>
    <n v="9195.35"/>
    <n v="0"/>
    <n v="897.6"/>
    <n v="0"/>
    <m/>
    <n v="27276"/>
    <n v="0.65"/>
    <n v="119818"/>
    <x v="3"/>
    <x v="150"/>
  </r>
  <r>
    <x v="192"/>
    <s v="ROMINA - ERICA - CAROLINA_x000a_- PEDRO GENTIL (1)"/>
    <n v="119818"/>
    <n v="160601"/>
    <n v="0"/>
    <n v="0"/>
    <n v="40783"/>
    <n v="41497.760000000002"/>
    <n v="6136.34"/>
    <n v="0"/>
    <n v="899.16"/>
    <n v="0"/>
    <n v="8704.9500000000007"/>
    <n v="7569.12"/>
    <n v="0.67"/>
    <n v="24025"/>
    <x v="4"/>
    <x v="150"/>
  </r>
  <r>
    <x v="192"/>
    <s v="ROMINA - ERICA - CAROLINA - PEDRO GENTIL (1)"/>
    <n v="24025"/>
    <n v="24203"/>
    <n v="0"/>
    <n v="0"/>
    <n v="178"/>
    <n v="70801.97"/>
    <n v="16428"/>
    <n v="0"/>
    <n v="899.16"/>
    <n v="0"/>
    <m/>
    <n v="8213.93"/>
    <n v="0.94"/>
    <n v="96166"/>
    <x v="5"/>
    <x v="150"/>
  </r>
  <r>
    <x v="193"/>
    <s v="SERGIO ZAMBIAZZO (1)"/>
    <n v="1319408"/>
    <n v="0"/>
    <n v="925463.87"/>
    <s v="En Abogados"/>
    <n v="0"/>
    <n v="29346.63"/>
    <n v="7230.6"/>
    <n v="625"/>
    <n v="1280.44"/>
    <n v="0"/>
    <m/>
    <n v="6639"/>
    <n v="0.14000000000000001"/>
    <n v="1410803"/>
    <x v="0"/>
    <x v="151"/>
  </r>
  <r>
    <x v="193"/>
    <s v="SERGIO ZAMBIAZZO (1)"/>
    <n v="1410803"/>
    <n v="0"/>
    <n v="970585.68"/>
    <s v="En Abogados"/>
    <n v="0"/>
    <n v="32281.29"/>
    <n v="7953.66"/>
    <n v="625"/>
    <n v="1152.26"/>
    <n v="0"/>
    <m/>
    <n v="7302.64"/>
    <n v="0.87"/>
    <n v="1508648"/>
    <x v="1"/>
    <x v="151"/>
  </r>
  <r>
    <x v="193"/>
    <s v="SERGIO ZAMBIAZZO"/>
    <n v="1508648"/>
    <n v="0"/>
    <n v="1019901.4"/>
    <s v="En Abogados"/>
    <n v="0"/>
    <n v="35703.11"/>
    <n v="8796.74"/>
    <n v="625"/>
    <n v="955.04"/>
    <n v="0"/>
    <m/>
    <n v="0"/>
    <n v="0.04"/>
    <n v="1605723"/>
    <x v="2"/>
    <x v="151"/>
  </r>
  <r>
    <x v="193"/>
    <s v="SERGIO ZAMBIAZZO"/>
    <n v="1605723"/>
    <n v="0"/>
    <n v="1065981.33"/>
    <s v="En Abogados"/>
    <n v="0"/>
    <n v="39630.449999999997"/>
    <n v="9764.39"/>
    <n v="625"/>
    <n v="953.38"/>
    <n v="0"/>
    <m/>
    <n v="0"/>
    <n v="0.71"/>
    <n v="1709996"/>
    <x v="3"/>
    <x v="151"/>
  </r>
  <r>
    <x v="193"/>
    <s v="SERGIO ZAMBIAZZO"/>
    <n v="1709996"/>
    <n v="0"/>
    <n v="1116955.26"/>
    <s v="En Abogados"/>
    <n v="0"/>
    <n v="41497.760000000002"/>
    <n v="6516.07"/>
    <n v="625"/>
    <n v="955.04"/>
    <n v="0"/>
    <n v="9243.6299999999992"/>
    <n v="0"/>
    <n v="0.74"/>
    <n v="1824682"/>
    <x v="4"/>
    <x v="151"/>
  </r>
  <r>
    <x v="193"/>
    <s v="SERGIO ZAMBIAZZO (1)_x000a_(2)"/>
    <n v="1824682"/>
    <n v="1325233.47"/>
    <n v="0"/>
    <n v="0"/>
    <n v="0"/>
    <n v="70801.97"/>
    <n v="17444.61"/>
    <n v="625"/>
    <n v="955.04"/>
    <n v="0"/>
    <m/>
    <n v="0"/>
    <n v="0.38"/>
    <n v="89827"/>
    <x v="5"/>
    <x v="151"/>
  </r>
  <r>
    <x v="194"/>
    <s v="ESQUERDO MAXIMILIANO (1)"/>
    <n v="30322"/>
    <n v="30323"/>
    <n v="0"/>
    <n v="0"/>
    <n v="1"/>
    <n v="29346.63"/>
    <n v="7114.05"/>
    <n v="0"/>
    <n v="1259.6300000000001"/>
    <n v="0"/>
    <m/>
    <n v="-3410"/>
    <n v="0.69"/>
    <n v="34310"/>
    <x v="0"/>
    <x v="152"/>
  </r>
  <r>
    <x v="194"/>
    <s v="ESQUERDO MAXIMILIANO (1)"/>
    <n v="34310"/>
    <n v="34310"/>
    <n v="0"/>
    <n v="0"/>
    <n v="0"/>
    <n v="32281.29"/>
    <n v="7825.45"/>
    <n v="0"/>
    <n v="1133.53"/>
    <n v="0"/>
    <m/>
    <n v="-3717"/>
    <n v="0.73"/>
    <n v="37524"/>
    <x v="1"/>
    <x v="152"/>
  </r>
  <r>
    <x v="194"/>
    <s v="ESQUERDO MAXIMILIANO (1)"/>
    <n v="37524"/>
    <n v="37524"/>
    <n v="0"/>
    <n v="0"/>
    <n v="0"/>
    <n v="35703.11"/>
    <n v="8654.9500000000007"/>
    <n v="0"/>
    <n v="939.52"/>
    <n v="0"/>
    <m/>
    <n v="-4089.09"/>
    <n v="0.51"/>
    <n v="41209"/>
    <x v="2"/>
    <x v="152"/>
  </r>
  <r>
    <x v="194"/>
    <s v="ESQUERDO MAXIMILIANO (1)"/>
    <n v="41209"/>
    <n v="41209"/>
    <n v="0"/>
    <n v="0"/>
    <n v="0"/>
    <n v="39630.449999999997"/>
    <n v="9606.99"/>
    <n v="0"/>
    <n v="937.88"/>
    <n v="0"/>
    <m/>
    <n v="-4522.53"/>
    <n v="0.21"/>
    <n v="45653"/>
    <x v="3"/>
    <x v="152"/>
  </r>
  <r>
    <x v="194"/>
    <s v="ESQUERDO MAXIMILIANO (1)"/>
    <n v="45653"/>
    <n v="45653"/>
    <n v="0"/>
    <n v="0"/>
    <n v="0"/>
    <n v="41497.760000000002"/>
    <n v="6411.04"/>
    <n v="0"/>
    <n v="939.52"/>
    <n v="0"/>
    <n v="9094.6299999999992"/>
    <n v="2549.11"/>
    <n v="0.94"/>
    <n v="60493"/>
    <x v="4"/>
    <x v="152"/>
  </r>
  <r>
    <x v="194"/>
    <s v="ESQUERDO MAXIMILIANO (1)"/>
    <n v="60493"/>
    <n v="61000"/>
    <n v="0"/>
    <n v="0"/>
    <n v="507"/>
    <n v="70801.97"/>
    <n v="17163.419999999998"/>
    <n v="0"/>
    <n v="939.52"/>
    <n v="0"/>
    <m/>
    <n v="-5002.41"/>
    <n v="0.5"/>
    <n v="83396"/>
    <x v="5"/>
    <x v="152"/>
  </r>
  <r>
    <x v="195"/>
    <s v="PABLO GARCIA NAVARRO (1)"/>
    <n v="31980"/>
    <n v="31980"/>
    <n v="0"/>
    <n v="0"/>
    <n v="0"/>
    <n v="29346.63"/>
    <n v="8252.65"/>
    <n v="711.6"/>
    <n v="1461.24"/>
    <n v="0"/>
    <m/>
    <n v="-3517"/>
    <n v="0.88"/>
    <n v="36256"/>
    <x v="0"/>
    <x v="35"/>
  </r>
  <r>
    <x v="195"/>
    <s v="PABLO GARCIA NAVARRO"/>
    <n v="36256"/>
    <n v="36256"/>
    <n v="0"/>
    <n v="605"/>
    <n v="0"/>
    <n v="32281.29"/>
    <n v="9077.92"/>
    <n v="711.6"/>
    <n v="1314.97"/>
    <n v="0"/>
    <m/>
    <n v="0"/>
    <n v="0.22"/>
    <n v="43991"/>
    <x v="1"/>
    <x v="35"/>
  </r>
  <r>
    <x v="195"/>
    <s v="PABLO GARCIA NAVARRO (1)"/>
    <n v="43991"/>
    <n v="43991"/>
    <n v="0"/>
    <n v="0"/>
    <n v="0"/>
    <n v="35703.11"/>
    <n v="10040.18"/>
    <n v="711.6"/>
    <n v="1089.9000000000001"/>
    <n v="0"/>
    <m/>
    <n v="-4217.3"/>
    <n v="0.51"/>
    <n v="43328"/>
    <x v="2"/>
    <x v="35"/>
  </r>
  <r>
    <x v="195"/>
    <s v="PABLO GARCIA NAVARRO (1)"/>
    <n v="43328"/>
    <n v="43328"/>
    <n v="0"/>
    <n v="0"/>
    <n v="0"/>
    <n v="39630.449999999997"/>
    <n v="11144.6"/>
    <n v="711.6"/>
    <n v="1088"/>
    <n v="0"/>
    <m/>
    <n v="-4664.33"/>
    <n v="0.68"/>
    <n v="47911"/>
    <x v="3"/>
    <x v="35"/>
  </r>
  <r>
    <x v="195"/>
    <s v="PABLO GARCIA NAVARRO"/>
    <n v="47911"/>
    <n v="47911"/>
    <n v="0"/>
    <n v="799"/>
    <n v="0"/>
    <n v="41497.760000000002"/>
    <n v="7437.13"/>
    <n v="711.6"/>
    <n v="1089.9000000000001"/>
    <n v="0"/>
    <n v="10550.23"/>
    <n v="0"/>
    <n v="0.38"/>
    <n v="62086"/>
    <x v="4"/>
    <x v="35"/>
  </r>
  <r>
    <x v="195"/>
    <s v="PABLO GARCIA NAVARRO (1)"/>
    <n v="62086"/>
    <n v="62086"/>
    <n v="0"/>
    <n v="0"/>
    <n v="0"/>
    <n v="70801.97"/>
    <n v="19910.43"/>
    <n v="711.6"/>
    <n v="1089.9000000000001"/>
    <n v="0"/>
    <m/>
    <n v="-5159.25"/>
    <n v="0.35"/>
    <n v="87355"/>
    <x v="5"/>
    <x v="35"/>
  </r>
  <r>
    <x v="196"/>
    <s v="CESAR MOLINA"/>
    <n v="2158595"/>
    <n v="0"/>
    <n v="1347935.81"/>
    <s v="En Abogados"/>
    <n v="0"/>
    <n v="29346.63"/>
    <n v="8880.23"/>
    <n v="766.8"/>
    <n v="1572.23"/>
    <n v="0"/>
    <m/>
    <n v="0"/>
    <n v="0.32"/>
    <n v="2266558"/>
    <x v="0"/>
    <x v="153"/>
  </r>
  <r>
    <x v="196"/>
    <s v="CESAR MOLINA"/>
    <n v="0"/>
    <n v="0"/>
    <n v="0"/>
    <n v="0"/>
    <n v="0"/>
    <n v="41497.760000000002"/>
    <n v="8002.69"/>
    <n v="766.8"/>
    <n v="1172.67"/>
    <n v="0"/>
    <n v="0"/>
    <n v="0"/>
    <n v="0.08"/>
    <n v="51440"/>
    <x v="4"/>
    <x v="153"/>
  </r>
  <r>
    <x v="196"/>
    <s v="CESAR MOLINA"/>
    <n v="51440"/>
    <n v="0"/>
    <n v="51440"/>
    <n v="6944.4"/>
    <n v="0"/>
    <n v="70801.97"/>
    <n v="21424.53"/>
    <n v="766.8"/>
    <n v="1172.67"/>
    <n v="0"/>
    <m/>
    <n v="0"/>
    <n v="0.63"/>
    <n v="152551"/>
    <x v="5"/>
    <x v="153"/>
  </r>
  <r>
    <x v="197"/>
    <s v="RUTA CPC"/>
    <n v="71538"/>
    <n v="0"/>
    <n v="69837.62"/>
    <n v="5192.26"/>
    <n v="0"/>
    <n v="29346.63"/>
    <n v="8871.27"/>
    <n v="766.8"/>
    <n v="1571.3"/>
    <n v="0"/>
    <m/>
    <n v="0"/>
    <n v="0.12"/>
    <n v="115586"/>
    <x v="0"/>
    <x v="15"/>
  </r>
  <r>
    <x v="197"/>
    <s v="RUTA CPC"/>
    <n v="115586"/>
    <n v="71538"/>
    <n v="44048"/>
    <n v="2202.4"/>
    <n v="0"/>
    <n v="32281.29"/>
    <n v="9758.39"/>
    <n v="766.8"/>
    <n v="1414.01"/>
    <n v="0"/>
    <m/>
    <n v="0"/>
    <n v="0.11"/>
    <n v="90471"/>
    <x v="1"/>
    <x v="15"/>
  </r>
  <r>
    <x v="197"/>
    <s v="RUTA CPC (2)"/>
    <n v="90471"/>
    <n v="45749"/>
    <n v="44722"/>
    <n v="4413.43"/>
    <n v="0"/>
    <n v="35703.11"/>
    <n v="10792.78"/>
    <n v="766.8"/>
    <n v="1171.98"/>
    <n v="0"/>
    <m/>
    <n v="0"/>
    <n v="0.9"/>
    <n v="97571"/>
    <x v="2"/>
    <x v="15"/>
  </r>
  <r>
    <x v="197"/>
    <s v="RUTA CPC"/>
    <n v="97571"/>
    <n v="46423"/>
    <n v="51148"/>
    <n v="3296.3"/>
    <n v="0"/>
    <n v="39630.449999999997"/>
    <n v="11979.99"/>
    <n v="766.8"/>
    <n v="1169.95"/>
    <n v="0"/>
    <m/>
    <n v="0"/>
    <n v="0.51"/>
    <n v="107992"/>
    <x v="3"/>
    <x v="15"/>
  </r>
  <r>
    <x v="197"/>
    <s v="RUTA CPC"/>
    <n v="107992"/>
    <n v="52849"/>
    <n v="55143"/>
    <n v="3611.12"/>
    <n v="0"/>
    <n v="41497.760000000002"/>
    <n v="7994.61"/>
    <n v="766.8"/>
    <n v="1171.98"/>
    <n v="0"/>
    <n v="11341.07"/>
    <n v="0"/>
    <n v="0.66"/>
    <n v="121527"/>
    <x v="4"/>
    <x v="15"/>
  </r>
  <r>
    <x v="197"/>
    <s v="RUTA CPC"/>
    <n v="121527"/>
    <n v="0"/>
    <n v="117915.88"/>
    <n v="19529.759999999998"/>
    <n v="0"/>
    <n v="70801.97"/>
    <n v="21402.9"/>
    <n v="766.8"/>
    <n v="1171.98"/>
    <n v="0"/>
    <m/>
    <n v="0"/>
    <n v="0.71"/>
    <n v="231590"/>
    <x v="5"/>
    <x v="15"/>
  </r>
  <r>
    <x v="198"/>
    <s v="RUTA CPC"/>
    <n v="71609"/>
    <n v="0"/>
    <n v="69906.91"/>
    <n v="5197.4399999999996"/>
    <n v="0"/>
    <n v="29346.63"/>
    <n v="8907.1299999999992"/>
    <n v="769.2"/>
    <n v="1577.31"/>
    <n v="0"/>
    <m/>
    <n v="0"/>
    <n v="0.38"/>
    <n v="115705"/>
    <x v="0"/>
    <x v="15"/>
  </r>
  <r>
    <x v="198"/>
    <s v="RUTA CPC"/>
    <n v="115705"/>
    <n v="71609"/>
    <n v="44096"/>
    <n v="2204.8000000000002"/>
    <n v="0"/>
    <n v="32281.29"/>
    <n v="9797.84"/>
    <n v="769.2"/>
    <n v="1419.42"/>
    <n v="0"/>
    <m/>
    <n v="0"/>
    <n v="0.45"/>
    <n v="90569"/>
    <x v="1"/>
    <x v="15"/>
  </r>
  <r>
    <x v="198"/>
    <s v="RUTA CPC (2)"/>
    <n v="90569"/>
    <n v="45798"/>
    <n v="44771"/>
    <n v="4418.21"/>
    <n v="0"/>
    <n v="35703.11"/>
    <n v="10836.41"/>
    <n v="769.2"/>
    <n v="1176.47"/>
    <n v="0"/>
    <m/>
    <n v="0"/>
    <n v="0.6"/>
    <n v="97675"/>
    <x v="2"/>
    <x v="15"/>
  </r>
  <r>
    <x v="198"/>
    <s v="RUTA CPC"/>
    <n v="97675"/>
    <n v="46473"/>
    <n v="51202"/>
    <n v="3299.96"/>
    <n v="0"/>
    <n v="39630.449999999997"/>
    <n v="12028.42"/>
    <n v="769.2"/>
    <n v="1174.42"/>
    <n v="0"/>
    <m/>
    <n v="0"/>
    <n v="0.55000000000000004"/>
    <n v="108105"/>
    <x v="3"/>
    <x v="15"/>
  </r>
  <r>
    <x v="198"/>
    <s v="RUTA CPC"/>
    <n v="108105"/>
    <n v="52904"/>
    <n v="55201"/>
    <n v="3614.99"/>
    <n v="0"/>
    <n v="41497.760000000002"/>
    <n v="8026.93"/>
    <n v="769.2"/>
    <n v="1176.47"/>
    <n v="0"/>
    <n v="11386.92"/>
    <n v="0"/>
    <n v="0.73"/>
    <n v="121674"/>
    <x v="4"/>
    <x v="15"/>
  </r>
  <r>
    <x v="198"/>
    <s v="RUTA CPC"/>
    <n v="121674"/>
    <n v="0"/>
    <n v="118059.01"/>
    <n v="19552.96"/>
    <n v="0"/>
    <n v="70801.97"/>
    <n v="21489.42"/>
    <n v="769.2"/>
    <n v="1176.47"/>
    <n v="0"/>
    <m/>
    <n v="0"/>
    <n v="0.97"/>
    <n v="231850"/>
    <x v="5"/>
    <x v="15"/>
  </r>
  <r>
    <x v="199"/>
    <s v="CLAUDIO VICENTE LOPEZ (1)"/>
    <n v="1789401"/>
    <n v="0"/>
    <n v="1227315.26"/>
    <s v="En Abogados"/>
    <n v="0"/>
    <n v="29346.63"/>
    <n v="8880.23"/>
    <n v="766.8"/>
    <n v="1572.23"/>
    <n v="0"/>
    <m/>
    <n v="6939"/>
    <n v="0.35"/>
    <n v="1898272"/>
    <x v="0"/>
    <x v="78"/>
  </r>
  <r>
    <x v="199"/>
    <s v="CLAUDIO VICENTE LOPEZ (1)"/>
    <n v="1898272"/>
    <n v="0"/>
    <n v="1274820.5"/>
    <s v="En Abogados"/>
    <n v="0"/>
    <n v="32281.29"/>
    <n v="9768.25"/>
    <n v="766.8"/>
    <n v="1414.84"/>
    <n v="0"/>
    <m/>
    <n v="7631.99"/>
    <n v="0.8"/>
    <n v="2013877"/>
    <x v="1"/>
    <x v="78"/>
  </r>
  <r>
    <x v="199"/>
    <s v="CLAUDIO VICENTE LOPEZ"/>
    <n v="2013877"/>
    <n v="0"/>
    <n v="1326684.47"/>
    <s v="En Abogados"/>
    <n v="0"/>
    <n v="35703.11"/>
    <n v="10803.69"/>
    <n v="766.8"/>
    <n v="1172.67"/>
    <n v="0"/>
    <m/>
    <n v="0"/>
    <n v="0.51"/>
    <n v="2128658"/>
    <x v="2"/>
    <x v="78"/>
  </r>
  <r>
    <x v="199"/>
    <s v="CLAUDIO VICENTE LOPEZ"/>
    <n v="2128658"/>
    <n v="0"/>
    <n v="1375131.25"/>
    <s v="En Abogados"/>
    <n v="0"/>
    <n v="39630.449999999997"/>
    <n v="11992.1"/>
    <n v="766.8"/>
    <n v="1170.6300000000001"/>
    <n v="0"/>
    <m/>
    <n v="0"/>
    <n v="0.46"/>
    <n v="2250975"/>
    <x v="3"/>
    <x v="78"/>
  </r>
  <r>
    <x v="199"/>
    <s v="CLAUDIO VICENTE LOPEZ"/>
    <n v="2250975"/>
    <n v="0"/>
    <n v="1428691.69"/>
    <s v="En Abogados"/>
    <n v="0"/>
    <n v="41497.760000000002"/>
    <n v="8002.69"/>
    <n v="766.8"/>
    <n v="1172.67"/>
    <n v="0"/>
    <n v="11352.53"/>
    <n v="0"/>
    <n v="0.97"/>
    <n v="2385203"/>
    <x v="4"/>
    <x v="78"/>
  </r>
  <r>
    <x v="199"/>
    <s v="CLAUDIO VICENTE LOPEZ"/>
    <n v="2385203"/>
    <n v="0"/>
    <n v="1491485.11"/>
    <s v="En Abogados"/>
    <n v="0"/>
    <n v="70801.97"/>
    <n v="21424.53"/>
    <n v="766.8"/>
    <n v="1172.67"/>
    <n v="0"/>
    <m/>
    <n v="0"/>
    <n v="0.54"/>
    <n v="2680720"/>
    <x v="5"/>
    <x v="78"/>
  </r>
  <r>
    <x v="200"/>
    <s v="EDUARDO JORD£ (1)"/>
    <n v="35058"/>
    <n v="35060"/>
    <n v="0"/>
    <n v="0"/>
    <n v="2"/>
    <n v="29346.63"/>
    <n v="8880.23"/>
    <n v="0"/>
    <n v="1572.23"/>
    <n v="35570.69"/>
    <m/>
    <n v="-3576"/>
    <n v="0.22"/>
    <n v="71792"/>
    <x v="0"/>
    <x v="154"/>
  </r>
  <r>
    <x v="200"/>
    <s v="EDUARDO JORD£ (1)"/>
    <n v="71792"/>
    <n v="71800"/>
    <n v="0"/>
    <n v="0"/>
    <n v="8"/>
    <n v="32281.29"/>
    <n v="9768.25"/>
    <n v="0"/>
    <n v="1414.84"/>
    <n v="24397.93"/>
    <m/>
    <n v="-3898"/>
    <n v="0.69"/>
    <n v="63957"/>
    <x v="1"/>
    <x v="154"/>
  </r>
  <r>
    <x v="200"/>
    <s v="EDUARDO JORD£ (1)"/>
    <n v="63957"/>
    <n v="63957"/>
    <n v="0"/>
    <n v="0"/>
    <n v="0"/>
    <n v="35703.11"/>
    <n v="10803.69"/>
    <n v="0"/>
    <n v="1172.67"/>
    <n v="20145.560000000001"/>
    <m/>
    <n v="-4287.8100000000004"/>
    <n v="0.78"/>
    <n v="63538"/>
    <x v="2"/>
    <x v="154"/>
  </r>
  <r>
    <x v="200"/>
    <s v="EDUARDO JORD£ (1)"/>
    <n v="63538"/>
    <n v="63600"/>
    <n v="0"/>
    <n v="0"/>
    <n v="62"/>
    <n v="39630.449999999997"/>
    <n v="11992.1"/>
    <n v="0"/>
    <n v="1170.6300000000001"/>
    <n v="20324.419999999998"/>
    <m/>
    <n v="-4742.32"/>
    <n v="0.72"/>
    <n v="68314"/>
    <x v="3"/>
    <x v="154"/>
  </r>
  <r>
    <x v="200"/>
    <s v="EDUARDO JORD£ (1)"/>
    <n v="68314"/>
    <n v="68500"/>
    <n v="0"/>
    <n v="0"/>
    <n v="186"/>
    <n v="41497.760000000002"/>
    <n v="8002.69"/>
    <n v="0"/>
    <n v="1172.67"/>
    <n v="20145.560000000001"/>
    <n v="11352.53"/>
    <n v="2305.12"/>
    <n v="0.67"/>
    <n v="84291"/>
    <x v="4"/>
    <x v="154"/>
  </r>
  <r>
    <x v="200"/>
    <s v="EDUARDO JORD£ (1)"/>
    <n v="84291"/>
    <n v="84291"/>
    <n v="0"/>
    <n v="0"/>
    <n v="0"/>
    <n v="70801.97"/>
    <n v="21424.53"/>
    <n v="0"/>
    <n v="1172.67"/>
    <n v="20145.560000000001"/>
    <m/>
    <n v="-5246"/>
    <n v="0.27"/>
    <n v="108299"/>
    <x v="5"/>
    <x v="154"/>
  </r>
  <r>
    <x v="201"/>
    <s v="SEBASTIAN TORRILLAS (1)"/>
    <n v="32019"/>
    <n v="32019"/>
    <n v="0"/>
    <n v="0"/>
    <n v="0"/>
    <n v="29346.63"/>
    <n v="8315.41"/>
    <n v="718.8"/>
    <n v="1472.81"/>
    <n v="0"/>
    <m/>
    <n v="-3524"/>
    <n v="0.35"/>
    <n v="36330"/>
    <x v="0"/>
    <x v="155"/>
  </r>
  <r>
    <x v="201"/>
    <s v="SEBASTIAN TORRILLAS (1)"/>
    <n v="36330"/>
    <n v="36700"/>
    <n v="0"/>
    <n v="0"/>
    <n v="370"/>
    <n v="32281.29"/>
    <n v="9146.9500000000007"/>
    <n v="718.8"/>
    <n v="1325.37"/>
    <n v="0"/>
    <m/>
    <n v="-3841"/>
    <n v="0.59"/>
    <n v="39262"/>
    <x v="1"/>
    <x v="155"/>
  </r>
  <r>
    <x v="201"/>
    <s v="SEBASTIAN TORRILLAS (1)"/>
    <n v="39262"/>
    <n v="39300"/>
    <n v="0"/>
    <n v="0"/>
    <n v="38"/>
    <n v="35703.11"/>
    <n v="10116.530000000001"/>
    <n v="718.8"/>
    <n v="1098.52"/>
    <n v="0"/>
    <m/>
    <n v="-4225"/>
    <n v="0.04"/>
    <n v="43374"/>
    <x v="2"/>
    <x v="155"/>
  </r>
  <r>
    <x v="201"/>
    <s v="SEBASTIAN TORRILLAS (1)"/>
    <n v="43374"/>
    <n v="43400"/>
    <n v="0"/>
    <n v="0"/>
    <n v="26"/>
    <n v="39630.449999999997"/>
    <n v="11229.35"/>
    <n v="718.8"/>
    <n v="1096.6099999999999"/>
    <n v="0"/>
    <m/>
    <n v="-4672.51"/>
    <n v="0.3"/>
    <n v="47977"/>
    <x v="3"/>
    <x v="155"/>
  </r>
  <r>
    <x v="201"/>
    <s v="SEBASTIAN TORRILLAS (1)"/>
    <n v="47977"/>
    <n v="48000"/>
    <n v="0"/>
    <n v="0"/>
    <n v="23"/>
    <n v="41497.760000000002"/>
    <n v="7493.69"/>
    <n v="718.8"/>
    <n v="1098.52"/>
    <n v="0"/>
    <n v="10630.46"/>
    <n v="-5186.49"/>
    <n v="0.26"/>
    <n v="56230"/>
    <x v="4"/>
    <x v="155"/>
  </r>
  <r>
    <x v="201"/>
    <s v="SEBASTIAN TORRILLAS_x000a_(1)"/>
    <n v="56230"/>
    <n v="56300"/>
    <n v="0"/>
    <n v="0"/>
    <n v="70"/>
    <n v="70801.97"/>
    <n v="20061.84"/>
    <n v="718.8"/>
    <n v="1098.52"/>
    <n v="0"/>
    <m/>
    <n v="-5168.29"/>
    <n v="0.16"/>
    <n v="87443"/>
    <x v="5"/>
    <x v="155"/>
  </r>
  <r>
    <x v="202"/>
    <s v="ELSA MUSTICHIO (1)"/>
    <n v="32048"/>
    <n v="32081"/>
    <n v="0"/>
    <n v="0"/>
    <n v="33"/>
    <n v="29346.63"/>
    <n v="8355.76"/>
    <n v="721.2"/>
    <n v="1479.74"/>
    <n v="0"/>
    <m/>
    <n v="-3527"/>
    <n v="0.67"/>
    <n v="36344"/>
    <x v="0"/>
    <x v="156"/>
  </r>
  <r>
    <x v="202"/>
    <s v="ELSA MUSTICHIO"/>
    <n v="36344"/>
    <n v="0"/>
    <n v="36344"/>
    <n v="1817.2"/>
    <n v="0"/>
    <n v="32281.29"/>
    <n v="9191.33"/>
    <n v="721.2"/>
    <n v="1331.61"/>
    <n v="0"/>
    <m/>
    <n v="0"/>
    <n v="0.37"/>
    <n v="81687"/>
    <x v="1"/>
    <x v="156"/>
  </r>
  <r>
    <x v="202"/>
    <s v="ELSA MUSTICHIO"/>
    <n v="81687"/>
    <n v="0"/>
    <n v="79869.8"/>
    <n v="5810.69"/>
    <n v="0"/>
    <n v="35703.11"/>
    <n v="10165.61"/>
    <n v="721.2"/>
    <n v="1103.69"/>
    <n v="0"/>
    <m/>
    <n v="0"/>
    <n v="0.9"/>
    <n v="133375"/>
    <x v="2"/>
    <x v="156"/>
  </r>
  <r>
    <x v="202"/>
    <s v="ELSA MUSTICHIO"/>
    <n v="133375"/>
    <n v="0"/>
    <n v="127564.31"/>
    <n v="12188.91"/>
    <n v="0"/>
    <n v="39630.449999999997"/>
    <n v="11283.83"/>
    <n v="721.2"/>
    <n v="1101.77"/>
    <n v="0"/>
    <m/>
    <n v="0"/>
    <n v="0.53"/>
    <n v="192491"/>
    <x v="3"/>
    <x v="156"/>
  </r>
  <r>
    <x v="202"/>
    <s v="ELSA MUSTICHIO"/>
    <n v="192491"/>
    <n v="0"/>
    <n v="180302.09"/>
    <n v="21204.01"/>
    <n v="0"/>
    <n v="41497.760000000002"/>
    <n v="7530.04"/>
    <n v="721.2"/>
    <n v="1103.69"/>
    <n v="0"/>
    <n v="10682.04"/>
    <n v="0"/>
    <n v="0.17"/>
    <n v="263041"/>
    <x v="4"/>
    <x v="156"/>
  </r>
  <r>
    <x v="202"/>
    <s v="ELSA MUSTICHIO"/>
    <n v="263041"/>
    <n v="0"/>
    <n v="241836.99"/>
    <n v="53852"/>
    <n v="0"/>
    <n v="70801.97"/>
    <n v="20159.18"/>
    <n v="721.2"/>
    <n v="1103.69"/>
    <n v="0"/>
    <m/>
    <n v="0"/>
    <n v="0.97"/>
    <n v="388476"/>
    <x v="5"/>
    <x v="156"/>
  </r>
  <r>
    <x v="203"/>
    <s v="HELENA CROUZEL (1)"/>
    <n v="32578"/>
    <n v="32572"/>
    <n v="0"/>
    <n v="0"/>
    <n v="0"/>
    <n v="29346.63"/>
    <n v="8902.64"/>
    <n v="769.2"/>
    <n v="1576.85"/>
    <n v="0"/>
    <m/>
    <n v="-3579"/>
    <n v="0.68"/>
    <n v="37017"/>
    <x v="0"/>
    <x v="157"/>
  </r>
  <r>
    <x v="203"/>
    <s v="HELENA CROUZEL (1)"/>
    <n v="37017"/>
    <n v="31300"/>
    <n v="5717"/>
    <n v="285.85000000000002"/>
    <n v="0"/>
    <n v="32281.29"/>
    <n v="9792.91"/>
    <n v="769.2"/>
    <n v="1419"/>
    <n v="0"/>
    <m/>
    <n v="-3901"/>
    <n v="0.75"/>
    <n v="46365"/>
    <x v="1"/>
    <x v="157"/>
  </r>
  <r>
    <x v="203"/>
    <s v="HELENA CROUZEL (1)"/>
    <n v="46365"/>
    <n v="46365"/>
    <n v="0"/>
    <n v="0"/>
    <n v="0"/>
    <n v="35703.11"/>
    <n v="10830.96"/>
    <n v="769.2"/>
    <n v="1176.1199999999999"/>
    <n v="0"/>
    <m/>
    <n v="-4290.7700000000004"/>
    <n v="0.38"/>
    <n v="44189"/>
    <x v="2"/>
    <x v="157"/>
  </r>
  <r>
    <x v="203"/>
    <s v="HELENA CROUZEL (1)"/>
    <n v="44189"/>
    <n v="44189"/>
    <n v="0"/>
    <n v="0"/>
    <n v="0"/>
    <n v="39630.449999999997"/>
    <n v="12022.36"/>
    <n v="769.2"/>
    <n v="1174.08"/>
    <n v="0"/>
    <m/>
    <n v="-4745.59"/>
    <n v="0.5"/>
    <n v="48851"/>
    <x v="3"/>
    <x v="157"/>
  </r>
  <r>
    <x v="203"/>
    <s v="HELENA CROUZEL"/>
    <n v="48851"/>
    <n v="48851"/>
    <n v="0"/>
    <n v="815"/>
    <n v="0"/>
    <n v="41497.760000000002"/>
    <n v="8022.89"/>
    <n v="769.2"/>
    <n v="1176.1199999999999"/>
    <n v="0"/>
    <n v="11381.19"/>
    <n v="0"/>
    <n v="0.84"/>
    <n v="63663"/>
    <x v="4"/>
    <x v="157"/>
  </r>
  <r>
    <x v="203"/>
    <s v="HELENA CROUZEL"/>
    <n v="63663"/>
    <n v="63663"/>
    <n v="0"/>
    <n v="0"/>
    <n v="0"/>
    <n v="70801.97"/>
    <n v="21478.61"/>
    <n v="769.2"/>
    <n v="1176.1199999999999"/>
    <n v="0"/>
    <m/>
    <n v="0"/>
    <n v="0.1"/>
    <n v="94226"/>
    <x v="5"/>
    <x v="157"/>
  </r>
  <r>
    <x v="204"/>
    <s v="HERNAN DE LAURENTE"/>
    <n v="39503"/>
    <n v="39503"/>
    <n v="0"/>
    <n v="0"/>
    <n v="0"/>
    <n v="29346.63"/>
    <n v="12533.63"/>
    <n v="1080"/>
    <n v="2219.61"/>
    <n v="0"/>
    <m/>
    <n v="0"/>
    <n v="0.13"/>
    <n v="45180"/>
    <x v="0"/>
    <x v="158"/>
  </r>
  <r>
    <x v="204"/>
    <s v="HERNAN DE LAURENTE (2)"/>
    <n v="45180"/>
    <n v="45180"/>
    <n v="0"/>
    <n v="2258.9899999999998"/>
    <n v="0"/>
    <n v="32281.29"/>
    <n v="13787"/>
    <n v="1080"/>
    <n v="1997.42"/>
    <n v="0"/>
    <m/>
    <n v="0"/>
    <n v="0.3"/>
    <n v="51405"/>
    <x v="1"/>
    <x v="158"/>
  </r>
  <r>
    <x v="204"/>
    <s v="LA FIDUCIARIA VILLA MARIA"/>
    <n v="51405"/>
    <n v="51405"/>
    <n v="0"/>
    <n v="0"/>
    <n v="0"/>
    <n v="35703.11"/>
    <n v="15248.42"/>
    <n v="1080"/>
    <n v="1655.54"/>
    <n v="0"/>
    <m/>
    <n v="0"/>
    <n v="0.93"/>
    <n v="53688"/>
    <x v="2"/>
    <x v="158"/>
  </r>
  <r>
    <x v="204"/>
    <s v="LA FIDUCIARIA VILLA MARIA"/>
    <n v="53688"/>
    <n v="0"/>
    <n v="53688"/>
    <n v="2684.4"/>
    <n v="0"/>
    <n v="39630.449999999997"/>
    <n v="16925.740000000002"/>
    <n v="1080"/>
    <n v="1652.66"/>
    <n v="0"/>
    <m/>
    <n v="0"/>
    <n v="0.75"/>
    <n v="115662"/>
    <x v="3"/>
    <x v="158"/>
  </r>
  <r>
    <x v="204"/>
    <s v="LA FIDUCIARIA VILLA MARIA"/>
    <n v="115662"/>
    <n v="0"/>
    <n v="112977.60000000001"/>
    <n v="8333.2800000000007"/>
    <n v="0"/>
    <n v="41497.760000000002"/>
    <n v="11295.07"/>
    <n v="1080"/>
    <n v="1655.54"/>
    <n v="0"/>
    <n v="16023.06"/>
    <n v="0"/>
    <n v="0.69"/>
    <n v="192863"/>
    <x v="4"/>
    <x v="158"/>
  </r>
  <r>
    <x v="204"/>
    <s v="HERNAN DE LAURENTE"/>
    <n v="192863"/>
    <n v="0"/>
    <n v="184529.72"/>
    <n v="33244.79"/>
    <n v="0"/>
    <n v="70801.97"/>
    <n v="30238.77"/>
    <n v="1080"/>
    <n v="1655.54"/>
    <n v="0"/>
    <m/>
    <n v="0"/>
    <n v="0.21"/>
    <n v="321551"/>
    <x v="5"/>
    <x v="158"/>
  </r>
  <r>
    <x v="205"/>
    <s v="BAUTISTA HEGUY (1)"/>
    <n v="35405"/>
    <n v="35405"/>
    <n v="0"/>
    <n v="0"/>
    <n v="0"/>
    <n v="29346.63"/>
    <n v="11986.74"/>
    <n v="1033"/>
    <n v="2122.9699999999998"/>
    <n v="0"/>
    <m/>
    <n v="-3869"/>
    <n v="0.66"/>
    <n v="40621"/>
    <x v="0"/>
    <x v="159"/>
  </r>
  <r>
    <x v="205"/>
    <s v="BAUTISTA HEGUY"/>
    <n v="40621"/>
    <n v="0"/>
    <n v="40621"/>
    <n v="2031.05"/>
    <n v="0"/>
    <n v="32281.29"/>
    <n v="13185.42"/>
    <n v="1033"/>
    <n v="1910.45"/>
    <n v="0"/>
    <m/>
    <n v="0"/>
    <n v="0.79"/>
    <n v="91063"/>
    <x v="1"/>
    <x v="159"/>
  </r>
  <r>
    <x v="205"/>
    <s v="BAUTISTA HEGUY"/>
    <n v="91063"/>
    <n v="92547"/>
    <n v="0"/>
    <n v="1484"/>
    <n v="1484"/>
    <n v="35703.11"/>
    <n v="14583.07"/>
    <n v="1033"/>
    <n v="1583.45"/>
    <n v="0"/>
    <m/>
    <n v="0"/>
    <n v="0.37"/>
    <n v="52903"/>
    <x v="2"/>
    <x v="159"/>
  </r>
  <r>
    <x v="205"/>
    <s v="BAUTISTA HEGUY"/>
    <n v="52903"/>
    <n v="53760"/>
    <n v="0"/>
    <n v="857"/>
    <n v="857"/>
    <n v="39630.449999999997"/>
    <n v="16187.21"/>
    <n v="1033"/>
    <n v="1580.7"/>
    <n v="0"/>
    <m/>
    <n v="0"/>
    <n v="0.64"/>
    <n v="58432"/>
    <x v="3"/>
    <x v="159"/>
  </r>
  <r>
    <x v="205"/>
    <s v="BAUTISTA HEGUY (1)"/>
    <n v="58432"/>
    <n v="58432"/>
    <n v="0"/>
    <n v="0"/>
    <n v="0"/>
    <n v="41497.760000000002"/>
    <n v="10802.22"/>
    <n v="1033"/>
    <n v="1583.45"/>
    <n v="0"/>
    <n v="15323.91"/>
    <n v="-5694.38"/>
    <n v="0.04"/>
    <n v="64546"/>
    <x v="4"/>
    <x v="159"/>
  </r>
  <r>
    <x v="205"/>
    <s v="BAUTISTA HEGUY"/>
    <n v="64546"/>
    <n v="65622"/>
    <n v="0"/>
    <n v="1076"/>
    <n v="1076"/>
    <n v="70801.97"/>
    <n v="28919.34"/>
    <n v="1033"/>
    <n v="1583.45"/>
    <n v="0"/>
    <m/>
    <n v="0"/>
    <n v="0.24"/>
    <n v="102338"/>
    <x v="5"/>
    <x v="159"/>
  </r>
  <r>
    <x v="206"/>
    <s v="ARMANDO RIBAS"/>
    <n v="547553"/>
    <n v="0"/>
    <n v="415473.15"/>
    <n v="152853.51"/>
    <n v="0"/>
    <n v="29346.63"/>
    <n v="12045.02"/>
    <n v="1039.2"/>
    <n v="2133.14"/>
    <n v="0"/>
    <m/>
    <n v="0"/>
    <n v="0.35"/>
    <n v="612891"/>
    <x v="0"/>
    <x v="160"/>
  </r>
  <r>
    <x v="206"/>
    <s v="ARMANDO RIBAS"/>
    <n v="612891"/>
    <n v="0"/>
    <n v="460037.49"/>
    <n v="175855.38"/>
    <n v="0"/>
    <n v="32281.29"/>
    <n v="13249.52"/>
    <n v="1039.2"/>
    <n v="1919.6"/>
    <n v="0"/>
    <m/>
    <n v="0"/>
    <n v="0.52"/>
    <n v="684383"/>
    <x v="1"/>
    <x v="160"/>
  </r>
  <r>
    <x v="206"/>
    <s v="ARMANDO RIBAS"/>
    <n v="684383"/>
    <n v="0"/>
    <n v="508527.62"/>
    <n v="201281.76"/>
    <n v="0"/>
    <n v="35703.11"/>
    <n v="14653.97"/>
    <n v="1039.2"/>
    <n v="1591.04"/>
    <n v="0"/>
    <m/>
    <n v="0"/>
    <n v="0.3"/>
    <n v="762797"/>
    <x v="2"/>
    <x v="160"/>
  </r>
  <r>
    <x v="206"/>
    <s v="ARMANDO RIBAS"/>
    <n v="762797"/>
    <n v="0"/>
    <n v="561515.24"/>
    <n v="229357.52"/>
    <n v="0"/>
    <n v="39630.449999999997"/>
    <n v="16265.91"/>
    <n v="1039.2"/>
    <n v="1588.28"/>
    <n v="0"/>
    <m/>
    <n v="0"/>
    <n v="0.4"/>
    <n v="849397"/>
    <x v="3"/>
    <x v="160"/>
  </r>
  <r>
    <x v="206"/>
    <s v="ARMANDO RIBAS"/>
    <n v="849397"/>
    <n v="0"/>
    <n v="620039.48"/>
    <n v="260359.49"/>
    <n v="0"/>
    <n v="41497.760000000002"/>
    <n v="10854.74"/>
    <n v="1039.2"/>
    <n v="1591.04"/>
    <n v="0"/>
    <n v="15398.41"/>
    <n v="0"/>
    <n v="0.88"/>
    <n v="950781"/>
    <x v="4"/>
    <x v="160"/>
  </r>
  <r>
    <x v="206"/>
    <s v="ARMANDO RIBAS"/>
    <n v="950781"/>
    <n v="0"/>
    <n v="690421.51"/>
    <n v="353566.39"/>
    <n v="0"/>
    <n v="70801.97"/>
    <n v="29059.93"/>
    <n v="1039.2"/>
    <n v="1591.04"/>
    <n v="0"/>
    <m/>
    <n v="0"/>
    <n v="0.96"/>
    <n v="1146481"/>
    <x v="5"/>
    <x v="160"/>
  </r>
  <r>
    <x v="207"/>
    <s v="PAUL DOCHERTY (1)"/>
    <n v="32025"/>
    <n v="32025"/>
    <n v="0"/>
    <n v="0"/>
    <n v="0"/>
    <n v="29346.63"/>
    <n v="8301.9599999999991"/>
    <n v="715.2"/>
    <n v="1470.49"/>
    <n v="0"/>
    <m/>
    <n v="-3522"/>
    <n v="0.72"/>
    <n v="36313"/>
    <x v="0"/>
    <x v="161"/>
  </r>
  <r>
    <x v="207"/>
    <s v="PAUL DOCHERTY (1)"/>
    <n v="36313"/>
    <n v="36313"/>
    <n v="0"/>
    <n v="0"/>
    <n v="0"/>
    <n v="32281.29"/>
    <n v="9132.16"/>
    <n v="715.2"/>
    <n v="1323.29"/>
    <n v="0"/>
    <m/>
    <n v="-3839"/>
    <n v="0.06"/>
    <n v="39613"/>
    <x v="1"/>
    <x v="161"/>
  </r>
  <r>
    <x v="207"/>
    <s v="PAUL DOCHERTY (1) (2)"/>
    <n v="39613"/>
    <n v="129613"/>
    <n v="0"/>
    <n v="0"/>
    <n v="90000"/>
    <n v="35703.11"/>
    <n v="10100.17"/>
    <n v="715.2"/>
    <n v="1096.79"/>
    <n v="0"/>
    <m/>
    <n v="-4223.21"/>
    <n v="0"/>
    <n v="-46607.94"/>
    <x v="2"/>
    <x v="161"/>
  </r>
  <r>
    <x v="207"/>
    <s v="PAUL DOCHERTY"/>
    <n v="-46607.94"/>
    <n v="0"/>
    <n v="0"/>
    <n v="0"/>
    <n v="46607.94"/>
    <n v="39630.449999999997"/>
    <n v="11211.19"/>
    <n v="715.2"/>
    <n v="1094.8900000000001"/>
    <n v="0"/>
    <m/>
    <n v="0"/>
    <n v="0.21"/>
    <n v="6044"/>
    <x v="3"/>
    <x v="161"/>
  </r>
  <r>
    <x v="207"/>
    <s v="PAUL DOCHERTY"/>
    <n v="6044"/>
    <n v="0"/>
    <n v="6044"/>
    <n v="302.2"/>
    <n v="0"/>
    <n v="41497.760000000002"/>
    <n v="7481.57"/>
    <n v="715.2"/>
    <n v="1096.79"/>
    <n v="0"/>
    <n v="10613.27"/>
    <n v="0"/>
    <n v="0.21"/>
    <n v="67751"/>
    <x v="4"/>
    <x v="161"/>
  </r>
  <r>
    <x v="207"/>
    <s v="PAUL DOCHERTY (1)"/>
    <n v="67751"/>
    <n v="67816"/>
    <n v="0"/>
    <n v="0"/>
    <n v="65"/>
    <n v="70801.97"/>
    <n v="20029.400000000001"/>
    <n v="715.2"/>
    <n v="1096.79"/>
    <n v="0"/>
    <m/>
    <n v="-5166.4799999999996"/>
    <n v="0.12"/>
    <n v="87412"/>
    <x v="5"/>
    <x v="161"/>
  </r>
  <r>
    <x v="208"/>
    <s v="DAMIAN LOPO (1)"/>
    <n v="1040346"/>
    <n v="123765"/>
    <s v="Plan de Pago"/>
    <s v="Plan de Pago"/>
    <n v="0"/>
    <n v="29346.63"/>
    <n v="9050.57"/>
    <n v="781.2"/>
    <n v="1602.75"/>
    <n v="0"/>
    <m/>
    <n v="25368"/>
    <n v="0.85"/>
    <n v="66150"/>
    <x v="0"/>
    <x v="162"/>
  </r>
  <r>
    <x v="208"/>
    <s v="DAMIAN LOPO (1)"/>
    <n v="66150"/>
    <n v="66150"/>
    <s v="Plan de Pago"/>
    <s v="Plan de Pago"/>
    <n v="0"/>
    <n v="32281.29"/>
    <n v="9955.6299999999992"/>
    <n v="781.2"/>
    <n v="1442.3"/>
    <n v="0"/>
    <m/>
    <n v="25368"/>
    <n v="0.57999999999999996"/>
    <n v="69829"/>
    <x v="1"/>
    <x v="162"/>
  </r>
  <r>
    <x v="208"/>
    <s v="DAMIAN LOPO (1)"/>
    <n v="69829"/>
    <n v="69829"/>
    <s v="Plan de Pago"/>
    <s v="Plan de Pago"/>
    <n v="0"/>
    <n v="35703.11"/>
    <n v="11010.93"/>
    <n v="781.2"/>
    <n v="1195.44"/>
    <n v="0"/>
    <m/>
    <n v="25368"/>
    <n v="0.32"/>
    <n v="74059"/>
    <x v="2"/>
    <x v="162"/>
  </r>
  <r>
    <x v="208"/>
    <s v="DAMIAN LOPO (1)"/>
    <n v="74059"/>
    <n v="74059"/>
    <s v="Plan de Pago"/>
    <s v="Plan de Pago"/>
    <n v="0"/>
    <n v="39630.449999999997"/>
    <n v="12222.13"/>
    <n v="781.2"/>
    <n v="1193.3599999999999"/>
    <n v="0"/>
    <m/>
    <n v="25368"/>
    <n v="0.86"/>
    <n v="79196"/>
    <x v="3"/>
    <x v="162"/>
  </r>
  <r>
    <x v="208"/>
    <s v="DAMIAN LOPO (1)"/>
    <n v="79196"/>
    <n v="79196"/>
    <s v="Plan de Pago"/>
    <s v="Plan de Pago"/>
    <n v="0"/>
    <n v="41497.760000000002"/>
    <n v="8156.2"/>
    <n v="781.2"/>
    <n v="1195.44"/>
    <n v="0"/>
    <n v="11570.3"/>
    <n v="25368"/>
    <n v="0.1"/>
    <n v="88569"/>
    <x v="4"/>
    <x v="162"/>
  </r>
  <r>
    <x v="208"/>
    <s v="DAMIAN LOPO (1)"/>
    <n v="88569"/>
    <n v="0"/>
    <n v="791438.49"/>
    <n v="193715.71"/>
    <n v="0"/>
    <n v="70801.97"/>
    <n v="21835.5"/>
    <n v="781.2"/>
    <n v="1195.44"/>
    <n v="0"/>
    <m/>
    <n v="0"/>
    <n v="0.69"/>
    <n v="1079769"/>
    <x v="5"/>
    <x v="162"/>
  </r>
  <r>
    <x v="209"/>
    <s v="CRISTINA RICCIARDI (1)"/>
    <n v="32083"/>
    <n v="32083"/>
    <n v="0"/>
    <n v="0"/>
    <n v="0"/>
    <n v="29346.63"/>
    <n v="8364.7199999999993"/>
    <n v="722.4"/>
    <n v="1481.13"/>
    <n v="0"/>
    <m/>
    <n v="-3528"/>
    <n v="0.12"/>
    <n v="36387"/>
    <x v="0"/>
    <x v="163"/>
  </r>
  <r>
    <x v="209"/>
    <s v="CRISTINA RICCIARDI (1)"/>
    <n v="36387"/>
    <n v="36387"/>
    <n v="0"/>
    <n v="0"/>
    <n v="0"/>
    <n v="32281.29"/>
    <n v="9201.19"/>
    <n v="722.4"/>
    <n v="1332.86"/>
    <n v="0"/>
    <m/>
    <n v="-3846"/>
    <n v="0.26"/>
    <n v="39692"/>
    <x v="1"/>
    <x v="163"/>
  </r>
  <r>
    <x v="209"/>
    <s v="CRISTINA RICCIARDI (1)"/>
    <n v="39692"/>
    <n v="39692"/>
    <n v="0"/>
    <n v="0"/>
    <n v="0"/>
    <n v="35703.11"/>
    <n v="10176.52"/>
    <n v="722.4"/>
    <n v="1104.73"/>
    <n v="0"/>
    <m/>
    <n v="-4230.12"/>
    <n v="0.36"/>
    <n v="43477"/>
    <x v="2"/>
    <x v="163"/>
  </r>
  <r>
    <x v="209"/>
    <s v="CRISTINA RICCIARDI"/>
    <n v="43477"/>
    <n v="0"/>
    <n v="43477"/>
    <n v="2173.85"/>
    <n v="0"/>
    <n v="39630.449999999997"/>
    <n v="11295.94"/>
    <n v="722.4"/>
    <n v="1102.81"/>
    <n v="0"/>
    <m/>
    <n v="0"/>
    <n v="0.55000000000000004"/>
    <n v="98403"/>
    <x v="3"/>
    <x v="163"/>
  </r>
  <r>
    <x v="209"/>
    <s v="CRISTINA RICCIARDI"/>
    <n v="98403"/>
    <n v="98403"/>
    <n v="0"/>
    <n v="0"/>
    <n v="0"/>
    <n v="41497.760000000002"/>
    <n v="7538.12"/>
    <n v="722.4"/>
    <n v="1104.73"/>
    <n v="0"/>
    <n v="10693.5"/>
    <n v="0"/>
    <n v="0.49"/>
    <n v="61557"/>
    <x v="4"/>
    <x v="163"/>
  </r>
  <r>
    <x v="209"/>
    <s v="CRISTINA RICCIARDI (1)"/>
    <n v="61557"/>
    <n v="61557"/>
    <n v="0"/>
    <n v="0"/>
    <n v="0"/>
    <n v="70801.97"/>
    <n v="20180.810000000001"/>
    <n v="722.4"/>
    <n v="1104.73"/>
    <n v="0"/>
    <m/>
    <n v="-5174.93"/>
    <n v="0.02"/>
    <n v="87635"/>
    <x v="5"/>
    <x v="163"/>
  </r>
  <r>
    <x v="210"/>
    <s v="Gustavo Alberto Ramon GONZALEZ (1)"/>
    <n v="36898"/>
    <n v="36898"/>
    <n v="0"/>
    <n v="0"/>
    <n v="0"/>
    <n v="29346.63"/>
    <n v="9938.15"/>
    <n v="856.8"/>
    <n v="1759.51"/>
    <n v="0"/>
    <m/>
    <n v="-3676"/>
    <n v="0.91"/>
    <n v="38226"/>
    <x v="0"/>
    <x v="164"/>
  </r>
  <r>
    <x v="210"/>
    <s v="Gustavo Alberto Ramon GONZALEZ (1)"/>
    <n v="38226"/>
    <n v="38226"/>
    <n v="0"/>
    <n v="0"/>
    <n v="0"/>
    <n v="32281.29"/>
    <n v="10931.96"/>
    <n v="856.8"/>
    <n v="1583.37"/>
    <n v="0"/>
    <m/>
    <n v="-4006"/>
    <n v="0.57999999999999996"/>
    <n v="41648"/>
    <x v="1"/>
    <x v="164"/>
  </r>
  <r>
    <x v="210"/>
    <s v="Gustavo Alberto Ramon GONZALEZ (1)"/>
    <n v="41648"/>
    <n v="41648"/>
    <n v="0"/>
    <n v="0"/>
    <n v="0"/>
    <n v="35703.11"/>
    <n v="12090.75"/>
    <n v="856.8"/>
    <n v="1312.36"/>
    <n v="0"/>
    <m/>
    <n v="-4407.1400000000003"/>
    <n v="0.12"/>
    <n v="45556"/>
    <x v="2"/>
    <x v="164"/>
  </r>
  <r>
    <x v="210"/>
    <s v="Gustavo Alberto Ramon GONZALEZ (1)"/>
    <n v="45556"/>
    <n v="45556"/>
    <n v="0"/>
    <n v="0"/>
    <n v="0"/>
    <n v="39630.449999999997"/>
    <n v="13420.73"/>
    <n v="856.8"/>
    <n v="1310.08"/>
    <n v="0"/>
    <m/>
    <n v="-4874.29"/>
    <n v="0.23"/>
    <n v="50344"/>
    <x v="3"/>
    <x v="164"/>
  </r>
  <r>
    <x v="210"/>
    <s v="Gustavo Alberto Ramon GONZALEZ (1)"/>
    <n v="50344"/>
    <n v="50344"/>
    <n v="0"/>
    <n v="0"/>
    <n v="0"/>
    <n v="41497.760000000002"/>
    <n v="8956.07"/>
    <n v="856.8"/>
    <n v="1312.36"/>
    <n v="0"/>
    <n v="12704.98"/>
    <n v="-5410.47"/>
    <n v="0.5"/>
    <n v="59918"/>
    <x v="4"/>
    <x v="164"/>
  </r>
  <r>
    <x v="210"/>
    <s v="Gustavo Alberto Ramon GONZALEZ (1)"/>
    <n v="59918"/>
    <n v="59918"/>
    <n v="0"/>
    <n v="0"/>
    <n v="0"/>
    <n v="70801.97"/>
    <n v="23976.880000000001"/>
    <n v="856.8"/>
    <n v="1312.36"/>
    <n v="0"/>
    <m/>
    <n v="-5391.49"/>
    <n v="0.48"/>
    <n v="91557"/>
    <x v="5"/>
    <x v="164"/>
  </r>
  <r>
    <x v="211"/>
    <s v="ARATA Y ASOCIADOS (1)"/>
    <n v="33057"/>
    <n v="33070"/>
    <n v="0"/>
    <n v="0"/>
    <n v="13"/>
    <n v="29346.63"/>
    <n v="10444.69"/>
    <n v="0"/>
    <n v="1849.68"/>
    <n v="0"/>
    <m/>
    <n v="-3724"/>
    <n v="0"/>
    <n v="37904"/>
    <x v="0"/>
    <x v="165"/>
  </r>
  <r>
    <x v="211"/>
    <s v="ARATA Y ASOCIADOS (1)"/>
    <n v="37904"/>
    <n v="37920"/>
    <n v="0"/>
    <n v="0"/>
    <n v="16"/>
    <n v="32281.29"/>
    <n v="11489.16"/>
    <n v="0"/>
    <n v="1664.52"/>
    <n v="0"/>
    <m/>
    <n v="-4059"/>
    <n v="0.03"/>
    <n v="41360"/>
    <x v="1"/>
    <x v="165"/>
  </r>
  <r>
    <x v="211"/>
    <s v="ARATA Y ASOCIADOS (1)"/>
    <n v="41360"/>
    <n v="41370"/>
    <n v="0"/>
    <n v="0"/>
    <n v="10"/>
    <n v="35703.11"/>
    <n v="12707.01"/>
    <n v="0"/>
    <n v="1379.62"/>
    <n v="0"/>
    <m/>
    <n v="-4465"/>
    <n v="0.26"/>
    <n v="45315"/>
    <x v="2"/>
    <x v="165"/>
  </r>
  <r>
    <x v="211"/>
    <s v="ARATA Y ASOCIADOS (1)"/>
    <n v="45315"/>
    <n v="45315"/>
    <n v="0"/>
    <n v="0"/>
    <n v="0"/>
    <n v="39630.449999999997"/>
    <n v="14104.79"/>
    <n v="0"/>
    <n v="1377.22"/>
    <n v="0"/>
    <m/>
    <n v="-4938.1000000000004"/>
    <n v="0.64"/>
    <n v="50175"/>
    <x v="3"/>
    <x v="165"/>
  </r>
  <r>
    <x v="211"/>
    <s v="ARATA Y ASOCIADOS (1)"/>
    <n v="50175"/>
    <n v="50175"/>
    <n v="0"/>
    <n v="0"/>
    <n v="0"/>
    <n v="41497.760000000002"/>
    <n v="9412.5499999999993"/>
    <n v="0"/>
    <n v="1379.62"/>
    <n v="0"/>
    <n v="13352.55"/>
    <n v="-5481.29"/>
    <n v="0.81"/>
    <n v="60162"/>
    <x v="4"/>
    <x v="165"/>
  </r>
  <r>
    <x v="211"/>
    <s v="ARATA Y ASOCIADOS (1)"/>
    <n v="60162"/>
    <n v="60162"/>
    <n v="0"/>
    <n v="0"/>
    <n v="0"/>
    <n v="70801.97"/>
    <n v="25198.97"/>
    <n v="0"/>
    <n v="1379.62"/>
    <n v="0"/>
    <m/>
    <n v="-5462.07"/>
    <n v="0.51"/>
    <n v="91919"/>
    <x v="5"/>
    <x v="165"/>
  </r>
  <r>
    <x v="212"/>
    <s v="FLAVIO THIER (1)"/>
    <n v="33701"/>
    <n v="33701"/>
    <n v="0"/>
    <n v="0"/>
    <n v="0"/>
    <n v="29346.63"/>
    <n v="10126.42"/>
    <n v="836.4"/>
    <n v="1713.73"/>
    <n v="0"/>
    <m/>
    <n v="-3651"/>
    <n v="0.82"/>
    <n v="38373"/>
    <x v="0"/>
    <x v="166"/>
  </r>
  <r>
    <x v="212"/>
    <s v="FLAVIO THIER (1)"/>
    <n v="38373"/>
    <n v="38373"/>
    <n v="0"/>
    <n v="640"/>
    <n v="0"/>
    <n v="32281.29"/>
    <n v="11139.06"/>
    <n v="836.4"/>
    <n v="1542.17"/>
    <n v="0"/>
    <m/>
    <n v="-3980"/>
    <n v="0.08"/>
    <n v="42459"/>
    <x v="1"/>
    <x v="166"/>
  </r>
  <r>
    <x v="212"/>
    <s v="FLAVIO THIER (2)"/>
    <n v="42459"/>
    <n v="43156"/>
    <n v="0"/>
    <n v="2090.9499999999998"/>
    <n v="697"/>
    <n v="35703.11"/>
    <n v="12319.81"/>
    <n v="836.4"/>
    <n v="1278.21"/>
    <n v="0"/>
    <m/>
    <n v="0"/>
    <n v="0.52"/>
    <n v="51532"/>
    <x v="2"/>
    <x v="166"/>
  </r>
  <r>
    <x v="212"/>
    <s v="FLAVIO THIER"/>
    <n v="51532"/>
    <n v="51532"/>
    <n v="0"/>
    <n v="825"/>
    <n v="0"/>
    <n v="39630.449999999997"/>
    <n v="13674.98"/>
    <n v="836.4"/>
    <n v="1275.99"/>
    <n v="0"/>
    <m/>
    <n v="0"/>
    <n v="0.18"/>
    <n v="56243"/>
    <x v="3"/>
    <x v="166"/>
  </r>
  <r>
    <x v="212"/>
    <s v="FLAVIO THIER (1)"/>
    <n v="56243"/>
    <n v="56243"/>
    <n v="0"/>
    <n v="0"/>
    <n v="0"/>
    <n v="41497.760000000002"/>
    <n v="9125.73"/>
    <n v="836.4"/>
    <n v="1278.21"/>
    <n v="0"/>
    <n v="12945.67"/>
    <n v="-5374.75"/>
    <n v="0.98"/>
    <n v="60310"/>
    <x v="4"/>
    <x v="166"/>
  </r>
  <r>
    <x v="212"/>
    <s v="FLAVIO THIER (1)"/>
    <n v="60310"/>
    <n v="60310"/>
    <n v="0"/>
    <n v="0"/>
    <n v="0"/>
    <n v="70801.97"/>
    <n v="24431.11"/>
    <n v="836.4"/>
    <n v="1278.21"/>
    <n v="0"/>
    <m/>
    <n v="-5355.9"/>
    <n v="0.21"/>
    <n v="91992"/>
    <x v="5"/>
    <x v="166"/>
  </r>
  <r>
    <x v="213"/>
    <s v="HERNAN DE LAURENTE"/>
    <n v="35303"/>
    <n v="35303"/>
    <n v="0"/>
    <s v="En Abogados"/>
    <n v="0"/>
    <n v="29346.63"/>
    <n v="8346.7900000000009"/>
    <n v="721.2"/>
    <n v="1477.89"/>
    <n v="0"/>
    <m/>
    <n v="0"/>
    <n v="0.49"/>
    <n v="39893"/>
    <x v="0"/>
    <x v="158"/>
  </r>
  <r>
    <x v="213"/>
    <s v="HERNAN DE LAURENTE (2)"/>
    <n v="39893"/>
    <n v="39893"/>
    <n v="0"/>
    <s v="En Abogados"/>
    <n v="0"/>
    <n v="32281.29"/>
    <n v="9181.4699999999993"/>
    <n v="721.2"/>
    <n v="1329.95"/>
    <n v="0"/>
    <m/>
    <n v="0"/>
    <n v="0.46"/>
    <n v="45509"/>
    <x v="1"/>
    <x v="158"/>
  </r>
  <r>
    <x v="213"/>
    <s v="HERNAN DE LAURENTE"/>
    <n v="45509"/>
    <n v="45509"/>
    <n v="0"/>
    <s v="En Abogados"/>
    <n v="0"/>
    <n v="35703.11"/>
    <n v="10154.700000000001"/>
    <n v="721.2"/>
    <n v="1102.31"/>
    <n v="0"/>
    <m/>
    <n v="0"/>
    <n v="0.68"/>
    <n v="47682"/>
    <x v="2"/>
    <x v="158"/>
  </r>
  <r>
    <x v="213"/>
    <s v="HERNAN DE LAURENTE"/>
    <n v="47682"/>
    <n v="0"/>
    <n v="47682"/>
    <s v="En Abogados"/>
    <n v="0"/>
    <n v="39630.449999999997"/>
    <n v="11271.72"/>
    <n v="721.2"/>
    <n v="1100.4000000000001"/>
    <n v="0"/>
    <m/>
    <n v="0"/>
    <n v="0.13"/>
    <n v="102790"/>
    <x v="3"/>
    <x v="158"/>
  </r>
  <r>
    <x v="213"/>
    <s v="HERNAN DE LAURENTE"/>
    <n v="102790"/>
    <n v="48441.88"/>
    <n v="54348.12"/>
    <s v="En Abogados"/>
    <n v="0"/>
    <n v="41497.760000000002"/>
    <n v="7521.96"/>
    <n v="721.2"/>
    <n v="1102.31"/>
    <n v="0"/>
    <n v="10670.58"/>
    <n v="0"/>
    <n v="0.66"/>
    <n v="118580"/>
    <x v="4"/>
    <x v="158"/>
  </r>
  <r>
    <x v="213"/>
    <s v="HERNAN DE LAURENTE"/>
    <n v="118580"/>
    <n v="0"/>
    <n v="115862.59"/>
    <s v="En Abogados"/>
    <n v="0"/>
    <n v="70801.97"/>
    <n v="20137.55"/>
    <n v="721.2"/>
    <n v="1102.31"/>
    <n v="0"/>
    <m/>
    <n v="0"/>
    <n v="0.52"/>
    <n v="226985"/>
    <x v="5"/>
    <x v="158"/>
  </r>
  <r>
    <x v="214"/>
    <s v="HERN£N DE LAURENTE"/>
    <n v="40030"/>
    <n v="40030"/>
    <n v="0"/>
    <s v="En Abogados"/>
    <n v="0"/>
    <n v="29346.63"/>
    <n v="13058.11"/>
    <n v="1125.5999999999999"/>
    <n v="2312.1"/>
    <n v="0"/>
    <m/>
    <n v="0"/>
    <n v="0.56000000000000005"/>
    <n v="45843"/>
    <x v="0"/>
    <x v="128"/>
  </r>
  <r>
    <x v="214"/>
    <s v="HERN£N DE LAURENTE (2)"/>
    <n v="45843"/>
    <n v="45843"/>
    <n v="0"/>
    <s v="En Abogados"/>
    <n v="0"/>
    <n v="32281.29"/>
    <n v="14363.92"/>
    <n v="1125.5999999999999"/>
    <n v="2080.64"/>
    <n v="0"/>
    <m/>
    <n v="0"/>
    <n v="0.43"/>
    <n v="52144"/>
    <x v="1"/>
    <x v="128"/>
  </r>
  <r>
    <x v="214"/>
    <s v="FIDEICOMISO VILLA MARIA"/>
    <n v="52144"/>
    <n v="52144"/>
    <n v="0"/>
    <s v="En Abogados"/>
    <n v="0"/>
    <n v="35703.11"/>
    <n v="15886.5"/>
    <n v="1125.5999999999999"/>
    <n v="1724.52"/>
    <n v="0"/>
    <m/>
    <n v="0"/>
    <n v="0.27"/>
    <n v="54440"/>
    <x v="2"/>
    <x v="128"/>
  </r>
  <r>
    <x v="214"/>
    <s v="FIDEICOMISO VILLA MARIA"/>
    <n v="54440"/>
    <n v="55348"/>
    <n v="0"/>
    <s v="En Abogados"/>
    <n v="908"/>
    <n v="39630.449999999997"/>
    <n v="17634.009999999998"/>
    <n v="1125.5999999999999"/>
    <n v="1721.52"/>
    <n v="0"/>
    <m/>
    <n v="0"/>
    <n v="0.42"/>
    <n v="60112"/>
    <x v="3"/>
    <x v="128"/>
  </r>
  <r>
    <x v="214"/>
    <s v="FIDEICOMISO VILLA MARIA"/>
    <n v="60112"/>
    <n v="60112"/>
    <n v="0"/>
    <s v="En Abogados"/>
    <n v="0"/>
    <n v="41497.760000000002"/>
    <n v="11767.71"/>
    <n v="1125.5999999999999"/>
    <n v="1724.52"/>
    <n v="0"/>
    <n v="16693.55"/>
    <n v="0"/>
    <n v="0.86"/>
    <n v="73797"/>
    <x v="4"/>
    <x v="128"/>
  </r>
  <r>
    <x v="214"/>
    <s v="LA FIDUCIARIA VILLA MARIA (2)"/>
    <n v="73797"/>
    <n v="74654.14"/>
    <n v="0"/>
    <s v="En Abogados"/>
    <n v="857.14"/>
    <n v="70801.97"/>
    <n v="31504.12"/>
    <n v="1125.5999999999999"/>
    <n v="1724.52"/>
    <n v="0"/>
    <m/>
    <n v="0"/>
    <n v="0.7"/>
    <n v="114129"/>
    <x v="5"/>
    <x v="128"/>
  </r>
  <r>
    <x v="215"/>
    <s v="ALFRED GLASSEL (1)"/>
    <n v="1218626"/>
    <n v="0"/>
    <n v="883231.32"/>
    <s v="En Abogados"/>
    <n v="0"/>
    <n v="29346.63"/>
    <n v="14371.54"/>
    <n v="1239.5999999999999"/>
    <n v="2544.69"/>
    <n v="0"/>
    <m/>
    <n v="7935"/>
    <n v="0.97"/>
    <n v="1318226"/>
    <x v="0"/>
    <x v="38"/>
  </r>
  <r>
    <x v="215"/>
    <s v="ALFRED GLASSEL"/>
    <n v="1425508"/>
    <n v="0"/>
    <n v="999018.26"/>
    <s v="En Abogados"/>
    <n v="0"/>
    <n v="35703.11"/>
    <n v="17484.419999999998"/>
    <n v="1239.5999999999999"/>
    <n v="1898.01"/>
    <n v="0"/>
    <m/>
    <n v="0"/>
    <n v="0.95"/>
    <n v="1531785"/>
    <x v="2"/>
    <x v="38"/>
  </r>
  <r>
    <x v="215"/>
    <s v="ALFRED GLASSEL (1)"/>
    <n v="1318226"/>
    <n v="0"/>
    <n v="938669.75"/>
    <s v="En Abogados"/>
    <n v="0"/>
    <n v="32281.29"/>
    <n v="15808.69"/>
    <n v="1239.5999999999999"/>
    <n v="2289.96"/>
    <n v="0"/>
    <m/>
    <n v="8728.33"/>
    <n v="0.64"/>
    <n v="1425508"/>
    <x v="1"/>
    <x v="38"/>
  </r>
  <r>
    <x v="215"/>
    <s v="ALFRED GLASSEL"/>
    <n v="1531785"/>
    <n v="0"/>
    <n v="1055344.3500000001"/>
    <s v="En Abogados"/>
    <n v="0"/>
    <n v="39630.449999999997"/>
    <n v="19407.7"/>
    <n v="1239.5999999999999"/>
    <n v="1894.71"/>
    <n v="0"/>
    <m/>
    <n v="0"/>
    <n v="0.32"/>
    <n v="1646725"/>
    <x v="3"/>
    <x v="38"/>
  </r>
  <r>
    <x v="215"/>
    <s v="ALFRED GLASSEL"/>
    <n v="1646725"/>
    <n v="0"/>
    <n v="1117517.1299999999"/>
    <s v="En Abogados"/>
    <n v="0"/>
    <n v="41497.760000000002"/>
    <n v="12951.35"/>
    <n v="1239.5999999999999"/>
    <n v="1898.01"/>
    <n v="0"/>
    <n v="18372.650000000001"/>
    <n v="0"/>
    <n v="0.77"/>
    <n v="1778561"/>
    <x v="4"/>
    <x v="38"/>
  </r>
  <r>
    <x v="215"/>
    <s v="ALFRED GLASSEL"/>
    <n v="1778561"/>
    <n v="0"/>
    <n v="1193477.27"/>
    <s v="En Abogados"/>
    <n v="0"/>
    <n v="70801.97"/>
    <n v="34672.92"/>
    <n v="1239.5999999999999"/>
    <n v="1898.01"/>
    <n v="0"/>
    <m/>
    <n v="0"/>
    <n v="7.0000000000000007E-2"/>
    <n v="2048293"/>
    <x v="5"/>
    <x v="38"/>
  </r>
  <r>
    <x v="216"/>
    <s v="GUSTAVO FERREIROS"/>
    <n v="40552"/>
    <n v="40010"/>
    <n v="542"/>
    <n v="27.1"/>
    <n v="0"/>
    <n v="29346.63"/>
    <n v="13578.1"/>
    <n v="1171.2"/>
    <n v="2404.58"/>
    <n v="0"/>
    <m/>
    <n v="0"/>
    <n v="0.39"/>
    <n v="47070"/>
    <x v="0"/>
    <x v="167"/>
  </r>
  <r>
    <x v="216"/>
    <s v="GUSTAVO FERREIROS"/>
    <n v="47070"/>
    <n v="47070"/>
    <n v="0"/>
    <n v="785"/>
    <n v="0"/>
    <n v="32281.29"/>
    <n v="14935.91"/>
    <n v="1171.2"/>
    <n v="2163.87"/>
    <n v="0"/>
    <m/>
    <n v="0"/>
    <n v="0.73"/>
    <n v="51338"/>
    <x v="1"/>
    <x v="167"/>
  </r>
  <r>
    <x v="216"/>
    <s v="GUSTAVO FERREIROS"/>
    <n v="51338"/>
    <n v="0"/>
    <n v="50553"/>
    <n v="3312.65"/>
    <n v="0"/>
    <n v="35703.11"/>
    <n v="16519.12"/>
    <n v="1171.2"/>
    <n v="1793.5"/>
    <n v="0"/>
    <m/>
    <n v="0"/>
    <n v="0.42"/>
    <n v="109053"/>
    <x v="2"/>
    <x v="167"/>
  </r>
  <r>
    <x v="216"/>
    <s v="GUSTAVO FERREIROS (1)"/>
    <n v="109053"/>
    <n v="109053"/>
    <n v="0"/>
    <n v="0"/>
    <n v="0"/>
    <n v="39630.449999999997"/>
    <n v="18336.22"/>
    <n v="1171.2"/>
    <n v="1790.38"/>
    <n v="0"/>
    <m/>
    <n v="-10146.58"/>
    <n v="0.33"/>
    <n v="50782"/>
    <x v="3"/>
    <x v="167"/>
  </r>
  <r>
    <x v="216"/>
    <s v="GUSTAVO FERREIROS (1)"/>
    <n v="50782"/>
    <n v="50782"/>
    <n v="0"/>
    <n v="0"/>
    <n v="0"/>
    <n v="41497.760000000002"/>
    <n v="12236.32"/>
    <n v="1171.2"/>
    <n v="1793.5"/>
    <n v="0"/>
    <n v="17358.310000000001"/>
    <n v="-5914.73"/>
    <n v="0.64"/>
    <n v="68143"/>
    <x v="4"/>
    <x v="167"/>
  </r>
  <r>
    <x v="216"/>
    <s v="GUSTAVO FERREIROS"/>
    <n v="68143"/>
    <n v="69500"/>
    <n v="0"/>
    <n v="1136"/>
    <n v="1357"/>
    <n v="70801.97"/>
    <n v="32758.66"/>
    <n v="1171.2"/>
    <n v="1793.5"/>
    <n v="0"/>
    <m/>
    <n v="0"/>
    <n v="0.67"/>
    <n v="106305"/>
    <x v="5"/>
    <x v="167"/>
  </r>
  <r>
    <x v="217"/>
    <s v="FABIANA MARCELA BA—A/PAPALEO MARCELO DAN. (1)"/>
    <n v="469998"/>
    <n v="0"/>
    <n v="394831.91"/>
    <s v="En Abogados"/>
    <n v="0"/>
    <n v="29346.63"/>
    <n v="12273.64"/>
    <n v="1059.5999999999999"/>
    <n v="2173.37"/>
    <n v="0"/>
    <m/>
    <n v="7555"/>
    <n v="0.16"/>
    <n v="542148"/>
    <x v="0"/>
    <x v="168"/>
  </r>
  <r>
    <x v="217"/>
    <s v="FABIANA MARCELA BA—A/PAPALEO MARCELO DAN. (1)"/>
    <n v="542148"/>
    <n v="0"/>
    <n v="447240.31"/>
    <s v="En Abogados"/>
    <n v="0"/>
    <n v="32281.29"/>
    <n v="13501"/>
    <n v="1059.5999999999999"/>
    <n v="1955.81"/>
    <n v="0"/>
    <m/>
    <n v="8309.49"/>
    <n v="0.79"/>
    <n v="621618"/>
    <x v="1"/>
    <x v="168"/>
  </r>
  <r>
    <x v="217"/>
    <s v="FABIANA MARCELA BA—A/PAPALEO MARCELO DAN."/>
    <n v="621618"/>
    <n v="0"/>
    <n v="504348.29"/>
    <s v="En Abogados"/>
    <n v="0"/>
    <n v="35703.11"/>
    <n v="14932.11"/>
    <n v="1059.5999999999999"/>
    <n v="1621.05"/>
    <n v="0"/>
    <m/>
    <n v="0"/>
    <n v="0.72"/>
    <n v="700152"/>
    <x v="2"/>
    <x v="168"/>
  </r>
  <r>
    <x v="217"/>
    <s v="FABIANA MARCELA BA—A/PAPALEO MARCELO DAN. (1) (2)"/>
    <n v="700152"/>
    <n v="542945.89"/>
    <n v="0"/>
    <n v="0"/>
    <n v="0"/>
    <n v="39630.449999999997"/>
    <n v="16574.64"/>
    <n v="1059.5999999999999"/>
    <n v="1618.23"/>
    <n v="0"/>
    <m/>
    <n v="0"/>
    <n v="0.08"/>
    <n v="58883"/>
    <x v="3"/>
    <x v="168"/>
  </r>
  <r>
    <x v="217"/>
    <s v="FABIANA MARCELA BA—A/ PAPALEO MARCELO DAN."/>
    <n v="58883"/>
    <n v="0"/>
    <n v="58883"/>
    <n v="2944.15"/>
    <n v="0"/>
    <n v="41497.760000000002"/>
    <n v="11060.76"/>
    <n v="1059.5999999999999"/>
    <n v="1621.05"/>
    <n v="0"/>
    <n v="15690.68"/>
    <n v="0"/>
    <n v="0"/>
    <n v="132757"/>
    <x v="4"/>
    <x v="168"/>
  </r>
  <r>
    <x v="217"/>
    <s v="FABIANA MARCELA BA_x000a_—A/PAPALEO MARCELO DAN."/>
    <n v="132757"/>
    <n v="0"/>
    <n v="129812.85"/>
    <n v="20468.88"/>
    <n v="0"/>
    <n v="70801.97"/>
    <n v="29611.5"/>
    <n v="1059.5999999999999"/>
    <n v="1621.05"/>
    <n v="0"/>
    <m/>
    <n v="0"/>
    <n v="0.15"/>
    <n v="253376"/>
    <x v="5"/>
    <x v="168"/>
  </r>
  <r>
    <x v="218"/>
    <s v="DANIEL FERN£NDEZ BAR”N (1)"/>
    <n v="3287501"/>
    <n v="0"/>
    <n v="2181105.6800000002"/>
    <s v="En Abogados"/>
    <n v="0"/>
    <n v="29346.63"/>
    <n v="11229.17"/>
    <n v="968.4"/>
    <n v="1988.4"/>
    <n v="0"/>
    <m/>
    <n v="7365"/>
    <n v="0.12"/>
    <n v="3447454"/>
    <x v="0"/>
    <x v="169"/>
  </r>
  <r>
    <x v="218"/>
    <s v="DANIEL FERN£NDEZ BAR”N"/>
    <n v="3614547"/>
    <n v="0"/>
    <n v="2287496.23"/>
    <s v="En Abogados"/>
    <n v="0"/>
    <n v="35703.11"/>
    <n v="13661.4"/>
    <n v="968.4"/>
    <n v="1483.09"/>
    <n v="0"/>
    <m/>
    <n v="0"/>
    <n v="0.19"/>
    <n v="3780738"/>
    <x v="2"/>
    <x v="169"/>
  </r>
  <r>
    <x v="218"/>
    <s v="DANIEL FERN£NDEZ BAR”N (1)"/>
    <n v="3447454"/>
    <n v="0"/>
    <n v="2232003.4"/>
    <s v="En Abogados"/>
    <n v="0"/>
    <n v="32281.29"/>
    <n v="12352.08"/>
    <n v="968.4"/>
    <n v="1789.35"/>
    <n v="0"/>
    <m/>
    <n v="8100.96"/>
    <n v="0.75"/>
    <n v="3614547"/>
    <x v="1"/>
    <x v="169"/>
  </r>
  <r>
    <x v="218"/>
    <s v="DANIEL FERN£NDEZ BAR”N"/>
    <n v="3780738"/>
    <n v="0"/>
    <n v="2339312.42"/>
    <s v="En Abogados"/>
    <n v="0"/>
    <n v="39630.449999999997"/>
    <n v="15164.16"/>
    <n v="968.4"/>
    <n v="1480.51"/>
    <n v="0"/>
    <m/>
    <n v="0"/>
    <n v="0.86"/>
    <n v="3954948"/>
    <x v="3"/>
    <x v="169"/>
  </r>
  <r>
    <x v="218"/>
    <s v="DANIEL FERN£NDEZ BAR”N"/>
    <n v="3954948"/>
    <n v="0"/>
    <n v="2396556.7999999998"/>
    <s v="En Abogados"/>
    <n v="0"/>
    <n v="41497.760000000002"/>
    <n v="10119.51"/>
    <n v="968.4"/>
    <n v="1483.09"/>
    <n v="0"/>
    <n v="14355.42"/>
    <n v="0"/>
    <n v="0.98"/>
    <n v="4143201"/>
    <x v="4"/>
    <x v="169"/>
  </r>
  <r>
    <x v="218"/>
    <s v="DANIEL FERN£NDEZ BAR”N"/>
    <n v="4143201"/>
    <n v="0"/>
    <n v="2464981.96"/>
    <s v="En Abogados"/>
    <n v="0"/>
    <n v="70801.97"/>
    <n v="27091.599999999999"/>
    <n v="968.4"/>
    <n v="1483.09"/>
    <n v="0"/>
    <m/>
    <n v="0"/>
    <n v="0.38"/>
    <n v="4576319"/>
    <x v="5"/>
    <x v="169"/>
  </r>
  <r>
    <x v="219"/>
    <s v="DIEGO MUFFATTI (1)"/>
    <n v="2531880"/>
    <n v="0"/>
    <n v="1700474.22"/>
    <s v="En Abogados"/>
    <n v="0"/>
    <n v="29346.63"/>
    <n v="10184.700000000001"/>
    <n v="878.4"/>
    <n v="1803.44"/>
    <n v="0"/>
    <m/>
    <n v="7175"/>
    <n v="0.12"/>
    <n v="2666292"/>
    <x v="0"/>
    <x v="93"/>
  </r>
  <r>
    <x v="219"/>
    <s v="DIEGO MUFFATTI (1)"/>
    <n v="2666292"/>
    <n v="0"/>
    <n v="1749862.51"/>
    <s v="En Abogados"/>
    <n v="0"/>
    <n v="32281.29"/>
    <n v="11203.17"/>
    <n v="878.4"/>
    <n v="1622.9"/>
    <n v="0"/>
    <m/>
    <n v="7892.43"/>
    <n v="0.68"/>
    <n v="2807664"/>
    <x v="1"/>
    <x v="93"/>
  </r>
  <r>
    <x v="219"/>
    <s v="DIEGO MUFFATTI"/>
    <n v="2807664"/>
    <n v="0"/>
    <n v="1803741.38"/>
    <s v="En Abogados"/>
    <n v="0"/>
    <n v="35703.11"/>
    <n v="12390.7"/>
    <n v="878.4"/>
    <n v="1345.13"/>
    <n v="0"/>
    <m/>
    <n v="0"/>
    <n v="0.59"/>
    <n v="2948169"/>
    <x v="2"/>
    <x v="93"/>
  </r>
  <r>
    <x v="219"/>
    <s v="DIEGO MUFFATTI"/>
    <n v="2948169"/>
    <n v="0"/>
    <n v="1854059.31"/>
    <s v="En Abogados"/>
    <n v="0"/>
    <n v="39630.449999999997"/>
    <n v="13753.68"/>
    <n v="878.4"/>
    <n v="1342.79"/>
    <n v="0"/>
    <m/>
    <n v="0"/>
    <n v="0.71"/>
    <n v="3096478"/>
    <x v="3"/>
    <x v="93"/>
  </r>
  <r>
    <x v="219"/>
    <s v="DIEGO MUFFATTI"/>
    <n v="3096478"/>
    <n v="0"/>
    <n v="1909665.34"/>
    <s v="En Abogados"/>
    <n v="0"/>
    <n v="41497.760000000002"/>
    <n v="9178.25"/>
    <n v="878.4"/>
    <n v="1345.13"/>
    <n v="0"/>
    <n v="13020.17"/>
    <n v="0"/>
    <n v="0.02"/>
    <n v="3257881"/>
    <x v="4"/>
    <x v="93"/>
  </r>
  <r>
    <x v="219"/>
    <s v="DIEGO MUFFATTI"/>
    <n v="3257881"/>
    <n v="0"/>
    <n v="1975585.07"/>
    <s v="En Abogados"/>
    <n v="0"/>
    <n v="70801.97"/>
    <n v="24571.7"/>
    <n v="878.4"/>
    <n v="1345.13"/>
    <n v="0"/>
    <m/>
    <n v="0"/>
    <n v="0.82"/>
    <n v="3622183"/>
    <x v="5"/>
    <x v="93"/>
  </r>
  <r>
    <x v="220"/>
    <s v="DIEGO SOLERO"/>
    <n v="72490"/>
    <n v="0"/>
    <n v="70794.5"/>
    <n v="5235.2299999999996"/>
    <n v="0"/>
    <n v="29346.63"/>
    <n v="9924.7000000000007"/>
    <n v="855.6"/>
    <n v="1757.19"/>
    <n v="0"/>
    <m/>
    <n v="0"/>
    <n v="0.15"/>
    <n v="117914"/>
    <x v="0"/>
    <x v="170"/>
  </r>
  <r>
    <x v="220"/>
    <s v="DIEGO SOLERO (2)"/>
    <n v="117914"/>
    <n v="70794.5"/>
    <n v="47119.5"/>
    <n v="4200.21"/>
    <n v="0"/>
    <n v="32281.29"/>
    <n v="10917.17"/>
    <n v="855.6"/>
    <n v="1581.29"/>
    <n v="0"/>
    <m/>
    <n v="0"/>
    <n v="0.94"/>
    <n v="96956"/>
    <x v="1"/>
    <x v="170"/>
  </r>
  <r>
    <x v="220"/>
    <s v="DIEGO SOLERO"/>
    <n v="96956"/>
    <n v="0"/>
    <n v="92755.79"/>
    <n v="8838"/>
    <n v="0"/>
    <n v="35703.11"/>
    <n v="12074.39"/>
    <n v="855.6"/>
    <n v="1310.6400000000001"/>
    <n v="0"/>
    <m/>
    <n v="0"/>
    <n v="0.47"/>
    <n v="151538"/>
    <x v="2"/>
    <x v="170"/>
  </r>
  <r>
    <x v="220"/>
    <s v="DIEGO SOLERO"/>
    <n v="151538"/>
    <n v="48997.5"/>
    <n v="102540.5"/>
    <n v="5896.24"/>
    <n v="0"/>
    <n v="39630.449999999997"/>
    <n v="13402.57"/>
    <n v="855.6"/>
    <n v="1308.3599999999999"/>
    <n v="0"/>
    <m/>
    <n v="0"/>
    <n v="0.28000000000000003"/>
    <n v="163634"/>
    <x v="3"/>
    <x v="170"/>
  </r>
  <r>
    <x v="220"/>
    <s v="DIEGO SOLERO"/>
    <n v="163634"/>
    <n v="49504.5"/>
    <n v="114129.5"/>
    <n v="6501.84"/>
    <n v="0"/>
    <n v="41497.760000000002"/>
    <n v="8943.9500000000007"/>
    <n v="855.6"/>
    <n v="1310.6400000000001"/>
    <n v="0"/>
    <n v="12687.79"/>
    <n v="0"/>
    <n v="0.92"/>
    <n v="185928"/>
    <x v="4"/>
    <x v="170"/>
  </r>
  <r>
    <x v="220"/>
    <s v="DIEGO SOLERO"/>
    <n v="185928"/>
    <n v="55415"/>
    <n v="130513"/>
    <n v="18510.71"/>
    <n v="0"/>
    <n v="70801.97"/>
    <n v="23944.43"/>
    <n v="855.6"/>
    <n v="1310.6400000000001"/>
    <n v="0"/>
    <m/>
    <n v="0"/>
    <n v="0.65"/>
    <n v="245937"/>
    <x v="5"/>
    <x v="170"/>
  </r>
  <r>
    <x v="221"/>
    <s v="CESAR FERNANDO CARDALDA (1)"/>
    <n v="32795"/>
    <n v="32795"/>
    <n v="0"/>
    <n v="0"/>
    <n v="0"/>
    <n v="29346.63"/>
    <n v="9140.23"/>
    <n v="789.6"/>
    <n v="1618.47"/>
    <n v="0"/>
    <m/>
    <n v="-3601"/>
    <n v="7.0000000000000007E-2"/>
    <n v="37294"/>
    <x v="0"/>
    <x v="171"/>
  </r>
  <r>
    <x v="221"/>
    <s v="CESAR FERNANDO CARDALDA (1)"/>
    <n v="37294"/>
    <n v="37294"/>
    <n v="0"/>
    <n v="0"/>
    <n v="0"/>
    <n v="32281.29"/>
    <n v="10054.25"/>
    <n v="789.6"/>
    <n v="1456.45"/>
    <n v="0"/>
    <m/>
    <n v="-3925"/>
    <n v="0.41"/>
    <n v="40657"/>
    <x v="1"/>
    <x v="171"/>
  </r>
  <r>
    <x v="221"/>
    <s v="CESAR FERNANDO CARDALDA (1)"/>
    <n v="40657"/>
    <n v="40657"/>
    <n v="0"/>
    <n v="0"/>
    <n v="0"/>
    <n v="35703.11"/>
    <n v="11120"/>
    <n v="789.6"/>
    <n v="1207.1600000000001"/>
    <n v="0"/>
    <m/>
    <n v="-4317.3900000000003"/>
    <n v="0.52"/>
    <n v="44503"/>
    <x v="2"/>
    <x v="171"/>
  </r>
  <r>
    <x v="221"/>
    <s v="CESAR FERNANDO CARDALDA (1)"/>
    <n v="44503"/>
    <n v="44503"/>
    <n v="0"/>
    <n v="0"/>
    <n v="0"/>
    <n v="39630.449999999997"/>
    <n v="12343.2"/>
    <n v="789.6"/>
    <n v="1205.06"/>
    <n v="0"/>
    <m/>
    <n v="-4775.04"/>
    <n v="0.73"/>
    <n v="49194"/>
    <x v="3"/>
    <x v="171"/>
  </r>
  <r>
    <x v="221"/>
    <s v="CESAR FERNANDO CARDALDA (1)"/>
    <n v="49194"/>
    <n v="49194"/>
    <n v="0"/>
    <n v="0"/>
    <n v="0"/>
    <n v="41497.760000000002"/>
    <n v="8237"/>
    <n v="789.6"/>
    <n v="1207.1600000000001"/>
    <n v="0"/>
    <n v="11684.91"/>
    <n v="-5300.29"/>
    <n v="0.86"/>
    <n v="58117"/>
    <x v="4"/>
    <x v="171"/>
  </r>
  <r>
    <x v="221"/>
    <s v="CESAR FERNANDO CARDALDA (1)"/>
    <n v="58117"/>
    <n v="58117"/>
    <n v="0"/>
    <n v="0"/>
    <n v="0"/>
    <n v="70801.97"/>
    <n v="22051.8"/>
    <n v="789.6"/>
    <n v="1207.1600000000001"/>
    <n v="0"/>
    <m/>
    <n v="-5281.7"/>
    <n v="0.17"/>
    <n v="89569"/>
    <x v="5"/>
    <x v="171"/>
  </r>
  <r>
    <x v="222"/>
    <s v="CAPRILE GOLF S.A."/>
    <n v="649010"/>
    <n v="0"/>
    <n v="546118.15"/>
    <n v="130197.75999999999"/>
    <n v="0"/>
    <n v="29346.63"/>
    <n v="8024.04"/>
    <n v="692.4"/>
    <n v="1421.01"/>
    <n v="0"/>
    <m/>
    <n v="0"/>
    <n v="0.01"/>
    <n v="715800"/>
    <x v="0"/>
    <x v="172"/>
  </r>
  <r>
    <x v="222"/>
    <s v="CAPRILE GOLF S.A."/>
    <n v="715800"/>
    <n v="0"/>
    <n v="585602.24"/>
    <n v="159477.87"/>
    <n v="0"/>
    <n v="32281.29"/>
    <n v="8826.44"/>
    <n v="692.4"/>
    <n v="1278.76"/>
    <n v="0"/>
    <m/>
    <n v="0"/>
    <n v="0"/>
    <n v="788159"/>
    <x v="1"/>
    <x v="172"/>
  </r>
  <r>
    <x v="222"/>
    <s v="CAPRILE GOLF S.A."/>
    <n v="788159"/>
    <n v="0"/>
    <n v="628681.13"/>
    <n v="190911.93"/>
    <n v="0"/>
    <n v="35703.11"/>
    <n v="9762.0400000000009"/>
    <n v="692.4"/>
    <n v="1059.8900000000001"/>
    <n v="0"/>
    <m/>
    <n v="0"/>
    <n v="0.5"/>
    <n v="866811"/>
    <x v="2"/>
    <x v="172"/>
  </r>
  <r>
    <x v="222"/>
    <s v="CAPRILE GOLF S.A."/>
    <n v="866811"/>
    <n v="0"/>
    <n v="675899.07"/>
    <n v="224706.88"/>
    <n v="0"/>
    <n v="39630.449999999997"/>
    <n v="10835.87"/>
    <n v="692.4"/>
    <n v="1058.05"/>
    <n v="0"/>
    <m/>
    <n v="0"/>
    <n v="0.28000000000000003"/>
    <n v="952823"/>
    <x v="3"/>
    <x v="172"/>
  </r>
  <r>
    <x v="222"/>
    <s v="CAPRILE GOLF S.A."/>
    <n v="952823"/>
    <n v="0"/>
    <n v="728116.12"/>
    <n v="261112.69"/>
    <n v="0"/>
    <n v="41497.760000000002"/>
    <n v="7231.1"/>
    <n v="692.4"/>
    <n v="1059.8900000000001"/>
    <n v="0"/>
    <n v="10257.969999999999"/>
    <n v="0"/>
    <n v="7.0000000000000007E-2"/>
    <n v="1049968"/>
    <x v="4"/>
    <x v="172"/>
  </r>
  <r>
    <x v="222"/>
    <s v="CAPRILE GOLF S.A."/>
    <n v="1049968"/>
    <n v="0"/>
    <n v="788855.31"/>
    <n v="367608.16"/>
    <n v="0"/>
    <n v="70801.97"/>
    <n v="19358.87"/>
    <n v="692.4"/>
    <n v="1059.8900000000001"/>
    <n v="0"/>
    <m/>
    <n v="0"/>
    <n v="0.4"/>
    <n v="1248377"/>
    <x v="5"/>
    <x v="172"/>
  </r>
  <r>
    <x v="223"/>
    <s v="FERNANDO CAFFA (1)"/>
    <n v="32002"/>
    <n v="32002"/>
    <n v="0"/>
    <n v="0"/>
    <n v="0"/>
    <n v="29346.63"/>
    <n v="9135.75"/>
    <n v="0"/>
    <n v="1618.01"/>
    <n v="36748.53"/>
    <m/>
    <n v="-3600"/>
    <n v="0.08"/>
    <n v="73249"/>
    <x v="0"/>
    <x v="173"/>
  </r>
  <r>
    <x v="223"/>
    <s v="FERNANDO CAFFA (1)"/>
    <n v="73249"/>
    <n v="73249"/>
    <n v="0"/>
    <n v="0"/>
    <n v="0"/>
    <n v="32281.29"/>
    <n v="10049.32"/>
    <n v="0"/>
    <n v="1456.03"/>
    <n v="25205.81"/>
    <m/>
    <n v="-3924"/>
    <n v="0.55000000000000004"/>
    <n v="65069"/>
    <x v="1"/>
    <x v="173"/>
  </r>
  <r>
    <x v="223"/>
    <s v="FERNANDO CAFFA (1)"/>
    <n v="65069"/>
    <n v="65069"/>
    <n v="0"/>
    <n v="0"/>
    <n v="0"/>
    <n v="35703.11"/>
    <n v="11114.55"/>
    <n v="0"/>
    <n v="1206.82"/>
    <n v="20812.63"/>
    <m/>
    <n v="-4316.8999999999996"/>
    <n v="0.79"/>
    <n v="64521"/>
    <x v="2"/>
    <x v="173"/>
  </r>
  <r>
    <x v="223"/>
    <s v="FERNANDO CAFFA (1)"/>
    <n v="64521"/>
    <n v="64521"/>
    <n v="0"/>
    <n v="0"/>
    <n v="0"/>
    <n v="39630.449999999997"/>
    <n v="12337.15"/>
    <n v="0"/>
    <n v="1204.72"/>
    <n v="20997.42"/>
    <m/>
    <n v="-4774.49"/>
    <n v="0.75"/>
    <n v="69396"/>
    <x v="3"/>
    <x v="173"/>
  </r>
  <r>
    <x v="223"/>
    <s v="FERNANDO CAFFA (1)"/>
    <n v="69396"/>
    <n v="69396"/>
    <n v="0"/>
    <n v="0"/>
    <n v="0"/>
    <n v="41497.760000000002"/>
    <n v="8232.9599999999991"/>
    <n v="0"/>
    <n v="1206.82"/>
    <n v="20812.63"/>
    <n v="11679.18"/>
    <n v="-799.69"/>
    <n v="0.34"/>
    <n v="82630"/>
    <x v="4"/>
    <x v="173"/>
  </r>
  <r>
    <x v="223"/>
    <s v="FERNANDO CAFFA (1)"/>
    <n v="82630"/>
    <n v="82630"/>
    <n v="0"/>
    <n v="0"/>
    <n v="0"/>
    <n v="70801.97"/>
    <n v="22040.99"/>
    <n v="0"/>
    <n v="1206.82"/>
    <n v="20812.63"/>
    <m/>
    <n v="-5281.1"/>
    <n v="0.69"/>
    <n v="109582"/>
    <x v="5"/>
    <x v="173"/>
  </r>
  <r>
    <x v="224"/>
    <s v="CYNTHIA ANDREA CULAK (1)"/>
    <n v="79944"/>
    <n v="81144"/>
    <s v="Plan de Pago"/>
    <s v="Plan de Pago"/>
    <n v="1200"/>
    <n v="29346.63"/>
    <n v="8745.75"/>
    <n v="754.8"/>
    <n v="1548.64"/>
    <n v="0"/>
    <m/>
    <n v="44241.48"/>
    <n v="0.7"/>
    <n v="83438"/>
    <x v="0"/>
    <x v="174"/>
  </r>
  <r>
    <x v="224"/>
    <s v="CYNTHIA ANDREA CULAK (1)"/>
    <n v="83438"/>
    <n v="83438"/>
    <n v="0"/>
    <n v="0"/>
    <n v="0"/>
    <n v="32281.29"/>
    <n v="9620.33"/>
    <n v="754.8"/>
    <n v="1393.62"/>
    <n v="0"/>
    <m/>
    <n v="-3885"/>
    <n v="0.96"/>
    <n v="40166"/>
    <x v="1"/>
    <x v="174"/>
  </r>
  <r>
    <x v="224"/>
    <s v="CYNTHIA ANDREA CULAK"/>
    <n v="40166"/>
    <n v="0"/>
    <n v="40166"/>
    <n v="2008.3"/>
    <n v="0"/>
    <n v="35703.11"/>
    <n v="10640.08"/>
    <n v="754.8"/>
    <n v="1155.08"/>
    <n v="0"/>
    <m/>
    <n v="0"/>
    <n v="0.63"/>
    <n v="90428"/>
    <x v="2"/>
    <x v="174"/>
  </r>
  <r>
    <x v="224"/>
    <s v="CYNTHIA ANDREA CULAK"/>
    <n v="90428"/>
    <n v="0"/>
    <n v="88419.7"/>
    <n v="6429.28"/>
    <n v="0"/>
    <n v="39630.449999999997"/>
    <n v="11810.49"/>
    <n v="754.8"/>
    <n v="1153.07"/>
    <n v="0"/>
    <m/>
    <n v="0"/>
    <n v="0.21"/>
    <n v="148198"/>
    <x v="3"/>
    <x v="174"/>
  </r>
  <r>
    <x v="224"/>
    <s v="CYNTHIA ANDREA CULAK"/>
    <n v="148198"/>
    <n v="0"/>
    <n v="141768.72"/>
    <n v="13517.72"/>
    <n v="0"/>
    <n v="41497.760000000002"/>
    <n v="7881.5"/>
    <n v="754.8"/>
    <n v="1155.08"/>
    <n v="0"/>
    <n v="11180.61"/>
    <n v="0"/>
    <n v="0.81"/>
    <n v="217757"/>
    <x v="4"/>
    <x v="174"/>
  </r>
  <r>
    <x v="224"/>
    <s v="CYNTHIA ANDREA CULAK (2)"/>
    <n v="217757"/>
    <n v="221500"/>
    <n v="0"/>
    <n v="27572.19"/>
    <n v="3743"/>
    <n v="70801.97"/>
    <n v="21100.080000000002"/>
    <n v="754.8"/>
    <n v="1155.08"/>
    <n v="0"/>
    <m/>
    <n v="0"/>
    <n v="0.88"/>
    <n v="117642"/>
    <x v="5"/>
    <x v="174"/>
  </r>
  <r>
    <x v="225"/>
    <s v="MARIO DANIELE (1)"/>
    <n v="35622"/>
    <n v="35622"/>
    <n v="0"/>
    <n v="0"/>
    <n v="0"/>
    <n v="29346.63"/>
    <n v="9480.91"/>
    <n v="0"/>
    <n v="1678.58"/>
    <n v="0"/>
    <m/>
    <n v="-3633"/>
    <n v="0.88"/>
    <n v="36874"/>
    <x v="0"/>
    <x v="175"/>
  </r>
  <r>
    <x v="225"/>
    <s v="MARIO DANIELE (2)"/>
    <n v="36874"/>
    <n v="36874"/>
    <n v="0"/>
    <n v="1843.66"/>
    <n v="0"/>
    <n v="32281.29"/>
    <n v="10429"/>
    <n v="0"/>
    <n v="1510.55"/>
    <n v="0"/>
    <m/>
    <n v="0"/>
    <n v="0.5"/>
    <n v="46065"/>
    <x v="1"/>
    <x v="175"/>
  </r>
  <r>
    <x v="225"/>
    <s v="MARIO DANIELE"/>
    <n v="46065"/>
    <n v="0"/>
    <n v="44221.34"/>
    <n v="4054.73"/>
    <n v="0"/>
    <n v="35703.11"/>
    <n v="11534.48"/>
    <n v="0"/>
    <n v="1252"/>
    <n v="0"/>
    <m/>
    <n v="0"/>
    <n v="0.34"/>
    <n v="96766"/>
    <x v="2"/>
    <x v="175"/>
  </r>
  <r>
    <x v="225"/>
    <s v="MARIO DANIELE (1)"/>
    <n v="96766"/>
    <n v="96766"/>
    <n v="0"/>
    <n v="1546"/>
    <n v="0"/>
    <n v="39630.449999999997"/>
    <n v="12803.27"/>
    <n v="0"/>
    <n v="1249.82"/>
    <n v="0"/>
    <m/>
    <n v="6819"/>
    <n v="0.46"/>
    <n v="62049"/>
    <x v="3"/>
    <x v="175"/>
  </r>
  <r>
    <x v="225"/>
    <s v="MARIO DANIELE (1)"/>
    <n v="62049"/>
    <n v="63048"/>
    <n v="0"/>
    <n v="1009"/>
    <n v="999"/>
    <n v="41497.760000000002"/>
    <n v="8544.01"/>
    <n v="0"/>
    <n v="1252"/>
    <n v="0"/>
    <n v="12120.45"/>
    <n v="7569.12"/>
    <n v="0.66"/>
    <n v="70994"/>
    <x v="4"/>
    <x v="175"/>
  </r>
  <r>
    <x v="225"/>
    <s v="MARIO DANIELE (1)"/>
    <n v="70994"/>
    <n v="70994"/>
    <n v="0"/>
    <n v="0"/>
    <n v="0"/>
    <n v="70801.97"/>
    <n v="22873.75"/>
    <n v="0"/>
    <n v="1252"/>
    <n v="0"/>
    <m/>
    <n v="17298.96"/>
    <n v="0.32"/>
    <n v="112227"/>
    <x v="5"/>
    <x v="175"/>
  </r>
  <r>
    <x v="226"/>
    <s v="JUAN MANUEL GALLEGO"/>
    <n v="601705"/>
    <n v="0"/>
    <n v="453383.07"/>
    <n v="170991.08"/>
    <n v="0"/>
    <n v="29346.63"/>
    <n v="9817.1200000000008"/>
    <n v="846"/>
    <n v="1738.7"/>
    <n v="0"/>
    <m/>
    <n v="0"/>
    <n v="0.4"/>
    <n v="666123"/>
    <x v="0"/>
    <x v="145"/>
  </r>
  <r>
    <x v="226"/>
    <s v="JUAN MANUEL GALLEGO"/>
    <n v="666123"/>
    <n v="0"/>
    <n v="495131.92"/>
    <n v="195747.68"/>
    <n v="0"/>
    <n v="32281.29"/>
    <n v="10798.83"/>
    <n v="846"/>
    <n v="1564.64"/>
    <n v="0"/>
    <m/>
    <n v="0"/>
    <n v="0.64"/>
    <n v="736371"/>
    <x v="1"/>
    <x v="145"/>
  </r>
  <r>
    <x v="226"/>
    <s v="JUAN MANUEL GALLEGO"/>
    <n v="736371"/>
    <n v="0"/>
    <n v="540623.31999999995"/>
    <n v="222778.85"/>
    <n v="0"/>
    <n v="35703.11"/>
    <n v="11943.5"/>
    <n v="846"/>
    <n v="1296.8399999999999"/>
    <n v="0"/>
    <m/>
    <n v="0"/>
    <n v="0.38"/>
    <n v="813192"/>
    <x v="2"/>
    <x v="145"/>
  </r>
  <r>
    <x v="226"/>
    <s v="JUAN MANUEL GALLEGO"/>
    <n v="813192"/>
    <n v="0"/>
    <n v="590413.15"/>
    <n v="252299.51"/>
    <n v="0"/>
    <n v="39630.449999999997"/>
    <n v="13257.29"/>
    <n v="846"/>
    <n v="1294.58"/>
    <n v="0"/>
    <m/>
    <n v="0"/>
    <n v="0.02"/>
    <n v="897741"/>
    <x v="3"/>
    <x v="145"/>
  </r>
  <r>
    <x v="226"/>
    <s v="JUAN MANUEL GALLEGO"/>
    <n v="897741"/>
    <n v="0"/>
    <n v="645441.49"/>
    <n v="284571.58"/>
    <n v="0"/>
    <n v="41497.760000000002"/>
    <n v="8846.99"/>
    <n v="846"/>
    <n v="1296.8399999999999"/>
    <n v="0"/>
    <n v="12550.25"/>
    <n v="0"/>
    <n v="0.09"/>
    <n v="995051"/>
    <x v="4"/>
    <x v="145"/>
  </r>
  <r>
    <x v="226"/>
    <s v="JUAN MANUEL GALLEGO"/>
    <n v="995051"/>
    <n v="0"/>
    <n v="710479.42"/>
    <n v="380486.3"/>
    <n v="0"/>
    <n v="70801.97"/>
    <n v="23684.87"/>
    <n v="846"/>
    <n v="1296.8399999999999"/>
    <n v="0"/>
    <m/>
    <n v="0"/>
    <n v="0.6"/>
    <n v="1187596"/>
    <x v="5"/>
    <x v="145"/>
  </r>
  <r>
    <x v="227"/>
    <s v="VICTOR DURAN (1)"/>
    <n v="32326"/>
    <n v="32326"/>
    <n v="0"/>
    <n v="0"/>
    <n v="0"/>
    <n v="29346.63"/>
    <n v="8629.2000000000007"/>
    <n v="744"/>
    <n v="1527.83"/>
    <n v="0"/>
    <m/>
    <n v="-3553"/>
    <n v="0.34"/>
    <n v="36695"/>
    <x v="0"/>
    <x v="176"/>
  </r>
  <r>
    <x v="227"/>
    <s v="VICTOR DURAN (1)"/>
    <n v="36695"/>
    <n v="36695"/>
    <n v="0"/>
    <n v="0"/>
    <n v="0"/>
    <n v="32281.29"/>
    <n v="9492.1200000000008"/>
    <n v="744"/>
    <n v="1374.89"/>
    <n v="0"/>
    <m/>
    <n v="-3872"/>
    <n v="0.7"/>
    <n v="40021"/>
    <x v="1"/>
    <x v="176"/>
  </r>
  <r>
    <x v="227"/>
    <s v="VICTOR DURAN (1)"/>
    <n v="40021"/>
    <n v="40021"/>
    <n v="0"/>
    <n v="0"/>
    <n v="0"/>
    <n v="35703.11"/>
    <n v="10498.28"/>
    <n v="744"/>
    <n v="1139.56"/>
    <n v="0"/>
    <m/>
    <n v="-4259.7"/>
    <n v="0.75"/>
    <n v="43826"/>
    <x v="2"/>
    <x v="176"/>
  </r>
  <r>
    <x v="227"/>
    <s v="VICTOR DURAN (1)"/>
    <n v="43826"/>
    <n v="43826"/>
    <n v="0"/>
    <n v="0"/>
    <n v="0"/>
    <n v="39630.449999999997"/>
    <n v="11653.1"/>
    <n v="744"/>
    <n v="1137.58"/>
    <n v="0"/>
    <m/>
    <n v="-4711.2299999999996"/>
    <n v="0.1"/>
    <n v="48454"/>
    <x v="3"/>
    <x v="176"/>
  </r>
  <r>
    <x v="227"/>
    <s v="VICTOR DURAN (1)"/>
    <n v="48454"/>
    <n v="48454"/>
    <n v="0"/>
    <n v="0"/>
    <n v="0"/>
    <n v="41497.760000000002"/>
    <n v="7776.47"/>
    <n v="744"/>
    <n v="1139.56"/>
    <n v="0"/>
    <n v="11031.61"/>
    <n v="-5229.47"/>
    <n v="7.0000000000000007E-2"/>
    <n v="56960"/>
    <x v="4"/>
    <x v="176"/>
  </r>
  <r>
    <x v="227"/>
    <s v="VICTOR DURAN (1)"/>
    <n v="56960"/>
    <n v="56960"/>
    <n v="0"/>
    <n v="0"/>
    <n v="0"/>
    <n v="70801.97"/>
    <n v="20818.89"/>
    <n v="744"/>
    <n v="1139.56"/>
    <n v="0"/>
    <m/>
    <n v="-5211.12"/>
    <n v="0.7"/>
    <n v="88294"/>
    <x v="5"/>
    <x v="176"/>
  </r>
  <r>
    <x v="228"/>
    <s v="C…SAR CARDALDA (1)"/>
    <n v="30940"/>
    <n v="30940"/>
    <n v="0"/>
    <n v="0"/>
    <n v="0"/>
    <n v="29346.63"/>
    <n v="7858.18"/>
    <n v="0"/>
    <n v="1391.42"/>
    <n v="0"/>
    <m/>
    <n v="-3480"/>
    <n v="0.77"/>
    <n v="35117"/>
    <x v="0"/>
    <x v="177"/>
  </r>
  <r>
    <x v="228"/>
    <s v="C…SAR CARDALDA (1)"/>
    <n v="35117"/>
    <n v="35117"/>
    <n v="0"/>
    <n v="0"/>
    <n v="0"/>
    <n v="32281.29"/>
    <n v="8643.99"/>
    <n v="0"/>
    <n v="1252.1300000000001"/>
    <n v="0"/>
    <m/>
    <n v="-3794"/>
    <n v="0.59"/>
    <n v="38384"/>
    <x v="1"/>
    <x v="177"/>
  </r>
  <r>
    <x v="228"/>
    <s v="C…SAR CARDALDA (1)"/>
    <n v="38384"/>
    <n v="38384"/>
    <n v="0"/>
    <n v="0"/>
    <n v="0"/>
    <n v="35703.11"/>
    <n v="9560.26"/>
    <n v="0"/>
    <n v="1037.82"/>
    <n v="0"/>
    <m/>
    <n v="-4172.92"/>
    <n v="0.73"/>
    <n v="42129"/>
    <x v="2"/>
    <x v="177"/>
  </r>
  <r>
    <x v="228"/>
    <s v="C…SAR CARDALDA (1)"/>
    <n v="42129"/>
    <n v="42129"/>
    <n v="0"/>
    <n v="0"/>
    <n v="0"/>
    <n v="39630.449999999997"/>
    <n v="10611.88"/>
    <n v="0"/>
    <n v="1036.01"/>
    <n v="0"/>
    <m/>
    <n v="-4615.25"/>
    <n v="0.91"/>
    <n v="46664"/>
    <x v="3"/>
    <x v="177"/>
  </r>
  <r>
    <x v="228"/>
    <s v="C…SAR CARDALDA (1)"/>
    <n v="46664"/>
    <n v="46664"/>
    <n v="0"/>
    <n v="0"/>
    <n v="0"/>
    <n v="41497.760000000002"/>
    <n v="7081.63"/>
    <n v="0"/>
    <n v="1037.82"/>
    <n v="0"/>
    <n v="10045.93"/>
    <n v="-5122.92"/>
    <n v="0.78"/>
    <n v="54541"/>
    <x v="4"/>
    <x v="177"/>
  </r>
  <r>
    <x v="228"/>
    <s v="C…SAR CARDALDA (1)"/>
    <n v="54541"/>
    <n v="54541"/>
    <n v="0"/>
    <n v="0"/>
    <n v="0"/>
    <n v="70801.97"/>
    <n v="18958.71"/>
    <n v="0"/>
    <n v="1037.82"/>
    <n v="0"/>
    <m/>
    <n v="-5104.95"/>
    <n v="0.45"/>
    <n v="85694"/>
    <x v="5"/>
    <x v="177"/>
  </r>
  <r>
    <x v="229"/>
    <s v="PABLO RESNIK (1)"/>
    <n v="31597"/>
    <n v="31597"/>
    <n v="0"/>
    <n v="0"/>
    <n v="0"/>
    <n v="29346.63"/>
    <n v="7835.76"/>
    <n v="675.6"/>
    <n v="1387.72"/>
    <n v="0"/>
    <m/>
    <n v="-3478"/>
    <n v="0.28999999999999998"/>
    <n v="35768"/>
    <x v="0"/>
    <x v="178"/>
  </r>
  <r>
    <x v="229"/>
    <s v="PABLO RESNIK (1)"/>
    <n v="35768"/>
    <n v="35768"/>
    <n v="0"/>
    <n v="0"/>
    <n v="0"/>
    <n v="32281.29"/>
    <n v="8619.34"/>
    <n v="675.6"/>
    <n v="1248.8"/>
    <n v="0"/>
    <m/>
    <n v="-3791"/>
    <n v="0.97"/>
    <n v="39035"/>
    <x v="1"/>
    <x v="178"/>
  </r>
  <r>
    <x v="229"/>
    <s v="PABLO RESNIK (1)"/>
    <n v="39035"/>
    <n v="39035"/>
    <n v="0"/>
    <n v="0"/>
    <n v="0"/>
    <n v="35703.11"/>
    <n v="9532.99"/>
    <n v="675.6"/>
    <n v="1035.06"/>
    <n v="0"/>
    <m/>
    <n v="-4170.45"/>
    <n v="0.69"/>
    <n v="42777"/>
    <x v="2"/>
    <x v="178"/>
  </r>
  <r>
    <x v="229"/>
    <s v="PABLO RESNIK (1)"/>
    <n v="42777"/>
    <n v="42777"/>
    <n v="0"/>
    <n v="0"/>
    <n v="0"/>
    <n v="39630.449999999997"/>
    <n v="10581.62"/>
    <n v="675.6"/>
    <n v="1033.26"/>
    <n v="0"/>
    <m/>
    <n v="-4612.5200000000004"/>
    <n v="0.59"/>
    <n v="47309"/>
    <x v="3"/>
    <x v="178"/>
  </r>
  <r>
    <x v="229"/>
    <s v="PABLO RESNIK (1)"/>
    <n v="47309"/>
    <n v="47309"/>
    <n v="0"/>
    <n v="0"/>
    <n v="0"/>
    <n v="41497.760000000002"/>
    <n v="7061.44"/>
    <n v="675.6"/>
    <n v="1035.06"/>
    <n v="0"/>
    <n v="10017.280000000001"/>
    <n v="-5119.8999999999996"/>
    <n v="0.76"/>
    <n v="55168"/>
    <x v="4"/>
    <x v="178"/>
  </r>
  <r>
    <x v="229"/>
    <s v="PABLO RESNIK (1)"/>
    <n v="55168"/>
    <n v="55168"/>
    <n v="0"/>
    <n v="0"/>
    <n v="0"/>
    <n v="70801.97"/>
    <n v="18904.64"/>
    <n v="675.6"/>
    <n v="1035.06"/>
    <n v="0"/>
    <m/>
    <n v="-5101.9399999999996"/>
    <n v="0.67"/>
    <n v="86316"/>
    <x v="5"/>
    <x v="178"/>
  </r>
  <r>
    <x v="230"/>
    <s v="CECILIA CALVANI (1)"/>
    <n v="620841"/>
    <n v="0"/>
    <n v="480289.22"/>
    <n v="164566.24"/>
    <n v="0"/>
    <n v="29346.63"/>
    <n v="8355.76"/>
    <n v="721.2"/>
    <n v="1479.28"/>
    <n v="0"/>
    <m/>
    <n v="6843"/>
    <n v="0.67"/>
    <n v="691602"/>
    <x v="0"/>
    <x v="179"/>
  </r>
  <r>
    <x v="230"/>
    <s v="CECILIA CALVANI (1)"/>
    <n v="691602"/>
    <n v="0"/>
    <n v="527035.76"/>
    <n v="190918.03"/>
    <n v="0"/>
    <n v="32281.29"/>
    <n v="9191.33"/>
    <n v="721.2"/>
    <n v="1331.2"/>
    <n v="0"/>
    <m/>
    <n v="7527.28"/>
    <n v="0.91"/>
    <n v="769007"/>
    <x v="1"/>
    <x v="179"/>
  </r>
  <r>
    <x v="230"/>
    <s v="CECILIA CALVANI"/>
    <n v="769007"/>
    <n v="0"/>
    <n v="578088.97"/>
    <n v="219822.48"/>
    <n v="0"/>
    <n v="35703.11"/>
    <n v="10165.61"/>
    <n v="721.2"/>
    <n v="1103.3499999999999"/>
    <n v="0"/>
    <m/>
    <n v="0"/>
    <n v="0.28000000000000003"/>
    <n v="845605"/>
    <x v="2"/>
    <x v="179"/>
  </r>
  <r>
    <x v="230"/>
    <s v="CECILIA CALVANI"/>
    <n v="845605"/>
    <n v="0"/>
    <n v="625782.52"/>
    <n v="251111.61"/>
    <n v="0"/>
    <n v="39630.449999999997"/>
    <n v="11283.83"/>
    <n v="721.2"/>
    <n v="1101.43"/>
    <n v="0"/>
    <m/>
    <n v="0"/>
    <n v="0.96"/>
    <n v="929632"/>
    <x v="3"/>
    <x v="179"/>
  </r>
  <r>
    <x v="230"/>
    <s v="CECILIA CALVANI"/>
    <n v="929632"/>
    <n v="0"/>
    <n v="678520.39"/>
    <n v="285037.63"/>
    <n v="0"/>
    <n v="41497.760000000002"/>
    <n v="7530.04"/>
    <n v="721.2"/>
    <n v="1103.3499999999999"/>
    <n v="0"/>
    <n v="10682.04"/>
    <n v="0"/>
    <n v="0.59"/>
    <n v="1025093"/>
    <x v="4"/>
    <x v="179"/>
  </r>
  <r>
    <x v="230"/>
    <s v="CECILIA CALVANI"/>
    <n v="1025093"/>
    <n v="0"/>
    <n v="740055.37"/>
    <n v="384945.1"/>
    <n v="0"/>
    <n v="70801.97"/>
    <n v="20159.18"/>
    <n v="721.2"/>
    <n v="1103.3499999999999"/>
    <n v="0"/>
    <m/>
    <n v="0"/>
    <n v="0.83"/>
    <n v="1217787"/>
    <x v="5"/>
    <x v="179"/>
  </r>
  <r>
    <x v="231"/>
    <s v="MARIELA CHOUZA (EN SUCESI”N) (1)"/>
    <n v="33591"/>
    <n v="33591"/>
    <n v="0"/>
    <n v="0"/>
    <n v="0"/>
    <n v="29346.63"/>
    <n v="2667.21"/>
    <n v="0"/>
    <n v="472.13"/>
    <n v="0"/>
    <m/>
    <n v="3974"/>
    <n v="0.03"/>
    <n v="36460"/>
    <x v="0"/>
    <x v="180"/>
  </r>
  <r>
    <x v="231"/>
    <s v="MARIELA CHOUZA (EN SUCESI”N) (1)"/>
    <n v="36460"/>
    <n v="36460"/>
    <n v="0"/>
    <n v="0"/>
    <n v="0"/>
    <n v="32281.29"/>
    <n v="2933.93"/>
    <n v="0"/>
    <n v="424.87"/>
    <n v="0"/>
    <m/>
    <n v="3707"/>
    <n v="0.91"/>
    <n v="39348"/>
    <x v="1"/>
    <x v="180"/>
  </r>
  <r>
    <x v="231"/>
    <s v="MARIELA CHOUZA (EN SUCESI”N) (1)"/>
    <n v="39348"/>
    <n v="40004"/>
    <n v="0"/>
    <n v="656"/>
    <n v="656"/>
    <n v="35703.11"/>
    <n v="3244.92"/>
    <n v="0"/>
    <n v="352.15"/>
    <n v="0"/>
    <m/>
    <n v="6945"/>
    <n v="0.82"/>
    <n v="46246"/>
    <x v="2"/>
    <x v="180"/>
  </r>
  <r>
    <x v="231"/>
    <s v="MARIELA CHOUZA (EN SUCESI”N) (1)"/>
    <n v="46246"/>
    <n v="47006"/>
    <n v="0"/>
    <n v="760"/>
    <n v="760"/>
    <n v="39630.449999999997"/>
    <n v="3601.87"/>
    <n v="0"/>
    <n v="351.53"/>
    <n v="0"/>
    <m/>
    <n v="6945"/>
    <n v="0.15"/>
    <n v="50529"/>
    <x v="3"/>
    <x v="180"/>
  </r>
  <r>
    <x v="231"/>
    <s v="MARIELA CHOUZA (EN SUCESI”N) (1)"/>
    <n v="50529"/>
    <n v="50529"/>
    <n v="0"/>
    <n v="0"/>
    <n v="0"/>
    <n v="41497.760000000002"/>
    <n v="2403.64"/>
    <n v="0"/>
    <n v="352.15"/>
    <n v="0"/>
    <n v="3409.77"/>
    <n v="2572.11"/>
    <n v="0.56999999999999995"/>
    <n v="50236"/>
    <x v="4"/>
    <x v="180"/>
  </r>
  <r>
    <x v="231"/>
    <s v="MARIELA CHOUZA (EN SUCESI”N) (1)"/>
    <n v="50236"/>
    <n v="50236"/>
    <n v="0"/>
    <n v="0"/>
    <n v="0"/>
    <n v="70801.97"/>
    <n v="6434.93"/>
    <n v="0"/>
    <n v="352.15"/>
    <n v="0"/>
    <m/>
    <n v="2587.4499999999998"/>
    <n v="0.5"/>
    <n v="80177"/>
    <x v="5"/>
    <x v="180"/>
  </r>
  <r>
    <x v="232"/>
    <s v="Nancy Beatriz Esquivel (1)"/>
    <n v="29788"/>
    <n v="26693"/>
    <n v="3095"/>
    <n v="0"/>
    <n v="3095"/>
    <n v="29346.63"/>
    <n v="2721"/>
    <n v="0"/>
    <n v="481.84"/>
    <n v="0"/>
    <m/>
    <n v="-2973"/>
    <n v="0.53"/>
    <n v="29577"/>
    <x v="0"/>
    <x v="181"/>
  </r>
  <r>
    <x v="232"/>
    <s v="Nancy Beatriz Esquivel (1)"/>
    <n v="29577"/>
    <n v="29577"/>
    <n v="0"/>
    <n v="0"/>
    <n v="0"/>
    <n v="32281.29"/>
    <n v="2993.1"/>
    <n v="0"/>
    <n v="433.61"/>
    <n v="0"/>
    <m/>
    <n v="-3240"/>
    <n v="0"/>
    <n v="32468"/>
    <x v="1"/>
    <x v="181"/>
  </r>
  <r>
    <x v="232"/>
    <s v="Nancy Beatriz Esquivel (1)"/>
    <n v="32468"/>
    <n v="32468"/>
    <n v="0"/>
    <n v="0"/>
    <n v="0"/>
    <n v="35703.11"/>
    <n v="3310.37"/>
    <n v="0"/>
    <n v="359.39"/>
    <n v="0"/>
    <m/>
    <n v="-3564.43"/>
    <n v="0.56000000000000005"/>
    <n v="35809"/>
    <x v="2"/>
    <x v="181"/>
  </r>
  <r>
    <x v="232"/>
    <s v="Nancy Beatriz Esquivel (1)"/>
    <n v="35809"/>
    <n v="35809"/>
    <n v="0"/>
    <n v="0"/>
    <n v="0"/>
    <n v="39630.449999999997"/>
    <n v="3674.51"/>
    <n v="0"/>
    <n v="358.76"/>
    <n v="0"/>
    <m/>
    <n v="-3942.27"/>
    <n v="0.55000000000000004"/>
    <n v="39722"/>
    <x v="3"/>
    <x v="181"/>
  </r>
  <r>
    <x v="232"/>
    <s v="Nancy Beatriz Esquivel (1)"/>
    <n v="39722"/>
    <n v="40000"/>
    <n v="0"/>
    <n v="0"/>
    <n v="278"/>
    <n v="41497.760000000002"/>
    <n v="2452.11"/>
    <n v="0"/>
    <n v="359.39"/>
    <n v="0"/>
    <n v="3478.54"/>
    <n v="-4375.91"/>
    <n v="0.11"/>
    <n v="43134"/>
    <x v="4"/>
    <x v="181"/>
  </r>
  <r>
    <x v="232"/>
    <s v="Nancy Beatriz Esquivel_x000a_(1)"/>
    <n v="43134"/>
    <n v="43134"/>
    <n v="0"/>
    <n v="0"/>
    <n v="0"/>
    <n v="70801.97"/>
    <n v="6564.71"/>
    <n v="0"/>
    <n v="359.39"/>
    <n v="0"/>
    <m/>
    <n v="-4360.57"/>
    <n v="0.5"/>
    <n v="73366"/>
    <x v="5"/>
    <x v="181"/>
  </r>
  <r>
    <x v="233"/>
    <s v="ANABELA DONADEO (1)"/>
    <n v="27000"/>
    <n v="27000"/>
    <n v="0"/>
    <n v="0"/>
    <n v="0"/>
    <n v="29346.63"/>
    <n v="2824.1"/>
    <n v="243.6"/>
    <n v="499.88"/>
    <n v="0"/>
    <m/>
    <n v="-3007"/>
    <n v="0.79"/>
    <n v="29908"/>
    <x v="0"/>
    <x v="182"/>
  </r>
  <r>
    <x v="233"/>
    <s v="ANABELA DONADEO (1)"/>
    <n v="29908"/>
    <n v="29908"/>
    <n v="0"/>
    <n v="0"/>
    <n v="0"/>
    <n v="32281.29"/>
    <n v="3106.51"/>
    <n v="243.6"/>
    <n v="449.84"/>
    <n v="0"/>
    <m/>
    <n v="-3278"/>
    <n v="0.76"/>
    <n v="32804"/>
    <x v="1"/>
    <x v="182"/>
  </r>
  <r>
    <x v="233"/>
    <s v="ANABELA DONADEO (1)"/>
    <n v="32804"/>
    <n v="32804"/>
    <n v="0"/>
    <n v="0"/>
    <n v="0"/>
    <n v="35703.11"/>
    <n v="3435.8"/>
    <n v="243.6"/>
    <n v="372.84"/>
    <n v="0"/>
    <m/>
    <n v="-3605.36"/>
    <n v="0.01"/>
    <n v="36150"/>
    <x v="2"/>
    <x v="182"/>
  </r>
  <r>
    <x v="233"/>
    <s v="ANABELA DONADEO (1)"/>
    <n v="36150"/>
    <n v="41150"/>
    <n v="0"/>
    <n v="0"/>
    <n v="5000"/>
    <n v="39630.449999999997"/>
    <n v="3813.74"/>
    <n v="243.6"/>
    <n v="372.19"/>
    <n v="0"/>
    <m/>
    <n v="-3987.53"/>
    <n v="0.55000000000000004"/>
    <n v="35073"/>
    <x v="3"/>
    <x v="182"/>
  </r>
  <r>
    <x v="233"/>
    <s v="ANABELA DONADEO (1)"/>
    <n v="35073"/>
    <n v="35073"/>
    <n v="0"/>
    <n v="0"/>
    <n v="0"/>
    <n v="41497.760000000002"/>
    <n v="2545.0300000000002"/>
    <n v="243.6"/>
    <n v="372.84"/>
    <n v="0"/>
    <n v="3610.35"/>
    <n v="-4426.16"/>
    <n v="0.57999999999999996"/>
    <n v="43844"/>
    <x v="4"/>
    <x v="182"/>
  </r>
  <r>
    <x v="233"/>
    <s v="IGNACIO MANUEL KORNZAFT (1)"/>
    <n v="43844"/>
    <n v="87688"/>
    <n v="0"/>
    <n v="0"/>
    <n v="43844"/>
    <n v="70801.97"/>
    <n v="6813.46"/>
    <n v="243.6"/>
    <n v="372.84"/>
    <n v="0"/>
    <m/>
    <n v="-4410.63"/>
    <n v="0.76"/>
    <n v="29978"/>
    <x v="5"/>
    <x v="183"/>
  </r>
  <r>
    <x v="234"/>
    <s v="Jonathan Alex DERMAN ; Cynthia Carolina BASSO (1)"/>
    <n v="28591"/>
    <n v="28591"/>
    <n v="0"/>
    <n v="0"/>
    <n v="0"/>
    <n v="29346.63"/>
    <n v="2922.72"/>
    <n v="253.2"/>
    <n v="517.91"/>
    <n v="0"/>
    <m/>
    <n v="-3017"/>
    <n v="0.54"/>
    <n v="30024"/>
    <x v="0"/>
    <x v="184"/>
  </r>
  <r>
    <x v="234"/>
    <s v="Jonathan Alex DERMAN ; Cynthia Carolina BASSO (1)"/>
    <n v="30024"/>
    <n v="30024"/>
    <n v="0"/>
    <n v="0"/>
    <n v="0"/>
    <n v="32281.29"/>
    <n v="3214.99"/>
    <n v="253.2"/>
    <n v="466.06"/>
    <n v="0"/>
    <m/>
    <n v="-3288"/>
    <n v="0.46"/>
    <n v="32928"/>
    <x v="1"/>
    <x v="184"/>
  </r>
  <r>
    <x v="234"/>
    <s v="Jonathan Alex DERMAN ; Cynthia Carolina BASSO (1)"/>
    <n v="32928"/>
    <n v="32928"/>
    <n v="0"/>
    <n v="0"/>
    <n v="0"/>
    <n v="35703.11"/>
    <n v="3555.78"/>
    <n v="253.2"/>
    <n v="386.29"/>
    <n v="0"/>
    <m/>
    <n v="-3617.2"/>
    <n v="0.82"/>
    <n v="36282"/>
    <x v="2"/>
    <x v="184"/>
  </r>
  <r>
    <x v="234"/>
    <s v="Jonathan Alex DERMAN ; Cynthia Carolina BASSO (1)"/>
    <n v="36282"/>
    <n v="36282"/>
    <n v="0"/>
    <n v="0"/>
    <n v="0"/>
    <n v="39630.449999999997"/>
    <n v="3946.92"/>
    <n v="253.2"/>
    <n v="385.62"/>
    <n v="0"/>
    <m/>
    <n v="-4000.62"/>
    <n v="0.43"/>
    <n v="40216"/>
    <x v="3"/>
    <x v="184"/>
  </r>
  <r>
    <x v="234"/>
    <s v="Jonathan Alex DERMAN ; Cynthia Carolina BASSO (1)"/>
    <n v="40216"/>
    <n v="40216"/>
    <n v="0"/>
    <n v="0"/>
    <n v="0"/>
    <n v="41497.760000000002"/>
    <n v="2633.9"/>
    <n v="253.2"/>
    <n v="386.29"/>
    <n v="0"/>
    <n v="3736.42"/>
    <n v="-4440.6899999999996"/>
    <n v="0.12"/>
    <n v="44067"/>
    <x v="4"/>
    <x v="184"/>
  </r>
  <r>
    <x v="234"/>
    <s v="Jonathan Alex DERMAN_x000a_; Cynthia Carolina BASSO (1)"/>
    <n v="44067"/>
    <n v="44067"/>
    <n v="0"/>
    <n v="0"/>
    <n v="0"/>
    <n v="70801.97"/>
    <n v="7051.39"/>
    <n v="253.2"/>
    <n v="386.29"/>
    <n v="0"/>
    <m/>
    <n v="-4425.1099999999997"/>
    <n v="0.26"/>
    <n v="74068"/>
    <x v="5"/>
    <x v="184"/>
  </r>
  <r>
    <x v="235"/>
    <s v="DANIEL MANZINI (1)"/>
    <n v="41307"/>
    <n v="41307"/>
    <s v="Plan de Pago"/>
    <s v="Plan de Pago"/>
    <n v="0"/>
    <n v="29346.63"/>
    <n v="2658.24"/>
    <n v="229.2"/>
    <n v="470.74"/>
    <n v="0"/>
    <m/>
    <n v="11625.2"/>
    <n v="0.99"/>
    <n v="44331"/>
    <x v="0"/>
    <x v="96"/>
  </r>
  <r>
    <x v="235"/>
    <s v="DANIEL MANZINI (1)"/>
    <n v="44331"/>
    <n v="44581"/>
    <s v="Plan de Pago"/>
    <s v="Plan de Pago"/>
    <n v="250"/>
    <n v="32281.29"/>
    <n v="2924.07"/>
    <n v="229.2"/>
    <n v="423.62"/>
    <n v="0"/>
    <m/>
    <n v="11261.92"/>
    <n v="0.9"/>
    <n v="46871"/>
    <x v="1"/>
    <x v="96"/>
  </r>
  <r>
    <x v="235"/>
    <s v="DANIEL MANZINI (1)"/>
    <n v="46871"/>
    <n v="47020"/>
    <s v="Plan de Pago"/>
    <s v="Plan de Pago"/>
    <n v="149"/>
    <n v="35703.11"/>
    <n v="3234.02"/>
    <n v="229.2"/>
    <n v="351.11"/>
    <n v="0"/>
    <m/>
    <n v="11261.92"/>
    <n v="0.64"/>
    <n v="50631"/>
    <x v="2"/>
    <x v="96"/>
  </r>
  <r>
    <x v="235"/>
    <s v="DANIEL MANZINI (1)"/>
    <n v="50631"/>
    <n v="50831"/>
    <s v="Plan de Pago"/>
    <s v="Plan de Pago"/>
    <n v="200"/>
    <n v="39630.449999999997"/>
    <n v="3589.76"/>
    <n v="229.2"/>
    <n v="350.5"/>
    <n v="0"/>
    <m/>
    <n v="10535.34"/>
    <n v="0.75"/>
    <n v="54136"/>
    <x v="3"/>
    <x v="96"/>
  </r>
  <r>
    <x v="235"/>
    <s v="DANIEL MANZINI (1)"/>
    <n v="54136"/>
    <n v="54136"/>
    <s v="Plan de Pago"/>
    <s v="Plan de Pago"/>
    <n v="0"/>
    <n v="41497.760000000002"/>
    <n v="2395.56"/>
    <n v="229.2"/>
    <n v="351.11"/>
    <n v="0"/>
    <n v="3398.31"/>
    <n v="9082.19"/>
    <n v="0.87"/>
    <n v="56955"/>
    <x v="4"/>
    <x v="96"/>
  </r>
  <r>
    <x v="235"/>
    <s v="SEBASTIAN NICOLAS DE SIMONE/NATALIA AGUSTINA OBANDO (1)"/>
    <n v="56955"/>
    <n v="76254"/>
    <s v="Plan de Pago"/>
    <s v="Plan de Pago"/>
    <n v="19299"/>
    <n v="70801.97"/>
    <n v="6413.3"/>
    <n v="229.2"/>
    <n v="351.11"/>
    <n v="0"/>
    <m/>
    <n v="9082.19"/>
    <n v="0.23"/>
    <n v="67579"/>
    <x v="5"/>
    <x v="185"/>
  </r>
  <r>
    <x v="236"/>
    <s v="JULI£N DE VITO (1)"/>
    <n v="26756"/>
    <n v="26756"/>
    <n v="0"/>
    <n v="0"/>
    <n v="0"/>
    <n v="29346.63"/>
    <n v="2824.1"/>
    <n v="0"/>
    <n v="499.88"/>
    <n v="0"/>
    <m/>
    <n v="-3007"/>
    <n v="0.39"/>
    <n v="29664"/>
    <x v="0"/>
    <x v="186"/>
  </r>
  <r>
    <x v="236"/>
    <s v="JULI£N DE VITO (1)"/>
    <n v="29664"/>
    <n v="29664"/>
    <n v="0"/>
    <n v="0"/>
    <n v="0"/>
    <n v="32281.29"/>
    <n v="3106.51"/>
    <n v="0"/>
    <n v="449.84"/>
    <n v="0"/>
    <m/>
    <n v="-3278"/>
    <n v="0.36"/>
    <n v="32560"/>
    <x v="1"/>
    <x v="186"/>
  </r>
  <r>
    <x v="236"/>
    <s v="JULI£N DE VITO (1)"/>
    <n v="32560"/>
    <n v="32560"/>
    <n v="0"/>
    <n v="0"/>
    <n v="0"/>
    <n v="35703.11"/>
    <n v="3435.8"/>
    <n v="0"/>
    <n v="372.84"/>
    <n v="0"/>
    <m/>
    <n v="-3605.36"/>
    <n v="0.61"/>
    <n v="35907"/>
    <x v="2"/>
    <x v="186"/>
  </r>
  <r>
    <x v="236"/>
    <s v="JULI£N DE VITO (1)"/>
    <n v="35907"/>
    <n v="35907"/>
    <n v="0"/>
    <n v="0"/>
    <n v="0"/>
    <n v="39630.449999999997"/>
    <n v="3813.74"/>
    <n v="0"/>
    <n v="372.19"/>
    <n v="0"/>
    <m/>
    <n v="-3987.53"/>
    <n v="0.15"/>
    <n v="39829"/>
    <x v="3"/>
    <x v="186"/>
  </r>
  <r>
    <x v="236"/>
    <s v="JULI£N DE VITO (1)"/>
    <n v="39829"/>
    <n v="39829"/>
    <n v="0"/>
    <n v="0"/>
    <n v="0"/>
    <n v="41497.760000000002"/>
    <n v="2545.0300000000002"/>
    <n v="0"/>
    <n v="372.84"/>
    <n v="0"/>
    <n v="3610.35"/>
    <n v="-4426.16"/>
    <n v="0.18"/>
    <n v="43600"/>
    <x v="4"/>
    <x v="186"/>
  </r>
  <r>
    <x v="236"/>
    <s v="JULI£N DE VITO (1)"/>
    <n v="43600"/>
    <n v="43600"/>
    <n v="0"/>
    <n v="0"/>
    <n v="0"/>
    <n v="70801.97"/>
    <n v="6813.46"/>
    <n v="0"/>
    <n v="372.84"/>
    <n v="0"/>
    <m/>
    <n v="-4410.63"/>
    <n v="0.36"/>
    <n v="73578"/>
    <x v="5"/>
    <x v="186"/>
  </r>
  <r>
    <x v="237"/>
    <s v="PABLO MARTÌN (1)"/>
    <n v="29804"/>
    <n v="29804"/>
    <n v="0"/>
    <n v="0"/>
    <n v="0"/>
    <n v="29346.63"/>
    <n v="2868.93"/>
    <n v="248.4"/>
    <n v="507.74"/>
    <n v="0"/>
    <m/>
    <n v="-3011"/>
    <n v="0.3"/>
    <n v="29961"/>
    <x v="0"/>
    <x v="187"/>
  </r>
  <r>
    <x v="237"/>
    <s v="PABLO MARTÌN (2)"/>
    <n v="29961"/>
    <n v="29961"/>
    <n v="0"/>
    <n v="1498.04"/>
    <n v="0"/>
    <n v="32281.29"/>
    <n v="3155.82"/>
    <n v="248.4"/>
    <n v="456.91"/>
    <n v="0"/>
    <m/>
    <n v="0"/>
    <n v="0.54"/>
    <n v="37641"/>
    <x v="1"/>
    <x v="187"/>
  </r>
  <r>
    <x v="237"/>
    <s v="PABLO MARTÌN"/>
    <n v="37641"/>
    <n v="38244"/>
    <n v="0"/>
    <n v="603"/>
    <n v="603"/>
    <n v="35703.11"/>
    <n v="3490.34"/>
    <n v="248.4"/>
    <n v="378.7"/>
    <n v="0"/>
    <m/>
    <n v="0"/>
    <n v="0.45"/>
    <n v="39821"/>
    <x v="2"/>
    <x v="187"/>
  </r>
  <r>
    <x v="237"/>
    <s v="PABLO MARTÌN"/>
    <n v="39821"/>
    <n v="0"/>
    <n v="39821"/>
    <n v="1991.05"/>
    <n v="0"/>
    <n v="39630.449999999997"/>
    <n v="3874.28"/>
    <n v="248.4"/>
    <n v="378.05"/>
    <n v="0"/>
    <m/>
    <n v="0"/>
    <n v="0.77"/>
    <n v="85944"/>
    <x v="3"/>
    <x v="187"/>
  </r>
  <r>
    <x v="237"/>
    <s v="PABLO MARTÌN"/>
    <n v="85944"/>
    <n v="85944"/>
    <n v="0"/>
    <n v="1400"/>
    <n v="0"/>
    <n v="41497.760000000002"/>
    <n v="2585.42"/>
    <n v="248.4"/>
    <n v="378.7"/>
    <n v="0"/>
    <n v="3667.65"/>
    <n v="0"/>
    <n v="7.0000000000000007E-2"/>
    <n v="49778"/>
    <x v="4"/>
    <x v="187"/>
  </r>
  <r>
    <x v="237"/>
    <s v="PABLO MARTÌN (2)"/>
    <n v="49778"/>
    <n v="50585"/>
    <n v="0"/>
    <n v="6531.02"/>
    <n v="807"/>
    <n v="70801.97"/>
    <n v="6921.61"/>
    <n v="248.4"/>
    <n v="378.7"/>
    <n v="0"/>
    <m/>
    <n v="0"/>
    <n v="0.3"/>
    <n v="84075"/>
    <x v="5"/>
    <x v="187"/>
  </r>
  <r>
    <x v="238"/>
    <s v="BEATRIZ COSTA (1)"/>
    <n v="27202"/>
    <n v="27202"/>
    <n v="0"/>
    <n v="0"/>
    <n v="0"/>
    <n v="29346.63"/>
    <n v="3043.75"/>
    <n v="264"/>
    <n v="538.72"/>
    <n v="0"/>
    <m/>
    <n v="-3028"/>
    <n v="0.9"/>
    <n v="30166"/>
    <x v="0"/>
    <x v="188"/>
  </r>
  <r>
    <x v="238"/>
    <s v="BEATRIZ COSTA (1)"/>
    <n v="30166"/>
    <n v="30166"/>
    <n v="0"/>
    <n v="0"/>
    <n v="0"/>
    <n v="32281.29"/>
    <n v="3348.13"/>
    <n v="264"/>
    <n v="484.79"/>
    <n v="0"/>
    <m/>
    <n v="-3300"/>
    <n v="0.79"/>
    <n v="33079"/>
    <x v="1"/>
    <x v="188"/>
  </r>
  <r>
    <x v="238"/>
    <s v="BEATRIZ COSTA (1)"/>
    <n v="33079"/>
    <n v="33079"/>
    <n v="0"/>
    <n v="0"/>
    <n v="0"/>
    <n v="35703.11"/>
    <n v="3703.03"/>
    <n v="264"/>
    <n v="401.81"/>
    <n v="0"/>
    <m/>
    <n v="-3630.02"/>
    <n v="7.0000000000000007E-2"/>
    <n v="36442"/>
    <x v="2"/>
    <x v="188"/>
  </r>
  <r>
    <x v="238"/>
    <s v="BEATRIZ COSTA (1)"/>
    <n v="36442"/>
    <n v="36442"/>
    <n v="0"/>
    <n v="0"/>
    <n v="0"/>
    <n v="39630.449999999997"/>
    <n v="4110.3599999999997"/>
    <n v="264"/>
    <n v="401.11"/>
    <n v="0"/>
    <m/>
    <n v="-4014.8"/>
    <n v="0.88"/>
    <n v="40392"/>
    <x v="3"/>
    <x v="188"/>
  </r>
  <r>
    <x v="238"/>
    <s v="BEATRIZ COSTA (1)"/>
    <n v="40392"/>
    <n v="40392"/>
    <n v="0"/>
    <n v="0"/>
    <n v="0"/>
    <n v="41497.760000000002"/>
    <n v="2742.97"/>
    <n v="264"/>
    <n v="401.81"/>
    <n v="0"/>
    <n v="3891.15"/>
    <n v="-4456.43"/>
    <n v="0.74"/>
    <n v="44342"/>
    <x v="4"/>
    <x v="188"/>
  </r>
  <r>
    <x v="238"/>
    <s v="BEATRIZ COSTA (1)"/>
    <n v="44342"/>
    <n v="44342"/>
    <n v="0"/>
    <n v="0"/>
    <n v="0"/>
    <n v="70801.97"/>
    <n v="7343.39"/>
    <n v="264"/>
    <n v="401.81"/>
    <n v="0"/>
    <m/>
    <n v="-4440.8"/>
    <n v="0.63"/>
    <n v="74371"/>
    <x v="5"/>
    <x v="188"/>
  </r>
  <r>
    <x v="239"/>
    <s v="PAULA VAZQUEZ"/>
    <n v="27443"/>
    <n v="27843"/>
    <n v="0"/>
    <n v="400"/>
    <n v="400"/>
    <n v="29346.63"/>
    <n v="3308.23"/>
    <n v="285"/>
    <n v="585.89"/>
    <n v="0"/>
    <m/>
    <n v="0"/>
    <n v="0.25"/>
    <n v="33526"/>
    <x v="0"/>
    <x v="189"/>
  </r>
  <r>
    <x v="239"/>
    <s v="PAULA VAZQUEZ"/>
    <n v="33526"/>
    <n v="0"/>
    <n v="33526"/>
    <n v="1676.3"/>
    <n v="0"/>
    <n v="32281.29"/>
    <n v="3639.06"/>
    <n v="285"/>
    <n v="527.24"/>
    <n v="0"/>
    <m/>
    <n v="0"/>
    <n v="0.11"/>
    <n v="71935"/>
    <x v="1"/>
    <x v="189"/>
  </r>
  <r>
    <x v="239"/>
    <s v="PAULA VAZQUEZ"/>
    <n v="71935"/>
    <n v="0"/>
    <n v="70258.7"/>
    <n v="5189.24"/>
    <n v="0"/>
    <n v="35703.11"/>
    <n v="4024.8"/>
    <n v="285"/>
    <n v="436.99"/>
    <n v="0"/>
    <m/>
    <n v="0"/>
    <n v="0.16"/>
    <n v="115898"/>
    <x v="2"/>
    <x v="189"/>
  </r>
  <r>
    <x v="239"/>
    <s v="PAULA VAZQUEZ"/>
    <n v="115898"/>
    <n v="115898"/>
    <n v="0"/>
    <n v="0"/>
    <n v="0"/>
    <n v="39630.449999999997"/>
    <n v="4467.5200000000004"/>
    <n v="285"/>
    <n v="436.23"/>
    <n v="0"/>
    <m/>
    <n v="0"/>
    <n v="0.8"/>
    <n v="44820"/>
    <x v="3"/>
    <x v="189"/>
  </r>
  <r>
    <x v="239"/>
    <s v="PAULA VAZQUEZ"/>
    <n v="44820"/>
    <n v="45567"/>
    <n v="0"/>
    <n v="747"/>
    <n v="747"/>
    <n v="41497.760000000002"/>
    <n v="2981.32"/>
    <n v="285"/>
    <n v="436.99"/>
    <n v="0"/>
    <n v="4229.26"/>
    <n v="0"/>
    <n v="0.67"/>
    <n v="49431"/>
    <x v="4"/>
    <x v="189"/>
  </r>
  <r>
    <x v="239"/>
    <s v="PAULA VAZQUEZ"/>
    <n v="49431"/>
    <n v="0"/>
    <n v="49431"/>
    <n v="6673.19"/>
    <n v="0"/>
    <n v="70801.97"/>
    <n v="7981.48"/>
    <n v="285"/>
    <n v="436.99"/>
    <n v="0"/>
    <m/>
    <n v="0"/>
    <n v="0.37"/>
    <n v="135610"/>
    <x v="5"/>
    <x v="189"/>
  </r>
  <r>
    <x v="240"/>
    <s v="LAURA HERMIDA"/>
    <n v="27539"/>
    <n v="27953"/>
    <n v="0"/>
    <n v="414"/>
    <n v="414"/>
    <n v="29346.63"/>
    <n v="3765.47"/>
    <n v="0"/>
    <n v="666.81"/>
    <n v="0"/>
    <m/>
    <n v="0"/>
    <n v="0.09"/>
    <n v="33779"/>
    <x v="0"/>
    <x v="190"/>
  </r>
  <r>
    <x v="240"/>
    <s v="LAURA HERMIDA (1)"/>
    <n v="33779"/>
    <n v="33779"/>
    <n v="0"/>
    <n v="0"/>
    <n v="0"/>
    <n v="32281.29"/>
    <n v="4142.0200000000004"/>
    <n v="0"/>
    <n v="600.05999999999995"/>
    <n v="0"/>
    <m/>
    <n v="-3374"/>
    <n v="0.63"/>
    <n v="33650"/>
    <x v="1"/>
    <x v="190"/>
  </r>
  <r>
    <x v="240"/>
    <s v="LAURA HERMIDA (1)"/>
    <n v="33650"/>
    <n v="33650"/>
    <n v="0"/>
    <n v="0"/>
    <n v="0"/>
    <n v="35703.11"/>
    <n v="4581.07"/>
    <n v="0"/>
    <n v="497.35"/>
    <n v="0"/>
    <m/>
    <n v="-3711.87"/>
    <n v="0.34"/>
    <n v="37070"/>
    <x v="2"/>
    <x v="190"/>
  </r>
  <r>
    <x v="240"/>
    <s v="LAURA HERMIDA (1)"/>
    <n v="37070"/>
    <n v="37070"/>
    <n v="0"/>
    <n v="0"/>
    <n v="0"/>
    <n v="39630.449999999997"/>
    <n v="5084.99"/>
    <n v="0"/>
    <n v="496.49"/>
    <n v="0"/>
    <m/>
    <n v="-4105.33"/>
    <n v="0.4"/>
    <n v="41107"/>
    <x v="3"/>
    <x v="190"/>
  </r>
  <r>
    <x v="240"/>
    <s v="LAURA HERMIDA (1)"/>
    <n v="41107"/>
    <n v="41107"/>
    <n v="0"/>
    <n v="0"/>
    <n v="0"/>
    <n v="41497.760000000002"/>
    <n v="3393.37"/>
    <n v="0"/>
    <n v="497.35"/>
    <n v="0"/>
    <n v="4813.79"/>
    <n v="-4556.92"/>
    <n v="0.65"/>
    <n v="45646"/>
    <x v="4"/>
    <x v="190"/>
  </r>
  <r>
    <x v="240"/>
    <s v="LAURA HERMIDA (1)"/>
    <n v="45646"/>
    <n v="45646"/>
    <n v="0"/>
    <n v="0"/>
    <n v="0"/>
    <n v="70801.97"/>
    <n v="9084.61"/>
    <n v="0"/>
    <n v="497.35"/>
    <n v="0"/>
    <m/>
    <n v="-4540.93"/>
    <n v="0"/>
    <n v="75843"/>
    <x v="5"/>
    <x v="190"/>
  </r>
  <r>
    <x v="241"/>
    <s v="Stuto Melisa/Bosso Matías Leonel (1)"/>
    <n v="28196"/>
    <n v="28196"/>
    <n v="0"/>
    <n v="0"/>
    <n v="0"/>
    <n v="29346.63"/>
    <n v="4128.57"/>
    <n v="356.4"/>
    <n v="731.08"/>
    <n v="0"/>
    <m/>
    <n v="-3130"/>
    <n v="0.32"/>
    <n v="31433"/>
    <x v="0"/>
    <x v="191"/>
  </r>
  <r>
    <x v="241"/>
    <s v="Stuto Melisa/Bosso Matías Leonel (1)"/>
    <n v="37838"/>
    <n v="38460"/>
    <n v="0"/>
    <n v="622"/>
    <n v="622"/>
    <n v="35703.11"/>
    <n v="5022.82"/>
    <n v="356.4"/>
    <n v="545.29"/>
    <n v="0"/>
    <m/>
    <n v="20500"/>
    <n v="0.38"/>
    <n v="62128"/>
    <x v="2"/>
    <x v="191"/>
  </r>
  <r>
    <x v="241"/>
    <s v="Stuto Melisa/Bosso Matías Leonel"/>
    <n v="31433"/>
    <n v="31957"/>
    <n v="0"/>
    <n v="524"/>
    <n v="524"/>
    <n v="32281.29"/>
    <n v="4541.42"/>
    <n v="356.4"/>
    <n v="657.9"/>
    <n v="0"/>
    <m/>
    <n v="0"/>
    <n v="0.99"/>
    <n v="37838"/>
    <x v="1"/>
    <x v="191"/>
  </r>
  <r>
    <x v="241"/>
    <s v="Stuto Melisa/Bosso Matías Leonel (1)"/>
    <n v="62128"/>
    <n v="63154"/>
    <n v="0"/>
    <n v="1026"/>
    <n v="1026"/>
    <n v="39630.449999999997"/>
    <n v="5575.33"/>
    <n v="356.4"/>
    <n v="544.34"/>
    <n v="0"/>
    <m/>
    <n v="20500"/>
    <n v="0.48"/>
    <n v="66607"/>
    <x v="3"/>
    <x v="191"/>
  </r>
  <r>
    <x v="241"/>
    <s v="Stuto Melisa/Bosso Matías Leonel"/>
    <n v="66607"/>
    <n v="67701"/>
    <n v="0"/>
    <n v="307.91000000000003"/>
    <n v="1094"/>
    <n v="41497.760000000002"/>
    <n v="3720.58"/>
    <n v="356.4"/>
    <n v="545.29"/>
    <n v="0"/>
    <n v="5277.98"/>
    <n v="0"/>
    <n v="0.08"/>
    <n v="50612"/>
    <x v="4"/>
    <x v="191"/>
  </r>
  <r>
    <x v="241"/>
    <s v="Stuto Melisa/Bosso Matías Leonel (1)"/>
    <n v="50612"/>
    <n v="50612"/>
    <n v="0"/>
    <n v="0"/>
    <n v="0"/>
    <n v="70801.97"/>
    <n v="9960.6200000000008"/>
    <n v="356.4"/>
    <n v="545.29"/>
    <n v="0"/>
    <m/>
    <n v="-4591"/>
    <n v="0.72"/>
    <n v="77074"/>
    <x v="5"/>
    <x v="191"/>
  </r>
  <r>
    <x v="242"/>
    <s v="Ramirez Silvia Patricia (1)"/>
    <n v="35281"/>
    <n v="35281"/>
    <n v="0"/>
    <n v="0"/>
    <n v="0"/>
    <n v="29346.63"/>
    <n v="4280.9799999999996"/>
    <n v="370.8"/>
    <n v="758.37"/>
    <n v="0"/>
    <m/>
    <n v="3801"/>
    <n v="0.22"/>
    <n v="38558"/>
    <x v="0"/>
    <x v="192"/>
  </r>
  <r>
    <x v="242"/>
    <s v="Ramirez Silvia Patricia (1)"/>
    <n v="38558"/>
    <n v="0"/>
    <n v="38558"/>
    <n v="1927.9"/>
    <n v="0"/>
    <n v="32281.29"/>
    <n v="4709.08"/>
    <n v="370.8"/>
    <n v="682.45"/>
    <n v="0"/>
    <m/>
    <n v="12525"/>
    <n v="0.48"/>
    <n v="91055"/>
    <x v="1"/>
    <x v="192"/>
  </r>
  <r>
    <x v="242"/>
    <s v="Ramirez Silvia Patricia (1)"/>
    <n v="91055"/>
    <n v="91055"/>
    <n v="0"/>
    <n v="0"/>
    <n v="0"/>
    <n v="35703.11"/>
    <n v="5208.24"/>
    <n v="370.8"/>
    <n v="565.64"/>
    <n v="0"/>
    <m/>
    <n v="3174.94"/>
    <n v="0.27"/>
    <n v="45023"/>
    <x v="2"/>
    <x v="192"/>
  </r>
  <r>
    <x v="242"/>
    <s v="Ramirez Silvia Patricia (1)"/>
    <n v="45023"/>
    <n v="45023"/>
    <n v="0"/>
    <n v="0"/>
    <n v="0"/>
    <n v="39630.449999999997"/>
    <n v="5781.15"/>
    <n v="370.8"/>
    <n v="564.66"/>
    <n v="0"/>
    <m/>
    <n v="2775.32"/>
    <n v="0.62"/>
    <n v="49123"/>
    <x v="3"/>
    <x v="192"/>
  </r>
  <r>
    <x v="242"/>
    <s v="Ramirez Silvia Patricia (1)"/>
    <n v="49123"/>
    <n v="49123"/>
    <n v="0"/>
    <n v="0"/>
    <n v="0"/>
    <n v="41497.760000000002"/>
    <n v="3857.94"/>
    <n v="370.8"/>
    <n v="565.64"/>
    <n v="0"/>
    <n v="5472.83"/>
    <n v="2316.65"/>
    <n v="0.38"/>
    <n v="54082"/>
    <x v="4"/>
    <x v="192"/>
  </r>
  <r>
    <x v="242"/>
    <s v="Ramirez Silvia Patricia_x000a_(1)"/>
    <n v="54082"/>
    <n v="54082"/>
    <n v="0"/>
    <n v="902"/>
    <n v="0"/>
    <n v="70801.97"/>
    <n v="10328.33"/>
    <n v="370.8"/>
    <n v="565.64"/>
    <n v="0"/>
    <m/>
    <n v="2333"/>
    <n v="0.26"/>
    <n v="85302"/>
    <x v="5"/>
    <x v="192"/>
  </r>
  <r>
    <x v="243"/>
    <s v="JOSE SANTOS RETAMOZO CACERES (1)"/>
    <n v="28556"/>
    <n v="28556"/>
    <n v="0"/>
    <n v="0"/>
    <n v="0"/>
    <n v="29346.63"/>
    <n v="4518.5600000000004"/>
    <n v="391.2"/>
    <n v="799.99"/>
    <n v="0"/>
    <m/>
    <n v="-3167"/>
    <n v="0.62"/>
    <n v="31890"/>
    <x v="0"/>
    <x v="193"/>
  </r>
  <r>
    <x v="243"/>
    <s v="JOSE SANTOS RETAMOZO CACERES (1)"/>
    <n v="31890"/>
    <n v="31890"/>
    <n v="0"/>
    <n v="0"/>
    <n v="0"/>
    <n v="32281.29"/>
    <n v="4970.42"/>
    <n v="391.2"/>
    <n v="719.9"/>
    <n v="0"/>
    <m/>
    <n v="-3452"/>
    <n v="0.19"/>
    <n v="34911"/>
    <x v="1"/>
    <x v="193"/>
  </r>
  <r>
    <x v="243"/>
    <s v="JOSE SANTOS RETAMOZO CACERES (1)"/>
    <n v="34911"/>
    <n v="34911"/>
    <n v="0"/>
    <n v="0"/>
    <n v="0"/>
    <n v="35703.11"/>
    <n v="5497.28"/>
    <n v="391.2"/>
    <n v="596.67999999999995"/>
    <n v="0"/>
    <m/>
    <n v="-3796.68"/>
    <n v="0.41"/>
    <n v="38392"/>
    <x v="2"/>
    <x v="193"/>
  </r>
  <r>
    <x v="243"/>
    <s v="JOSE SANTOS RETAMOZO CACERES (1)"/>
    <n v="38392"/>
    <n v="38392"/>
    <n v="0"/>
    <n v="0"/>
    <n v="0"/>
    <n v="39630.449999999997"/>
    <n v="6101.98"/>
    <n v="391.2"/>
    <n v="595.65"/>
    <n v="0"/>
    <m/>
    <n v="-4199.13"/>
    <n v="0.85"/>
    <n v="42521"/>
    <x v="3"/>
    <x v="193"/>
  </r>
  <r>
    <x v="243"/>
    <s v="JOSE SANTOS RETAMOZO CACERES (1)"/>
    <n v="42521"/>
    <n v="42521"/>
    <n v="0"/>
    <n v="0"/>
    <n v="0"/>
    <n v="41497.760000000002"/>
    <n v="4072.04"/>
    <n v="391.2"/>
    <n v="596.67999999999995"/>
    <n v="0"/>
    <n v="5776.55"/>
    <n v="-4661.04"/>
    <n v="0.81"/>
    <n v="47674"/>
    <x v="4"/>
    <x v="193"/>
  </r>
  <r>
    <x v="243"/>
    <s v="JOSE SANTOS RETAMOZO CACERES (1)"/>
    <n v="47674"/>
    <n v="47674"/>
    <n v="0"/>
    <n v="0"/>
    <n v="0"/>
    <n v="70801.97"/>
    <n v="10901.53"/>
    <n v="391.2"/>
    <n v="596.67999999999995"/>
    <n v="0"/>
    <m/>
    <n v="-4644.6899999999996"/>
    <n v="0.31"/>
    <n v="78047"/>
    <x v="5"/>
    <x v="193"/>
  </r>
  <r>
    <x v="244"/>
    <s v="Maria Itari Muzzapappa / Santiago Carballo (1)"/>
    <n v="35088"/>
    <n v="35088"/>
    <n v="0"/>
    <n v="0"/>
    <n v="0"/>
    <n v="29346.63"/>
    <n v="4070.29"/>
    <n v="351.6"/>
    <n v="720.91"/>
    <n v="0"/>
    <m/>
    <n v="3820"/>
    <n v="0.56999999999999995"/>
    <n v="38310"/>
    <x v="0"/>
    <x v="194"/>
  </r>
  <r>
    <x v="244"/>
    <s v="Maria Itari Muzzapappa / Santiago Carballo (1)"/>
    <n v="38310"/>
    <n v="38949"/>
    <n v="0"/>
    <n v="639"/>
    <n v="639"/>
    <n v="32281.29"/>
    <n v="4477.32"/>
    <n v="351.6"/>
    <n v="648.74"/>
    <n v="0"/>
    <m/>
    <n v="6945"/>
    <n v="0.05"/>
    <n v="44704"/>
    <x v="1"/>
    <x v="194"/>
  </r>
  <r>
    <x v="244"/>
    <s v="Maria Itari Muzzapappa / Santiago Carballo (1)"/>
    <n v="44704"/>
    <n v="45439"/>
    <n v="0"/>
    <n v="735"/>
    <n v="735"/>
    <n v="35703.11"/>
    <n v="4951.92"/>
    <n v="351.6"/>
    <n v="537.71"/>
    <n v="0"/>
    <m/>
    <n v="6945"/>
    <n v="0.66"/>
    <n v="48490"/>
    <x v="2"/>
    <x v="194"/>
  </r>
  <r>
    <x v="244"/>
    <s v="Maria Itari Muzzapappa / Santiago Carballo (1)"/>
    <n v="48490"/>
    <n v="48490"/>
    <n v="0"/>
    <n v="0"/>
    <n v="0"/>
    <n v="39630.449999999997"/>
    <n v="5496.63"/>
    <n v="351.6"/>
    <n v="536.77"/>
    <n v="0"/>
    <m/>
    <n v="2801.5"/>
    <n v="0.05"/>
    <n v="48817"/>
    <x v="3"/>
    <x v="194"/>
  </r>
  <r>
    <x v="244"/>
    <s v="Maria Itari Muzzapappa / Santiago Carballo (1)"/>
    <n v="48817"/>
    <n v="48817"/>
    <n v="0"/>
    <n v="0"/>
    <n v="0"/>
    <n v="41497.760000000002"/>
    <n v="3668.07"/>
    <n v="351.6"/>
    <n v="537.71"/>
    <n v="0"/>
    <n v="5203.4799999999996"/>
    <n v="2345.71"/>
    <n v="0.67"/>
    <n v="53605"/>
    <x v="4"/>
    <x v="194"/>
  </r>
  <r>
    <x v="244"/>
    <s v="Maria Itari Muzzapappa_x000a_/ Santiago Carballo (1)"/>
    <n v="53605"/>
    <n v="53605"/>
    <n v="0"/>
    <n v="0"/>
    <n v="0"/>
    <n v="70801.97"/>
    <n v="9820.0300000000007"/>
    <n v="351.6"/>
    <n v="537.71"/>
    <n v="0"/>
    <m/>
    <n v="2361.84"/>
    <n v="0.85"/>
    <n v="83874"/>
    <x v="5"/>
    <x v="194"/>
  </r>
  <r>
    <x v="245"/>
    <s v="Balaza Luz Marisol / Fernando Eduardo Galdos (1)"/>
    <n v="34784"/>
    <n v="34784"/>
    <n v="0"/>
    <n v="0"/>
    <n v="0"/>
    <n v="29346.63"/>
    <n v="3738.57"/>
    <n v="322.8"/>
    <n v="662.18"/>
    <n v="0"/>
    <m/>
    <n v="3852"/>
    <n v="0.82"/>
    <n v="37923"/>
    <x v="0"/>
    <x v="195"/>
  </r>
  <r>
    <x v="245"/>
    <s v="Balaza Luz Marisol / Fernando Eduardo Galdos (1)"/>
    <n v="37923"/>
    <n v="0"/>
    <n v="37923"/>
    <n v="1896.15"/>
    <n v="0"/>
    <n v="32281.29"/>
    <n v="4112.43"/>
    <n v="322.8"/>
    <n v="595.9"/>
    <n v="0"/>
    <m/>
    <n v="6945"/>
    <n v="0.43"/>
    <n v="84077"/>
    <x v="1"/>
    <x v="195"/>
  </r>
  <r>
    <x v="245"/>
    <s v="Balaza Luz Marisol / Fernando Eduardo Galdos (1)"/>
    <n v="84077"/>
    <n v="84077"/>
    <n v="0"/>
    <n v="0"/>
    <n v="0"/>
    <n v="35703.11"/>
    <n v="4548.3500000000004"/>
    <n v="322.8"/>
    <n v="493.9"/>
    <n v="0"/>
    <m/>
    <n v="3236.09"/>
    <n v="0.75"/>
    <n v="44305"/>
    <x v="2"/>
    <x v="195"/>
  </r>
  <r>
    <x v="245"/>
    <s v="Balaza Luz Marisol / Fernando Eduardo Galdos (1)"/>
    <n v="44305"/>
    <n v="44305"/>
    <n v="0"/>
    <n v="0"/>
    <n v="0"/>
    <n v="39630.449999999997"/>
    <n v="5048.67"/>
    <n v="322.8"/>
    <n v="493.04"/>
    <n v="0"/>
    <m/>
    <n v="2842.94"/>
    <n v="0.1"/>
    <n v="48338"/>
    <x v="3"/>
    <x v="195"/>
  </r>
  <r>
    <x v="245"/>
    <s v="Balaza Luz Marisol / Fernando Eduardo Galdos (1)"/>
    <n v="48338"/>
    <n v="49144"/>
    <n v="0"/>
    <n v="806"/>
    <n v="806"/>
    <n v="41497.760000000002"/>
    <n v="3369.13"/>
    <n v="322.8"/>
    <n v="493.9"/>
    <n v="0"/>
    <n v="4779.41"/>
    <n v="6945"/>
    <n v="0"/>
    <n v="57408"/>
    <x v="4"/>
    <x v="195"/>
  </r>
  <r>
    <x v="245"/>
    <s v="Balaza Luz Marisol / Fernando Eduardo Galdos (1)"/>
    <n v="57408"/>
    <n v="57408"/>
    <n v="0"/>
    <n v="0"/>
    <n v="0"/>
    <n v="70801.97"/>
    <n v="9019.7199999999993"/>
    <n v="322.8"/>
    <n v="493.9"/>
    <n v="0"/>
    <m/>
    <n v="-4537.3100000000004"/>
    <n v="0.92"/>
    <n v="76102"/>
    <x v="5"/>
    <x v="195"/>
  </r>
  <r>
    <x v="246"/>
    <s v="DANIELA PEREYRA (1)"/>
    <n v="145336"/>
    <n v="45000"/>
    <n v="100336"/>
    <n v="5645.97"/>
    <n v="0"/>
    <n v="29346.63"/>
    <n v="3613.06"/>
    <n v="312"/>
    <n v="639.53"/>
    <n v="0"/>
    <m/>
    <n v="6945"/>
    <n v="0.81"/>
    <n v="146839"/>
    <x v="0"/>
    <x v="196"/>
  </r>
  <r>
    <x v="246"/>
    <s v="DANIELA PEREYRA (1)"/>
    <n v="146839"/>
    <n v="0"/>
    <n v="141193.03"/>
    <n v="12705.62"/>
    <n v="0"/>
    <n v="32281.29"/>
    <n v="3974.36"/>
    <n v="312"/>
    <n v="575.51"/>
    <n v="0"/>
    <m/>
    <n v="12550"/>
    <n v="0.19"/>
    <n v="203592"/>
    <x v="1"/>
    <x v="196"/>
  </r>
  <r>
    <x v="246"/>
    <s v="DANIELA PEREYRA (1)"/>
    <n v="203592"/>
    <n v="100000"/>
    <n v="103592"/>
    <n v="5179.6000000000004"/>
    <n v="0"/>
    <n v="35703.11"/>
    <n v="4395.6499999999996"/>
    <n v="312"/>
    <n v="477"/>
    <n v="0"/>
    <m/>
    <n v="6945"/>
    <n v="0.64"/>
    <n v="156605"/>
    <x v="2"/>
    <x v="196"/>
  </r>
  <r>
    <x v="246"/>
    <s v="DANIELA PEREYRA (1) (2)"/>
    <n v="156605"/>
    <n v="100000"/>
    <n v="56605"/>
    <n v="7571.27"/>
    <n v="0"/>
    <n v="39630.449999999997"/>
    <n v="4879.17"/>
    <n v="312"/>
    <n v="476.17"/>
    <n v="0"/>
    <m/>
    <n v="6945"/>
    <n v="0.94"/>
    <n v="116420"/>
    <x v="3"/>
    <x v="196"/>
  </r>
  <r>
    <x v="246"/>
    <s v="DANIELA PEREYRA (1) (2)"/>
    <n v="116420"/>
    <n v="185000"/>
    <n v="0"/>
    <n v="5442.39"/>
    <n v="68580"/>
    <n v="41497.760000000002"/>
    <n v="3256.02"/>
    <n v="312"/>
    <n v="477"/>
    <n v="0"/>
    <n v="4618.95"/>
    <n v="6945"/>
    <n v="0"/>
    <n v="-6030.88"/>
    <x v="4"/>
    <x v="196"/>
  </r>
  <r>
    <x v="246"/>
    <s v="DANIELA PEREYRA (1)"/>
    <n v="-6030.88"/>
    <n v="0"/>
    <n v="0"/>
    <n v="0"/>
    <n v="6030.88"/>
    <n v="70801.97"/>
    <n v="8716.9"/>
    <n v="312"/>
    <n v="477"/>
    <n v="0"/>
    <m/>
    <n v="14487.57"/>
    <n v="0.44"/>
    <n v="88765"/>
    <x v="5"/>
    <x v="196"/>
  </r>
  <r>
    <x v="247"/>
    <s v="Gustavo Alberto Ramon Gonzalez (1)"/>
    <n v="30349"/>
    <n v="30349"/>
    <n v="0"/>
    <n v="0"/>
    <n v="0"/>
    <n v="29346.63"/>
    <n v="3411.34"/>
    <n v="295.2"/>
    <n v="603.91999999999996"/>
    <n v="0"/>
    <m/>
    <n v="-3062"/>
    <n v="0.91"/>
    <n v="30596"/>
    <x v="0"/>
    <x v="164"/>
  </r>
  <r>
    <x v="247"/>
    <s v="Gustavo Alberto Ramon Gonzalez (1)"/>
    <n v="30596"/>
    <n v="30596"/>
    <n v="0"/>
    <n v="0"/>
    <n v="0"/>
    <n v="32281.29"/>
    <n v="3752.47"/>
    <n v="295.2"/>
    <n v="543.46"/>
    <n v="0"/>
    <m/>
    <n v="-3338"/>
    <n v="0.57999999999999996"/>
    <n v="33535"/>
    <x v="1"/>
    <x v="164"/>
  </r>
  <r>
    <x v="247"/>
    <s v="Gustavo Alberto Ramon Gonzalez (1)"/>
    <n v="33535"/>
    <n v="33535"/>
    <n v="0"/>
    <n v="0"/>
    <n v="0"/>
    <n v="35703.11"/>
    <n v="4150.2299999999996"/>
    <n v="295.2"/>
    <n v="450.44"/>
    <n v="0"/>
    <m/>
    <n v="-3671.93"/>
    <n v="0.95"/>
    <n v="36928"/>
    <x v="2"/>
    <x v="164"/>
  </r>
  <r>
    <x v="247"/>
    <s v="Gustavo Alberto Ramon Gonzalez (1)"/>
    <n v="36928"/>
    <n v="36928"/>
    <n v="0"/>
    <n v="0"/>
    <n v="0"/>
    <n v="39630.449999999997"/>
    <n v="4606.76"/>
    <n v="295.2"/>
    <n v="449.66"/>
    <n v="0"/>
    <m/>
    <n v="-4061.15"/>
    <n v="0.08"/>
    <n v="40921"/>
    <x v="3"/>
    <x v="164"/>
  </r>
  <r>
    <x v="247"/>
    <s v="Gustavo Alberto Ramon Gonzalez (1)"/>
    <n v="40921"/>
    <n v="40921"/>
    <n v="0"/>
    <n v="0"/>
    <n v="0"/>
    <n v="41497.760000000002"/>
    <n v="3074.23"/>
    <n v="295.2"/>
    <n v="450.44"/>
    <n v="0"/>
    <n v="4361.07"/>
    <n v="-4507.88"/>
    <n v="0.18"/>
    <n v="45171"/>
    <x v="4"/>
    <x v="164"/>
  </r>
  <r>
    <x v="247"/>
    <s v="Gustavo Alberto Ramon Gonzalez (1)"/>
    <n v="45171"/>
    <n v="45171"/>
    <n v="0"/>
    <n v="0"/>
    <n v="0"/>
    <n v="70801.97"/>
    <n v="8230.2199999999993"/>
    <n v="295.2"/>
    <n v="450.44"/>
    <n v="0"/>
    <m/>
    <n v="-4492.07"/>
    <n v="0.24"/>
    <n v="75286"/>
    <x v="5"/>
    <x v="164"/>
  </r>
  <r>
    <x v="248"/>
    <s v="GASTON DAMIAN SERRA/ JAVIER OMAR LOPEZ (1)"/>
    <n v="123796"/>
    <n v="0"/>
    <n v="117804.52"/>
    <n v="11881.71"/>
    <n v="0"/>
    <n v="29346.63"/>
    <n v="3200.65"/>
    <n v="276"/>
    <n v="566.46"/>
    <n v="0"/>
    <m/>
    <n v="6945"/>
    <n v="0.03"/>
    <n v="170021"/>
    <x v="0"/>
    <x v="197"/>
  </r>
  <r>
    <x v="248"/>
    <s v="GASTON DAMIAN SERRA/ JAVIER OMAR LOPEZ (1) (2)"/>
    <n v="170021"/>
    <n v="82668"/>
    <n v="87353"/>
    <n v="6545.7"/>
    <n v="0"/>
    <n v="32281.29"/>
    <n v="3520.71"/>
    <n v="276"/>
    <n v="509.76"/>
    <n v="0"/>
    <m/>
    <n v="3629"/>
    <n v="0.54"/>
    <n v="134116"/>
    <x v="1"/>
    <x v="197"/>
  </r>
  <r>
    <x v="248"/>
    <s v="GASTON DAMIAN SERRA/ JAVIER OMAR LOPEZ (1)"/>
    <n v="134116"/>
    <n v="0"/>
    <n v="127570.3"/>
    <n v="12924.22"/>
    <n v="0"/>
    <n v="35703.11"/>
    <n v="3893.91"/>
    <n v="276"/>
    <n v="422.51"/>
    <n v="0"/>
    <m/>
    <n v="10261"/>
    <n v="0.95"/>
    <n v="191052"/>
    <x v="2"/>
    <x v="197"/>
  </r>
  <r>
    <x v="248"/>
    <s v="GASTON DAMIAN SERRA/ JAVIER OMAR LOPEZ (1)"/>
    <n v="191052"/>
    <n v="0"/>
    <n v="178127.78"/>
    <n v="21830.61"/>
    <n v="0"/>
    <n v="39630.449999999997"/>
    <n v="4322.24"/>
    <n v="276"/>
    <n v="421.77"/>
    <n v="0"/>
    <m/>
    <n v="6945"/>
    <n v="0.15"/>
    <n v="251554"/>
    <x v="3"/>
    <x v="197"/>
  </r>
  <r>
    <x v="248"/>
    <s v="GASTON DAMIAN SERRA/ JAVIER OMAR LOPEZ (1)"/>
    <n v="251554"/>
    <n v="0"/>
    <n v="229723.39"/>
    <n v="33316.78"/>
    <n v="0"/>
    <n v="41497.760000000002"/>
    <n v="2884.36"/>
    <n v="276"/>
    <n v="422.51"/>
    <n v="0"/>
    <n v="4091.73"/>
    <n v="6945"/>
    <n v="0.47"/>
    <n v="319158"/>
    <x v="4"/>
    <x v="197"/>
  </r>
  <r>
    <x v="248"/>
    <s v="GASTON DAMIAN SERRA/ JAVIER OMAR LOPEZ (1)"/>
    <n v="319158"/>
    <n v="0"/>
    <n v="285841.21999999997"/>
    <n v="71905.34"/>
    <n v="0"/>
    <n v="70801.97"/>
    <n v="7721.92"/>
    <n v="276"/>
    <n v="422.51"/>
    <n v="0"/>
    <m/>
    <n v="6945"/>
    <n v="0.04"/>
    <n v="443914"/>
    <x v="5"/>
    <x v="197"/>
  </r>
  <r>
    <x v="249"/>
    <s v="DANIELE, Mario Domingo/ GIORDANO LERENA Maria del Rocio (1)"/>
    <n v="29836"/>
    <n v="29836"/>
    <n v="0"/>
    <n v="0"/>
    <n v="0"/>
    <n v="29346.63"/>
    <n v="2900.31"/>
    <n v="250.8"/>
    <n v="513.75"/>
    <n v="0"/>
    <m/>
    <n v="-3014"/>
    <n v="0.51"/>
    <n v="29998"/>
    <x v="0"/>
    <x v="198"/>
  </r>
  <r>
    <x v="249"/>
    <s v="DANIELE, Mario Domingo/ GIORDANO LERENA Maria del Rocio (2)"/>
    <n v="29998"/>
    <n v="29998"/>
    <n v="0"/>
    <n v="1499.87"/>
    <n v="0"/>
    <n v="32281.29"/>
    <n v="3190.34"/>
    <n v="250.8"/>
    <n v="462.32"/>
    <n v="0"/>
    <m/>
    <n v="0"/>
    <n v="0.38"/>
    <n v="37685"/>
    <x v="1"/>
    <x v="198"/>
  </r>
  <r>
    <x v="249"/>
    <s v="DANIELE, Mario Domingo/ GIORDANO LERENA Maria del Rocio"/>
    <n v="37685"/>
    <n v="0"/>
    <n v="36185.129999999997"/>
    <n v="3309.13"/>
    <n v="0"/>
    <n v="35703.11"/>
    <n v="3528.51"/>
    <n v="250.8"/>
    <n v="383.19"/>
    <n v="0"/>
    <m/>
    <n v="0"/>
    <n v="0.13"/>
    <n v="79360"/>
    <x v="2"/>
    <x v="198"/>
  </r>
  <r>
    <x v="249"/>
    <s v="DANIELE, Mario Domingo/ GIORDANO LERENA Maria del Rocio"/>
    <n v="79360"/>
    <n v="79360"/>
    <n v="0"/>
    <n v="1268"/>
    <n v="0"/>
    <n v="39630.449999999997"/>
    <n v="3916.65"/>
    <n v="250.8"/>
    <n v="382.52"/>
    <n v="0"/>
    <m/>
    <n v="0"/>
    <n v="0.57999999999999996"/>
    <n v="45449"/>
    <x v="3"/>
    <x v="198"/>
  </r>
  <r>
    <x v="249"/>
    <s v="DANIELE, Mario Domingo/ GIORDANO LERENA Maria del Rocio"/>
    <n v="45449"/>
    <n v="46186"/>
    <n v="0"/>
    <n v="737"/>
    <n v="737"/>
    <n v="41497.760000000002"/>
    <n v="2613.6999999999998"/>
    <n v="250.8"/>
    <n v="383.19"/>
    <n v="0"/>
    <n v="3707.77"/>
    <n v="0"/>
    <n v="0.78"/>
    <n v="48454"/>
    <x v="4"/>
    <x v="198"/>
  </r>
  <r>
    <x v="249"/>
    <s v="DANIELE, Mario Domingo/ GIORDANO LERENA Maria del Rocio (1)"/>
    <n v="48454"/>
    <n v="48454"/>
    <n v="0"/>
    <n v="0"/>
    <n v="0"/>
    <n v="70801.97"/>
    <n v="6997.31"/>
    <n v="250.8"/>
    <n v="383.19"/>
    <n v="0"/>
    <m/>
    <n v="-4421.49"/>
    <n v="0.22"/>
    <n v="74012"/>
    <x v="5"/>
    <x v="198"/>
  </r>
  <r>
    <x v="250"/>
    <s v="Emiliano Volpe y GEOPOLIS S.A. (1)"/>
    <n v="91971"/>
    <n v="0"/>
    <n v="90088.9"/>
    <n v="6386.55"/>
    <n v="0"/>
    <n v="29346.63"/>
    <n v="2842.03"/>
    <n v="244.8"/>
    <n v="503.11"/>
    <n v="0"/>
    <m/>
    <n v="6945"/>
    <n v="0.98"/>
    <n v="136358"/>
    <x v="0"/>
    <x v="199"/>
  </r>
  <r>
    <x v="250"/>
    <s v="Emiliano Volpe y GEOPOLIS S.A. (1) (2)"/>
    <n v="136358"/>
    <n v="107696.35"/>
    <n v="28661.65"/>
    <n v="4935.8999999999996"/>
    <n v="0"/>
    <n v="32281.29"/>
    <n v="3126.24"/>
    <n v="244.8"/>
    <n v="452.75"/>
    <n v="0"/>
    <m/>
    <n v="20480.98"/>
    <n v="0.39"/>
    <n v="90184"/>
    <x v="1"/>
    <x v="199"/>
  </r>
  <r>
    <x v="250"/>
    <s v="Emiliano Volpe y GEOPOLIS S.A. (1)"/>
    <n v="90184"/>
    <n v="0"/>
    <n v="85248.1"/>
    <n v="9198.31"/>
    <n v="0"/>
    <n v="35703.11"/>
    <n v="3457.62"/>
    <n v="244.8"/>
    <n v="375.26"/>
    <n v="0"/>
    <m/>
    <n v="21601.96"/>
    <n v="0.84"/>
    <n v="155830"/>
    <x v="2"/>
    <x v="199"/>
  </r>
  <r>
    <x v="250"/>
    <s v="Emiliano Volpe y GEOPOLIS S.A. (1)"/>
    <n v="155830"/>
    <n v="30828.65"/>
    <n v="125001.35"/>
    <n v="6733.58"/>
    <n v="0"/>
    <n v="39630.449999999997"/>
    <n v="3837.95"/>
    <n v="244.8"/>
    <n v="374.6"/>
    <n v="0"/>
    <m/>
    <n v="6945"/>
    <n v="0.27"/>
    <n v="182768"/>
    <x v="3"/>
    <x v="199"/>
  </r>
  <r>
    <x v="250"/>
    <s v="GEOPOLIS S.A. (1) (2)"/>
    <n v="182768"/>
    <n v="224573.64"/>
    <n v="0"/>
    <n v="5345.85"/>
    <n v="41805.64"/>
    <n v="41497.760000000002"/>
    <n v="2561.1799999999998"/>
    <n v="244.8"/>
    <n v="375.26"/>
    <n v="0"/>
    <n v="3633.27"/>
    <n v="22083.24"/>
    <n v="0.28000000000000003"/>
    <n v="33936"/>
    <x v="4"/>
    <x v="199"/>
  </r>
  <r>
    <x v="250"/>
    <s v="GEOPOLIS S.A. (1)"/>
    <n v="33936"/>
    <n v="0"/>
    <n v="33936"/>
    <n v="4581.3599999999997"/>
    <n v="0"/>
    <n v="70801.97"/>
    <n v="6856.72"/>
    <n v="244.8"/>
    <n v="375.26"/>
    <n v="0"/>
    <m/>
    <n v="14487.57"/>
    <n v="0.32"/>
    <n v="131284"/>
    <x v="5"/>
    <x v="199"/>
  </r>
  <r>
    <x v="251"/>
    <s v="TORSTEN / DIRK SCHALL (1)"/>
    <n v="30055"/>
    <n v="30055"/>
    <n v="0"/>
    <n v="0"/>
    <n v="0"/>
    <n v="29346.63"/>
    <n v="2747.9"/>
    <n v="237.6"/>
    <n v="486.93"/>
    <n v="0"/>
    <m/>
    <n v="-3000"/>
    <n v="0.94"/>
    <n v="29820"/>
    <x v="0"/>
    <x v="200"/>
  </r>
  <r>
    <x v="251"/>
    <s v="TORSTEN / DIRK SCHALL"/>
    <n v="29820"/>
    <n v="0"/>
    <n v="29820"/>
    <n v="1491"/>
    <n v="0"/>
    <n v="32281.29"/>
    <n v="3022.69"/>
    <n v="237.6"/>
    <n v="438.18"/>
    <n v="0"/>
    <m/>
    <n v="0"/>
    <n v="0.24"/>
    <n v="67291"/>
    <x v="1"/>
    <x v="200"/>
  </r>
  <r>
    <x v="251"/>
    <s v="TORSTEN / DIRK SCHALL (1)"/>
    <n v="67291"/>
    <n v="67291"/>
    <n v="0"/>
    <n v="0"/>
    <n v="0"/>
    <n v="35703.11"/>
    <n v="3343.09"/>
    <n v="237.6"/>
    <n v="363.18"/>
    <n v="0"/>
    <m/>
    <n v="-3597.47"/>
    <n v="0.49"/>
    <n v="36050"/>
    <x v="2"/>
    <x v="200"/>
  </r>
  <r>
    <x v="251"/>
    <s v="TORSTEN / DIRK SCHALL (1)"/>
    <n v="36050"/>
    <n v="36050"/>
    <n v="0"/>
    <n v="0"/>
    <n v="0"/>
    <n v="39630.449999999997"/>
    <n v="3710.83"/>
    <n v="237.6"/>
    <n v="362.55"/>
    <n v="0"/>
    <m/>
    <n v="-3978.8"/>
    <n v="0.37"/>
    <n v="39963"/>
    <x v="3"/>
    <x v="200"/>
  </r>
  <r>
    <x v="251"/>
    <s v="TORSTEN / DIRK SCHALL (1)"/>
    <n v="39963"/>
    <n v="39963"/>
    <n v="0"/>
    <n v="0"/>
    <n v="0"/>
    <n v="41497.760000000002"/>
    <n v="2476.35"/>
    <n v="237.6"/>
    <n v="363.18"/>
    <n v="0"/>
    <n v="3512.92"/>
    <n v="-4416.47"/>
    <n v="0.66"/>
    <n v="43672"/>
    <x v="4"/>
    <x v="200"/>
  </r>
  <r>
    <x v="251"/>
    <s v="TORSTEN / DIRK SCHALL (1)"/>
    <n v="43672"/>
    <n v="43672"/>
    <n v="0"/>
    <n v="0"/>
    <n v="0"/>
    <n v="70801.97"/>
    <n v="6629.6"/>
    <n v="237.6"/>
    <n v="363.18"/>
    <n v="0"/>
    <m/>
    <n v="-4400.9799999999996"/>
    <n v="0.63"/>
    <n v="73632"/>
    <x v="5"/>
    <x v="200"/>
  </r>
  <r>
    <x v="252"/>
    <s v="Anabel Carla BRUSCHINI (1)"/>
    <n v="26971"/>
    <n v="26971"/>
    <n v="0"/>
    <n v="0"/>
    <n v="0"/>
    <n v="29346.63"/>
    <n v="2792.72"/>
    <n v="241.2"/>
    <n v="494.79"/>
    <n v="0"/>
    <m/>
    <n v="-3005"/>
    <n v="0.66"/>
    <n v="29871"/>
    <x v="0"/>
    <x v="201"/>
  </r>
  <r>
    <x v="252"/>
    <s v="Anabel Carla BRUSCHINI (1)"/>
    <n v="29871"/>
    <n v="29871"/>
    <n v="0"/>
    <n v="0"/>
    <n v="0"/>
    <n v="32281.29"/>
    <n v="3072"/>
    <n v="241.2"/>
    <n v="445.26"/>
    <n v="0"/>
    <m/>
    <n v="-3275"/>
    <n v="0.25"/>
    <n v="32765"/>
    <x v="1"/>
    <x v="201"/>
  </r>
  <r>
    <x v="252"/>
    <s v="Anabel Carla BRUSCHINI (1)"/>
    <n v="32765"/>
    <n v="32765"/>
    <n v="0"/>
    <n v="0"/>
    <n v="0"/>
    <n v="35703.11"/>
    <n v="3397.63"/>
    <n v="241.2"/>
    <n v="369.05"/>
    <n v="0"/>
    <m/>
    <n v="-3602.4"/>
    <n v="0.41"/>
    <n v="36109"/>
    <x v="2"/>
    <x v="201"/>
  </r>
  <r>
    <x v="252"/>
    <s v="Anabel Carla BRUSCHINI (1)"/>
    <n v="36109"/>
    <n v="36109"/>
    <n v="0"/>
    <n v="0"/>
    <n v="0"/>
    <n v="39630.449999999997"/>
    <n v="3771.37"/>
    <n v="241.2"/>
    <n v="368.41"/>
    <n v="0"/>
    <m/>
    <n v="-3984.26"/>
    <n v="0.83"/>
    <n v="40028"/>
    <x v="3"/>
    <x v="201"/>
  </r>
  <r>
    <x v="252"/>
    <s v="Anabel Carla BRUSCHINI (1)"/>
    <n v="40028"/>
    <n v="40028"/>
    <n v="0"/>
    <n v="0"/>
    <n v="0"/>
    <n v="41497.760000000002"/>
    <n v="2516.75"/>
    <n v="241.2"/>
    <n v="369.05"/>
    <n v="0"/>
    <n v="3570.23"/>
    <n v="-4422.53"/>
    <n v="0.54"/>
    <n v="43773"/>
    <x v="4"/>
    <x v="201"/>
  </r>
  <r>
    <x v="252"/>
    <s v="Anabel Carla BRUSCHINI (1)"/>
    <n v="43773"/>
    <n v="43773"/>
    <n v="0"/>
    <n v="0"/>
    <n v="0"/>
    <n v="70801.97"/>
    <n v="6737.75"/>
    <n v="241.2"/>
    <n v="369.05"/>
    <n v="0"/>
    <m/>
    <n v="2537.98"/>
    <n v="0.05"/>
    <n v="80688"/>
    <x v="5"/>
    <x v="201"/>
  </r>
  <r>
    <x v="253"/>
    <s v="Coop.DACAR"/>
    <n v="122166"/>
    <n v="0"/>
    <n v="113573.02"/>
    <n v="14271.63"/>
    <n v="0"/>
    <n v="29346.63"/>
    <n v="2842.03"/>
    <n v="244.8"/>
    <n v="503.11"/>
    <n v="0"/>
    <m/>
    <n v="0"/>
    <n v="0.78"/>
    <n v="160782"/>
    <x v="0"/>
    <x v="202"/>
  </r>
  <r>
    <x v="253"/>
    <s v="Coop.DACAR (2)"/>
    <n v="160782"/>
    <n v="160782"/>
    <n v="0"/>
    <n v="7325.48"/>
    <n v="0"/>
    <n v="32281.29"/>
    <n v="3126.24"/>
    <n v="244.8"/>
    <n v="452.75"/>
    <n v="0"/>
    <m/>
    <n v="0"/>
    <n v="0.44"/>
    <n v="43431"/>
    <x v="1"/>
    <x v="202"/>
  </r>
  <r>
    <x v="253"/>
    <s v="Coop.DACAR"/>
    <n v="43431"/>
    <n v="0"/>
    <n v="36105.519999999997"/>
    <n v="9130.76"/>
    <n v="0"/>
    <n v="35703.11"/>
    <n v="3457.62"/>
    <n v="244.8"/>
    <n v="375.26"/>
    <n v="0"/>
    <m/>
    <n v="0"/>
    <n v="0.93"/>
    <n v="85018"/>
    <x v="2"/>
    <x v="202"/>
  </r>
  <r>
    <x v="253"/>
    <s v="Coop.DACAR (2)"/>
    <n v="85018"/>
    <n v="85018"/>
    <n v="0"/>
    <n v="3794.32"/>
    <n v="0"/>
    <n v="39630.449999999997"/>
    <n v="3837.95"/>
    <n v="244.8"/>
    <n v="374.6"/>
    <n v="0"/>
    <m/>
    <n v="0"/>
    <n v="0.88"/>
    <n v="47883"/>
    <x v="3"/>
    <x v="202"/>
  </r>
  <r>
    <x v="253"/>
    <s v="Coop.DACAR"/>
    <n v="47883"/>
    <n v="0"/>
    <n v="44088.68"/>
    <n v="5998.75"/>
    <n v="0"/>
    <n v="41497.760000000002"/>
    <n v="2561.1799999999998"/>
    <n v="244.8"/>
    <n v="375.26"/>
    <n v="0"/>
    <n v="3633.27"/>
    <n v="0"/>
    <n v="0.3"/>
    <n v="98400"/>
    <x v="4"/>
    <x v="202"/>
  </r>
  <r>
    <x v="253"/>
    <s v="Coop.DACAR"/>
    <n v="98400"/>
    <n v="0"/>
    <n v="92401.25"/>
    <n v="18472.919999999998"/>
    <n v="0"/>
    <n v="70801.97"/>
    <n v="6856.72"/>
    <n v="244.8"/>
    <n v="375.26"/>
    <n v="0"/>
    <m/>
    <n v="0"/>
    <n v="0.08"/>
    <n v="189153"/>
    <x v="5"/>
    <x v="202"/>
  </r>
  <r>
    <x v="254"/>
    <s v="JOSE BALATTI"/>
    <n v="57142"/>
    <n v="57142"/>
    <n v="0"/>
    <n v="0"/>
    <n v="0"/>
    <n v="29346.63"/>
    <n v="3523.4"/>
    <n v="304.8"/>
    <n v="624.27"/>
    <n v="0"/>
    <m/>
    <n v="0"/>
    <n v="0.9"/>
    <n v="33800"/>
    <x v="0"/>
    <x v="203"/>
  </r>
  <r>
    <x v="254"/>
    <s v="JOSE BALATTI"/>
    <n v="33800"/>
    <n v="0"/>
    <n v="33800"/>
    <n v="1690"/>
    <n v="0"/>
    <n v="32281.29"/>
    <n v="3875.74"/>
    <n v="304.8"/>
    <n v="561.77"/>
    <n v="0"/>
    <m/>
    <n v="0"/>
    <n v="0.4"/>
    <n v="72514"/>
    <x v="1"/>
    <x v="203"/>
  </r>
  <r>
    <x v="254"/>
    <s v="JOSE BALATTI (1)"/>
    <n v="72514"/>
    <n v="72514"/>
    <n v="0"/>
    <n v="0"/>
    <n v="0"/>
    <n v="35703.11"/>
    <n v="4286.57"/>
    <n v="304.8"/>
    <n v="465.62"/>
    <n v="0"/>
    <m/>
    <n v="-3684.75"/>
    <n v="0.65"/>
    <n v="37076"/>
    <x v="2"/>
    <x v="203"/>
  </r>
  <r>
    <x v="254"/>
    <s v="JOSE BALATTI (1)"/>
    <n v="37076"/>
    <n v="37076"/>
    <n v="0"/>
    <n v="0"/>
    <n v="0"/>
    <n v="39630.449999999997"/>
    <n v="4758.1000000000004"/>
    <n v="304.8"/>
    <n v="464.81"/>
    <n v="0"/>
    <m/>
    <n v="-4075.33"/>
    <n v="0.17"/>
    <n v="41083"/>
    <x v="3"/>
    <x v="203"/>
  </r>
  <r>
    <x v="254"/>
    <s v="JOSE BALATTI (1)"/>
    <n v="41083"/>
    <n v="41083"/>
    <n v="0"/>
    <n v="0"/>
    <n v="0"/>
    <n v="41497.760000000002"/>
    <n v="3175.22"/>
    <n v="304.8"/>
    <n v="465.62"/>
    <n v="0"/>
    <n v="4504.34"/>
    <n v="-4523.62"/>
    <n v="0.88"/>
    <n v="45425"/>
    <x v="4"/>
    <x v="203"/>
  </r>
  <r>
    <x v="254"/>
    <s v="JOSE BALATTI (1)"/>
    <n v="45425"/>
    <n v="45425"/>
    <n v="0"/>
    <n v="0"/>
    <n v="0"/>
    <n v="70801.97"/>
    <n v="8500.6"/>
    <n v="304.8"/>
    <n v="465.62"/>
    <n v="0"/>
    <m/>
    <n v="-4507.75"/>
    <n v="0.76"/>
    <n v="75566"/>
    <x v="5"/>
    <x v="203"/>
  </r>
  <r>
    <x v="255"/>
    <s v="Gustavo Enrique Daniel Moran (1)"/>
    <n v="34709"/>
    <n v="34709"/>
    <n v="0"/>
    <n v="0"/>
    <n v="0"/>
    <n v="29346.63"/>
    <n v="3657.88"/>
    <n v="315.60000000000002"/>
    <n v="647.85"/>
    <n v="0"/>
    <m/>
    <n v="3859"/>
    <n v="0.04"/>
    <n v="37827"/>
    <x v="0"/>
    <x v="204"/>
  </r>
  <r>
    <x v="255"/>
    <s v="Gustavo Enrique Daniel Moran (1)"/>
    <n v="37827"/>
    <n v="37827"/>
    <n v="0"/>
    <n v="0"/>
    <n v="0"/>
    <n v="32281.29"/>
    <n v="4023.67"/>
    <n v="0"/>
    <n v="583"/>
    <n v="0"/>
    <m/>
    <n v="3582"/>
    <n v="0.04"/>
    <n v="40470"/>
    <x v="1"/>
    <x v="204"/>
  </r>
  <r>
    <x v="255"/>
    <s v="Gustavo Enrique Daniel Moran (1)"/>
    <n v="40470"/>
    <n v="40470"/>
    <n v="0"/>
    <n v="0"/>
    <n v="0"/>
    <n v="35703.11"/>
    <n v="4450.18"/>
    <n v="0"/>
    <n v="483.21"/>
    <n v="0"/>
    <m/>
    <n v="6035.46"/>
    <n v="0.04"/>
    <n v="46672"/>
    <x v="2"/>
    <x v="204"/>
  </r>
  <r>
    <x v="255"/>
    <s v="Gustavo Enrique Daniel Moran (1)"/>
    <n v="46672"/>
    <n v="46672"/>
    <n v="0"/>
    <n v="0"/>
    <n v="0"/>
    <n v="39630.449999999997"/>
    <n v="4939.7"/>
    <n v="0"/>
    <n v="482.37"/>
    <n v="0"/>
    <m/>
    <n v="9672.2999999999993"/>
    <n v="0.18"/>
    <n v="54725"/>
    <x v="3"/>
    <x v="204"/>
  </r>
  <r>
    <x v="255"/>
    <s v="Gustavo Enrique Daniel Moran (1)"/>
    <n v="54725"/>
    <n v="54725"/>
    <n v="0"/>
    <n v="0"/>
    <n v="0"/>
    <n v="41497.760000000002"/>
    <n v="3296.41"/>
    <n v="0"/>
    <n v="483.21"/>
    <n v="0"/>
    <n v="4676.26"/>
    <n v="2403.2199999999998"/>
    <n v="0.14000000000000001"/>
    <n v="52357"/>
    <x v="4"/>
    <x v="204"/>
  </r>
  <r>
    <x v="255"/>
    <s v="Gustavo Enrique Daniel Moran (1)"/>
    <n v="52357"/>
    <n v="52357"/>
    <n v="0"/>
    <n v="0"/>
    <n v="0"/>
    <n v="70801.97"/>
    <n v="8825.0499999999993"/>
    <n v="0"/>
    <n v="483.21"/>
    <n v="0"/>
    <m/>
    <n v="2419.15"/>
    <n v="0.62"/>
    <n v="82530"/>
    <x v="5"/>
    <x v="204"/>
  </r>
  <r>
    <x v="256"/>
    <s v="CAMILA PARDO ARGERICH (1)"/>
    <n v="27114"/>
    <n v="27114"/>
    <n v="0"/>
    <n v="0"/>
    <n v="0"/>
    <n v="29346.63"/>
    <n v="2949.62"/>
    <n v="254.4"/>
    <n v="522.07000000000005"/>
    <n v="0"/>
    <m/>
    <n v="-3019"/>
    <n v="0.28000000000000003"/>
    <n v="30054"/>
    <x v="0"/>
    <x v="205"/>
  </r>
  <r>
    <x v="256"/>
    <s v="CAMILA PARDO ARGERICH (1)"/>
    <n v="30054"/>
    <n v="30054"/>
    <n v="0"/>
    <n v="0"/>
    <n v="0"/>
    <n v="32281.29"/>
    <n v="3244.58"/>
    <n v="254.4"/>
    <n v="469.81"/>
    <n v="0"/>
    <m/>
    <n v="-3291"/>
    <n v="0.92"/>
    <n v="32960"/>
    <x v="1"/>
    <x v="205"/>
  </r>
  <r>
    <x v="256"/>
    <s v="CAMILA PARDO ARGERICH (1)"/>
    <n v="32960"/>
    <n v="32960"/>
    <n v="0"/>
    <n v="0"/>
    <n v="0"/>
    <n v="35703.11"/>
    <n v="3588.5"/>
    <n v="254.4"/>
    <n v="389.4"/>
    <n v="0"/>
    <m/>
    <n v="-3619.66"/>
    <n v="0.25"/>
    <n v="36316"/>
    <x v="2"/>
    <x v="205"/>
  </r>
  <r>
    <x v="256"/>
    <s v="CAMILA PARDO ARGERICH (1)"/>
    <n v="36316"/>
    <n v="36316"/>
    <n v="0"/>
    <n v="0"/>
    <n v="0"/>
    <n v="39630.449999999997"/>
    <n v="3983.24"/>
    <n v="254.4"/>
    <n v="388.72"/>
    <n v="0"/>
    <m/>
    <n v="-4003.35"/>
    <n v="0.54"/>
    <n v="40254"/>
    <x v="3"/>
    <x v="205"/>
  </r>
  <r>
    <x v="256"/>
    <s v="CAMILA PARDO ARGERICH (1)"/>
    <n v="40254"/>
    <n v="40254"/>
    <n v="0"/>
    <n v="0"/>
    <n v="0"/>
    <n v="41497.760000000002"/>
    <n v="2658.14"/>
    <n v="254.4"/>
    <n v="389.4"/>
    <n v="0"/>
    <n v="3770.81"/>
    <n v="-4443.71"/>
    <n v="0.2"/>
    <n v="44127"/>
    <x v="4"/>
    <x v="205"/>
  </r>
  <r>
    <x v="256"/>
    <s v="CAMILA PARDO ARGERICH (1)"/>
    <n v="44127"/>
    <n v="44127"/>
    <n v="0"/>
    <n v="0"/>
    <n v="0"/>
    <n v="70801.97"/>
    <n v="7116.28"/>
    <n v="254.4"/>
    <n v="389.4"/>
    <n v="0"/>
    <m/>
    <n v="-4428.13"/>
    <n v="0.08"/>
    <n v="74134"/>
    <x v="5"/>
    <x v="205"/>
  </r>
  <r>
    <x v="257"/>
    <s v="FABIAN MARTINEZ"/>
    <n v="899459"/>
    <n v="0"/>
    <n v="581343.94999999995"/>
    <n v="347182.25"/>
    <n v="0"/>
    <n v="29346.63"/>
    <n v="3451.68"/>
    <n v="287.60000000000002"/>
    <n v="611.32000000000005"/>
    <n v="0"/>
    <m/>
    <n v="0"/>
    <n v="0.56999999999999995"/>
    <n v="962224"/>
    <x v="0"/>
    <x v="206"/>
  </r>
  <r>
    <x v="257"/>
    <s v="FABIAN MARTINEZ"/>
    <n v="962224"/>
    <n v="0"/>
    <n v="615041.75"/>
    <n v="377934.34"/>
    <n v="0"/>
    <n v="32281.29"/>
    <n v="3796.85"/>
    <n v="287.60000000000002"/>
    <n v="550.12"/>
    <n v="0"/>
    <m/>
    <n v="0"/>
    <n v="0.05"/>
    <n v="1029892"/>
    <x v="1"/>
    <x v="206"/>
  </r>
  <r>
    <x v="257"/>
    <s v="FABIAN MARTINEZ"/>
    <n v="1029892"/>
    <n v="0"/>
    <n v="651957.66"/>
    <n v="410532.22"/>
    <n v="0"/>
    <n v="35703.11"/>
    <n v="4199.3100000000004"/>
    <n v="287.60000000000002"/>
    <n v="455.96"/>
    <n v="0"/>
    <m/>
    <n v="0"/>
    <n v="0.14000000000000001"/>
    <n v="1103136"/>
    <x v="2"/>
    <x v="206"/>
  </r>
  <r>
    <x v="257"/>
    <s v="FABIAN MARTINEZ"/>
    <n v="1103136"/>
    <n v="0"/>
    <n v="692603.78"/>
    <n v="445162.41"/>
    <n v="0"/>
    <n v="39630.449999999997"/>
    <n v="4661.24"/>
    <n v="287.60000000000002"/>
    <n v="455.17"/>
    <n v="0"/>
    <m/>
    <n v="0"/>
    <n v="0.35"/>
    <n v="1182801"/>
    <x v="3"/>
    <x v="206"/>
  </r>
  <r>
    <x v="257"/>
    <s v="FABIAN MARTINEZ"/>
    <n v="1182801"/>
    <n v="0"/>
    <n v="737638.59"/>
    <n v="482044.34"/>
    <n v="0"/>
    <n v="41497.760000000002"/>
    <n v="3110.59"/>
    <n v="287.60000000000002"/>
    <n v="455.96"/>
    <n v="0"/>
    <n v="4412.6499999999996"/>
    <n v="0"/>
    <n v="0.51"/>
    <n v="1269448"/>
    <x v="4"/>
    <x v="206"/>
  </r>
  <r>
    <x v="257"/>
    <s v="FABIAN MARTINEZ"/>
    <n v="1269448"/>
    <n v="0"/>
    <n v="787403.66"/>
    <n v="588343.82999999996"/>
    <n v="0"/>
    <n v="70801.97"/>
    <n v="8327.56"/>
    <n v="287.60000000000002"/>
    <n v="455.96"/>
    <n v="0"/>
    <m/>
    <n v="0"/>
    <n v="0.42"/>
    <n v="1455621"/>
    <x v="5"/>
    <x v="206"/>
  </r>
  <r>
    <x v="258"/>
    <s v="ALEJANDRO DAROUICHE (1)"/>
    <n v="27927"/>
    <n v="27927"/>
    <n v="0"/>
    <n v="0"/>
    <n v="0"/>
    <n v="29346.63"/>
    <n v="3832.71"/>
    <n v="332.4"/>
    <n v="678.83"/>
    <n v="0"/>
    <m/>
    <n v="-3102"/>
    <n v="0.43"/>
    <n v="31089"/>
    <x v="0"/>
    <x v="207"/>
  </r>
  <r>
    <x v="258"/>
    <s v="ALEJANDRO DAROUICHE (1)"/>
    <n v="31089"/>
    <n v="31089"/>
    <n v="0"/>
    <n v="0"/>
    <n v="0"/>
    <n v="32281.29"/>
    <n v="4215.9799999999996"/>
    <n v="332.4"/>
    <n v="610.88"/>
    <n v="0"/>
    <m/>
    <n v="-3381"/>
    <n v="0.45"/>
    <n v="34060"/>
    <x v="1"/>
    <x v="207"/>
  </r>
  <r>
    <x v="258"/>
    <s v="ALEJANDRO DAROUICHE (1)"/>
    <n v="34060"/>
    <n v="34060"/>
    <n v="0"/>
    <n v="0"/>
    <n v="0"/>
    <n v="35703.11"/>
    <n v="4662.87"/>
    <n v="332.4"/>
    <n v="506.32"/>
    <n v="0"/>
    <m/>
    <n v="-3719.27"/>
    <n v="0.56999999999999995"/>
    <n v="37486"/>
    <x v="2"/>
    <x v="207"/>
  </r>
  <r>
    <x v="258"/>
    <s v="ALEJANDRO DAROUICHE (1)"/>
    <n v="37486"/>
    <n v="37486"/>
    <n v="0"/>
    <n v="0"/>
    <n v="0"/>
    <n v="39630.449999999997"/>
    <n v="5175.79"/>
    <n v="332.4"/>
    <n v="505.44"/>
    <n v="0"/>
    <m/>
    <n v="-4113.51"/>
    <n v="0.43"/>
    <n v="41531"/>
    <x v="3"/>
    <x v="207"/>
  </r>
  <r>
    <x v="258"/>
    <s v="ALEJANDRO DAROUICHE (1)"/>
    <n v="41531"/>
    <n v="41531"/>
    <n v="0"/>
    <n v="0"/>
    <n v="0"/>
    <n v="41497.760000000002"/>
    <n v="3453.96"/>
    <n v="332.4"/>
    <n v="506.32"/>
    <n v="0"/>
    <n v="4899.76"/>
    <n v="-4566"/>
    <n v="0.8"/>
    <n v="46125"/>
    <x v="4"/>
    <x v="207"/>
  </r>
  <r>
    <x v="258"/>
    <s v="ALEJANDRO DAROUICHE (1)"/>
    <n v="46125"/>
    <n v="46125"/>
    <n v="0"/>
    <n v="0"/>
    <n v="0"/>
    <n v="70801.97"/>
    <n v="9246.83"/>
    <n v="332.4"/>
    <n v="506.32"/>
    <n v="0"/>
    <m/>
    <n v="-4549.9799999999996"/>
    <n v="0.46"/>
    <n v="76338"/>
    <x v="5"/>
    <x v="207"/>
  </r>
  <r>
    <x v="259"/>
    <s v="TOMAS BELLO (1)"/>
    <n v="34550"/>
    <n v="34550"/>
    <n v="0"/>
    <n v="0"/>
    <n v="0"/>
    <n v="29346.63"/>
    <n v="3483.06"/>
    <n v="301.2"/>
    <n v="616.87"/>
    <n v="0"/>
    <m/>
    <n v="3876"/>
    <n v="0.24"/>
    <n v="37624"/>
    <x v="0"/>
    <x v="106"/>
  </r>
  <r>
    <x v="259"/>
    <s v="TOMAS BELLO (1)"/>
    <n v="37624"/>
    <n v="37624"/>
    <n v="0"/>
    <n v="0"/>
    <n v="0"/>
    <n v="32281.29"/>
    <n v="3831.36"/>
    <n v="301.2"/>
    <n v="555.12"/>
    <n v="0"/>
    <m/>
    <n v="3600"/>
    <n v="0.03"/>
    <n v="40569"/>
    <x v="1"/>
    <x v="106"/>
  </r>
  <r>
    <x v="259"/>
    <s v="TOMAS BELLO (1)"/>
    <n v="40569"/>
    <n v="40569"/>
    <n v="0"/>
    <n v="0"/>
    <n v="0"/>
    <n v="35703.11"/>
    <n v="4237.49"/>
    <n v="301.2"/>
    <n v="460.1"/>
    <n v="0"/>
    <m/>
    <n v="21761.62"/>
    <n v="0.48"/>
    <n v="62464"/>
    <x v="2"/>
    <x v="106"/>
  </r>
  <r>
    <x v="259"/>
    <s v="TOMAS BELLO (1)"/>
    <n v="62464"/>
    <n v="62464"/>
    <n v="0"/>
    <n v="0"/>
    <n v="0"/>
    <n v="39630.449999999997"/>
    <n v="4703.6099999999997"/>
    <n v="301.2"/>
    <n v="459.3"/>
    <n v="0"/>
    <m/>
    <n v="2875.12"/>
    <n v="0.32"/>
    <n v="47970"/>
    <x v="3"/>
    <x v="106"/>
  </r>
  <r>
    <x v="259"/>
    <s v="TOMAS BELLO (1)"/>
    <n v="47970"/>
    <n v="47970"/>
    <n v="0"/>
    <n v="0"/>
    <n v="0"/>
    <n v="41497.760000000002"/>
    <n v="3138.86"/>
    <n v="301.2"/>
    <n v="460.1"/>
    <n v="0"/>
    <n v="4452.76"/>
    <n v="2427.4299999999998"/>
    <n v="0.89"/>
    <n v="52279"/>
    <x v="4"/>
    <x v="106"/>
  </r>
  <r>
    <x v="259"/>
    <s v="TOMAS BELLO (1)"/>
    <n v="52279"/>
    <n v="52279"/>
    <n v="0"/>
    <n v="0"/>
    <n v="0"/>
    <n v="70801.97"/>
    <n v="8403.26"/>
    <n v="301.2"/>
    <n v="460.1"/>
    <n v="0"/>
    <m/>
    <n v="2443.2800000000002"/>
    <n v="0.19"/>
    <n v="82410"/>
    <x v="5"/>
    <x v="106"/>
  </r>
  <r>
    <x v="260"/>
    <s v="Matias Alejandro Perasso/Guadalupe Agustin (1)"/>
    <n v="27855"/>
    <n v="27855"/>
    <n v="0"/>
    <n v="0"/>
    <n v="0"/>
    <n v="29346.63"/>
    <n v="3756.5"/>
    <n v="324"/>
    <n v="664.96"/>
    <n v="0"/>
    <m/>
    <n v="-3095"/>
    <n v="0.91"/>
    <n v="30998"/>
    <x v="0"/>
    <x v="208"/>
  </r>
  <r>
    <x v="260"/>
    <s v="Matias Alejandro Perasso/Guadalupe Agustin (1)"/>
    <n v="30998"/>
    <n v="30998"/>
    <n v="0"/>
    <n v="0"/>
    <n v="0"/>
    <n v="32281.29"/>
    <n v="4132.1499999999996"/>
    <n v="324"/>
    <n v="598.39"/>
    <n v="0"/>
    <m/>
    <n v="-3373"/>
    <n v="0.17"/>
    <n v="33963"/>
    <x v="1"/>
    <x v="208"/>
  </r>
  <r>
    <x v="260"/>
    <s v="Matias Alejandro Perasso/Guadalupe Agustin (1)"/>
    <n v="33963"/>
    <n v="33963"/>
    <n v="0"/>
    <n v="0"/>
    <n v="0"/>
    <n v="35703.11"/>
    <n v="4570.16"/>
    <n v="324"/>
    <n v="495.97"/>
    <n v="0"/>
    <m/>
    <n v="-3710.39"/>
    <n v="0.15"/>
    <n v="37383"/>
    <x v="2"/>
    <x v="208"/>
  </r>
  <r>
    <x v="260"/>
    <s v="Matias Alejandro Perasso/Guadalupe Agustin (1)"/>
    <n v="37383"/>
    <n v="37383"/>
    <n v="0"/>
    <n v="0"/>
    <n v="0"/>
    <n v="39630.449999999997"/>
    <n v="5072.88"/>
    <n v="324"/>
    <n v="495.11"/>
    <n v="0"/>
    <m/>
    <n v="-4103.6899999999996"/>
    <n v="0.25"/>
    <n v="41419"/>
    <x v="3"/>
    <x v="208"/>
  </r>
  <r>
    <x v="260"/>
    <s v="Matias Alejandro Perasso/ Guadalupe Agustin (1)"/>
    <n v="41419"/>
    <n v="41419"/>
    <n v="0"/>
    <n v="0"/>
    <n v="0"/>
    <n v="41497.760000000002"/>
    <n v="3385.29"/>
    <n v="324"/>
    <n v="495.97"/>
    <n v="0"/>
    <n v="4802.33"/>
    <n v="-4555.1000000000004"/>
    <n v="0.75"/>
    <n v="45951"/>
    <x v="4"/>
    <x v="208"/>
  </r>
  <r>
    <x v="260"/>
    <s v="Matias Alejandro Perasso/Guadalupe Agustin (1)"/>
    <n v="45951"/>
    <n v="45951"/>
    <n v="0"/>
    <n v="0"/>
    <n v="0"/>
    <n v="70801.97"/>
    <n v="9062.98"/>
    <n v="324"/>
    <n v="495.97"/>
    <n v="0"/>
    <m/>
    <n v="-9078.25"/>
    <n v="0.33"/>
    <n v="71607"/>
    <x v="5"/>
    <x v="208"/>
  </r>
  <r>
    <x v="261"/>
    <s v="DIEGO SOLERO (1)"/>
    <n v="103491"/>
    <n v="0"/>
    <n v="101380.6"/>
    <n v="7179.43"/>
    <n v="0"/>
    <n v="29346.63"/>
    <n v="3837.19"/>
    <n v="332.4"/>
    <n v="679.29"/>
    <n v="0"/>
    <m/>
    <n v="24085.63"/>
    <n v="0.83"/>
    <n v="166842"/>
    <x v="0"/>
    <x v="209"/>
  </r>
  <r>
    <x v="261"/>
    <s v="DIEGO SOLERO (1) (2)"/>
    <n v="166842"/>
    <n v="101380.6"/>
    <n v="65461.4"/>
    <n v="6231.7"/>
    <n v="0"/>
    <n v="32281.29"/>
    <n v="4220.91"/>
    <n v="332.4"/>
    <n v="611.29"/>
    <n v="0"/>
    <m/>
    <n v="22246.29"/>
    <n v="0.72"/>
    <n v="131386"/>
    <x v="1"/>
    <x v="209"/>
  </r>
  <r>
    <x v="261"/>
    <s v="DIEGO SOLERO (1)"/>
    <n v="131386"/>
    <n v="0"/>
    <n v="125154.3"/>
    <n v="12489.42"/>
    <n v="0"/>
    <n v="35703.11"/>
    <n v="4668.33"/>
    <n v="332.4"/>
    <n v="506.66"/>
    <n v="0"/>
    <m/>
    <n v="6945"/>
    <n v="0.78"/>
    <n v="185800"/>
    <x v="2"/>
    <x v="209"/>
  </r>
  <r>
    <x v="261"/>
    <s v="DIEGO SOLERO (1)"/>
    <n v="185800"/>
    <n v="68123.399999999994"/>
    <n v="117676.6"/>
    <n v="6943.08"/>
    <n v="0"/>
    <n v="39630.449999999997"/>
    <n v="5181.84"/>
    <n v="332.4"/>
    <n v="505.78"/>
    <n v="0"/>
    <m/>
    <n v="6945"/>
    <n v="0.85"/>
    <n v="177216"/>
    <x v="3"/>
    <x v="209"/>
  </r>
  <r>
    <x v="261"/>
    <s v="DIEGO SOLERO (1)"/>
    <n v="177216"/>
    <n v="63262.6"/>
    <n v="113953.4"/>
    <n v="6710.78"/>
    <n v="0"/>
    <n v="41497.760000000002"/>
    <n v="3458"/>
    <n v="332.4"/>
    <n v="506.66"/>
    <n v="0"/>
    <n v="4905.49"/>
    <n v="6945"/>
    <n v="0.51"/>
    <n v="178310"/>
    <x v="4"/>
    <x v="209"/>
  </r>
  <r>
    <x v="261"/>
    <s v="DIEGO SOLERO (1)"/>
    <n v="178310"/>
    <n v="116791.4"/>
    <n v="61518.6"/>
    <n v="10178.280000000001"/>
    <n v="0"/>
    <n v="70801.97"/>
    <n v="9257.65"/>
    <n v="332.4"/>
    <n v="506.66"/>
    <n v="0"/>
    <m/>
    <n v="6945"/>
    <n v="0.44"/>
    <n v="159541"/>
    <x v="5"/>
    <x v="209"/>
  </r>
  <r>
    <x v="262"/>
    <s v="BLANCO MONICA P/BERTOLOTTO CLAUDIO A. (1)"/>
    <n v="34506"/>
    <n v="34506"/>
    <n v="0"/>
    <n v="0"/>
    <n v="0"/>
    <n v="29346.63"/>
    <n v="3792.37"/>
    <n v="0"/>
    <n v="671.9"/>
    <n v="0"/>
    <m/>
    <n v="3847"/>
    <n v="0.1"/>
    <n v="37658"/>
    <x v="0"/>
    <x v="210"/>
  </r>
  <r>
    <x v="262"/>
    <s v="BLANCO MONICA P/BERTOLOTTO CLAUDIO A. (1)"/>
    <n v="37658"/>
    <n v="37658"/>
    <n v="0"/>
    <n v="0"/>
    <n v="0"/>
    <n v="32281.29"/>
    <n v="4171.6000000000004"/>
    <n v="0"/>
    <n v="604.64"/>
    <n v="0"/>
    <m/>
    <n v="2227.9899999999998"/>
    <n v="0.48"/>
    <n v="39286"/>
    <x v="1"/>
    <x v="210"/>
  </r>
  <r>
    <x v="262"/>
    <s v="BLANCO MONICA P/BERTOLOTTO CLAUDIO A. (1)"/>
    <n v="39286"/>
    <n v="39286"/>
    <n v="0"/>
    <n v="0"/>
    <n v="0"/>
    <n v="35703.11"/>
    <n v="4613.79"/>
    <n v="0"/>
    <n v="501.15"/>
    <n v="0"/>
    <m/>
    <n v="7730.17"/>
    <n v="0.78"/>
    <n v="48549"/>
    <x v="2"/>
    <x v="210"/>
  </r>
  <r>
    <x v="262"/>
    <s v="BLANCO MONICA P/BERTOLOTTO CLAUDIO A. (1)"/>
    <n v="48549"/>
    <n v="41604"/>
    <n v="0"/>
    <n v="0"/>
    <n v="0"/>
    <n v="39630.449999999997"/>
    <n v="5121.3100000000004"/>
    <n v="0"/>
    <n v="500.27"/>
    <n v="0"/>
    <m/>
    <n v="-4108.6000000000004"/>
    <n v="0.56999999999999995"/>
    <n v="41144"/>
    <x v="3"/>
    <x v="210"/>
  </r>
  <r>
    <x v="262"/>
    <s v="BLANCO MONICA P/ BERTOLOTTO CLAUDIO A."/>
    <n v="41144"/>
    <n v="41150"/>
    <n v="0"/>
    <n v="0"/>
    <n v="6"/>
    <n v="41497.760000000002"/>
    <n v="3417.61"/>
    <n v="0"/>
    <n v="501.15"/>
    <n v="0"/>
    <n v="4848.18"/>
    <n v="0"/>
    <n v="0.3"/>
    <n v="50259"/>
    <x v="4"/>
    <x v="210"/>
  </r>
  <r>
    <x v="262"/>
    <s v="BLANCO MONICA P/_x000a_BERTOLOTTO CLAUDIO_x000a_A. (1)"/>
    <n v="50259"/>
    <n v="46000"/>
    <n v="4259"/>
    <n v="0"/>
    <n v="4561"/>
    <n v="70801.97"/>
    <n v="9149.5"/>
    <n v="0"/>
    <n v="501.15"/>
    <n v="0"/>
    <m/>
    <n v="-4545"/>
    <n v="0.38"/>
    <n v="75606"/>
    <x v="5"/>
    <x v="210"/>
  </r>
  <r>
    <x v="263"/>
    <s v="ROSANA JUDITH CHORUZY (1)"/>
    <n v="28085"/>
    <n v="28085"/>
    <n v="0"/>
    <n v="0"/>
    <n v="0"/>
    <n v="29346.63"/>
    <n v="4007.53"/>
    <n v="345.6"/>
    <n v="709.81"/>
    <n v="0"/>
    <m/>
    <n v="-3118"/>
    <n v="0.43"/>
    <n v="31292"/>
    <x v="0"/>
    <x v="211"/>
  </r>
  <r>
    <x v="263"/>
    <s v="ROSANA JUDITH CHORUZY (1)"/>
    <n v="31292"/>
    <n v="31292"/>
    <n v="0"/>
    <n v="0"/>
    <n v="0"/>
    <n v="32281.29"/>
    <n v="4408.29"/>
    <n v="345.6"/>
    <n v="638.76"/>
    <n v="0"/>
    <m/>
    <n v="-3399"/>
    <n v="0.06"/>
    <n v="34275"/>
    <x v="1"/>
    <x v="211"/>
  </r>
  <r>
    <x v="263"/>
    <s v="ROSANA JUDITH CHORUZY (1)"/>
    <n v="34275"/>
    <n v="34275"/>
    <n v="0"/>
    <n v="0"/>
    <n v="0"/>
    <n v="35703.11"/>
    <n v="4875.57"/>
    <n v="345.6"/>
    <n v="529.42999999999995"/>
    <n v="0"/>
    <m/>
    <n v="-3738.99"/>
    <n v="0.28000000000000003"/>
    <n v="37715"/>
    <x v="2"/>
    <x v="211"/>
  </r>
  <r>
    <x v="263"/>
    <s v="ROSANA JUDITH CHORUZY (1)"/>
    <n v="37715"/>
    <n v="38344"/>
    <n v="0"/>
    <n v="629"/>
    <n v="629"/>
    <n v="39630.449999999997"/>
    <n v="5411.88"/>
    <n v="345.6"/>
    <n v="528.51"/>
    <n v="0"/>
    <m/>
    <n v="-4135.32"/>
    <n v="0.88"/>
    <n v="41782"/>
    <x v="3"/>
    <x v="211"/>
  </r>
  <r>
    <x v="263"/>
    <s v="ROSANA JUDITH CHORUZY (1)"/>
    <n v="41782"/>
    <n v="41782"/>
    <n v="0"/>
    <n v="0"/>
    <n v="0"/>
    <n v="41497.760000000002"/>
    <n v="3611.51"/>
    <n v="345.6"/>
    <n v="529.42999999999995"/>
    <n v="0"/>
    <n v="5123.25"/>
    <n v="-4590.21"/>
    <n v="0.66"/>
    <n v="46518"/>
    <x v="4"/>
    <x v="211"/>
  </r>
  <r>
    <x v="263"/>
    <s v="ROSANA JUDITH CHORUZY (2)"/>
    <n v="46518"/>
    <n v="47294"/>
    <n v="0"/>
    <n v="6279.84"/>
    <n v="776"/>
    <n v="70801.97"/>
    <n v="9668.6200000000008"/>
    <n v="345.6"/>
    <n v="529.42999999999995"/>
    <n v="0"/>
    <m/>
    <n v="0"/>
    <n v="0.54"/>
    <n v="86850"/>
    <x v="5"/>
    <x v="211"/>
  </r>
  <r>
    <x v="264"/>
    <s v="MARCELA GUERRA (1)"/>
    <n v="885000"/>
    <n v="0"/>
    <n v="641355.91"/>
    <s v="En Abogados"/>
    <n v="0"/>
    <n v="29346.63"/>
    <n v="3980.64"/>
    <n v="344.4"/>
    <n v="704.73"/>
    <n v="0"/>
    <m/>
    <n v="6049"/>
    <n v="0.8"/>
    <n v="957494"/>
    <x v="0"/>
    <x v="212"/>
  </r>
  <r>
    <x v="264"/>
    <s v="MARCELA GUERRA (1)"/>
    <n v="957494"/>
    <n v="0"/>
    <n v="681782.11"/>
    <s v="En Abogados"/>
    <n v="0"/>
    <n v="32281.29"/>
    <n v="4378.7"/>
    <n v="344.4"/>
    <n v="634.17999999999995"/>
    <n v="0"/>
    <m/>
    <n v="6653.79"/>
    <n v="0.53"/>
    <n v="1035876"/>
    <x v="1"/>
    <x v="212"/>
  </r>
  <r>
    <x v="264"/>
    <s v="MARCELA GUERRA (1)"/>
    <n v="1035876"/>
    <n v="462839.63"/>
    <n v="0"/>
    <n v="0"/>
    <n v="0"/>
    <n v="35703.11"/>
    <n v="4842.8500000000004"/>
    <n v="344.4"/>
    <n v="525.63"/>
    <n v="0"/>
    <m/>
    <n v="0"/>
    <n v="0.01"/>
    <n v="41416"/>
    <x v="2"/>
    <x v="212"/>
  </r>
  <r>
    <x v="264"/>
    <s v="MARCELA GUERRA (1)"/>
    <n v="41416"/>
    <n v="41416"/>
    <n v="0"/>
    <n v="0"/>
    <n v="0"/>
    <n v="39630.449999999997"/>
    <n v="5375.56"/>
    <n v="344.4"/>
    <n v="524.72"/>
    <n v="0"/>
    <m/>
    <n v="-4132.05"/>
    <n v="0.92"/>
    <n v="41744"/>
    <x v="3"/>
    <x v="212"/>
  </r>
  <r>
    <x v="264"/>
    <s v="MARCELA GUERRA (1)"/>
    <n v="41744"/>
    <n v="41744"/>
    <n v="0"/>
    <n v="0"/>
    <n v="0"/>
    <n v="41497.760000000002"/>
    <n v="3587.27"/>
    <n v="344.4"/>
    <n v="525.63"/>
    <n v="0"/>
    <n v="5088.87"/>
    <n v="-4586.58"/>
    <n v="0.65"/>
    <n v="46458"/>
    <x v="4"/>
    <x v="212"/>
  </r>
  <r>
    <x v="264"/>
    <s v="MARCELA GUERRA (1)"/>
    <n v="46458"/>
    <n v="46458"/>
    <n v="0"/>
    <n v="0"/>
    <n v="0"/>
    <n v="70801.97"/>
    <n v="9603.73"/>
    <n v="344.4"/>
    <n v="525.63"/>
    <n v="0"/>
    <m/>
    <n v="-4570.49"/>
    <n v="0.76"/>
    <n v="76706"/>
    <x v="5"/>
    <x v="212"/>
  </r>
  <r>
    <x v="265"/>
    <s v="FEDERICO CASTEX"/>
    <n v="88898"/>
    <n v="0"/>
    <n v="84906.49"/>
    <s v="En Abogados"/>
    <n v="0"/>
    <n v="29346.63"/>
    <n v="3895.47"/>
    <n v="336"/>
    <n v="689.93"/>
    <n v="0"/>
    <m/>
    <n v="0"/>
    <n v="0.65"/>
    <n v="127412"/>
    <x v="0"/>
    <x v="213"/>
  </r>
  <r>
    <x v="265"/>
    <s v="FEDERICO CASTEX"/>
    <n v="127412"/>
    <n v="0"/>
    <n v="119175.17"/>
    <s v="En Abogados"/>
    <n v="0"/>
    <n v="32281.29"/>
    <n v="4285.01"/>
    <n v="336"/>
    <n v="620.86"/>
    <n v="0"/>
    <m/>
    <n v="0"/>
    <n v="0.08"/>
    <n v="170894"/>
    <x v="1"/>
    <x v="213"/>
  </r>
  <r>
    <x v="265"/>
    <s v="FEDERICO CASTEX"/>
    <n v="170894"/>
    <n v="0"/>
    <n v="156698.41"/>
    <s v="En Abogados"/>
    <n v="0"/>
    <n v="35703.11"/>
    <n v="4739.2299999999996"/>
    <n v="336"/>
    <n v="514.6"/>
    <n v="0"/>
    <m/>
    <n v="0"/>
    <n v="0.14000000000000001"/>
    <n v="220022"/>
    <x v="2"/>
    <x v="213"/>
  </r>
  <r>
    <x v="265"/>
    <s v="FEDERICO CASTEX"/>
    <n v="220022"/>
    <n v="0"/>
    <n v="197991.49"/>
    <s v="En Abogados"/>
    <n v="0"/>
    <n v="39630.449999999997"/>
    <n v="5260.54"/>
    <n v="336"/>
    <n v="513.70000000000005"/>
    <n v="0"/>
    <m/>
    <n v="0"/>
    <n v="0.74"/>
    <n v="275663"/>
    <x v="3"/>
    <x v="213"/>
  </r>
  <r>
    <x v="265"/>
    <s v="FEDERICO CASTEX"/>
    <n v="275663"/>
    <n v="0"/>
    <n v="243732.92"/>
    <s v="En Abogados"/>
    <n v="0"/>
    <n v="41497.760000000002"/>
    <n v="3510.52"/>
    <n v="336"/>
    <n v="514.6"/>
    <n v="0"/>
    <n v="4979.99"/>
    <n v="0"/>
    <n v="0.48"/>
    <n v="338689"/>
    <x v="4"/>
    <x v="213"/>
  </r>
  <r>
    <x v="265"/>
    <s v="FEDERICO CASTEX"/>
    <n v="338689"/>
    <n v="0"/>
    <n v="294572.27"/>
    <s v="En Abogados"/>
    <n v="0"/>
    <n v="70801.97"/>
    <n v="9398.24"/>
    <n v="336"/>
    <n v="514.6"/>
    <n v="0"/>
    <m/>
    <n v="0"/>
    <n v="0.93"/>
    <n v="459508"/>
    <x v="5"/>
    <x v="213"/>
  </r>
  <r>
    <x v="266"/>
    <s v="MARÕA FERNANDA BALLOTTA"/>
    <n v="29410"/>
    <n v="0"/>
    <n v="29410"/>
    <n v="1470.5"/>
    <n v="0"/>
    <n v="29346.63"/>
    <n v="3819.26"/>
    <n v="331.2"/>
    <n v="676.06"/>
    <n v="0"/>
    <m/>
    <n v="0"/>
    <n v="0.35"/>
    <n v="65054"/>
    <x v="0"/>
    <x v="129"/>
  </r>
  <r>
    <x v="266"/>
    <s v="MARÕA FERNANDA BALLOTTA (2)"/>
    <n v="65054"/>
    <n v="35300"/>
    <n v="29754"/>
    <n v="3179.18"/>
    <n v="0"/>
    <n v="32281.29"/>
    <n v="4201.1899999999996"/>
    <n v="331.2"/>
    <n v="608.38"/>
    <n v="0"/>
    <m/>
    <n v="0"/>
    <n v="0.76"/>
    <n v="70356"/>
    <x v="1"/>
    <x v="129"/>
  </r>
  <r>
    <x v="266"/>
    <s v="MARÕA FERNANDA BALLOTTA"/>
    <n v="70356"/>
    <n v="0"/>
    <n v="67176.820000000007"/>
    <n v="6538.02"/>
    <n v="0"/>
    <n v="35703.11"/>
    <n v="4646.51"/>
    <n v="331.2"/>
    <n v="504.25"/>
    <n v="0"/>
    <m/>
    <n v="0"/>
    <n v="0.09"/>
    <n v="114900"/>
    <x v="2"/>
    <x v="129"/>
  </r>
  <r>
    <x v="266"/>
    <s v="MARÕA FERNANDA BALLOTTA"/>
    <n v="114900"/>
    <n v="100000"/>
    <n v="14900"/>
    <n v="2317.67"/>
    <n v="0"/>
    <n v="39630.449999999997"/>
    <n v="5157.63"/>
    <n v="331.2"/>
    <n v="503.37"/>
    <n v="0"/>
    <m/>
    <n v="0"/>
    <n v="0.68"/>
    <n v="62841"/>
    <x v="3"/>
    <x v="129"/>
  </r>
  <r>
    <x v="266"/>
    <s v="MARÕA FERNANDA BALLOTTA (2)"/>
    <n v="62841"/>
    <n v="24000"/>
    <n v="38841"/>
    <n v="3026.17"/>
    <n v="0"/>
    <n v="41497.760000000002"/>
    <n v="3441.84"/>
    <n v="331.2"/>
    <n v="504.25"/>
    <n v="0"/>
    <n v="4882.5600000000004"/>
    <n v="0"/>
    <n v="0.22"/>
    <n v="92525"/>
    <x v="4"/>
    <x v="129"/>
  </r>
  <r>
    <x v="266"/>
    <s v="MARÕA FERNANDA BALLOTTA (2)"/>
    <n v="92525"/>
    <n v="25000"/>
    <n v="67525"/>
    <n v="12082.35"/>
    <n v="0"/>
    <n v="70801.97"/>
    <n v="9214.39"/>
    <n v="331.2"/>
    <n v="504.25"/>
    <n v="0"/>
    <m/>
    <n v="0"/>
    <n v="0.84"/>
    <n v="160460"/>
    <x v="5"/>
    <x v="129"/>
  </r>
  <r>
    <x v="267"/>
    <s v="LORENTE MARCELA (1)"/>
    <n v="27867"/>
    <n v="27867"/>
    <n v="0"/>
    <n v="0"/>
    <n v="0"/>
    <n v="29346.63"/>
    <n v="3769.95"/>
    <n v="325.2"/>
    <n v="667.73"/>
    <n v="0"/>
    <m/>
    <n v="-3096"/>
    <n v="0.49"/>
    <n v="31014"/>
    <x v="0"/>
    <x v="214"/>
  </r>
  <r>
    <x v="267"/>
    <s v="LORENTE MARCELA"/>
    <n v="31014"/>
    <n v="31531"/>
    <n v="0"/>
    <n v="517"/>
    <n v="517"/>
    <n v="32281.29"/>
    <n v="4146.95"/>
    <n v="325.2"/>
    <n v="600.89"/>
    <n v="0"/>
    <m/>
    <n v="0"/>
    <n v="0.67"/>
    <n v="37355"/>
    <x v="1"/>
    <x v="214"/>
  </r>
  <r>
    <x v="267"/>
    <s v="LORENTE MARCELA (1)"/>
    <n v="37355"/>
    <n v="37355"/>
    <n v="0"/>
    <n v="0"/>
    <n v="0"/>
    <n v="35703.11"/>
    <n v="4586.5200000000004"/>
    <n v="325.2"/>
    <n v="498.04"/>
    <n v="0"/>
    <m/>
    <n v="-3712.36"/>
    <n v="0.49"/>
    <n v="37401"/>
    <x v="2"/>
    <x v="214"/>
  </r>
  <r>
    <x v="267"/>
    <s v="LORENTE MARCELA (1)"/>
    <n v="37401"/>
    <n v="37401"/>
    <n v="0"/>
    <n v="0"/>
    <n v="0"/>
    <n v="39630.449999999997"/>
    <n v="5091.04"/>
    <n v="325.2"/>
    <n v="497.18"/>
    <n v="0"/>
    <m/>
    <n v="-4105.87"/>
    <n v="0"/>
    <n v="41438"/>
    <x v="3"/>
    <x v="214"/>
  </r>
  <r>
    <x v="267"/>
    <s v="LORENTE MARCELA (1)"/>
    <n v="41438"/>
    <n v="41438"/>
    <n v="0"/>
    <n v="0"/>
    <n v="0"/>
    <n v="41497.760000000002"/>
    <n v="3397.41"/>
    <n v="325.2"/>
    <n v="498.04"/>
    <n v="0"/>
    <n v="4819.53"/>
    <n v="-4557.5200000000004"/>
    <n v="0.57999999999999996"/>
    <n v="45981"/>
    <x v="4"/>
    <x v="214"/>
  </r>
  <r>
    <x v="267"/>
    <s v="LORENTE MARCELA (1)"/>
    <n v="45981"/>
    <n v="45981"/>
    <n v="0"/>
    <n v="0"/>
    <n v="0"/>
    <n v="70801.97"/>
    <n v="9095.42"/>
    <n v="325.2"/>
    <n v="498.04"/>
    <n v="0"/>
    <m/>
    <n v="-4541.54"/>
    <n v="0.91"/>
    <n v="76180"/>
    <x v="5"/>
    <x v="214"/>
  </r>
  <r>
    <x v="268"/>
    <s v="FERNANDO NICOSIA (1)"/>
    <n v="27556"/>
    <n v="27556"/>
    <n v="0"/>
    <n v="0"/>
    <n v="0"/>
    <n v="29346.63"/>
    <n v="3429.27"/>
    <n v="296.39999999999998"/>
    <n v="607.62"/>
    <n v="0"/>
    <m/>
    <n v="-3064"/>
    <n v="0.08"/>
    <n v="30616"/>
    <x v="0"/>
    <x v="215"/>
  </r>
  <r>
    <x v="268"/>
    <s v="FERNANDO NICOSIA (1)"/>
    <n v="30616"/>
    <n v="30616"/>
    <n v="0"/>
    <n v="0"/>
    <n v="0"/>
    <n v="32281.29"/>
    <n v="3772.19"/>
    <n v="296.39999999999998"/>
    <n v="546.79"/>
    <n v="0"/>
    <m/>
    <n v="-3340"/>
    <n v="0.33"/>
    <n v="33557"/>
    <x v="1"/>
    <x v="215"/>
  </r>
  <r>
    <x v="268"/>
    <s v="FERNANDO NICOSIA (1)"/>
    <n v="33557"/>
    <n v="33557"/>
    <n v="0"/>
    <n v="0"/>
    <n v="0"/>
    <n v="35703.11"/>
    <n v="4172.05"/>
    <n v="296.39999999999998"/>
    <n v="453.2"/>
    <n v="0"/>
    <m/>
    <n v="-3673.9"/>
    <n v="0.14000000000000001"/>
    <n v="36951"/>
    <x v="2"/>
    <x v="215"/>
  </r>
  <r>
    <x v="268"/>
    <s v="FERNANDO NICOSIA"/>
    <n v="36951"/>
    <n v="36951"/>
    <n v="0"/>
    <n v="616"/>
    <n v="0"/>
    <n v="39630.449999999997"/>
    <n v="4630.97"/>
    <n v="296.39999999999998"/>
    <n v="452.42"/>
    <n v="0"/>
    <m/>
    <n v="0"/>
    <n v="0.76"/>
    <n v="45627"/>
    <x v="3"/>
    <x v="215"/>
  </r>
  <r>
    <x v="268"/>
    <s v="FERNANDO NICOSIA (1)"/>
    <n v="45627"/>
    <n v="45627"/>
    <n v="0"/>
    <n v="0"/>
    <n v="0"/>
    <n v="41497.760000000002"/>
    <n v="3090.39"/>
    <n v="296.39999999999998"/>
    <n v="453.2"/>
    <n v="0"/>
    <n v="4383.99"/>
    <n v="-4510.3"/>
    <n v="0.56000000000000005"/>
    <n v="45212"/>
    <x v="4"/>
    <x v="215"/>
  </r>
  <r>
    <x v="268"/>
    <s v="FERNANDO NICOSIA (1)"/>
    <n v="45212"/>
    <n v="45212"/>
    <n v="0"/>
    <n v="0"/>
    <n v="0"/>
    <n v="70801.97"/>
    <n v="8273.48"/>
    <n v="296.39999999999998"/>
    <n v="453.2"/>
    <n v="0"/>
    <m/>
    <n v="-4494.4799999999996"/>
    <n v="0.43"/>
    <n v="75331"/>
    <x v="5"/>
    <x v="215"/>
  </r>
  <r>
    <x v="269"/>
    <s v="Daniel Bernardo RUIZ (1)"/>
    <n v="27377"/>
    <n v="27377"/>
    <n v="0"/>
    <n v="0"/>
    <n v="0"/>
    <n v="29346.63"/>
    <n v="3236.51"/>
    <n v="278.39999999999998"/>
    <n v="572.94000000000005"/>
    <n v="0"/>
    <m/>
    <n v="-3046"/>
    <n v="0.52"/>
    <n v="30389"/>
    <x v="0"/>
    <x v="216"/>
  </r>
  <r>
    <x v="269"/>
    <s v="Daniel Bernardo RUIZ (1)"/>
    <n v="30389"/>
    <n v="30389"/>
    <n v="0"/>
    <n v="0"/>
    <n v="0"/>
    <n v="32281.29"/>
    <n v="3560.16"/>
    <n v="278.39999999999998"/>
    <n v="515.58000000000004"/>
    <n v="0"/>
    <m/>
    <n v="-3320"/>
    <n v="0.56999999999999995"/>
    <n v="33316"/>
    <x v="1"/>
    <x v="216"/>
  </r>
  <r>
    <x v="269"/>
    <s v="Daniel Bernardo RUIZ (1)"/>
    <n v="33316"/>
    <n v="33316"/>
    <n v="0"/>
    <n v="0"/>
    <n v="0"/>
    <n v="35703.11"/>
    <n v="3937.54"/>
    <n v="278.39999999999998"/>
    <n v="427.34"/>
    <n v="0"/>
    <m/>
    <n v="-3652.21"/>
    <n v="0.82"/>
    <n v="36695"/>
    <x v="2"/>
    <x v="216"/>
  </r>
  <r>
    <x v="269"/>
    <s v="Daniel Bernardo RUIZ (1)"/>
    <n v="36695"/>
    <n v="36695"/>
    <n v="0"/>
    <n v="0"/>
    <n v="0"/>
    <n v="39630.449999999997"/>
    <n v="4370.67"/>
    <n v="278.39999999999998"/>
    <n v="426.59"/>
    <n v="0"/>
    <m/>
    <n v="2905.66"/>
    <n v="0.23"/>
    <n v="47612"/>
    <x v="3"/>
    <x v="216"/>
  </r>
  <r>
    <x v="269"/>
    <s v="Daniel Bernardo RUIZ (1)"/>
    <n v="47612"/>
    <n v="47612"/>
    <n v="0"/>
    <n v="0"/>
    <n v="0"/>
    <n v="41497.760000000002"/>
    <n v="2916.68"/>
    <n v="278.39999999999998"/>
    <n v="427.34"/>
    <n v="0"/>
    <n v="4137.57"/>
    <n v="-4483.67"/>
    <n v="0.92"/>
    <n v="44775"/>
    <x v="4"/>
    <x v="216"/>
  </r>
  <r>
    <x v="269"/>
    <s v="Daniel Bernardo RUIZ (1)"/>
    <n v="44775"/>
    <n v="44775"/>
    <n v="0"/>
    <n v="0"/>
    <n v="0"/>
    <n v="70801.97"/>
    <n v="7808.44"/>
    <n v="278.39999999999998"/>
    <n v="427.34"/>
    <n v="0"/>
    <m/>
    <n v="-4467.9399999999996"/>
    <n v="0.79"/>
    <n v="74849"/>
    <x v="5"/>
    <x v="216"/>
  </r>
  <r>
    <x v="270"/>
    <s v="Hernan Javier PIROLO (1)"/>
    <n v="27322"/>
    <n v="27322"/>
    <n v="0"/>
    <n v="0"/>
    <n v="0"/>
    <n v="29346.63"/>
    <n v="3173.75"/>
    <n v="274.8"/>
    <n v="561.84"/>
    <n v="0"/>
    <m/>
    <n v="-3040"/>
    <n v="0.98"/>
    <n v="30318"/>
    <x v="0"/>
    <x v="217"/>
  </r>
  <r>
    <x v="270"/>
    <s v="Hernan Javier PIROLO (1)"/>
    <n v="30318"/>
    <n v="30318"/>
    <n v="0"/>
    <n v="0"/>
    <n v="0"/>
    <n v="32281.29"/>
    <n v="3491.13"/>
    <n v="274.8"/>
    <n v="505.6"/>
    <n v="0"/>
    <m/>
    <n v="-3313"/>
    <n v="0.18"/>
    <n v="33240"/>
    <x v="1"/>
    <x v="217"/>
  </r>
  <r>
    <x v="270"/>
    <s v="Hernan Javier PIROLO"/>
    <n v="33240"/>
    <n v="0"/>
    <n v="33240"/>
    <n v="1662"/>
    <n v="0"/>
    <n v="35703.11"/>
    <n v="3861.19"/>
    <n v="274.8"/>
    <n v="419.06"/>
    <n v="0"/>
    <m/>
    <n v="0"/>
    <n v="0.84"/>
    <n v="75161"/>
    <x v="2"/>
    <x v="217"/>
  </r>
  <r>
    <x v="270"/>
    <s v="Hernan Javier PIROLO (1)"/>
    <n v="75161"/>
    <n v="76386"/>
    <n v="0"/>
    <n v="1225"/>
    <n v="1225"/>
    <n v="39630.449999999997"/>
    <n v="4285.92"/>
    <n v="274.8"/>
    <n v="418.33"/>
    <n v="0"/>
    <m/>
    <n v="6945"/>
    <n v="0.5"/>
    <n v="51555"/>
    <x v="3"/>
    <x v="217"/>
  </r>
  <r>
    <x v="270"/>
    <s v="Hernan Javier PIROLO (1)"/>
    <n v="51555"/>
    <n v="51555"/>
    <n v="0"/>
    <n v="0"/>
    <n v="0"/>
    <n v="41497.760000000002"/>
    <n v="2860.12"/>
    <n v="274.8"/>
    <n v="419.06"/>
    <n v="0"/>
    <n v="4057.34"/>
    <n v="-4474.59"/>
    <n v="0.51"/>
    <n v="44635"/>
    <x v="4"/>
    <x v="217"/>
  </r>
  <r>
    <x v="270"/>
    <s v="Hernan Javier PIROLO"/>
    <n v="44635"/>
    <n v="45379"/>
    <n v="0"/>
    <n v="744"/>
    <n v="744"/>
    <n v="70801.97"/>
    <n v="7657.03"/>
    <n v="274.8"/>
    <n v="419.06"/>
    <n v="0"/>
    <m/>
    <n v="0"/>
    <n v="0.14000000000000001"/>
    <n v="79153"/>
    <x v="5"/>
    <x v="217"/>
  </r>
  <r>
    <x v="271"/>
    <s v="RODOLFO CELEDON (1)"/>
    <n v="2146111"/>
    <n v="0"/>
    <n v="1435923.37"/>
    <s v="En Abogados"/>
    <n v="0"/>
    <n v="29346.63"/>
    <n v="3191.68"/>
    <n v="276"/>
    <n v="565.08000000000004"/>
    <n v="0"/>
    <m/>
    <n v="5906"/>
    <n v="0.44"/>
    <n v="2257193"/>
    <x v="0"/>
    <x v="218"/>
  </r>
  <r>
    <x v="271"/>
    <s v="RODOLFO CELEDON (1)"/>
    <n v="2257193"/>
    <n v="0"/>
    <n v="1475209.2"/>
    <s v="En Abogados"/>
    <n v="0"/>
    <n v="32281.29"/>
    <n v="3510.85"/>
    <n v="276"/>
    <n v="508.51"/>
    <n v="0"/>
    <m/>
    <n v="6496.27"/>
    <n v="0.62"/>
    <n v="2374027"/>
    <x v="1"/>
    <x v="218"/>
  </r>
  <r>
    <x v="271"/>
    <s v="RODOLFO CELEDON"/>
    <n v="2374027"/>
    <n v="0"/>
    <n v="1518282.74"/>
    <s v="En Abogados"/>
    <n v="0"/>
    <n v="35703.11"/>
    <n v="3883"/>
    <n v="276"/>
    <n v="421.47"/>
    <n v="0"/>
    <m/>
    <n v="0"/>
    <n v="0.28000000000000003"/>
    <n v="2490225"/>
    <x v="2"/>
    <x v="218"/>
  </r>
  <r>
    <x v="271"/>
    <s v="RODOLFO CELEDON"/>
    <n v="2490225"/>
    <n v="0"/>
    <n v="1558566.6"/>
    <s v="En Abogados"/>
    <n v="0"/>
    <n v="39630.449999999997"/>
    <n v="4310.13"/>
    <n v="276"/>
    <n v="420.74"/>
    <n v="0"/>
    <m/>
    <n v="0"/>
    <n v="0.35"/>
    <n v="2612791"/>
    <x v="3"/>
    <x v="218"/>
  </r>
  <r>
    <x v="271"/>
    <s v="RODOLFO CELEDON"/>
    <n v="2612791"/>
    <n v="0"/>
    <n v="1603204.27"/>
    <s v="En Abogados"/>
    <n v="0"/>
    <n v="41497.760000000002"/>
    <n v="2876.28"/>
    <n v="276"/>
    <n v="421.47"/>
    <n v="0"/>
    <n v="4080.26"/>
    <n v="0"/>
    <n v="0.02"/>
    <n v="2742103"/>
    <x v="4"/>
    <x v="218"/>
  </r>
  <r>
    <x v="271"/>
    <s v="RODOLFO CELEDON"/>
    <n v="2742103"/>
    <n v="0"/>
    <n v="1652356.06"/>
    <s v="En Abogados"/>
    <n v="0"/>
    <n v="70801.97"/>
    <n v="7700.29"/>
    <n v="276"/>
    <n v="421.47"/>
    <n v="0"/>
    <m/>
    <n v="0"/>
    <n v="0.2"/>
    <n v="3044371"/>
    <x v="5"/>
    <x v="218"/>
  </r>
  <r>
    <x v="272"/>
    <s v="XIMENA HUAMAN CALATAYUD (1)"/>
    <n v="2171352"/>
    <n v="0"/>
    <n v="1452351.81"/>
    <s v="En Abogados"/>
    <n v="0"/>
    <n v="29346.63"/>
    <n v="3353.06"/>
    <n v="289.2"/>
    <n v="593.75"/>
    <n v="0"/>
    <m/>
    <n v="5935"/>
    <n v="0.77"/>
    <n v="2283488"/>
    <x v="0"/>
    <x v="219"/>
  </r>
  <r>
    <x v="272"/>
    <s v="XIMENA HUAMAN CALATAYUD (1)"/>
    <n v="2283488"/>
    <n v="0"/>
    <n v="1491870.22"/>
    <s v="En Abogados"/>
    <n v="0"/>
    <n v="32281.29"/>
    <n v="3688.37"/>
    <n v="289.2"/>
    <n v="534.30999999999995"/>
    <n v="0"/>
    <m/>
    <n v="6528.49"/>
    <n v="0.83"/>
    <n v="2401404"/>
    <x v="1"/>
    <x v="219"/>
  </r>
  <r>
    <x v="272"/>
    <s v="XIMENA HUAMAN CALATAYUD"/>
    <n v="2401404"/>
    <n v="0"/>
    <n v="1535192.71"/>
    <s v="En Abogados"/>
    <n v="0"/>
    <n v="35703.11"/>
    <n v="4079.33"/>
    <n v="289.2"/>
    <n v="442.86"/>
    <n v="0"/>
    <m/>
    <n v="0"/>
    <n v="0.86"/>
    <n v="2518679"/>
    <x v="2"/>
    <x v="219"/>
  </r>
  <r>
    <x v="272"/>
    <s v="XIMENA HUAMAN CALATAYUD"/>
    <n v="2518679"/>
    <n v="0"/>
    <n v="1575708.07"/>
    <s v="En Abogados"/>
    <n v="0"/>
    <n v="39630.449999999997"/>
    <n v="4528.0600000000004"/>
    <n v="289.2"/>
    <n v="442.09"/>
    <n v="0"/>
    <m/>
    <n v="0"/>
    <n v="0.8"/>
    <n v="2642355"/>
    <x v="3"/>
    <x v="219"/>
  </r>
  <r>
    <x v="272"/>
    <s v="XIMENA HUAMAN CALATAYUD"/>
    <n v="2642355"/>
    <n v="0"/>
    <n v="1620598.67"/>
    <s v="En Abogados"/>
    <n v="0"/>
    <n v="41497.760000000002"/>
    <n v="3021.71"/>
    <n v="289.2"/>
    <n v="442.86"/>
    <n v="0"/>
    <n v="4286.57"/>
    <n v="0"/>
    <n v="0.97"/>
    <n v="2772924"/>
    <x v="4"/>
    <x v="219"/>
  </r>
  <r>
    <x v="272"/>
    <s v="XIMENA HUAMAN CALATAYUD"/>
    <n v="2772924"/>
    <n v="0"/>
    <n v="1670137.74"/>
    <s v="En Abogados"/>
    <n v="0"/>
    <n v="70801.97"/>
    <n v="8089.63"/>
    <n v="289.2"/>
    <n v="442.86"/>
    <n v="0"/>
    <m/>
    <n v="0"/>
    <n v="0.75"/>
    <n v="3078017"/>
    <x v="5"/>
    <x v="219"/>
  </r>
  <r>
    <x v="273"/>
    <s v="LUCIANO MAZZEO/BELUSSI CARLA (1)"/>
    <n v="27609"/>
    <n v="27609"/>
    <n v="0"/>
    <n v="0"/>
    <n v="0"/>
    <n v="29346.63"/>
    <n v="3487.54"/>
    <n v="301.2"/>
    <n v="617.33000000000004"/>
    <n v="0"/>
    <m/>
    <n v="-3069"/>
    <n v="0.3"/>
    <n v="30684"/>
    <x v="0"/>
    <x v="220"/>
  </r>
  <r>
    <x v="273"/>
    <s v="LUCIANO MAZZEO/BELUSSI CARLA (1)"/>
    <n v="30684"/>
    <n v="30684"/>
    <n v="0"/>
    <n v="0"/>
    <n v="0"/>
    <n v="32281.29"/>
    <n v="3836.3"/>
    <n v="301.2"/>
    <n v="555.53"/>
    <n v="0"/>
    <m/>
    <n v="-3346"/>
    <n v="0.68"/>
    <n v="33629"/>
    <x v="1"/>
    <x v="220"/>
  </r>
  <r>
    <x v="273"/>
    <s v="LUCIANO MAZZEO/BELUSSI CARLA (1)"/>
    <n v="33629"/>
    <n v="33629"/>
    <n v="0"/>
    <n v="0"/>
    <n v="0"/>
    <n v="35703.11"/>
    <n v="4242.9399999999996"/>
    <n v="301.2"/>
    <n v="460.45"/>
    <n v="0"/>
    <m/>
    <n v="-3680.31"/>
    <n v="0.61"/>
    <n v="37028"/>
    <x v="2"/>
    <x v="220"/>
  </r>
  <r>
    <x v="273"/>
    <s v="LUCIANO MAZZEO/BELUSSI CARLA (1)"/>
    <n v="37028"/>
    <n v="37028"/>
    <n v="0"/>
    <n v="0"/>
    <n v="0"/>
    <n v="39630.449999999997"/>
    <n v="4709.67"/>
    <n v="301.2"/>
    <n v="459.65"/>
    <n v="0"/>
    <m/>
    <n v="-4070.43"/>
    <n v="0.46"/>
    <n v="41031"/>
    <x v="3"/>
    <x v="220"/>
  </r>
  <r>
    <x v="273"/>
    <s v="LUCIANO MAZZEO/BELUSSI CARLA (1)"/>
    <n v="41031"/>
    <n v="41031"/>
    <n v="0"/>
    <n v="0"/>
    <n v="0"/>
    <n v="41497.760000000002"/>
    <n v="3142.9"/>
    <n v="301.2"/>
    <n v="460.45"/>
    <n v="0"/>
    <n v="4458.49"/>
    <n v="-4518.17"/>
    <n v="0.37"/>
    <n v="45343"/>
    <x v="4"/>
    <x v="220"/>
  </r>
  <r>
    <x v="273"/>
    <s v="LUCIANO MAZZEO/ BELUSSI CARLA (1)"/>
    <n v="45343"/>
    <n v="45343"/>
    <n v="0"/>
    <n v="0"/>
    <n v="0"/>
    <n v="70801.97"/>
    <n v="8414.08"/>
    <n v="301.2"/>
    <n v="460.45"/>
    <n v="0"/>
    <m/>
    <n v="-4502.33"/>
    <n v="0.63"/>
    <n v="75476"/>
    <x v="5"/>
    <x v="220"/>
  </r>
  <r>
    <x v="274"/>
    <s v="ANDREA MARIANA ORTIGOZA (1)"/>
    <n v="31967"/>
    <n v="31697"/>
    <n v="270"/>
    <n v="0"/>
    <n v="5580"/>
    <n v="29346.63"/>
    <n v="3097.55"/>
    <n v="267.60000000000002"/>
    <n v="548.89"/>
    <n v="0"/>
    <m/>
    <n v="-3033"/>
    <n v="0.33"/>
    <n v="24918"/>
    <x v="0"/>
    <x v="221"/>
  </r>
  <r>
    <x v="274"/>
    <s v="ANDREA MARIANA ORTIGOZA (1)"/>
    <n v="24918"/>
    <n v="24918"/>
    <n v="0"/>
    <n v="0"/>
    <n v="0"/>
    <n v="32281.29"/>
    <n v="3407.3"/>
    <n v="267.60000000000002"/>
    <n v="493.94"/>
    <n v="0"/>
    <m/>
    <n v="-3306"/>
    <n v="0.87"/>
    <n v="33145"/>
    <x v="1"/>
    <x v="221"/>
  </r>
  <r>
    <x v="274"/>
    <s v="ANDREA MARIANA ORTIGOZA (1)"/>
    <n v="33145"/>
    <n v="33145"/>
    <n v="0"/>
    <n v="0"/>
    <n v="0"/>
    <n v="35703.11"/>
    <n v="3768.48"/>
    <n v="267.60000000000002"/>
    <n v="409.4"/>
    <n v="0"/>
    <m/>
    <n v="-3636.43"/>
    <n v="0.84"/>
    <n v="36513"/>
    <x v="2"/>
    <x v="221"/>
  </r>
  <r>
    <x v="274"/>
    <s v="ANDREA MARIANA ORTIGOZA (1)"/>
    <n v="36513"/>
    <n v="36513"/>
    <n v="0"/>
    <n v="0"/>
    <n v="0"/>
    <n v="39630.449999999997"/>
    <n v="4183.01"/>
    <n v="267.60000000000002"/>
    <n v="408.69"/>
    <n v="0"/>
    <m/>
    <n v="-4021.89"/>
    <n v="0.14000000000000001"/>
    <n v="40468"/>
    <x v="3"/>
    <x v="221"/>
  </r>
  <r>
    <x v="274"/>
    <s v="ANDREA MARIANA ORTIGOZA (1)"/>
    <n v="40468"/>
    <n v="40468"/>
    <n v="0"/>
    <n v="0"/>
    <n v="0"/>
    <n v="41497.760000000002"/>
    <n v="2791.45"/>
    <n v="267.60000000000002"/>
    <n v="409.4"/>
    <n v="0"/>
    <n v="3959.92"/>
    <n v="-4464.3"/>
    <n v="0.17"/>
    <n v="44462"/>
    <x v="4"/>
    <x v="221"/>
  </r>
  <r>
    <x v="274"/>
    <s v="ANDREA MARIANA ORTIGOZA (1)"/>
    <n v="44462"/>
    <n v="44462"/>
    <n v="0"/>
    <n v="0"/>
    <n v="0"/>
    <n v="70801.97"/>
    <n v="7473.17"/>
    <n v="267.60000000000002"/>
    <n v="409.4"/>
    <n v="0"/>
    <m/>
    <n v="-4448.6400000000003"/>
    <n v="0.5"/>
    <n v="74504"/>
    <x v="5"/>
    <x v="221"/>
  </r>
  <r>
    <x v="275"/>
    <s v="GRACIELA BETINA GIL PIZARRO (1)"/>
    <n v="27473"/>
    <n v="27473"/>
    <n v="0"/>
    <n v="0"/>
    <n v="0"/>
    <n v="29346.63"/>
    <n v="3339.61"/>
    <n v="288"/>
    <n v="591.42999999999995"/>
    <n v="0"/>
    <m/>
    <n v="-3056"/>
    <n v="0.33"/>
    <n v="30510"/>
    <x v="0"/>
    <x v="222"/>
  </r>
  <r>
    <x v="275"/>
    <s v="GRACIELA BETINA GIL PIZARRO (1)"/>
    <n v="30510"/>
    <n v="30510"/>
    <n v="0"/>
    <n v="0"/>
    <n v="0"/>
    <n v="32281.29"/>
    <n v="3673.57"/>
    <n v="288"/>
    <n v="532.23"/>
    <n v="0"/>
    <m/>
    <n v="-540"/>
    <n v="0.91"/>
    <n v="36236"/>
    <x v="1"/>
    <x v="222"/>
  </r>
  <r>
    <x v="275"/>
    <s v="GRACIELA BETINA GIL PIZARRO (1)"/>
    <n v="36236"/>
    <n v="36236"/>
    <n v="0"/>
    <n v="0"/>
    <n v="0"/>
    <n v="35703.11"/>
    <n v="4062.97"/>
    <n v="288"/>
    <n v="441.13"/>
    <n v="0"/>
    <m/>
    <n v="-3663.55"/>
    <n v="0.34"/>
    <n v="36832"/>
    <x v="2"/>
    <x v="222"/>
  </r>
  <r>
    <x v="275"/>
    <s v="GRACIELA BETINA GIL PIZARRO (1)"/>
    <n v="36832"/>
    <n v="36832"/>
    <n v="0"/>
    <n v="0"/>
    <n v="0"/>
    <n v="39630.449999999997"/>
    <n v="4509.8999999999996"/>
    <n v="288"/>
    <n v="440.37"/>
    <n v="0"/>
    <m/>
    <n v="-4051.88"/>
    <n v="0.16"/>
    <n v="40817"/>
    <x v="3"/>
    <x v="222"/>
  </r>
  <r>
    <x v="275"/>
    <s v="GRACIELA BETINA GIL PIZARRO (1)"/>
    <n v="40817"/>
    <n v="40817"/>
    <n v="0"/>
    <n v="0"/>
    <n v="0"/>
    <n v="41497.760000000002"/>
    <n v="3009.59"/>
    <n v="288"/>
    <n v="441.13"/>
    <n v="0"/>
    <n v="4269.38"/>
    <n v="-4497.59"/>
    <n v="0.73"/>
    <n v="45009"/>
    <x v="4"/>
    <x v="222"/>
  </r>
  <r>
    <x v="275"/>
    <s v="GRACIELA BETINA GIL PIZARRO (1)"/>
    <n v="45009"/>
    <n v="45009"/>
    <n v="0"/>
    <n v="0"/>
    <n v="0"/>
    <n v="70801.97"/>
    <n v="8057.18"/>
    <n v="288"/>
    <n v="441.13"/>
    <n v="0"/>
    <m/>
    <n v="-4481.82"/>
    <n v="0.54"/>
    <n v="75107"/>
    <x v="5"/>
    <x v="222"/>
  </r>
  <r>
    <x v="276"/>
    <s v="(CFA) COMPA—IA FIDUCIARIA AMERICANA"/>
    <n v="87933"/>
    <n v="87933"/>
    <n v="0"/>
    <n v="0"/>
    <n v="0"/>
    <n v="29346.63"/>
    <n v="3563.75"/>
    <n v="308.39999999999998"/>
    <n v="630.74"/>
    <n v="0"/>
    <m/>
    <n v="0"/>
    <n v="0.48"/>
    <n v="33850"/>
    <x v="0"/>
    <x v="223"/>
  </r>
  <r>
    <x v="276"/>
    <s v="(CFA) COMPA—IA FIDUCIARIA AMERICANA"/>
    <n v="33850"/>
    <n v="33850"/>
    <n v="0"/>
    <n v="0"/>
    <n v="0"/>
    <n v="32281.29"/>
    <n v="3920.12"/>
    <n v="308.39999999999998"/>
    <n v="567.6"/>
    <n v="0"/>
    <m/>
    <n v="0"/>
    <n v="0.59"/>
    <n v="37078"/>
    <x v="1"/>
    <x v="223"/>
  </r>
  <r>
    <x v="276"/>
    <s v="(CFA) COMPA—IA FIDUCIARIA AMERICANA"/>
    <n v="37078"/>
    <n v="37078"/>
    <n v="0"/>
    <n v="0"/>
    <n v="0"/>
    <n v="35703.11"/>
    <n v="4335.66"/>
    <n v="308.39999999999998"/>
    <n v="470.45"/>
    <n v="0"/>
    <m/>
    <n v="0"/>
    <n v="0.38"/>
    <n v="40818"/>
    <x v="2"/>
    <x v="223"/>
  </r>
  <r>
    <x v="276"/>
    <s v="(CFA) COMPA—IA FIDUCIARIA AMERICANA"/>
    <n v="40818"/>
    <n v="40818"/>
    <n v="0"/>
    <n v="0"/>
    <n v="0"/>
    <n v="39630.449999999997"/>
    <n v="4812.58"/>
    <n v="308.39999999999998"/>
    <n v="469.63"/>
    <n v="0"/>
    <m/>
    <n v="0"/>
    <n v="0.94"/>
    <n v="45222"/>
    <x v="3"/>
    <x v="223"/>
  </r>
  <r>
    <x v="276"/>
    <s v="(CFA) COMPA—IA FIDUCIARIA AMERICANA"/>
    <n v="45222"/>
    <n v="45222"/>
    <n v="0"/>
    <n v="0"/>
    <n v="0"/>
    <n v="41497.760000000002"/>
    <n v="3211.58"/>
    <n v="308.39999999999998"/>
    <n v="470.45"/>
    <n v="0"/>
    <n v="4555.91"/>
    <n v="0"/>
    <n v="0.9"/>
    <n v="50045"/>
    <x v="4"/>
    <x v="223"/>
  </r>
  <r>
    <x v="276"/>
    <s v="(CFA) COMPA—IA FIDUCIARIA AMERICANA"/>
    <n v="50045"/>
    <n v="0"/>
    <n v="50045"/>
    <n v="6756.08"/>
    <n v="0"/>
    <n v="70801.97"/>
    <n v="8597.93"/>
    <n v="308.39999999999998"/>
    <n v="470.45"/>
    <n v="0"/>
    <m/>
    <n v="0"/>
    <n v="0.17"/>
    <n v="136980"/>
    <x v="5"/>
    <x v="223"/>
  </r>
  <r>
    <x v="277"/>
    <s v="MARIANO ALBERTO VALENTINO/ PAULA NATALIA MORENO"/>
    <n v="27346"/>
    <n v="0"/>
    <n v="27346"/>
    <n v="1367.3"/>
    <n v="0"/>
    <n v="29346.63"/>
    <n v="3200.65"/>
    <n v="277.2"/>
    <n v="566.92999999999995"/>
    <n v="0"/>
    <m/>
    <n v="0"/>
    <n v="0.28999999999999998"/>
    <n v="62105"/>
    <x v="0"/>
    <x v="224"/>
  </r>
  <r>
    <x v="277"/>
    <s v="MARIANO ALBERTO VALENTINO/PAULA NATALIA MORENO (1)"/>
    <n v="62105"/>
    <n v="62105"/>
    <n v="0"/>
    <n v="0"/>
    <n v="0"/>
    <n v="32281.29"/>
    <n v="3520.71"/>
    <n v="277.2"/>
    <n v="510.17"/>
    <n v="0"/>
    <m/>
    <n v="-527"/>
    <n v="0.63"/>
    <n v="36063"/>
    <x v="1"/>
    <x v="224"/>
  </r>
  <r>
    <x v="277"/>
    <s v="MARIANO ALBERTO VALENTINO/PAULA NATALIA MORENO (2)"/>
    <n v="36063"/>
    <n v="36063"/>
    <n v="0"/>
    <n v="1803.12"/>
    <n v="0"/>
    <n v="35703.11"/>
    <n v="3893.91"/>
    <n v="277.2"/>
    <n v="422.85"/>
    <n v="0"/>
    <m/>
    <n v="0"/>
    <n v="0.81"/>
    <n v="42101"/>
    <x v="2"/>
    <x v="224"/>
  </r>
  <r>
    <x v="277"/>
    <s v="MARIANO ALBERTO VALENTINO/ PAULA NATALIA MORENO (1)"/>
    <n v="42101"/>
    <n v="42101"/>
    <n v="0"/>
    <n v="0"/>
    <n v="0"/>
    <n v="39630.449999999997"/>
    <n v="4322.24"/>
    <n v="277.2"/>
    <n v="422.12"/>
    <n v="0"/>
    <m/>
    <n v="-4034.98"/>
    <n v="0.97"/>
    <n v="40618"/>
    <x v="3"/>
    <x v="224"/>
  </r>
  <r>
    <x v="277"/>
    <s v="MARIANO ALBERTO VALENTINO/PAULA NATALIA MORENO (1)"/>
    <n v="40618"/>
    <n v="40618"/>
    <n v="0"/>
    <n v="0"/>
    <n v="0"/>
    <n v="41497.760000000002"/>
    <n v="2884.36"/>
    <n v="277.2"/>
    <n v="422.85"/>
    <n v="0"/>
    <n v="4091.73"/>
    <n v="-4478.82"/>
    <n v="0.92"/>
    <n v="44696"/>
    <x v="4"/>
    <x v="224"/>
  </r>
  <r>
    <x v="277"/>
    <s v="MARIANO ALBERTO VALENTINO/PAULA NATALIA MORENO (1)"/>
    <n v="44696"/>
    <n v="44696"/>
    <n v="0"/>
    <n v="0"/>
    <n v="0"/>
    <n v="70801.97"/>
    <n v="7721.92"/>
    <n v="277.2"/>
    <n v="422.85"/>
    <n v="0"/>
    <m/>
    <n v="-4463.12"/>
    <n v="0.18"/>
    <n v="74761"/>
    <x v="5"/>
    <x v="224"/>
  </r>
  <r>
    <x v="278"/>
    <s v="YANINA VALERIA BERNINSON (2)"/>
    <n v="164113"/>
    <n v="10000"/>
    <n v="153096.75"/>
    <n v="8620.2800000000007"/>
    <n v="0"/>
    <n v="29346.63"/>
    <n v="2734.45"/>
    <n v="0"/>
    <n v="484.15"/>
    <n v="0"/>
    <m/>
    <n v="0"/>
    <n v="0.74"/>
    <n v="194283"/>
    <x v="0"/>
    <x v="225"/>
  </r>
  <r>
    <x v="278"/>
    <s v="YANINA VALERIA BERNINSON (1)"/>
    <n v="194283"/>
    <n v="174000"/>
    <n v="0"/>
    <n v="0"/>
    <n v="0"/>
    <n v="32281.29"/>
    <n v="3007.89"/>
    <n v="0"/>
    <n v="435.69"/>
    <n v="0"/>
    <m/>
    <n v="2790"/>
    <n v="0.13"/>
    <n v="38515"/>
    <x v="1"/>
    <x v="225"/>
  </r>
  <r>
    <x v="278"/>
    <s v="YANINA VALERIA BERNINSON (1)"/>
    <n v="38515"/>
    <n v="0"/>
    <n v="38515"/>
    <n v="1925.75"/>
    <n v="0"/>
    <n v="35703.11"/>
    <n v="3326.73"/>
    <n v="0"/>
    <n v="361.11"/>
    <n v="0"/>
    <m/>
    <n v="6945"/>
    <n v="0.3"/>
    <n v="86777"/>
    <x v="2"/>
    <x v="225"/>
  </r>
  <r>
    <x v="278"/>
    <s v="YANINA VALERIA BERNINSON (1)"/>
    <n v="86777"/>
    <n v="39500"/>
    <n v="47277"/>
    <n v="3007.94"/>
    <n v="0"/>
    <n v="39630.449999999997"/>
    <n v="3692.67"/>
    <n v="0"/>
    <n v="360.49"/>
    <n v="0"/>
    <m/>
    <n v="6945"/>
    <n v="0.45"/>
    <n v="100914"/>
    <x v="3"/>
    <x v="225"/>
  </r>
  <r>
    <x v="278"/>
    <s v="YANINA VALERIA BERNINSON (1)"/>
    <n v="100914"/>
    <n v="64000"/>
    <n v="36914"/>
    <n v="2816.04"/>
    <n v="0"/>
    <n v="41497.760000000002"/>
    <n v="2464.23"/>
    <n v="0"/>
    <n v="361.11"/>
    <n v="0"/>
    <n v="3495.73"/>
    <n v="16014.12"/>
    <n v="0.01"/>
    <n v="103563"/>
    <x v="4"/>
    <x v="225"/>
  </r>
  <r>
    <x v="278"/>
    <s v="YANINA VALERIA BERNINSON (1) (2)"/>
    <n v="103563"/>
    <n v="60500"/>
    <n v="43063"/>
    <n v="10358.280000000001"/>
    <n v="0"/>
    <n v="70801.97"/>
    <n v="6597.16"/>
    <n v="0"/>
    <n v="361.11"/>
    <n v="0"/>
    <m/>
    <n v="14487.57"/>
    <n v="0.91"/>
    <n v="145670"/>
    <x v="5"/>
    <x v="225"/>
  </r>
  <r>
    <x v="279"/>
    <s v="(CFA) COMPA—IA FIDUCIARIA AMERICANA"/>
    <n v="87286"/>
    <n v="87286"/>
    <n v="0"/>
    <n v="0"/>
    <n v="0"/>
    <n v="29346.63"/>
    <n v="3344.1"/>
    <n v="288"/>
    <n v="591.9"/>
    <n v="0"/>
    <m/>
    <n v="0"/>
    <n v="0.37"/>
    <n v="33571"/>
    <x v="0"/>
    <x v="223"/>
  </r>
  <r>
    <x v="279"/>
    <s v="(CFA) COMPA—IA FIDUCIARIA AMERICANA"/>
    <n v="33571"/>
    <n v="33571"/>
    <n v="0"/>
    <n v="0"/>
    <n v="0"/>
    <n v="32281.29"/>
    <n v="3678.5"/>
    <n v="288"/>
    <n v="532.64"/>
    <n v="0"/>
    <m/>
    <n v="0"/>
    <n v="0.56999999999999995"/>
    <n v="36781"/>
    <x v="1"/>
    <x v="223"/>
  </r>
  <r>
    <x v="279"/>
    <s v="(CFA) COMPA—IA FIDUCIARIA AMERICANA"/>
    <n v="36781"/>
    <n v="36781"/>
    <n v="0"/>
    <n v="0"/>
    <n v="0"/>
    <n v="35703.11"/>
    <n v="4068.43"/>
    <n v="288"/>
    <n v="441.48"/>
    <n v="0"/>
    <m/>
    <n v="0"/>
    <n v="0.98"/>
    <n v="40502"/>
    <x v="2"/>
    <x v="223"/>
  </r>
  <r>
    <x v="279"/>
    <s v="(CFA) COMPA—IA FIDUCIARIA AMERICANA"/>
    <n v="40502"/>
    <n v="40502"/>
    <n v="0"/>
    <n v="0"/>
    <n v="0"/>
    <n v="39630.449999999997"/>
    <n v="4515.95"/>
    <n v="288"/>
    <n v="440.71"/>
    <n v="0"/>
    <m/>
    <n v="0"/>
    <n v="0.89"/>
    <n v="44876"/>
    <x v="3"/>
    <x v="223"/>
  </r>
  <r>
    <x v="279"/>
    <s v="(CFA) COMPA—IA FIDUCIARIA AMERICANA"/>
    <n v="44876"/>
    <n v="44876"/>
    <n v="0"/>
    <n v="0"/>
    <n v="0"/>
    <n v="41497.760000000002"/>
    <n v="3013.63"/>
    <n v="288"/>
    <n v="441.48"/>
    <n v="0"/>
    <n v="4275.1099999999997"/>
    <n v="0"/>
    <n v="0.02"/>
    <n v="49516"/>
    <x v="4"/>
    <x v="223"/>
  </r>
  <r>
    <x v="279"/>
    <s v="(CFA) COMPA—IA FIDUCIARIA AMERICANA"/>
    <n v="49516"/>
    <n v="0"/>
    <n v="49516"/>
    <n v="6684.66"/>
    <n v="0"/>
    <n v="70801.97"/>
    <n v="8068"/>
    <n v="288"/>
    <n v="441.48"/>
    <n v="0"/>
    <m/>
    <n v="0"/>
    <n v="0.89"/>
    <n v="135801"/>
    <x v="5"/>
    <x v="223"/>
  </r>
  <r>
    <x v="280"/>
    <s v="GARRITANO VERONICA Y OT. (1)"/>
    <n v="538889"/>
    <n v="0"/>
    <n v="422437.96"/>
    <s v="En Abogados"/>
    <n v="0"/>
    <n v="29346.63"/>
    <n v="3738.57"/>
    <n v="322.8"/>
    <n v="662.18"/>
    <n v="0"/>
    <m/>
    <n v="6005"/>
    <n v="0.92"/>
    <n v="600087"/>
    <x v="0"/>
    <x v="226"/>
  </r>
  <r>
    <x v="280"/>
    <s v="GARRITANO VERONICA Y OT. (1)"/>
    <n v="600087"/>
    <n v="0"/>
    <n v="462514.06"/>
    <s v="En Abogados"/>
    <n v="0"/>
    <n v="32281.29"/>
    <n v="4112.43"/>
    <n v="322.8"/>
    <n v="595.9"/>
    <n v="0"/>
    <m/>
    <n v="6605.46"/>
    <n v="0.42"/>
    <n v="667131"/>
    <x v="1"/>
    <x v="226"/>
  </r>
  <r>
    <x v="280"/>
    <s v="GARRITANO VERONICA Y OT."/>
    <n v="667131"/>
    <n v="0"/>
    <n v="506432.36"/>
    <s v="En Abogados"/>
    <n v="0"/>
    <n v="35703.11"/>
    <n v="4548.3500000000004"/>
    <n v="322.8"/>
    <n v="493.9"/>
    <n v="0"/>
    <m/>
    <n v="0"/>
    <n v="0.22"/>
    <n v="733521"/>
    <x v="2"/>
    <x v="226"/>
  </r>
  <r>
    <x v="280"/>
    <s v="GARRITANO VERONICA Y OT."/>
    <n v="733521"/>
    <n v="0"/>
    <n v="547500.74"/>
    <s v="En Abogados"/>
    <n v="0"/>
    <n v="39630.449999999997"/>
    <n v="5048.67"/>
    <n v="322.8"/>
    <n v="493.04"/>
    <n v="0"/>
    <m/>
    <n v="0"/>
    <n v="0"/>
    <n v="806391"/>
    <x v="3"/>
    <x v="226"/>
  </r>
  <r>
    <x v="280"/>
    <s v="GARRITANO VERONICA Y OT."/>
    <n v="806391"/>
    <n v="0"/>
    <n v="592995.69999999995"/>
    <s v="En Abogados"/>
    <n v="0"/>
    <n v="41497.760000000002"/>
    <n v="3369.13"/>
    <n v="322.8"/>
    <n v="493.9"/>
    <n v="0"/>
    <n v="4779.41"/>
    <n v="0"/>
    <n v="0.21"/>
    <n v="886504"/>
    <x v="4"/>
    <x v="226"/>
  </r>
  <r>
    <x v="280"/>
    <s v="GARRITANO VERONICA Y OT."/>
    <n v="886504"/>
    <n v="0"/>
    <n v="643458.91"/>
    <s v="En Abogados"/>
    <n v="0"/>
    <n v="70801.97"/>
    <n v="9019.7199999999993"/>
    <n v="322.8"/>
    <n v="493.9"/>
    <n v="0"/>
    <m/>
    <n v="0"/>
    <n v="0.66"/>
    <n v="1054010"/>
    <x v="5"/>
    <x v="226"/>
  </r>
  <r>
    <x v="281"/>
    <s v="CARLOS MOLTONI (1)"/>
    <n v="27509"/>
    <n v="27509"/>
    <n v="0"/>
    <n v="0"/>
    <n v="0"/>
    <n v="29346.63"/>
    <n v="3379.96"/>
    <n v="291.60000000000002"/>
    <n v="598.37"/>
    <n v="0"/>
    <m/>
    <n v="-3059"/>
    <n v="0.44"/>
    <n v="30558"/>
    <x v="0"/>
    <x v="227"/>
  </r>
  <r>
    <x v="281"/>
    <s v="CARLOS MOLTONI (1)"/>
    <n v="30558"/>
    <n v="30558"/>
    <n v="0"/>
    <n v="0"/>
    <n v="0"/>
    <n v="32281.29"/>
    <n v="3717.95"/>
    <n v="291.60000000000002"/>
    <n v="538.47"/>
    <n v="0"/>
    <m/>
    <n v="-3335"/>
    <n v="0.69"/>
    <n v="33495"/>
    <x v="1"/>
    <x v="227"/>
  </r>
  <r>
    <x v="281"/>
    <s v="CARLOS MOLTONI (1)"/>
    <n v="33495"/>
    <n v="33495"/>
    <n v="0"/>
    <n v="0"/>
    <n v="0"/>
    <n v="35703.11"/>
    <n v="4112.0600000000004"/>
    <n v="291.60000000000002"/>
    <n v="446.31"/>
    <n v="0"/>
    <m/>
    <n v="-3667.99"/>
    <n v="0.91"/>
    <n v="36886"/>
    <x v="2"/>
    <x v="227"/>
  </r>
  <r>
    <x v="281"/>
    <s v="CARLOS MOLTONI (1)"/>
    <n v="36886"/>
    <n v="36886"/>
    <n v="0"/>
    <n v="0"/>
    <n v="0"/>
    <n v="39630.449999999997"/>
    <n v="4564.38"/>
    <n v="291.60000000000002"/>
    <n v="445.53"/>
    <n v="0"/>
    <m/>
    <n v="-4056.79"/>
    <n v="0.83"/>
    <n v="40876"/>
    <x v="3"/>
    <x v="227"/>
  </r>
  <r>
    <x v="281"/>
    <s v="CARLOS MOLTONI (1)"/>
    <n v="40876"/>
    <n v="40876"/>
    <n v="0"/>
    <n v="0"/>
    <n v="0"/>
    <n v="41497.760000000002"/>
    <n v="3045.95"/>
    <n v="291.60000000000002"/>
    <n v="446.31"/>
    <n v="0"/>
    <n v="4320.95"/>
    <n v="-4503.04"/>
    <n v="0.47"/>
    <n v="45100"/>
    <x v="4"/>
    <x v="227"/>
  </r>
  <r>
    <x v="281"/>
    <s v="CARLOS MOLTONI (1)"/>
    <n v="45100"/>
    <n v="45100"/>
    <n v="0"/>
    <n v="0"/>
    <n v="0"/>
    <n v="70801.97"/>
    <n v="8154.52"/>
    <n v="291.60000000000002"/>
    <n v="446.31"/>
    <n v="0"/>
    <m/>
    <n v="-4487.24"/>
    <n v="0.84"/>
    <n v="75208"/>
    <x v="5"/>
    <x v="227"/>
  </r>
  <r>
    <x v="282"/>
    <s v="EMILIANO AVETRANI - PABLO AVETRANI"/>
    <n v="-0.38"/>
    <n v="0"/>
    <n v="0"/>
    <n v="0"/>
    <n v="0.38"/>
    <n v="29346.63"/>
    <n v="3622.02"/>
    <n v="313.2"/>
    <n v="641.38"/>
    <n v="0"/>
    <m/>
    <n v="0"/>
    <n v="0.15"/>
    <n v="33923"/>
    <x v="0"/>
    <x v="228"/>
  </r>
  <r>
    <x v="282"/>
    <s v="EMILIANO AVETRANI - PABLO AVETRANI_x000a_(1)"/>
    <n v="33923"/>
    <n v="33923"/>
    <n v="0"/>
    <n v="0"/>
    <n v="0"/>
    <n v="32281.29"/>
    <n v="3984.22"/>
    <n v="313.2"/>
    <n v="577.16999999999996"/>
    <n v="0"/>
    <m/>
    <n v="-3360"/>
    <n v="0.12"/>
    <n v="33796"/>
    <x v="1"/>
    <x v="228"/>
  </r>
  <r>
    <x v="282"/>
    <s v="EMILIANO AVETRANI - PABLO AVETRANI"/>
    <n v="33796"/>
    <n v="34360"/>
    <n v="0"/>
    <n v="564"/>
    <n v="564"/>
    <n v="35703.11"/>
    <n v="4406.55"/>
    <n v="313.2"/>
    <n v="478.38"/>
    <n v="0"/>
    <m/>
    <n v="0"/>
    <n v="0.76"/>
    <n v="40902"/>
    <x v="2"/>
    <x v="228"/>
  </r>
  <r>
    <x v="282"/>
    <s v="EMILIANO AVETRANI - PABLO AVETRANI (1)"/>
    <n v="40902"/>
    <n v="40902"/>
    <n v="0"/>
    <n v="0"/>
    <n v="0"/>
    <n v="39630.449999999997"/>
    <n v="4891.2700000000004"/>
    <n v="313.2"/>
    <n v="477.55"/>
    <n v="0"/>
    <m/>
    <n v="-4087.33"/>
    <n v="0.86"/>
    <n v="41226"/>
    <x v="3"/>
    <x v="228"/>
  </r>
  <r>
    <x v="282"/>
    <s v="EMILIANO AVETRANI - PABLO AVETRANI (1)"/>
    <n v="41226"/>
    <n v="41226"/>
    <n v="0"/>
    <n v="0"/>
    <n v="0"/>
    <n v="41497.760000000002"/>
    <n v="3264.1"/>
    <n v="313.2"/>
    <n v="478.38"/>
    <n v="0"/>
    <n v="4630.41"/>
    <n v="-4536.9399999999996"/>
    <n v="0.09"/>
    <n v="45647"/>
    <x v="4"/>
    <x v="228"/>
  </r>
  <r>
    <x v="282"/>
    <s v="EMILIANO AVETRANI - PABLO AVETRANI"/>
    <n v="45647"/>
    <n v="0"/>
    <n v="45647"/>
    <n v="6162.35"/>
    <n v="0"/>
    <n v="70801.97"/>
    <n v="8738.5300000000007"/>
    <n v="313.2"/>
    <n v="478.38"/>
    <n v="0"/>
    <m/>
    <n v="0"/>
    <n v="0.56999999999999995"/>
    <n v="132142"/>
    <x v="5"/>
    <x v="228"/>
  </r>
  <r>
    <x v="283"/>
    <s v="LUCÕA PARENTE (1)"/>
    <n v="1935277"/>
    <n v="0"/>
    <n v="1303652.1599999999"/>
    <s v="En Abogados"/>
    <n v="0"/>
    <n v="29346.63"/>
    <n v="3518.92"/>
    <n v="303.60000000000002"/>
    <n v="622.88"/>
    <n v="0"/>
    <m/>
    <n v="5966"/>
    <n v="0.36"/>
    <n v="2040218"/>
    <x v="0"/>
    <x v="229"/>
  </r>
  <r>
    <x v="283"/>
    <s v="LUCÕA PARENTE (1)"/>
    <n v="2040218"/>
    <n v="0"/>
    <n v="1343410.55"/>
    <s v="En Abogados"/>
    <n v="0"/>
    <n v="32281.29"/>
    <n v="3870.81"/>
    <n v="303.60000000000002"/>
    <n v="560.53"/>
    <n v="0"/>
    <m/>
    <n v="6561.61"/>
    <n v="0.63"/>
    <n v="2150967"/>
    <x v="1"/>
    <x v="229"/>
  </r>
  <r>
    <x v="283"/>
    <s v="LUCÕA PARENTE"/>
    <n v="2150967"/>
    <n v="0"/>
    <n v="1386989.02"/>
    <s v="En Abogados"/>
    <n v="0"/>
    <n v="35703.11"/>
    <n v="4281.12"/>
    <n v="303.60000000000002"/>
    <n v="464.59"/>
    <n v="0"/>
    <m/>
    <n v="0"/>
    <n v="0.13"/>
    <n v="2261069"/>
    <x v="2"/>
    <x v="229"/>
  </r>
  <r>
    <x v="283"/>
    <s v="LUCÕA PARENTE"/>
    <n v="2261069"/>
    <n v="0"/>
    <n v="1427741.57"/>
    <s v="En Abogados"/>
    <n v="0"/>
    <n v="39630.449999999997"/>
    <n v="4752.04"/>
    <n v="303.60000000000002"/>
    <n v="463.78"/>
    <n v="0"/>
    <m/>
    <n v="0"/>
    <n v="0.05"/>
    <n v="2377606"/>
    <x v="3"/>
    <x v="229"/>
  </r>
  <r>
    <x v="283"/>
    <s v="LUCÕA PARENTE"/>
    <n v="2377606"/>
    <n v="0"/>
    <n v="1472891.49"/>
    <s v="En Abogados"/>
    <n v="0"/>
    <n v="41497.760000000002"/>
    <n v="3171.18"/>
    <n v="303.60000000000002"/>
    <n v="464.59"/>
    <n v="0"/>
    <n v="4498.6099999999997"/>
    <n v="0"/>
    <n v="0.69"/>
    <n v="2501187"/>
    <x v="4"/>
    <x v="229"/>
  </r>
  <r>
    <x v="283"/>
    <s v="LUCÕA PARENTE"/>
    <n v="2501187"/>
    <n v="0"/>
    <n v="1522827.92"/>
    <s v="En Abogados"/>
    <n v="0"/>
    <n v="70801.97"/>
    <n v="8489.7800000000007"/>
    <n v="303.60000000000002"/>
    <n v="464.59"/>
    <n v="0"/>
    <m/>
    <n v="0"/>
    <n v="0.28999999999999998"/>
    <n v="2786829"/>
    <x v="5"/>
    <x v="229"/>
  </r>
  <r>
    <x v="284"/>
    <s v="Miraglia Claudia Beatriz (1)"/>
    <n v="27683"/>
    <n v="27683"/>
    <n v="0"/>
    <n v="0"/>
    <n v="0"/>
    <n v="29346.63"/>
    <n v="3568.23"/>
    <n v="308.39999999999998"/>
    <n v="632.13"/>
    <n v="0"/>
    <m/>
    <n v="-3077"/>
    <n v="0.61"/>
    <n v="30779"/>
    <x v="0"/>
    <x v="230"/>
  </r>
  <r>
    <x v="284"/>
    <s v="Miraglia Claudia Beatriz (1)"/>
    <n v="30779"/>
    <n v="30779"/>
    <n v="0"/>
    <n v="0"/>
    <n v="0"/>
    <n v="32281.29"/>
    <n v="3925.05"/>
    <n v="308.39999999999998"/>
    <n v="568.85"/>
    <n v="0"/>
    <m/>
    <n v="-3354"/>
    <n v="0.41"/>
    <n v="33730"/>
    <x v="1"/>
    <x v="230"/>
  </r>
  <r>
    <x v="284"/>
    <s v="Miraglia Claudia Beatriz (1)"/>
    <n v="33730"/>
    <n v="33730"/>
    <n v="0"/>
    <n v="0"/>
    <n v="0"/>
    <n v="35703.11"/>
    <n v="4341.1099999999997"/>
    <n v="308.39999999999998"/>
    <n v="471.48"/>
    <n v="0"/>
    <m/>
    <n v="-3689.68"/>
    <n v="0.57999999999999996"/>
    <n v="37135"/>
    <x v="2"/>
    <x v="230"/>
  </r>
  <r>
    <x v="284"/>
    <s v="Miraglia Claudia Beatriz (1)"/>
    <n v="37135"/>
    <n v="37188"/>
    <n v="0"/>
    <n v="0"/>
    <n v="53"/>
    <n v="39630.449999999997"/>
    <n v="4818.63"/>
    <n v="308.39999999999998"/>
    <n v="470.66"/>
    <n v="0"/>
    <m/>
    <n v="-4080.79"/>
    <n v="0.65"/>
    <n v="41095"/>
    <x v="3"/>
    <x v="230"/>
  </r>
  <r>
    <x v="284"/>
    <s v="Miraglia Claudia Beatriz (1)"/>
    <n v="41095"/>
    <n v="41100"/>
    <n v="0"/>
    <n v="0"/>
    <n v="5"/>
    <n v="41497.760000000002"/>
    <n v="3215.62"/>
    <n v="308.39999999999998"/>
    <n v="471.48"/>
    <n v="0"/>
    <n v="4561.6400000000003"/>
    <n v="-4529.67"/>
    <n v="0.77"/>
    <n v="45521"/>
    <x v="4"/>
    <x v="230"/>
  </r>
  <r>
    <x v="284"/>
    <s v="Miraglia Claudia Beatriz_x000a_(1)"/>
    <n v="45521"/>
    <n v="45521"/>
    <n v="0"/>
    <n v="0"/>
    <n v="0"/>
    <n v="70801.97"/>
    <n v="8608.75"/>
    <n v="308.39999999999998"/>
    <n v="471.48"/>
    <n v="0"/>
    <m/>
    <n v="-4513.79"/>
    <n v="0.19"/>
    <n v="75677"/>
    <x v="5"/>
    <x v="230"/>
  </r>
  <r>
    <x v="285"/>
    <s v="SOCIEDAD PETROCENTAURI (Gabriel Fabian RADZIUSZ) (1)"/>
    <n v="27720"/>
    <n v="27720"/>
    <n v="0"/>
    <n v="0"/>
    <n v="0"/>
    <n v="29346.63"/>
    <n v="3608.57"/>
    <n v="312"/>
    <n v="639.05999999999995"/>
    <n v="0"/>
    <m/>
    <n v="-3081"/>
    <n v="0.74"/>
    <n v="30826"/>
    <x v="0"/>
    <x v="231"/>
  </r>
  <r>
    <x v="285"/>
    <s v="SOCIEDAD PETROCENTAURI (Gabriel Fabian RADZIUSZ) (1)"/>
    <n v="30826"/>
    <n v="30826"/>
    <n v="0"/>
    <n v="0"/>
    <n v="0"/>
    <n v="32281.29"/>
    <n v="3969.43"/>
    <n v="312"/>
    <n v="575.09"/>
    <n v="0"/>
    <m/>
    <n v="-3358"/>
    <n v="0.19"/>
    <n v="33780"/>
    <x v="1"/>
    <x v="231"/>
  </r>
  <r>
    <x v="285"/>
    <s v="SOCIEDAD PETROCENTAURI (Gabriel Fabian RADZIUSZ) (1)"/>
    <n v="33780"/>
    <n v="33780"/>
    <n v="0"/>
    <n v="0"/>
    <n v="0"/>
    <n v="35703.11"/>
    <n v="4390.1899999999996"/>
    <n v="312"/>
    <n v="476.66"/>
    <n v="0"/>
    <m/>
    <n v="-3694.12"/>
    <n v="0.16"/>
    <n v="37188"/>
    <x v="2"/>
    <x v="231"/>
  </r>
  <r>
    <x v="285"/>
    <s v="SOCIEDAD PETROCENTAURI (Gabriel Fabian RADZIUSZ) (1)"/>
    <n v="37188"/>
    <n v="37188"/>
    <n v="0"/>
    <n v="0"/>
    <n v="0"/>
    <n v="39630.449999999997"/>
    <n v="4873.1099999999997"/>
    <n v="312"/>
    <n v="475.83"/>
    <n v="0"/>
    <m/>
    <n v="-4085.7"/>
    <n v="0.31"/>
    <n v="41206"/>
    <x v="3"/>
    <x v="231"/>
  </r>
  <r>
    <x v="285"/>
    <s v="SOCIEDAD PETROCENTAURI_x000a_(Gabriel Fabian RADZIUSZ) (1)"/>
    <n v="41206"/>
    <n v="41206"/>
    <n v="0"/>
    <n v="0"/>
    <n v="0"/>
    <n v="41497.760000000002"/>
    <n v="3251.98"/>
    <n v="312"/>
    <n v="476.66"/>
    <n v="0"/>
    <n v="4613.22"/>
    <n v="-4535.12"/>
    <n v="0.5"/>
    <n v="45617"/>
    <x v="4"/>
    <x v="231"/>
  </r>
  <r>
    <x v="285"/>
    <s v="SOCIEDAD PETROCENTAURI_x000a_(Gabriel Fabian RADZIUSZ) (1)"/>
    <n v="45617"/>
    <n v="45617"/>
    <n v="0"/>
    <n v="0"/>
    <n v="0"/>
    <n v="70801.97"/>
    <n v="8706.08"/>
    <n v="312"/>
    <n v="476.66"/>
    <n v="0"/>
    <m/>
    <n v="-4519.22"/>
    <n v="0.51"/>
    <n v="75778"/>
    <x v="5"/>
    <x v="231"/>
  </r>
  <r>
    <x v="286"/>
    <s v="SOSA MENDOZA (1)"/>
    <n v="27717"/>
    <n v="27717"/>
    <n v="0"/>
    <n v="0"/>
    <n v="0"/>
    <n v="29346.63"/>
    <n v="3604.09"/>
    <n v="312"/>
    <n v="638.6"/>
    <n v="0"/>
    <m/>
    <n v="-3081"/>
    <n v="0.68"/>
    <n v="30821"/>
    <x v="0"/>
    <x v="232"/>
  </r>
  <r>
    <x v="286"/>
    <s v="SOSA MENDOZA (1)"/>
    <n v="30821"/>
    <n v="30821"/>
    <n v="0"/>
    <n v="0"/>
    <n v="0"/>
    <n v="32281.29"/>
    <n v="3964.5"/>
    <n v="312"/>
    <n v="574.66999999999996"/>
    <n v="0"/>
    <m/>
    <n v="-3358"/>
    <n v="0.54"/>
    <n v="33775"/>
    <x v="1"/>
    <x v="232"/>
  </r>
  <r>
    <x v="286"/>
    <s v="SOSA MENDOZA (1)"/>
    <n v="33775"/>
    <n v="33775"/>
    <n v="0"/>
    <n v="0"/>
    <n v="0"/>
    <n v="35703.11"/>
    <n v="4384.74"/>
    <n v="312"/>
    <n v="476.31"/>
    <n v="0"/>
    <m/>
    <n v="-3693.63"/>
    <n v="0.47"/>
    <n v="37183"/>
    <x v="2"/>
    <x v="232"/>
  </r>
  <r>
    <x v="286"/>
    <s v="SOSA MENDOZA (1)"/>
    <n v="37183"/>
    <n v="37803"/>
    <n v="0"/>
    <n v="0"/>
    <n v="620"/>
    <n v="39630.449999999997"/>
    <n v="4867.0600000000004"/>
    <n v="312"/>
    <n v="475.48"/>
    <n v="0"/>
    <m/>
    <n v="-4085.15"/>
    <n v="0.16"/>
    <n v="40580"/>
    <x v="3"/>
    <x v="232"/>
  </r>
  <r>
    <x v="286"/>
    <s v="SOSA MENDOZA (1)"/>
    <n v="40580"/>
    <n v="40580"/>
    <n v="0"/>
    <n v="0"/>
    <n v="0"/>
    <n v="41497.760000000002"/>
    <n v="3247.94"/>
    <n v="312"/>
    <n v="476.31"/>
    <n v="0"/>
    <n v="4607.49"/>
    <n v="-4534.5200000000004"/>
    <n v="0.02"/>
    <n v="45607"/>
    <x v="4"/>
    <x v="232"/>
  </r>
  <r>
    <x v="286"/>
    <s v="SOSA MENDOZA (1)"/>
    <n v="45607"/>
    <n v="45607"/>
    <n v="0"/>
    <n v="0"/>
    <n v="0"/>
    <n v="70801.97"/>
    <n v="8695.27"/>
    <n v="312"/>
    <n v="476.31"/>
    <n v="0"/>
    <m/>
    <n v="-4518.6099999999997"/>
    <n v="0.06"/>
    <n v="75767"/>
    <x v="5"/>
    <x v="232"/>
  </r>
  <r>
    <x v="287"/>
    <s v="SOSA MENDOZA (1)"/>
    <n v="27798"/>
    <n v="27798"/>
    <n v="0"/>
    <n v="0"/>
    <n v="0"/>
    <n v="29346.63"/>
    <n v="3693.75"/>
    <n v="319.2"/>
    <n v="653.86"/>
    <n v="0"/>
    <m/>
    <n v="-3089"/>
    <n v="0.56000000000000005"/>
    <n v="30925"/>
    <x v="0"/>
    <x v="232"/>
  </r>
  <r>
    <x v="287"/>
    <s v="SOSA MENDOZA (1)"/>
    <n v="30925"/>
    <n v="30925"/>
    <n v="0"/>
    <n v="0"/>
    <n v="0"/>
    <n v="32281.29"/>
    <n v="4063.12"/>
    <n v="319.2"/>
    <n v="588.41"/>
    <n v="0"/>
    <m/>
    <n v="-3367"/>
    <n v="0.98"/>
    <n v="33886"/>
    <x v="1"/>
    <x v="232"/>
  </r>
  <r>
    <x v="287"/>
    <s v="SOSA MENDOZA (1)"/>
    <n v="33886"/>
    <n v="33886"/>
    <n v="0"/>
    <n v="0"/>
    <n v="0"/>
    <n v="35703.11"/>
    <n v="4493.8100000000004"/>
    <n v="319.2"/>
    <n v="487.69"/>
    <n v="0"/>
    <m/>
    <n v="-3703.49"/>
    <n v="0.68"/>
    <n v="37301"/>
    <x v="2"/>
    <x v="232"/>
  </r>
  <r>
    <x v="287"/>
    <s v="SOSA MENDOZA (1)"/>
    <n v="37301"/>
    <n v="37301"/>
    <n v="0"/>
    <n v="0"/>
    <n v="0"/>
    <n v="39630.449999999997"/>
    <n v="4988.13"/>
    <n v="319.2"/>
    <n v="486.85"/>
    <n v="0"/>
    <m/>
    <n v="-4096.0600000000004"/>
    <n v="0.43"/>
    <n v="41329"/>
    <x v="3"/>
    <x v="232"/>
  </r>
  <r>
    <x v="287"/>
    <s v="SOSA MENDOZA (1)"/>
    <n v="41329"/>
    <n v="41329"/>
    <n v="0"/>
    <n v="0"/>
    <n v="0"/>
    <n v="41497.760000000002"/>
    <n v="3328.73"/>
    <n v="319.2"/>
    <n v="487.69"/>
    <n v="0"/>
    <n v="4722.1000000000004"/>
    <n v="-4546.62"/>
    <n v="0.14000000000000001"/>
    <n v="45809"/>
    <x v="4"/>
    <x v="232"/>
  </r>
  <r>
    <x v="287"/>
    <s v="SOSA MENDOZA (1)"/>
    <n v="45809"/>
    <n v="45809"/>
    <n v="0"/>
    <n v="0"/>
    <n v="0"/>
    <n v="70801.97"/>
    <n v="8911.57"/>
    <n v="319.2"/>
    <n v="487.69"/>
    <n v="0"/>
    <m/>
    <n v="-4530.68"/>
    <n v="0.25"/>
    <n v="75990"/>
    <x v="5"/>
    <x v="232"/>
  </r>
  <r>
    <x v="288"/>
    <s v="OSVALDO RAUL PICCININI (1)"/>
    <n v="27605"/>
    <n v="27605"/>
    <n v="0"/>
    <n v="0"/>
    <n v="0"/>
    <n v="29346.63"/>
    <n v="3483.06"/>
    <n v="301.2"/>
    <n v="616.87"/>
    <n v="0"/>
    <m/>
    <n v="-3069"/>
    <n v="0.24"/>
    <n v="30679"/>
    <x v="0"/>
    <x v="233"/>
  </r>
  <r>
    <x v="288"/>
    <s v="OSVALDO RAUL PICCININI (1)"/>
    <n v="30679"/>
    <n v="30679"/>
    <n v="0"/>
    <n v="0"/>
    <n v="0"/>
    <n v="32281.29"/>
    <n v="3831.36"/>
    <n v="301.2"/>
    <n v="555.12"/>
    <n v="0"/>
    <m/>
    <n v="-3345"/>
    <n v="0.03"/>
    <n v="33624"/>
    <x v="1"/>
    <x v="233"/>
  </r>
  <r>
    <x v="288"/>
    <s v="OSVALDO RAUL PICCININI (1)"/>
    <n v="33624"/>
    <n v="33624"/>
    <n v="0"/>
    <n v="0"/>
    <n v="0"/>
    <n v="35703.11"/>
    <n v="4237.49"/>
    <n v="301.2"/>
    <n v="460.1"/>
    <n v="0"/>
    <m/>
    <n v="-3679.82"/>
    <n v="0.92"/>
    <n v="37023"/>
    <x v="2"/>
    <x v="233"/>
  </r>
  <r>
    <x v="288"/>
    <s v="OSVALDO RAUL PICCININI"/>
    <n v="37023"/>
    <n v="37641"/>
    <n v="0"/>
    <n v="618"/>
    <n v="618"/>
    <n v="39630.449999999997"/>
    <n v="4703.6099999999997"/>
    <n v="301.2"/>
    <n v="459.3"/>
    <n v="0"/>
    <m/>
    <n v="0"/>
    <n v="0.44"/>
    <n v="45095"/>
    <x v="3"/>
    <x v="233"/>
  </r>
  <r>
    <x v="288"/>
    <s v="OSVALDO RAUL PICCININI"/>
    <n v="45095"/>
    <n v="45837"/>
    <n v="0"/>
    <n v="742"/>
    <n v="742"/>
    <n v="41497.760000000002"/>
    <n v="3138.86"/>
    <n v="301.2"/>
    <n v="460.1"/>
    <n v="0"/>
    <n v="4452.76"/>
    <n v="0"/>
    <n v="0.32"/>
    <n v="49851"/>
    <x v="4"/>
    <x v="233"/>
  </r>
  <r>
    <x v="288"/>
    <s v="OSVALDO RAUL PICCININI (1)"/>
    <n v="49851"/>
    <n v="49851"/>
    <n v="0"/>
    <n v="0"/>
    <n v="0"/>
    <n v="70801.97"/>
    <n v="8403.26"/>
    <n v="301.2"/>
    <n v="460.1"/>
    <n v="0"/>
    <m/>
    <n v="-4501.72"/>
    <n v="0.19"/>
    <n v="75465"/>
    <x v="5"/>
    <x v="233"/>
  </r>
  <r>
    <x v="289"/>
    <s v="NORMA CLORINDA GOMEZ (1)"/>
    <n v="27511"/>
    <n v="27511"/>
    <n v="0"/>
    <n v="0"/>
    <n v="0"/>
    <n v="29346.63"/>
    <n v="3379.96"/>
    <n v="292.8"/>
    <n v="598.83000000000004"/>
    <n v="0"/>
    <m/>
    <n v="-3060"/>
    <n v="0.78"/>
    <n v="30559"/>
    <x v="0"/>
    <x v="234"/>
  </r>
  <r>
    <x v="289"/>
    <s v="NORMA CLORINDA GOMEZ (1)"/>
    <n v="30559"/>
    <n v="30559"/>
    <n v="0"/>
    <n v="0"/>
    <n v="0"/>
    <n v="32281.29"/>
    <n v="3717.95"/>
    <n v="292.8"/>
    <n v="538.89"/>
    <n v="0"/>
    <m/>
    <n v="-3335"/>
    <n v="7.0000000000000007E-2"/>
    <n v="33496"/>
    <x v="1"/>
    <x v="234"/>
  </r>
  <r>
    <x v="289"/>
    <s v="NORMA CLORINDA GOMEZ (1)"/>
    <n v="33496"/>
    <n v="33496"/>
    <n v="0"/>
    <n v="0"/>
    <n v="0"/>
    <n v="35703.11"/>
    <n v="4112.0600000000004"/>
    <n v="292.8"/>
    <n v="446.65"/>
    <n v="0"/>
    <m/>
    <n v="-3668.48"/>
    <n v="0.86"/>
    <n v="36887"/>
    <x v="2"/>
    <x v="234"/>
  </r>
  <r>
    <x v="289"/>
    <s v="NORMA CLORINDA GOMEZ"/>
    <n v="36887"/>
    <n v="37502"/>
    <n v="0"/>
    <n v="615"/>
    <n v="615"/>
    <n v="39630.449999999997"/>
    <n v="4564.38"/>
    <n v="292.8"/>
    <n v="445.87"/>
    <n v="0"/>
    <m/>
    <n v="0"/>
    <n v="0.5"/>
    <n v="44934"/>
    <x v="3"/>
    <x v="234"/>
  </r>
  <r>
    <x v="289"/>
    <s v="NORMA CLORINDA GOMEZ"/>
    <n v="44934"/>
    <n v="45673"/>
    <n v="0"/>
    <n v="739"/>
    <n v="739"/>
    <n v="41497.760000000002"/>
    <n v="3045.95"/>
    <n v="292.8"/>
    <n v="446.65"/>
    <n v="0"/>
    <n v="4320.95"/>
    <n v="0"/>
    <n v="0.89"/>
    <n v="49605"/>
    <x v="4"/>
    <x v="234"/>
  </r>
  <r>
    <x v="289"/>
    <s v="NORMA CLORINDA GOMEZ (1)"/>
    <n v="49605"/>
    <n v="49605"/>
    <n v="0"/>
    <n v="0"/>
    <n v="0"/>
    <n v="70801.97"/>
    <n v="8154.52"/>
    <n v="292.8"/>
    <n v="446.65"/>
    <n v="0"/>
    <m/>
    <n v="-4487.8500000000004"/>
    <n v="0.91"/>
    <n v="75209"/>
    <x v="5"/>
    <x v="234"/>
  </r>
  <r>
    <x v="290"/>
    <s v="MANUEL ANGEL RODRIGUEZ (1)"/>
    <n v="49867"/>
    <n v="49867"/>
    <n v="0"/>
    <n v="0"/>
    <n v="0"/>
    <n v="29346.63"/>
    <n v="3353.06"/>
    <n v="0"/>
    <n v="593.75"/>
    <n v="0"/>
    <m/>
    <n v="21028.63"/>
    <n v="0.93"/>
    <n v="54323"/>
    <x v="0"/>
    <x v="235"/>
  </r>
  <r>
    <x v="290"/>
    <s v="MANUEL ANGEL RODRIGUEZ (1)"/>
    <n v="54323"/>
    <n v="54323"/>
    <n v="0"/>
    <n v="0"/>
    <n v="0"/>
    <n v="32281.29"/>
    <n v="3688.37"/>
    <n v="0"/>
    <n v="534.30999999999995"/>
    <n v="0"/>
    <m/>
    <n v="3613"/>
    <n v="0.03"/>
    <n v="40117"/>
    <x v="1"/>
    <x v="235"/>
  </r>
  <r>
    <x v="290"/>
    <s v="MANUEL ANGEL RODRIGUEZ (1)"/>
    <n v="40117"/>
    <n v="41000"/>
    <n v="0"/>
    <n v="0"/>
    <n v="883"/>
    <n v="35703.11"/>
    <n v="4079.33"/>
    <n v="0"/>
    <n v="442.86"/>
    <n v="0"/>
    <m/>
    <n v="3279.97"/>
    <n v="0.73"/>
    <n v="42623"/>
    <x v="2"/>
    <x v="235"/>
  </r>
  <r>
    <x v="290"/>
    <s v="MANUEL ANGEL RODRIGUEZ (1)"/>
    <n v="42623"/>
    <n v="42623"/>
    <n v="0"/>
    <n v="0"/>
    <n v="0"/>
    <n v="39630.449999999997"/>
    <n v="4528.0600000000004"/>
    <n v="0"/>
    <n v="442.09"/>
    <n v="0"/>
    <m/>
    <n v="2891.48"/>
    <n v="0.92"/>
    <n v="47493"/>
    <x v="3"/>
    <x v="235"/>
  </r>
  <r>
    <x v="290"/>
    <s v="MANUEL ANGEL RODRIGUEZ_x000a_(1)"/>
    <n v="47493"/>
    <n v="47493"/>
    <n v="0"/>
    <n v="0"/>
    <n v="0"/>
    <n v="41497.760000000002"/>
    <n v="3021.71"/>
    <n v="0"/>
    <n v="442.86"/>
    <n v="0"/>
    <n v="4286.57"/>
    <n v="10014.709999999999"/>
    <n v="0.39"/>
    <n v="59264"/>
    <x v="4"/>
    <x v="235"/>
  </r>
  <r>
    <x v="290"/>
    <s v="MANUEL ANGEL RODRIGUEZ (1)"/>
    <n v="59264"/>
    <n v="59264"/>
    <n v="0"/>
    <n v="0"/>
    <n v="0"/>
    <n v="70801.97"/>
    <n v="8089.63"/>
    <n v="0"/>
    <n v="442.86"/>
    <n v="0"/>
    <m/>
    <n v="2461.37"/>
    <n v="0.17"/>
    <n v="81796"/>
    <x v="5"/>
    <x v="235"/>
  </r>
  <r>
    <x v="291"/>
    <s v="MARTA MARTINEZ OLIVARES (1)"/>
    <n v="27362"/>
    <n v="27362"/>
    <n v="0"/>
    <n v="0"/>
    <n v="0"/>
    <n v="29346.63"/>
    <n v="3218.58"/>
    <n v="278.39999999999998"/>
    <n v="570.16"/>
    <n v="0"/>
    <m/>
    <n v="-3044"/>
    <n v="0.23"/>
    <n v="30370"/>
    <x v="0"/>
    <x v="236"/>
  </r>
  <r>
    <x v="291"/>
    <s v="MARTA MARTINEZ OLIVARES (1)"/>
    <n v="30370"/>
    <n v="30370"/>
    <n v="0"/>
    <n v="0"/>
    <n v="0"/>
    <n v="32281.29"/>
    <n v="3540.44"/>
    <n v="278.39999999999998"/>
    <n v="513.09"/>
    <n v="0"/>
    <m/>
    <n v="-3318"/>
    <n v="0.78"/>
    <n v="33296"/>
    <x v="1"/>
    <x v="236"/>
  </r>
  <r>
    <x v="291"/>
    <s v="MARTA MARTINEZ OLIVARES"/>
    <n v="33296"/>
    <n v="33851"/>
    <n v="0"/>
    <n v="555"/>
    <n v="555"/>
    <n v="35703.11"/>
    <n v="3915.72"/>
    <n v="278.39999999999998"/>
    <n v="425.27"/>
    <n v="0"/>
    <m/>
    <n v="0"/>
    <n v="0.5"/>
    <n v="40323"/>
    <x v="2"/>
    <x v="236"/>
  </r>
  <r>
    <x v="291"/>
    <s v="MARTA MARTINEZ OLIVARES (1)"/>
    <n v="40323"/>
    <n v="40323"/>
    <n v="0"/>
    <n v="0"/>
    <n v="0"/>
    <n v="39630.449999999997"/>
    <n v="4346.45"/>
    <n v="278.39999999999998"/>
    <n v="424.53"/>
    <n v="0"/>
    <m/>
    <n v="-4037.16"/>
    <n v="0.33"/>
    <n v="40643"/>
    <x v="3"/>
    <x v="236"/>
  </r>
  <r>
    <x v="291"/>
    <s v="MARTA MARTINEZ OLIVARES"/>
    <n v="40643"/>
    <n v="41321"/>
    <n v="0"/>
    <n v="678"/>
    <n v="678"/>
    <n v="41497.760000000002"/>
    <n v="2900.52"/>
    <n v="278.39999999999998"/>
    <n v="425.27"/>
    <n v="0"/>
    <n v="4114.6499999999996"/>
    <n v="0"/>
    <n v="0.4"/>
    <n v="49217"/>
    <x v="4"/>
    <x v="236"/>
  </r>
  <r>
    <x v="291"/>
    <s v="MARTA MARTINEZ OLIVARES"/>
    <n v="49217"/>
    <n v="50800"/>
    <n v="0"/>
    <n v="809"/>
    <n v="1583"/>
    <n v="70801.97"/>
    <n v="7765.18"/>
    <n v="278.39999999999998"/>
    <n v="425.27"/>
    <n v="0"/>
    <m/>
    <n v="0"/>
    <n v="0.18"/>
    <n v="78497"/>
    <x v="5"/>
    <x v="236"/>
  </r>
  <r>
    <x v="292"/>
    <s v="SANTIAGO PESSINA (1)"/>
    <n v="27785"/>
    <n v="27785"/>
    <n v="0"/>
    <n v="0"/>
    <n v="0"/>
    <n v="29346.63"/>
    <n v="3680.3"/>
    <n v="318"/>
    <n v="652.01"/>
    <n v="0"/>
    <m/>
    <n v="-3088"/>
    <n v="0.06"/>
    <n v="30909"/>
    <x v="0"/>
    <x v="237"/>
  </r>
  <r>
    <x v="292"/>
    <s v="SANTIAGO PESSINA (1)"/>
    <n v="30909"/>
    <n v="30909"/>
    <n v="0"/>
    <n v="0"/>
    <n v="0"/>
    <n v="32281.29"/>
    <n v="4048.33"/>
    <n v="318"/>
    <n v="586.74"/>
    <n v="0"/>
    <m/>
    <n v="-3366"/>
    <n v="0.64"/>
    <n v="33869"/>
    <x v="1"/>
    <x v="237"/>
  </r>
  <r>
    <x v="292"/>
    <s v="SANTIAGO PESSINA (1)"/>
    <n v="33869"/>
    <n v="33869"/>
    <n v="0"/>
    <n v="0"/>
    <n v="0"/>
    <n v="35703.11"/>
    <n v="4477.45"/>
    <n v="318"/>
    <n v="486.31"/>
    <n v="0"/>
    <m/>
    <n v="-3702.5"/>
    <n v="0.63"/>
    <n v="37283"/>
    <x v="2"/>
    <x v="237"/>
  </r>
  <r>
    <x v="292"/>
    <s v="SANTIAGO PESSINA (1)"/>
    <n v="37283"/>
    <n v="37283"/>
    <n v="0"/>
    <n v="0"/>
    <n v="0"/>
    <n v="39630.449999999997"/>
    <n v="4969.97"/>
    <n v="318"/>
    <n v="485.47"/>
    <n v="0"/>
    <m/>
    <n v="-4094.97"/>
    <n v="0.08"/>
    <n v="41309"/>
    <x v="3"/>
    <x v="237"/>
  </r>
  <r>
    <x v="292"/>
    <s v="SANTIAGO PESSINA (1)"/>
    <n v="41309"/>
    <n v="41309"/>
    <n v="0"/>
    <n v="0"/>
    <n v="0"/>
    <n v="41497.760000000002"/>
    <n v="3316.61"/>
    <n v="318"/>
    <n v="486.31"/>
    <n v="0"/>
    <n v="4704.91"/>
    <n v="-4545.41"/>
    <n v="0.82"/>
    <n v="45779"/>
    <x v="4"/>
    <x v="237"/>
  </r>
  <r>
    <x v="292"/>
    <s v="SANTIAGO PESSINA (1)"/>
    <n v="45779"/>
    <n v="45779"/>
    <n v="0"/>
    <n v="0"/>
    <n v="0"/>
    <n v="70801.97"/>
    <n v="8879.1200000000008"/>
    <n v="318"/>
    <n v="486.31"/>
    <n v="0"/>
    <m/>
    <n v="-4529.47"/>
    <n v="7.0000000000000007E-2"/>
    <n v="75956"/>
    <x v="5"/>
    <x v="237"/>
  </r>
  <r>
    <x v="293"/>
    <s v="Perdomo Acevedo, Juan Eduardo/ Montes Paula Andrea (1)"/>
    <n v="27614"/>
    <n v="27614"/>
    <n v="0"/>
    <n v="0"/>
    <n v="0"/>
    <n v="29346.63"/>
    <n v="3492.02"/>
    <n v="302.39999999999998"/>
    <n v="618.25"/>
    <n v="0"/>
    <m/>
    <n v="-3070"/>
    <n v="0.7"/>
    <n v="30690"/>
    <x v="0"/>
    <x v="238"/>
  </r>
  <r>
    <x v="293"/>
    <s v="Perdomo Acevedo, Juan Eduardo/ Montes Paula Andrea (1)"/>
    <n v="30690"/>
    <n v="30690"/>
    <n v="0"/>
    <n v="0"/>
    <n v="0"/>
    <n v="32281.29"/>
    <n v="3841.23"/>
    <n v="302.39999999999998"/>
    <n v="556.36"/>
    <n v="0"/>
    <m/>
    <n v="-3346"/>
    <n v="0.72"/>
    <n v="33636"/>
    <x v="1"/>
    <x v="238"/>
  </r>
  <r>
    <x v="293"/>
    <s v="Perdomo Acevedo, Juan Eduardo/ Montes Paula Andrea (1)"/>
    <n v="33636"/>
    <n v="33636"/>
    <n v="0"/>
    <n v="0"/>
    <n v="0"/>
    <n v="35703.11"/>
    <n v="4248.3999999999996"/>
    <n v="302.39999999999998"/>
    <n v="461.14"/>
    <n v="0"/>
    <m/>
    <n v="-3680.81"/>
    <n v="0.76"/>
    <n v="37035"/>
    <x v="2"/>
    <x v="238"/>
  </r>
  <r>
    <x v="293"/>
    <s v="Perdomo Acevedo, Juan Eduardo/ Montes Paula Andrea (1)"/>
    <n v="37035"/>
    <n v="37035"/>
    <n v="0"/>
    <n v="0"/>
    <n v="0"/>
    <n v="39630.449999999997"/>
    <n v="4715.72"/>
    <n v="302.39999999999998"/>
    <n v="460.33"/>
    <n v="0"/>
    <m/>
    <n v="16429.03"/>
    <n v="7.0000000000000007E-2"/>
    <n v="61538"/>
    <x v="3"/>
    <x v="238"/>
  </r>
  <r>
    <x v="293"/>
    <s v="Perdomo Acevedo, Juan Eduardo/Montes Paula Andrea (1)"/>
    <n v="61538"/>
    <n v="61538"/>
    <n v="0"/>
    <n v="0"/>
    <n v="0"/>
    <n v="41497.760000000002"/>
    <n v="3146.94"/>
    <n v="302.39999999999998"/>
    <n v="461.14"/>
    <n v="0"/>
    <n v="4464.22"/>
    <n v="-4518.78"/>
    <n v="0.32"/>
    <n v="45354"/>
    <x v="4"/>
    <x v="238"/>
  </r>
  <r>
    <x v="293"/>
    <s v="Perdomo Acevedo, Juan Eduardo/Montes Paula Andrea (1)"/>
    <n v="45354"/>
    <n v="45354"/>
    <n v="0"/>
    <n v="0"/>
    <n v="0"/>
    <n v="70801.97"/>
    <n v="8424.89"/>
    <n v="302.39999999999998"/>
    <n v="461.14"/>
    <n v="0"/>
    <m/>
    <n v="-4502.93"/>
    <n v="0.53"/>
    <n v="75488"/>
    <x v="5"/>
    <x v="238"/>
  </r>
  <r>
    <x v="294"/>
    <s v="HERNAN DE LAURENTE"/>
    <n v="33318"/>
    <n v="33318"/>
    <n v="0"/>
    <n v="0"/>
    <n v="0"/>
    <n v="29346.63"/>
    <n v="6369.92"/>
    <n v="549.6"/>
    <n v="1128.3"/>
    <n v="0"/>
    <m/>
    <n v="0"/>
    <n v="0.55000000000000004"/>
    <n v="37395"/>
    <x v="0"/>
    <x v="158"/>
  </r>
  <r>
    <x v="294"/>
    <s v="HERNAN DE LAURENTE (2)"/>
    <n v="37395"/>
    <n v="37395"/>
    <n v="0"/>
    <n v="1869.72"/>
    <n v="0"/>
    <n v="32281.29"/>
    <n v="7006.91"/>
    <n v="549.6"/>
    <n v="1015.35"/>
    <n v="0"/>
    <m/>
    <n v="0"/>
    <n v="0.13"/>
    <n v="42723"/>
    <x v="1"/>
    <x v="158"/>
  </r>
  <r>
    <x v="294"/>
    <s v="HERNAN DE LAURENTE"/>
    <n v="42723"/>
    <n v="42723"/>
    <n v="0"/>
    <n v="0"/>
    <n v="0"/>
    <n v="35703.11"/>
    <n v="7749.64"/>
    <n v="549.6"/>
    <n v="841.57"/>
    <n v="0"/>
    <m/>
    <n v="0"/>
    <n v="0.08"/>
    <n v="44844"/>
    <x v="2"/>
    <x v="158"/>
  </r>
  <r>
    <x v="294"/>
    <s v="HERNAN DE LAURENTE"/>
    <n v="44844"/>
    <n v="0"/>
    <n v="44844"/>
    <n v="2242.1999999999998"/>
    <n v="0"/>
    <n v="39630.449999999997"/>
    <n v="8602.1"/>
    <n v="549.6"/>
    <n v="840.1"/>
    <n v="0"/>
    <m/>
    <n v="0"/>
    <n v="0.55000000000000004"/>
    <n v="96709"/>
    <x v="3"/>
    <x v="158"/>
  </r>
  <r>
    <x v="294"/>
    <s v="HERNAN DE LAURENTE"/>
    <n v="96709"/>
    <n v="45603.88"/>
    <n v="51105.120000000003"/>
    <n v="2555.2600000000002"/>
    <n v="0"/>
    <n v="41497.760000000002"/>
    <n v="5740.45"/>
    <n v="549.6"/>
    <n v="841.57"/>
    <n v="0"/>
    <n v="8143.34"/>
    <n v="0"/>
    <n v="0.9"/>
    <n v="110434"/>
    <x v="4"/>
    <x v="158"/>
  </r>
  <r>
    <x v="294"/>
    <s v="HERNAN DE LAURENTE"/>
    <n v="110434"/>
    <n v="0"/>
    <n v="107878.74"/>
    <n v="17118.89"/>
    <n v="0"/>
    <n v="70801.97"/>
    <n v="15368.13"/>
    <n v="549.6"/>
    <n v="841.57"/>
    <n v="0"/>
    <m/>
    <n v="0"/>
    <n v="0.1"/>
    <n v="212559"/>
    <x v="5"/>
    <x v="158"/>
  </r>
  <r>
    <x v="295"/>
    <s v="HERNAN DE LAURENTE"/>
    <n v="34222"/>
    <n v="34222"/>
    <n v="0"/>
    <n v="0"/>
    <n v="0"/>
    <n v="29346.63"/>
    <n v="7270.94"/>
    <n v="627.6"/>
    <n v="1287.8399999999999"/>
    <n v="0"/>
    <m/>
    <n v="0"/>
    <n v="0.99"/>
    <n v="38534"/>
    <x v="0"/>
    <x v="158"/>
  </r>
  <r>
    <x v="295"/>
    <s v="HERNAN DE LAURENTE (2)"/>
    <n v="38534"/>
    <n v="38534"/>
    <n v="0"/>
    <n v="1926.65"/>
    <n v="0"/>
    <n v="32281.29"/>
    <n v="7998.04"/>
    <n v="627.6"/>
    <n v="1158.92"/>
    <n v="0"/>
    <m/>
    <n v="0"/>
    <n v="0.5"/>
    <n v="43993"/>
    <x v="1"/>
    <x v="158"/>
  </r>
  <r>
    <x v="295"/>
    <s v="HERNAN DE LAURENTE"/>
    <n v="43993"/>
    <n v="43993"/>
    <n v="0"/>
    <n v="0"/>
    <n v="0"/>
    <n v="35703.11"/>
    <n v="8845.83"/>
    <n v="627.6"/>
    <n v="960.56"/>
    <n v="0"/>
    <m/>
    <n v="0"/>
    <n v="0.9"/>
    <n v="46138"/>
    <x v="2"/>
    <x v="158"/>
  </r>
  <r>
    <x v="295"/>
    <s v="HERNAN DE LAURENTE"/>
    <n v="46138"/>
    <n v="0"/>
    <n v="46138"/>
    <n v="2306.9"/>
    <n v="0"/>
    <n v="39630.449999999997"/>
    <n v="9818.8700000000008"/>
    <n v="627.6"/>
    <n v="958.89"/>
    <n v="0"/>
    <m/>
    <n v="0"/>
    <n v="0.28999999999999998"/>
    <n v="99481"/>
    <x v="3"/>
    <x v="158"/>
  </r>
  <r>
    <x v="295"/>
    <s v="HERNAN DE LAURENTE"/>
    <n v="99481"/>
    <n v="46897.88"/>
    <n v="52583.12"/>
    <n v="2629.16"/>
    <n v="0"/>
    <n v="41497.760000000002"/>
    <n v="6552.43"/>
    <n v="627.6"/>
    <n v="960.56"/>
    <n v="0"/>
    <n v="9295.2099999999991"/>
    <n v="0"/>
    <n v="0.16"/>
    <n v="114146"/>
    <x v="4"/>
    <x v="158"/>
  </r>
  <r>
    <x v="295"/>
    <s v="HERNAN DE LAURENTE"/>
    <n v="114146"/>
    <n v="0"/>
    <n v="111516.84"/>
    <n v="17683.93"/>
    <n v="0"/>
    <n v="70801.97"/>
    <n v="17541.95"/>
    <n v="627.6"/>
    <n v="960.56"/>
    <n v="0"/>
    <m/>
    <n v="0"/>
    <n v="0.15"/>
    <n v="219133"/>
    <x v="5"/>
    <x v="158"/>
  </r>
  <r>
    <x v="296"/>
    <s v="HERNAN DE LAURENTE"/>
    <n v="32102"/>
    <n v="32102"/>
    <n v="0"/>
    <n v="0"/>
    <n v="0"/>
    <n v="29346.63"/>
    <n v="5159.59"/>
    <n v="444"/>
    <n v="913.28"/>
    <n v="0"/>
    <m/>
    <n v="0"/>
    <n v="0.5"/>
    <n v="35864"/>
    <x v="0"/>
    <x v="158"/>
  </r>
  <r>
    <x v="296"/>
    <s v="HERNAN DE LAURENTE (2)"/>
    <n v="35864"/>
    <n v="35864"/>
    <n v="0"/>
    <n v="1793.18"/>
    <n v="0"/>
    <n v="32281.29"/>
    <n v="5675.55"/>
    <n v="444"/>
    <n v="821.85"/>
    <n v="0"/>
    <m/>
    <n v="0"/>
    <n v="0.13"/>
    <n v="41016"/>
    <x v="1"/>
    <x v="158"/>
  </r>
  <r>
    <x v="296"/>
    <s v="Pablo Andres MONTESANO"/>
    <n v="41016"/>
    <n v="0"/>
    <n v="39222.82"/>
    <n v="3754.32"/>
    <n v="0"/>
    <n v="35703.11"/>
    <n v="6277.16"/>
    <n v="444"/>
    <n v="681.19"/>
    <n v="0"/>
    <m/>
    <n v="0"/>
    <n v="0.4"/>
    <n v="86083"/>
    <x v="2"/>
    <x v="158"/>
  </r>
  <r>
    <x v="296"/>
    <s v="Pablo Andres MONTESANO"/>
    <n v="86083"/>
    <n v="0"/>
    <n v="82328.679999999993"/>
    <n v="7870.75"/>
    <n v="0"/>
    <n v="39630.449999999997"/>
    <n v="6967.64"/>
    <n v="444"/>
    <n v="680"/>
    <n v="0"/>
    <m/>
    <n v="0"/>
    <n v="0.48"/>
    <n v="137922"/>
    <x v="3"/>
    <x v="158"/>
  </r>
  <r>
    <x v="296"/>
    <s v="Pablo Andres MONTESANO"/>
    <n v="137922"/>
    <n v="0"/>
    <n v="130051.25"/>
    <n v="14373.31"/>
    <n v="0"/>
    <n v="41497.760000000002"/>
    <n v="4649.72"/>
    <n v="444"/>
    <n v="681.19"/>
    <n v="0"/>
    <n v="6596.04"/>
    <n v="0"/>
    <n v="0.73"/>
    <n v="198294"/>
    <x v="4"/>
    <x v="158"/>
  </r>
  <r>
    <x v="296"/>
    <s v="Pablo Andres MONTESANO"/>
    <n v="198294"/>
    <n v="53188"/>
    <n v="145106"/>
    <n v="20411.7"/>
    <n v="0"/>
    <n v="70801.97"/>
    <n v="12448.08"/>
    <n v="444"/>
    <n v="681.19"/>
    <n v="0"/>
    <m/>
    <n v="0"/>
    <n v="0.06"/>
    <n v="249893"/>
    <x v="5"/>
    <x v="158"/>
  </r>
  <r>
    <x v="297"/>
    <s v="CAR POINT"/>
    <n v="31050"/>
    <n v="31050"/>
    <n v="0"/>
    <n v="0"/>
    <n v="0"/>
    <n v="29346.63"/>
    <n v="4110.6400000000003"/>
    <n v="355.2"/>
    <n v="728.31"/>
    <n v="0"/>
    <m/>
    <n v="0"/>
    <n v="0.22"/>
    <n v="34541"/>
    <x v="0"/>
    <x v="48"/>
  </r>
  <r>
    <x v="297"/>
    <s v="CAR POINT (2)"/>
    <n v="34541"/>
    <n v="34541"/>
    <n v="0"/>
    <n v="1727.04"/>
    <n v="0"/>
    <n v="32281.29"/>
    <n v="4521.7"/>
    <n v="355.2"/>
    <n v="655.4"/>
    <n v="0"/>
    <m/>
    <n v="0"/>
    <n v="0.37"/>
    <n v="39541"/>
    <x v="1"/>
    <x v="48"/>
  </r>
  <r>
    <x v="297"/>
    <s v="CAR POINT"/>
    <n v="39541"/>
    <n v="39541"/>
    <n v="0"/>
    <n v="0"/>
    <n v="0"/>
    <n v="35703.11"/>
    <n v="5001"/>
    <n v="355.2"/>
    <n v="543.22"/>
    <n v="0"/>
    <m/>
    <n v="0"/>
    <n v="0.47"/>
    <n v="41603"/>
    <x v="2"/>
    <x v="48"/>
  </r>
  <r>
    <x v="297"/>
    <s v="CAR POINT"/>
    <n v="41603"/>
    <n v="0"/>
    <n v="41603"/>
    <n v="2080.15"/>
    <n v="0"/>
    <n v="39630.449999999997"/>
    <n v="5551.11"/>
    <n v="355.2"/>
    <n v="542.28"/>
    <n v="0"/>
    <m/>
    <n v="0"/>
    <n v="0.81"/>
    <n v="89763"/>
    <x v="3"/>
    <x v="48"/>
  </r>
  <r>
    <x v="297"/>
    <s v="CAR POINT"/>
    <n v="89763"/>
    <n v="42362.879999999997"/>
    <n v="47400.12"/>
    <n v="2370.0100000000002"/>
    <n v="0"/>
    <n v="41497.760000000002"/>
    <n v="3704.43"/>
    <n v="355.2"/>
    <n v="543.22"/>
    <n v="0"/>
    <n v="5255.06"/>
    <n v="0"/>
    <n v="0.2"/>
    <n v="101126"/>
    <x v="4"/>
    <x v="48"/>
  </r>
  <r>
    <x v="297"/>
    <s v="PABLO ANDRES MONTESANO (1)"/>
    <n v="101126"/>
    <n v="51356"/>
    <n v="49770"/>
    <n v="7554.86"/>
    <n v="0"/>
    <n v="70801.97"/>
    <n v="9917.36"/>
    <n v="355.2"/>
    <n v="543.22"/>
    <n v="0"/>
    <m/>
    <n v="42362.879999999997"/>
    <n v="0.51"/>
    <n v="181306"/>
    <x v="5"/>
    <x v="48"/>
  </r>
  <r>
    <x v="298"/>
    <s v="CAR POINT"/>
    <n v="32508"/>
    <n v="32508"/>
    <n v="0"/>
    <n v="0"/>
    <n v="0"/>
    <n v="29346.63"/>
    <n v="5563.03"/>
    <n v="480"/>
    <n v="984.95"/>
    <n v="0"/>
    <m/>
    <n v="0"/>
    <n v="0.39"/>
    <n v="36375"/>
    <x v="0"/>
    <x v="48"/>
  </r>
  <r>
    <x v="298"/>
    <s v="CAR POINT (2)"/>
    <n v="36375"/>
    <n v="36375"/>
    <n v="0"/>
    <n v="1818.73"/>
    <n v="0"/>
    <n v="32281.29"/>
    <n v="6119.34"/>
    <n v="480"/>
    <n v="886.35"/>
    <n v="0"/>
    <m/>
    <n v="0"/>
    <n v="0.28999999999999998"/>
    <n v="41586"/>
    <x v="1"/>
    <x v="48"/>
  </r>
  <r>
    <x v="298"/>
    <s v="CAR POINT"/>
    <n v="41586"/>
    <n v="41586"/>
    <n v="0"/>
    <n v="0"/>
    <n v="0"/>
    <n v="35703.11"/>
    <n v="6767.99"/>
    <n v="480"/>
    <n v="734.65"/>
    <n v="0"/>
    <m/>
    <n v="0"/>
    <n v="0.25"/>
    <n v="43686"/>
    <x v="2"/>
    <x v="48"/>
  </r>
  <r>
    <x v="298"/>
    <s v="CAR POINT"/>
    <n v="43686"/>
    <n v="0"/>
    <n v="43686"/>
    <n v="2184.3000000000002"/>
    <n v="0"/>
    <n v="39630.449999999997"/>
    <n v="7512.46"/>
    <n v="480"/>
    <n v="733.37"/>
    <n v="0"/>
    <m/>
    <n v="0"/>
    <n v="0.42"/>
    <n v="94227"/>
    <x v="3"/>
    <x v="48"/>
  </r>
  <r>
    <x v="298"/>
    <s v="CAR POINT"/>
    <n v="94227"/>
    <n v="44445.88"/>
    <n v="49781.120000000003"/>
    <n v="2489.06"/>
    <n v="0"/>
    <n v="41497.760000000002"/>
    <n v="5013.3"/>
    <n v="480"/>
    <n v="734.65"/>
    <n v="0"/>
    <n v="7111.81"/>
    <n v="0"/>
    <n v="0.3"/>
    <n v="107108"/>
    <x v="4"/>
    <x v="48"/>
  </r>
  <r>
    <x v="298"/>
    <s v="PABLO ANDRES MONTESANO (1)"/>
    <n v="107108"/>
    <n v="54838"/>
    <n v="52270"/>
    <n v="7949.36"/>
    <n v="0"/>
    <n v="70801.97"/>
    <n v="13421.43"/>
    <n v="480"/>
    <n v="734.65"/>
    <n v="0"/>
    <m/>
    <n v="44445.88"/>
    <n v="0.71"/>
    <n v="190104"/>
    <x v="5"/>
    <x v="48"/>
  </r>
  <r>
    <x v="299"/>
    <s v="ALEJANDRO PUEYRRED”N"/>
    <n v="28608"/>
    <n v="0"/>
    <n v="28608"/>
    <n v="1430.4"/>
    <n v="0"/>
    <n v="29346.63"/>
    <n v="5643.72"/>
    <n v="487.2"/>
    <n v="999.29"/>
    <n v="0"/>
    <m/>
    <n v="0"/>
    <n v="0.76"/>
    <n v="66516"/>
    <x v="0"/>
    <x v="239"/>
  </r>
  <r>
    <x v="299"/>
    <s v="ALEJANDRO PUEYRRED”N (1)"/>
    <n v="66516"/>
    <n v="63000"/>
    <n v="0"/>
    <n v="0"/>
    <n v="0"/>
    <n v="32281.29"/>
    <n v="6208.09"/>
    <n v="487.2"/>
    <n v="899.25"/>
    <n v="0"/>
    <m/>
    <n v="-3567"/>
    <n v="0.17"/>
    <n v="36309"/>
    <x v="1"/>
    <x v="239"/>
  </r>
  <r>
    <x v="299"/>
    <s v="ALEJANDRO PUEYRRED”N (1)"/>
    <n v="36309"/>
    <n v="37000"/>
    <n v="0"/>
    <n v="0"/>
    <n v="691"/>
    <n v="35703.11"/>
    <n v="6866.15"/>
    <n v="487.2"/>
    <n v="745.34"/>
    <n v="0"/>
    <m/>
    <n v="-3923.41"/>
    <n v="0.61"/>
    <n v="39188"/>
    <x v="2"/>
    <x v="239"/>
  </r>
  <r>
    <x v="299"/>
    <s v="ALEJANDRO PUEYRRED”N"/>
    <n v="39188"/>
    <n v="0"/>
    <n v="39188"/>
    <n v="1959.4"/>
    <n v="0"/>
    <n v="39630.449999999997"/>
    <n v="7621.43"/>
    <n v="487.2"/>
    <n v="744.04"/>
    <n v="0"/>
    <m/>
    <n v="0"/>
    <n v="0.48"/>
    <n v="89631"/>
    <x v="3"/>
    <x v="239"/>
  </r>
  <r>
    <x v="299"/>
    <s v="ALEJANDRO PUEYRRED”N"/>
    <n v="89631"/>
    <n v="90000"/>
    <n v="0"/>
    <n v="0"/>
    <n v="369"/>
    <n v="41497.760000000002"/>
    <n v="5086.01"/>
    <n v="487.2"/>
    <n v="745.34"/>
    <n v="0"/>
    <n v="7214.96"/>
    <n v="0"/>
    <n v="0.73"/>
    <n v="54663"/>
    <x v="4"/>
    <x v="239"/>
  </r>
  <r>
    <x v="299"/>
    <s v="ALEJANDRO PUEYRRED”N (1)"/>
    <n v="54663"/>
    <n v="55000"/>
    <n v="0"/>
    <n v="0"/>
    <n v="337"/>
    <n v="70801.97"/>
    <n v="13616.1"/>
    <n v="487.2"/>
    <n v="745.34"/>
    <n v="0"/>
    <m/>
    <n v="-4799.72"/>
    <n v="0.11"/>
    <n v="80514"/>
    <x v="5"/>
    <x v="239"/>
  </r>
  <r>
    <x v="300"/>
    <s v="ARIEL AKERMAN (1)"/>
    <n v="30269"/>
    <n v="30269"/>
    <n v="0"/>
    <n v="0"/>
    <n v="0"/>
    <n v="29346.63"/>
    <n v="6387.85"/>
    <n v="550.79999999999995"/>
    <n v="1131.08"/>
    <n v="0"/>
    <m/>
    <n v="-3342"/>
    <n v="0.64"/>
    <n v="34075"/>
    <x v="0"/>
    <x v="16"/>
  </r>
  <r>
    <x v="300"/>
    <s v="ARIEL AKERMAN (1)"/>
    <n v="34075"/>
    <n v="34075"/>
    <n v="0"/>
    <n v="0"/>
    <n v="0"/>
    <n v="32281.29"/>
    <n v="7026.63"/>
    <n v="550.79999999999995"/>
    <n v="1017.85"/>
    <n v="0"/>
    <m/>
    <n v="-3643"/>
    <n v="0.43"/>
    <n v="37234"/>
    <x v="1"/>
    <x v="16"/>
  </r>
  <r>
    <x v="300"/>
    <s v="ARIEL AKERMAN (1)"/>
    <n v="37234"/>
    <n v="37234"/>
    <n v="0"/>
    <n v="0"/>
    <n v="0"/>
    <n v="35703.11"/>
    <n v="7771.46"/>
    <n v="550.79999999999995"/>
    <n v="843.64"/>
    <n v="0"/>
    <m/>
    <n v="-4007.24"/>
    <n v="0.23"/>
    <n v="40862"/>
    <x v="2"/>
    <x v="16"/>
  </r>
  <r>
    <x v="300"/>
    <s v="ARIEL AKERMAN (1)"/>
    <n v="40862"/>
    <n v="40862"/>
    <n v="0"/>
    <n v="0"/>
    <n v="0"/>
    <n v="39630.449999999997"/>
    <n v="8626.32"/>
    <n v="550.79999999999995"/>
    <n v="842.17"/>
    <n v="0"/>
    <m/>
    <n v="-4432"/>
    <n v="0.26"/>
    <n v="45218"/>
    <x v="3"/>
    <x v="16"/>
  </r>
  <r>
    <x v="300"/>
    <s v="ARIEL AKERMAN (1)"/>
    <n v="45218"/>
    <n v="45218"/>
    <n v="0"/>
    <n v="0"/>
    <n v="0"/>
    <n v="41497.760000000002"/>
    <n v="5756.61"/>
    <n v="550.79999999999995"/>
    <n v="843.64"/>
    <n v="0"/>
    <n v="8166.26"/>
    <n v="-4919.5200000000004"/>
    <n v="0.45"/>
    <n v="51896"/>
    <x v="4"/>
    <x v="16"/>
  </r>
  <r>
    <x v="300"/>
    <s v="ARIEL AKERMAN (1)"/>
    <n v="51896"/>
    <n v="51896"/>
    <n v="0"/>
    <n v="0"/>
    <n v="0"/>
    <n v="70801.97"/>
    <n v="15411.39"/>
    <n v="550.79999999999995"/>
    <n v="843.64"/>
    <n v="0"/>
    <m/>
    <n v="-4902.2700000000004"/>
    <n v="0.47"/>
    <n v="82706"/>
    <x v="5"/>
    <x v="16"/>
  </r>
  <r>
    <x v="301"/>
    <s v="GUILLERMO MACERA (1)"/>
    <n v="30368"/>
    <n v="30368"/>
    <n v="0"/>
    <n v="0"/>
    <n v="0"/>
    <n v="29346.63"/>
    <n v="6495.43"/>
    <n v="560.4"/>
    <n v="1150.5"/>
    <n v="0"/>
    <m/>
    <n v="-3352"/>
    <n v="0.04"/>
    <n v="34201"/>
    <x v="0"/>
    <x v="240"/>
  </r>
  <r>
    <x v="301"/>
    <s v="GUILLERMO MACERA"/>
    <n v="34201"/>
    <n v="34201"/>
    <n v="0"/>
    <n v="571"/>
    <n v="0"/>
    <n v="32281.29"/>
    <n v="7144.98"/>
    <n v="560.4"/>
    <n v="1035.33"/>
    <n v="0"/>
    <m/>
    <n v="0"/>
    <n v="0"/>
    <n v="41593"/>
    <x v="1"/>
    <x v="240"/>
  </r>
  <r>
    <x v="301"/>
    <s v="GUILLERMO MACERA (1)"/>
    <n v="41593"/>
    <n v="41593"/>
    <n v="0"/>
    <n v="0"/>
    <n v="0"/>
    <n v="35703.11"/>
    <n v="7902.35"/>
    <n v="560.4"/>
    <n v="858.12"/>
    <n v="0"/>
    <m/>
    <n v="-4019.56"/>
    <n v="0.57999999999999996"/>
    <n v="41005"/>
    <x v="2"/>
    <x v="240"/>
  </r>
  <r>
    <x v="301"/>
    <s v="GUILLERMO MACERA (1)"/>
    <n v="41005"/>
    <n v="41593"/>
    <n v="0"/>
    <n v="0"/>
    <n v="588"/>
    <n v="39630.449999999997"/>
    <n v="8771.6"/>
    <n v="560.4"/>
    <n v="856.63"/>
    <n v="0"/>
    <m/>
    <n v="-4445.6400000000003"/>
    <n v="0.56000000000000005"/>
    <n v="44786"/>
    <x v="3"/>
    <x v="240"/>
  </r>
  <r>
    <x v="301"/>
    <s v="GUILLERMO MACERA (1)"/>
    <n v="44786"/>
    <n v="44786"/>
    <n v="0"/>
    <n v="0"/>
    <n v="0"/>
    <n v="41497.760000000002"/>
    <n v="5853.56"/>
    <n v="560.4"/>
    <n v="858.12"/>
    <n v="0"/>
    <n v="8303.7999999999993"/>
    <n v="-4934.66"/>
    <n v="0.02"/>
    <n v="52139"/>
    <x v="4"/>
    <x v="240"/>
  </r>
  <r>
    <x v="301"/>
    <s v="GUILLERMO MACERA (1)"/>
    <n v="52139"/>
    <n v="52139"/>
    <n v="0"/>
    <n v="0"/>
    <n v="0"/>
    <n v="70801.97"/>
    <n v="15670.95"/>
    <n v="560.4"/>
    <n v="858.12"/>
    <n v="0"/>
    <m/>
    <n v="-4917.3500000000004"/>
    <n v="0.91"/>
    <n v="82975"/>
    <x v="5"/>
    <x v="240"/>
  </r>
  <r>
    <x v="302"/>
    <s v="MARISA CECILIA RODRIGUEZ, (1)"/>
    <n v="29212"/>
    <n v="29212"/>
    <n v="0"/>
    <n v="0"/>
    <n v="0"/>
    <n v="29346.63"/>
    <n v="5778.2"/>
    <n v="0"/>
    <n v="1022.87"/>
    <n v="0"/>
    <m/>
    <n v="-3285"/>
    <n v="0.3"/>
    <n v="32863"/>
    <x v="0"/>
    <x v="241"/>
  </r>
  <r>
    <x v="302"/>
    <s v="MARISA CECILIA RODRIGUEZ, (1)"/>
    <n v="32863"/>
    <n v="32863"/>
    <n v="0"/>
    <n v="0"/>
    <n v="0"/>
    <n v="32281.29"/>
    <n v="6356.02"/>
    <n v="0"/>
    <n v="920.48"/>
    <n v="0"/>
    <m/>
    <n v="-3580"/>
    <n v="0.21"/>
    <n v="35978"/>
    <x v="1"/>
    <x v="241"/>
  </r>
  <r>
    <x v="302"/>
    <s v="MARISA CECILIA RODRIGUEZ, (1)"/>
    <n v="35978"/>
    <n v="36000"/>
    <n v="0"/>
    <n v="0"/>
    <n v="22"/>
    <n v="35703.11"/>
    <n v="7029.76"/>
    <n v="0"/>
    <n v="762.93"/>
    <n v="0"/>
    <m/>
    <n v="-3938.2"/>
    <n v="0.4"/>
    <n v="39536"/>
    <x v="2"/>
    <x v="241"/>
  </r>
  <r>
    <x v="302"/>
    <s v="MARISA CECILIA RODRIGUEZ,"/>
    <n v="39536"/>
    <n v="40195"/>
    <n v="0"/>
    <n v="659"/>
    <n v="659"/>
    <n v="39630.449999999997"/>
    <n v="7803.03"/>
    <n v="0"/>
    <n v="761.6"/>
    <n v="0"/>
    <m/>
    <n v="0"/>
    <n v="0.92"/>
    <n v="48196"/>
    <x v="3"/>
    <x v="241"/>
  </r>
  <r>
    <x v="302"/>
    <s v="MARISA CECILIA RODRIGUEZ, (1)"/>
    <n v="48196"/>
    <n v="48196"/>
    <n v="0"/>
    <n v="0"/>
    <n v="0"/>
    <n v="41497.760000000002"/>
    <n v="5207.2"/>
    <n v="0"/>
    <n v="762.93"/>
    <n v="0"/>
    <n v="7386.88"/>
    <n v="-4834.7700000000004"/>
    <n v="0"/>
    <n v="50020"/>
    <x v="4"/>
    <x v="241"/>
  </r>
  <r>
    <x v="302"/>
    <s v="MARISA CECILIA RODRIGUEZ,"/>
    <n v="50020"/>
    <n v="50854"/>
    <n v="0"/>
    <n v="834"/>
    <n v="834"/>
    <n v="70801.97"/>
    <n v="13940.55"/>
    <n v="0"/>
    <n v="762.93"/>
    <n v="0"/>
    <m/>
    <n v="0"/>
    <n v="0.55000000000000004"/>
    <n v="85506"/>
    <x v="5"/>
    <x v="241"/>
  </r>
  <r>
    <x v="303"/>
    <s v="Gustavo Alberto Ramon GONZALEZ (1)"/>
    <n v="31535"/>
    <n v="31635"/>
    <n v="0"/>
    <n v="0"/>
    <n v="100"/>
    <n v="29346.63"/>
    <n v="4594.7700000000004"/>
    <n v="396"/>
    <n v="813.86"/>
    <n v="0"/>
    <m/>
    <n v="3771"/>
    <n v="0.74"/>
    <n v="38823"/>
    <x v="0"/>
    <x v="164"/>
  </r>
  <r>
    <x v="303"/>
    <s v="Gustavo Alberto Ramon GONZALEZ (1)"/>
    <n v="38823"/>
    <n v="38823"/>
    <n v="0"/>
    <n v="0"/>
    <n v="0"/>
    <n v="32281.29"/>
    <n v="5054.25"/>
    <n v="396"/>
    <n v="732.39"/>
    <n v="0"/>
    <m/>
    <n v="-3460"/>
    <n v="7.0000000000000007E-2"/>
    <n v="35004"/>
    <x v="1"/>
    <x v="164"/>
  </r>
  <r>
    <x v="303"/>
    <s v="Gustavo Alberto Ramon GONZALEZ (1)"/>
    <n v="35004"/>
    <n v="35004"/>
    <n v="0"/>
    <n v="0"/>
    <n v="0"/>
    <n v="35703.11"/>
    <n v="5590"/>
    <n v="396"/>
    <n v="607.03"/>
    <n v="0"/>
    <m/>
    <n v="-3805.56"/>
    <n v="0.42"/>
    <n v="38491"/>
    <x v="2"/>
    <x v="164"/>
  </r>
  <r>
    <x v="303"/>
    <s v="Gustavo Alberto Ramon GONZALEZ (1)"/>
    <n v="38491"/>
    <n v="38491"/>
    <n v="0"/>
    <n v="0"/>
    <n v="0"/>
    <n v="39630.449999999997"/>
    <n v="6204.9"/>
    <n v="396"/>
    <n v="605.98"/>
    <n v="0"/>
    <m/>
    <n v="-4208.95"/>
    <n v="0.62"/>
    <n v="42629"/>
    <x v="3"/>
    <x v="164"/>
  </r>
  <r>
    <x v="303"/>
    <s v="Gustavo Alberto Ramon GONZALEZ (1)"/>
    <n v="42629"/>
    <n v="42629"/>
    <n v="0"/>
    <n v="0"/>
    <n v="0"/>
    <n v="41497.760000000002"/>
    <n v="4140.72"/>
    <n v="396"/>
    <n v="607.03"/>
    <n v="0"/>
    <n v="5873.98"/>
    <n v="-4671.93"/>
    <n v="0.44"/>
    <n v="47844"/>
    <x v="4"/>
    <x v="164"/>
  </r>
  <r>
    <x v="303"/>
    <s v="Gustavo Alberto Ramon GONZALEZ (1)"/>
    <n v="47844"/>
    <n v="47844"/>
    <n v="0"/>
    <n v="0"/>
    <n v="0"/>
    <n v="70801.97"/>
    <n v="11085.38"/>
    <n v="396"/>
    <n v="607.03"/>
    <n v="0"/>
    <m/>
    <n v="-4655.55"/>
    <n v="0.17"/>
    <n v="78235"/>
    <x v="5"/>
    <x v="164"/>
  </r>
  <r>
    <x v="304"/>
    <s v="Juan Bautista Carballo/ Maria Martina Carballo (1)"/>
    <n v="28365"/>
    <n v="28365"/>
    <n v="0"/>
    <n v="0"/>
    <n v="0"/>
    <n v="29346.63"/>
    <n v="4312.3599999999997"/>
    <n v="372"/>
    <n v="763.92"/>
    <n v="0"/>
    <m/>
    <n v="-3147"/>
    <n v="0.09"/>
    <n v="31648"/>
    <x v="0"/>
    <x v="242"/>
  </r>
  <r>
    <x v="304"/>
    <s v="Juan Bautista Carballo/ Maria Martina Carballo"/>
    <n v="31648"/>
    <n v="0"/>
    <n v="31648"/>
    <n v="1582.4"/>
    <n v="0"/>
    <n v="32281.29"/>
    <n v="4743.59"/>
    <n v="372"/>
    <n v="687.44"/>
    <n v="0"/>
    <m/>
    <n v="0"/>
    <n v="0.28000000000000003"/>
    <n v="71315"/>
    <x v="1"/>
    <x v="242"/>
  </r>
  <r>
    <x v="304"/>
    <s v="Juan Bautista Carballo/ Maria Martina Carballo"/>
    <n v="71315"/>
    <n v="0"/>
    <n v="69732.600000000006"/>
    <n v="5069.03"/>
    <n v="0"/>
    <n v="35703.11"/>
    <n v="5246.42"/>
    <n v="372"/>
    <n v="569.78"/>
    <n v="0"/>
    <m/>
    <n v="0"/>
    <n v="0.06"/>
    <n v="116693"/>
    <x v="2"/>
    <x v="242"/>
  </r>
  <r>
    <x v="304"/>
    <s v="Juan Bautista Carballo/ Maria Martina Carballo"/>
    <n v="116693"/>
    <n v="118554"/>
    <n v="0"/>
    <n v="1861"/>
    <n v="1861"/>
    <n v="39630.449999999997"/>
    <n v="5823.52"/>
    <n v="372"/>
    <n v="568.79"/>
    <n v="0"/>
    <m/>
    <n v="0"/>
    <n v="0.24"/>
    <n v="46395"/>
    <x v="3"/>
    <x v="242"/>
  </r>
  <r>
    <x v="304"/>
    <s v="Juan Bautista Carballo/ Maria Martina Carballo (1)"/>
    <n v="46395"/>
    <n v="46395"/>
    <n v="0"/>
    <n v="0"/>
    <n v="0"/>
    <n v="41497.760000000002"/>
    <n v="3886.21"/>
    <n v="372"/>
    <n v="569.78"/>
    <n v="0"/>
    <n v="5512.94"/>
    <n v="-4632.58"/>
    <n v="0.89"/>
    <n v="47207"/>
    <x v="4"/>
    <x v="242"/>
  </r>
  <r>
    <x v="304"/>
    <s v="Juan Bautista Carballo/ Maria Martina Carballo"/>
    <n v="47207"/>
    <n v="0"/>
    <n v="47207"/>
    <n v="6372.95"/>
    <n v="0"/>
    <n v="70801.97"/>
    <n v="10404.040000000001"/>
    <n v="372"/>
    <n v="569.78"/>
    <n v="0"/>
    <m/>
    <n v="0"/>
    <n v="0.26"/>
    <n v="135728"/>
    <x v="5"/>
    <x v="242"/>
  </r>
  <r>
    <x v="305"/>
    <s v="MARCELO LUIS VOLPE (1)"/>
    <n v="90201"/>
    <n v="0"/>
    <n v="88446.55"/>
    <n v="6176.78"/>
    <n v="0"/>
    <n v="29346.63"/>
    <n v="4101.67"/>
    <n v="0"/>
    <n v="726.46"/>
    <n v="0"/>
    <m/>
    <n v="24085.63"/>
    <n v="0.28000000000000003"/>
    <n v="152884"/>
    <x v="0"/>
    <x v="243"/>
  </r>
  <r>
    <x v="305"/>
    <s v="MARCELO LUIS VOLPE (1) (2)"/>
    <n v="152884"/>
    <n v="104171.9"/>
    <n v="48712.1"/>
    <n v="5889.76"/>
    <n v="0"/>
    <n v="32281.29"/>
    <n v="4511.84"/>
    <n v="0"/>
    <n v="653.74"/>
    <n v="0"/>
    <m/>
    <n v="6945"/>
    <n v="0.27"/>
    <n v="98994"/>
    <x v="1"/>
    <x v="243"/>
  </r>
  <r>
    <x v="305"/>
    <s v="MARCELO LUIS VOLPE (1)"/>
    <n v="98994"/>
    <n v="0"/>
    <n v="93104.24"/>
    <n v="10544.97"/>
    <n v="0"/>
    <n v="35703.11"/>
    <n v="4990.09"/>
    <n v="0"/>
    <n v="541.84"/>
    <n v="0"/>
    <m/>
    <n v="6945"/>
    <n v="0.75"/>
    <n v="151830"/>
    <x v="2"/>
    <x v="243"/>
  </r>
  <r>
    <x v="305"/>
    <s v="MARCELO LUIS VOLPE (1)"/>
    <n v="151830"/>
    <n v="51158.1"/>
    <n v="100671.9"/>
    <n v="5827.1"/>
    <n v="0"/>
    <n v="39630.449999999997"/>
    <n v="5539"/>
    <n v="0"/>
    <n v="540.9"/>
    <n v="0"/>
    <m/>
    <n v="6945"/>
    <n v="0.65"/>
    <n v="159155"/>
    <x v="3"/>
    <x v="243"/>
  </r>
  <r>
    <x v="305"/>
    <s v="MARCELO LUIS VOLPE (1)"/>
    <n v="159155"/>
    <n v="33662.550000000003"/>
    <n v="125492.45"/>
    <n v="6815.23"/>
    <n v="0"/>
    <n v="41497.760000000002"/>
    <n v="3696.35"/>
    <n v="0"/>
    <n v="541.84"/>
    <n v="0"/>
    <n v="5243.6"/>
    <n v="14514.12"/>
    <n v="0.65"/>
    <n v="197802"/>
    <x v="4"/>
    <x v="243"/>
  </r>
  <r>
    <x v="305"/>
    <s v="MARCELO LUIS VOLPE_x000a_(1)"/>
    <n v="197802"/>
    <n v="112323.1"/>
    <n v="85478.9"/>
    <n v="13347.7"/>
    <n v="0"/>
    <n v="70801.97"/>
    <n v="9895.73"/>
    <n v="0"/>
    <n v="541.84"/>
    <n v="0"/>
    <m/>
    <n v="6945"/>
    <n v="0.86"/>
    <n v="187012"/>
    <x v="5"/>
    <x v="243"/>
  </r>
  <r>
    <x v="306"/>
    <s v="PABLO GARCIA NAVARRO (1)"/>
    <n v="30648"/>
    <n v="30648"/>
    <n v="0"/>
    <n v="0"/>
    <n v="0"/>
    <n v="29346.63"/>
    <n v="6800.26"/>
    <n v="586.79999999999995"/>
    <n v="1204.5999999999999"/>
    <n v="0"/>
    <m/>
    <n v="-3381"/>
    <n v="0.71"/>
    <n v="34558"/>
    <x v="0"/>
    <x v="35"/>
  </r>
  <r>
    <x v="306"/>
    <s v="PABLO GARCIA NAVARRO"/>
    <n v="34558"/>
    <n v="34558"/>
    <n v="0"/>
    <n v="576"/>
    <n v="0"/>
    <n v="32281.29"/>
    <n v="7480.28"/>
    <n v="586.79999999999995"/>
    <n v="1084.02"/>
    <n v="0"/>
    <m/>
    <n v="0"/>
    <n v="0.61"/>
    <n v="42009"/>
    <x v="1"/>
    <x v="35"/>
  </r>
  <r>
    <x v="306"/>
    <s v="PABLO GARCIA NAVARRO (1)"/>
    <n v="42009"/>
    <n v="42009"/>
    <n v="0"/>
    <n v="0"/>
    <n v="0"/>
    <n v="35703.11"/>
    <n v="8273.19"/>
    <n v="586.79999999999995"/>
    <n v="898.47"/>
    <n v="0"/>
    <m/>
    <n v="-4054.08"/>
    <n v="0.51"/>
    <n v="41408"/>
    <x v="2"/>
    <x v="35"/>
  </r>
  <r>
    <x v="306"/>
    <s v="PABLO GARCIA NAVARRO (1)"/>
    <n v="41408"/>
    <n v="41408"/>
    <n v="0"/>
    <n v="0"/>
    <n v="0"/>
    <n v="39630.449999999997"/>
    <n v="9183.25"/>
    <n v="586.79999999999995"/>
    <n v="896.91"/>
    <n v="0"/>
    <m/>
    <n v="-4483.8100000000004"/>
    <n v="0.4"/>
    <n v="45814"/>
    <x v="3"/>
    <x v="35"/>
  </r>
  <r>
    <x v="306"/>
    <s v="PABLO GARCIA NAVARRO"/>
    <n v="45814"/>
    <n v="45814"/>
    <n v="0"/>
    <n v="764"/>
    <n v="0"/>
    <n v="41497.760000000002"/>
    <n v="6128.26"/>
    <n v="586.79999999999995"/>
    <n v="898.47"/>
    <n v="0"/>
    <n v="8693.48"/>
    <n v="0"/>
    <n v="0.23"/>
    <n v="58569"/>
    <x v="4"/>
    <x v="35"/>
  </r>
  <r>
    <x v="306"/>
    <s v="PABLO GARCIA NAVARRO (1)"/>
    <n v="58569"/>
    <n v="58569"/>
    <n v="0"/>
    <n v="0"/>
    <n v="0"/>
    <n v="70801.97"/>
    <n v="16406.37"/>
    <n v="586.79999999999995"/>
    <n v="898.47"/>
    <n v="0"/>
    <m/>
    <n v="-4959.58"/>
    <n v="0.97"/>
    <n v="83735"/>
    <x v="5"/>
    <x v="35"/>
  </r>
  <r>
    <x v="307"/>
    <s v="EFEYSE S.R.L."/>
    <n v="32170"/>
    <n v="0"/>
    <n v="32170"/>
    <n v="1608.5"/>
    <n v="0"/>
    <n v="29346.63"/>
    <n v="5226.83"/>
    <n v="451.2"/>
    <n v="925.76"/>
    <n v="0"/>
    <m/>
    <n v="0"/>
    <n v="0.08"/>
    <n v="69729"/>
    <x v="0"/>
    <x v="244"/>
  </r>
  <r>
    <x v="307"/>
    <s v="EFEYSE S.R.L."/>
    <n v="69729"/>
    <n v="0"/>
    <n v="68120.5"/>
    <n v="5014.53"/>
    <n v="0"/>
    <n v="32281.29"/>
    <n v="5749.51"/>
    <n v="451.2"/>
    <n v="833.09"/>
    <n v="0"/>
    <m/>
    <n v="0"/>
    <n v="0.88"/>
    <n v="112451"/>
    <x v="1"/>
    <x v="244"/>
  </r>
  <r>
    <x v="307"/>
    <s v="EFEYSE S.R.L."/>
    <n v="112451"/>
    <n v="0"/>
    <n v="107436.47"/>
    <n v="10386.35"/>
    <n v="0"/>
    <n v="35703.11"/>
    <n v="6358.96"/>
    <n v="451.2"/>
    <n v="690.5"/>
    <n v="0"/>
    <m/>
    <n v="0"/>
    <n v="0.41"/>
    <n v="161027"/>
    <x v="2"/>
    <x v="244"/>
  </r>
  <r>
    <x v="307"/>
    <s v="EFEYSE S.R.L."/>
    <n v="161027"/>
    <n v="0"/>
    <n v="150640.65"/>
    <n v="17918.38"/>
    <n v="0"/>
    <n v="39630.449999999997"/>
    <n v="7058.45"/>
    <n v="451.2"/>
    <n v="689.3"/>
    <n v="0"/>
    <m/>
    <n v="0"/>
    <n v="0.56999999999999995"/>
    <n v="216389"/>
    <x v="3"/>
    <x v="244"/>
  </r>
  <r>
    <x v="307"/>
    <s v="EFEYSE S.R.L."/>
    <n v="216389"/>
    <n v="0"/>
    <n v="198470.62"/>
    <n v="27841.91"/>
    <n v="0"/>
    <n v="41497.760000000002"/>
    <n v="4710.32"/>
    <n v="451.2"/>
    <n v="690.5"/>
    <n v="0"/>
    <n v="6682.01"/>
    <n v="0"/>
    <n v="0.68"/>
    <n v="280345"/>
    <x v="4"/>
    <x v="244"/>
  </r>
  <r>
    <x v="307"/>
    <s v="EFEYSE S.R.L."/>
    <n v="280345"/>
    <n v="280345"/>
    <n v="0"/>
    <n v="0"/>
    <n v="0"/>
    <n v="70801.97"/>
    <n v="12610.3"/>
    <n v="451.2"/>
    <n v="690.5"/>
    <n v="0"/>
    <m/>
    <n v="0"/>
    <n v="0.03"/>
    <n v="84554"/>
    <x v="5"/>
    <x v="244"/>
  </r>
  <r>
    <x v="308"/>
    <s v="LORENA YAMILA CANDIDO/ FERNANDEZ CLAUDIO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  <x v="245"/>
  </r>
  <r>
    <x v="308"/>
    <s v="LORENA YAMILA CANDIDO/FERNANDEZ CLAUDIO (1)"/>
    <n v="35792"/>
    <n v="35792"/>
    <n v="0"/>
    <n v="0"/>
    <n v="0"/>
    <n v="35703.11"/>
    <n v="6358.96"/>
    <n v="451.2"/>
    <n v="690.5"/>
    <n v="0"/>
    <m/>
    <n v="-3876.57"/>
    <n v="0.8"/>
    <n v="39328"/>
    <x v="2"/>
    <x v="245"/>
  </r>
  <r>
    <x v="308"/>
    <s v="LORENA YAMILA CANDIDO/FERNANDEZ CLAUDIO (1)"/>
    <n v="32718"/>
    <n v="32718"/>
    <n v="0"/>
    <n v="0"/>
    <n v="0"/>
    <n v="32281.29"/>
    <n v="5749.51"/>
    <n v="451.2"/>
    <n v="833.09"/>
    <n v="0"/>
    <m/>
    <n v="-3524"/>
    <n v="0.91"/>
    <n v="35792"/>
    <x v="1"/>
    <x v="245"/>
  </r>
  <r>
    <x v="308"/>
    <s v="LORENA YAMILA CANDIDO/ FERNANDEZ CLAUDIO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  <x v="245"/>
  </r>
  <r>
    <x v="308"/>
    <s v="LORENA YAMILA CANDIDO/ FERNANDEZ CLAUDIO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  <x v="245"/>
  </r>
  <r>
    <x v="308"/>
    <s v="LORENA YAMILA CANDIDO/FERNANDEZ CLAUDIO (1)"/>
    <n v="49273"/>
    <n v="49273"/>
    <n v="0"/>
    <n v="822"/>
    <n v="0"/>
    <n v="70801.97"/>
    <n v="12610.3"/>
    <n v="451.2"/>
    <n v="690.5"/>
    <n v="0"/>
    <m/>
    <n v="-4742"/>
    <n v="0.03"/>
    <n v="80634"/>
    <x v="5"/>
    <x v="245"/>
  </r>
  <r>
    <x v="309"/>
    <s v="GABRIEL MICHELOUD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  <x v="246"/>
  </r>
  <r>
    <x v="309"/>
    <s v="GABRIEL MICHELOUD"/>
    <n v="32718"/>
    <n v="33264"/>
    <n v="0"/>
    <n v="546"/>
    <n v="546"/>
    <n v="32281.29"/>
    <n v="5749.51"/>
    <n v="451.2"/>
    <n v="833.09"/>
    <n v="0"/>
    <m/>
    <n v="0"/>
    <n v="0.91"/>
    <n v="39316"/>
    <x v="1"/>
    <x v="246"/>
  </r>
  <r>
    <x v="309"/>
    <s v="GABRIEL MICHELOUD (1)"/>
    <n v="39316"/>
    <n v="39316"/>
    <n v="0"/>
    <n v="0"/>
    <n v="0"/>
    <n v="35703.11"/>
    <n v="6358.96"/>
    <n v="451.2"/>
    <n v="690.5"/>
    <n v="0"/>
    <m/>
    <n v="-3876.57"/>
    <n v="0.8"/>
    <n v="39328"/>
    <x v="2"/>
    <x v="246"/>
  </r>
  <r>
    <x v="309"/>
    <s v="GABRIEL MICHELOUD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  <x v="246"/>
  </r>
  <r>
    <x v="309"/>
    <s v="GABRIEL MICHELOUD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  <x v="246"/>
  </r>
  <r>
    <x v="309"/>
    <s v="GABRIEL MICHELOUD (1)"/>
    <n v="49273"/>
    <n v="49273"/>
    <n v="0"/>
    <n v="0"/>
    <n v="0"/>
    <n v="70801.97"/>
    <n v="12610.3"/>
    <n v="451.2"/>
    <n v="690.5"/>
    <n v="0"/>
    <m/>
    <n v="-4742.41"/>
    <n v="0.44"/>
    <n v="79812"/>
    <x v="5"/>
    <x v="246"/>
  </r>
  <r>
    <x v="310"/>
    <s v="PETER KRUGER"/>
    <n v="49042"/>
    <n v="0"/>
    <n v="48238.400000000001"/>
    <n v="3215.52"/>
    <n v="0"/>
    <n v="29346.63"/>
    <n v="5222.3500000000004"/>
    <n v="451.2"/>
    <n v="924.84"/>
    <n v="0"/>
    <m/>
    <n v="0"/>
    <n v="0.06"/>
    <n v="87399"/>
    <x v="0"/>
    <x v="124"/>
  </r>
  <r>
    <x v="310"/>
    <s v="PETER KRUGER"/>
    <n v="87399"/>
    <n v="0"/>
    <n v="84183.48"/>
    <n v="7424.69"/>
    <n v="0"/>
    <n v="32281.29"/>
    <n v="5744.58"/>
    <n v="451.2"/>
    <n v="832.26"/>
    <n v="0"/>
    <m/>
    <n v="0"/>
    <n v="0.5"/>
    <n v="130918"/>
    <x v="1"/>
    <x v="124"/>
  </r>
  <r>
    <x v="310"/>
    <s v="PETER KRUGER"/>
    <n v="130918"/>
    <n v="0"/>
    <n v="123493.31"/>
    <n v="13599.36"/>
    <n v="0"/>
    <n v="35703.11"/>
    <n v="6353.51"/>
    <n v="451.2"/>
    <n v="689.81"/>
    <n v="0"/>
    <m/>
    <n v="0"/>
    <n v="0.7"/>
    <n v="180291"/>
    <x v="2"/>
    <x v="124"/>
  </r>
  <r>
    <x v="310"/>
    <s v="PETER KRUGER"/>
    <n v="180291"/>
    <n v="0"/>
    <n v="166691.64000000001"/>
    <n v="21933.94"/>
    <n v="0"/>
    <n v="39630.449999999997"/>
    <n v="7052.39"/>
    <n v="451.2"/>
    <n v="688.61"/>
    <n v="0"/>
    <m/>
    <n v="0"/>
    <n v="0.77"/>
    <n v="236449"/>
    <x v="3"/>
    <x v="124"/>
  </r>
  <r>
    <x v="310"/>
    <s v="PETER KRUGER"/>
    <n v="236449"/>
    <n v="0"/>
    <n v="214515.06"/>
    <n v="32659.69"/>
    <n v="0"/>
    <n v="41497.760000000002"/>
    <n v="4706.28"/>
    <n v="451.2"/>
    <n v="689.81"/>
    <n v="0"/>
    <n v="6676.27"/>
    <n v="0"/>
    <n v="0.93"/>
    <n v="301197"/>
    <x v="4"/>
    <x v="124"/>
  </r>
  <r>
    <x v="310"/>
    <s v="PETER KRUGER"/>
    <n v="301197"/>
    <n v="0"/>
    <n v="268537.31"/>
    <n v="68912.23"/>
    <n v="0"/>
    <n v="70801.97"/>
    <n v="12599.49"/>
    <n v="451.2"/>
    <n v="689.81"/>
    <n v="0"/>
    <m/>
    <n v="0"/>
    <n v="0.99"/>
    <n v="421993"/>
    <x v="5"/>
    <x v="124"/>
  </r>
  <r>
    <x v="311"/>
    <s v="ANABELLA BLANCO (1)"/>
    <n v="28768"/>
    <n v="28768"/>
    <n v="0"/>
    <n v="432"/>
    <n v="0"/>
    <n v="29346.63"/>
    <n v="5244.76"/>
    <n v="0"/>
    <n v="929"/>
    <n v="22575.22"/>
    <m/>
    <n v="-3235"/>
    <n v="0.39"/>
    <n v="55293"/>
    <x v="0"/>
    <x v="247"/>
  </r>
  <r>
    <x v="311"/>
    <s v="ANABELLA BLANCO"/>
    <n v="55293"/>
    <n v="55293"/>
    <n v="0"/>
    <n v="915"/>
    <n v="0"/>
    <n v="32281.29"/>
    <n v="5769.24"/>
    <n v="0"/>
    <n v="836"/>
    <n v="15484.34"/>
    <m/>
    <n v="0"/>
    <n v="0.13"/>
    <n v="55286"/>
    <x v="1"/>
    <x v="247"/>
  </r>
  <r>
    <x v="311"/>
    <s v="ANABELLA BLANCO (1)"/>
    <n v="55286"/>
    <n v="55286"/>
    <n v="0"/>
    <n v="0"/>
    <n v="0"/>
    <n v="35703.11"/>
    <n v="6380.78"/>
    <n v="0"/>
    <n v="692.91"/>
    <n v="12785.54"/>
    <m/>
    <n v="-3878.54"/>
    <n v="0.2"/>
    <n v="51684"/>
    <x v="2"/>
    <x v="247"/>
  </r>
  <r>
    <x v="311"/>
    <s v="ANABELLA BLANCO (1)"/>
    <n v="51684"/>
    <n v="51684"/>
    <n v="0"/>
    <n v="0"/>
    <n v="0"/>
    <n v="39630.449999999997"/>
    <n v="7082.66"/>
    <n v="0"/>
    <n v="691.71"/>
    <n v="12899.05"/>
    <m/>
    <n v="-4289.66"/>
    <n v="0.79"/>
    <n v="56015"/>
    <x v="3"/>
    <x v="247"/>
  </r>
  <r>
    <x v="311"/>
    <s v="ANABELLA BLANCO (1)"/>
    <n v="56015"/>
    <n v="56015"/>
    <n v="0"/>
    <n v="0"/>
    <n v="0"/>
    <n v="41497.760000000002"/>
    <n v="4726.4799999999996"/>
    <n v="0"/>
    <n v="692.91"/>
    <n v="12785.54"/>
    <n v="6704.93"/>
    <n v="-4761.53"/>
    <n v="0.91"/>
    <n v="61647"/>
    <x v="4"/>
    <x v="247"/>
  </r>
  <r>
    <x v="311"/>
    <s v="ANABELLA BLANCO (1)"/>
    <n v="61647"/>
    <n v="61647"/>
    <n v="0"/>
    <n v="0"/>
    <n v="0"/>
    <n v="70801.97"/>
    <n v="12653.56"/>
    <n v="0"/>
    <n v="692.91"/>
    <n v="12785.54"/>
    <m/>
    <n v="-4744.83"/>
    <n v="0.85"/>
    <n v="92190"/>
    <x v="5"/>
    <x v="247"/>
  </r>
  <r>
    <x v="312"/>
    <s v="JULIAN FERNANDEZ SKAPIN/ JULIANA TORRES IADAROLA"/>
    <n v="47471"/>
    <n v="0"/>
    <n v="47471"/>
    <n v="2373.5500000000002"/>
    <n v="0"/>
    <n v="29346.63"/>
    <n v="5244.76"/>
    <n v="452.4"/>
    <n v="929"/>
    <n v="0"/>
    <m/>
    <n v="0"/>
    <n v="0.66"/>
    <n v="85818"/>
    <x v="0"/>
    <x v="248"/>
  </r>
  <r>
    <x v="312"/>
    <s v="JULIAN FERNANDEZ SKAPIN/ JULIANA TORRES IADAROLA (1)"/>
    <n v="85818"/>
    <n v="85818"/>
    <n v="0"/>
    <n v="0"/>
    <n v="0"/>
    <n v="32281.29"/>
    <n v="5769.24"/>
    <n v="452.4"/>
    <n v="836"/>
    <n v="0"/>
    <m/>
    <n v="-3526"/>
    <n v="7.0000000000000007E-2"/>
    <n v="35813"/>
    <x v="1"/>
    <x v="248"/>
  </r>
  <r>
    <x v="312"/>
    <s v="JULIAN FERNANDEZ SKAPIN/ JULIANA TORRES IADAROLA (1)"/>
    <n v="35813"/>
    <n v="35813"/>
    <n v="0"/>
    <n v="0"/>
    <n v="0"/>
    <n v="35703.11"/>
    <n v="6380.78"/>
    <n v="452.4"/>
    <n v="692.91"/>
    <n v="0"/>
    <m/>
    <n v="3066.46"/>
    <n v="0.34"/>
    <n v="46296"/>
    <x v="2"/>
    <x v="248"/>
  </r>
  <r>
    <x v="312"/>
    <s v="JULIAN FERNANDEZ SKAPIN/ JULIANA TORRES IADAROLA (1)"/>
    <n v="46296"/>
    <n v="46296"/>
    <n v="0"/>
    <n v="0"/>
    <n v="0"/>
    <n v="39630.449999999997"/>
    <n v="7082.66"/>
    <n v="452.4"/>
    <n v="691.71"/>
    <n v="0"/>
    <m/>
    <n v="-4289.66"/>
    <n v="0.44"/>
    <n v="43568"/>
    <x v="3"/>
    <x v="248"/>
  </r>
  <r>
    <x v="312"/>
    <s v="JULIAN FERNANDEZ SKAPIN/ JULIANA TORRES IADAROLA (1)"/>
    <n v="43568"/>
    <n v="43568"/>
    <n v="0"/>
    <n v="0"/>
    <n v="0"/>
    <n v="41497.760000000002"/>
    <n v="4726.4799999999996"/>
    <n v="452.4"/>
    <n v="692.91"/>
    <n v="0"/>
    <n v="6704.93"/>
    <n v="2183.4699999999998"/>
    <n v="0.05"/>
    <n v="56258"/>
    <x v="4"/>
    <x v="248"/>
  </r>
  <r>
    <x v="312"/>
    <s v="JULIAN FERNANDEZ SKAPIN/ JULIANA TORRES IADAROLA (1)"/>
    <n v="56258"/>
    <n v="56258"/>
    <n v="0"/>
    <n v="0"/>
    <n v="0"/>
    <n v="70801.97"/>
    <n v="12653.56"/>
    <n v="452.4"/>
    <n v="692.91"/>
    <n v="0"/>
    <m/>
    <n v="2200.17"/>
    <n v="0.99"/>
    <n v="86802"/>
    <x v="5"/>
    <x v="248"/>
  </r>
  <r>
    <x v="313"/>
    <s v="CARLOS MANUEL CAMPO"/>
    <n v="32184"/>
    <n v="32662"/>
    <n v="0"/>
    <n v="478"/>
    <n v="478"/>
    <n v="29346.63"/>
    <n v="5240.28"/>
    <n v="452.4"/>
    <n v="928.08"/>
    <n v="0"/>
    <m/>
    <n v="0"/>
    <n v="0.61"/>
    <n v="35968"/>
    <x v="0"/>
    <x v="249"/>
  </r>
  <r>
    <x v="313"/>
    <s v="CARLOS MANUEL CAMPO"/>
    <n v="35968"/>
    <n v="0"/>
    <n v="35968"/>
    <n v="1798.4"/>
    <n v="0"/>
    <n v="32281.29"/>
    <n v="5764.31"/>
    <n v="452.4"/>
    <n v="835.17"/>
    <n v="0"/>
    <m/>
    <n v="0"/>
    <n v="0.43"/>
    <n v="77100"/>
    <x v="1"/>
    <x v="249"/>
  </r>
  <r>
    <x v="313"/>
    <s v="CARLOS MANUEL CAMPO"/>
    <n v="77100"/>
    <n v="78356"/>
    <n v="0"/>
    <n v="660.42"/>
    <n v="1256"/>
    <n v="35703.11"/>
    <n v="6375.32"/>
    <n v="452.4"/>
    <n v="692.22"/>
    <n v="0"/>
    <m/>
    <n v="0"/>
    <n v="0.53"/>
    <n v="42628"/>
    <x v="2"/>
    <x v="249"/>
  </r>
  <r>
    <x v="313"/>
    <s v="CARLOS MANUEL CAMPO (2)"/>
    <n v="42628"/>
    <n v="43328"/>
    <n v="0"/>
    <n v="2131.37"/>
    <n v="700"/>
    <n v="39630.449999999997"/>
    <n v="7076.61"/>
    <n v="452.4"/>
    <n v="691.02"/>
    <n v="0"/>
    <m/>
    <n v="0"/>
    <n v="0.15"/>
    <n v="49282"/>
    <x v="3"/>
    <x v="249"/>
  </r>
  <r>
    <x v="313"/>
    <s v="CARLOS MANUEL CAMPO"/>
    <n v="49282"/>
    <n v="0"/>
    <n v="47850.63"/>
    <n v="3823.9"/>
    <n v="0"/>
    <n v="41497.760000000002"/>
    <n v="4722.4399999999996"/>
    <n v="452.4"/>
    <n v="692.22"/>
    <n v="0"/>
    <n v="6699.2"/>
    <n v="0"/>
    <n v="0.45"/>
    <n v="105739"/>
    <x v="4"/>
    <x v="249"/>
  </r>
  <r>
    <x v="313"/>
    <s v="CARLOS MANUEL CAMPO"/>
    <n v="105739"/>
    <n v="49282"/>
    <n v="56457"/>
    <n v="7621.7"/>
    <n v="0"/>
    <n v="70801.97"/>
    <n v="12642.75"/>
    <n v="452.4"/>
    <n v="692.22"/>
    <n v="0"/>
    <m/>
    <n v="0"/>
    <n v="0.96"/>
    <n v="148669"/>
    <x v="5"/>
    <x v="249"/>
  </r>
  <r>
    <x v="314"/>
    <s v="ANA MARIA COLOMBO (1)"/>
    <n v="2424285"/>
    <n v="0"/>
    <n v="1617791.77"/>
    <s v="En Abogados"/>
    <n v="0"/>
    <n v="29346.63"/>
    <n v="5235.8"/>
    <n v="452.4"/>
    <n v="927.15"/>
    <n v="0"/>
    <m/>
    <n v="6277"/>
    <n v="0.43"/>
    <n v="2547414"/>
    <x v="0"/>
    <x v="250"/>
  </r>
  <r>
    <x v="314"/>
    <s v="ANA MARIA COLOMBO (1)"/>
    <n v="2547414"/>
    <n v="0"/>
    <n v="1660031.18"/>
    <s v="En Abogados"/>
    <n v="0"/>
    <n v="32281.29"/>
    <n v="5759.37"/>
    <n v="452.4"/>
    <n v="834.34"/>
    <n v="0"/>
    <m/>
    <n v="6904.38"/>
    <n v="0.66"/>
    <n v="2676648"/>
    <x v="1"/>
    <x v="250"/>
  </r>
  <r>
    <x v="314"/>
    <s v="ANA MARIA COLOMBO"/>
    <n v="2676648"/>
    <n v="0"/>
    <n v="1706263.62"/>
    <s v="En Abogados"/>
    <n v="0"/>
    <n v="35703.11"/>
    <n v="6369.87"/>
    <n v="452.4"/>
    <n v="691.53"/>
    <n v="0"/>
    <m/>
    <n v="0"/>
    <n v="0.91"/>
    <n v="2805179"/>
    <x v="2"/>
    <x v="250"/>
  </r>
  <r>
    <x v="314"/>
    <s v="ANA MARIA COLOMBO"/>
    <n v="2805179"/>
    <n v="0"/>
    <n v="1749481.44"/>
    <s v="En Abogados"/>
    <n v="0"/>
    <n v="39630.449999999997"/>
    <n v="7070.55"/>
    <n v="452.4"/>
    <n v="690.33"/>
    <n v="0"/>
    <m/>
    <n v="0"/>
    <n v="0.2"/>
    <n v="2940497"/>
    <x v="3"/>
    <x v="250"/>
  </r>
  <r>
    <x v="314"/>
    <s v="ANA MARIA COLOMBO"/>
    <n v="2940497"/>
    <n v="0"/>
    <n v="1797325.37"/>
    <s v="En Abogados"/>
    <n v="0"/>
    <n v="41497.760000000002"/>
    <n v="4718.3999999999996"/>
    <n v="452.4"/>
    <n v="691.53"/>
    <n v="0"/>
    <n v="6693.47"/>
    <n v="0"/>
    <n v="0.17"/>
    <n v="3084417"/>
    <x v="4"/>
    <x v="250"/>
  </r>
  <r>
    <x v="314"/>
    <s v="ANA MARIA COLOMBO"/>
    <n v="3084417"/>
    <n v="0"/>
    <n v="1851379.1"/>
    <s v="En Abogados"/>
    <n v="0"/>
    <n v="70801.97"/>
    <n v="12631.93"/>
    <n v="452.4"/>
    <n v="691.53"/>
    <n v="0"/>
    <m/>
    <n v="0"/>
    <n v="0.99"/>
    <n v="3418932"/>
    <x v="5"/>
    <x v="250"/>
  </r>
  <r>
    <x v="315"/>
    <s v="Daniel Eduardo Lifschitz/ Fabiana Alejandra Maneiro (1)"/>
    <n v="32885"/>
    <n v="33000"/>
    <n v="0"/>
    <n v="0"/>
    <n v="115"/>
    <n v="29346.63"/>
    <n v="5262.69"/>
    <n v="453.6"/>
    <n v="931.77"/>
    <n v="0"/>
    <m/>
    <n v="-3236"/>
    <n v="0.31"/>
    <n v="32644"/>
    <x v="0"/>
    <x v="251"/>
  </r>
  <r>
    <x v="315"/>
    <s v="Daniel Eduardo Lifschitz/ Fabiana Alejandra Maneiro"/>
    <n v="32644"/>
    <n v="33000"/>
    <n v="0"/>
    <n v="545"/>
    <n v="356"/>
    <n v="32281.29"/>
    <n v="5788.96"/>
    <n v="453.6"/>
    <n v="838.5"/>
    <n v="0"/>
    <m/>
    <n v="0"/>
    <n v="0.65"/>
    <n v="39552"/>
    <x v="1"/>
    <x v="251"/>
  </r>
  <r>
    <x v="315"/>
    <s v="Daniel Eduardo Lifschitz/ Fabiana Alejandra Maneiro"/>
    <n v="39552"/>
    <n v="40000"/>
    <n v="0"/>
    <n v="651"/>
    <n v="448"/>
    <n v="35703.11"/>
    <n v="6402.59"/>
    <n v="453.6"/>
    <n v="694.98"/>
    <n v="0"/>
    <m/>
    <n v="0"/>
    <n v="0.72"/>
    <n v="43458"/>
    <x v="2"/>
    <x v="251"/>
  </r>
  <r>
    <x v="315"/>
    <s v="Daniel Eduardo Lifschitz/ Fabiana Alejandra Maneiro (1)"/>
    <n v="43458"/>
    <n v="43500"/>
    <n v="0"/>
    <n v="0"/>
    <n v="42"/>
    <n v="39630.449999999997"/>
    <n v="7106.88"/>
    <n v="453.6"/>
    <n v="693.77"/>
    <n v="0"/>
    <m/>
    <n v="-4291.84"/>
    <n v="0.14000000000000001"/>
    <n v="43551"/>
    <x v="3"/>
    <x v="251"/>
  </r>
  <r>
    <x v="315"/>
    <s v="Daniel Eduardo Lifschitz/ Fabiana Alejandra Maneiro"/>
    <n v="43551"/>
    <n v="44000"/>
    <n v="0"/>
    <n v="726"/>
    <n v="449"/>
    <n v="41497.760000000002"/>
    <n v="4742.63"/>
    <n v="453.6"/>
    <n v="694.98"/>
    <n v="0"/>
    <n v="6727.85"/>
    <n v="0"/>
    <n v="0.18"/>
    <n v="54394"/>
    <x v="4"/>
    <x v="251"/>
  </r>
  <r>
    <x v="315"/>
    <s v="Daniel Eduardo Lifschitz/ Fabiana Alejandra Maneiro"/>
    <n v="54394"/>
    <n v="55300"/>
    <n v="0"/>
    <n v="895"/>
    <n v="906"/>
    <n v="70801.97"/>
    <n v="12696.82"/>
    <n v="453.6"/>
    <n v="694.98"/>
    <n v="0"/>
    <m/>
    <n v="0"/>
    <n v="0.63"/>
    <n v="84637"/>
    <x v="5"/>
    <x v="251"/>
  </r>
  <r>
    <x v="316"/>
    <s v="FABI£N BURGOS (1)"/>
    <n v="35701"/>
    <n v="35701"/>
    <n v="0"/>
    <n v="0"/>
    <n v="0"/>
    <n v="29346.63"/>
    <n v="5231.3100000000004"/>
    <n v="0"/>
    <n v="926.23"/>
    <n v="0"/>
    <m/>
    <n v="3711"/>
    <n v="0.83"/>
    <n v="39216"/>
    <x v="0"/>
    <x v="252"/>
  </r>
  <r>
    <x v="316"/>
    <s v="FABI£N BURGOS (1)"/>
    <n v="39216"/>
    <n v="39216"/>
    <n v="0"/>
    <n v="0"/>
    <n v="0"/>
    <n v="32281.29"/>
    <n v="5754.44"/>
    <n v="0"/>
    <n v="833.51"/>
    <n v="0"/>
    <m/>
    <n v="9025"/>
    <n v="0.76"/>
    <n v="47895"/>
    <x v="1"/>
    <x v="252"/>
  </r>
  <r>
    <x v="316"/>
    <s v="FABI£N BURGOS (1)"/>
    <n v="47895"/>
    <n v="47895"/>
    <n v="0"/>
    <n v="0"/>
    <n v="0"/>
    <n v="35703.11"/>
    <n v="6364.41"/>
    <n v="0"/>
    <n v="690.84"/>
    <n v="0"/>
    <m/>
    <n v="9233.42"/>
    <n v="0.22"/>
    <n v="51992"/>
    <x v="2"/>
    <x v="252"/>
  </r>
  <r>
    <x v="316"/>
    <s v="FABI£N BURGOS (1)"/>
    <n v="51992"/>
    <n v="52859"/>
    <n v="0"/>
    <n v="867"/>
    <n v="867"/>
    <n v="39630.449999999997"/>
    <n v="7064.5"/>
    <n v="0"/>
    <n v="689.64"/>
    <n v="0"/>
    <m/>
    <n v="6945"/>
    <n v="0.41"/>
    <n v="54330"/>
    <x v="3"/>
    <x v="252"/>
  </r>
  <r>
    <x v="316"/>
    <s v="FABI£N BURGOS (1)"/>
    <n v="54330"/>
    <n v="54330"/>
    <n v="0"/>
    <n v="0"/>
    <n v="0"/>
    <n v="41497.760000000002"/>
    <n v="4714.3599999999997"/>
    <n v="0"/>
    <n v="690.84"/>
    <n v="0"/>
    <n v="6687.74"/>
    <n v="17323.53"/>
    <n v="0.77"/>
    <n v="70915"/>
    <x v="4"/>
    <x v="252"/>
  </r>
  <r>
    <x v="316"/>
    <s v="FABI£N BURGOS (1)"/>
    <n v="70915"/>
    <n v="70915"/>
    <n v="0"/>
    <n v="0"/>
    <n v="0"/>
    <n v="70801.97"/>
    <n v="12621.12"/>
    <n v="0"/>
    <n v="690.84"/>
    <n v="0"/>
    <m/>
    <n v="2201.98"/>
    <n v="0.09"/>
    <n v="86316"/>
    <x v="5"/>
    <x v="252"/>
  </r>
  <r>
    <x v="317"/>
    <s v="KANG JONG HO"/>
    <n v="135600"/>
    <n v="0"/>
    <n v="125851.59"/>
    <n v="16040.99"/>
    <n v="0"/>
    <n v="29346.63"/>
    <n v="5240.28"/>
    <n v="452.4"/>
    <n v="928.08"/>
    <n v="0"/>
    <m/>
    <n v="0"/>
    <n v="0.03"/>
    <n v="177860"/>
    <x v="0"/>
    <x v="253"/>
  </r>
  <r>
    <x v="317"/>
    <s v="KANG JONG HO"/>
    <n v="177860"/>
    <n v="0"/>
    <n v="161819.01"/>
    <n v="24131.94"/>
    <n v="0"/>
    <n v="32281.29"/>
    <n v="5764.31"/>
    <n v="452.4"/>
    <n v="835.17"/>
    <n v="0"/>
    <m/>
    <n v="0"/>
    <n v="0.88"/>
    <n v="225285"/>
    <x v="1"/>
    <x v="253"/>
  </r>
  <r>
    <x v="317"/>
    <s v="KANG JONG HO"/>
    <n v="225285"/>
    <n v="0"/>
    <n v="201153.06"/>
    <n v="34189.589999999997"/>
    <n v="0"/>
    <n v="35703.11"/>
    <n v="6375.32"/>
    <n v="452.4"/>
    <n v="692.22"/>
    <n v="0"/>
    <m/>
    <n v="0"/>
    <n v="0.3"/>
    <n v="278566"/>
    <x v="2"/>
    <x v="253"/>
  </r>
  <r>
    <x v="317"/>
    <s v="KANG JONG HO"/>
    <n v="278566"/>
    <n v="0"/>
    <n v="244376.41"/>
    <n v="46408.41"/>
    <n v="0"/>
    <n v="39630.449999999997"/>
    <n v="7076.61"/>
    <n v="452.4"/>
    <n v="691.02"/>
    <n v="0"/>
    <m/>
    <n v="0"/>
    <n v="0.7"/>
    <n v="338636"/>
    <x v="3"/>
    <x v="253"/>
  </r>
  <r>
    <x v="317"/>
    <s v="KANG JONG HO"/>
    <n v="338636"/>
    <n v="0"/>
    <n v="292227.59000000003"/>
    <n v="61019.79"/>
    <n v="0"/>
    <n v="41497.760000000002"/>
    <n v="4722.4399999999996"/>
    <n v="452.4"/>
    <n v="692.22"/>
    <n v="0"/>
    <n v="6699.2"/>
    <n v="0"/>
    <n v="0.6"/>
    <n v="407312"/>
    <x v="4"/>
    <x v="253"/>
  </r>
  <r>
    <x v="317"/>
    <s v="KANG JONG HO"/>
    <n v="407312"/>
    <n v="289600"/>
    <n v="117712"/>
    <n v="15891.12"/>
    <n v="0"/>
    <n v="70801.97"/>
    <n v="12642.75"/>
    <n v="452.4"/>
    <n v="692.22"/>
    <n v="0"/>
    <m/>
    <n v="0"/>
    <n v="0.54"/>
    <n v="218193"/>
    <x v="5"/>
    <x v="253"/>
  </r>
  <r>
    <x v="318"/>
    <s v="MARIANO SAENZ (1)"/>
    <n v="32225"/>
    <n v="32225"/>
    <n v="0"/>
    <n v="0"/>
    <n v="0"/>
    <n v="29346.63"/>
    <n v="5280.62"/>
    <n v="456"/>
    <n v="935.47"/>
    <n v="0"/>
    <m/>
    <n v="-3238"/>
    <n v="0.28000000000000003"/>
    <n v="32781"/>
    <x v="0"/>
    <x v="254"/>
  </r>
  <r>
    <x v="318"/>
    <s v="MARIANO SAENZ"/>
    <n v="32781"/>
    <n v="32781"/>
    <n v="0"/>
    <n v="547"/>
    <n v="0"/>
    <n v="32281.29"/>
    <n v="5808.68"/>
    <n v="456"/>
    <n v="841.83"/>
    <n v="0"/>
    <m/>
    <n v="0"/>
    <n v="0.2"/>
    <n v="39935"/>
    <x v="1"/>
    <x v="254"/>
  </r>
  <r>
    <x v="318"/>
    <s v="MARIANO SAENZ (1)"/>
    <n v="39935"/>
    <n v="39935"/>
    <n v="0"/>
    <n v="0"/>
    <n v="0"/>
    <n v="35703.11"/>
    <n v="6424.4"/>
    <n v="456"/>
    <n v="697.74"/>
    <n v="0"/>
    <m/>
    <n v="-3882.48"/>
    <n v="0.23"/>
    <n v="39399"/>
    <x v="2"/>
    <x v="254"/>
  </r>
  <r>
    <x v="318"/>
    <s v="MARIANO SAENZ"/>
    <n v="39399"/>
    <n v="0"/>
    <n v="39399"/>
    <n v="1969.95"/>
    <n v="0"/>
    <n v="39630.449999999997"/>
    <n v="7131.09"/>
    <n v="456"/>
    <n v="696.53"/>
    <n v="0"/>
    <m/>
    <n v="0"/>
    <n v="0.98"/>
    <n v="89284"/>
    <x v="3"/>
    <x v="254"/>
  </r>
  <r>
    <x v="318"/>
    <s v="MARIANO SAENZ"/>
    <n v="89284"/>
    <n v="89284"/>
    <n v="0"/>
    <n v="0"/>
    <n v="0"/>
    <n v="41497.760000000002"/>
    <n v="4758.79"/>
    <n v="456"/>
    <n v="697.74"/>
    <n v="0"/>
    <n v="6750.77"/>
    <n v="0"/>
    <n v="0.94"/>
    <n v="54162"/>
    <x v="4"/>
    <x v="254"/>
  </r>
  <r>
    <x v="318"/>
    <s v="MARIANO SAENZ"/>
    <n v="54162"/>
    <n v="0"/>
    <n v="54162"/>
    <n v="7311.87"/>
    <n v="0"/>
    <n v="70801.97"/>
    <n v="12740.08"/>
    <n v="456"/>
    <n v="697.74"/>
    <n v="0"/>
    <m/>
    <n v="0"/>
    <n v="0.34"/>
    <n v="146170"/>
    <x v="5"/>
    <x v="254"/>
  </r>
  <r>
    <x v="319"/>
    <s v="PAUL DOCHERTY (1)"/>
    <n v="29242"/>
    <n v="29459"/>
    <n v="0"/>
    <n v="0"/>
    <n v="217"/>
    <n v="29346.63"/>
    <n v="5289.59"/>
    <n v="457.2"/>
    <n v="936.86"/>
    <n v="0"/>
    <m/>
    <n v="-3239"/>
    <n v="0.72"/>
    <n v="32575"/>
    <x v="0"/>
    <x v="161"/>
  </r>
  <r>
    <x v="319"/>
    <s v="PAUL DOCHERTY (1)"/>
    <n v="32575"/>
    <n v="32575"/>
    <n v="0"/>
    <n v="0"/>
    <n v="0"/>
    <n v="32281.29"/>
    <n v="5818.55"/>
    <n v="457.2"/>
    <n v="843.08"/>
    <n v="0"/>
    <m/>
    <n v="-3530"/>
    <n v="0.88"/>
    <n v="35871"/>
    <x v="1"/>
    <x v="161"/>
  </r>
  <r>
    <x v="319"/>
    <s v="PAUL DOCHERTY (1) (2)"/>
    <n v="35871"/>
    <n v="118998"/>
    <n v="0"/>
    <n v="0"/>
    <n v="83127"/>
    <n v="35703.11"/>
    <n v="6435.31"/>
    <n v="457.2"/>
    <n v="698.78"/>
    <n v="0"/>
    <m/>
    <n v="-3883.47"/>
    <n v="0"/>
    <n v="-43716.07"/>
    <x v="2"/>
    <x v="161"/>
  </r>
  <r>
    <x v="319"/>
    <s v="PAUL DOCHERTY"/>
    <n v="-43716.07"/>
    <n v="0"/>
    <n v="0"/>
    <n v="0"/>
    <n v="43716.07"/>
    <n v="39630.449999999997"/>
    <n v="7143.2"/>
    <n v="457.2"/>
    <n v="697.56"/>
    <n v="0"/>
    <m/>
    <n v="0"/>
    <n v="0.66"/>
    <n v="4213"/>
    <x v="3"/>
    <x v="161"/>
  </r>
  <r>
    <x v="319"/>
    <s v="PAUL DOCHERTY"/>
    <n v="4213"/>
    <n v="0"/>
    <n v="4213"/>
    <n v="210.65"/>
    <n v="0"/>
    <n v="41497.760000000002"/>
    <n v="4766.87"/>
    <n v="457.2"/>
    <n v="698.78"/>
    <n v="0"/>
    <n v="6762.24"/>
    <n v="0"/>
    <n v="0.5"/>
    <n v="58607"/>
    <x v="4"/>
    <x v="161"/>
  </r>
  <r>
    <x v="319"/>
    <s v="PAUL DOCHERTY (1)"/>
    <n v="58607"/>
    <n v="58672"/>
    <n v="0"/>
    <n v="0"/>
    <n v="65"/>
    <n v="70801.97"/>
    <n v="12761.71"/>
    <n v="457.2"/>
    <n v="698.78"/>
    <n v="0"/>
    <m/>
    <n v="-4750.8599999999997"/>
    <n v="0.2"/>
    <n v="79904"/>
    <x v="5"/>
    <x v="161"/>
  </r>
  <r>
    <x v="320"/>
    <s v="FRANCO - SUEIRO (1)"/>
    <n v="2292610"/>
    <n v="0"/>
    <n v="1534585.32"/>
    <s v="En Abogados"/>
    <n v="0"/>
    <n v="29346.63"/>
    <n v="5240.28"/>
    <n v="452.4"/>
    <n v="927.61"/>
    <n v="0"/>
    <m/>
    <n v="6278"/>
    <n v="0.81"/>
    <n v="2411585"/>
    <x v="0"/>
    <x v="91"/>
  </r>
  <r>
    <x v="320"/>
    <s v="FRANCO - SUEIRO (1)"/>
    <n v="2411585"/>
    <n v="0"/>
    <n v="1576831.05"/>
    <s v="En Abogados"/>
    <n v="0"/>
    <n v="32281.29"/>
    <n v="5764.31"/>
    <n v="452.4"/>
    <n v="834.75"/>
    <n v="0"/>
    <m/>
    <n v="6905.28"/>
    <n v="0.42"/>
    <n v="2536665"/>
    <x v="1"/>
    <x v="91"/>
  </r>
  <r>
    <x v="320"/>
    <s v="FRANCO - SUEIRO"/>
    <n v="2536665"/>
    <n v="0"/>
    <n v="1623069.5"/>
    <s v="En Abogados"/>
    <n v="0"/>
    <n v="35703.11"/>
    <n v="6375.32"/>
    <n v="452.4"/>
    <n v="691.88"/>
    <n v="0"/>
    <m/>
    <n v="0"/>
    <n v="0.81"/>
    <n v="2661042"/>
    <x v="2"/>
    <x v="91"/>
  </r>
  <r>
    <x v="320"/>
    <s v="FRANCO - SUEIRO"/>
    <n v="2661042"/>
    <n v="0"/>
    <n v="1666293.02"/>
    <s v="En Abogados"/>
    <n v="0"/>
    <n v="39630.449999999997"/>
    <n v="7076.61"/>
    <n v="452.4"/>
    <n v="690.67"/>
    <n v="0"/>
    <m/>
    <n v="0"/>
    <n v="0.22"/>
    <n v="2792207"/>
    <x v="3"/>
    <x v="91"/>
  </r>
  <r>
    <x v="320"/>
    <s v="FRANCO - SUEIRO"/>
    <n v="2792207"/>
    <n v="0"/>
    <n v="1714143.37"/>
    <s v="En Abogados"/>
    <n v="0"/>
    <n v="41497.760000000002"/>
    <n v="4722.4399999999996"/>
    <n v="452.4"/>
    <n v="691.88"/>
    <n v="0"/>
    <n v="6699.2"/>
    <n v="0"/>
    <n v="0.15"/>
    <n v="2931978"/>
    <x v="4"/>
    <x v="91"/>
  </r>
  <r>
    <x v="320"/>
    <s v="FRANCO - SUEIRO (1)"/>
    <n v="2931978"/>
    <n v="1943300"/>
    <n v="0"/>
    <n v="0"/>
    <n v="0"/>
    <n v="70801.97"/>
    <n v="12642.75"/>
    <n v="452.4"/>
    <n v="691.88"/>
    <n v="0"/>
    <m/>
    <n v="0"/>
    <n v="0"/>
    <n v="84589"/>
    <x v="5"/>
    <x v="91"/>
  </r>
  <r>
    <x v="321"/>
    <s v="PATRICIA TARABINI (1)"/>
    <n v="29307"/>
    <n v="29307"/>
    <n v="0"/>
    <n v="0"/>
    <n v="0"/>
    <n v="29346.63"/>
    <n v="5338.9"/>
    <n v="460.8"/>
    <n v="945.65"/>
    <n v="0"/>
    <m/>
    <n v="-3244"/>
    <n v="0.02"/>
    <n v="32848"/>
    <x v="0"/>
    <x v="255"/>
  </r>
  <r>
    <x v="321"/>
    <s v="PATRICIA TARABINI (1)"/>
    <n v="32848"/>
    <n v="32848"/>
    <n v="0"/>
    <n v="0"/>
    <n v="0"/>
    <n v="32281.29"/>
    <n v="5872.79"/>
    <n v="460.8"/>
    <n v="850.98"/>
    <n v="0"/>
    <m/>
    <n v="-3536"/>
    <n v="0.14000000000000001"/>
    <n v="35930"/>
    <x v="1"/>
    <x v="255"/>
  </r>
  <r>
    <x v="321"/>
    <s v="PATRICIA TARABINI (1)"/>
    <n v="35930"/>
    <n v="35930"/>
    <n v="0"/>
    <n v="0"/>
    <n v="0"/>
    <n v="35703.11"/>
    <n v="6495.3"/>
    <n v="460.8"/>
    <n v="705.33"/>
    <n v="0"/>
    <m/>
    <n v="-3889.39"/>
    <n v="0.85"/>
    <n v="39476"/>
    <x v="2"/>
    <x v="255"/>
  </r>
  <r>
    <x v="321"/>
    <s v="PATRICIA TARABINI (1)"/>
    <n v="39476"/>
    <n v="39476"/>
    <n v="0"/>
    <n v="0"/>
    <n v="0"/>
    <n v="39630.449999999997"/>
    <n v="7209.79"/>
    <n v="460.8"/>
    <n v="704.1"/>
    <n v="0"/>
    <m/>
    <n v="-4301.66"/>
    <n v="0.52"/>
    <n v="43704"/>
    <x v="3"/>
    <x v="255"/>
  </r>
  <r>
    <x v="321"/>
    <s v="PATRICIA TARABINI (1)"/>
    <n v="43704"/>
    <n v="43704"/>
    <n v="0"/>
    <n v="0"/>
    <n v="0"/>
    <n v="41497.760000000002"/>
    <n v="4811.3100000000004"/>
    <n v="460.8"/>
    <n v="705.33"/>
    <n v="0"/>
    <n v="6825.27"/>
    <n v="-4774.84"/>
    <n v="0.37"/>
    <n v="49526"/>
    <x v="4"/>
    <x v="255"/>
  </r>
  <r>
    <x v="321"/>
    <s v="PATRICIA TARABINI (1)"/>
    <n v="49526"/>
    <n v="49526"/>
    <n v="0"/>
    <n v="0"/>
    <n v="0"/>
    <n v="70801.97"/>
    <n v="12880.68"/>
    <n v="460.8"/>
    <n v="705.33"/>
    <n v="0"/>
    <m/>
    <n v="-4758.1000000000004"/>
    <n v="0.32"/>
    <n v="80091"/>
    <x v="5"/>
    <x v="255"/>
  </r>
  <r>
    <x v="322"/>
    <s v="MANTE JAIME FRANCISCO"/>
    <n v="2128177"/>
    <n v="0"/>
    <n v="1342866.82"/>
    <s v="En Abogados"/>
    <n v="0"/>
    <n v="41497.760000000002"/>
    <n v="4952.7"/>
    <n v="474"/>
    <n v="725.68"/>
    <n v="0"/>
    <n v="7025.85"/>
    <n v="0"/>
    <n v="0.67"/>
    <n v="2249997"/>
    <x v="4"/>
    <x v="256"/>
  </r>
  <r>
    <x v="322"/>
    <s v="MANTE JAIME FRANCISCO"/>
    <n v="2249997"/>
    <n v="0"/>
    <n v="1397543.48"/>
    <s v="En Abogados"/>
    <n v="0"/>
    <n v="70801.97"/>
    <n v="13259.2"/>
    <n v="474"/>
    <n v="725.68"/>
    <n v="0"/>
    <m/>
    <n v="0"/>
    <n v="0.78"/>
    <n v="2523927"/>
    <x v="5"/>
    <x v="256"/>
  </r>
  <r>
    <x v="322"/>
    <s v="MANTE JAIME FRANCISCO (1)"/>
    <n v="1701498"/>
    <n v="0"/>
    <n v="1161778.44"/>
    <s v="En Abogados"/>
    <n v="0"/>
    <n v="29346.63"/>
    <n v="5495.79"/>
    <n v="474"/>
    <n v="972.93"/>
    <n v="0"/>
    <m/>
    <n v="6324"/>
    <n v="0.73"/>
    <n v="1802201"/>
    <x v="0"/>
    <x v="256"/>
  </r>
  <r>
    <x v="322"/>
    <s v="MANTE JAIME FRANCISCO (1)"/>
    <n v="1802201"/>
    <n v="0"/>
    <n v="1204392.52"/>
    <s v="En Abogados"/>
    <n v="0"/>
    <n v="32281.29"/>
    <n v="6045.37"/>
    <n v="474"/>
    <n v="875.53"/>
    <n v="0"/>
    <m/>
    <n v="6956.29"/>
    <n v="0.89"/>
    <n v="1909054"/>
    <x v="1"/>
    <x v="256"/>
  </r>
  <r>
    <x v="322"/>
    <s v="MANTE JAIME FRANCISCO"/>
    <n v="1909054"/>
    <n v="0"/>
    <n v="1251025.8899999999"/>
    <s v="En Abogados"/>
    <n v="0"/>
    <n v="35703.11"/>
    <n v="6686.18"/>
    <n v="474"/>
    <n v="725.68"/>
    <n v="0"/>
    <m/>
    <n v="0"/>
    <n v="0.74"/>
    <n v="2015195"/>
    <x v="2"/>
    <x v="256"/>
  </r>
  <r>
    <x v="322"/>
    <s v="MANTE JAIME FRANCISCO"/>
    <n v="2015195"/>
    <n v="0"/>
    <n v="1294615.6000000001"/>
    <s v="En Abogados"/>
    <n v="0"/>
    <n v="39630.449999999997"/>
    <n v="7421.66"/>
    <n v="474"/>
    <n v="724.42"/>
    <n v="0"/>
    <m/>
    <n v="0"/>
    <n v="0.69"/>
    <n v="2128177"/>
    <x v="3"/>
    <x v="256"/>
  </r>
  <r>
    <x v="323"/>
    <s v="MIGUEL PEREIRA L”PEZ (1)"/>
    <n v="2503265"/>
    <n v="0"/>
    <n v="1668452.07"/>
    <s v="En Abogados"/>
    <n v="0"/>
    <n v="29346.63"/>
    <n v="5486.83"/>
    <n v="474"/>
    <n v="972.01"/>
    <n v="0"/>
    <m/>
    <n v="6323"/>
    <n v="0.93"/>
    <n v="2629291"/>
    <x v="0"/>
    <x v="257"/>
  </r>
  <r>
    <x v="323"/>
    <s v="MIGUEL PEREIRA L”PEZ (1)"/>
    <n v="2629291"/>
    <n v="0"/>
    <n v="1711055.47"/>
    <s v="En Abogados"/>
    <n v="0"/>
    <n v="32281.29"/>
    <n v="6035.51"/>
    <n v="474"/>
    <n v="874.7"/>
    <n v="0"/>
    <m/>
    <n v="6954.5"/>
    <n v="0.23"/>
    <n v="2761464"/>
    <x v="1"/>
    <x v="257"/>
  </r>
  <r>
    <x v="323"/>
    <s v="MIGUEL PEREIRA L”PEZ"/>
    <n v="2761464"/>
    <n v="0"/>
    <n v="1757675.7"/>
    <s v="En Abogados"/>
    <n v="0"/>
    <n v="35703.11"/>
    <n v="6675.27"/>
    <n v="474"/>
    <n v="724.99"/>
    <n v="0"/>
    <m/>
    <n v="0"/>
    <n v="0.84"/>
    <n v="2892926"/>
    <x v="2"/>
    <x v="257"/>
  </r>
  <r>
    <x v="323"/>
    <s v="MIGUEL PEREIRA L”PEZ"/>
    <n v="2892926"/>
    <n v="0"/>
    <n v="1801253.91"/>
    <s v="En Abogados"/>
    <n v="0"/>
    <n v="39630.449999999997"/>
    <n v="7409.55"/>
    <n v="474"/>
    <n v="723.73"/>
    <n v="0"/>
    <m/>
    <n v="0"/>
    <n v="0.56999999999999995"/>
    <n v="3031227"/>
    <x v="3"/>
    <x v="257"/>
  </r>
  <r>
    <x v="323"/>
    <s v="MIGUEL PEREIRA L”PEZ"/>
    <n v="3031227"/>
    <n v="0"/>
    <n v="1849492.21"/>
    <s v="En Abogados"/>
    <n v="0"/>
    <n v="41497.760000000002"/>
    <n v="4944.62"/>
    <n v="474"/>
    <n v="724.99"/>
    <n v="0"/>
    <n v="7014.39"/>
    <n v="0"/>
    <n v="0.63"/>
    <n v="3178358"/>
    <x v="4"/>
    <x v="257"/>
  </r>
  <r>
    <x v="323"/>
    <s v="MIGUEL PEREIRA L”PEZ"/>
    <n v="3178358"/>
    <n v="0"/>
    <n v="1904148.6"/>
    <s v="En Abogados"/>
    <n v="0"/>
    <n v="70801.97"/>
    <n v="13237.57"/>
    <n v="474"/>
    <n v="724.99"/>
    <n v="0"/>
    <m/>
    <n v="0"/>
    <n v="0.41"/>
    <n v="3520657"/>
    <x v="5"/>
    <x v="257"/>
  </r>
  <r>
    <x v="324"/>
    <s v="Patrico Ezequiel KOLKER (1)"/>
    <n v="32440"/>
    <n v="0"/>
    <n v="32440"/>
    <n v="1622"/>
    <n v="0"/>
    <n v="29346.63"/>
    <n v="5495.79"/>
    <n v="474"/>
    <n v="972.93"/>
    <n v="0"/>
    <m/>
    <n v="6945"/>
    <n v="0.65"/>
    <n v="77297"/>
    <x v="0"/>
    <x v="258"/>
  </r>
  <r>
    <x v="324"/>
    <s v="Patrico Ezequiel KOLKER"/>
    <n v="77297"/>
    <n v="0"/>
    <n v="75675"/>
    <n v="5405.75"/>
    <n v="0"/>
    <n v="32281.29"/>
    <n v="6045.37"/>
    <n v="474"/>
    <n v="875.53"/>
    <n v="0"/>
    <m/>
    <n v="0"/>
    <n v="0.06"/>
    <n v="120757"/>
    <x v="1"/>
    <x v="258"/>
  </r>
  <r>
    <x v="324"/>
    <s v="Patrico Ezequiel KOLKER (1)"/>
    <n v="120757"/>
    <n v="120757"/>
    <n v="0"/>
    <n v="0"/>
    <n v="0"/>
    <n v="35703.11"/>
    <n v="6686.18"/>
    <n v="474"/>
    <n v="725.68"/>
    <n v="0"/>
    <m/>
    <n v="3038.36"/>
    <n v="0.67"/>
    <n v="46628"/>
    <x v="2"/>
    <x v="258"/>
  </r>
  <r>
    <x v="324"/>
    <s v="Patrico Ezequiel KOLKER (1) (2)"/>
    <n v="46628"/>
    <n v="47406"/>
    <n v="0"/>
    <n v="2331.37"/>
    <n v="778"/>
    <n v="39630.449999999997"/>
    <n v="7421.66"/>
    <n v="474"/>
    <n v="724.42"/>
    <n v="0"/>
    <m/>
    <n v="6945"/>
    <n v="0.1"/>
    <n v="56749"/>
    <x v="3"/>
    <x v="258"/>
  </r>
  <r>
    <x v="324"/>
    <s v="Patrico Ezequiel KOLKER (1)"/>
    <n v="56749"/>
    <n v="0"/>
    <n v="55195.63"/>
    <n v="4313.1499999999996"/>
    <n v="0"/>
    <n v="41497.760000000002"/>
    <n v="4952.7"/>
    <n v="474"/>
    <n v="725.68"/>
    <n v="0"/>
    <n v="7025.85"/>
    <n v="6945"/>
    <n v="0.23"/>
    <n v="121130"/>
    <x v="4"/>
    <x v="258"/>
  </r>
  <r>
    <x v="324"/>
    <s v="Patrico Ezequiel KOLKER (1)"/>
    <n v="121130"/>
    <n v="121130"/>
    <n v="0"/>
    <n v="0"/>
    <n v="0"/>
    <n v="70801.97"/>
    <n v="13259.2"/>
    <n v="474"/>
    <n v="725.68"/>
    <n v="0"/>
    <m/>
    <n v="6945"/>
    <n v="0.15"/>
    <n v="92206"/>
    <x v="5"/>
    <x v="258"/>
  </r>
  <r>
    <x v="325"/>
    <s v="EZEQUIEL BRAHIN (1)"/>
    <n v="29392"/>
    <n v="29400"/>
    <n v="0"/>
    <n v="0"/>
    <n v="8"/>
    <n v="29346.63"/>
    <n v="5509.24"/>
    <n v="476.4"/>
    <n v="975.7"/>
    <n v="0"/>
    <m/>
    <n v="-3259"/>
    <n v="0.03"/>
    <n v="33041"/>
    <x v="0"/>
    <x v="259"/>
  </r>
  <r>
    <x v="325"/>
    <s v="EZEQUIEL BRAHIN (1)"/>
    <n v="33041"/>
    <n v="33100"/>
    <n v="0"/>
    <n v="0"/>
    <n v="59"/>
    <n v="32281.29"/>
    <n v="6060.16"/>
    <n v="476.4"/>
    <n v="878.03"/>
    <n v="0"/>
    <m/>
    <n v="-3553"/>
    <n v="0.12"/>
    <n v="36084"/>
    <x v="1"/>
    <x v="259"/>
  </r>
  <r>
    <x v="325"/>
    <s v="EZEQUIEL BRAHIN (1)"/>
    <n v="36084"/>
    <n v="36100"/>
    <n v="0"/>
    <n v="0"/>
    <n v="16"/>
    <n v="35703.11"/>
    <n v="6702.54"/>
    <n v="476.4"/>
    <n v="727.75"/>
    <n v="0"/>
    <m/>
    <n v="-3908.12"/>
    <n v="0.32"/>
    <n v="39686"/>
    <x v="2"/>
    <x v="259"/>
  </r>
  <r>
    <x v="325"/>
    <s v="EZEQUIEL BRAHIN (1)"/>
    <n v="39686"/>
    <n v="39700"/>
    <n v="0"/>
    <n v="0"/>
    <n v="14"/>
    <n v="39630.449999999997"/>
    <n v="7439.82"/>
    <n v="476.4"/>
    <n v="726.48"/>
    <n v="0"/>
    <m/>
    <n v="-4322.38"/>
    <n v="0.23"/>
    <n v="43937"/>
    <x v="3"/>
    <x v="259"/>
  </r>
  <r>
    <x v="325"/>
    <s v="EZEQUIEL BRAHIN (1)"/>
    <n v="43937"/>
    <n v="44000"/>
    <n v="0"/>
    <n v="0"/>
    <n v="63"/>
    <n v="41497.760000000002"/>
    <n v="4964.82"/>
    <n v="476.4"/>
    <n v="727.75"/>
    <n v="0"/>
    <n v="7043.04"/>
    <n v="-4797.8500000000004"/>
    <n v="0.08"/>
    <n v="49849"/>
    <x v="4"/>
    <x v="259"/>
  </r>
  <r>
    <x v="325"/>
    <s v="EZEQUIEL BRAHIN"/>
    <n v="49849"/>
    <n v="50000"/>
    <n v="0"/>
    <n v="831"/>
    <n v="151"/>
    <n v="70801.97"/>
    <n v="13291.65"/>
    <n v="476.4"/>
    <n v="727.75"/>
    <n v="0"/>
    <m/>
    <n v="0"/>
    <n v="0.23"/>
    <n v="85978"/>
    <x v="5"/>
    <x v="259"/>
  </r>
  <r>
    <x v="326"/>
    <s v="JUAN CARLOS MELIA (1)"/>
    <n v="35945"/>
    <n v="35944"/>
    <n v="0"/>
    <n v="0"/>
    <n v="0"/>
    <n v="29346.63"/>
    <n v="5522.69"/>
    <n v="0"/>
    <n v="978.02"/>
    <n v="0"/>
    <m/>
    <n v="3684"/>
    <n v="0.66"/>
    <n v="39532"/>
    <x v="0"/>
    <x v="260"/>
  </r>
  <r>
    <x v="326"/>
    <s v="JUAN CARLOS MELIA (1)"/>
    <n v="39532"/>
    <n v="39532"/>
    <n v="0"/>
    <n v="0"/>
    <n v="0"/>
    <n v="32281.29"/>
    <n v="6074.96"/>
    <n v="0"/>
    <n v="880.11"/>
    <n v="0"/>
    <m/>
    <n v="3391"/>
    <n v="0.64"/>
    <n v="42628"/>
    <x v="1"/>
    <x v="260"/>
  </r>
  <r>
    <x v="326"/>
    <s v="JUAN CARLOS MELIA (1)"/>
    <n v="42628"/>
    <n v="42628"/>
    <n v="0"/>
    <n v="0"/>
    <n v="0"/>
    <n v="35703.11"/>
    <n v="6718.9"/>
    <n v="0"/>
    <n v="729.47"/>
    <n v="0"/>
    <m/>
    <n v="9200.8799999999992"/>
    <n v="0.64"/>
    <n v="52353"/>
    <x v="2"/>
    <x v="260"/>
  </r>
  <r>
    <x v="326"/>
    <s v="JUAN CARLOS MELIA (1)"/>
    <n v="52353"/>
    <n v="52353"/>
    <n v="0"/>
    <n v="0"/>
    <n v="0"/>
    <n v="39630.449999999997"/>
    <n v="7457.98"/>
    <n v="0"/>
    <n v="728.2"/>
    <n v="0"/>
    <m/>
    <n v="2620.98"/>
    <n v="0.39"/>
    <n v="50438"/>
    <x v="3"/>
    <x v="260"/>
  </r>
  <r>
    <x v="326"/>
    <s v="JUAN CARLOS MELIA (1)"/>
    <n v="50438"/>
    <n v="50438"/>
    <n v="0"/>
    <n v="0"/>
    <n v="0"/>
    <n v="41497.760000000002"/>
    <n v="4976.9399999999996"/>
    <n v="0"/>
    <n v="729.47"/>
    <n v="0"/>
    <n v="7060.23"/>
    <n v="2145.34"/>
    <n v="0.26"/>
    <n v="56410"/>
    <x v="4"/>
    <x v="260"/>
  </r>
  <r>
    <x v="326"/>
    <s v="JUAN CARLOS MELIA (1)"/>
    <n v="56410"/>
    <n v="56410"/>
    <n v="0"/>
    <n v="0"/>
    <n v="0"/>
    <n v="70801.97"/>
    <n v="13324.09"/>
    <n v="0"/>
    <n v="729.47"/>
    <n v="0"/>
    <m/>
    <n v="2162.17"/>
    <n v="0.3"/>
    <n v="87018"/>
    <x v="5"/>
    <x v="260"/>
  </r>
  <r>
    <x v="327"/>
    <s v="LUCCHESI / PELOROSSO"/>
    <n v="29964"/>
    <n v="0"/>
    <n v="29964"/>
    <n v="1498.2"/>
    <n v="0"/>
    <n v="29346.63"/>
    <n v="6056.13"/>
    <n v="522"/>
    <n v="1072.81"/>
    <n v="0"/>
    <m/>
    <n v="0"/>
    <n v="0.23"/>
    <n v="68460"/>
    <x v="0"/>
    <x v="261"/>
  </r>
  <r>
    <x v="327"/>
    <s v="LUCCHESI / PELOROSSO"/>
    <n v="68460"/>
    <n v="0"/>
    <n v="66961.8"/>
    <n v="4846.29"/>
    <n v="0"/>
    <n v="32281.29"/>
    <n v="6661.74"/>
    <n v="522"/>
    <n v="965.42"/>
    <n v="0"/>
    <m/>
    <n v="0"/>
    <n v="0.46"/>
    <n v="112239"/>
    <x v="1"/>
    <x v="261"/>
  </r>
  <r>
    <x v="327"/>
    <s v="LUCCHESI / PELOROSSO"/>
    <n v="112239"/>
    <n v="0"/>
    <n v="107392.71"/>
    <n v="10215.93"/>
    <n v="0"/>
    <n v="35703.11"/>
    <n v="7367.89"/>
    <n v="522"/>
    <n v="800.18"/>
    <n v="0"/>
    <m/>
    <n v="0"/>
    <n v="0.18"/>
    <n v="162002"/>
    <x v="2"/>
    <x v="261"/>
  </r>
  <r>
    <x v="327"/>
    <s v="LUCCHESI / PELOROSSO"/>
    <n v="162002"/>
    <n v="162002"/>
    <n v="0"/>
    <n v="0"/>
    <n v="0"/>
    <n v="39630.449999999997"/>
    <n v="8178.35"/>
    <n v="522"/>
    <n v="798.79"/>
    <n v="0"/>
    <m/>
    <n v="0"/>
    <n v="0.41"/>
    <n v="49130"/>
    <x v="3"/>
    <x v="261"/>
  </r>
  <r>
    <x v="327"/>
    <s v="LUCCHESI / PELOROSSO"/>
    <n v="49130"/>
    <n v="0"/>
    <n v="49130"/>
    <n v="2456.5"/>
    <n v="0"/>
    <n v="41497.760000000002"/>
    <n v="5457.67"/>
    <n v="522"/>
    <n v="800.18"/>
    <n v="0"/>
    <n v="7742.19"/>
    <n v="0"/>
    <n v="0.7"/>
    <n v="107607"/>
    <x v="4"/>
    <x v="261"/>
  </r>
  <r>
    <x v="327"/>
    <s v="LUCCHESI / PELOROSSO"/>
    <n v="107607"/>
    <n v="109360"/>
    <n v="0"/>
    <n v="1753"/>
    <n v="1753"/>
    <n v="70801.97"/>
    <n v="14611.08"/>
    <n v="522"/>
    <n v="800.18"/>
    <n v="0"/>
    <m/>
    <n v="0"/>
    <n v="0.77"/>
    <n v="86736"/>
    <x v="5"/>
    <x v="261"/>
  </r>
  <r>
    <x v="328"/>
    <s v="MARCIAL CARBALLAL (1)"/>
    <n v="2723406"/>
    <n v="0"/>
    <n v="1811737.65"/>
    <s v="En Abogados"/>
    <n v="0"/>
    <n v="29346.63"/>
    <n v="6889.91"/>
    <n v="595.20000000000005"/>
    <n v="1219.8599999999999"/>
    <n v="0"/>
    <m/>
    <n v="6577"/>
    <n v="0.52"/>
    <n v="2858622"/>
    <x v="0"/>
    <x v="76"/>
  </r>
  <r>
    <x v="328"/>
    <s v="MARCIAL CARBALLAL (1)"/>
    <n v="2858622"/>
    <n v="0"/>
    <n v="1856366.77"/>
    <s v="En Abogados"/>
    <n v="0"/>
    <n v="32281.29"/>
    <n v="7578.9"/>
    <n v="595.20000000000005"/>
    <n v="1097.75"/>
    <n v="0"/>
    <m/>
    <n v="7234.62"/>
    <n v="0.9"/>
    <n v="3000229"/>
    <x v="1"/>
    <x v="76"/>
  </r>
  <r>
    <x v="328"/>
    <s v="MARCIAL CARBALLAL"/>
    <n v="3000229"/>
    <n v="0"/>
    <n v="1905155.43"/>
    <s v="En Abogados"/>
    <n v="0"/>
    <n v="35703.11"/>
    <n v="8382.27"/>
    <n v="595.20000000000005"/>
    <n v="909.86"/>
    <n v="0"/>
    <m/>
    <n v="0"/>
    <n v="0.79"/>
    <n v="3141078"/>
    <x v="2"/>
    <x v="76"/>
  </r>
  <r>
    <x v="328"/>
    <s v="MARCIAL CARBALLAL"/>
    <n v="3141078"/>
    <n v="0"/>
    <n v="1950746.66"/>
    <s v="En Abogados"/>
    <n v="0"/>
    <n v="39630.449999999997"/>
    <n v="9304.32"/>
    <n v="595.20000000000005"/>
    <n v="908.27"/>
    <n v="0"/>
    <m/>
    <n v="0"/>
    <n v="0.43"/>
    <n v="3289054"/>
    <x v="3"/>
    <x v="76"/>
  </r>
  <r>
    <x v="328"/>
    <s v="MARCIAL CARBALLAL"/>
    <n v="3289054"/>
    <n v="0"/>
    <n v="2001185.33"/>
    <s v="En Abogados"/>
    <n v="0"/>
    <n v="41497.760000000002"/>
    <n v="6209.05"/>
    <n v="595.20000000000005"/>
    <n v="909.86"/>
    <n v="0"/>
    <n v="8808.1"/>
    <n v="0"/>
    <n v="0.76"/>
    <n v="3447134"/>
    <x v="4"/>
    <x v="76"/>
  </r>
  <r>
    <x v="328"/>
    <s v="MARCIAL CARBALLAL"/>
    <n v="3447134"/>
    <n v="0"/>
    <n v="2059206.06"/>
    <s v="En Abogados"/>
    <n v="0"/>
    <n v="70801.97"/>
    <n v="16622.669999999998"/>
    <n v="595.20000000000005"/>
    <n v="909.86"/>
    <n v="0"/>
    <m/>
    <n v="0"/>
    <n v="0.48"/>
    <n v="3814057"/>
    <x v="5"/>
    <x v="76"/>
  </r>
  <r>
    <x v="329"/>
    <s v="EDUARDO CANTELOUP (1)"/>
    <n v="29640"/>
    <n v="29640"/>
    <n v="0"/>
    <n v="0"/>
    <n v="0"/>
    <n v="29346.63"/>
    <n v="6006.82"/>
    <n v="0"/>
    <n v="1063.56"/>
    <n v="10364.969999999999"/>
    <m/>
    <n v="-3046"/>
    <n v="0.02"/>
    <n v="43736"/>
    <x v="0"/>
    <x v="262"/>
  </r>
  <r>
    <x v="329"/>
    <s v="EDUARDO CANTELOUP (1)"/>
    <n v="43736"/>
    <n v="43736"/>
    <n v="0"/>
    <n v="0"/>
    <n v="0"/>
    <n v="32281.29"/>
    <n v="6607.5"/>
    <n v="0"/>
    <n v="957.1"/>
    <n v="7109.33"/>
    <m/>
    <n v="-3320"/>
    <n v="0.78"/>
    <n v="43636"/>
    <x v="1"/>
    <x v="262"/>
  </r>
  <r>
    <x v="329"/>
    <s v="EDUARDO CANTELOUP (1)"/>
    <n v="43636"/>
    <n v="43636"/>
    <n v="0"/>
    <n v="0"/>
    <n v="0"/>
    <n v="35703.11"/>
    <n v="7307.9"/>
    <n v="0"/>
    <n v="793.28"/>
    <n v="5870.23"/>
    <m/>
    <n v="-3652.21"/>
    <n v="0.69"/>
    <n v="46023"/>
    <x v="2"/>
    <x v="262"/>
  </r>
  <r>
    <x v="329"/>
    <s v="EDUARDO CANTELOUP (1)"/>
    <n v="46023"/>
    <n v="46023"/>
    <n v="0"/>
    <n v="0"/>
    <n v="0"/>
    <n v="39630.449999999997"/>
    <n v="8111.77"/>
    <n v="0"/>
    <n v="791.9"/>
    <n v="5922.35"/>
    <m/>
    <n v="-4039.34"/>
    <n v="0.87"/>
    <n v="50418"/>
    <x v="3"/>
    <x v="262"/>
  </r>
  <r>
    <x v="329"/>
    <s v="EDUARDO CANTELOUP (1)"/>
    <n v="50418"/>
    <n v="50418"/>
    <n v="0"/>
    <n v="0"/>
    <n v="0"/>
    <n v="41497.760000000002"/>
    <n v="5413.23"/>
    <n v="0"/>
    <n v="793.28"/>
    <n v="5870.23"/>
    <n v="7679.15"/>
    <n v="-4483.67"/>
    <n v="0.02"/>
    <n v="56770"/>
    <x v="4"/>
    <x v="262"/>
  </r>
  <r>
    <x v="329"/>
    <s v="EDUARDO CANTELOUP_x000a_(1)"/>
    <n v="56770"/>
    <n v="56770"/>
    <n v="0"/>
    <n v="0"/>
    <n v="0"/>
    <n v="70801.97"/>
    <n v="14492.11"/>
    <n v="0"/>
    <n v="793.28"/>
    <n v="5870.23"/>
    <m/>
    <n v="-4467.9399999999996"/>
    <n v="0.35"/>
    <n v="87490"/>
    <x v="5"/>
    <x v="262"/>
  </r>
  <r>
    <x v="330"/>
    <s v="SANTIAGO BELAUSTEGUI (1)"/>
    <n v="29920"/>
    <n v="29920"/>
    <n v="0"/>
    <n v="0"/>
    <n v="0"/>
    <n v="29346.63"/>
    <n v="6006.82"/>
    <n v="518.4"/>
    <n v="1063.56"/>
    <n v="0"/>
    <m/>
    <n v="-3306"/>
    <n v="0.59"/>
    <n v="33630"/>
    <x v="0"/>
    <x v="263"/>
  </r>
  <r>
    <x v="330"/>
    <s v="SANTIAGO BELAUSTEGUI"/>
    <n v="33630"/>
    <n v="0"/>
    <n v="33630"/>
    <n v="1681.5"/>
    <n v="0"/>
    <n v="32281.29"/>
    <n v="6607.5"/>
    <n v="518.4"/>
    <n v="957.1"/>
    <n v="0"/>
    <m/>
    <n v="0"/>
    <n v="0.21"/>
    <n v="75676"/>
    <x v="1"/>
    <x v="263"/>
  </r>
  <r>
    <x v="330"/>
    <s v="SANTIAGO BELAUSTEGUI"/>
    <n v="75676"/>
    <n v="0"/>
    <n v="73994.5"/>
    <n v="5381.23"/>
    <n v="0"/>
    <n v="35703.11"/>
    <n v="7307.9"/>
    <n v="518.4"/>
    <n v="793.28"/>
    <n v="0"/>
    <m/>
    <n v="0"/>
    <n v="0.57999999999999996"/>
    <n v="123699"/>
    <x v="2"/>
    <x v="263"/>
  </r>
  <r>
    <x v="330"/>
    <s v="SANTIAGO BELAUSTEGUI"/>
    <n v="123699"/>
    <n v="0"/>
    <n v="118317.77"/>
    <n v="11297.12"/>
    <n v="0"/>
    <n v="39630.449999999997"/>
    <n v="8111.77"/>
    <n v="518.4"/>
    <n v="791.9"/>
    <n v="0"/>
    <m/>
    <n v="0"/>
    <n v="0.59"/>
    <n v="178668"/>
    <x v="3"/>
    <x v="263"/>
  </r>
  <r>
    <x v="330"/>
    <s v="SANTIAGO BELAUSTEGUI"/>
    <n v="178668"/>
    <n v="178668"/>
    <n v="0"/>
    <n v="0"/>
    <n v="0"/>
    <n v="41497.760000000002"/>
    <n v="5413.23"/>
    <n v="518.4"/>
    <n v="793.28"/>
    <n v="0"/>
    <n v="7679.15"/>
    <n v="0"/>
    <n v="0.18"/>
    <n v="55902"/>
    <x v="4"/>
    <x v="263"/>
  </r>
  <r>
    <x v="330"/>
    <s v="SANTIAGO BELAUSTEGUI (2)"/>
    <n v="55902"/>
    <n v="56834"/>
    <n v="0"/>
    <n v="7546.75"/>
    <n v="932"/>
    <n v="70801.97"/>
    <n v="14492.11"/>
    <n v="518.4"/>
    <n v="793.28"/>
    <n v="0"/>
    <m/>
    <n v="0"/>
    <n v="0.49"/>
    <n v="93221"/>
    <x v="5"/>
    <x v="263"/>
  </r>
  <r>
    <x v="331"/>
    <s v="ALFREDO CASTIGLIA (1)"/>
    <n v="54845"/>
    <n v="54845"/>
    <s v="Plan de Pago"/>
    <s v="Plan de Pago"/>
    <n v="0"/>
    <n v="29346.63"/>
    <n v="6011.3"/>
    <n v="519.6"/>
    <n v="1064.49"/>
    <n v="0"/>
    <m/>
    <n v="21613.24"/>
    <n v="0.74"/>
    <n v="58556"/>
    <x v="0"/>
    <x v="26"/>
  </r>
  <r>
    <x v="331"/>
    <s v="ALFREDO CASTIGLIA (1)"/>
    <n v="58556"/>
    <n v="58556"/>
    <s v="Plan de Pago"/>
    <s v="Plan de Pago"/>
    <n v="0"/>
    <n v="32281.29"/>
    <n v="6612.43"/>
    <n v="519.6"/>
    <n v="957.93"/>
    <n v="0"/>
    <m/>
    <n v="21316.240000000002"/>
    <n v="0.51"/>
    <n v="61688"/>
    <x v="1"/>
    <x v="26"/>
  </r>
  <r>
    <x v="331"/>
    <s v="ALFREDO CASTIGLIA (1)"/>
    <n v="61688"/>
    <n v="61688"/>
    <s v="Plan de Pago"/>
    <s v="Plan de Pago"/>
    <n v="0"/>
    <n v="35703.11"/>
    <n v="7313.35"/>
    <n v="519.6"/>
    <n v="793.97"/>
    <n v="0"/>
    <m/>
    <n v="20955.41"/>
    <n v="0.56000000000000005"/>
    <n v="65286"/>
    <x v="2"/>
    <x v="26"/>
  </r>
  <r>
    <x v="331"/>
    <s v="ALFREDO CASTIGLIA (1)"/>
    <n v="65286"/>
    <n v="65286"/>
    <s v="Plan de Pago"/>
    <s v="Plan de Pago"/>
    <n v="0"/>
    <n v="39630.449999999997"/>
    <n v="8117.82"/>
    <n v="519.6"/>
    <n v="792.59"/>
    <n v="0"/>
    <m/>
    <n v="20535.14"/>
    <n v="0.4"/>
    <n v="69596"/>
    <x v="3"/>
    <x v="26"/>
  </r>
  <r>
    <x v="331"/>
    <s v="ALFREDO CASTIGLIA (1)"/>
    <n v="69596"/>
    <n v="69596"/>
    <s v="Plan de Pago"/>
    <s v="Plan de Pago"/>
    <n v="0"/>
    <n v="41497.760000000002"/>
    <n v="5417.27"/>
    <n v="519.6"/>
    <n v="793.97"/>
    <n v="0"/>
    <n v="7684.88"/>
    <n v="20052.78"/>
    <n v="0.74"/>
    <n v="75967"/>
    <x v="4"/>
    <x v="26"/>
  </r>
  <r>
    <x v="331"/>
    <s v="ALFREDO CASTIGLIA (1)"/>
    <n v="75967"/>
    <n v="75967"/>
    <s v="Plan de Pago"/>
    <s v="Plan de Pago"/>
    <n v="0"/>
    <n v="70801.97"/>
    <n v="14502.93"/>
    <n v="519.6"/>
    <n v="793.97"/>
    <n v="0"/>
    <m/>
    <n v="24920.240000000002"/>
    <n v="0.28999999999999998"/>
    <n v="111539"/>
    <x v="5"/>
    <x v="26"/>
  </r>
  <r>
    <x v="332"/>
    <s v="EDGARDO PAOLILLO (1)"/>
    <n v="980393"/>
    <n v="0"/>
    <n v="707690.24"/>
    <s v="En Abogados"/>
    <n v="0"/>
    <n v="29346.63"/>
    <n v="6015.79"/>
    <n v="519.6"/>
    <n v="1064.95"/>
    <n v="0"/>
    <m/>
    <n v="6419"/>
    <n v="0.52"/>
    <n v="1059144"/>
    <x v="0"/>
    <x v="264"/>
  </r>
  <r>
    <x v="332"/>
    <s v="EDGARDO PAOLILLO (1)"/>
    <n v="1059144"/>
    <n v="0"/>
    <n v="751056.73"/>
    <s v="En Abogados"/>
    <n v="0"/>
    <n v="32281.29"/>
    <n v="6617.36"/>
    <n v="519.6"/>
    <n v="958.34"/>
    <n v="0"/>
    <m/>
    <n v="7060.1"/>
    <n v="0.47"/>
    <n v="1144134"/>
    <x v="1"/>
    <x v="264"/>
  </r>
  <r>
    <x v="332"/>
    <s v="EDGARDO PAOLILLO"/>
    <n v="1144134"/>
    <n v="0"/>
    <n v="798493.89"/>
    <s v="En Abogados"/>
    <n v="0"/>
    <n v="35703.11"/>
    <n v="7318.8"/>
    <n v="519.6"/>
    <n v="794.31"/>
    <n v="0"/>
    <m/>
    <n v="0"/>
    <n v="0.49"/>
    <n v="1228395"/>
    <x v="2"/>
    <x v="264"/>
  </r>
  <r>
    <x v="332"/>
    <s v="EDGARDO PAOLILLO"/>
    <n v="1228395"/>
    <n v="0"/>
    <n v="842830.2"/>
    <s v="En Abogados"/>
    <n v="0"/>
    <n v="39630.449999999997"/>
    <n v="8123.87"/>
    <n v="519.6"/>
    <n v="792.93"/>
    <n v="0"/>
    <m/>
    <n v="0"/>
    <n v="0.64"/>
    <n v="1319604"/>
    <x v="3"/>
    <x v="264"/>
  </r>
  <r>
    <x v="332"/>
    <s v="EDGARDO PAOLILLO"/>
    <n v="1319604"/>
    <n v="0"/>
    <n v="891897.69"/>
    <s v="En Abogados"/>
    <n v="0"/>
    <n v="41497.760000000002"/>
    <n v="5421.31"/>
    <n v="519.6"/>
    <n v="794.31"/>
    <n v="0"/>
    <n v="7690.61"/>
    <n v="0"/>
    <n v="0.53"/>
    <n v="1420123"/>
    <x v="4"/>
    <x v="264"/>
  </r>
  <r>
    <x v="332"/>
    <s v="EDGARDO PAOLILLO"/>
    <n v="1420123"/>
    <n v="0"/>
    <n v="947821.81"/>
    <s v="En Abogados"/>
    <n v="0"/>
    <n v="70801.97"/>
    <n v="14513.74"/>
    <n v="519.6"/>
    <n v="794.31"/>
    <n v="0"/>
    <m/>
    <n v="0"/>
    <n v="0.44"/>
    <n v="1634709"/>
    <x v="5"/>
    <x v="264"/>
  </r>
  <r>
    <x v="333"/>
    <s v="COPPARI ALEJANDRO (1)"/>
    <n v="35914"/>
    <n v="35914"/>
    <n v="0"/>
    <n v="0"/>
    <n v="0"/>
    <n v="29346.63"/>
    <n v="5486.83"/>
    <n v="0"/>
    <n v="972.01"/>
    <n v="0"/>
    <m/>
    <n v="3687"/>
    <n v="0.53"/>
    <n v="39493"/>
    <x v="0"/>
    <x v="265"/>
  </r>
  <r>
    <x v="333"/>
    <s v="COPPARI ALEJANDRO (1)"/>
    <n v="39493"/>
    <n v="40152"/>
    <n v="0"/>
    <n v="659"/>
    <n v="659"/>
    <n v="32281.29"/>
    <n v="6035.51"/>
    <n v="0"/>
    <n v="874.7"/>
    <n v="0"/>
    <m/>
    <n v="6945"/>
    <n v="0.5"/>
    <n v="46137"/>
    <x v="1"/>
    <x v="265"/>
  </r>
  <r>
    <x v="333"/>
    <s v="COPPARI ALEJANDRO (1)"/>
    <n v="46137"/>
    <n v="46137"/>
    <n v="0"/>
    <n v="0"/>
    <n v="0"/>
    <n v="35703.11"/>
    <n v="6675.27"/>
    <n v="0"/>
    <n v="724.99"/>
    <n v="0"/>
    <m/>
    <n v="3038.85"/>
    <n v="0.78"/>
    <n v="46143"/>
    <x v="2"/>
    <x v="265"/>
  </r>
  <r>
    <x v="333"/>
    <s v="COPPARI ALEJANDRO (1)"/>
    <n v="46143"/>
    <n v="46143"/>
    <n v="0"/>
    <n v="0"/>
    <n v="0"/>
    <n v="39630.449999999997"/>
    <n v="7409.55"/>
    <n v="0"/>
    <n v="723.73"/>
    <n v="0"/>
    <m/>
    <n v="2624.8"/>
    <n v="0.47"/>
    <n v="50389"/>
    <x v="3"/>
    <x v="265"/>
  </r>
  <r>
    <x v="333"/>
    <s v="COPPARI ALEJANDRO (1)"/>
    <n v="50389"/>
    <n v="50389"/>
    <n v="0"/>
    <n v="0"/>
    <n v="0"/>
    <n v="41497.760000000002"/>
    <n v="4944.62"/>
    <n v="0"/>
    <n v="724.99"/>
    <n v="0"/>
    <n v="7014.39"/>
    <n v="2149.5700000000002"/>
    <n v="0.67"/>
    <n v="56332"/>
    <x v="4"/>
    <x v="265"/>
  </r>
  <r>
    <x v="333"/>
    <s v="COPPARI ALEJANDRO_x000a_(1)"/>
    <n v="56332"/>
    <n v="56332"/>
    <n v="0"/>
    <n v="0"/>
    <n v="0"/>
    <n v="70801.97"/>
    <n v="13237.57"/>
    <n v="0"/>
    <n v="724.99"/>
    <n v="0"/>
    <m/>
    <n v="2166.39"/>
    <n v="0.08"/>
    <n v="86931"/>
    <x v="5"/>
    <x v="265"/>
  </r>
  <r>
    <x v="334"/>
    <s v="NELDO GARCIA (1)"/>
    <n v="507432"/>
    <n v="0"/>
    <n v="406315.06"/>
    <s v="En Abogados"/>
    <n v="0"/>
    <n v="29346.63"/>
    <n v="5486.83"/>
    <n v="474"/>
    <n v="972.01"/>
    <n v="0"/>
    <m/>
    <n v="6323"/>
    <n v="0.78"/>
    <n v="570351"/>
    <x v="0"/>
    <x v="266"/>
  </r>
  <r>
    <x v="334"/>
    <s v="NELDO GARCIA (1)"/>
    <n v="570351"/>
    <n v="0"/>
    <n v="448918.31"/>
    <s v="En Abogados"/>
    <n v="0"/>
    <n v="32281.29"/>
    <n v="6035.51"/>
    <n v="474"/>
    <n v="874.7"/>
    <n v="0"/>
    <m/>
    <n v="6954.5"/>
    <n v="0.08"/>
    <n v="639417"/>
    <x v="1"/>
    <x v="266"/>
  </r>
  <r>
    <x v="334"/>
    <s v="NELDO GARCIA"/>
    <n v="639417"/>
    <n v="0"/>
    <n v="495538.39"/>
    <s v="En Abogados"/>
    <n v="0"/>
    <n v="35703.11"/>
    <n v="6675.27"/>
    <n v="474"/>
    <n v="724.99"/>
    <n v="0"/>
    <m/>
    <n v="0"/>
    <n v="0.71"/>
    <n v="707772"/>
    <x v="2"/>
    <x v="266"/>
  </r>
  <r>
    <x v="334"/>
    <s v="NELDO GARCIA"/>
    <n v="707772"/>
    <n v="0"/>
    <n v="539116.47"/>
    <s v="En Abogados"/>
    <n v="0"/>
    <n v="39630.449999999997"/>
    <n v="7409.55"/>
    <n v="474"/>
    <n v="723.73"/>
    <n v="0"/>
    <m/>
    <n v="0"/>
    <n v="0.45"/>
    <n v="782966"/>
    <x v="3"/>
    <x v="266"/>
  </r>
  <r>
    <x v="334"/>
    <s v="NELDO GARCIA"/>
    <n v="782966"/>
    <n v="0"/>
    <n v="587354.65"/>
    <s v="En Abogados"/>
    <n v="0"/>
    <n v="41497.760000000002"/>
    <n v="4944.62"/>
    <n v="474"/>
    <n v="724.99"/>
    <n v="0"/>
    <n v="7014.39"/>
    <n v="0"/>
    <n v="0.51"/>
    <n v="866990"/>
    <x v="4"/>
    <x v="266"/>
  </r>
  <r>
    <x v="334"/>
    <s v="NELDO GARCIA"/>
    <n v="866990"/>
    <n v="0"/>
    <n v="642010.92000000004"/>
    <s v="En Abogados"/>
    <n v="0"/>
    <n v="70801.97"/>
    <n v="13237.57"/>
    <n v="474"/>
    <n v="724.99"/>
    <n v="0"/>
    <m/>
    <n v="0"/>
    <n v="0"/>
    <n v="1038900"/>
    <x v="5"/>
    <x v="266"/>
  </r>
  <r>
    <x v="335"/>
    <s v="CASASOLA GABRIEL (1)"/>
    <n v="29438"/>
    <n v="29438"/>
    <n v="0"/>
    <n v="0"/>
    <n v="0"/>
    <n v="29346.63"/>
    <n v="5482.34"/>
    <n v="472.8"/>
    <n v="971.08"/>
    <n v="0"/>
    <m/>
    <n v="-3257"/>
    <n v="0.15"/>
    <n v="33016"/>
    <x v="0"/>
    <x v="267"/>
  </r>
  <r>
    <x v="335"/>
    <s v="CASASOLA GABRIEL (1)"/>
    <n v="33016"/>
    <n v="33016"/>
    <n v="0"/>
    <n v="0"/>
    <n v="0"/>
    <n v="32281.29"/>
    <n v="6030.58"/>
    <n v="472.8"/>
    <n v="873.87"/>
    <n v="0"/>
    <m/>
    <n v="-3550"/>
    <n v="0.46"/>
    <n v="36109"/>
    <x v="1"/>
    <x v="267"/>
  </r>
  <r>
    <x v="335"/>
    <s v="CASASOLA GABRIEL (1)"/>
    <n v="36109"/>
    <n v="36109"/>
    <n v="0"/>
    <n v="0"/>
    <n v="0"/>
    <n v="35703.11"/>
    <n v="6669.82"/>
    <n v="472.8"/>
    <n v="724.3"/>
    <n v="0"/>
    <m/>
    <n v="-3905.17"/>
    <n v="0.14000000000000001"/>
    <n v="39665"/>
    <x v="2"/>
    <x v="267"/>
  </r>
  <r>
    <x v="335"/>
    <s v="CASASOLA GABRIEL (1)"/>
    <n v="39665"/>
    <n v="39665"/>
    <n v="0"/>
    <n v="0"/>
    <n v="0"/>
    <n v="39630.449999999997"/>
    <n v="7403.5"/>
    <n v="472.8"/>
    <n v="723.04"/>
    <n v="0"/>
    <m/>
    <n v="-4319.1099999999997"/>
    <n v="0.32"/>
    <n v="43911"/>
    <x v="3"/>
    <x v="267"/>
  </r>
  <r>
    <x v="335"/>
    <s v="CASASOLA GABRIEL (1)"/>
    <n v="43911"/>
    <n v="43911"/>
    <n v="0"/>
    <n v="0"/>
    <n v="0"/>
    <n v="41497.760000000002"/>
    <n v="4940.58"/>
    <n v="472.8"/>
    <n v="724.3"/>
    <n v="0"/>
    <n v="7008.66"/>
    <n v="-4794.21"/>
    <n v="0.11"/>
    <n v="49850"/>
    <x v="4"/>
    <x v="267"/>
  </r>
  <r>
    <x v="335"/>
    <s v="CASASOLA GABRIEL (1)"/>
    <n v="49850"/>
    <n v="49850"/>
    <n v="0"/>
    <n v="0"/>
    <n v="0"/>
    <n v="70801.97"/>
    <n v="13226.76"/>
    <n v="472.8"/>
    <n v="724.3"/>
    <n v="0"/>
    <m/>
    <n v="-4777.3999999999996"/>
    <n v="0.56999999999999995"/>
    <n v="80449"/>
    <x v="5"/>
    <x v="267"/>
  </r>
  <r>
    <x v="336"/>
    <s v="ARCE VIVIANA MARIELA"/>
    <n v="68367"/>
    <n v="0"/>
    <n v="66768.2"/>
    <n v="4937.21"/>
    <n v="0"/>
    <n v="29346.63"/>
    <n v="7840.24"/>
    <n v="675.59"/>
    <n v="1388.18"/>
    <n v="0"/>
    <m/>
    <n v="0"/>
    <n v="0.95"/>
    <n v="110957"/>
    <x v="0"/>
    <x v="268"/>
  </r>
  <r>
    <x v="336"/>
    <s v="ARCE VIVIANA MARIELA"/>
    <n v="110957"/>
    <n v="110957"/>
    <n v="0"/>
    <n v="0"/>
    <n v="0"/>
    <n v="32281.29"/>
    <n v="8624.27"/>
    <n v="675.59"/>
    <n v="1249.22"/>
    <n v="0"/>
    <m/>
    <n v="0"/>
    <n v="0.63"/>
    <n v="42831"/>
    <x v="1"/>
    <x v="268"/>
  </r>
  <r>
    <x v="336"/>
    <s v="ARCE VIVIANA MARIELA (2)"/>
    <n v="42831"/>
    <n v="43545"/>
    <n v="0"/>
    <n v="2141.52"/>
    <n v="714"/>
    <n v="35703.11"/>
    <n v="9538.44"/>
    <n v="675.59"/>
    <n v="1035.4000000000001"/>
    <n v="0"/>
    <m/>
    <n v="0"/>
    <n v="0.94"/>
    <n v="48381"/>
    <x v="2"/>
    <x v="268"/>
  </r>
  <r>
    <x v="336"/>
    <s v="ARCE VIVIANA MARIELA (1)"/>
    <n v="48381"/>
    <n v="0"/>
    <n v="46953.48"/>
    <n v="3775.19"/>
    <n v="0"/>
    <n v="39630.449999999997"/>
    <n v="10587.67"/>
    <n v="675.59"/>
    <n v="1033.5999999999999"/>
    <n v="0"/>
    <m/>
    <n v="6945"/>
    <n v="0.02"/>
    <n v="109601"/>
    <x v="3"/>
    <x v="268"/>
  </r>
  <r>
    <x v="336"/>
    <s v="ARCE VIVIANA MARIELA (1)"/>
    <n v="109601"/>
    <n v="109601"/>
    <n v="0"/>
    <n v="0"/>
    <n v="0"/>
    <n v="41497.760000000002"/>
    <n v="7065.48"/>
    <n v="675.59"/>
    <n v="1035.4000000000001"/>
    <n v="0"/>
    <n v="10023.01"/>
    <n v="6945"/>
    <n v="0.76"/>
    <n v="67243"/>
    <x v="4"/>
    <x v="268"/>
  </r>
  <r>
    <x v="336"/>
    <s v="ARCE VIVIANA MARIELA (1) (2)"/>
    <n v="67243"/>
    <n v="68364"/>
    <n v="0"/>
    <n v="9077.7000000000007"/>
    <n v="1121"/>
    <n v="70801.97"/>
    <n v="18915.45"/>
    <n v="675.59"/>
    <n v="1035.4000000000001"/>
    <n v="0"/>
    <m/>
    <n v="6945"/>
    <n v="0.89"/>
    <n v="106331"/>
    <x v="5"/>
    <x v="268"/>
  </r>
  <r>
    <x v="337"/>
    <s v="FIDEICOMISO VILLA MARIA"/>
    <n v="35361"/>
    <n v="35361"/>
    <n v="0"/>
    <n v="0"/>
    <n v="0"/>
    <n v="29346.63"/>
    <n v="8355.76"/>
    <n v="771.2"/>
    <n v="1479.74"/>
    <n v="0"/>
    <m/>
    <n v="0"/>
    <n v="0.67"/>
    <n v="39954"/>
    <x v="0"/>
    <x v="36"/>
  </r>
  <r>
    <x v="337"/>
    <s v="FIDEICOMISO VILLA MARIA (2)"/>
    <n v="39954"/>
    <n v="39954"/>
    <n v="0"/>
    <n v="1997.67"/>
    <n v="0"/>
    <n v="32281.29"/>
    <n v="9191.33"/>
    <n v="771.2"/>
    <n v="1331.61"/>
    <n v="0"/>
    <m/>
    <n v="0"/>
    <n v="0.9"/>
    <n v="45574"/>
    <x v="1"/>
    <x v="36"/>
  </r>
  <r>
    <x v="337"/>
    <s v="FIDEICOMISO VILLA MARIA"/>
    <n v="45574"/>
    <n v="45574"/>
    <n v="0"/>
    <n v="0"/>
    <n v="0"/>
    <n v="35703.11"/>
    <n v="10165.61"/>
    <n v="771.2"/>
    <n v="1103.69"/>
    <n v="0"/>
    <m/>
    <n v="0"/>
    <n v="0.39"/>
    <n v="47744"/>
    <x v="2"/>
    <x v="36"/>
  </r>
  <r>
    <x v="337"/>
    <s v="FIDEICOMISO VILLA MARIA"/>
    <n v="47744"/>
    <n v="48540"/>
    <n v="0"/>
    <n v="796"/>
    <n v="796"/>
    <n v="39630.449999999997"/>
    <n v="11283.83"/>
    <n v="771.2"/>
    <n v="1101.77"/>
    <n v="0"/>
    <m/>
    <n v="0"/>
    <n v="0.75"/>
    <n v="52788"/>
    <x v="3"/>
    <x v="36"/>
  </r>
  <r>
    <x v="337"/>
    <s v="FIDEICOMISO VILLA MARIA"/>
    <n v="52788"/>
    <n v="52788"/>
    <n v="0"/>
    <n v="867"/>
    <n v="0"/>
    <n v="41497.760000000002"/>
    <n v="7530.04"/>
    <n v="771.2"/>
    <n v="1103.69"/>
    <n v="0"/>
    <n v="10682.04"/>
    <n v="0"/>
    <n v="0.27"/>
    <n v="62452"/>
    <x v="4"/>
    <x v="36"/>
  </r>
  <r>
    <x v="337"/>
    <s v="FIDEICOMISO VILLA MARIA (2)"/>
    <n v="62452"/>
    <n v="63309.14"/>
    <n v="0"/>
    <n v="8313.94"/>
    <n v="857.14"/>
    <n v="70801.97"/>
    <n v="20159.18"/>
    <n v="771.2"/>
    <n v="1103.69"/>
    <n v="0"/>
    <m/>
    <n v="0"/>
    <n v="0.16"/>
    <n v="100293"/>
    <x v="5"/>
    <x v="36"/>
  </r>
  <r>
    <x v="338"/>
    <s v="RUTA CPC"/>
    <n v="75224"/>
    <n v="0"/>
    <n v="73435.679999999993"/>
    <n v="5460.1"/>
    <n v="0"/>
    <n v="29346.63"/>
    <n v="10704.69"/>
    <n v="924"/>
    <n v="1895.92"/>
    <n v="0"/>
    <m/>
    <n v="0"/>
    <n v="0.98"/>
    <n v="121768"/>
    <x v="0"/>
    <x v="15"/>
  </r>
  <r>
    <x v="338"/>
    <s v="RUTA CPC"/>
    <n v="121768"/>
    <n v="75224"/>
    <n v="46544"/>
    <n v="2327.1999999999998"/>
    <n v="0"/>
    <n v="32281.29"/>
    <n v="11775.16"/>
    <n v="924"/>
    <n v="1706.13"/>
    <n v="0"/>
    <m/>
    <n v="0"/>
    <n v="0.22"/>
    <n v="95558"/>
    <x v="1"/>
    <x v="15"/>
  </r>
  <r>
    <x v="338"/>
    <s v="RUTA CPC (2)"/>
    <n v="95558"/>
    <n v="48332"/>
    <n v="47226"/>
    <n v="4661.54"/>
    <n v="0"/>
    <n v="35703.11"/>
    <n v="13023.33"/>
    <n v="924"/>
    <n v="1414.11"/>
    <n v="0"/>
    <m/>
    <n v="0"/>
    <n v="0.91"/>
    <n v="102953"/>
    <x v="2"/>
    <x v="15"/>
  </r>
  <r>
    <x v="338"/>
    <s v="RUTA CPC"/>
    <n v="102953"/>
    <n v="49014"/>
    <n v="53939"/>
    <n v="3477.25"/>
    <n v="0"/>
    <n v="39630.449999999997"/>
    <n v="14455.89"/>
    <n v="924"/>
    <n v="1411.65"/>
    <n v="0"/>
    <m/>
    <n v="0"/>
    <n v="0.76"/>
    <n v="113839"/>
    <x v="3"/>
    <x v="15"/>
  </r>
  <r>
    <x v="338"/>
    <s v="RUTA CPC"/>
    <n v="113839"/>
    <n v="55727"/>
    <n v="58112"/>
    <n v="3806.33"/>
    <n v="0"/>
    <n v="41497.760000000002"/>
    <n v="9646.86"/>
    <n v="924"/>
    <n v="1414.11"/>
    <n v="0"/>
    <n v="13684.93"/>
    <n v="0"/>
    <n v="0.01"/>
    <n v="129086"/>
    <x v="4"/>
    <x v="15"/>
  </r>
  <r>
    <x v="338"/>
    <s v="RUTA CPC"/>
    <n v="129086"/>
    <n v="0"/>
    <n v="125279.67"/>
    <n v="20719.09"/>
    <n v="0"/>
    <n v="70801.97"/>
    <n v="25826.240000000002"/>
    <n v="924"/>
    <n v="1414.11"/>
    <n v="0"/>
    <m/>
    <n v="0"/>
    <n v="0.92"/>
    <n v="244966"/>
    <x v="5"/>
    <x v="15"/>
  </r>
  <r>
    <x v="339"/>
    <s v="ADRIANA LOPEZ - ALBERTO RANGONI_x000a_(1)"/>
    <n v="31597"/>
    <n v="31597"/>
    <n v="0"/>
    <n v="0"/>
    <n v="0"/>
    <n v="29346.63"/>
    <n v="7835.76"/>
    <n v="675.6"/>
    <n v="1387.26"/>
    <n v="0"/>
    <m/>
    <n v="-3478"/>
    <n v="0.75"/>
    <n v="35768"/>
    <x v="0"/>
    <x v="269"/>
  </r>
  <r>
    <x v="339"/>
    <s v="ADRIANA LOPEZ - ALBERTO RANGONI"/>
    <n v="35768"/>
    <n v="35768"/>
    <n v="0"/>
    <n v="597"/>
    <n v="0"/>
    <n v="32281.29"/>
    <n v="8619.34"/>
    <n v="675.6"/>
    <n v="1248.3900000000001"/>
    <n v="0"/>
    <m/>
    <n v="0"/>
    <n v="0.38"/>
    <n v="43422"/>
    <x v="1"/>
    <x v="269"/>
  </r>
  <r>
    <x v="339"/>
    <s v="ADRIANA LOPEZ - ALBERTO RANGONI (1)"/>
    <n v="43422"/>
    <n v="43422"/>
    <n v="0"/>
    <n v="0"/>
    <n v="0"/>
    <n v="35703.11"/>
    <n v="9532.99"/>
    <n v="675.6"/>
    <n v="1034.71"/>
    <n v="0"/>
    <m/>
    <n v="-4170.45"/>
    <n v="0.04"/>
    <n v="42776"/>
    <x v="2"/>
    <x v="269"/>
  </r>
  <r>
    <x v="339"/>
    <s v="ADRIANA LOPEZ - ALBERTO RANGONI_x000a_(1)"/>
    <n v="42776"/>
    <n v="42776"/>
    <n v="0"/>
    <n v="0"/>
    <n v="0"/>
    <n v="39630.449999999997"/>
    <n v="10581.62"/>
    <n v="675.6"/>
    <n v="1032.9100000000001"/>
    <n v="0"/>
    <m/>
    <n v="-4612.5200000000004"/>
    <n v="0.94"/>
    <n v="47309"/>
    <x v="3"/>
    <x v="269"/>
  </r>
  <r>
    <x v="339"/>
    <s v="ADRIANA LOPEZ - ALBERTO RANGONI (1)"/>
    <n v="47309"/>
    <n v="47309"/>
    <n v="0"/>
    <n v="0"/>
    <n v="0"/>
    <n v="41497.760000000002"/>
    <n v="7061.44"/>
    <n v="675.6"/>
    <n v="1034.71"/>
    <n v="0"/>
    <n v="10017.280000000001"/>
    <n v="-5119.8999999999996"/>
    <n v="0.11"/>
    <n v="55167"/>
    <x v="4"/>
    <x v="269"/>
  </r>
  <r>
    <x v="339"/>
    <s v="ADRIANA LOPEZ - ALBERTO RANGONI (2)"/>
    <n v="55167"/>
    <n v="56087"/>
    <n v="0"/>
    <n v="7447.53"/>
    <n v="920"/>
    <n v="70801.97"/>
    <n v="18904.64"/>
    <n v="675.6"/>
    <n v="1034.71"/>
    <n v="0"/>
    <m/>
    <n v="0"/>
    <n v="0.55000000000000004"/>
    <n v="97945"/>
    <x v="5"/>
    <x v="269"/>
  </r>
  <r>
    <x v="340"/>
    <s v="Diego Alberto RADIVOY MAGNANI"/>
    <n v="35055"/>
    <n v="0"/>
    <n v="35055"/>
    <n v="1752.75"/>
    <n v="0"/>
    <n v="29346.63"/>
    <n v="8100.24"/>
    <n v="699.6"/>
    <n v="1434.42"/>
    <n v="0"/>
    <m/>
    <n v="0"/>
    <n v="0.36"/>
    <n v="76389"/>
    <x v="0"/>
    <x v="270"/>
  </r>
  <r>
    <x v="340"/>
    <s v="Diego Alberto RADIVOY MAGNANI"/>
    <n v="76389"/>
    <n v="0"/>
    <n v="74636.25"/>
    <n v="5484.56"/>
    <n v="0"/>
    <n v="32281.29"/>
    <n v="8910.27"/>
    <n v="699.6"/>
    <n v="1290.83"/>
    <n v="0"/>
    <m/>
    <n v="0"/>
    <n v="0.2"/>
    <n v="123303"/>
    <x v="1"/>
    <x v="270"/>
  </r>
  <r>
    <x v="340"/>
    <s v="Diego Alberto RADIVOY MAGNANI"/>
    <n v="123303"/>
    <n v="0"/>
    <n v="117818.44"/>
    <n v="11375.48"/>
    <n v="0"/>
    <n v="35703.11"/>
    <n v="9854.75"/>
    <n v="699.6"/>
    <n v="1069.8900000000001"/>
    <n v="0"/>
    <m/>
    <n v="0"/>
    <n v="0.73"/>
    <n v="176522"/>
    <x v="2"/>
    <x v="270"/>
  </r>
  <r>
    <x v="340"/>
    <s v="Diego Alberto RADIVOY MAGNANI"/>
    <n v="176522"/>
    <n v="0"/>
    <n v="165146.51999999999"/>
    <n v="19632.810000000001"/>
    <n v="0"/>
    <n v="39630.449999999997"/>
    <n v="10938.78"/>
    <n v="699.6"/>
    <n v="1068.03"/>
    <n v="0"/>
    <m/>
    <n v="0"/>
    <n v="0.81"/>
    <n v="237117"/>
    <x v="3"/>
    <x v="270"/>
  </r>
  <r>
    <x v="340"/>
    <s v="Diego Alberto RADIVOY MAGNANI"/>
    <n v="237117"/>
    <n v="0"/>
    <n v="217484.19"/>
    <n v="30507.02"/>
    <n v="0"/>
    <n v="41497.760000000002"/>
    <n v="7299.78"/>
    <n v="699.6"/>
    <n v="1069.8900000000001"/>
    <n v="0"/>
    <n v="10355.39"/>
    <n v="0"/>
    <n v="0.37"/>
    <n v="308914"/>
    <x v="4"/>
    <x v="270"/>
  </r>
  <r>
    <x v="340"/>
    <s v="Diego Alberto RADIVOY MAGNANI"/>
    <n v="308914"/>
    <n v="0"/>
    <n v="278406.98"/>
    <n v="68091.960000000006"/>
    <n v="0"/>
    <n v="70801.97"/>
    <n v="19542.72"/>
    <n v="699.6"/>
    <n v="1069.8900000000001"/>
    <n v="0"/>
    <m/>
    <n v="0"/>
    <n v="0.88"/>
    <n v="438614"/>
    <x v="5"/>
    <x v="270"/>
  </r>
  <r>
    <x v="341"/>
    <s v="DIEGO SOLERO"/>
    <n v="76020"/>
    <n v="0"/>
    <n v="74244.05"/>
    <n v="5488.15"/>
    <n v="0"/>
    <n v="29346.63"/>
    <n v="11758.13"/>
    <n v="1014"/>
    <n v="2082.27"/>
    <n v="0"/>
    <m/>
    <n v="0"/>
    <n v="0.77"/>
    <n v="123934"/>
    <x v="0"/>
    <x v="170"/>
  </r>
  <r>
    <x v="341"/>
    <s v="DIEGO SOLERO (2)"/>
    <n v="123934"/>
    <n v="74244.05"/>
    <n v="49689.95"/>
    <n v="4420.75"/>
    <n v="0"/>
    <n v="32281.29"/>
    <n v="12933.94"/>
    <n v="1014"/>
    <n v="1873.83"/>
    <n v="0"/>
    <m/>
    <n v="0"/>
    <n v="0.24"/>
    <n v="102214"/>
    <x v="1"/>
    <x v="170"/>
  </r>
  <r>
    <x v="341"/>
    <s v="DIEGO SOLERO"/>
    <n v="102214"/>
    <n v="0"/>
    <n v="97793.25"/>
    <n v="9310.41"/>
    <n v="0"/>
    <n v="35703.11"/>
    <n v="14304.94"/>
    <n v="1014"/>
    <n v="1553.1"/>
    <n v="0"/>
    <m/>
    <n v="0"/>
    <n v="0.19"/>
    <n v="159679"/>
    <x v="2"/>
    <x v="170"/>
  </r>
  <r>
    <x v="341"/>
    <s v="DIEGO SOLERO"/>
    <n v="159679"/>
    <n v="51664.95"/>
    <n v="108014.05"/>
    <n v="6211.85"/>
    <n v="0"/>
    <n v="39630.449999999997"/>
    <n v="15878.48"/>
    <n v="1014"/>
    <n v="1550.4"/>
    <n v="0"/>
    <m/>
    <n v="0"/>
    <n v="0.77"/>
    <n v="172300"/>
    <x v="3"/>
    <x v="170"/>
  </r>
  <r>
    <x v="341"/>
    <s v="DIEGO SOLERO"/>
    <n v="172300"/>
    <n v="52179.05"/>
    <n v="120120.95"/>
    <n v="6844.61"/>
    <n v="0"/>
    <n v="41497.760000000002"/>
    <n v="10596.19"/>
    <n v="1014"/>
    <n v="1553.1"/>
    <n v="0"/>
    <n v="15031.65"/>
    <n v="0"/>
    <n v="0.74"/>
    <n v="196659"/>
    <x v="4"/>
    <x v="170"/>
  </r>
  <r>
    <x v="341"/>
    <s v="DIEGO SOLERO"/>
    <n v="196659"/>
    <n v="122889.95"/>
    <n v="73769.05"/>
    <n v="13122.82"/>
    <n v="0"/>
    <n v="70801.97"/>
    <n v="28367.77"/>
    <n v="1014"/>
    <n v="1553.1"/>
    <n v="0"/>
    <m/>
    <n v="0"/>
    <n v="0.28999999999999998"/>
    <n v="188629"/>
    <x v="5"/>
    <x v="170"/>
  </r>
  <r>
    <x v="342"/>
    <s v="FABIAN CARBALLO (1)"/>
    <n v="120125"/>
    <n v="0"/>
    <n v="114674.23"/>
    <n v="11184.48"/>
    <n v="0"/>
    <n v="29346.63"/>
    <n v="7826.8"/>
    <n v="0"/>
    <n v="1386.33"/>
    <n v="0"/>
    <m/>
    <n v="6945"/>
    <n v="0.53"/>
    <n v="171364"/>
    <x v="0"/>
    <x v="271"/>
  </r>
  <r>
    <x v="342"/>
    <s v="FABIAN CARBALLO (1)"/>
    <n v="171364"/>
    <n v="0"/>
    <n v="160179.51999999999"/>
    <n v="19193.46"/>
    <n v="0"/>
    <n v="32281.29"/>
    <n v="8609.48"/>
    <n v="0"/>
    <n v="1247.55"/>
    <n v="0"/>
    <m/>
    <n v="6945"/>
    <n v="0.7"/>
    <n v="228457"/>
    <x v="1"/>
    <x v="271"/>
  </r>
  <r>
    <x v="342"/>
    <s v="FABIAN CARBALLO (1)"/>
    <n v="228457"/>
    <n v="0"/>
    <n v="209263.54"/>
    <n v="29656.639999999999"/>
    <n v="0"/>
    <n v="35703.11"/>
    <n v="9522.08"/>
    <n v="0"/>
    <n v="1034.02"/>
    <n v="0"/>
    <m/>
    <n v="6945"/>
    <n v="0.61"/>
    <n v="292125"/>
    <x v="2"/>
    <x v="271"/>
  </r>
  <r>
    <x v="342"/>
    <s v="FABIAN CARBALLO (1)"/>
    <n v="292125"/>
    <n v="0"/>
    <n v="262468.36"/>
    <n v="42780.06"/>
    <n v="0"/>
    <n v="39630.449999999997"/>
    <n v="10569.51"/>
    <n v="0"/>
    <n v="1032.22"/>
    <n v="0"/>
    <m/>
    <n v="6945"/>
    <n v="0.4"/>
    <n v="363426"/>
    <x v="3"/>
    <x v="271"/>
  </r>
  <r>
    <x v="342"/>
    <s v="FABIAN CARBALLO (1)"/>
    <n v="363426"/>
    <n v="0"/>
    <n v="320645.94"/>
    <n v="58812.36"/>
    <n v="0"/>
    <n v="41497.760000000002"/>
    <n v="7053.36"/>
    <n v="0"/>
    <n v="1034.02"/>
    <n v="0"/>
    <n v="10005.82"/>
    <n v="6945"/>
    <n v="0.74"/>
    <n v="445995"/>
    <x v="4"/>
    <x v="271"/>
  </r>
  <r>
    <x v="342"/>
    <s v="Vivian Garcia Navarro (1)"/>
    <n v="445995"/>
    <n v="422000"/>
    <n v="0"/>
    <n v="0"/>
    <n v="0"/>
    <n v="70801.97"/>
    <n v="18883.009999999998"/>
    <n v="0"/>
    <n v="1034.02"/>
    <n v="0"/>
    <m/>
    <n v="6945"/>
    <n v="0"/>
    <n v="97664"/>
    <x v="5"/>
    <x v="271"/>
  </r>
  <r>
    <x v="343"/>
    <s v="ROBERTO BERASATEGUI"/>
    <n v="29200"/>
    <n v="29638"/>
    <n v="0"/>
    <n v="438"/>
    <n v="438"/>
    <n v="29346.63"/>
    <n v="5222.3500000000004"/>
    <n v="451.2"/>
    <n v="924.84"/>
    <n v="0"/>
    <m/>
    <n v="0"/>
    <n v="0.98"/>
    <n v="35946"/>
    <x v="0"/>
    <x v="272"/>
  </r>
  <r>
    <x v="343"/>
    <s v="ROBERTO BERASATEGUI (1)"/>
    <n v="35946"/>
    <n v="35946"/>
    <n v="0"/>
    <n v="0"/>
    <n v="0"/>
    <n v="32281.29"/>
    <n v="5744.58"/>
    <n v="451.2"/>
    <n v="832.26"/>
    <n v="0"/>
    <m/>
    <n v="-3524"/>
    <n v="0.67"/>
    <n v="35786"/>
    <x v="1"/>
    <x v="272"/>
  </r>
  <r>
    <x v="343"/>
    <s v="ROBERTO BERASATEGUI (1)"/>
    <n v="35786"/>
    <n v="35786"/>
    <n v="0"/>
    <n v="0"/>
    <n v="0"/>
    <n v="35703.11"/>
    <n v="6353.51"/>
    <n v="451.2"/>
    <n v="689.81"/>
    <n v="0"/>
    <m/>
    <n v="-3876.07"/>
    <n v="0.44"/>
    <n v="39322"/>
    <x v="2"/>
    <x v="272"/>
  </r>
  <r>
    <x v="343"/>
    <s v="ROBERTO BERASATEGU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  <x v="272"/>
  </r>
  <r>
    <x v="343"/>
    <s v="ROBERTO BERASATEGUI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  <x v="272"/>
  </r>
  <r>
    <x v="343"/>
    <s v="ROBERTO BERASATEGUI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  <x v="272"/>
  </r>
  <r>
    <x v="344"/>
    <s v="JORGELINA AIRALDI (1)"/>
    <n v="36145"/>
    <n v="36150"/>
    <n v="0"/>
    <n v="0"/>
    <n v="5"/>
    <n v="29346.63"/>
    <n v="5222.3500000000004"/>
    <n v="451.2"/>
    <n v="924.84"/>
    <n v="0"/>
    <m/>
    <n v="3712"/>
    <n v="0.98"/>
    <n v="39653"/>
    <x v="0"/>
    <x v="273"/>
  </r>
  <r>
    <x v="344"/>
    <s v="JORGELINA AIRALDI (1)"/>
    <n v="39653"/>
    <n v="0"/>
    <n v="39653"/>
    <n v="1982.65"/>
    <n v="0"/>
    <n v="32281.29"/>
    <n v="5744.58"/>
    <n v="451.2"/>
    <n v="832.26"/>
    <n v="0"/>
    <m/>
    <n v="12549.99"/>
    <n v="0.03"/>
    <n v="93495"/>
    <x v="1"/>
    <x v="273"/>
  </r>
  <r>
    <x v="344"/>
    <s v="JORGELINA AIRALDI (1) (2)"/>
    <n v="93495"/>
    <n v="50000"/>
    <n v="43495"/>
    <n v="4575.62"/>
    <n v="0"/>
    <n v="35703.11"/>
    <n v="6353.51"/>
    <n v="451.2"/>
    <n v="689.81"/>
    <n v="0"/>
    <m/>
    <n v="6945"/>
    <n v="0.75"/>
    <n v="98214"/>
    <x v="2"/>
    <x v="273"/>
  </r>
  <r>
    <x v="344"/>
    <s v="JORGELINA AIRALDI (1)"/>
    <n v="98214"/>
    <n v="90000"/>
    <n v="8214"/>
    <n v="1841.15"/>
    <n v="0"/>
    <n v="39630.449999999997"/>
    <n v="7052.39"/>
    <n v="451.2"/>
    <n v="688.61"/>
    <n v="0"/>
    <m/>
    <n v="6945"/>
    <n v="0.2"/>
    <n v="64823"/>
    <x v="3"/>
    <x v="273"/>
  </r>
  <r>
    <x v="344"/>
    <s v="JORGELINA AIRALDI (1) (2)"/>
    <n v="64823"/>
    <n v="59000"/>
    <n v="5823"/>
    <n v="3149.09"/>
    <n v="0"/>
    <n v="41497.760000000002"/>
    <n v="4706.28"/>
    <n v="451.2"/>
    <n v="689.81"/>
    <n v="0"/>
    <n v="6676.27"/>
    <n v="6945"/>
    <n v="0.59"/>
    <n v="69939"/>
    <x v="4"/>
    <x v="273"/>
  </r>
  <r>
    <x v="344"/>
    <s v="JORGELINA AIRALDI (1)_x000a_(2)"/>
    <n v="69939"/>
    <n v="150000"/>
    <n v="0"/>
    <n v="9016.56"/>
    <n v="80061"/>
    <n v="70801.97"/>
    <n v="12599.49"/>
    <n v="451.2"/>
    <n v="689.81"/>
    <n v="0"/>
    <m/>
    <n v="22030.14"/>
    <n v="0.83"/>
    <n v="35529"/>
    <x v="5"/>
    <x v="273"/>
  </r>
  <r>
    <x v="345"/>
    <s v="LAURA REITER - SHEILA TRUCCO (1)"/>
    <n v="29698"/>
    <n v="29698"/>
    <n v="0"/>
    <n v="0"/>
    <n v="0"/>
    <n v="29346.63"/>
    <n v="5764.75"/>
    <n v="498"/>
    <n v="1021.02"/>
    <n v="0"/>
    <m/>
    <n v="-3284"/>
    <n v="0.6"/>
    <n v="33347"/>
    <x v="0"/>
    <x v="274"/>
  </r>
  <r>
    <x v="345"/>
    <s v="LAURA REITER - SHEILA TRUCCO (1)"/>
    <n v="33347"/>
    <n v="33347"/>
    <n v="0"/>
    <n v="0"/>
    <n v="0"/>
    <n v="32281.29"/>
    <n v="6341.23"/>
    <n v="498"/>
    <n v="918.81"/>
    <n v="0"/>
    <m/>
    <n v="-3579"/>
    <n v="0.67"/>
    <n v="36461"/>
    <x v="1"/>
    <x v="274"/>
  </r>
  <r>
    <x v="345"/>
    <s v="LAURA REITER - SHEILA TRUCCO (1)"/>
    <n v="36461"/>
    <n v="36461"/>
    <n v="0"/>
    <n v="0"/>
    <n v="0"/>
    <n v="35703.11"/>
    <n v="7013.4"/>
    <n v="498"/>
    <n v="761.55"/>
    <n v="0"/>
    <m/>
    <n v="-3937.22"/>
    <n v="0.16"/>
    <n v="40039"/>
    <x v="2"/>
    <x v="274"/>
  </r>
  <r>
    <x v="345"/>
    <s v="LAURA REITER - SHEILA TRUCCO (1)"/>
    <n v="40039"/>
    <n v="40039"/>
    <n v="0"/>
    <n v="0"/>
    <n v="0"/>
    <n v="39630.449999999997"/>
    <n v="7784.87"/>
    <n v="498"/>
    <n v="760.22"/>
    <n v="0"/>
    <m/>
    <n v="-4354.5600000000004"/>
    <n v="0.02"/>
    <n v="44319"/>
    <x v="3"/>
    <x v="274"/>
  </r>
  <r>
    <x v="345"/>
    <s v="LAURA REITER - SHEILA TRUCCO (1)"/>
    <n v="44319"/>
    <n v="44319"/>
    <n v="0"/>
    <n v="0"/>
    <n v="0"/>
    <n v="41497.760000000002"/>
    <n v="5195.08"/>
    <n v="498"/>
    <n v="761.55"/>
    <n v="0"/>
    <n v="7369.69"/>
    <n v="-4833.5600000000004"/>
    <n v="0.48"/>
    <n v="50489"/>
    <x v="4"/>
    <x v="274"/>
  </r>
  <r>
    <x v="345"/>
    <s v="LAURA REITER - SHEILA TRUCCO (1)"/>
    <n v="50489"/>
    <n v="50489"/>
    <n v="0"/>
    <n v="0"/>
    <n v="0"/>
    <n v="70801.97"/>
    <n v="13908.1"/>
    <n v="498"/>
    <n v="761.55"/>
    <n v="0"/>
    <m/>
    <n v="-4816.6099999999997"/>
    <n v="0.99"/>
    <n v="81154"/>
    <x v="5"/>
    <x v="274"/>
  </r>
  <r>
    <x v="346"/>
    <s v="CHRISTOPH MARQUARDT (1)"/>
    <n v="2458942"/>
    <n v="0"/>
    <n v="1639654.16"/>
    <s v="En Abogados"/>
    <n v="0"/>
    <n v="29346.63"/>
    <n v="5222.3500000000004"/>
    <n v="451.2"/>
    <n v="924.84"/>
    <n v="0"/>
    <m/>
    <n v="6275"/>
    <n v="0.27"/>
    <n v="2583145"/>
    <x v="0"/>
    <x v="275"/>
  </r>
  <r>
    <x v="346"/>
    <s v="CHRISTOPH MARQUARDT (1)"/>
    <n v="2583145"/>
    <n v="0"/>
    <n v="1681874.45"/>
    <s v="En Abogados"/>
    <n v="0"/>
    <n v="32281.29"/>
    <n v="5744.58"/>
    <n v="451.2"/>
    <n v="832.26"/>
    <n v="0"/>
    <m/>
    <n v="6901.7"/>
    <n v="0.25"/>
    <n v="2713450"/>
    <x v="1"/>
    <x v="275"/>
  </r>
  <r>
    <x v="346"/>
    <s v="CHRISTOPH MARQUARDT"/>
    <n v="2713450"/>
    <n v="0"/>
    <n v="1728085.73"/>
    <s v="En Abogados"/>
    <n v="0"/>
    <n v="35703.11"/>
    <n v="6353.51"/>
    <n v="451.2"/>
    <n v="689.81"/>
    <n v="0"/>
    <m/>
    <n v="0"/>
    <n v="0.08"/>
    <n v="2843052"/>
    <x v="2"/>
    <x v="275"/>
  </r>
  <r>
    <x v="346"/>
    <s v="CHRISTOPH MARQUARDT"/>
    <n v="2843052"/>
    <n v="0"/>
    <n v="1771283.44"/>
    <s v="En Abogados"/>
    <n v="0"/>
    <n v="39630.449999999997"/>
    <n v="7052.39"/>
    <n v="451.2"/>
    <n v="688.61"/>
    <n v="0"/>
    <m/>
    <n v="0"/>
    <n v="0.18"/>
    <n v="2979439"/>
    <x v="3"/>
    <x v="275"/>
  </r>
  <r>
    <x v="346"/>
    <s v="CHRISTOPH MARQUARDT"/>
    <n v="2979439"/>
    <n v="0"/>
    <n v="1819106.27"/>
    <s v="En Abogados"/>
    <n v="0"/>
    <n v="41497.760000000002"/>
    <n v="4706.28"/>
    <n v="451.2"/>
    <n v="689.81"/>
    <n v="0"/>
    <n v="6676.27"/>
    <n v="0"/>
    <n v="0.37"/>
    <n v="3124416"/>
    <x v="4"/>
    <x v="275"/>
  </r>
  <r>
    <x v="346"/>
    <s v="CHRISTOPH MARQUARDT"/>
    <n v="3124416"/>
    <n v="0"/>
    <n v="1873127.96"/>
    <s v="En Abogados"/>
    <n v="0"/>
    <n v="70801.97"/>
    <n v="12599.49"/>
    <n v="451.2"/>
    <n v="689.81"/>
    <n v="0"/>
    <m/>
    <n v="0"/>
    <n v="0.26"/>
    <n v="3461831"/>
    <x v="5"/>
    <x v="275"/>
  </r>
  <r>
    <x v="347"/>
    <s v="TORSTEN / DIRK SCHALL (1)"/>
    <n v="32569"/>
    <n v="32569"/>
    <n v="0"/>
    <n v="0"/>
    <n v="0"/>
    <n v="29346.63"/>
    <n v="5222.3500000000004"/>
    <n v="451.2"/>
    <n v="924.84"/>
    <n v="0"/>
    <m/>
    <n v="-3233"/>
    <n v="0.98"/>
    <n v="32713"/>
    <x v="0"/>
    <x v="200"/>
  </r>
  <r>
    <x v="347"/>
    <s v="TORSTEN / DIRK SCHALL"/>
    <n v="32713"/>
    <n v="0"/>
    <n v="32713"/>
    <n v="1635.65"/>
    <n v="0"/>
    <n v="32281.29"/>
    <n v="5744.58"/>
    <n v="451.2"/>
    <n v="832.26"/>
    <n v="0"/>
    <m/>
    <n v="0"/>
    <n v="0.02"/>
    <n v="73658"/>
    <x v="1"/>
    <x v="200"/>
  </r>
  <r>
    <x v="347"/>
    <s v="TORSTEN / DIRK SCHALL (1)"/>
    <n v="73658"/>
    <n v="73674"/>
    <n v="0"/>
    <n v="0"/>
    <n v="16"/>
    <n v="35703.11"/>
    <n v="6353.51"/>
    <n v="451.2"/>
    <n v="689.81"/>
    <n v="0"/>
    <m/>
    <n v="-3876.07"/>
    <n v="0.44"/>
    <n v="39306"/>
    <x v="2"/>
    <x v="200"/>
  </r>
  <r>
    <x v="347"/>
    <s v="TORSTEN / DIRK SCHALL (1)"/>
    <n v="39306"/>
    <n v="39306"/>
    <n v="0"/>
    <n v="0"/>
    <n v="0"/>
    <n v="39630.449999999997"/>
    <n v="7052.39"/>
    <n v="451.2"/>
    <n v="688.61"/>
    <n v="0"/>
    <m/>
    <n v="-4286.9399999999996"/>
    <n v="0.28999999999999998"/>
    <n v="43536"/>
    <x v="3"/>
    <x v="200"/>
  </r>
  <r>
    <x v="347"/>
    <s v="TORSTEN / DIRK SCHALL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  <x v="200"/>
  </r>
  <r>
    <x v="347"/>
    <s v="TORSTEN / DIRK SCHALL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  <x v="200"/>
  </r>
  <r>
    <x v="348"/>
    <s v="RICARDO MARKOUS (1)"/>
    <n v="29425"/>
    <n v="29425"/>
    <n v="0"/>
    <n v="0"/>
    <n v="0"/>
    <n v="29346.63"/>
    <n v="5222.3500000000004"/>
    <n v="451.2"/>
    <n v="924.84"/>
    <n v="0"/>
    <m/>
    <n v="-2987"/>
    <n v="0.98"/>
    <n v="32959"/>
    <x v="0"/>
    <x v="276"/>
  </r>
  <r>
    <x v="348"/>
    <s v="RICARDO MARKOUS (1)"/>
    <n v="36054"/>
    <n v="36354.5"/>
    <n v="0"/>
    <n v="305.51"/>
    <n v="300.5"/>
    <n v="35703.11"/>
    <n v="6353.51"/>
    <n v="451.2"/>
    <n v="689.81"/>
    <n v="0"/>
    <m/>
    <n v="-3581.69"/>
    <n v="0.05"/>
    <n v="39621"/>
    <x v="2"/>
    <x v="276"/>
  </r>
  <r>
    <x v="348"/>
    <s v="RICARDO MARKOUS (1)"/>
    <n v="32959"/>
    <n v="32959"/>
    <n v="0"/>
    <n v="0"/>
    <n v="0"/>
    <n v="32281.29"/>
    <n v="5744.58"/>
    <n v="451.2"/>
    <n v="832.26"/>
    <n v="0"/>
    <m/>
    <n v="-3256"/>
    <n v="0.67"/>
    <n v="36054"/>
    <x v="1"/>
    <x v="276"/>
  </r>
  <r>
    <x v="348"/>
    <s v="RICARDO MARKOUS (1)"/>
    <n v="39621"/>
    <n v="39949.5"/>
    <n v="0"/>
    <n v="0"/>
    <n v="328.5"/>
    <n v="39630.449999999997"/>
    <n v="7052.39"/>
    <n v="451.2"/>
    <n v="688.61"/>
    <n v="0"/>
    <m/>
    <n v="-3961.35"/>
    <n v="0.2"/>
    <n v="43533"/>
    <x v="3"/>
    <x v="276"/>
  </r>
  <r>
    <x v="348"/>
    <s v="RICARDO MARKOUS (1)"/>
    <n v="43533"/>
    <n v="43533"/>
    <n v="0"/>
    <n v="363"/>
    <n v="0"/>
    <n v="41497.760000000002"/>
    <n v="4706.28"/>
    <n v="451.2"/>
    <n v="689.81"/>
    <n v="0"/>
    <n v="6676.27"/>
    <n v="-4397.1000000000004"/>
    <n v="0.78"/>
    <n v="49988"/>
    <x v="4"/>
    <x v="276"/>
  </r>
  <r>
    <x v="348"/>
    <s v="RICARDO MARKOUS (1)_x000a_(2)"/>
    <n v="49988"/>
    <n v="49988"/>
    <n v="0"/>
    <n v="3374.08"/>
    <n v="0"/>
    <n v="70801.97"/>
    <n v="12599.49"/>
    <n v="451.2"/>
    <n v="689.81"/>
    <n v="0"/>
    <m/>
    <n v="-4381.68"/>
    <n v="0.13"/>
    <n v="83535"/>
    <x v="5"/>
    <x v="276"/>
  </r>
  <r>
    <x v="349"/>
    <s v="GUILLERMO VILAS (1)"/>
    <n v="2531057"/>
    <n v="0"/>
    <n v="1685237.37"/>
    <s v="En Abogados"/>
    <n v="0"/>
    <n v="29346.63"/>
    <n v="5226.83"/>
    <n v="451.2"/>
    <n v="925.3"/>
    <n v="0"/>
    <m/>
    <n v="6276"/>
    <n v="0.17"/>
    <n v="2657545"/>
    <x v="0"/>
    <x v="277"/>
  </r>
  <r>
    <x v="349"/>
    <s v="GUILLERMO VILAS (1)"/>
    <n v="2657545"/>
    <n v="0"/>
    <n v="1727463.5"/>
    <s v="En Abogados"/>
    <n v="0"/>
    <n v="32281.29"/>
    <n v="5749.51"/>
    <n v="451.2"/>
    <n v="832.67"/>
    <n v="0"/>
    <m/>
    <n v="6902.59"/>
    <n v="0.56000000000000005"/>
    <n v="2790136"/>
    <x v="1"/>
    <x v="277"/>
  </r>
  <r>
    <x v="349"/>
    <s v="GUILLERMO VILAS"/>
    <n v="2790136"/>
    <n v="0"/>
    <n v="1773681.32"/>
    <s v="En Abogados"/>
    <n v="0"/>
    <n v="35703.11"/>
    <n v="6358.96"/>
    <n v="451.2"/>
    <n v="690.15"/>
    <n v="0"/>
    <m/>
    <n v="0"/>
    <n v="0.51"/>
    <n v="2922024"/>
    <x v="2"/>
    <x v="277"/>
  </r>
  <r>
    <x v="349"/>
    <s v="GUILLERMO VILAS"/>
    <n v="2922024"/>
    <n v="0"/>
    <n v="1816885.25"/>
    <s v="En Abogados"/>
    <n v="0"/>
    <n v="39630.449999999997"/>
    <n v="7058.45"/>
    <n v="451.2"/>
    <n v="688.95"/>
    <n v="0"/>
    <m/>
    <n v="0"/>
    <n v="0.69"/>
    <n v="3060698"/>
    <x v="3"/>
    <x v="277"/>
  </r>
  <r>
    <x v="349"/>
    <s v="GUILLERMO VILAS"/>
    <n v="3060698"/>
    <n v="0"/>
    <n v="1864714.99"/>
    <s v="En Abogados"/>
    <n v="0"/>
    <n v="41497.760000000002"/>
    <n v="4710.32"/>
    <n v="451.2"/>
    <n v="690.15"/>
    <n v="0"/>
    <n v="6682.01"/>
    <n v="0"/>
    <n v="0.81"/>
    <n v="3207966"/>
    <x v="4"/>
    <x v="277"/>
  </r>
  <r>
    <x v="349"/>
    <s v="GUILLERMO VILAS"/>
    <n v="3207966"/>
    <n v="0"/>
    <n v="1918747.24"/>
    <s v="En Abogados"/>
    <n v="0"/>
    <n v="70801.97"/>
    <n v="12610.3"/>
    <n v="451.2"/>
    <n v="690.15"/>
    <n v="0"/>
    <m/>
    <n v="0"/>
    <n v="0.5"/>
    <n v="3551551"/>
    <x v="5"/>
    <x v="277"/>
  </r>
  <r>
    <x v="350"/>
    <s v="PABLO MARCELO ROMERO SCHMID"/>
    <n v="62576"/>
    <n v="62576"/>
    <n v="0"/>
    <n v="0"/>
    <n v="0"/>
    <n v="29346.63"/>
    <n v="5222.3500000000004"/>
    <n v="0"/>
    <n v="924.84"/>
    <n v="0"/>
    <m/>
    <n v="0"/>
    <n v="0.18"/>
    <n v="35494"/>
    <x v="0"/>
    <x v="278"/>
  </r>
  <r>
    <x v="350"/>
    <s v="PABLO MARCELO ROMERO SCHMID (1)"/>
    <n v="35494"/>
    <n v="0"/>
    <n v="35494"/>
    <n v="1774.7"/>
    <n v="0"/>
    <n v="32281.29"/>
    <n v="5744.58"/>
    <n v="0"/>
    <n v="832.26"/>
    <n v="0"/>
    <m/>
    <n v="16814.97"/>
    <n v="0.2"/>
    <n v="92942"/>
    <x v="1"/>
    <x v="278"/>
  </r>
  <r>
    <x v="350"/>
    <s v="PABLO MARCELO ROMERO SCHMID (1)"/>
    <n v="92942"/>
    <n v="0"/>
    <n v="91167.3"/>
    <n v="6333.07"/>
    <n v="0"/>
    <n v="35703.11"/>
    <n v="6353.51"/>
    <n v="0"/>
    <n v="689.81"/>
    <n v="0"/>
    <m/>
    <n v="24661.919999999998"/>
    <n v="0.28000000000000003"/>
    <n v="164909"/>
    <x v="2"/>
    <x v="278"/>
  </r>
  <r>
    <x v="350"/>
    <s v="PABLO MARCELO ROMERO SCHMID (1) (2)"/>
    <n v="164909"/>
    <n v="50000"/>
    <n v="114909"/>
    <n v="7928.8"/>
    <n v="0"/>
    <n v="39630.449999999997"/>
    <n v="7052.39"/>
    <n v="0"/>
    <n v="688.61"/>
    <n v="0"/>
    <m/>
    <n v="6819"/>
    <n v="0.75"/>
    <n v="177029"/>
    <x v="3"/>
    <x v="278"/>
  </r>
  <r>
    <x v="350"/>
    <s v="PABLO MARCELO ROMERO SCHMID (1)"/>
    <n v="177029"/>
    <n v="0"/>
    <n v="169100.2"/>
    <n v="16383.81"/>
    <n v="0"/>
    <n v="41497.760000000002"/>
    <n v="4706.28"/>
    <n v="0"/>
    <n v="689.81"/>
    <n v="0"/>
    <n v="6676.27"/>
    <n v="7569.12"/>
    <n v="0.75"/>
    <n v="246624"/>
    <x v="4"/>
    <x v="278"/>
  </r>
  <r>
    <x v="350"/>
    <s v="PABLO MARCELO ROMERO SCHMID"/>
    <n v="246624"/>
    <n v="246624"/>
    <n v="0"/>
    <n v="0"/>
    <n v="0"/>
    <n v="70801.97"/>
    <n v="12599.49"/>
    <n v="0"/>
    <n v="689.81"/>
    <n v="0"/>
    <m/>
    <n v="0"/>
    <n v="0.73"/>
    <n v="84092"/>
    <x v="5"/>
    <x v="278"/>
  </r>
  <r>
    <x v="351"/>
    <s v="MARIA ANGELA MENENDEZ (1)"/>
    <n v="28756"/>
    <n v="28756"/>
    <n v="0"/>
    <n v="0"/>
    <n v="0"/>
    <n v="29346.63"/>
    <n v="5231.3100000000004"/>
    <n v="0"/>
    <n v="926.23"/>
    <n v="0"/>
    <m/>
    <n v="-3234"/>
    <n v="0.83"/>
    <n v="32271"/>
    <x v="0"/>
    <x v="279"/>
  </r>
  <r>
    <x v="351"/>
    <s v="MARIA ANGELA MENENDEZ"/>
    <n v="32271"/>
    <n v="0"/>
    <n v="32271"/>
    <n v="1613.55"/>
    <n v="0"/>
    <n v="32281.29"/>
    <n v="5754.44"/>
    <n v="0"/>
    <n v="833.51"/>
    <n v="0"/>
    <m/>
    <n v="0"/>
    <n v="0.21"/>
    <n v="72754"/>
    <x v="1"/>
    <x v="279"/>
  </r>
  <r>
    <x v="351"/>
    <s v="MARIA ANGELA MENENDEZ"/>
    <n v="72754"/>
    <n v="72754"/>
    <n v="0"/>
    <n v="1186"/>
    <n v="0"/>
    <n v="35703.11"/>
    <n v="6364.41"/>
    <n v="0"/>
    <n v="690.84"/>
    <n v="0"/>
    <m/>
    <n v="0"/>
    <n v="0.64"/>
    <n v="43945"/>
    <x v="2"/>
    <x v="279"/>
  </r>
  <r>
    <x v="351"/>
    <s v="MARIA ANGELA MENENDEZ (1)"/>
    <n v="43945"/>
    <n v="43945"/>
    <n v="0"/>
    <n v="0"/>
    <n v="0"/>
    <n v="39630.449999999997"/>
    <n v="7064.5"/>
    <n v="0"/>
    <n v="689.64"/>
    <n v="0"/>
    <m/>
    <n v="-4288.03"/>
    <n v="0.44"/>
    <n v="43097"/>
    <x v="3"/>
    <x v="279"/>
  </r>
  <r>
    <x v="351"/>
    <s v="MARIA ANGELA MENENDEZ_x000a_(2)"/>
    <n v="43097"/>
    <n v="43816"/>
    <n v="0"/>
    <n v="2154.83"/>
    <n v="719"/>
    <n v="41497.760000000002"/>
    <n v="4714.3599999999997"/>
    <n v="0"/>
    <n v="690.84"/>
    <n v="0"/>
    <n v="6687.74"/>
    <n v="0"/>
    <n v="0.47"/>
    <n v="55027"/>
    <x v="4"/>
    <x v="279"/>
  </r>
  <r>
    <x v="351"/>
    <s v="MARIA ANGELA MENENDEZ (1)"/>
    <n v="55027"/>
    <n v="52872"/>
    <n v="0"/>
    <n v="0"/>
    <n v="0"/>
    <n v="70801.97"/>
    <n v="12621.12"/>
    <n v="0"/>
    <n v="690.84"/>
    <n v="0"/>
    <m/>
    <n v="-4743.0200000000004"/>
    <n v="0.09"/>
    <n v="79371"/>
    <x v="5"/>
    <x v="279"/>
  </r>
  <r>
    <x v="352"/>
    <s v="GUILLERMO A.SANTANA MACKINLAY/ PATRICIA A.MAKIN (1)"/>
    <n v="29197"/>
    <n v="29197"/>
    <n v="0"/>
    <n v="0"/>
    <n v="0"/>
    <n v="29346.63"/>
    <n v="5217.8599999999997"/>
    <n v="451.2"/>
    <n v="923.91"/>
    <n v="0"/>
    <m/>
    <n v="-3232"/>
    <n v="0.4"/>
    <n v="32708"/>
    <x v="0"/>
    <x v="280"/>
  </r>
  <r>
    <x v="352"/>
    <s v="GUILLERMO A.SANTANA MACKINLAY/ PATRICIA A.MAKIN (1)"/>
    <n v="32708"/>
    <n v="32708"/>
    <n v="0"/>
    <n v="0"/>
    <n v="0"/>
    <n v="32281.29"/>
    <n v="5739.65"/>
    <n v="451.2"/>
    <n v="831.43"/>
    <n v="0"/>
    <m/>
    <n v="-3523"/>
    <n v="0.43"/>
    <n v="35781"/>
    <x v="1"/>
    <x v="280"/>
  </r>
  <r>
    <x v="352"/>
    <s v="GUILLERMO A.SANTANA MACKINLAY/ PATRICIA A.MAKIN (1)"/>
    <n v="35781"/>
    <n v="35781"/>
    <n v="0"/>
    <n v="0"/>
    <n v="0"/>
    <n v="35703.11"/>
    <n v="6348.05"/>
    <n v="451.2"/>
    <n v="689.12"/>
    <n v="0"/>
    <m/>
    <n v="-3875.58"/>
    <n v="0.1"/>
    <n v="39316"/>
    <x v="2"/>
    <x v="280"/>
  </r>
  <r>
    <x v="352"/>
    <s v="GUILLERMO A.SANTANA MACKINLAY/ PATRICIA A.MAKIN (1)"/>
    <n v="39316"/>
    <n v="39316"/>
    <n v="0"/>
    <n v="0"/>
    <n v="0"/>
    <n v="39630.449999999997"/>
    <n v="7046.34"/>
    <n v="451.2"/>
    <n v="687.92"/>
    <n v="0"/>
    <m/>
    <n v="-4286.3900000000003"/>
    <n v="0.48"/>
    <n v="43530"/>
    <x v="3"/>
    <x v="280"/>
  </r>
  <r>
    <x v="352"/>
    <s v="GUILLERMO A.SANTANA MACKINLAY/PATRICIA A.MAKIN (1)"/>
    <n v="43530"/>
    <n v="43530"/>
    <n v="0"/>
    <n v="0"/>
    <n v="0"/>
    <n v="41497.760000000002"/>
    <n v="4702.24"/>
    <n v="451.2"/>
    <n v="689.12"/>
    <n v="0"/>
    <n v="6670.54"/>
    <n v="-4757.8900000000003"/>
    <n v="0.03"/>
    <n v="49253"/>
    <x v="4"/>
    <x v="280"/>
  </r>
  <r>
    <x v="352"/>
    <s v="GUILLERMO A.SANTANA MACKINLAY/PATRICIA A.MAKIN (1)"/>
    <n v="49253"/>
    <n v="49253"/>
    <n v="0"/>
    <n v="0"/>
    <n v="0"/>
    <n v="70801.97"/>
    <n v="12588.67"/>
    <n v="451.2"/>
    <n v="689.12"/>
    <n v="0"/>
    <m/>
    <n v="-4741.21"/>
    <n v="0.25"/>
    <n v="79790"/>
    <x v="5"/>
    <x v="280"/>
  </r>
  <r>
    <x v="353"/>
    <s v="Jaime Andrés Santana Mackinlay/ Joseﬁna Saenz de Regadera (1)"/>
    <n v="29204"/>
    <n v="29204"/>
    <n v="0"/>
    <n v="0"/>
    <n v="0"/>
    <n v="29346.63"/>
    <n v="5226.83"/>
    <n v="451.2"/>
    <n v="925.3"/>
    <n v="0"/>
    <m/>
    <n v="-3233"/>
    <n v="0.04"/>
    <n v="32717"/>
    <x v="0"/>
    <x v="281"/>
  </r>
  <r>
    <x v="353"/>
    <s v="Jaime Andrés Santana Mackinlay/ Joseﬁna Saenz de Regadera (1)"/>
    <n v="32717"/>
    <n v="32717"/>
    <n v="0"/>
    <n v="0"/>
    <n v="0"/>
    <n v="32281.29"/>
    <n v="5749.51"/>
    <n v="451.2"/>
    <n v="832.67"/>
    <n v="0"/>
    <m/>
    <n v="-3524"/>
    <n v="0.33"/>
    <n v="35791"/>
    <x v="1"/>
    <x v="281"/>
  </r>
  <r>
    <x v="353"/>
    <s v="Jaime Andrés Santana Mackinlay/ Joseﬁna Saenz de Regadera (1)"/>
    <n v="35791"/>
    <n v="35791"/>
    <n v="0"/>
    <n v="0"/>
    <n v="0"/>
    <n v="35703.11"/>
    <n v="6358.96"/>
    <n v="451.2"/>
    <n v="690.15"/>
    <n v="0"/>
    <m/>
    <n v="-3876.07"/>
    <n v="0.65"/>
    <n v="39328"/>
    <x v="2"/>
    <x v="281"/>
  </r>
  <r>
    <x v="353"/>
    <s v="Jaime Andrés Santana Mackinlay/ Joseﬁna Saenz de Regadera (1)"/>
    <n v="39328"/>
    <n v="39328"/>
    <n v="0"/>
    <n v="0"/>
    <n v="0"/>
    <n v="39630.449999999997"/>
    <n v="7058.45"/>
    <n v="451.2"/>
    <n v="688.95"/>
    <n v="0"/>
    <m/>
    <n v="-4286.9399999999996"/>
    <n v="0.89"/>
    <n v="43543"/>
    <x v="3"/>
    <x v="281"/>
  </r>
  <r>
    <x v="353"/>
    <s v="Jaime Andrés Santana Mackinlay/ Joseﬁna Saenz de Regadera (1)"/>
    <n v="43543"/>
    <n v="43543"/>
    <n v="0"/>
    <n v="0"/>
    <n v="0"/>
    <n v="41497.760000000002"/>
    <n v="4710.32"/>
    <n v="451.2"/>
    <n v="690.15"/>
    <n v="0"/>
    <n v="6682.01"/>
    <n v="-4758.5"/>
    <n v="0.06"/>
    <n v="49273"/>
    <x v="4"/>
    <x v="281"/>
  </r>
  <r>
    <x v="353"/>
    <s v="Jaime Andrés Santana Mackinlay/ Joseﬁna Saenz de Regadera (1)"/>
    <n v="49273"/>
    <n v="49273"/>
    <n v="0"/>
    <n v="0"/>
    <n v="0"/>
    <n v="70801.97"/>
    <n v="12610.3"/>
    <n v="451.2"/>
    <n v="690.15"/>
    <n v="0"/>
    <m/>
    <n v="-4741.8100000000004"/>
    <n v="0.19"/>
    <n v="79812"/>
    <x v="5"/>
    <x v="281"/>
  </r>
  <r>
    <x v="354"/>
    <s v="RODRIGUEZ LEONARDO"/>
    <n v="32166"/>
    <n v="32166"/>
    <n v="0"/>
    <n v="0"/>
    <n v="0"/>
    <n v="29346.63"/>
    <n v="5222.3500000000004"/>
    <n v="451.2"/>
    <n v="924.84"/>
    <n v="0"/>
    <m/>
    <n v="0"/>
    <n v="0.98"/>
    <n v="35946"/>
    <x v="0"/>
    <x v="282"/>
  </r>
  <r>
    <x v="354"/>
    <s v="RODRIGUEZ LEONARDO (2)"/>
    <n v="35946"/>
    <n v="35946"/>
    <n v="0"/>
    <n v="1797.25"/>
    <n v="0"/>
    <n v="32281.29"/>
    <n v="5744.58"/>
    <n v="451.2"/>
    <n v="832.26"/>
    <n v="0"/>
    <m/>
    <n v="0"/>
    <n v="0.42"/>
    <n v="41107"/>
    <x v="1"/>
    <x v="282"/>
  </r>
  <r>
    <x v="354"/>
    <s v="RODRIGUEZ LEONARDO"/>
    <n v="41107"/>
    <n v="0"/>
    <n v="39309.75"/>
    <n v="3762.74"/>
    <n v="0"/>
    <n v="35703.11"/>
    <n v="6353.51"/>
    <n v="451.2"/>
    <n v="689.81"/>
    <n v="0"/>
    <m/>
    <n v="0"/>
    <n v="0.88"/>
    <n v="86271"/>
    <x v="2"/>
    <x v="282"/>
  </r>
  <r>
    <x v="354"/>
    <s v="RODRIGUEZ LEONARDO (1)"/>
    <n v="86271"/>
    <n v="85682"/>
    <n v="0"/>
    <n v="0"/>
    <n v="0"/>
    <n v="39630.449999999997"/>
    <n v="7052.39"/>
    <n v="451.2"/>
    <n v="688.61"/>
    <n v="0"/>
    <m/>
    <n v="0"/>
    <n v="0.35"/>
    <n v="47823"/>
    <x v="3"/>
    <x v="282"/>
  </r>
  <r>
    <x v="354"/>
    <s v="RODRIGUEZ LEONARDO"/>
    <n v="47823"/>
    <n v="47823"/>
    <n v="0"/>
    <n v="798"/>
    <n v="0"/>
    <n v="41497.760000000002"/>
    <n v="4706.28"/>
    <n v="451.2"/>
    <n v="689.81"/>
    <n v="0"/>
    <n v="6676.27"/>
    <n v="0"/>
    <n v="0.68"/>
    <n v="54820"/>
    <x v="4"/>
    <x v="282"/>
  </r>
  <r>
    <x v="354"/>
    <s v="RODRIGUEZ LEONARDO"/>
    <n v="54820"/>
    <n v="54820"/>
    <n v="0"/>
    <n v="901"/>
    <n v="0"/>
    <n v="70801.97"/>
    <n v="12599.49"/>
    <n v="451.2"/>
    <n v="689.81"/>
    <n v="0"/>
    <m/>
    <n v="0"/>
    <n v="0.53"/>
    <n v="85444"/>
    <x v="5"/>
    <x v="282"/>
  </r>
  <r>
    <x v="355"/>
    <s v="MAXIMILIANO ORDUÑA (1)"/>
    <n v="2264633"/>
    <n v="0"/>
    <n v="1512976.51"/>
    <s v="En Abogados"/>
    <n v="0"/>
    <n v="29346.63"/>
    <n v="3917.88"/>
    <n v="337.2"/>
    <n v="693.63"/>
    <n v="0"/>
    <m/>
    <n v="6038"/>
    <n v="0.83"/>
    <n v="2380616"/>
    <x v="0"/>
    <x v="283"/>
  </r>
  <r>
    <x v="355"/>
    <s v="MAXIMILIANO ORDUÑA (1)"/>
    <n v="2380616"/>
    <n v="0"/>
    <n v="1553310.68"/>
    <s v="En Abogados"/>
    <n v="0"/>
    <n v="32281.29"/>
    <n v="4309.67"/>
    <n v="337.2"/>
    <n v="624.19000000000005"/>
    <n v="0"/>
    <m/>
    <n v="6641.26"/>
    <n v="0.86"/>
    <n v="2502476"/>
    <x v="1"/>
    <x v="283"/>
  </r>
  <r>
    <x v="355"/>
    <s v="MAXIMILIANO ORDUÑA"/>
    <n v="2502476"/>
    <n v="0"/>
    <n v="1597505.15"/>
    <s v="En Abogados"/>
    <n v="0"/>
    <n v="35703.11"/>
    <n v="4766.49"/>
    <n v="337.2"/>
    <n v="517.36"/>
    <n v="0"/>
    <m/>
    <n v="0"/>
    <n v="0.57999999999999996"/>
    <n v="2623676"/>
    <x v="2"/>
    <x v="283"/>
  </r>
  <r>
    <x v="355"/>
    <s v="MAXIMILIANO ORDUÑA"/>
    <n v="2623676"/>
    <n v="0"/>
    <n v="1638829.89"/>
    <s v="En Abogados"/>
    <n v="0"/>
    <n v="39630.449999999997"/>
    <n v="5290.81"/>
    <n v="337.2"/>
    <n v="516.46"/>
    <n v="0"/>
    <m/>
    <n v="0"/>
    <n v="0.59"/>
    <n v="2751393"/>
    <x v="3"/>
    <x v="283"/>
  </r>
  <r>
    <x v="355"/>
    <s v="MAXIMILIANO ORDUÑA"/>
    <n v="2751393"/>
    <n v="0"/>
    <n v="1684605.4"/>
    <s v="En Abogados"/>
    <n v="0"/>
    <n v="41497.760000000002"/>
    <n v="3530.72"/>
    <n v="337.2"/>
    <n v="517.36"/>
    <n v="0"/>
    <n v="5008.6400000000003"/>
    <n v="0"/>
    <n v="0.05"/>
    <n v="2886515"/>
    <x v="4"/>
    <x v="283"/>
  </r>
  <r>
    <x v="355"/>
    <s v="MAXIMILIANO ORDUÑA"/>
    <n v="2886515"/>
    <n v="0"/>
    <n v="1735497.13"/>
    <s v="En Abogados"/>
    <n v="0"/>
    <n v="70801.97"/>
    <n v="9452.32"/>
    <n v="337.2"/>
    <n v="517.36"/>
    <n v="0"/>
    <m/>
    <n v="0"/>
    <n v="0.04"/>
    <n v="3201916"/>
    <x v="5"/>
    <x v="283"/>
  </r>
  <r>
    <x v="356"/>
    <s v="JORGE TABOADA (1) (2)"/>
    <n v="62886"/>
    <n v="63810"/>
    <n v="0"/>
    <n v="3084.58"/>
    <n v="924"/>
    <n v="29346.63"/>
    <n v="3922.36"/>
    <n v="339.6"/>
    <n v="694.55"/>
    <n v="0"/>
    <m/>
    <n v="6945"/>
    <n v="0.28000000000000003"/>
    <n v="43409"/>
    <x v="0"/>
    <x v="284"/>
  </r>
  <r>
    <x v="356"/>
    <s v="JORGE TABOADA (1)"/>
    <n v="43409"/>
    <n v="43409"/>
    <n v="0"/>
    <n v="0"/>
    <n v="0"/>
    <n v="32281.29"/>
    <n v="4314.6000000000004"/>
    <n v="339.6"/>
    <n v="625.03"/>
    <n v="0"/>
    <m/>
    <n v="25628.29"/>
    <n v="0.19"/>
    <n v="63189"/>
    <x v="1"/>
    <x v="284"/>
  </r>
  <r>
    <x v="356"/>
    <s v="JORGE TABOADA (1)"/>
    <n v="63189"/>
    <n v="63200"/>
    <n v="0"/>
    <n v="0"/>
    <n v="11"/>
    <n v="35703.11"/>
    <n v="4771.95"/>
    <n v="339.6"/>
    <n v="518.04999999999995"/>
    <n v="0"/>
    <m/>
    <n v="3215.38"/>
    <n v="0.91"/>
    <n v="44538"/>
    <x v="2"/>
    <x v="284"/>
  </r>
  <r>
    <x v="356"/>
    <s v="JORGE TABOADA (1)"/>
    <n v="44538"/>
    <n v="45281"/>
    <n v="0"/>
    <n v="743"/>
    <n v="743"/>
    <n v="39630.449999999997"/>
    <n v="5296.86"/>
    <n v="339.6"/>
    <n v="517.14"/>
    <n v="0"/>
    <m/>
    <n v="6945"/>
    <n v="0.95"/>
    <n v="52730"/>
    <x v="3"/>
    <x v="284"/>
  </r>
  <r>
    <x v="356"/>
    <s v="JORGE TABOADA (1)"/>
    <n v="52730"/>
    <n v="52730"/>
    <n v="0"/>
    <n v="867"/>
    <n v="0"/>
    <n v="41497.760000000002"/>
    <n v="3534.76"/>
    <n v="339.6"/>
    <n v="518.04999999999995"/>
    <n v="0"/>
    <n v="5014.37"/>
    <n v="6945"/>
    <n v="0.46"/>
    <n v="58717"/>
    <x v="4"/>
    <x v="284"/>
  </r>
  <r>
    <x v="356"/>
    <s v="JORGE TABOADA (1)"/>
    <n v="58717"/>
    <n v="58717"/>
    <n v="0"/>
    <n v="0"/>
    <n v="0"/>
    <n v="70801.97"/>
    <n v="9463.1299999999992"/>
    <n v="339.6"/>
    <n v="518.04999999999995"/>
    <n v="0"/>
    <m/>
    <n v="2382.35"/>
    <n v="0.9"/>
    <n v="83506"/>
    <x v="5"/>
    <x v="284"/>
  </r>
  <r>
    <x v="357"/>
    <s v="RUTA CPC"/>
    <n v="61830"/>
    <n v="0"/>
    <n v="60361.35"/>
    <n v="4486.72"/>
    <n v="0"/>
    <n v="29346.63"/>
    <n v="4047.88"/>
    <n v="350.4"/>
    <n v="716.75"/>
    <n v="0"/>
    <m/>
    <n v="0"/>
    <n v="0.27"/>
    <n v="99310"/>
    <x v="0"/>
    <x v="15"/>
  </r>
  <r>
    <x v="357"/>
    <s v="RUTA CPC"/>
    <n v="99310"/>
    <n v="61830"/>
    <n v="37480"/>
    <n v="1874"/>
    <n v="0"/>
    <n v="32281.29"/>
    <n v="4452.67"/>
    <n v="350.4"/>
    <n v="645"/>
    <n v="0"/>
    <m/>
    <n v="0"/>
    <n v="0.64"/>
    <n v="77084"/>
    <x v="1"/>
    <x v="15"/>
  </r>
  <r>
    <x v="357"/>
    <s v="RUTA CPC (2)"/>
    <n v="77084"/>
    <n v="38949"/>
    <n v="38135"/>
    <n v="3760.5"/>
    <n v="0"/>
    <n v="35703.11"/>
    <n v="4924.6499999999996"/>
    <n v="350.4"/>
    <n v="534.6"/>
    <n v="0"/>
    <m/>
    <n v="0"/>
    <n v="0.74"/>
    <n v="83409"/>
    <x v="2"/>
    <x v="15"/>
  </r>
  <r>
    <x v="357"/>
    <s v="RUTA CPC"/>
    <n v="83409"/>
    <n v="39604"/>
    <n v="43805"/>
    <n v="2820.81"/>
    <n v="0"/>
    <n v="39630.449999999997"/>
    <n v="5466.36"/>
    <n v="350.4"/>
    <n v="533.66999999999996"/>
    <n v="0"/>
    <m/>
    <n v="0"/>
    <n v="0.31"/>
    <n v="92607"/>
    <x v="3"/>
    <x v="15"/>
  </r>
  <r>
    <x v="357"/>
    <s v="RUTA CPC"/>
    <n v="92607"/>
    <n v="45274"/>
    <n v="47333"/>
    <n v="3098.51"/>
    <n v="0"/>
    <n v="41497.760000000002"/>
    <n v="3647.87"/>
    <n v="350.4"/>
    <n v="534.6"/>
    <n v="0"/>
    <n v="5174.83"/>
    <n v="0"/>
    <n v="0.03"/>
    <n v="101637"/>
    <x v="4"/>
    <x v="15"/>
  </r>
  <r>
    <x v="357"/>
    <s v="RUTA CPC"/>
    <n v="101637"/>
    <n v="0"/>
    <n v="98538.49"/>
    <n v="16401.21"/>
    <n v="0"/>
    <n v="70801.97"/>
    <n v="9765.9500000000007"/>
    <n v="350.4"/>
    <n v="534.6"/>
    <n v="0"/>
    <m/>
    <n v="0"/>
    <n v="0.38"/>
    <n v="196393"/>
    <x v="5"/>
    <x v="15"/>
  </r>
  <r>
    <x v="358"/>
    <s v="ADRIANA LUZZETTI (1)"/>
    <n v="28085"/>
    <n v="28085"/>
    <n v="0"/>
    <n v="0"/>
    <n v="0"/>
    <n v="29346.63"/>
    <n v="4007.53"/>
    <n v="345.6"/>
    <n v="709.81"/>
    <n v="0"/>
    <m/>
    <n v="-3118"/>
    <n v="0.43"/>
    <n v="31292"/>
    <x v="0"/>
    <x v="285"/>
  </r>
  <r>
    <x v="358"/>
    <s v="ADRIANA LUZZETTI (1)"/>
    <n v="31292"/>
    <n v="31292"/>
    <n v="0"/>
    <n v="0"/>
    <n v="0"/>
    <n v="32281.29"/>
    <n v="4408.29"/>
    <n v="345.6"/>
    <n v="638.76"/>
    <n v="0"/>
    <m/>
    <n v="-3399"/>
    <n v="0.06"/>
    <n v="34275"/>
    <x v="1"/>
    <x v="285"/>
  </r>
  <r>
    <x v="358"/>
    <s v="ADRIANA LUZZETTI (1)"/>
    <n v="34275"/>
    <n v="34275"/>
    <n v="0"/>
    <n v="0"/>
    <n v="0"/>
    <n v="35703.11"/>
    <n v="4875.57"/>
    <n v="345.6"/>
    <n v="529.42999999999995"/>
    <n v="0"/>
    <m/>
    <n v="-3738.99"/>
    <n v="0.28000000000000003"/>
    <n v="37715"/>
    <x v="2"/>
    <x v="285"/>
  </r>
  <r>
    <x v="358"/>
    <s v="ADRIANA LUZZETTI (1)"/>
    <n v="37715"/>
    <n v="37715"/>
    <n v="0"/>
    <n v="0"/>
    <n v="0"/>
    <n v="39630.449999999997"/>
    <n v="5411.88"/>
    <n v="345.6"/>
    <n v="528.51"/>
    <n v="0"/>
    <m/>
    <n v="-4135.32"/>
    <n v="0.88"/>
    <n v="41782"/>
    <x v="3"/>
    <x v="285"/>
  </r>
  <r>
    <x v="358"/>
    <s v="ADRIANA LUZZETTI (1)"/>
    <n v="41782"/>
    <n v="41782"/>
    <n v="0"/>
    <n v="0"/>
    <n v="0"/>
    <n v="41497.760000000002"/>
    <n v="3611.51"/>
    <n v="345.6"/>
    <n v="529.42999999999995"/>
    <n v="0"/>
    <n v="5123.25"/>
    <n v="-4590.21"/>
    <n v="0.66"/>
    <n v="46518"/>
    <x v="4"/>
    <x v="285"/>
  </r>
  <r>
    <x v="358"/>
    <s v="ADRIANA LUZZETTI (1)"/>
    <n v="46518"/>
    <n v="46518"/>
    <n v="0"/>
    <n v="0"/>
    <n v="0"/>
    <n v="70801.97"/>
    <n v="9668.6200000000008"/>
    <n v="345.6"/>
    <n v="529.42999999999995"/>
    <n v="0"/>
    <m/>
    <n v="-4574.1099999999997"/>
    <n v="0.49"/>
    <n v="76772"/>
    <x v="5"/>
    <x v="285"/>
  </r>
  <r>
    <x v="359"/>
    <s v="EDUARDO SOTO"/>
    <n v="2742133"/>
    <n v="0"/>
    <n v="1680072.15"/>
    <s v="En Abogados"/>
    <n v="0"/>
    <n v="41497.760000000002"/>
    <n v="3647.87"/>
    <n v="350.4"/>
    <n v="534.6"/>
    <n v="0"/>
    <n v="5174.83"/>
    <n v="0"/>
    <n v="0.93"/>
    <n v="2877343"/>
    <x v="4"/>
    <x v="286"/>
  </r>
  <r>
    <x v="359"/>
    <s v="EDUARDO SOTO"/>
    <n v="2877343"/>
    <n v="0"/>
    <n v="1731278.54"/>
    <s v="En Abogados"/>
    <n v="0"/>
    <n v="70801.97"/>
    <n v="9765.9500000000007"/>
    <n v="350.4"/>
    <n v="534.6"/>
    <n v="0"/>
    <m/>
    <n v="0"/>
    <n v="0.48"/>
    <n v="3192519"/>
    <x v="5"/>
    <x v="286"/>
  </r>
  <r>
    <x v="359"/>
    <s v="EDUARDO SOTO (1)"/>
    <n v="2255592"/>
    <n v="0"/>
    <n v="1507656.41"/>
    <s v="En Abogados"/>
    <n v="0"/>
    <n v="29346.63"/>
    <n v="4047.88"/>
    <n v="350.4"/>
    <n v="716.75"/>
    <n v="0"/>
    <m/>
    <n v="6062"/>
    <n v="0.52"/>
    <n v="2371499"/>
    <x v="0"/>
    <x v="286"/>
  </r>
  <r>
    <x v="359"/>
    <s v="EDUARDO SOTO (1)"/>
    <n v="2371499"/>
    <n v="0"/>
    <n v="1548180.59"/>
    <s v="En Abogados"/>
    <n v="0"/>
    <n v="32281.29"/>
    <n v="4452.67"/>
    <n v="350.4"/>
    <n v="645"/>
    <n v="0"/>
    <m/>
    <n v="6667.21"/>
    <n v="0.4"/>
    <n v="2493305"/>
    <x v="1"/>
    <x v="286"/>
  </r>
  <r>
    <x v="359"/>
    <s v="EDUARDO SOTO"/>
    <n v="2493305"/>
    <n v="0"/>
    <n v="1592577.56"/>
    <s v="En Abogados"/>
    <n v="0"/>
    <n v="35703.11"/>
    <n v="4924.6499999999996"/>
    <n v="350.4"/>
    <n v="534.6"/>
    <n v="0"/>
    <m/>
    <n v="0"/>
    <n v="0.36"/>
    <n v="2614447"/>
    <x v="2"/>
    <x v="286"/>
  </r>
  <r>
    <x v="359"/>
    <s v="EDUARDO SOTO"/>
    <n v="2614447"/>
    <n v="0"/>
    <n v="1634090.68"/>
    <s v="En Abogados"/>
    <n v="0"/>
    <n v="39630.449999999997"/>
    <n v="5466.36"/>
    <n v="350.4"/>
    <n v="533.66999999999996"/>
    <n v="0"/>
    <m/>
    <n v="0"/>
    <n v="0.59"/>
    <n v="2742133"/>
    <x v="3"/>
    <x v="286"/>
  </r>
  <r>
    <x v="360"/>
    <s v="Angeles Maria ROSSELLO (1)"/>
    <n v="28124"/>
    <n v="28124"/>
    <n v="0"/>
    <n v="0"/>
    <n v="0"/>
    <n v="29346.63"/>
    <n v="4047.88"/>
    <n v="350.4"/>
    <n v="716.75"/>
    <n v="0"/>
    <m/>
    <n v="-3122"/>
    <n v="0.34"/>
    <n v="31340"/>
    <x v="0"/>
    <x v="287"/>
  </r>
  <r>
    <x v="360"/>
    <s v="Angeles Maria ROSSELLO (1)"/>
    <n v="31340"/>
    <n v="31340"/>
    <n v="0"/>
    <n v="0"/>
    <n v="0"/>
    <n v="32281.29"/>
    <n v="4452.67"/>
    <n v="350.4"/>
    <n v="645"/>
    <n v="0"/>
    <m/>
    <n v="-3403"/>
    <n v="0.64"/>
    <n v="34327"/>
    <x v="1"/>
    <x v="287"/>
  </r>
  <r>
    <x v="360"/>
    <s v="Angeles Maria ROSSELLO (1)"/>
    <n v="34327"/>
    <n v="34327"/>
    <n v="0"/>
    <n v="0"/>
    <n v="0"/>
    <n v="35703.11"/>
    <n v="4924.6499999999996"/>
    <n v="350.4"/>
    <n v="534.6"/>
    <n v="0"/>
    <m/>
    <n v="-3743.43"/>
    <n v="0.67"/>
    <n v="37770"/>
    <x v="2"/>
    <x v="287"/>
  </r>
  <r>
    <x v="360"/>
    <s v="Angeles Maria ROSSELLO (1)"/>
    <n v="37770"/>
    <n v="37770"/>
    <n v="0"/>
    <n v="0"/>
    <n v="0"/>
    <n v="39630.449999999997"/>
    <n v="5466.36"/>
    <n v="350.4"/>
    <n v="533.66999999999996"/>
    <n v="0"/>
    <m/>
    <n v="-4140.2299999999996"/>
    <n v="0.35"/>
    <n v="41841"/>
    <x v="3"/>
    <x v="287"/>
  </r>
  <r>
    <x v="360"/>
    <s v="Angeles Maria ROSSELLO (1)"/>
    <n v="41841"/>
    <n v="41841"/>
    <n v="0"/>
    <n v="0"/>
    <n v="0"/>
    <n v="41497.760000000002"/>
    <n v="3647.87"/>
    <n v="350.4"/>
    <n v="534.6"/>
    <n v="0"/>
    <n v="5174.83"/>
    <n v="-4595.66"/>
    <n v="0.2"/>
    <n v="46610"/>
    <x v="4"/>
    <x v="287"/>
  </r>
  <r>
    <x v="360"/>
    <s v="Angeles Maria ROSSELLO (1)"/>
    <n v="46610"/>
    <n v="46610"/>
    <n v="0"/>
    <n v="0"/>
    <n v="0"/>
    <n v="70801.97"/>
    <n v="9765.9500000000007"/>
    <n v="350.4"/>
    <n v="534.6"/>
    <n v="0"/>
    <m/>
    <n v="-4579.54"/>
    <n v="0.62"/>
    <n v="76874"/>
    <x v="5"/>
    <x v="287"/>
  </r>
  <r>
    <x v="361"/>
    <s v="SILVIA ALICIA MAO (1)"/>
    <n v="27768"/>
    <n v="28000"/>
    <n v="0"/>
    <n v="0"/>
    <n v="232"/>
    <n v="29346.63"/>
    <n v="4047.88"/>
    <n v="0"/>
    <n v="716.75"/>
    <n v="0"/>
    <m/>
    <n v="5248"/>
    <n v="0.74"/>
    <n v="39128"/>
    <x v="0"/>
    <x v="288"/>
  </r>
  <r>
    <x v="361"/>
    <s v="SILVIA ALICIA MAO (1)"/>
    <n v="39128"/>
    <n v="39128"/>
    <n v="0"/>
    <n v="0"/>
    <n v="2790"/>
    <n v="32281.29"/>
    <n v="4452.67"/>
    <n v="0"/>
    <n v="645"/>
    <n v="0"/>
    <m/>
    <n v="-3403"/>
    <n v="0.04"/>
    <n v="31186"/>
    <x v="1"/>
    <x v="288"/>
  </r>
  <r>
    <x v="361"/>
    <s v="SILVIA ALICIA MAO (1)"/>
    <n v="31186"/>
    <n v="31186"/>
    <n v="0"/>
    <n v="0"/>
    <n v="0"/>
    <n v="35703.11"/>
    <n v="4924.6499999999996"/>
    <n v="0"/>
    <n v="534.6"/>
    <n v="0"/>
    <m/>
    <n v="7048.62"/>
    <n v="0.02"/>
    <n v="48211"/>
    <x v="2"/>
    <x v="288"/>
  </r>
  <r>
    <x v="361"/>
    <s v="SILVIA ALICIA MAO (1)"/>
    <n v="48211"/>
    <n v="48211"/>
    <n v="0"/>
    <n v="100.06"/>
    <n v="0"/>
    <n v="39630.449999999997"/>
    <n v="5466.36"/>
    <n v="0"/>
    <n v="533.66999999999996"/>
    <n v="0"/>
    <m/>
    <n v="36859.769999999997"/>
    <n v="0.69"/>
    <n v="82591"/>
    <x v="3"/>
    <x v="288"/>
  </r>
  <r>
    <x v="361"/>
    <s v="SILVIA ALICIA MAO (1)"/>
    <n v="82591"/>
    <n v="82591"/>
    <n v="0"/>
    <n v="0"/>
    <n v="0"/>
    <n v="41497.760000000002"/>
    <n v="3647.87"/>
    <n v="0"/>
    <n v="534.6"/>
    <n v="0"/>
    <n v="5174.83"/>
    <n v="18111.7"/>
    <n v="0.24"/>
    <n v="68967"/>
    <x v="4"/>
    <x v="288"/>
  </r>
  <r>
    <x v="361"/>
    <s v="SILVIA ALICIA MAO (1)"/>
    <n v="68967"/>
    <n v="77967"/>
    <n v="0"/>
    <n v="0"/>
    <n v="16569.12"/>
    <n v="70801.97"/>
    <n v="9765.9500000000007"/>
    <n v="0"/>
    <n v="534.6"/>
    <n v="0"/>
    <m/>
    <n v="36420.46"/>
    <n v="0.14000000000000001"/>
    <n v="100954"/>
    <x v="5"/>
    <x v="288"/>
  </r>
  <r>
    <x v="362"/>
    <s v="OSVALDO DEMATTIA (1)"/>
    <n v="27774"/>
    <n v="27774"/>
    <n v="0"/>
    <n v="0"/>
    <n v="0"/>
    <n v="29346.63"/>
    <n v="4047.88"/>
    <n v="0"/>
    <n v="716.75"/>
    <n v="19434.32"/>
    <m/>
    <n v="-3122"/>
    <n v="0.42"/>
    <n v="50424"/>
    <x v="0"/>
    <x v="289"/>
  </r>
  <r>
    <x v="362"/>
    <s v="OSVALDO DEMATTIA (1)"/>
    <n v="50424"/>
    <n v="50424"/>
    <n v="0"/>
    <n v="0"/>
    <n v="0"/>
    <n v="32281.29"/>
    <n v="4452.67"/>
    <n v="0"/>
    <n v="645"/>
    <n v="13330"/>
    <m/>
    <n v="-3403"/>
    <n v="0.04"/>
    <n v="47306"/>
    <x v="1"/>
    <x v="289"/>
  </r>
  <r>
    <x v="362"/>
    <s v="OSVALDO DEMATTIA (1)"/>
    <n v="47306"/>
    <n v="47306"/>
    <n v="0"/>
    <n v="0"/>
    <n v="0"/>
    <n v="35703.11"/>
    <n v="4924.6499999999996"/>
    <n v="0"/>
    <n v="534.6"/>
    <n v="11006.68"/>
    <m/>
    <n v="-3743.43"/>
    <n v="0.39"/>
    <n v="48426"/>
    <x v="2"/>
    <x v="289"/>
  </r>
  <r>
    <x v="362"/>
    <s v="OSVALDO DEMATTIA (1)"/>
    <n v="48426"/>
    <n v="48426"/>
    <n v="0"/>
    <n v="0"/>
    <n v="0"/>
    <n v="39630.449999999997"/>
    <n v="5466.36"/>
    <n v="0"/>
    <n v="533.66999999999996"/>
    <n v="11104.4"/>
    <m/>
    <n v="-4140.2299999999996"/>
    <n v="0.35"/>
    <n v="52595"/>
    <x v="3"/>
    <x v="289"/>
  </r>
  <r>
    <x v="362"/>
    <s v="OSVALDO DEMATTIA (1)"/>
    <n v="52595"/>
    <n v="52595"/>
    <n v="0"/>
    <n v="0"/>
    <n v="0"/>
    <n v="41497.760000000002"/>
    <n v="3647.87"/>
    <n v="0"/>
    <n v="534.6"/>
    <n v="11006.68"/>
    <n v="5174.83"/>
    <n v="-4595.66"/>
    <n v="0.92"/>
    <n v="57267"/>
    <x v="4"/>
    <x v="289"/>
  </r>
  <r>
    <x v="362"/>
    <s v="OSVALDO DEMATTIA (1)"/>
    <n v="57267"/>
    <n v="57267"/>
    <n v="0"/>
    <n v="0"/>
    <n v="0"/>
    <n v="70801.97"/>
    <n v="9765.9500000000007"/>
    <n v="0"/>
    <n v="534.6"/>
    <n v="11006.68"/>
    <m/>
    <n v="-4579.54"/>
    <n v="0.34"/>
    <n v="87530"/>
    <x v="5"/>
    <x v="289"/>
  </r>
  <r>
    <x v="363"/>
    <s v="MARIANA VOLPELLIER"/>
    <n v="58137"/>
    <n v="58137"/>
    <n v="0"/>
    <n v="0"/>
    <n v="0"/>
    <n v="29346.63"/>
    <n v="4047.88"/>
    <n v="350.4"/>
    <n v="716.75"/>
    <n v="0"/>
    <m/>
    <n v="0"/>
    <n v="0.34"/>
    <n v="34462"/>
    <x v="0"/>
    <x v="13"/>
  </r>
  <r>
    <x v="363"/>
    <s v="MARIANA VOLPELLIER (1)"/>
    <n v="34462"/>
    <n v="34462"/>
    <n v="0"/>
    <n v="0"/>
    <n v="0"/>
    <n v="32281.29"/>
    <n v="4452.67"/>
    <n v="350.4"/>
    <n v="645"/>
    <n v="0"/>
    <m/>
    <n v="-3403"/>
    <n v="0.64"/>
    <n v="34327"/>
    <x v="1"/>
    <x v="13"/>
  </r>
  <r>
    <x v="363"/>
    <s v="MARIANA VOLPELLIER"/>
    <n v="34327"/>
    <n v="34900"/>
    <n v="0"/>
    <n v="573"/>
    <n v="573"/>
    <n v="35703.11"/>
    <n v="4924.6499999999996"/>
    <n v="350.4"/>
    <n v="534.6"/>
    <n v="0"/>
    <m/>
    <n v="0"/>
    <n v="0.24"/>
    <n v="41513"/>
    <x v="2"/>
    <x v="13"/>
  </r>
  <r>
    <x v="363"/>
    <s v="MARIANA VOLPELLIER (1)"/>
    <n v="41513"/>
    <n v="41513"/>
    <n v="0"/>
    <n v="0"/>
    <n v="0"/>
    <n v="39630.449999999997"/>
    <n v="5466.36"/>
    <n v="350.4"/>
    <n v="533.66999999999996"/>
    <n v="0"/>
    <m/>
    <n v="-4140.2299999999996"/>
    <n v="0.35"/>
    <n v="41841"/>
    <x v="3"/>
    <x v="13"/>
  </r>
  <r>
    <x v="363"/>
    <s v="MARIANA VOLPELLIER (1)"/>
    <n v="41841"/>
    <n v="41841"/>
    <n v="0"/>
    <n v="0"/>
    <n v="0"/>
    <n v="41497.760000000002"/>
    <n v="3647.87"/>
    <n v="350.4"/>
    <n v="534.6"/>
    <n v="0"/>
    <n v="5174.83"/>
    <n v="-4595.66"/>
    <n v="0.2"/>
    <n v="46610"/>
    <x v="4"/>
    <x v="13"/>
  </r>
  <r>
    <x v="363"/>
    <s v="MARIANA VOLPELLIER_x000a_(1)"/>
    <n v="46610"/>
    <n v="46610"/>
    <n v="0"/>
    <n v="0"/>
    <n v="0"/>
    <n v="70801.97"/>
    <n v="9765.9500000000007"/>
    <n v="350.4"/>
    <n v="534.6"/>
    <n v="0"/>
    <m/>
    <n v="-4579.54"/>
    <n v="0.62"/>
    <n v="76874"/>
    <x v="5"/>
    <x v="13"/>
  </r>
  <r>
    <x v="364"/>
    <s v="MARIANA VOLPELLIER"/>
    <n v="58193"/>
    <n v="58193"/>
    <n v="0"/>
    <n v="0"/>
    <n v="0"/>
    <n v="29346.63"/>
    <n v="4079.26"/>
    <n v="351.6"/>
    <n v="722.3"/>
    <n v="0"/>
    <m/>
    <n v="0"/>
    <n v="0.21"/>
    <n v="34500"/>
    <x v="0"/>
    <x v="13"/>
  </r>
  <r>
    <x v="364"/>
    <s v="MARIANA VOLPELLIER (1)"/>
    <n v="34500"/>
    <n v="34500"/>
    <n v="0"/>
    <n v="0"/>
    <n v="0"/>
    <n v="32281.29"/>
    <n v="4487.18"/>
    <n v="351.6"/>
    <n v="649.99"/>
    <n v="0"/>
    <m/>
    <n v="-3406"/>
    <n v="0.94"/>
    <n v="34365"/>
    <x v="1"/>
    <x v="13"/>
  </r>
  <r>
    <x v="364"/>
    <s v="MARIANA VOLPELLIER"/>
    <n v="34365"/>
    <n v="34938"/>
    <n v="0"/>
    <n v="573"/>
    <n v="573"/>
    <n v="35703.11"/>
    <n v="4962.83"/>
    <n v="351.6"/>
    <n v="538.74"/>
    <n v="0"/>
    <m/>
    <n v="0"/>
    <n v="0.72"/>
    <n v="41557"/>
    <x v="2"/>
    <x v="13"/>
  </r>
  <r>
    <x v="364"/>
    <s v="MARIANA VOLPELLIER (1)"/>
    <n v="41557"/>
    <n v="41557"/>
    <n v="0"/>
    <n v="0"/>
    <n v="0"/>
    <n v="39630.449999999997"/>
    <n v="5508.74"/>
    <n v="351.6"/>
    <n v="537.79999999999995"/>
    <n v="0"/>
    <m/>
    <n v="-4144.05"/>
    <n v="0.46"/>
    <n v="41885"/>
    <x v="3"/>
    <x v="13"/>
  </r>
  <r>
    <x v="364"/>
    <s v="MARIANA VOLPELLIER (1)"/>
    <n v="41885"/>
    <n v="41885"/>
    <n v="0"/>
    <n v="0"/>
    <n v="0"/>
    <n v="41497.760000000002"/>
    <n v="3676.15"/>
    <n v="351.6"/>
    <n v="538.74"/>
    <n v="0"/>
    <n v="5214.9399999999996"/>
    <n v="-4599.8999999999996"/>
    <n v="0.71"/>
    <n v="46680"/>
    <x v="4"/>
    <x v="13"/>
  </r>
  <r>
    <x v="364"/>
    <s v="MARIANA VOLPELLIER_x000a_(1)"/>
    <n v="46680"/>
    <n v="46680"/>
    <n v="0"/>
    <n v="0"/>
    <n v="0"/>
    <n v="70801.97"/>
    <n v="9841.66"/>
    <n v="351.6"/>
    <n v="538.74"/>
    <n v="0"/>
    <m/>
    <n v="-4583.76"/>
    <n v="0.79"/>
    <n v="76951"/>
    <x v="5"/>
    <x v="13"/>
  </r>
  <r>
    <x v="365"/>
    <s v="(CFA) COMPA—IA FIDUCIARIA AMERICANA"/>
    <n v="92659"/>
    <n v="92659"/>
    <n v="0"/>
    <n v="0"/>
    <n v="0"/>
    <n v="29346.63"/>
    <n v="5182"/>
    <n v="448.8"/>
    <n v="917.9"/>
    <n v="0"/>
    <m/>
    <n v="0"/>
    <n v="0.67"/>
    <n v="35896"/>
    <x v="0"/>
    <x v="223"/>
  </r>
  <r>
    <x v="365"/>
    <s v="(CFA) COMPA—IA FIDUCIARIA AMERICANA"/>
    <n v="35896"/>
    <n v="35896"/>
    <n v="0"/>
    <n v="0"/>
    <n v="0"/>
    <n v="32281.29"/>
    <n v="5700.2"/>
    <n v="448.8"/>
    <n v="826.02"/>
    <n v="0"/>
    <m/>
    <n v="0"/>
    <n v="0.69"/>
    <n v="39257"/>
    <x v="1"/>
    <x v="223"/>
  </r>
  <r>
    <x v="365"/>
    <s v="(CFA) COMPA—IA FIDUCIARIA AMERICANA"/>
    <n v="39257"/>
    <n v="39257"/>
    <n v="0"/>
    <n v="0"/>
    <n v="0"/>
    <n v="35703.11"/>
    <n v="6304.42"/>
    <n v="448.8"/>
    <n v="684.63"/>
    <n v="0"/>
    <m/>
    <n v="0"/>
    <n v="0.04"/>
    <n v="43141"/>
    <x v="2"/>
    <x v="223"/>
  </r>
  <r>
    <x v="365"/>
    <s v="(CFA) COMPA—IA FIDUCIARIA AMERICANA"/>
    <n v="43141"/>
    <n v="43141"/>
    <n v="0"/>
    <n v="0"/>
    <n v="0"/>
    <n v="39630.449999999997"/>
    <n v="6997.91"/>
    <n v="448.8"/>
    <n v="683.44"/>
    <n v="0"/>
    <m/>
    <n v="0"/>
    <n v="0.4"/>
    <n v="47761"/>
    <x v="3"/>
    <x v="223"/>
  </r>
  <r>
    <x v="365"/>
    <s v="(CFA) COMPA—IA FIDUCIARIA AMERICANA"/>
    <n v="47761"/>
    <n v="47761"/>
    <n v="0"/>
    <n v="0"/>
    <n v="0"/>
    <n v="41497.760000000002"/>
    <n v="4669.92"/>
    <n v="448.8"/>
    <n v="684.63"/>
    <n v="0"/>
    <n v="6624.7"/>
    <n v="0"/>
    <n v="0.19"/>
    <n v="53926"/>
    <x v="4"/>
    <x v="223"/>
  </r>
  <r>
    <x v="365"/>
    <s v="(CFA) COMPA—IA FIDUCIARIA AMERICANA"/>
    <n v="53926"/>
    <n v="0"/>
    <n v="53926"/>
    <n v="7280.01"/>
    <n v="0"/>
    <n v="70801.97"/>
    <n v="12502.15"/>
    <n v="448.8"/>
    <n v="684.63"/>
    <n v="0"/>
    <m/>
    <n v="0"/>
    <n v="0.44"/>
    <n v="145644"/>
    <x v="5"/>
    <x v="223"/>
  </r>
  <r>
    <x v="366"/>
    <s v="ROBERTO CABRERA Y FIDEICOMISO VILLA MARI"/>
    <n v="932419"/>
    <n v="0"/>
    <n v="617645.25"/>
    <n v="345656.01"/>
    <n v="0"/>
    <n v="29346.63"/>
    <n v="6526.81"/>
    <n v="562.79999999999995"/>
    <n v="1156.05"/>
    <n v="0"/>
    <m/>
    <n v="0"/>
    <n v="0.45"/>
    <n v="1000894"/>
    <x v="0"/>
    <x v="290"/>
  </r>
  <r>
    <x v="366"/>
    <s v="ROBERTO CABRERA Y FIDEICOMISO VILLA MARI"/>
    <n v="1000894"/>
    <n v="0"/>
    <n v="655237.99"/>
    <n v="378417.91"/>
    <n v="0"/>
    <n v="32281.29"/>
    <n v="7179.49"/>
    <n v="562.79999999999995"/>
    <n v="1040.32"/>
    <n v="0"/>
    <m/>
    <n v="0"/>
    <n v="0.2"/>
    <n v="1074720"/>
    <x v="1"/>
    <x v="290"/>
  </r>
  <r>
    <x v="366"/>
    <s v="ROBERTO CABRERA Y FIDEICOMISO VILLA MARI"/>
    <n v="1074720"/>
    <n v="0"/>
    <n v="696302.09"/>
    <n v="413233.01"/>
    <n v="0"/>
    <n v="35703.11"/>
    <n v="7940.52"/>
    <n v="562.79999999999995"/>
    <n v="862.26"/>
    <n v="0"/>
    <m/>
    <n v="0"/>
    <n v="0.21"/>
    <n v="1154604"/>
    <x v="2"/>
    <x v="290"/>
  </r>
  <r>
    <x v="366"/>
    <s v="ROBERTO CABRERA Y FIDEICOMISO VILLA MARI"/>
    <n v="1154604"/>
    <n v="0"/>
    <n v="741370.99"/>
    <n v="450301.56"/>
    <n v="0"/>
    <n v="39630.449999999997"/>
    <n v="8813.98"/>
    <n v="562.79999999999995"/>
    <n v="860.76"/>
    <n v="0"/>
    <m/>
    <n v="0"/>
    <n v="0.46"/>
    <n v="1241541"/>
    <x v="3"/>
    <x v="290"/>
  </r>
  <r>
    <x v="366"/>
    <s v="ROBERTO CABRERA Y FIDEICOMISO VILLA MARI"/>
    <n v="1241541"/>
    <n v="0"/>
    <n v="791239.44"/>
    <n v="489863.53"/>
    <n v="0"/>
    <n v="41497.760000000002"/>
    <n v="5881.84"/>
    <n v="562.79999999999995"/>
    <n v="862.26"/>
    <n v="0"/>
    <n v="8343.91"/>
    <n v="0"/>
    <n v="0.46"/>
    <n v="1338252"/>
    <x v="4"/>
    <x v="290"/>
  </r>
  <r>
    <x v="366"/>
    <s v="ROBERTO CABRERA Y FIDEICOMISO VILLA MARI"/>
    <n v="1338252"/>
    <n v="0"/>
    <n v="848388.47"/>
    <n v="604395.97"/>
    <n v="0"/>
    <n v="70801.97"/>
    <n v="15746.65"/>
    <n v="562.79999999999995"/>
    <n v="862.26"/>
    <n v="0"/>
    <m/>
    <n v="0"/>
    <n v="0.88"/>
    <n v="1540759"/>
    <x v="5"/>
    <x v="290"/>
  </r>
  <r>
    <x v="367"/>
    <s v="(CFA) COMPA—IA FIDUCIARIA AMERICANA"/>
    <n v="92773"/>
    <n v="92773"/>
    <n v="0"/>
    <n v="0"/>
    <n v="0"/>
    <n v="29346.63"/>
    <n v="5222.3500000000004"/>
    <n v="451.2"/>
    <n v="924.84"/>
    <n v="0"/>
    <m/>
    <n v="0"/>
    <n v="0.98"/>
    <n v="35946"/>
    <x v="0"/>
    <x v="223"/>
  </r>
  <r>
    <x v="367"/>
    <s v="(CFA) COMPA—IA FIDUCIARIA AMERICANA"/>
    <n v="35946"/>
    <n v="35946"/>
    <n v="0"/>
    <n v="0"/>
    <n v="0"/>
    <n v="32281.29"/>
    <n v="5744.58"/>
    <n v="451.2"/>
    <n v="832.26"/>
    <n v="0"/>
    <m/>
    <n v="0"/>
    <n v="0.67"/>
    <n v="39310"/>
    <x v="1"/>
    <x v="223"/>
  </r>
  <r>
    <x v="367"/>
    <s v="(CFA) COMPA—IA FIDUCIARIA AMERICANA"/>
    <n v="39310"/>
    <n v="39310"/>
    <n v="0"/>
    <n v="0"/>
    <n v="0"/>
    <n v="35703.11"/>
    <n v="6353.51"/>
    <n v="451.2"/>
    <n v="689.81"/>
    <n v="0"/>
    <m/>
    <n v="0"/>
    <n v="0.37"/>
    <n v="43198"/>
    <x v="2"/>
    <x v="223"/>
  </r>
  <r>
    <x v="367"/>
    <s v="(CFA) COMPA—IA FIDUCIARIA AMERICANA"/>
    <n v="43198"/>
    <n v="43198"/>
    <n v="0"/>
    <n v="0"/>
    <n v="0"/>
    <n v="39630.449999999997"/>
    <n v="7052.39"/>
    <n v="451.2"/>
    <n v="688.61"/>
    <n v="0"/>
    <m/>
    <n v="0"/>
    <n v="0.35"/>
    <n v="47823"/>
    <x v="3"/>
    <x v="223"/>
  </r>
  <r>
    <x v="367"/>
    <s v="(CFA) COMPA—IA FIDUCIARIA AMERICANA"/>
    <n v="47823"/>
    <n v="47823"/>
    <n v="0"/>
    <n v="0"/>
    <n v="0"/>
    <n v="41497.760000000002"/>
    <n v="4706.28"/>
    <n v="451.2"/>
    <n v="689.81"/>
    <n v="0"/>
    <n v="6676.27"/>
    <n v="0"/>
    <n v="0.68"/>
    <n v="54022"/>
    <x v="4"/>
    <x v="223"/>
  </r>
  <r>
    <x v="367"/>
    <s v="(CFA) COMPA—IA FIDUCIARIA AMERICANA"/>
    <n v="54022"/>
    <n v="0"/>
    <n v="54022"/>
    <n v="7292.97"/>
    <n v="0"/>
    <n v="70801.97"/>
    <n v="12599.49"/>
    <n v="451.2"/>
    <n v="689.81"/>
    <n v="0"/>
    <m/>
    <n v="0"/>
    <n v="0.56000000000000005"/>
    <n v="145858"/>
    <x v="5"/>
    <x v="223"/>
  </r>
  <r>
    <x v="368"/>
    <s v="Agustin Calcagno (1)"/>
    <n v="28003"/>
    <n v="28003"/>
    <n v="0"/>
    <n v="0"/>
    <n v="0"/>
    <n v="29346.63"/>
    <n v="3917.88"/>
    <n v="337.2"/>
    <n v="693.63"/>
    <n v="0"/>
    <m/>
    <n v="-3110"/>
    <n v="0.66"/>
    <n v="31186"/>
    <x v="0"/>
    <x v="291"/>
  </r>
  <r>
    <x v="368"/>
    <s v="Agustin Calcagno (1)"/>
    <n v="31186"/>
    <n v="31186"/>
    <n v="0"/>
    <n v="0"/>
    <n v="0"/>
    <n v="32281.29"/>
    <n v="4309.67"/>
    <n v="337.2"/>
    <n v="624.19000000000005"/>
    <n v="0"/>
    <m/>
    <n v="-3390"/>
    <n v="0.65"/>
    <n v="34163"/>
    <x v="1"/>
    <x v="291"/>
  </r>
  <r>
    <x v="368"/>
    <s v="Agustin Calcagno (1)"/>
    <n v="34163"/>
    <n v="34163"/>
    <n v="0"/>
    <n v="0"/>
    <n v="0"/>
    <n v="35703.11"/>
    <n v="4766.49"/>
    <n v="337.2"/>
    <n v="517.36"/>
    <n v="0"/>
    <m/>
    <n v="-3728.64"/>
    <n v="0.48"/>
    <n v="37596"/>
    <x v="2"/>
    <x v="291"/>
  </r>
  <r>
    <x v="368"/>
    <s v="Agustin Calcagno (1)"/>
    <n v="37596"/>
    <n v="37596"/>
    <n v="0"/>
    <n v="0"/>
    <n v="0"/>
    <n v="39630.449999999997"/>
    <n v="5290.81"/>
    <n v="337.2"/>
    <n v="516.46"/>
    <n v="0"/>
    <m/>
    <n v="-4123.87"/>
    <n v="0.95"/>
    <n v="41652"/>
    <x v="3"/>
    <x v="291"/>
  </r>
  <r>
    <x v="368"/>
    <s v="Agustin Calcagno (1)"/>
    <n v="41652"/>
    <n v="41652"/>
    <n v="0"/>
    <n v="0"/>
    <n v="0"/>
    <n v="41497.760000000002"/>
    <n v="3530.72"/>
    <n v="337.2"/>
    <n v="517.36"/>
    <n v="0"/>
    <n v="5008.6400000000003"/>
    <n v="-4577.5"/>
    <n v="0.82"/>
    <n v="46315"/>
    <x v="4"/>
    <x v="291"/>
  </r>
  <r>
    <x v="368"/>
    <s v="Agustin Calcagno (1)"/>
    <n v="46315"/>
    <n v="46315"/>
    <n v="0"/>
    <n v="0"/>
    <n v="0"/>
    <n v="70801.97"/>
    <n v="9452.32"/>
    <n v="337.2"/>
    <n v="517.36"/>
    <n v="0"/>
    <m/>
    <n v="-4561.4399999999996"/>
    <n v="0.59"/>
    <n v="76548"/>
    <x v="5"/>
    <x v="291"/>
  </r>
  <r>
    <x v="369"/>
    <s v="RUTA CPC"/>
    <n v="61565"/>
    <n v="0"/>
    <n v="60102.65"/>
    <n v="4467.4799999999996"/>
    <n v="0"/>
    <n v="29346.63"/>
    <n v="3917.88"/>
    <n v="337.2"/>
    <n v="693.63"/>
    <n v="0"/>
    <m/>
    <n v="0"/>
    <n v="0.53"/>
    <n v="98866"/>
    <x v="0"/>
    <x v="15"/>
  </r>
  <r>
    <x v="369"/>
    <s v="RUTA CPC"/>
    <n v="98866"/>
    <n v="61565"/>
    <n v="37301"/>
    <n v="1865.05"/>
    <n v="0"/>
    <n v="32281.29"/>
    <n v="4309.67"/>
    <n v="337.2"/>
    <n v="624.19000000000005"/>
    <n v="0"/>
    <m/>
    <n v="0"/>
    <n v="0.6"/>
    <n v="76719"/>
    <x v="1"/>
    <x v="15"/>
  </r>
  <r>
    <x v="369"/>
    <s v="RUTA CPC (2)"/>
    <n v="76719"/>
    <n v="38763"/>
    <n v="37956"/>
    <n v="3742.7"/>
    <n v="0"/>
    <n v="35703.11"/>
    <n v="4766.49"/>
    <n v="337.2"/>
    <n v="517.36"/>
    <n v="0"/>
    <m/>
    <n v="0"/>
    <n v="0.14000000000000001"/>
    <n v="83023"/>
    <x v="2"/>
    <x v="15"/>
  </r>
  <r>
    <x v="369"/>
    <s v="RUTA CPC"/>
    <n v="83023"/>
    <n v="39418"/>
    <n v="43605"/>
    <n v="2807.91"/>
    <n v="0"/>
    <n v="39630.449999999997"/>
    <n v="5290.81"/>
    <n v="337.2"/>
    <n v="516.46"/>
    <n v="0"/>
    <m/>
    <n v="0"/>
    <n v="0.17"/>
    <n v="92188"/>
    <x v="3"/>
    <x v="15"/>
  </r>
  <r>
    <x v="369"/>
    <s v="RUTA CPC"/>
    <n v="92188"/>
    <n v="45067"/>
    <n v="47121"/>
    <n v="3084.45"/>
    <n v="0"/>
    <n v="41497.760000000002"/>
    <n v="3530.72"/>
    <n v="337.2"/>
    <n v="517.36"/>
    <n v="0"/>
    <n v="5008.6400000000003"/>
    <n v="0"/>
    <n v="0.87"/>
    <n v="101098"/>
    <x v="4"/>
    <x v="15"/>
  </r>
  <r>
    <x v="369"/>
    <s v="RUTA CPC"/>
    <n v="101098"/>
    <n v="0"/>
    <n v="98013.55"/>
    <n v="16316.28"/>
    <n v="0"/>
    <n v="70801.97"/>
    <n v="9452.32"/>
    <n v="337.2"/>
    <n v="517.36"/>
    <n v="0"/>
    <m/>
    <n v="0"/>
    <n v="0.32"/>
    <n v="195439"/>
    <x v="5"/>
    <x v="15"/>
  </r>
  <r>
    <x v="370"/>
    <s v="MAURO ALEJANDRO CORINALDESI/ CAROLINA RODRIGUEZ (1)"/>
    <n v="35989"/>
    <n v="35989"/>
    <n v="0"/>
    <n v="0"/>
    <n v="0"/>
    <n v="29346.63"/>
    <n v="3908.92"/>
    <n v="337.2"/>
    <n v="692.24"/>
    <n v="0"/>
    <m/>
    <n v="3836"/>
    <n v="0.01"/>
    <n v="38121"/>
    <x v="0"/>
    <x v="292"/>
  </r>
  <r>
    <x v="370"/>
    <s v="MAURO ALEJANDRO CORINALDESI/ CAROLINA RODRIGUEZ (1)"/>
    <n v="38121"/>
    <n v="38121"/>
    <n v="0"/>
    <n v="0"/>
    <n v="0"/>
    <n v="32281.29"/>
    <n v="4299.8100000000004"/>
    <n v="337.2"/>
    <n v="622.94000000000005"/>
    <n v="0"/>
    <m/>
    <n v="3556"/>
    <n v="0.76"/>
    <n v="41098"/>
    <x v="1"/>
    <x v="292"/>
  </r>
  <r>
    <x v="370"/>
    <s v="MAURO ALEJANDRO CORINALDESI/ CAROLINA RODRIGUEZ (1)"/>
    <n v="41098"/>
    <n v="41098"/>
    <n v="0"/>
    <n v="0"/>
    <n v="0"/>
    <n v="35703.11"/>
    <n v="4755.59"/>
    <n v="337.2"/>
    <n v="516.32000000000005"/>
    <n v="0"/>
    <m/>
    <n v="3216.86"/>
    <n v="0.92"/>
    <n v="44530"/>
    <x v="2"/>
    <x v="292"/>
  </r>
  <r>
    <x v="370"/>
    <s v="MAURO ALEJANDRO CORINALDESI/ CAROLINA RODRIGUEZ (1)"/>
    <n v="44530"/>
    <n v="44530"/>
    <n v="0"/>
    <n v="0"/>
    <n v="0"/>
    <n v="39630.449999999997"/>
    <n v="5278.7"/>
    <n v="337.2"/>
    <n v="515.41999999999996"/>
    <n v="0"/>
    <m/>
    <n v="2821.67"/>
    <n v="0.56000000000000005"/>
    <n v="48584"/>
    <x v="3"/>
    <x v="292"/>
  </r>
  <r>
    <x v="370"/>
    <s v="MAURO ALEJANDRO CORINALDESI/ CAROLINA RODRIGUEZ (1)"/>
    <n v="48584"/>
    <n v="48584"/>
    <n v="0"/>
    <n v="0"/>
    <n v="0"/>
    <n v="41497.760000000002"/>
    <n v="3522.64"/>
    <n v="337.2"/>
    <n v="516.32000000000005"/>
    <n v="0"/>
    <n v="4997.18"/>
    <n v="2368.11"/>
    <n v="0.79"/>
    <n v="53240"/>
    <x v="4"/>
    <x v="292"/>
  </r>
  <r>
    <x v="370"/>
    <s v="MAURO ALEJANDRO CORINALDESI/ CAROLINA RODRIGUEZ (1)"/>
    <n v="53240"/>
    <n v="53240"/>
    <n v="0"/>
    <n v="0"/>
    <n v="0"/>
    <n v="70801.97"/>
    <n v="9430.69"/>
    <n v="337.2"/>
    <n v="516.32000000000005"/>
    <n v="0"/>
    <m/>
    <n v="9926.73"/>
    <n v="0.09"/>
    <n v="91013"/>
    <x v="5"/>
    <x v="292"/>
  </r>
  <r>
    <x v="371"/>
    <s v="EDGARDO PAOLILLO (1)"/>
    <n v="937784"/>
    <n v="0"/>
    <n v="683423.82"/>
    <s v="En Abogados"/>
    <n v="0"/>
    <n v="29346.63"/>
    <n v="3913.4"/>
    <n v="337.2"/>
    <n v="692.7"/>
    <n v="0"/>
    <m/>
    <n v="6037"/>
    <n v="0.88"/>
    <n v="1012283"/>
    <x v="0"/>
    <x v="264"/>
  </r>
  <r>
    <x v="371"/>
    <s v="EDGARDO PAOLILLO (1)"/>
    <n v="1012283"/>
    <n v="0"/>
    <n v="723751.63"/>
    <s v="En Abogados"/>
    <n v="0"/>
    <n v="32281.29"/>
    <n v="4304.74"/>
    <n v="337.2"/>
    <n v="623.36"/>
    <n v="0"/>
    <m/>
    <n v="6640.36"/>
    <n v="0.47"/>
    <n v="1092658"/>
    <x v="1"/>
    <x v="264"/>
  </r>
  <r>
    <x v="371"/>
    <s v="EDGARDO PAOLILLO"/>
    <n v="1092658"/>
    <n v="0"/>
    <n v="767939.05"/>
    <s v="En Abogados"/>
    <n v="0"/>
    <n v="35703.11"/>
    <n v="4761.04"/>
    <n v="337.2"/>
    <n v="516.66999999999996"/>
    <n v="0"/>
    <m/>
    <n v="0"/>
    <n v="0.03"/>
    <n v="1172373"/>
    <x v="2"/>
    <x v="264"/>
  </r>
  <r>
    <x v="371"/>
    <s v="EDGARDO PAOLILLO"/>
    <n v="1172373"/>
    <n v="0"/>
    <n v="809257.1"/>
    <s v="En Abogados"/>
    <n v="0"/>
    <n v="39630.449999999997"/>
    <n v="5284.75"/>
    <n v="337.2"/>
    <n v="515.77"/>
    <n v="0"/>
    <m/>
    <n v="0"/>
    <n v="0.97"/>
    <n v="1258605"/>
    <x v="3"/>
    <x v="264"/>
  </r>
  <r>
    <x v="371"/>
    <s v="EDGARDO PAOLILLO"/>
    <n v="1258605"/>
    <n v="0"/>
    <n v="855026.24"/>
    <s v="En Abogados"/>
    <n v="0"/>
    <n v="41497.760000000002"/>
    <n v="3526.68"/>
    <n v="337.2"/>
    <n v="516.66999999999996"/>
    <n v="0"/>
    <n v="5002.91"/>
    <n v="0"/>
    <n v="0.47"/>
    <n v="1352238"/>
    <x v="4"/>
    <x v="264"/>
  </r>
  <r>
    <x v="371"/>
    <s v="EDGARDO PAOLILLO"/>
    <n v="1352238"/>
    <n v="0"/>
    <n v="905907.93"/>
    <s v="En Abogados"/>
    <n v="0"/>
    <n v="70801.97"/>
    <n v="9441.5"/>
    <n v="337.2"/>
    <n v="516.66999999999996"/>
    <n v="0"/>
    <m/>
    <n v="0"/>
    <n v="0.09"/>
    <n v="1555633"/>
    <x v="5"/>
    <x v="264"/>
  </r>
  <r>
    <x v="372"/>
    <s v="JAIME CHMEA (1)"/>
    <n v="658276"/>
    <n v="0"/>
    <n v="502850.31"/>
    <n v="180568.21"/>
    <n v="0"/>
    <n v="29346.63"/>
    <n v="5226.83"/>
    <n v="501.2"/>
    <n v="925.3"/>
    <n v="0"/>
    <m/>
    <n v="6276"/>
    <n v="0.52"/>
    <n v="725695"/>
    <x v="0"/>
    <x v="21"/>
  </r>
  <r>
    <x v="372"/>
    <s v="JAIME CHMEA (1)"/>
    <n v="725695"/>
    <n v="0"/>
    <n v="545126.79"/>
    <n v="207824.55"/>
    <n v="0"/>
    <n v="32281.29"/>
    <n v="5749.51"/>
    <n v="501.2"/>
    <n v="832.67"/>
    <n v="0"/>
    <m/>
    <n v="6902.59"/>
    <n v="0.4"/>
    <n v="799219"/>
    <x v="1"/>
    <x v="21"/>
  </r>
  <r>
    <x v="372"/>
    <s v="JAIME CHMEA"/>
    <n v="799219"/>
    <n v="0"/>
    <n v="591394.44999999995"/>
    <n v="237394.27"/>
    <n v="0"/>
    <n v="35703.11"/>
    <n v="6358.96"/>
    <n v="501.2"/>
    <n v="690.15"/>
    <n v="0"/>
    <m/>
    <n v="0"/>
    <n v="0.86"/>
    <n v="872043"/>
    <x v="2"/>
    <x v="21"/>
  </r>
  <r>
    <x v="372"/>
    <s v="JAIME CHMEA"/>
    <n v="872043"/>
    <n v="0"/>
    <n v="634648.73"/>
    <n v="269126.71000000002"/>
    <n v="0"/>
    <n v="39630.449999999997"/>
    <n v="7058.45"/>
    <n v="501.2"/>
    <n v="688.95"/>
    <n v="0"/>
    <m/>
    <n v="0"/>
    <n v="0.51"/>
    <n v="951655"/>
    <x v="3"/>
    <x v="21"/>
  </r>
  <r>
    <x v="372"/>
    <s v="JAIME CHMEA"/>
    <n v="951655"/>
    <n v="0"/>
    <n v="682528.29"/>
    <n v="303253.12"/>
    <n v="0"/>
    <n v="41497.760000000002"/>
    <n v="4710.32"/>
    <n v="501.2"/>
    <n v="690.15"/>
    <n v="0"/>
    <n v="6682.01"/>
    <n v="0"/>
    <n v="0.15"/>
    <n v="1039863"/>
    <x v="4"/>
    <x v="21"/>
  </r>
  <r>
    <x v="372"/>
    <s v="JAIME CHMEA"/>
    <n v="1039863"/>
    <n v="0"/>
    <n v="736609.88"/>
    <n v="402695.45"/>
    <n v="0"/>
    <n v="70801.97"/>
    <n v="12610.3"/>
    <n v="501.2"/>
    <n v="690.15"/>
    <n v="0"/>
    <m/>
    <n v="0"/>
    <n v="0.05"/>
    <n v="1223909"/>
    <x v="5"/>
    <x v="21"/>
  </r>
  <r>
    <x v="373"/>
    <s v="EDUARDO TRUEBA"/>
    <n v="652742"/>
    <n v="0"/>
    <n v="526763.71"/>
    <s v="En Abogados"/>
    <n v="0"/>
    <n v="29346.63"/>
    <n v="5222.3500000000004"/>
    <n v="451.2"/>
    <n v="924.84"/>
    <n v="0"/>
    <m/>
    <n v="0"/>
    <n v="0.79"/>
    <n v="715026"/>
    <x v="0"/>
    <x v="293"/>
  </r>
  <r>
    <x v="373"/>
    <s v="EDUARDO TRUEBA"/>
    <n v="715026"/>
    <n v="0"/>
    <n v="562709.52"/>
    <s v="En Abogados"/>
    <n v="0"/>
    <n v="32281.29"/>
    <n v="5744.58"/>
    <n v="451.2"/>
    <n v="832.26"/>
    <n v="0"/>
    <m/>
    <n v="0"/>
    <n v="0.19"/>
    <n v="782471"/>
    <x v="1"/>
    <x v="293"/>
  </r>
  <r>
    <x v="373"/>
    <s v="EDUARDO TRUEBA"/>
    <n v="782471"/>
    <n v="0"/>
    <n v="602019.04"/>
    <s v="En Abogados"/>
    <n v="0"/>
    <n v="35703.11"/>
    <n v="6353.51"/>
    <n v="451.2"/>
    <n v="689.81"/>
    <n v="0"/>
    <m/>
    <n v="0"/>
    <n v="0.42"/>
    <n v="855770"/>
    <x v="2"/>
    <x v="293"/>
  </r>
  <r>
    <x v="373"/>
    <s v="EDUARDO TRUEBA"/>
    <n v="855770"/>
    <n v="0"/>
    <n v="645217.09"/>
    <s v="En Abogados"/>
    <n v="0"/>
    <n v="39630.449999999997"/>
    <n v="7052.39"/>
    <n v="451.2"/>
    <n v="688.61"/>
    <n v="0"/>
    <m/>
    <n v="0"/>
    <n v="0.5"/>
    <n v="935854"/>
    <x v="3"/>
    <x v="293"/>
  </r>
  <r>
    <x v="373"/>
    <s v="EDUARDO TRUEBA"/>
    <n v="935854"/>
    <n v="0"/>
    <n v="693040.24"/>
    <s v="En Abogados"/>
    <n v="0"/>
    <n v="41497.760000000002"/>
    <n v="4706.28"/>
    <n v="451.2"/>
    <n v="689.81"/>
    <n v="0"/>
    <n v="6676.27"/>
    <n v="0"/>
    <n v="0.67"/>
    <n v="1024528"/>
    <x v="4"/>
    <x v="293"/>
  </r>
  <r>
    <x v="373"/>
    <s v="EDUARDO TRUEBA"/>
    <n v="1024528"/>
    <n v="0"/>
    <n v="747062.23"/>
    <s v="En Abogados"/>
    <n v="0"/>
    <n v="70801.97"/>
    <n v="12599.49"/>
    <n v="451.2"/>
    <n v="689.81"/>
    <n v="0"/>
    <m/>
    <n v="0"/>
    <n v="0.13"/>
    <n v="1209924"/>
    <x v="5"/>
    <x v="293"/>
  </r>
  <r>
    <x v="374"/>
    <s v="RUTA CPC"/>
    <n v="64194"/>
    <n v="0"/>
    <n v="62668.88"/>
    <n v="4658.5600000000004"/>
    <n v="0"/>
    <n v="29346.63"/>
    <n v="5222.3500000000004"/>
    <n v="451.2"/>
    <n v="924.84"/>
    <n v="0"/>
    <m/>
    <n v="0"/>
    <n v="0.54"/>
    <n v="103273"/>
    <x v="0"/>
    <x v="15"/>
  </r>
  <r>
    <x v="374"/>
    <s v="RUTA CPC"/>
    <n v="103273"/>
    <n v="64194"/>
    <n v="39079"/>
    <n v="1953.95"/>
    <n v="0"/>
    <n v="32281.29"/>
    <n v="5744.58"/>
    <n v="451.2"/>
    <n v="832.26"/>
    <n v="0"/>
    <m/>
    <n v="0"/>
    <n v="0.72"/>
    <n v="80343"/>
    <x v="1"/>
    <x v="15"/>
  </r>
  <r>
    <x v="374"/>
    <s v="RUTA CPC (2)"/>
    <n v="80343"/>
    <n v="40604"/>
    <n v="39739"/>
    <n v="3919.45"/>
    <n v="0"/>
    <n v="35703.11"/>
    <n v="6353.51"/>
    <n v="451.2"/>
    <n v="689.81"/>
    <n v="0"/>
    <m/>
    <n v="0"/>
    <n v="0.92"/>
    <n v="86857"/>
    <x v="2"/>
    <x v="15"/>
  </r>
  <r>
    <x v="374"/>
    <s v="RUTA CPC"/>
    <n v="86857"/>
    <n v="41264"/>
    <n v="45593"/>
    <n v="2936.69"/>
    <n v="0"/>
    <n v="39630.449999999997"/>
    <n v="7052.39"/>
    <n v="451.2"/>
    <n v="688.61"/>
    <n v="0"/>
    <m/>
    <n v="0"/>
    <n v="0.66"/>
    <n v="96353"/>
    <x v="3"/>
    <x v="15"/>
  </r>
  <r>
    <x v="374"/>
    <s v="RUTA CPC"/>
    <n v="96353"/>
    <n v="47118"/>
    <n v="49235"/>
    <n v="3223.15"/>
    <n v="0"/>
    <n v="41497.760000000002"/>
    <n v="4706.28"/>
    <n v="451.2"/>
    <n v="689.81"/>
    <n v="0"/>
    <n v="6676.27"/>
    <n v="0"/>
    <n v="0.53"/>
    <n v="106480"/>
    <x v="4"/>
    <x v="15"/>
  </r>
  <r>
    <x v="374"/>
    <s v="RUTA CPC"/>
    <n v="106480"/>
    <n v="0"/>
    <n v="103256.85"/>
    <n v="17162.82"/>
    <n v="0"/>
    <n v="70801.97"/>
    <n v="12599.49"/>
    <n v="451.2"/>
    <n v="689.81"/>
    <n v="0"/>
    <m/>
    <n v="0"/>
    <n v="0.86"/>
    <n v="204963"/>
    <x v="5"/>
    <x v="15"/>
  </r>
  <r>
    <x v="375"/>
    <s v="ANA ELIZABETH VILDOZA (1)"/>
    <n v="28740"/>
    <n v="28740"/>
    <n v="0"/>
    <n v="0"/>
    <n v="0"/>
    <n v="29346.63"/>
    <n v="5222.3500000000004"/>
    <n v="0"/>
    <n v="924.84"/>
    <n v="24852.37"/>
    <m/>
    <n v="-3233"/>
    <n v="0.81"/>
    <n v="57114"/>
    <x v="0"/>
    <x v="294"/>
  </r>
  <r>
    <x v="375"/>
    <s v="ANA ELIZABETH VILDOZA"/>
    <n v="57114"/>
    <n v="57300"/>
    <n v="0"/>
    <n v="0"/>
    <n v="186"/>
    <n v="32281.29"/>
    <n v="5744.58"/>
    <n v="0"/>
    <n v="832.26"/>
    <n v="17046.240000000002"/>
    <m/>
    <n v="0"/>
    <n v="0.63"/>
    <n v="55719"/>
    <x v="1"/>
    <x v="294"/>
  </r>
  <r>
    <x v="375"/>
    <s v="ANA ELIZABETH VILDOZA (1)"/>
    <n v="55719"/>
    <n v="56000"/>
    <n v="0"/>
    <n v="0"/>
    <n v="281"/>
    <n v="35703.11"/>
    <n v="6353.51"/>
    <n v="0"/>
    <n v="689.81"/>
    <n v="14075.21"/>
    <m/>
    <n v="-3876.07"/>
    <n v="0.43"/>
    <n v="52665"/>
    <x v="2"/>
    <x v="294"/>
  </r>
  <r>
    <x v="375"/>
    <s v="ANA ELIZABETH VILDOZA (1)"/>
    <n v="52665"/>
    <n v="52665"/>
    <n v="0"/>
    <n v="0"/>
    <n v="0"/>
    <n v="39630.449999999997"/>
    <n v="7052.39"/>
    <n v="0"/>
    <n v="688.61"/>
    <n v="14200.18"/>
    <m/>
    <n v="-4286.9399999999996"/>
    <n v="0.31"/>
    <n v="57285"/>
    <x v="3"/>
    <x v="294"/>
  </r>
  <r>
    <x v="375"/>
    <s v="ANA ELIZABETH VILDOZA (1)"/>
    <n v="57285"/>
    <n v="57285"/>
    <n v="0"/>
    <n v="0"/>
    <n v="0"/>
    <n v="41497.760000000002"/>
    <n v="4706.28"/>
    <n v="0"/>
    <n v="689.81"/>
    <n v="14075.21"/>
    <n v="6676.27"/>
    <n v="2811.12"/>
    <n v="0.55000000000000004"/>
    <n v="70457"/>
    <x v="4"/>
    <x v="294"/>
  </r>
  <r>
    <x v="375"/>
    <s v="ANA ELIZABETH VILDOZA (1)"/>
    <n v="70457"/>
    <n v="70469.119999999995"/>
    <n v="0"/>
    <n v="0"/>
    <n v="12.12"/>
    <n v="70801.97"/>
    <n v="12599.49"/>
    <n v="0"/>
    <n v="689.81"/>
    <n v="14075.21"/>
    <m/>
    <n v="-4742"/>
    <n v="0.64"/>
    <n v="93413"/>
    <x v="5"/>
    <x v="294"/>
  </r>
  <r>
    <x v="376"/>
    <s v="PIANO Adriana Estela (1)"/>
    <n v="32109"/>
    <n v="32109"/>
    <n v="0"/>
    <n v="0"/>
    <n v="0"/>
    <n v="29346.63"/>
    <n v="5222.3500000000004"/>
    <n v="451.2"/>
    <n v="924.84"/>
    <n v="0"/>
    <m/>
    <n v="-3233"/>
    <n v="0.98"/>
    <n v="32713"/>
    <x v="0"/>
    <x v="295"/>
  </r>
  <r>
    <x v="376"/>
    <s v="PIANO Adriana Estela (1)"/>
    <n v="32713"/>
    <n v="32800"/>
    <n v="0"/>
    <n v="0"/>
    <n v="87"/>
    <n v="32281.29"/>
    <n v="5744.58"/>
    <n v="451.2"/>
    <n v="832.26"/>
    <n v="0"/>
    <m/>
    <n v="-3524"/>
    <n v="0.67"/>
    <n v="35699"/>
    <x v="1"/>
    <x v="295"/>
  </r>
  <r>
    <x v="376"/>
    <s v="PIANO Adriana Estela (2)"/>
    <n v="35699"/>
    <n v="26294"/>
    <n v="9405"/>
    <n v="1784.95"/>
    <n v="0"/>
    <n v="35703.11"/>
    <n v="6353.51"/>
    <n v="451.2"/>
    <n v="689.81"/>
    <n v="0"/>
    <m/>
    <n v="0"/>
    <n v="0.42"/>
    <n v="54388"/>
    <x v="2"/>
    <x v="295"/>
  </r>
  <r>
    <x v="376"/>
    <s v="PIANO Adriana Estela (1)"/>
    <n v="54388"/>
    <n v="54388"/>
    <n v="0"/>
    <n v="877"/>
    <n v="0"/>
    <n v="39630.449999999997"/>
    <n v="7052.39"/>
    <n v="451.2"/>
    <n v="688.61"/>
    <n v="0"/>
    <m/>
    <n v="-4286.9399999999996"/>
    <n v="0.28999999999999998"/>
    <n v="44413"/>
    <x v="3"/>
    <x v="295"/>
  </r>
  <r>
    <x v="376"/>
    <s v="PIANO Adriana Estela (1)"/>
    <n v="44413"/>
    <n v="44413"/>
    <n v="0"/>
    <n v="0"/>
    <n v="0"/>
    <n v="41497.760000000002"/>
    <n v="4706.28"/>
    <n v="451.2"/>
    <n v="689.81"/>
    <n v="0"/>
    <n v="6676.27"/>
    <n v="-4758.5"/>
    <n v="0.18"/>
    <n v="49263"/>
    <x v="4"/>
    <x v="295"/>
  </r>
  <r>
    <x v="376"/>
    <s v="PIANO Adriana Estela"/>
    <n v="49263"/>
    <n v="50085"/>
    <n v="0"/>
    <n v="822"/>
    <n v="822"/>
    <n v="70801.97"/>
    <n v="12599.49"/>
    <n v="451.2"/>
    <n v="689.81"/>
    <n v="0"/>
    <m/>
    <n v="0"/>
    <n v="0.53"/>
    <n v="84543"/>
    <x v="5"/>
    <x v="295"/>
  </r>
  <r>
    <x v="377"/>
    <s v="FIDEICOMISO VILLA MARIA"/>
    <n v="32166"/>
    <n v="32166"/>
    <n v="0"/>
    <n v="0"/>
    <n v="0"/>
    <n v="29346.63"/>
    <n v="5222.3500000000004"/>
    <n v="451.2"/>
    <n v="924.84"/>
    <n v="0"/>
    <m/>
    <n v="0"/>
    <n v="0.98"/>
    <n v="35946"/>
    <x v="0"/>
    <x v="36"/>
  </r>
  <r>
    <x v="377"/>
    <s v="FIDEICOMISO VILLA MARIA (2)"/>
    <n v="35946"/>
    <n v="35946"/>
    <n v="0"/>
    <n v="1797.25"/>
    <n v="0"/>
    <n v="32281.29"/>
    <n v="5744.58"/>
    <n v="451.2"/>
    <n v="832.26"/>
    <n v="0"/>
    <m/>
    <n v="0"/>
    <n v="0.42"/>
    <n v="41107"/>
    <x v="1"/>
    <x v="36"/>
  </r>
  <r>
    <x v="377"/>
    <s v="FIDEICOMISO VILLA MARIA"/>
    <n v="41107"/>
    <n v="41107"/>
    <n v="0"/>
    <n v="0"/>
    <n v="0"/>
    <n v="35703.11"/>
    <n v="6353.51"/>
    <n v="451.2"/>
    <n v="689.81"/>
    <n v="0"/>
    <m/>
    <n v="0"/>
    <n v="0.37"/>
    <n v="43198"/>
    <x v="2"/>
    <x v="36"/>
  </r>
  <r>
    <x v="377"/>
    <s v="FIDEICOMISO VILLA MARIA"/>
    <n v="43198"/>
    <n v="43918"/>
    <n v="0"/>
    <n v="720"/>
    <n v="720"/>
    <n v="39630.449999999997"/>
    <n v="7052.39"/>
    <n v="451.2"/>
    <n v="688.61"/>
    <n v="0"/>
    <m/>
    <n v="0"/>
    <n v="0.35"/>
    <n v="47823"/>
    <x v="3"/>
    <x v="36"/>
  </r>
  <r>
    <x v="377"/>
    <s v="FIDEICOMISO VILLA MARIA"/>
    <n v="47823"/>
    <n v="47823"/>
    <n v="0"/>
    <n v="786"/>
    <n v="0"/>
    <n v="41497.760000000002"/>
    <n v="4706.28"/>
    <n v="451.2"/>
    <n v="689.81"/>
    <n v="0"/>
    <n v="6676.27"/>
    <n v="0"/>
    <n v="0.68"/>
    <n v="54808"/>
    <x v="4"/>
    <x v="36"/>
  </r>
  <r>
    <x v="377"/>
    <s v="FIDEICOMISO VILLA MARIA (2)"/>
    <n v="54808"/>
    <n v="55665.14"/>
    <n v="0"/>
    <n v="7292.88"/>
    <n v="857.14"/>
    <n v="70801.97"/>
    <n v="12599.49"/>
    <n v="451.2"/>
    <n v="689.81"/>
    <n v="0"/>
    <m/>
    <n v="0"/>
    <n v="0.79"/>
    <n v="90979"/>
    <x v="5"/>
    <x v="36"/>
  </r>
  <r>
    <x v="378"/>
    <s v="NATALIA FLORIDIA (1)"/>
    <n v="27888"/>
    <n v="28000"/>
    <n v="0"/>
    <n v="0"/>
    <n v="112"/>
    <n v="29346.63"/>
    <n v="5240.28"/>
    <n v="0"/>
    <n v="927.61"/>
    <n v="0"/>
    <m/>
    <n v="-3234"/>
    <n v="0.48"/>
    <n v="32169"/>
    <x v="0"/>
    <x v="296"/>
  </r>
  <r>
    <x v="378"/>
    <s v="NATALIA FLORIDIA (1)"/>
    <n v="32169"/>
    <n v="33000"/>
    <n v="0"/>
    <n v="0"/>
    <n v="831"/>
    <n v="32281.29"/>
    <n v="5764.31"/>
    <n v="0"/>
    <n v="834.75"/>
    <n v="0"/>
    <m/>
    <n v="-3525"/>
    <n v="0.65"/>
    <n v="34525"/>
    <x v="1"/>
    <x v="296"/>
  </r>
  <r>
    <x v="378"/>
    <s v="NATALIA FLORIDIA (1)"/>
    <n v="34525"/>
    <n v="35000"/>
    <n v="0"/>
    <n v="0"/>
    <n v="475"/>
    <n v="35703.11"/>
    <n v="6375.32"/>
    <n v="0"/>
    <n v="691.88"/>
    <n v="0"/>
    <m/>
    <n v="-3877.55"/>
    <n v="0.24"/>
    <n v="38418"/>
    <x v="2"/>
    <x v="296"/>
  </r>
  <r>
    <x v="378"/>
    <s v="NATALIA FLORIDIA (1)"/>
    <n v="38418"/>
    <n v="40000"/>
    <n v="0"/>
    <n v="0"/>
    <n v="1582"/>
    <n v="39630.449999999997"/>
    <n v="7076.61"/>
    <n v="0"/>
    <n v="690.67"/>
    <n v="0"/>
    <m/>
    <n v="16211.43"/>
    <n v="0.84"/>
    <n v="62028"/>
    <x v="3"/>
    <x v="296"/>
  </r>
  <r>
    <x v="378"/>
    <s v="NATALIA FLORIDIA (1)"/>
    <n v="62028"/>
    <n v="63000"/>
    <n v="0"/>
    <n v="0"/>
    <n v="972"/>
    <n v="41497.760000000002"/>
    <n v="4722.4399999999996"/>
    <n v="0"/>
    <n v="691.88"/>
    <n v="0"/>
    <n v="6699.2"/>
    <n v="2808.8"/>
    <n v="0.92"/>
    <n v="55449"/>
    <x v="4"/>
    <x v="296"/>
  </r>
  <r>
    <x v="378"/>
    <s v="NATALIA FLORIDIA (1)"/>
    <n v="55449"/>
    <n v="56000"/>
    <n v="0"/>
    <n v="0"/>
    <n v="551"/>
    <n v="70801.97"/>
    <n v="12642.75"/>
    <n v="0"/>
    <n v="691.88"/>
    <n v="0"/>
    <m/>
    <n v="15756.38"/>
    <n v="0.02"/>
    <n v="99342"/>
    <x v="5"/>
    <x v="296"/>
  </r>
  <r>
    <x v="379"/>
    <s v="ANDREA LORENA TUBIO (1)"/>
    <n v="1975482"/>
    <n v="0"/>
    <n v="1327645.01"/>
    <s v="En Abogados"/>
    <n v="0"/>
    <n v="29346.63"/>
    <n v="3039.27"/>
    <n v="264"/>
    <n v="538.26"/>
    <n v="0"/>
    <m/>
    <n v="5879"/>
    <n v="0.59"/>
    <n v="2080932"/>
    <x v="0"/>
    <x v="297"/>
  </r>
  <r>
    <x v="379"/>
    <s v="ANDREA LORENA TUBIO (1)"/>
    <n v="2080932"/>
    <n v="0"/>
    <n v="1366712.76"/>
    <s v="En Abogados"/>
    <n v="0"/>
    <n v="32281.29"/>
    <n v="3343.2"/>
    <n v="264"/>
    <n v="484.37"/>
    <n v="0"/>
    <m/>
    <n v="6465.84"/>
    <n v="0.66"/>
    <n v="2192107"/>
    <x v="1"/>
    <x v="297"/>
  </r>
  <r>
    <x v="379"/>
    <s v="ANDREA LORENA TUBIO"/>
    <n v="2192107"/>
    <n v="0"/>
    <n v="1409552.12"/>
    <s v="En Abogados"/>
    <n v="0"/>
    <n v="35703.11"/>
    <n v="3697.58"/>
    <n v="264"/>
    <n v="401.47"/>
    <n v="0"/>
    <m/>
    <n v="0"/>
    <n v="0.23"/>
    <n v="2302651"/>
    <x v="2"/>
    <x v="297"/>
  </r>
  <r>
    <x v="379"/>
    <s v="ANDREA LORENA TUBIO"/>
    <n v="2302651"/>
    <n v="0"/>
    <n v="1449618.51"/>
    <s v="En Abogados"/>
    <n v="0"/>
    <n v="39630.449999999997"/>
    <n v="4104.3100000000004"/>
    <n v="264"/>
    <n v="400.77"/>
    <n v="0"/>
    <m/>
    <n v="0"/>
    <n v="0.54"/>
    <n v="2419532"/>
    <x v="3"/>
    <x v="297"/>
  </r>
  <r>
    <x v="379"/>
    <s v="ANDREA LORENA TUBIO"/>
    <n v="2419532"/>
    <n v="0"/>
    <n v="1494018.58"/>
    <s v="En Abogados"/>
    <n v="0"/>
    <n v="41497.760000000002"/>
    <n v="2738.93"/>
    <n v="264"/>
    <n v="401.47"/>
    <n v="0"/>
    <n v="3885.42"/>
    <n v="0"/>
    <n v="0.49"/>
    <n v="2543021"/>
    <x v="4"/>
    <x v="297"/>
  </r>
  <r>
    <x v="379"/>
    <s v="ANDREA LORENA TUBIO"/>
    <n v="2543021"/>
    <n v="0"/>
    <n v="1542806.65"/>
    <s v="En Abogados"/>
    <n v="0"/>
    <n v="70801.97"/>
    <n v="7332.58"/>
    <n v="264"/>
    <n v="401.47"/>
    <n v="0"/>
    <m/>
    <n v="0"/>
    <n v="0.08"/>
    <n v="2830100"/>
    <x v="5"/>
    <x v="297"/>
  </r>
  <r>
    <x v="380"/>
    <s v="FABIO JUAN LAPALMA/FERNANDEZ MARIA CLAUD (1)"/>
    <n v="27054"/>
    <n v="27054"/>
    <n v="0"/>
    <n v="0"/>
    <n v="0"/>
    <n v="29346.63"/>
    <n v="2882.38"/>
    <n v="249.6"/>
    <n v="510.51"/>
    <n v="0"/>
    <m/>
    <n v="-3013"/>
    <n v="0.88"/>
    <n v="29977"/>
    <x v="0"/>
    <x v="298"/>
  </r>
  <r>
    <x v="380"/>
    <s v="FABIO JUAN LAPALMA/FERNANDEZ MARIA CLAUD (1)"/>
    <n v="29977"/>
    <n v="29977"/>
    <n v="0"/>
    <n v="0"/>
    <n v="0"/>
    <n v="32281.29"/>
    <n v="3170.61"/>
    <n v="249.6"/>
    <n v="459.41"/>
    <n v="0"/>
    <m/>
    <n v="-3284"/>
    <n v="0.09"/>
    <n v="32877"/>
    <x v="1"/>
    <x v="298"/>
  </r>
  <r>
    <x v="380"/>
    <s v="FABIO JUAN LAPALMA/FERNANDEZ MARIA CLAUD (1)"/>
    <n v="32877"/>
    <n v="32877"/>
    <n v="0"/>
    <n v="0"/>
    <n v="0"/>
    <n v="35703.11"/>
    <n v="3506.7"/>
    <n v="249.6"/>
    <n v="380.77"/>
    <n v="0"/>
    <m/>
    <n v="-3612.27"/>
    <n v="0.09"/>
    <n v="36228"/>
    <x v="2"/>
    <x v="298"/>
  </r>
  <r>
    <x v="380"/>
    <s v="FABIO JUAN LAPALMA/FERNANDEZ MARIA CLAUD (1)"/>
    <n v="36228"/>
    <n v="36228"/>
    <n v="0"/>
    <n v="0"/>
    <n v="0"/>
    <n v="39630.449999999997"/>
    <n v="3892.44"/>
    <n v="249.6"/>
    <n v="380.11"/>
    <n v="0"/>
    <m/>
    <n v="-3995.17"/>
    <n v="0.56999999999999995"/>
    <n v="40158"/>
    <x v="3"/>
    <x v="298"/>
  </r>
  <r>
    <x v="380"/>
    <s v="FABIO JUAN LAPALMA/ FERNANDEZ MARIA CLAUD_x000a_(1)"/>
    <n v="40158"/>
    <n v="40158"/>
    <n v="0"/>
    <n v="0"/>
    <n v="0"/>
    <n v="41497.760000000002"/>
    <n v="2597.54"/>
    <n v="249.6"/>
    <n v="380.77"/>
    <n v="0"/>
    <n v="3684.85"/>
    <n v="-4434.63"/>
    <n v="0.11"/>
    <n v="43976"/>
    <x v="4"/>
    <x v="298"/>
  </r>
  <r>
    <x v="380"/>
    <s v="FABIO JUAN LAPALMA/ FERNANDEZ MARIA CLAUD (1)"/>
    <n v="43976"/>
    <n v="43976"/>
    <n v="0"/>
    <n v="0"/>
    <n v="0"/>
    <n v="70801.97"/>
    <n v="6954.05"/>
    <n v="249.6"/>
    <n v="380.77"/>
    <n v="0"/>
    <m/>
    <n v="-4419.08"/>
    <n v="0.69"/>
    <n v="73968"/>
    <x v="5"/>
    <x v="298"/>
  </r>
  <r>
    <x v="381"/>
    <s v="CFA COMPA—IA FIDUCIARIA AMERICANA"/>
    <n v="85679"/>
    <n v="85679"/>
    <n v="0"/>
    <n v="0"/>
    <n v="0"/>
    <n v="29346.63"/>
    <n v="2792.72"/>
    <n v="241.2"/>
    <n v="494.79"/>
    <n v="0"/>
    <m/>
    <n v="0"/>
    <n v="0.66"/>
    <n v="32876"/>
    <x v="0"/>
    <x v="299"/>
  </r>
  <r>
    <x v="381"/>
    <s v="CFA COMPA—IA FIDUCIARIA AMERICANA"/>
    <n v="36040"/>
    <n v="36040"/>
    <n v="0"/>
    <n v="0"/>
    <n v="0"/>
    <n v="35703.11"/>
    <n v="3397.63"/>
    <n v="241.2"/>
    <n v="369.05"/>
    <n v="0"/>
    <m/>
    <n v="0"/>
    <n v="0.01"/>
    <n v="39711"/>
    <x v="2"/>
    <x v="299"/>
  </r>
  <r>
    <x v="381"/>
    <s v="CFA COMPA—IA FIDUCIARIA AMERICANA"/>
    <n v="32876"/>
    <n v="32876"/>
    <n v="0"/>
    <n v="0"/>
    <n v="0"/>
    <n v="32281.29"/>
    <n v="3072"/>
    <n v="241.2"/>
    <n v="445.26"/>
    <n v="0"/>
    <m/>
    <n v="0"/>
    <n v="0.25"/>
    <n v="36040"/>
    <x v="1"/>
    <x v="299"/>
  </r>
  <r>
    <x v="381"/>
    <s v="CFA COMPA—IA FIDUCIARIA AMERICANA"/>
    <n v="39711"/>
    <n v="39711"/>
    <n v="0"/>
    <n v="0"/>
    <n v="0"/>
    <n v="39630.449999999997"/>
    <n v="3771.37"/>
    <n v="241.2"/>
    <n v="368.41"/>
    <n v="0"/>
    <m/>
    <n v="0"/>
    <n v="0.56999999999999995"/>
    <n v="44012"/>
    <x v="3"/>
    <x v="299"/>
  </r>
  <r>
    <x v="381"/>
    <s v="CFA COMPA—IA FIDUCIARIA AMERICANA"/>
    <n v="44012"/>
    <n v="44012"/>
    <n v="0"/>
    <n v="0"/>
    <n v="0"/>
    <n v="41497.760000000002"/>
    <n v="2516.75"/>
    <n v="241.2"/>
    <n v="369.05"/>
    <n v="0"/>
    <n v="3570.23"/>
    <n v="0"/>
    <n v="0.01"/>
    <n v="48195"/>
    <x v="4"/>
    <x v="299"/>
  </r>
  <r>
    <x v="381"/>
    <s v="CFA COMPA—IA FIDUCIARIA AMERICANA"/>
    <n v="48195"/>
    <n v="0"/>
    <n v="48195"/>
    <n v="6506.33"/>
    <n v="0"/>
    <n v="70801.97"/>
    <n v="6737.75"/>
    <n v="241.2"/>
    <n v="369.05"/>
    <n v="0"/>
    <m/>
    <n v="0"/>
    <n v="0.7"/>
    <n v="132852"/>
    <x v="5"/>
    <x v="299"/>
  </r>
  <r>
    <x v="382"/>
    <s v="ESTEBAN MELE (1)"/>
    <n v="2084414"/>
    <n v="0"/>
    <n v="1395876.63"/>
    <s v="En Abogados"/>
    <n v="0"/>
    <n v="29346.63"/>
    <n v="2837.55"/>
    <n v="244.8"/>
    <n v="502.19"/>
    <n v="0"/>
    <m/>
    <n v="5842"/>
    <n v="0"/>
    <n v="2192981"/>
    <x v="0"/>
    <x v="300"/>
  </r>
  <r>
    <x v="382"/>
    <s v="ESTEBAN MELE"/>
    <n v="2307239"/>
    <n v="0"/>
    <n v="1477175.31"/>
    <s v="En Abogados"/>
    <n v="0"/>
    <n v="35703.11"/>
    <n v="3452.16"/>
    <n v="244.8"/>
    <n v="374.57"/>
    <n v="0"/>
    <m/>
    <n v="0"/>
    <n v="0.59"/>
    <n v="2420873"/>
    <x v="2"/>
    <x v="300"/>
  </r>
  <r>
    <x v="382"/>
    <s v="ESTEBAN MELE (1)"/>
    <n v="2192981"/>
    <n v="0"/>
    <n v="1434649.8"/>
    <s v="En Abogados"/>
    <n v="0"/>
    <n v="32281.29"/>
    <n v="3121.3"/>
    <n v="244.8"/>
    <n v="451.92"/>
    <n v="0"/>
    <m/>
    <n v="6425.57"/>
    <n v="0.63"/>
    <n v="2307239"/>
    <x v="1"/>
    <x v="300"/>
  </r>
  <r>
    <x v="382"/>
    <s v="ESTEBAN MELE"/>
    <n v="2420873"/>
    <n v="0"/>
    <n v="1516950.54"/>
    <s v="En Abogados"/>
    <n v="0"/>
    <n v="39630.449999999997"/>
    <n v="3831.9"/>
    <n v="244.8"/>
    <n v="373.91"/>
    <n v="0"/>
    <m/>
    <n v="0"/>
    <n v="0.41"/>
    <n v="2540802"/>
    <x v="3"/>
    <x v="300"/>
  </r>
  <r>
    <x v="382"/>
    <s v="ESTEBAN MELE"/>
    <n v="2540802"/>
    <n v="0"/>
    <n v="1561032.01"/>
    <s v="En Abogados"/>
    <n v="0"/>
    <n v="41497.760000000002"/>
    <n v="2557.14"/>
    <n v="244.8"/>
    <n v="374.57"/>
    <n v="0"/>
    <n v="3627.54"/>
    <n v="0"/>
    <n v="0.59"/>
    <n v="2667156"/>
    <x v="4"/>
    <x v="300"/>
  </r>
  <r>
    <x v="382"/>
    <s v="ESTEBAN MELE"/>
    <n v="2667156"/>
    <n v="0"/>
    <n v="1609334.41"/>
    <s v="En Abogados"/>
    <n v="0"/>
    <n v="70801.97"/>
    <n v="6845.9"/>
    <n v="244.8"/>
    <n v="374.57"/>
    <n v="0"/>
    <m/>
    <n v="0"/>
    <n v="0.61"/>
    <n v="2962684"/>
    <x v="5"/>
    <x v="300"/>
  </r>
  <r>
    <x v="383"/>
    <s v="NAPOLITANO JAVIER"/>
    <n v="113511"/>
    <n v="0"/>
    <n v="106030.53"/>
    <n v="12782"/>
    <n v="0"/>
    <n v="29346.63"/>
    <n v="2774.79"/>
    <n v="240"/>
    <n v="491.09"/>
    <n v="0"/>
    <m/>
    <n v="0"/>
    <n v="0.96"/>
    <n v="151666"/>
    <x v="0"/>
    <x v="301"/>
  </r>
  <r>
    <x v="383"/>
    <s v="NAPOLITANO JAVIER"/>
    <n v="194626"/>
    <n v="0"/>
    <n v="174899.8"/>
    <n v="28471.19"/>
    <n v="0"/>
    <n v="35703.11"/>
    <n v="3375.81"/>
    <n v="240"/>
    <n v="366.29"/>
    <n v="0"/>
    <m/>
    <n v="0"/>
    <n v="0.8"/>
    <n v="243057"/>
    <x v="2"/>
    <x v="301"/>
  </r>
  <r>
    <x v="383"/>
    <s v="NAPOLITANO JAVIER"/>
    <n v="151666"/>
    <n v="0"/>
    <n v="138884"/>
    <n v="19726.2"/>
    <n v="0"/>
    <n v="32281.29"/>
    <n v="3052.27"/>
    <n v="240"/>
    <n v="441.93"/>
    <n v="0"/>
    <m/>
    <n v="0"/>
    <n v="0.31"/>
    <n v="194626"/>
    <x v="1"/>
    <x v="301"/>
  </r>
  <r>
    <x v="383"/>
    <s v="NAPOLITANO JAVIER"/>
    <n v="243057"/>
    <n v="0"/>
    <n v="214585.81"/>
    <n v="39200.480000000003"/>
    <n v="0"/>
    <n v="39630.449999999997"/>
    <n v="3747.15"/>
    <n v="240"/>
    <n v="365.65"/>
    <n v="0"/>
    <m/>
    <n v="0"/>
    <n v="0.46"/>
    <n v="297770"/>
    <x v="3"/>
    <x v="301"/>
  </r>
  <r>
    <x v="383"/>
    <s v="NAPOLITANO JAVIER"/>
    <n v="297770"/>
    <n v="0"/>
    <n v="258569.52"/>
    <n v="52128.959999999999"/>
    <n v="0"/>
    <n v="41497.760000000002"/>
    <n v="2500.59"/>
    <n v="240"/>
    <n v="366.29"/>
    <n v="0"/>
    <n v="3547.31"/>
    <n v="0"/>
    <n v="0.56999999999999995"/>
    <n v="358851"/>
    <x v="4"/>
    <x v="301"/>
  </r>
  <r>
    <x v="383"/>
    <s v="NAPOLITANO JAVIER"/>
    <n v="358851"/>
    <n v="0"/>
    <n v="306722.03999999998"/>
    <n v="93536.44"/>
    <n v="0"/>
    <n v="70801.97"/>
    <n v="6694.49"/>
    <n v="240"/>
    <n v="366.29"/>
    <n v="0"/>
    <m/>
    <n v="0"/>
    <n v="0.77"/>
    <n v="478362"/>
    <x v="5"/>
    <x v="301"/>
  </r>
  <r>
    <x v="384"/>
    <s v="SEBASTIAN PRUNEDA (1)"/>
    <n v="27067"/>
    <n v="27067"/>
    <n v="0"/>
    <n v="0"/>
    <n v="0"/>
    <n v="29346.63"/>
    <n v="2895.83"/>
    <n v="250.8"/>
    <n v="512.82000000000005"/>
    <n v="0"/>
    <m/>
    <n v="-3014"/>
    <n v="0.92"/>
    <n v="29993"/>
    <x v="0"/>
    <x v="302"/>
  </r>
  <r>
    <x v="384"/>
    <s v="SEBASTIAN PRUNEDA"/>
    <n v="36179"/>
    <n v="36774"/>
    <n v="0"/>
    <n v="595"/>
    <n v="595"/>
    <n v="35703.11"/>
    <n v="3523.06"/>
    <n v="250.8"/>
    <n v="382.5"/>
    <n v="0"/>
    <m/>
    <n v="0"/>
    <n v="0.53"/>
    <n v="39860"/>
    <x v="2"/>
    <x v="302"/>
  </r>
  <r>
    <x v="384"/>
    <s v="SEBASTIAN PRUNEDA"/>
    <n v="29993"/>
    <n v="30493"/>
    <n v="0"/>
    <n v="500"/>
    <n v="500"/>
    <n v="32281.29"/>
    <n v="3185.41"/>
    <n v="250.8"/>
    <n v="461.49"/>
    <n v="0"/>
    <m/>
    <n v="0"/>
    <n v="0.01"/>
    <n v="36179"/>
    <x v="1"/>
    <x v="302"/>
  </r>
  <r>
    <x v="384"/>
    <s v="SEBASTIAN PRUNEDA (1)"/>
    <n v="39860"/>
    <n v="39860"/>
    <n v="0"/>
    <n v="0"/>
    <n v="0"/>
    <n v="39630.449999999997"/>
    <n v="3910.6"/>
    <n v="250.8"/>
    <n v="381.83"/>
    <n v="0"/>
    <m/>
    <n v="-3996.8"/>
    <n v="0.12"/>
    <n v="40177"/>
    <x v="3"/>
    <x v="302"/>
  </r>
  <r>
    <x v="384"/>
    <s v="SEBASTIAN PRUNEDA (1)"/>
    <n v="40177"/>
    <n v="40177"/>
    <n v="0"/>
    <n v="0"/>
    <n v="0"/>
    <n v="41497.760000000002"/>
    <n v="2609.66"/>
    <n v="250.8"/>
    <n v="382.5"/>
    <n v="0"/>
    <n v="3702.04"/>
    <n v="-4436.45"/>
    <n v="0.69"/>
    <n v="44007"/>
    <x v="4"/>
    <x v="302"/>
  </r>
  <r>
    <x v="384"/>
    <s v="SEBASTIAN PRUNEDA"/>
    <n v="44007"/>
    <n v="44741"/>
    <n v="0"/>
    <n v="734"/>
    <n v="734"/>
    <n v="70801.97"/>
    <n v="6986.5"/>
    <n v="250.8"/>
    <n v="382.5"/>
    <n v="0"/>
    <m/>
    <n v="0"/>
    <n v="0.23"/>
    <n v="78422"/>
    <x v="5"/>
    <x v="302"/>
  </r>
  <r>
    <x v="385"/>
    <s v="RUTA CPC"/>
    <n v="60280"/>
    <n v="0"/>
    <n v="58848.32"/>
    <n v="4374.1000000000004"/>
    <n v="0"/>
    <n v="29346.63"/>
    <n v="3276.85"/>
    <n v="284.39999999999998"/>
    <n v="580.34"/>
    <n v="0"/>
    <m/>
    <n v="0"/>
    <n v="0.36"/>
    <n v="96711"/>
    <x v="0"/>
    <x v="15"/>
  </r>
  <r>
    <x v="385"/>
    <s v="RUTA CPC"/>
    <n v="96711"/>
    <n v="60280"/>
    <n v="36431"/>
    <n v="1821.55"/>
    <n v="0"/>
    <n v="32281.29"/>
    <n v="3604.54"/>
    <n v="284.39999999999998"/>
    <n v="522.24"/>
    <n v="0"/>
    <m/>
    <n v="0"/>
    <n v="0.98"/>
    <n v="74946"/>
    <x v="1"/>
    <x v="15"/>
  </r>
  <r>
    <x v="385"/>
    <s v="RUTA CPC (2)"/>
    <n v="74946"/>
    <n v="37863"/>
    <n v="37083"/>
    <n v="3656.22"/>
    <n v="0"/>
    <n v="35703.11"/>
    <n v="3986.62"/>
    <n v="284.39999999999998"/>
    <n v="432.85"/>
    <n v="0"/>
    <m/>
    <n v="0"/>
    <n v="0.8"/>
    <n v="81147"/>
    <x v="2"/>
    <x v="15"/>
  </r>
  <r>
    <x v="385"/>
    <s v="RUTA CPC"/>
    <n v="81147"/>
    <n v="38515"/>
    <n v="42632"/>
    <n v="2744.83"/>
    <n v="0"/>
    <n v="39630.449999999997"/>
    <n v="4425.1499999999996"/>
    <n v="284.39999999999998"/>
    <n v="432.1"/>
    <n v="0"/>
    <m/>
    <n v="0"/>
    <n v="7.0000000000000007E-2"/>
    <n v="90149"/>
    <x v="3"/>
    <x v="15"/>
  </r>
  <r>
    <x v="385"/>
    <s v="RUTA CPC"/>
    <n v="90149"/>
    <n v="44064"/>
    <n v="46085"/>
    <n v="3016.42"/>
    <n v="0"/>
    <n v="41497.760000000002"/>
    <n v="2953.04"/>
    <n v="284.39999999999998"/>
    <n v="432.85"/>
    <n v="0"/>
    <n v="4189.1499999999996"/>
    <n v="0"/>
    <n v="0.38"/>
    <n v="98459"/>
    <x v="4"/>
    <x v="15"/>
  </r>
  <r>
    <x v="385"/>
    <s v="RUTA CPC"/>
    <n v="98459"/>
    <n v="0"/>
    <n v="95442.58"/>
    <n v="15901.17"/>
    <n v="0"/>
    <n v="70801.97"/>
    <n v="7905.77"/>
    <n v="284.39999999999998"/>
    <n v="432.85"/>
    <n v="0"/>
    <m/>
    <n v="0"/>
    <n v="0.26"/>
    <n v="190769"/>
    <x v="5"/>
    <x v="15"/>
  </r>
  <r>
    <x v="386"/>
    <s v="NAPOLITANO - VIDAL"/>
    <n v="587347"/>
    <n v="0"/>
    <n v="435045.9"/>
    <n v="174053.4"/>
    <n v="0"/>
    <n v="29346.63"/>
    <n v="2904.79"/>
    <n v="250.8"/>
    <n v="514.21"/>
    <n v="0"/>
    <m/>
    <n v="0"/>
    <n v="0.27"/>
    <n v="642116"/>
    <x v="0"/>
    <x v="303"/>
  </r>
  <r>
    <x v="386"/>
    <s v="NAPOLITANO - VIDAL"/>
    <n v="642116"/>
    <n v="0"/>
    <n v="468062.6"/>
    <n v="197456.53"/>
    <n v="0"/>
    <n v="32281.29"/>
    <n v="3195.27"/>
    <n v="250.8"/>
    <n v="462.74"/>
    <n v="0"/>
    <m/>
    <n v="0"/>
    <n v="0.77"/>
    <n v="701710"/>
    <x v="1"/>
    <x v="303"/>
  </r>
  <r>
    <x v="386"/>
    <s v="NAPOLITANO - VIDAL"/>
    <n v="701710"/>
    <n v="0"/>
    <n v="504253.47"/>
    <n v="222669.2"/>
    <n v="0"/>
    <n v="35703.11"/>
    <n v="3533.97"/>
    <n v="250.8"/>
    <n v="383.53"/>
    <n v="0"/>
    <m/>
    <n v="0"/>
    <n v="0.92"/>
    <n v="766795"/>
    <x v="2"/>
    <x v="303"/>
  </r>
  <r>
    <x v="386"/>
    <s v="NAPOLITANO - VIDAL"/>
    <n v="766795"/>
    <n v="0"/>
    <n v="544125.80000000005"/>
    <n v="249875.49"/>
    <n v="0"/>
    <n v="39630.449999999997"/>
    <n v="3922.7"/>
    <n v="250.8"/>
    <n v="382.87"/>
    <n v="0"/>
    <m/>
    <n v="0"/>
    <n v="0.89"/>
    <n v="838189"/>
    <x v="3"/>
    <x v="303"/>
  </r>
  <r>
    <x v="386"/>
    <s v="NAPOLITANO - VIDAL"/>
    <n v="838189"/>
    <n v="0"/>
    <n v="588313.51"/>
    <n v="279291.17"/>
    <n v="0"/>
    <n v="41497.760000000002"/>
    <n v="2617.7399999999998"/>
    <n v="250.8"/>
    <n v="383.53"/>
    <n v="0"/>
    <n v="3713.5"/>
    <n v="0"/>
    <n v="0.99"/>
    <n v="916069"/>
    <x v="4"/>
    <x v="303"/>
  </r>
  <r>
    <x v="386"/>
    <s v="NAPOLITANO - VIDAL"/>
    <n v="916069"/>
    <n v="0"/>
    <n v="636777.82999999996"/>
    <n v="365256.18"/>
    <n v="0"/>
    <n v="70801.97"/>
    <n v="7008.13"/>
    <n v="250.8"/>
    <n v="383.53"/>
    <n v="0"/>
    <m/>
    <n v="0"/>
    <n v="0.56000000000000005"/>
    <n v="1080479"/>
    <x v="5"/>
    <x v="303"/>
  </r>
  <r>
    <x v="387"/>
    <s v="LEANDRO FRANCISCO PALAORO/ PALAORO ANA JU (1)"/>
    <n v="27012"/>
    <n v="27012"/>
    <n v="0"/>
    <n v="0"/>
    <n v="0"/>
    <n v="29346.63"/>
    <n v="2837.55"/>
    <n v="244.8"/>
    <n v="502.19"/>
    <n v="0"/>
    <m/>
    <n v="-3008"/>
    <n v="0.83"/>
    <n v="29924"/>
    <x v="0"/>
    <x v="304"/>
  </r>
  <r>
    <x v="387"/>
    <s v="LEANDRO FRANCISCO PALAORO/ PALAORO ANA JU (1)"/>
    <n v="32821"/>
    <n v="32821"/>
    <n v="0"/>
    <n v="0"/>
    <n v="0"/>
    <n v="35703.11"/>
    <n v="3452.16"/>
    <n v="244.8"/>
    <n v="374.57"/>
    <n v="0"/>
    <m/>
    <n v="-3606.84"/>
    <n v="0.2"/>
    <n v="36168"/>
    <x v="2"/>
    <x v="304"/>
  </r>
  <r>
    <x v="387"/>
    <s v="LEANDRO FRANCISCO PALAORO/ PALAORO ANA JU (1)"/>
    <n v="29924"/>
    <n v="29924"/>
    <n v="0"/>
    <n v="0"/>
    <n v="0"/>
    <n v="32281.29"/>
    <n v="3121.3"/>
    <n v="244.8"/>
    <n v="451.92"/>
    <n v="0"/>
    <m/>
    <n v="-3279"/>
    <n v="0.69"/>
    <n v="32821"/>
    <x v="1"/>
    <x v="304"/>
  </r>
  <r>
    <x v="387"/>
    <s v="LEANDRO FRANCISCO PALAORO/ PALAORO ANA JU (1)"/>
    <n v="36168"/>
    <n v="36168"/>
    <n v="0"/>
    <n v="0"/>
    <n v="0"/>
    <n v="39630.449999999997"/>
    <n v="3831.9"/>
    <n v="244.8"/>
    <n v="373.91"/>
    <n v="0"/>
    <m/>
    <n v="-3989.17"/>
    <n v="0.11"/>
    <n v="40092"/>
    <x v="3"/>
    <x v="304"/>
  </r>
  <r>
    <x v="387"/>
    <s v="LEANDRO FRANCISCO PALAORO/PALAORO ANA JU_x000a_(1)"/>
    <n v="40092"/>
    <n v="40092"/>
    <n v="0"/>
    <n v="0"/>
    <n v="0"/>
    <n v="41497.760000000002"/>
    <n v="2557.14"/>
    <n v="244.8"/>
    <n v="374.57"/>
    <n v="0"/>
    <n v="3627.54"/>
    <n v="-4427.97"/>
    <n v="0.16"/>
    <n v="43874"/>
    <x v="4"/>
    <x v="304"/>
  </r>
  <r>
    <x v="387"/>
    <s v="LEANDRO FRANCISCO PALAORO/PALAORO ANA JU (1)"/>
    <n v="43874"/>
    <n v="43874"/>
    <n v="0"/>
    <n v="0"/>
    <n v="0"/>
    <n v="70801.97"/>
    <n v="6845.9"/>
    <n v="244.8"/>
    <n v="374.57"/>
    <n v="0"/>
    <m/>
    <n v="-4412.4399999999996"/>
    <n v="0.2"/>
    <n v="73855"/>
    <x v="5"/>
    <x v="304"/>
  </r>
  <r>
    <x v="388"/>
    <s v="Edgardo Carlos Roberto SCHMIDT (1)"/>
    <n v="34010"/>
    <n v="34010"/>
    <n v="0"/>
    <n v="0"/>
    <n v="0"/>
    <n v="29346.63"/>
    <n v="3196.17"/>
    <n v="0"/>
    <n v="566"/>
    <n v="0"/>
    <m/>
    <n v="3903"/>
    <n v="0.2"/>
    <n v="37012"/>
    <x v="0"/>
    <x v="305"/>
  </r>
  <r>
    <x v="388"/>
    <s v="Edgardo Carlos Roberto SCHMIDT (1)"/>
    <n v="37012"/>
    <n v="37629"/>
    <n v="0"/>
    <n v="0"/>
    <n v="617"/>
    <n v="32281.29"/>
    <n v="3515.78"/>
    <n v="0"/>
    <n v="509.34"/>
    <n v="0"/>
    <m/>
    <n v="-3316"/>
    <n v="0.59"/>
    <n v="32374"/>
    <x v="1"/>
    <x v="305"/>
  </r>
  <r>
    <x v="388"/>
    <s v="Edgardo Carlos Roberto SCHMIDT (1)"/>
    <n v="32374"/>
    <n v="28220"/>
    <n v="0"/>
    <n v="0"/>
    <n v="0"/>
    <n v="35703.11"/>
    <n v="3888.46"/>
    <n v="0"/>
    <n v="422.16"/>
    <n v="0"/>
    <m/>
    <n v="-3647.77"/>
    <n v="0.04"/>
    <n v="36366"/>
    <x v="2"/>
    <x v="305"/>
  </r>
  <r>
    <x v="388"/>
    <s v="Edgardo Carlos Roberto SCHMIDT (1)"/>
    <n v="36366"/>
    <n v="36366"/>
    <n v="0"/>
    <n v="0"/>
    <n v="0"/>
    <n v="39630.449999999997"/>
    <n v="4316.1899999999996"/>
    <n v="0"/>
    <n v="421.43"/>
    <n v="0"/>
    <m/>
    <n v="-4034.43"/>
    <n v="0.36"/>
    <n v="40334"/>
    <x v="3"/>
    <x v="305"/>
  </r>
  <r>
    <x v="388"/>
    <s v="Edgardo Carlos Roberto SCHMIDT (1)"/>
    <n v="40334"/>
    <n v="40334"/>
    <n v="0"/>
    <n v="0"/>
    <n v="0"/>
    <n v="41497.760000000002"/>
    <n v="2880.32"/>
    <n v="0"/>
    <n v="422.16"/>
    <n v="0"/>
    <n v="4085.99"/>
    <n v="-4478.22"/>
    <n v="0.99"/>
    <n v="44409"/>
    <x v="4"/>
    <x v="305"/>
  </r>
  <r>
    <x v="388"/>
    <s v="Edgardo Carlos Roberto SCHMIDT (1)"/>
    <n v="44409"/>
    <n v="44409"/>
    <n v="0"/>
    <n v="0"/>
    <n v="0"/>
    <n v="70801.97"/>
    <n v="7711.1"/>
    <n v="0"/>
    <n v="422.16"/>
    <n v="0"/>
    <m/>
    <n v="3080.06"/>
    <n v="0.71"/>
    <n v="82016"/>
    <x v="5"/>
    <x v="305"/>
  </r>
  <r>
    <x v="389"/>
    <s v="ENRIQUE GEORGE ADROVER (1)"/>
    <n v="26522"/>
    <n v="30000"/>
    <n v="0"/>
    <n v="0"/>
    <n v="3478"/>
    <n v="29346.63"/>
    <n v="2931.69"/>
    <n v="0"/>
    <n v="517.45000000000005"/>
    <n v="0"/>
    <m/>
    <n v="-3016"/>
    <n v="0.23"/>
    <n v="26302"/>
    <x v="0"/>
    <x v="306"/>
  </r>
  <r>
    <x v="389"/>
    <s v="ENRIQUE GEORGE ADROVER (1)"/>
    <n v="26302"/>
    <n v="30000"/>
    <n v="0"/>
    <n v="0"/>
    <n v="3698"/>
    <n v="32281.29"/>
    <n v="3224.86"/>
    <n v="0"/>
    <n v="465.65"/>
    <n v="0"/>
    <m/>
    <n v="-3288"/>
    <n v="0.2"/>
    <n v="28986"/>
    <x v="1"/>
    <x v="306"/>
  </r>
  <r>
    <x v="389"/>
    <s v="ENRIQUE GEORGE ADROVER (1)"/>
    <n v="28986"/>
    <n v="30000"/>
    <n v="0"/>
    <n v="0"/>
    <n v="1014"/>
    <n v="35703.11"/>
    <n v="3566.69"/>
    <n v="0"/>
    <n v="385.95"/>
    <n v="0"/>
    <m/>
    <n v="2548.7800000000002"/>
    <n v="0.47"/>
    <n v="41191"/>
    <x v="2"/>
    <x v="306"/>
  </r>
  <r>
    <x v="389"/>
    <s v="ENRIQUE GEORGE ADROVER (1)"/>
    <n v="41191"/>
    <n v="42000"/>
    <n v="0"/>
    <n v="0"/>
    <n v="809"/>
    <n v="39630.449999999997"/>
    <n v="3959.03"/>
    <n v="0"/>
    <n v="385.28"/>
    <n v="0"/>
    <m/>
    <n v="9637.93"/>
    <n v="0.31"/>
    <n v="52804"/>
    <x v="3"/>
    <x v="306"/>
  </r>
  <r>
    <x v="389"/>
    <s v="ENRIQUE GEORGE ADROVER_x000a_(1)"/>
    <n v="52804"/>
    <n v="55000"/>
    <n v="0"/>
    <n v="0"/>
    <n v="2196"/>
    <n v="41497.760000000002"/>
    <n v="2641.98"/>
    <n v="0"/>
    <n v="385.95"/>
    <n v="0"/>
    <n v="3747.88"/>
    <n v="-4440.08"/>
    <n v="0.51"/>
    <n v="41638"/>
    <x v="4"/>
    <x v="306"/>
  </r>
  <r>
    <x v="389"/>
    <s v="ENRIQUE GEORGE ADROVER (1)"/>
    <n v="41638"/>
    <n v="45000"/>
    <n v="0"/>
    <n v="0"/>
    <n v="3362"/>
    <n v="70801.97"/>
    <n v="7073.02"/>
    <n v="0"/>
    <n v="385.95"/>
    <n v="0"/>
    <m/>
    <n v="-4424.51"/>
    <n v="0.56999999999999995"/>
    <n v="70475"/>
    <x v="5"/>
    <x v="306"/>
  </r>
  <r>
    <x v="390"/>
    <s v="Walter Alejandro Buchar (1)"/>
    <n v="29710"/>
    <n v="29710"/>
    <n v="0"/>
    <n v="0"/>
    <n v="0"/>
    <n v="29346.63"/>
    <n v="2774.79"/>
    <n v="240"/>
    <n v="491.09"/>
    <n v="0"/>
    <m/>
    <n v="-3002"/>
    <n v="0.49"/>
    <n v="29851"/>
    <x v="0"/>
    <x v="307"/>
  </r>
  <r>
    <x v="390"/>
    <s v="Walter Alejandro Buchar"/>
    <n v="29851"/>
    <n v="0"/>
    <n v="29851"/>
    <n v="1492.55"/>
    <n v="0"/>
    <n v="32281.29"/>
    <n v="3052.27"/>
    <n v="240"/>
    <n v="441.93"/>
    <n v="0"/>
    <m/>
    <n v="0"/>
    <n v="0.96"/>
    <n v="67360"/>
    <x v="1"/>
    <x v="307"/>
  </r>
  <r>
    <x v="390"/>
    <s v="Walter Alejandro Buchar"/>
    <n v="67360"/>
    <n v="0"/>
    <n v="65867.45"/>
    <n v="4785.92"/>
    <n v="0"/>
    <n v="35703.11"/>
    <n v="3375.81"/>
    <n v="240"/>
    <n v="366.29"/>
    <n v="0"/>
    <m/>
    <n v="0"/>
    <n v="0.42"/>
    <n v="110339"/>
    <x v="2"/>
    <x v="307"/>
  </r>
  <r>
    <x v="390"/>
    <s v="Walter Alejandro Buchar (2)"/>
    <n v="110339"/>
    <n v="112100"/>
    <n v="0"/>
    <n v="5277.63"/>
    <n v="1761"/>
    <n v="39630.449999999997"/>
    <n v="3747.15"/>
    <n v="240"/>
    <n v="365.65"/>
    <n v="0"/>
    <m/>
    <n v="0"/>
    <n v="0.12"/>
    <n v="47500"/>
    <x v="3"/>
    <x v="307"/>
  </r>
  <r>
    <x v="390"/>
    <s v="Walter Alejandro Buchar"/>
    <n v="47500"/>
    <n v="0"/>
    <n v="43983.37"/>
    <n v="5715.8"/>
    <n v="0"/>
    <n v="41497.760000000002"/>
    <n v="2500.59"/>
    <n v="240"/>
    <n v="366.29"/>
    <n v="0"/>
    <n v="3547.31"/>
    <n v="0"/>
    <n v="0.88"/>
    <n v="97852"/>
    <x v="4"/>
    <x v="307"/>
  </r>
  <r>
    <x v="390"/>
    <s v="Walter Alejandro Buchar"/>
    <n v="97852"/>
    <n v="97852"/>
    <n v="0"/>
    <n v="0"/>
    <n v="0"/>
    <n v="70801.97"/>
    <n v="6694.49"/>
    <n v="240"/>
    <n v="366.29"/>
    <n v="0"/>
    <m/>
    <n v="0"/>
    <n v="0.25"/>
    <n v="78103"/>
    <x v="5"/>
    <x v="307"/>
  </r>
  <r>
    <x v="391"/>
    <s v="LAILA MARIANA AREVALO"/>
    <n v="58628"/>
    <n v="59487"/>
    <n v="0"/>
    <n v="859"/>
    <n v="859"/>
    <n v="29346.63"/>
    <n v="2913.76"/>
    <n v="253.2"/>
    <n v="516.05999999999995"/>
    <n v="0"/>
    <m/>
    <n v="0"/>
    <n v="0.35"/>
    <n v="33030"/>
    <x v="0"/>
    <x v="308"/>
  </r>
  <r>
    <x v="391"/>
    <s v="LAILA MARIANA AREVALO"/>
    <n v="33030"/>
    <n v="0"/>
    <n v="33030"/>
    <n v="1651.5"/>
    <n v="0"/>
    <n v="32281.29"/>
    <n v="3205.13"/>
    <n v="253.2"/>
    <n v="464.4"/>
    <n v="0"/>
    <m/>
    <n v="0"/>
    <n v="0.48"/>
    <n v="70886"/>
    <x v="1"/>
    <x v="308"/>
  </r>
  <r>
    <x v="391"/>
    <s v="LAILA MARIANA AREVALO (2)"/>
    <n v="70886"/>
    <n v="72040"/>
    <n v="0"/>
    <n v="3461.7"/>
    <n v="1154"/>
    <n v="35703.11"/>
    <n v="3544.88"/>
    <n v="253.2"/>
    <n v="384.91"/>
    <n v="0"/>
    <m/>
    <n v="0"/>
    <n v="0.2"/>
    <n v="42194"/>
    <x v="2"/>
    <x v="308"/>
  </r>
  <r>
    <x v="391"/>
    <s v="LAILA MARIANA AREVALO"/>
    <n v="42194"/>
    <n v="42840"/>
    <n v="0"/>
    <n v="646"/>
    <n v="646"/>
    <n v="39630.449999999997"/>
    <n v="3934.81"/>
    <n v="253.2"/>
    <n v="384.24"/>
    <n v="0"/>
    <m/>
    <n v="0"/>
    <n v="0.3"/>
    <n v="44203"/>
    <x v="3"/>
    <x v="308"/>
  </r>
  <r>
    <x v="391"/>
    <s v="LAILA MARIANA AREVALO (2)"/>
    <n v="44203"/>
    <n v="44930"/>
    <n v="0"/>
    <n v="2210.14"/>
    <n v="727"/>
    <n v="41497.760000000002"/>
    <n v="2625.82"/>
    <n v="253.2"/>
    <n v="384.91"/>
    <n v="0"/>
    <n v="3724.96"/>
    <n v="0"/>
    <n v="0.21"/>
    <n v="49970"/>
    <x v="4"/>
    <x v="308"/>
  </r>
  <r>
    <x v="391"/>
    <s v="LAILA MARIANA AREVALO (2)"/>
    <n v="49970"/>
    <n v="50800"/>
    <n v="0"/>
    <n v="6545.7"/>
    <n v="830"/>
    <n v="70801.97"/>
    <n v="7029.76"/>
    <n v="253.2"/>
    <n v="384.91"/>
    <n v="0"/>
    <m/>
    <n v="0"/>
    <n v="0.46"/>
    <n v="84186"/>
    <x v="5"/>
    <x v="308"/>
  </r>
  <r>
    <x v="392"/>
    <s v="Agustín Eugenio SERENELLINI (1)"/>
    <n v="27680"/>
    <n v="27680"/>
    <n v="0"/>
    <n v="0"/>
    <n v="0"/>
    <n v="29346.63"/>
    <n v="3563.75"/>
    <n v="308.39999999999998"/>
    <n v="630.74"/>
    <n v="0"/>
    <m/>
    <n v="-3076"/>
    <n v="0.48"/>
    <n v="30774"/>
    <x v="0"/>
    <x v="309"/>
  </r>
  <r>
    <x v="392"/>
    <s v="Agustín Eugenio SERENELLINI (1)"/>
    <n v="30774"/>
    <n v="30774"/>
    <n v="0"/>
    <n v="0"/>
    <n v="0"/>
    <n v="32281.29"/>
    <n v="3920.12"/>
    <n v="308.39999999999998"/>
    <n v="567.6"/>
    <n v="0"/>
    <m/>
    <n v="-3353"/>
    <n v="0.59"/>
    <n v="33725"/>
    <x v="1"/>
    <x v="309"/>
  </r>
  <r>
    <x v="392"/>
    <s v="Agustín Eugenio SERENELLINI (1)"/>
    <n v="33725"/>
    <n v="33725"/>
    <n v="0"/>
    <n v="0"/>
    <n v="0"/>
    <n v="35703.11"/>
    <n v="4335.66"/>
    <n v="308.39999999999998"/>
    <n v="470.45"/>
    <n v="0"/>
    <m/>
    <n v="-3688.7"/>
    <n v="0.08"/>
    <n v="37129"/>
    <x v="2"/>
    <x v="309"/>
  </r>
  <r>
    <x v="392"/>
    <s v="Agustín Eugenio SERENELLINI"/>
    <n v="37129"/>
    <n v="37748"/>
    <n v="0"/>
    <n v="619"/>
    <n v="619"/>
    <n v="39630.449999999997"/>
    <n v="4812.58"/>
    <n v="308.39999999999998"/>
    <n v="469.63"/>
    <n v="0"/>
    <m/>
    <n v="0"/>
    <n v="0.94"/>
    <n v="45222"/>
    <x v="3"/>
    <x v="309"/>
  </r>
  <r>
    <x v="392"/>
    <s v="Agustín Eugenio SERENELLINI"/>
    <n v="45222"/>
    <n v="0"/>
    <n v="45222"/>
    <n v="2261.1"/>
    <n v="0"/>
    <n v="41497.760000000002"/>
    <n v="3211.58"/>
    <n v="308.39999999999998"/>
    <n v="470.45"/>
    <n v="0"/>
    <n v="4555.91"/>
    <n v="0"/>
    <n v="0.8"/>
    <n v="97528"/>
    <x v="4"/>
    <x v="309"/>
  </r>
  <r>
    <x v="392"/>
    <s v="Agustín Eugenio SERENELLINI (1)"/>
    <n v="97528"/>
    <n v="97528"/>
    <n v="0"/>
    <n v="0"/>
    <n v="0"/>
    <n v="70801.97"/>
    <n v="8597.93"/>
    <n v="308.39999999999998"/>
    <n v="470.45"/>
    <n v="0"/>
    <m/>
    <n v="-4512.58"/>
    <n v="0.83"/>
    <n v="75667"/>
    <x v="5"/>
    <x v="309"/>
  </r>
  <r>
    <x v="393"/>
    <s v="Federico TUBIO (1)"/>
    <n v="30885"/>
    <n v="30885"/>
    <n v="0"/>
    <n v="0"/>
    <n v="0"/>
    <n v="29346.63"/>
    <n v="3944.78"/>
    <n v="342"/>
    <n v="698.25"/>
    <n v="0"/>
    <m/>
    <n v="-3112"/>
    <n v="0.34"/>
    <n v="31220"/>
    <x v="0"/>
    <x v="310"/>
  </r>
  <r>
    <x v="393"/>
    <s v="Federico TUBIO (1)"/>
    <n v="31220"/>
    <n v="31220"/>
    <n v="0"/>
    <n v="0"/>
    <n v="0"/>
    <n v="32281.29"/>
    <n v="4339.25"/>
    <n v="342"/>
    <n v="628.35"/>
    <n v="0"/>
    <m/>
    <n v="-3392"/>
    <n v="0.11"/>
    <n v="34199"/>
    <x v="1"/>
    <x v="310"/>
  </r>
  <r>
    <x v="393"/>
    <s v="Federico TUBIO (1)"/>
    <n v="34199"/>
    <n v="34199"/>
    <n v="0"/>
    <n v="0"/>
    <n v="0"/>
    <n v="35703.11"/>
    <n v="4799.22"/>
    <n v="342"/>
    <n v="520.79999999999995"/>
    <n v="0"/>
    <m/>
    <n v="-3731.59"/>
    <n v="0.46"/>
    <n v="37634"/>
    <x v="2"/>
    <x v="310"/>
  </r>
  <r>
    <x v="393"/>
    <s v="Federico TUBIO (1)"/>
    <n v="37634"/>
    <n v="37634"/>
    <n v="0"/>
    <n v="0"/>
    <n v="0"/>
    <n v="39630.449999999997"/>
    <n v="5327.13"/>
    <n v="342"/>
    <n v="519.9"/>
    <n v="0"/>
    <m/>
    <n v="-4127.1400000000003"/>
    <n v="0.66"/>
    <n v="41693"/>
    <x v="3"/>
    <x v="310"/>
  </r>
  <r>
    <x v="393"/>
    <s v="Federico TUBIO (1)"/>
    <n v="41693"/>
    <n v="41693"/>
    <n v="0"/>
    <n v="0"/>
    <n v="0"/>
    <n v="41497.760000000002"/>
    <n v="3554.96"/>
    <n v="342"/>
    <n v="520.79999999999995"/>
    <n v="0"/>
    <n v="5043.0200000000004"/>
    <n v="-4581.13"/>
    <n v="0.59"/>
    <n v="46378"/>
    <x v="4"/>
    <x v="310"/>
  </r>
  <r>
    <x v="393"/>
    <s v="Federico TUBIO (1)"/>
    <n v="46378"/>
    <n v="46378"/>
    <n v="0"/>
    <n v="0"/>
    <n v="0"/>
    <n v="70801.97"/>
    <n v="9517.2099999999991"/>
    <n v="342"/>
    <n v="520.79999999999995"/>
    <n v="0"/>
    <m/>
    <n v="-4565.0600000000004"/>
    <n v="0.08"/>
    <n v="76617"/>
    <x v="5"/>
    <x v="310"/>
  </r>
  <r>
    <x v="394"/>
    <s v="LORENA BORNIEGO (1)"/>
    <n v="1065588"/>
    <n v="0"/>
    <n v="757145.79"/>
    <s v="En Abogados"/>
    <n v="0"/>
    <n v="29346.63"/>
    <n v="4527.53"/>
    <n v="391.2"/>
    <n v="801.84"/>
    <n v="0"/>
    <m/>
    <n v="6149"/>
    <n v="0.51"/>
    <n v="1144662"/>
    <x v="0"/>
    <x v="311"/>
  </r>
  <r>
    <x v="394"/>
    <s v="LORENA BORNIEGO (1)"/>
    <n v="1144662"/>
    <n v="0"/>
    <n v="798362.5"/>
    <s v="En Abogados"/>
    <n v="6945"/>
    <n v="32281.29"/>
    <n v="4980.28"/>
    <n v="391.2"/>
    <n v="721.57"/>
    <n v="0"/>
    <m/>
    <n v="6762.97"/>
    <n v="0.81"/>
    <n v="1222426"/>
    <x v="1"/>
    <x v="311"/>
  </r>
  <r>
    <x v="394"/>
    <s v="LORENA BORNIEGO"/>
    <n v="1222426"/>
    <n v="0"/>
    <n v="843500.62"/>
    <s v="En Abogados"/>
    <n v="0"/>
    <n v="35703.11"/>
    <n v="5508.19"/>
    <n v="391.2"/>
    <n v="598.05999999999995"/>
    <n v="0"/>
    <m/>
    <n v="0"/>
    <n v="0.41"/>
    <n v="1306802"/>
    <x v="2"/>
    <x v="311"/>
  </r>
  <r>
    <x v="394"/>
    <s v="LORENA BORNIEGO"/>
    <n v="1306802"/>
    <n v="0"/>
    <n v="885701.59"/>
    <s v="En Abogados"/>
    <n v="0"/>
    <n v="39630.449999999997"/>
    <n v="6114.09"/>
    <n v="391.2"/>
    <n v="597.02"/>
    <n v="0"/>
    <m/>
    <n v="0"/>
    <n v="0.16"/>
    <n v="1397820"/>
    <x v="3"/>
    <x v="311"/>
  </r>
  <r>
    <x v="394"/>
    <s v="LORENA BORNIEGO"/>
    <n v="1397820"/>
    <n v="0"/>
    <n v="932434.51"/>
    <s v="En Abogados"/>
    <n v="0"/>
    <n v="41497.760000000002"/>
    <n v="4080.12"/>
    <n v="391.2"/>
    <n v="598.05999999999995"/>
    <n v="0"/>
    <n v="5788.02"/>
    <n v="0"/>
    <n v="0.11"/>
    <n v="1496797"/>
    <x v="4"/>
    <x v="311"/>
  </r>
  <r>
    <x v="394"/>
    <s v="LORENA BORNIEGO"/>
    <n v="1496797"/>
    <n v="0"/>
    <n v="984789.78"/>
    <s v="En Abogados"/>
    <n v="0"/>
    <n v="70801.97"/>
    <n v="10923.16"/>
    <n v="391.2"/>
    <n v="598.05999999999995"/>
    <n v="0"/>
    <m/>
    <n v="0"/>
    <n v="0.99"/>
    <n v="1712459"/>
    <x v="5"/>
    <x v="311"/>
  </r>
  <r>
    <x v="395"/>
    <s v="Emanuel Fernandez Paz / Maria Marcela Lagostena (1)"/>
    <n v="29273"/>
    <n v="29273"/>
    <n v="0"/>
    <n v="0"/>
    <n v="0"/>
    <n v="29346.63"/>
    <n v="5303.04"/>
    <n v="457.2"/>
    <n v="939.17"/>
    <n v="0"/>
    <m/>
    <n v="-3240"/>
    <n v="0.96"/>
    <n v="32807"/>
    <x v="0"/>
    <x v="312"/>
  </r>
  <r>
    <x v="395"/>
    <s v="Emanuel Fernandez Paz / Maria Marcela Lagostena (1)"/>
    <n v="32807"/>
    <n v="32807"/>
    <n v="0"/>
    <n v="0"/>
    <n v="0"/>
    <n v="32281.29"/>
    <n v="5833.34"/>
    <n v="457.2"/>
    <n v="845.16"/>
    <n v="0"/>
    <m/>
    <n v="-3532"/>
    <n v="0.01"/>
    <n v="35885"/>
    <x v="1"/>
    <x v="312"/>
  </r>
  <r>
    <x v="395"/>
    <s v="Emanuel Fernandez Paz / Maria Marcela Lagostena (1)"/>
    <n v="35885"/>
    <n v="35885"/>
    <n v="0"/>
    <n v="0"/>
    <n v="0"/>
    <n v="35703.11"/>
    <n v="6451.67"/>
    <n v="457.2"/>
    <n v="700.5"/>
    <n v="0"/>
    <m/>
    <n v="-3884.95"/>
    <n v="0.47"/>
    <n v="39428"/>
    <x v="2"/>
    <x v="312"/>
  </r>
  <r>
    <x v="395"/>
    <s v="Emanuel Fernandez Paz / Maria Marcela Lagostena (1)"/>
    <n v="39428"/>
    <n v="39428"/>
    <n v="0"/>
    <n v="0"/>
    <n v="0"/>
    <n v="39630.449999999997"/>
    <n v="7161.36"/>
    <n v="457.2"/>
    <n v="699.28"/>
    <n v="0"/>
    <m/>
    <n v="-4296.75"/>
    <n v="0.46"/>
    <n v="43652"/>
    <x v="3"/>
    <x v="312"/>
  </r>
  <r>
    <x v="395"/>
    <s v="Emanuel Fernandez Paz / Maria Marcela Lagostena (1)"/>
    <n v="43652"/>
    <n v="43652"/>
    <n v="0"/>
    <n v="0"/>
    <n v="0"/>
    <n v="41497.760000000002"/>
    <n v="4778.99"/>
    <n v="457.2"/>
    <n v="700.5"/>
    <n v="0"/>
    <n v="6779.43"/>
    <n v="-4769.3999999999996"/>
    <n v="0.52"/>
    <n v="49445"/>
    <x v="4"/>
    <x v="312"/>
  </r>
  <r>
    <x v="395"/>
    <s v="Emanuel Fernandez Paz_x000a_/ Maria Marcela Lagostena (1)"/>
    <n v="49445"/>
    <n v="49445"/>
    <n v="0"/>
    <n v="0"/>
    <n v="0"/>
    <n v="70801.97"/>
    <n v="12794.16"/>
    <n v="457.2"/>
    <n v="700.5"/>
    <n v="0"/>
    <m/>
    <n v="-4752.67"/>
    <n v="0.84"/>
    <n v="80002"/>
    <x v="5"/>
    <x v="312"/>
  </r>
  <r>
    <x v="396"/>
    <s v="JORGE OSCAR GARBINO"/>
    <n v="72827"/>
    <n v="73877"/>
    <n v="0"/>
    <n v="1050"/>
    <n v="1050"/>
    <n v="29346.63"/>
    <n v="3057.2"/>
    <n v="265.2"/>
    <n v="541.49"/>
    <n v="0"/>
    <m/>
    <n v="0"/>
    <n v="0.48"/>
    <n v="33211"/>
    <x v="0"/>
    <x v="313"/>
  </r>
  <r>
    <x v="396"/>
    <s v="JORGE OSCAR GARBINO (2)"/>
    <n v="33211"/>
    <n v="33211"/>
    <n v="0"/>
    <n v="1660.53"/>
    <n v="0"/>
    <n v="32281.29"/>
    <n v="3362.92"/>
    <n v="265.2"/>
    <n v="487.29"/>
    <n v="0"/>
    <m/>
    <n v="0"/>
    <n v="0.77"/>
    <n v="38058"/>
    <x v="1"/>
    <x v="313"/>
  </r>
  <r>
    <x v="396"/>
    <s v="JORGE OSCAR GARBINO"/>
    <n v="38058"/>
    <n v="38058"/>
    <n v="0"/>
    <n v="607"/>
    <n v="0"/>
    <n v="35703.11"/>
    <n v="3719.39"/>
    <n v="265.2"/>
    <n v="403.88"/>
    <n v="0"/>
    <m/>
    <n v="0"/>
    <n v="0.42"/>
    <n v="40699"/>
    <x v="2"/>
    <x v="313"/>
  </r>
  <r>
    <x v="396"/>
    <s v="JORGE OSCAR GARBINO (2)"/>
    <n v="40699"/>
    <n v="40699"/>
    <n v="0"/>
    <n v="2004.58"/>
    <n v="0"/>
    <n v="39630.449999999997"/>
    <n v="4128.53"/>
    <n v="265.2"/>
    <n v="403.18"/>
    <n v="0"/>
    <m/>
    <n v="0"/>
    <n v="0.06"/>
    <n v="46432"/>
    <x v="3"/>
    <x v="313"/>
  </r>
  <r>
    <x v="396"/>
    <s v="JORGE OSCAR GARBINO"/>
    <n v="46432"/>
    <n v="0"/>
    <n v="44427.42"/>
    <n v="4225.95"/>
    <n v="0"/>
    <n v="41497.760000000002"/>
    <n v="2755.09"/>
    <n v="265.2"/>
    <n v="403.88"/>
    <n v="0"/>
    <n v="3908.34"/>
    <n v="0"/>
    <n v="0.36"/>
    <n v="97484"/>
    <x v="4"/>
    <x v="313"/>
  </r>
  <r>
    <x v="396"/>
    <s v="JORGE OSCAR GARBINO"/>
    <n v="97484"/>
    <n v="0"/>
    <n v="93258.05"/>
    <n v="16815.79"/>
    <n v="0"/>
    <n v="70801.97"/>
    <n v="7375.84"/>
    <n v="265.2"/>
    <n v="403.88"/>
    <n v="0"/>
    <m/>
    <n v="0"/>
    <n v="0.27"/>
    <n v="188921"/>
    <x v="5"/>
    <x v="313"/>
  </r>
  <r>
    <x v="397"/>
    <s v="PABLO MAZZONI (1)"/>
    <n v="2054663"/>
    <n v="0"/>
    <n v="1377028.72"/>
    <s v="En Abogados"/>
    <n v="0"/>
    <n v="29346.63"/>
    <n v="2819.62"/>
    <n v="243.6"/>
    <n v="499.41"/>
    <n v="0"/>
    <m/>
    <n v="5839"/>
    <n v="0.3"/>
    <n v="2162263"/>
    <x v="0"/>
    <x v="314"/>
  </r>
  <r>
    <x v="397"/>
    <s v="PABLO MAZZONI (1)"/>
    <n v="2162263"/>
    <n v="0"/>
    <n v="1415777.28"/>
    <s v="En Abogados"/>
    <n v="0"/>
    <n v="32281.29"/>
    <n v="3101.58"/>
    <n v="243.6"/>
    <n v="449.42"/>
    <n v="0"/>
    <m/>
    <n v="6421.99"/>
    <n v="0.26"/>
    <n v="2275550"/>
    <x v="1"/>
    <x v="314"/>
  </r>
  <r>
    <x v="397"/>
    <s v="PABLO MAZZONI"/>
    <n v="2275550"/>
    <n v="0"/>
    <n v="1458275.42"/>
    <s v="En Abogados"/>
    <n v="0"/>
    <n v="35703.11"/>
    <n v="3430.35"/>
    <n v="243.6"/>
    <n v="372.5"/>
    <n v="0"/>
    <m/>
    <n v="0"/>
    <n v="0.67"/>
    <n v="2388214"/>
    <x v="2"/>
    <x v="314"/>
  </r>
  <r>
    <x v="397"/>
    <s v="PABLO MAZZONI"/>
    <n v="2388214"/>
    <n v="0"/>
    <n v="1498025.65"/>
    <s v="En Abogados"/>
    <n v="0"/>
    <n v="39630.449999999997"/>
    <n v="3807.69"/>
    <n v="243.6"/>
    <n v="371.85"/>
    <n v="0"/>
    <m/>
    <n v="0"/>
    <n v="0.13"/>
    <n v="2507169"/>
    <x v="3"/>
    <x v="314"/>
  </r>
  <r>
    <x v="397"/>
    <s v="PABLO MAZZONI"/>
    <n v="2507169"/>
    <n v="0"/>
    <n v="1542079.37"/>
    <s v="En Abogados"/>
    <n v="0"/>
    <n v="41497.760000000002"/>
    <n v="2540.9899999999998"/>
    <n v="243.6"/>
    <n v="372.5"/>
    <n v="0"/>
    <n v="3604.62"/>
    <n v="0"/>
    <n v="0.56000000000000005"/>
    <n v="2632533"/>
    <x v="4"/>
    <x v="314"/>
  </r>
  <r>
    <x v="397"/>
    <s v="PABLO MAZZONI"/>
    <n v="2632533"/>
    <n v="0"/>
    <n v="1590339.4"/>
    <s v="En Abogados"/>
    <n v="0"/>
    <n v="70801.97"/>
    <n v="6802.64"/>
    <n v="243.6"/>
    <n v="372.5"/>
    <n v="0"/>
    <m/>
    <n v="0"/>
    <n v="0.47"/>
    <n v="2925450"/>
    <x v="5"/>
    <x v="314"/>
  </r>
  <r>
    <x v="398"/>
    <s v="MARCELO LUIS VOLPE (1)"/>
    <n v="192643"/>
    <n v="0"/>
    <n v="179922.16"/>
    <n v="21716.95"/>
    <n v="0"/>
    <n v="29346.63"/>
    <n v="2779.27"/>
    <n v="240"/>
    <n v="492.48"/>
    <n v="8676.74"/>
    <m/>
    <n v="6945"/>
    <n v="0.77"/>
    <n v="250120"/>
    <x v="0"/>
    <x v="243"/>
  </r>
  <r>
    <x v="398"/>
    <s v="MARCELO LUIS VOLPE (1)"/>
    <n v="250120"/>
    <n v="0"/>
    <n v="228403.05"/>
    <n v="33137.1"/>
    <n v="0"/>
    <n v="32281.29"/>
    <n v="3057.2"/>
    <n v="240"/>
    <n v="443.18"/>
    <n v="5951.37"/>
    <m/>
    <n v="18155"/>
    <n v="0.81"/>
    <n v="321669"/>
    <x v="1"/>
    <x v="243"/>
  </r>
  <r>
    <x v="398"/>
    <s v="MARCELO LUIS VOLPE (1)"/>
    <n v="321669"/>
    <n v="0"/>
    <n v="288531.90000000002"/>
    <n v="47563.7"/>
    <n v="0"/>
    <n v="35703.11"/>
    <n v="3381.27"/>
    <n v="240"/>
    <n v="367.32"/>
    <n v="4914.09"/>
    <m/>
    <n v="6945"/>
    <n v="0.61"/>
    <n v="387647"/>
    <x v="2"/>
    <x v="243"/>
  </r>
  <r>
    <x v="398"/>
    <s v="MARCELO LUIS VOLPE (1)"/>
    <n v="387647"/>
    <n v="0"/>
    <n v="340083.3"/>
    <n v="64567.87"/>
    <n v="0"/>
    <n v="39630.449999999997"/>
    <n v="3753.2"/>
    <n v="240"/>
    <n v="366.68"/>
    <n v="4957.72"/>
    <m/>
    <n v="6945"/>
    <n v="0.78"/>
    <n v="460545"/>
    <x v="3"/>
    <x v="243"/>
  </r>
  <r>
    <x v="398"/>
    <s v="MARCELO LUIS VOLPE (1)"/>
    <n v="460545"/>
    <n v="0"/>
    <n v="395977.13"/>
    <n v="84366.73"/>
    <n v="0"/>
    <n v="41497.760000000002"/>
    <n v="2504.63"/>
    <n v="240"/>
    <n v="367.32"/>
    <n v="4914.09"/>
    <n v="3553.04"/>
    <n v="29652.36"/>
    <n v="0.94"/>
    <n v="563074"/>
    <x v="4"/>
    <x v="243"/>
  </r>
  <r>
    <x v="398"/>
    <s v="MARCELO LUIS VOLPE_x000a_(1)"/>
    <n v="563074"/>
    <n v="0"/>
    <n v="478707.27"/>
    <n v="148992.21"/>
    <n v="0"/>
    <n v="70801.97"/>
    <n v="6705.31"/>
    <n v="240"/>
    <n v="367.32"/>
    <n v="4914.09"/>
    <m/>
    <n v="6945"/>
    <n v="0.83"/>
    <n v="717674"/>
    <x v="5"/>
    <x v="243"/>
  </r>
  <r>
    <x v="399"/>
    <s v="HERMO MONICA (1)"/>
    <n v="26864"/>
    <n v="26864"/>
    <n v="0"/>
    <n v="0"/>
    <n v="0"/>
    <n v="29346.63"/>
    <n v="2954.1"/>
    <n v="0"/>
    <n v="523"/>
    <n v="14212.57"/>
    <m/>
    <n v="-3019"/>
    <n v="0.7"/>
    <n v="44018"/>
    <x v="0"/>
    <x v="315"/>
  </r>
  <r>
    <x v="399"/>
    <s v="HERMO MONICA (1)"/>
    <n v="44018"/>
    <n v="44018"/>
    <n v="0"/>
    <n v="0"/>
    <n v="0"/>
    <n v="32281.29"/>
    <n v="3249.51"/>
    <n v="0"/>
    <n v="470.64"/>
    <n v="9748.4"/>
    <m/>
    <n v="-3291"/>
    <n v="0.16"/>
    <n v="42459"/>
    <x v="1"/>
    <x v="315"/>
  </r>
  <r>
    <x v="399"/>
    <s v="HERMO MONICA (1)"/>
    <n v="42459"/>
    <n v="42459"/>
    <n v="0"/>
    <n v="0"/>
    <n v="0"/>
    <n v="35703.11"/>
    <n v="3593.96"/>
    <n v="0"/>
    <n v="390.09"/>
    <n v="8049.33"/>
    <m/>
    <n v="-3620.15"/>
    <n v="0.66"/>
    <n v="44117"/>
    <x v="2"/>
    <x v="315"/>
  </r>
  <r>
    <x v="399"/>
    <s v="HERMO MONICA (1)"/>
    <n v="44117"/>
    <n v="44117"/>
    <n v="0"/>
    <n v="0"/>
    <n v="0"/>
    <n v="39630.449999999997"/>
    <n v="3989.29"/>
    <n v="0"/>
    <n v="389.41"/>
    <n v="8120.8"/>
    <m/>
    <n v="2815.11"/>
    <n v="0.94"/>
    <n v="54946"/>
    <x v="3"/>
    <x v="315"/>
  </r>
  <r>
    <x v="399"/>
    <s v="HERMO MONICA (1)"/>
    <n v="54946"/>
    <n v="54946"/>
    <n v="0"/>
    <n v="0"/>
    <n v="0"/>
    <n v="41497.760000000002"/>
    <n v="2662.18"/>
    <n v="0"/>
    <n v="390.09"/>
    <n v="8049.33"/>
    <n v="3776.54"/>
    <n v="3124.8"/>
    <n v="0.3"/>
    <n v="59501"/>
    <x v="4"/>
    <x v="315"/>
  </r>
  <r>
    <x v="399"/>
    <s v="HERMO MONICA (1)"/>
    <n v="59501"/>
    <n v="59501"/>
    <n v="0"/>
    <n v="0"/>
    <n v="750.12"/>
    <n v="70801.97"/>
    <n v="7127.09"/>
    <n v="0"/>
    <n v="390.09"/>
    <n v="8049.33"/>
    <m/>
    <n v="-4428.7299999999996"/>
    <n v="0.37"/>
    <n v="81190"/>
    <x v="5"/>
    <x v="315"/>
  </r>
  <r>
    <x v="400"/>
    <s v="MARÕA FERNANDA BALLOTTA"/>
    <n v="25209"/>
    <n v="0"/>
    <n v="25209"/>
    <n v="1260.45"/>
    <n v="0"/>
    <n v="29346.63"/>
    <n v="2617.9"/>
    <n v="226.8"/>
    <n v="463.81"/>
    <n v="0"/>
    <m/>
    <n v="0"/>
    <n v="0.41"/>
    <n v="59125"/>
    <x v="0"/>
    <x v="129"/>
  </r>
  <r>
    <x v="400"/>
    <s v="MARÕA FERNANDA BALLOTTA (2)"/>
    <n v="59125"/>
    <n v="35400"/>
    <n v="23725"/>
    <n v="2893.23"/>
    <n v="0"/>
    <n v="32281.29"/>
    <n v="2879.69"/>
    <n v="226.8"/>
    <n v="417.38"/>
    <n v="0"/>
    <m/>
    <n v="0"/>
    <n v="0.61"/>
    <n v="62424"/>
    <x v="1"/>
    <x v="129"/>
  </r>
  <r>
    <x v="400"/>
    <s v="MARÕA FERNANDA BALLOTTA"/>
    <n v="62424"/>
    <n v="0"/>
    <n v="59530.77"/>
    <n v="5869.77"/>
    <n v="0"/>
    <n v="35703.11"/>
    <n v="3184.93"/>
    <n v="226.8"/>
    <n v="345.94"/>
    <n v="0"/>
    <m/>
    <n v="0"/>
    <n v="0.68"/>
    <n v="104862"/>
    <x v="2"/>
    <x v="129"/>
  </r>
  <r>
    <x v="400"/>
    <s v="MARÕA FERNANDA BALLOTTA"/>
    <n v="104862"/>
    <n v="100000"/>
    <n v="4862"/>
    <n v="1816.6"/>
    <n v="0"/>
    <n v="39630.449999999997"/>
    <n v="3535.28"/>
    <n v="226.8"/>
    <n v="345.34"/>
    <n v="0"/>
    <m/>
    <n v="0"/>
    <n v="0.53"/>
    <n v="50417"/>
    <x v="3"/>
    <x v="129"/>
  </r>
  <r>
    <x v="400"/>
    <s v="MARÕA FERNANDA BALLOTTA (2)"/>
    <n v="50417"/>
    <n v="24000"/>
    <n v="26417"/>
    <n v="2430.02"/>
    <n v="0"/>
    <n v="41497.760000000002"/>
    <n v="2359.1999999999998"/>
    <n v="226.8"/>
    <n v="345.94"/>
    <n v="0"/>
    <n v="3346.73"/>
    <n v="0"/>
    <n v="0.55000000000000004"/>
    <n v="76624"/>
    <x v="4"/>
    <x v="129"/>
  </r>
  <r>
    <x v="400"/>
    <s v="MARÕA FERNANDA BALLOTTA (2)"/>
    <n v="76624"/>
    <n v="25000"/>
    <n v="51624"/>
    <n v="10016.19"/>
    <n v="0"/>
    <n v="70801.97"/>
    <n v="6315.97"/>
    <n v="226.8"/>
    <n v="345.94"/>
    <n v="0"/>
    <m/>
    <n v="0"/>
    <n v="0.13"/>
    <n v="139331"/>
    <x v="5"/>
    <x v="129"/>
  </r>
  <r>
    <x v="401"/>
    <s v="GABRIEL CASASOLA (1)"/>
    <n v="26872"/>
    <n v="26872"/>
    <n v="0"/>
    <n v="0"/>
    <n v="0"/>
    <n v="29346.63"/>
    <n v="2685.14"/>
    <n v="231.6"/>
    <n v="475.83"/>
    <n v="0"/>
    <m/>
    <n v="-2994"/>
    <n v="0.8"/>
    <n v="29746"/>
    <x v="0"/>
    <x v="316"/>
  </r>
  <r>
    <x v="401"/>
    <s v="GABRIEL CASASOLA (1)"/>
    <n v="29746"/>
    <n v="29746"/>
    <n v="0"/>
    <n v="0"/>
    <n v="0"/>
    <n v="32281.29"/>
    <n v="2953.65"/>
    <n v="231.6"/>
    <n v="428.2"/>
    <n v="0"/>
    <m/>
    <n v="-3264"/>
    <n v="0.26"/>
    <n v="32631"/>
    <x v="1"/>
    <x v="316"/>
  </r>
  <r>
    <x v="401"/>
    <s v="GABRIEL CASASOLA (1)"/>
    <n v="32631"/>
    <n v="32631"/>
    <n v="0"/>
    <n v="0"/>
    <n v="0"/>
    <n v="35703.11"/>
    <n v="3266.74"/>
    <n v="231.6"/>
    <n v="354.91"/>
    <n v="0"/>
    <m/>
    <n v="-3590.08"/>
    <n v="0.72"/>
    <n v="35967"/>
    <x v="2"/>
    <x v="316"/>
  </r>
  <r>
    <x v="401"/>
    <s v="GABRIEL CASASOLA (1)"/>
    <n v="35967"/>
    <n v="35967"/>
    <n v="0"/>
    <n v="0"/>
    <n v="0"/>
    <n v="39630.449999999997"/>
    <n v="3626.08"/>
    <n v="231.6"/>
    <n v="354.29"/>
    <n v="0"/>
    <m/>
    <n v="-3970.62"/>
    <n v="0.2"/>
    <n v="39872"/>
    <x v="3"/>
    <x v="316"/>
  </r>
  <r>
    <x v="401"/>
    <s v="GABRIEL CASASOLA (1)"/>
    <n v="39872"/>
    <n v="39872"/>
    <n v="0"/>
    <n v="0"/>
    <n v="0"/>
    <n v="41497.760000000002"/>
    <n v="2419.79"/>
    <n v="231.6"/>
    <n v="354.91"/>
    <n v="0"/>
    <n v="3432.69"/>
    <n v="-4407.3900000000003"/>
    <n v="0.64"/>
    <n v="43530"/>
    <x v="4"/>
    <x v="316"/>
  </r>
  <r>
    <x v="401"/>
    <s v="GABRIEL CASASOLA (1)"/>
    <n v="43530"/>
    <n v="43530"/>
    <n v="0"/>
    <n v="0"/>
    <n v="0"/>
    <n v="70801.97"/>
    <n v="6478.19"/>
    <n v="231.6"/>
    <n v="354.91"/>
    <n v="0"/>
    <m/>
    <n v="-4391.93"/>
    <n v="0.26"/>
    <n v="73475"/>
    <x v="5"/>
    <x v="316"/>
  </r>
  <r>
    <x v="402"/>
    <s v="CFA-COMPA—IA FIDUCIARIA AMERICANA"/>
    <n v="85904"/>
    <n v="85904"/>
    <n v="0"/>
    <n v="0"/>
    <n v="0"/>
    <n v="29346.63"/>
    <n v="2868.93"/>
    <n v="248.4"/>
    <n v="507.74"/>
    <n v="0"/>
    <m/>
    <n v="0"/>
    <n v="0.3"/>
    <n v="32972"/>
    <x v="0"/>
    <x v="317"/>
  </r>
  <r>
    <x v="402"/>
    <s v="CFA-COMPA—IA FIDUCIARIA AMERICANA"/>
    <n v="32972"/>
    <n v="32972"/>
    <n v="0"/>
    <n v="0"/>
    <n v="0"/>
    <n v="32281.29"/>
    <n v="3155.82"/>
    <n v="248.4"/>
    <n v="456.91"/>
    <n v="0"/>
    <m/>
    <n v="0"/>
    <n v="0.57999999999999996"/>
    <n v="36143"/>
    <x v="1"/>
    <x v="317"/>
  </r>
  <r>
    <x v="402"/>
    <s v="CFA-COMPA—IA FIDUCIARIA AMERICANA"/>
    <n v="36143"/>
    <n v="36143"/>
    <n v="0"/>
    <n v="0"/>
    <n v="0"/>
    <n v="35703.11"/>
    <n v="3490.34"/>
    <n v="248.4"/>
    <n v="378.7"/>
    <n v="0"/>
    <m/>
    <n v="0"/>
    <n v="0.45"/>
    <n v="39821"/>
    <x v="2"/>
    <x v="317"/>
  </r>
  <r>
    <x v="402"/>
    <s v="CFA-COMPA—IA FIDUCIARIA AMERICANA"/>
    <n v="39821"/>
    <n v="39821"/>
    <n v="0"/>
    <n v="0"/>
    <n v="0"/>
    <n v="39630.449999999997"/>
    <n v="3874.28"/>
    <n v="248.4"/>
    <n v="378.05"/>
    <n v="0"/>
    <m/>
    <n v="0"/>
    <n v="0.82"/>
    <n v="44132"/>
    <x v="3"/>
    <x v="317"/>
  </r>
  <r>
    <x v="402"/>
    <s v="CFA-COMPA—IA FIDUCIARIA AMERICANA"/>
    <n v="44132"/>
    <n v="44132"/>
    <n v="0"/>
    <n v="0"/>
    <n v="0"/>
    <n v="41497.760000000002"/>
    <n v="2585.42"/>
    <n v="248.4"/>
    <n v="378.7"/>
    <n v="0"/>
    <n v="3667.65"/>
    <n v="0"/>
    <n v="7.0000000000000007E-2"/>
    <n v="48378"/>
    <x v="4"/>
    <x v="317"/>
  </r>
  <r>
    <x v="402"/>
    <s v="CFA-COMPA—IA FIDUCIARIA AMERICANA"/>
    <n v="48378"/>
    <n v="0"/>
    <n v="48378"/>
    <n v="6531.03"/>
    <n v="0"/>
    <n v="70801.97"/>
    <n v="6921.61"/>
    <n v="248.4"/>
    <n v="378.7"/>
    <n v="0"/>
    <m/>
    <n v="0"/>
    <n v="0.28999999999999998"/>
    <n v="133260"/>
    <x v="5"/>
    <x v="317"/>
  </r>
  <r>
    <x v="403"/>
    <s v="JOSE ALBERTO CALELLO Y DOMINGO DAMIAN CA (1)"/>
    <n v="26902"/>
    <n v="26902"/>
    <n v="0"/>
    <n v="0"/>
    <n v="0"/>
    <n v="29346.63"/>
    <n v="2716.52"/>
    <n v="235.4"/>
    <n v="481.38"/>
    <n v="0"/>
    <m/>
    <n v="-2997"/>
    <n v="7.0000000000000007E-2"/>
    <n v="29783"/>
    <x v="0"/>
    <x v="318"/>
  </r>
  <r>
    <x v="403"/>
    <s v="JOSE ALBERTO CALELLO Y DOMINGO DAMIAN CA"/>
    <n v="29783"/>
    <n v="0"/>
    <n v="29783"/>
    <n v="1489.15"/>
    <n v="0"/>
    <n v="32281.29"/>
    <n v="2988.17"/>
    <n v="235.4"/>
    <n v="433.19"/>
    <n v="0"/>
    <m/>
    <n v="0"/>
    <n v="0.8"/>
    <n v="67211"/>
    <x v="1"/>
    <x v="318"/>
  </r>
  <r>
    <x v="403"/>
    <s v="JOSE ALBERTO CALELLO Y DOMINGO DAMIAN CA (1)"/>
    <n v="67211"/>
    <n v="67211"/>
    <n v="0"/>
    <n v="0"/>
    <n v="0"/>
    <n v="35703.11"/>
    <n v="3304.91"/>
    <n v="235.4"/>
    <n v="359.05"/>
    <n v="0"/>
    <m/>
    <n v="-3593.53"/>
    <n v="0.06"/>
    <n v="36009"/>
    <x v="2"/>
    <x v="318"/>
  </r>
  <r>
    <x v="403"/>
    <s v="JOSE ALBERTO CALELLO Y DOMINGO DAMIAN CA"/>
    <n v="36009"/>
    <n v="36610"/>
    <n v="0"/>
    <n v="601"/>
    <n v="601"/>
    <n v="39630.449999999997"/>
    <n v="3668.46"/>
    <n v="235.4"/>
    <n v="358.42"/>
    <n v="0"/>
    <m/>
    <n v="0"/>
    <n v="0.27"/>
    <n v="43893"/>
    <x v="3"/>
    <x v="318"/>
  </r>
  <r>
    <x v="403"/>
    <s v="JOSE ALBERTO CALELLO Y DOMINGO DAMIAN CA"/>
    <n v="43893"/>
    <n v="0"/>
    <n v="43893"/>
    <n v="2194.65"/>
    <n v="0"/>
    <n v="41497.760000000002"/>
    <n v="2448.0700000000002"/>
    <n v="235.4"/>
    <n v="359.05"/>
    <n v="0"/>
    <n v="3472.81"/>
    <n v="0"/>
    <n v="0.26"/>
    <n v="94101"/>
    <x v="4"/>
    <x v="318"/>
  </r>
  <r>
    <x v="403"/>
    <s v="JOSE ALBERTO CALELLO Y DOMINGO DAMIAN CA (2)"/>
    <n v="94101"/>
    <n v="95633"/>
    <n v="0"/>
    <n v="12407.32"/>
    <n v="1532"/>
    <n v="70801.97"/>
    <n v="6553.9"/>
    <n v="235.4"/>
    <n v="359.05"/>
    <n v="0"/>
    <m/>
    <n v="0"/>
    <n v="0.36"/>
    <n v="88826"/>
    <x v="5"/>
    <x v="318"/>
  </r>
  <r>
    <x v="404"/>
    <s v="ARIEL BURGOS (1)"/>
    <n v="26640"/>
    <n v="26640"/>
    <n v="0"/>
    <n v="0"/>
    <n v="0"/>
    <n v="29346.63"/>
    <n v="2685.14"/>
    <n v="0"/>
    <n v="475.37"/>
    <n v="0"/>
    <m/>
    <n v="-2994"/>
    <n v="0.86"/>
    <n v="29514"/>
    <x v="0"/>
    <x v="319"/>
  </r>
  <r>
    <x v="404"/>
    <s v="ARIEL BURGOS (1)"/>
    <n v="29514"/>
    <n v="29514"/>
    <n v="0"/>
    <n v="0"/>
    <n v="0"/>
    <n v="32281.29"/>
    <n v="2953.65"/>
    <n v="0"/>
    <n v="427.78"/>
    <n v="0"/>
    <m/>
    <n v="-3264"/>
    <n v="0.28000000000000003"/>
    <n v="32399"/>
    <x v="1"/>
    <x v="319"/>
  </r>
  <r>
    <x v="404"/>
    <s v="ARIEL BURGOS (1)"/>
    <n v="32399"/>
    <n v="32399"/>
    <n v="0"/>
    <n v="0"/>
    <n v="0"/>
    <n v="35703.11"/>
    <n v="3266.74"/>
    <n v="0"/>
    <n v="354.56"/>
    <n v="0"/>
    <m/>
    <n v="-3590.08"/>
    <n v="0.67"/>
    <n v="35735"/>
    <x v="2"/>
    <x v="319"/>
  </r>
  <r>
    <x v="404"/>
    <s v="ARIEL BURGOS (1)"/>
    <n v="35735"/>
    <n v="35735"/>
    <n v="0"/>
    <n v="0"/>
    <n v="0"/>
    <n v="39630.449999999997"/>
    <n v="3626.08"/>
    <n v="0"/>
    <n v="353.94"/>
    <n v="0"/>
    <m/>
    <n v="-3970.62"/>
    <n v="0.15"/>
    <n v="39640"/>
    <x v="3"/>
    <x v="319"/>
  </r>
  <r>
    <x v="404"/>
    <s v="ARIEL BURGOS (1)"/>
    <n v="39640"/>
    <n v="39640"/>
    <n v="0"/>
    <n v="0"/>
    <n v="0"/>
    <n v="41497.760000000002"/>
    <n v="2419.79"/>
    <n v="0"/>
    <n v="354.56"/>
    <n v="0"/>
    <n v="3432.69"/>
    <n v="-4407.3900000000003"/>
    <n v="0.59"/>
    <n v="43298"/>
    <x v="4"/>
    <x v="319"/>
  </r>
  <r>
    <x v="404"/>
    <s v="ARIEL BURGOS (1)"/>
    <n v="43298"/>
    <n v="43298"/>
    <n v="0"/>
    <n v="0"/>
    <n v="0"/>
    <n v="70801.97"/>
    <n v="6478.19"/>
    <n v="0"/>
    <n v="354.56"/>
    <n v="0"/>
    <m/>
    <n v="-4391.93"/>
    <n v="0.21"/>
    <n v="73243"/>
    <x v="5"/>
    <x v="319"/>
  </r>
  <r>
    <x v="405"/>
    <s v="JOSE BALATTI"/>
    <n v="55943"/>
    <n v="55943"/>
    <n v="0"/>
    <n v="0"/>
    <n v="0"/>
    <n v="29346.63"/>
    <n v="2891.34"/>
    <n v="249.6"/>
    <n v="512.36"/>
    <n v="0"/>
    <m/>
    <n v="0"/>
    <n v="7.0000000000000007E-2"/>
    <n v="33000"/>
    <x v="0"/>
    <x v="203"/>
  </r>
  <r>
    <x v="405"/>
    <s v="JOSE BALATTI"/>
    <n v="33000"/>
    <n v="0"/>
    <n v="33000"/>
    <n v="1650"/>
    <n v="0"/>
    <n v="32281.29"/>
    <n v="3180.48"/>
    <n v="249.6"/>
    <n v="461.07"/>
    <n v="0"/>
    <m/>
    <n v="0"/>
    <n v="0.56000000000000005"/>
    <n v="70823"/>
    <x v="1"/>
    <x v="203"/>
  </r>
  <r>
    <x v="405"/>
    <s v="JOSE BALATTI (1)"/>
    <n v="70823"/>
    <n v="70823"/>
    <n v="0"/>
    <n v="0"/>
    <n v="0"/>
    <n v="35703.11"/>
    <n v="3517.61"/>
    <n v="249.6"/>
    <n v="382.15"/>
    <n v="0"/>
    <m/>
    <n v="-3613.25"/>
    <n v="0.78"/>
    <n v="36240"/>
    <x v="2"/>
    <x v="203"/>
  </r>
  <r>
    <x v="405"/>
    <s v="JOSE BALATTI (1)"/>
    <n v="36240"/>
    <n v="36240"/>
    <n v="0"/>
    <n v="0"/>
    <n v="0"/>
    <n v="39630.449999999997"/>
    <n v="3904.54"/>
    <n v="249.6"/>
    <n v="381.49"/>
    <n v="0"/>
    <m/>
    <n v="-3996.26"/>
    <n v="0.18"/>
    <n v="40170"/>
    <x v="3"/>
    <x v="203"/>
  </r>
  <r>
    <x v="405"/>
    <s v="Federico Carlos SCHMIDT (1)"/>
    <n v="40170"/>
    <n v="40170"/>
    <n v="0"/>
    <n v="0"/>
    <n v="0"/>
    <n v="41497.760000000002"/>
    <n v="2605.62"/>
    <n v="249.6"/>
    <n v="382.15"/>
    <n v="0"/>
    <n v="3696.31"/>
    <n v="-4435.84"/>
    <n v="0.4"/>
    <n v="43996"/>
    <x v="4"/>
    <x v="203"/>
  </r>
  <r>
    <x v="405"/>
    <s v="Federico Carlos SCHMIDT (1)"/>
    <n v="43996"/>
    <n v="43996"/>
    <n v="0"/>
    <n v="0"/>
    <n v="0"/>
    <n v="70801.97"/>
    <n v="6975.68"/>
    <n v="249.6"/>
    <n v="382.15"/>
    <n v="0"/>
    <m/>
    <n v="-4420.29"/>
    <n v="0.89"/>
    <n v="73990"/>
    <x v="5"/>
    <x v="203"/>
  </r>
  <r>
    <x v="406"/>
    <s v="Maria Florencia PRIETO/Exequiel Norberto ZAPPALA (1)"/>
    <n v="11364"/>
    <n v="11535"/>
    <n v="0"/>
    <n v="171"/>
    <n v="171"/>
    <n v="29346.63"/>
    <n v="2851"/>
    <n v="246"/>
    <n v="504.96"/>
    <n v="0"/>
    <m/>
    <n v="1500"/>
    <n v="0.41"/>
    <n v="34449"/>
    <x v="0"/>
    <x v="320"/>
  </r>
  <r>
    <x v="406"/>
    <s v="0405   2C-L26"/>
    <n v="34449"/>
    <n v="34449"/>
    <n v="0"/>
    <n v="0"/>
    <n v="0"/>
    <n v="32281.29"/>
    <n v="3136.1"/>
    <n v="246"/>
    <n v="454.41"/>
    <n v="0"/>
    <m/>
    <n v="-491"/>
    <n v="0.2"/>
    <n v="35627"/>
    <x v="1"/>
    <x v="320"/>
  </r>
  <r>
    <x v="406"/>
    <s v="Maria Florencia PRIETO/Exequiel Norberto ZAPPALA (1)"/>
    <n v="35627"/>
    <n v="35627"/>
    <n v="0"/>
    <n v="0"/>
    <n v="0"/>
    <n v="35703.11"/>
    <n v="3468.52"/>
    <n v="246"/>
    <n v="376.64"/>
    <n v="0"/>
    <m/>
    <n v="-3608.81"/>
    <n v="0.54"/>
    <n v="36186"/>
    <x v="2"/>
    <x v="320"/>
  </r>
  <r>
    <x v="406"/>
    <s v="Maria Florencia PRIETO/Exequiel Norberto ZAPPALA (1)"/>
    <n v="36186"/>
    <n v="36186"/>
    <n v="0"/>
    <n v="0"/>
    <n v="0"/>
    <n v="39630.449999999997"/>
    <n v="3850.06"/>
    <n v="246"/>
    <n v="375.98"/>
    <n v="0"/>
    <m/>
    <n v="2953.65"/>
    <n v="0.86"/>
    <n v="47057"/>
    <x v="3"/>
    <x v="320"/>
  </r>
  <r>
    <x v="406"/>
    <s v="Maria Florencia PRIETO/ Exequiel Norberto ZAPPALA_x000a_(1)"/>
    <n v="47057"/>
    <n v="47057"/>
    <n v="0"/>
    <n v="0"/>
    <n v="0"/>
    <n v="41497.760000000002"/>
    <n v="2569.2600000000002"/>
    <n v="246"/>
    <n v="376.64"/>
    <n v="0"/>
    <n v="3644.73"/>
    <n v="-4430.3999999999996"/>
    <n v="0.01"/>
    <n v="43904"/>
    <x v="4"/>
    <x v="320"/>
  </r>
  <r>
    <x v="406"/>
    <s v="Maria Florencia PRIETO/Exequiel Norberto ZAPPALA (1)"/>
    <n v="43904"/>
    <n v="43904"/>
    <n v="0"/>
    <n v="0"/>
    <n v="0"/>
    <n v="70801.97"/>
    <n v="6878.35"/>
    <n v="246"/>
    <n v="376.64"/>
    <n v="0"/>
    <m/>
    <n v="-4414.8599999999997"/>
    <n v="0.9"/>
    <n v="73889"/>
    <x v="5"/>
    <x v="320"/>
  </r>
  <r>
    <x v="407"/>
    <s v="Carlos Leonardo LOIRA (1)"/>
    <n v="27202"/>
    <n v="27202"/>
    <n v="0"/>
    <n v="0"/>
    <n v="0"/>
    <n v="29346.63"/>
    <n v="3043.75"/>
    <n v="264"/>
    <n v="538.72"/>
    <n v="0"/>
    <m/>
    <n v="-3028"/>
    <n v="0.9"/>
    <n v="30166"/>
    <x v="0"/>
    <x v="119"/>
  </r>
  <r>
    <x v="407"/>
    <s v="Carlos Leonardo LOIRA"/>
    <n v="30166"/>
    <n v="0"/>
    <n v="30166"/>
    <n v="1508.3"/>
    <n v="0"/>
    <n v="32281.29"/>
    <n v="3348.13"/>
    <n v="264"/>
    <n v="484.79"/>
    <n v="0"/>
    <m/>
    <n v="0"/>
    <n v="0.49"/>
    <n v="68053"/>
    <x v="1"/>
    <x v="119"/>
  </r>
  <r>
    <x v="407"/>
    <s v="Carlos Leonardo LOIRA"/>
    <n v="68053"/>
    <n v="69163"/>
    <n v="0"/>
    <n v="1110"/>
    <n v="1110"/>
    <n v="35703.11"/>
    <n v="3703.03"/>
    <n v="264"/>
    <n v="401.81"/>
    <n v="0"/>
    <m/>
    <n v="0"/>
    <n v="0.05"/>
    <n v="40072"/>
    <x v="2"/>
    <x v="119"/>
  </r>
  <r>
    <x v="407"/>
    <s v="Carlos Leonardo LOIRA (2)"/>
    <n v="40072"/>
    <n v="40722"/>
    <n v="0"/>
    <n v="2003.6"/>
    <n v="650"/>
    <n v="39630.449999999997"/>
    <n v="4110.3599999999997"/>
    <n v="264"/>
    <n v="401.11"/>
    <n v="0"/>
    <m/>
    <n v="0"/>
    <n v="0.48"/>
    <n v="45760"/>
    <x v="3"/>
    <x v="119"/>
  </r>
  <r>
    <x v="407"/>
    <s v="Carlos Leonardo LOIRA (2)"/>
    <n v="45760"/>
    <n v="46490"/>
    <n v="0"/>
    <n v="2220.3000000000002"/>
    <n v="730"/>
    <n v="41497.760000000002"/>
    <n v="2742.97"/>
    <n v="264"/>
    <n v="401.81"/>
    <n v="0"/>
    <n v="3891.15"/>
    <n v="0"/>
    <n v="0.01"/>
    <n v="50288"/>
    <x v="4"/>
    <x v="119"/>
  </r>
  <r>
    <x v="407"/>
    <s v="Carlos Leonardo LOIRA_x000a_(2)"/>
    <n v="50288"/>
    <n v="51090"/>
    <n v="0"/>
    <n v="6587.69"/>
    <n v="802"/>
    <n v="70801.97"/>
    <n v="7343.39"/>
    <n v="264"/>
    <n v="401.81"/>
    <n v="0"/>
    <m/>
    <n v="0"/>
    <n v="0.14000000000000001"/>
    <n v="84597"/>
    <x v="5"/>
    <x v="119"/>
  </r>
  <r>
    <x v="408"/>
    <s v="LILIANA INES GONELLA (1)"/>
    <n v="27318"/>
    <n v="27318"/>
    <n v="0"/>
    <n v="0"/>
    <n v="0"/>
    <n v="29346.63"/>
    <n v="3169.27"/>
    <n v="274.8"/>
    <n v="560.91"/>
    <n v="0"/>
    <m/>
    <n v="-3039"/>
    <n v="0.39"/>
    <n v="30313"/>
    <x v="0"/>
    <x v="321"/>
  </r>
  <r>
    <x v="408"/>
    <s v="LILIANA INES GONELLA (1)"/>
    <n v="30313"/>
    <n v="30313"/>
    <n v="0"/>
    <n v="0"/>
    <n v="0"/>
    <n v="32281.29"/>
    <n v="3486.2"/>
    <n v="274.8"/>
    <n v="504.76"/>
    <n v="0"/>
    <m/>
    <n v="-3313"/>
    <n v="0.95"/>
    <n v="33235"/>
    <x v="1"/>
    <x v="321"/>
  </r>
  <r>
    <x v="408"/>
    <s v="LILIANA INES GONELLA (1)"/>
    <n v="33235"/>
    <n v="33235"/>
    <n v="0"/>
    <n v="0"/>
    <n v="0"/>
    <n v="35703.11"/>
    <n v="3855.73"/>
    <n v="274.8"/>
    <n v="418.37"/>
    <n v="0"/>
    <m/>
    <n v="5580"/>
    <n v="0.99"/>
    <n v="45833"/>
    <x v="2"/>
    <x v="321"/>
  </r>
  <r>
    <x v="408"/>
    <s v="LILIANA INES GONELLA (1)"/>
    <n v="45833"/>
    <n v="45833"/>
    <n v="0"/>
    <n v="0"/>
    <n v="0"/>
    <n v="39630.449999999997"/>
    <n v="4279.8599999999997"/>
    <n v="274.8"/>
    <n v="417.64"/>
    <n v="0"/>
    <m/>
    <n v="-7674.61"/>
    <n v="0.86"/>
    <n v="36929"/>
    <x v="3"/>
    <x v="321"/>
  </r>
  <r>
    <x v="408"/>
    <s v="LILIANA INES GONELLA (1)"/>
    <n v="36929"/>
    <n v="36929"/>
    <n v="0"/>
    <n v="0"/>
    <n v="0"/>
    <n v="41497.760000000002"/>
    <n v="2856.08"/>
    <n v="274.8"/>
    <n v="418.37"/>
    <n v="0"/>
    <n v="4051.61"/>
    <n v="-4473.9799999999996"/>
    <n v="0.36"/>
    <n v="44625"/>
    <x v="4"/>
    <x v="321"/>
  </r>
  <r>
    <x v="408"/>
    <s v="LILIANA INES GONELLA (1)"/>
    <n v="44625"/>
    <n v="44625"/>
    <n v="0"/>
    <n v="0"/>
    <n v="0"/>
    <n v="70801.97"/>
    <n v="7646.21"/>
    <n v="274.8"/>
    <n v="418.37"/>
    <n v="0"/>
    <m/>
    <n v="-4458.29"/>
    <n v="0.94"/>
    <n v="74684"/>
    <x v="5"/>
    <x v="321"/>
  </r>
  <r>
    <x v="409"/>
    <s v="Carlos Leonardo LOIRA (1)"/>
    <n v="27816"/>
    <n v="27816"/>
    <n v="0"/>
    <n v="0"/>
    <n v="0"/>
    <n v="29346.63"/>
    <n v="3711.68"/>
    <n v="321.60000000000002"/>
    <n v="657.1"/>
    <n v="0"/>
    <m/>
    <n v="-3090"/>
    <n v="0.99"/>
    <n v="30948"/>
    <x v="0"/>
    <x v="119"/>
  </r>
  <r>
    <x v="409"/>
    <s v="Carlos Leonardo LOIRA"/>
    <n v="30948"/>
    <n v="0"/>
    <n v="30948"/>
    <n v="1547.4"/>
    <n v="0"/>
    <n v="32281.29"/>
    <n v="4082.84"/>
    <n v="321.60000000000002"/>
    <n v="591.32000000000005"/>
    <n v="0"/>
    <m/>
    <n v="0"/>
    <n v="0.55000000000000004"/>
    <n v="69773"/>
    <x v="1"/>
    <x v="119"/>
  </r>
  <r>
    <x v="409"/>
    <s v="Carlos Leonardo LOIRA"/>
    <n v="69773"/>
    <n v="70911"/>
    <n v="0"/>
    <n v="1138"/>
    <n v="1138"/>
    <n v="35703.11"/>
    <n v="4515.63"/>
    <n v="321.60000000000002"/>
    <n v="490.11"/>
    <n v="0"/>
    <m/>
    <n v="0"/>
    <n v="0.55000000000000004"/>
    <n v="41031"/>
    <x v="2"/>
    <x v="119"/>
  </r>
  <r>
    <x v="409"/>
    <s v="Carlos Leonardo LOIRA (2)"/>
    <n v="41031"/>
    <n v="41696"/>
    <n v="0"/>
    <n v="2051.52"/>
    <n v="665"/>
    <n v="39630.449999999997"/>
    <n v="5012.34"/>
    <n v="321.60000000000002"/>
    <n v="489.26"/>
    <n v="0"/>
    <m/>
    <n v="0"/>
    <n v="0.83"/>
    <n v="46841"/>
    <x v="3"/>
    <x v="119"/>
  </r>
  <r>
    <x v="409"/>
    <s v="Carlos Leonardo LOIRA (2)"/>
    <n v="46841"/>
    <n v="47588"/>
    <n v="0"/>
    <n v="2272.6799999999998"/>
    <n v="747"/>
    <n v="41497.760000000002"/>
    <n v="3344.89"/>
    <n v="321.60000000000002"/>
    <n v="490.11"/>
    <n v="0"/>
    <n v="4745.03"/>
    <n v="0"/>
    <n v="0.93"/>
    <n v="51926"/>
    <x v="4"/>
    <x v="119"/>
  </r>
  <r>
    <x v="409"/>
    <s v="Carlos Leonardo LOIRA_x000a_(2)"/>
    <n v="51926"/>
    <n v="52754"/>
    <n v="0"/>
    <n v="6803.92"/>
    <n v="828"/>
    <n v="70801.97"/>
    <n v="8954.83"/>
    <n v="321.60000000000002"/>
    <n v="490.11"/>
    <n v="0"/>
    <m/>
    <n v="0"/>
    <n v="0.56999999999999995"/>
    <n v="86545"/>
    <x v="5"/>
    <x v="119"/>
  </r>
  <r>
    <x v="410"/>
    <s v="DANIEL CALLISTI (1)"/>
    <n v="71770"/>
    <n v="0"/>
    <n v="70143.5"/>
    <n v="5133.68"/>
    <n v="0"/>
    <n v="29346.63"/>
    <n v="3729.61"/>
    <n v="322.8"/>
    <n v="660.8"/>
    <n v="0"/>
    <m/>
    <n v="11445"/>
    <n v="0.98"/>
    <n v="120783"/>
    <x v="0"/>
    <x v="322"/>
  </r>
  <r>
    <x v="410"/>
    <s v="DANIEL CALLISTI (1)"/>
    <n v="120783"/>
    <n v="122711"/>
    <n v="0"/>
    <n v="1928"/>
    <n v="1928"/>
    <n v="32281.29"/>
    <n v="4102.57"/>
    <n v="322.8"/>
    <n v="594.65"/>
    <n v="0"/>
    <m/>
    <n v="34023.29"/>
    <n v="0.4"/>
    <n v="71325"/>
    <x v="1"/>
    <x v="322"/>
  </r>
  <r>
    <x v="410"/>
    <s v="DANIEL CALLISTI (1)"/>
    <n v="71325"/>
    <n v="0"/>
    <n v="71325"/>
    <n v="3566.25"/>
    <n v="0"/>
    <n v="35703.11"/>
    <n v="4537.4399999999996"/>
    <n v="322.8"/>
    <n v="492.87"/>
    <n v="0"/>
    <m/>
    <n v="56268.87"/>
    <n v="0.66"/>
    <n v="172217"/>
    <x v="2"/>
    <x v="322"/>
  </r>
  <r>
    <x v="410"/>
    <s v="DANIEL CALLISTI (1)"/>
    <n v="172217"/>
    <n v="175030"/>
    <n v="0"/>
    <n v="2811"/>
    <n v="2813"/>
    <n v="39630.449999999997"/>
    <n v="5036.5600000000004"/>
    <n v="322.8"/>
    <n v="492.01"/>
    <n v="0"/>
    <m/>
    <n v="13764"/>
    <n v="0.18"/>
    <n v="59244"/>
    <x v="3"/>
    <x v="322"/>
  </r>
  <r>
    <x v="410"/>
    <s v="DANIEL CALLISTI (1)"/>
    <n v="59244"/>
    <n v="59244"/>
    <n v="0"/>
    <n v="0"/>
    <n v="0"/>
    <n v="41497.760000000002"/>
    <n v="3361.05"/>
    <n v="322.8"/>
    <n v="492.87"/>
    <n v="0"/>
    <n v="4767.95"/>
    <n v="9962.0499999999993"/>
    <n v="0.52"/>
    <n v="60405"/>
    <x v="4"/>
    <x v="322"/>
  </r>
  <r>
    <x v="410"/>
    <s v="DANIEL CALLISTI (1)"/>
    <n v="60405"/>
    <n v="0"/>
    <n v="60405"/>
    <n v="8154.68"/>
    <n v="0"/>
    <n v="70801.97"/>
    <n v="8998.09"/>
    <n v="322.8"/>
    <n v="492.87"/>
    <n v="0"/>
    <m/>
    <n v="6945"/>
    <n v="0.59"/>
    <n v="156121"/>
    <x v="5"/>
    <x v="322"/>
  </r>
  <r>
    <x v="411"/>
    <s v="LUCAS GABRIEL BRIGANDO/SANTIAGO CARNERO (1)"/>
    <n v="112826"/>
    <n v="0"/>
    <n v="107700.06"/>
    <s v="En Abogados"/>
    <n v="0"/>
    <n v="29346.63"/>
    <n v="4599.25"/>
    <n v="396"/>
    <n v="814.78"/>
    <n v="0"/>
    <m/>
    <n v="6945"/>
    <n v="0.34"/>
    <n v="160313"/>
    <x v="0"/>
    <x v="323"/>
  </r>
  <r>
    <x v="411"/>
    <s v="LUCAS GABRIEL BRIGANDO/SANTIAGO CARNERO (1)"/>
    <n v="160313"/>
    <n v="0"/>
    <n v="149802.06"/>
    <s v="En Abogados"/>
    <n v="0"/>
    <n v="32281.29"/>
    <n v="5059.18"/>
    <n v="396"/>
    <n v="733.22"/>
    <n v="0"/>
    <m/>
    <n v="6945"/>
    <n v="0.21"/>
    <n v="213218"/>
    <x v="1"/>
    <x v="323"/>
  </r>
  <r>
    <x v="411"/>
    <s v="LUCAS GABRIEL BRIGANDO/SANTIAGO CARNERO (1)"/>
    <n v="213218"/>
    <n v="0"/>
    <n v="195216.96"/>
    <s v="En Abogados"/>
    <n v="0"/>
    <n v="35703.11"/>
    <n v="5595.45"/>
    <n v="396"/>
    <n v="607.72"/>
    <n v="0"/>
    <m/>
    <n v="6945"/>
    <n v="0.87"/>
    <n v="272227"/>
    <x v="2"/>
    <x v="323"/>
  </r>
  <r>
    <x v="411"/>
    <s v="LUCAS GABRIEL BRIGANDO/ SANTIAGO CARNERO (1)"/>
    <n v="272227"/>
    <n v="0"/>
    <n v="244465.11"/>
    <s v="En Abogados"/>
    <n v="0"/>
    <n v="39630.449999999997"/>
    <n v="6210.95"/>
    <n v="396"/>
    <n v="606.66"/>
    <n v="0"/>
    <m/>
    <n v="6945"/>
    <n v="0.68"/>
    <n v="338240"/>
    <x v="3"/>
    <x v="323"/>
  </r>
  <r>
    <x v="411"/>
    <s v="LUCAS GABRIEL BRIGANDO/ SANTIAGO CARNERO (1)"/>
    <n v="338240"/>
    <n v="0"/>
    <n v="298254.84999999998"/>
    <s v="En Abogados"/>
    <n v="0"/>
    <n v="41497.760000000002"/>
    <n v="4144.76"/>
    <n v="396"/>
    <n v="607.72"/>
    <n v="0"/>
    <n v="5879.71"/>
    <n v="6945"/>
    <n v="0.31"/>
    <n v="412624"/>
    <x v="4"/>
    <x v="323"/>
  </r>
  <r>
    <x v="411"/>
    <s v="LUCAS GABRIEL BRIGANDO/SANTIAGO CARNERO (1)"/>
    <n v="412624"/>
    <n v="0"/>
    <n v="357726.11"/>
    <s v="En Abogados"/>
    <n v="0"/>
    <n v="70801.97"/>
    <n v="11096.2"/>
    <n v="396"/>
    <n v="607.72"/>
    <n v="0"/>
    <m/>
    <n v="6945"/>
    <n v="0.09"/>
    <n v="550764"/>
    <x v="5"/>
    <x v="323"/>
  </r>
  <r>
    <x v="412"/>
    <s v="RUTA CPC"/>
    <n v="70245"/>
    <n v="0"/>
    <n v="68575.48"/>
    <n v="5098.29"/>
    <n v="0"/>
    <n v="29346.63"/>
    <n v="8230.24"/>
    <n v="710.4"/>
    <n v="1457.55"/>
    <n v="0"/>
    <m/>
    <n v="0"/>
    <n v="0.41"/>
    <n v="113419"/>
    <x v="0"/>
    <x v="15"/>
  </r>
  <r>
    <x v="412"/>
    <s v="RUTA CPC"/>
    <n v="113419"/>
    <n v="70245"/>
    <n v="43174"/>
    <n v="2158.6999999999998"/>
    <n v="0"/>
    <n v="32281.29"/>
    <n v="9053.26"/>
    <n v="710.4"/>
    <n v="1311.64"/>
    <n v="0"/>
    <m/>
    <n v="0"/>
    <n v="0.71"/>
    <n v="88690"/>
    <x v="1"/>
    <x v="15"/>
  </r>
  <r>
    <x v="412"/>
    <s v="RUTA CPC (2)"/>
    <n v="88690"/>
    <n v="44844"/>
    <n v="43846"/>
    <n v="4326.57"/>
    <n v="0"/>
    <n v="35703.11"/>
    <n v="10012.91"/>
    <n v="710.4"/>
    <n v="1087.1400000000001"/>
    <n v="0"/>
    <m/>
    <n v="0"/>
    <n v="0.87"/>
    <n v="95687"/>
    <x v="2"/>
    <x v="15"/>
  </r>
  <r>
    <x v="412"/>
    <s v="RUTA CPC"/>
    <n v="95687"/>
    <n v="45516"/>
    <n v="50171"/>
    <n v="3233"/>
    <n v="0"/>
    <n v="39630.449999999997"/>
    <n v="11114.33"/>
    <n v="710.4"/>
    <n v="1085.25"/>
    <n v="0"/>
    <m/>
    <n v="0"/>
    <n v="0.56999999999999995"/>
    <n v="105945"/>
    <x v="3"/>
    <x v="15"/>
  </r>
  <r>
    <x v="412"/>
    <s v="RUTA CPC"/>
    <n v="105945"/>
    <n v="51841"/>
    <n v="54104"/>
    <n v="3542.92"/>
    <n v="0"/>
    <n v="41497.760000000002"/>
    <n v="7416.93"/>
    <n v="710.4"/>
    <n v="1087.1400000000001"/>
    <n v="0"/>
    <n v="10521.58"/>
    <n v="0"/>
    <n v="0.27"/>
    <n v="118881"/>
    <x v="4"/>
    <x v="15"/>
  </r>
  <r>
    <x v="412"/>
    <s v="RUTA CPC"/>
    <n v="118881"/>
    <n v="0"/>
    <n v="115338.08"/>
    <n v="19113.560000000001"/>
    <n v="0"/>
    <n v="70801.97"/>
    <n v="19856.36"/>
    <n v="710.4"/>
    <n v="1087.1400000000001"/>
    <n v="0"/>
    <m/>
    <n v="0"/>
    <n v="0.49"/>
    <n v="226908"/>
    <x v="5"/>
    <x v="15"/>
  </r>
  <r>
    <x v="413"/>
    <s v="HORACIO VERA C£CERES (1)"/>
    <n v="26994"/>
    <n v="26994"/>
    <n v="0"/>
    <n v="0"/>
    <n v="0"/>
    <n v="29346.63"/>
    <n v="3110.99"/>
    <n v="0"/>
    <n v="550.74"/>
    <n v="0"/>
    <m/>
    <n v="1466"/>
    <n v="0.64"/>
    <n v="34475"/>
    <x v="0"/>
    <x v="324"/>
  </r>
  <r>
    <x v="413"/>
    <s v="HORACIO VERA C£CERES"/>
    <n v="34475"/>
    <n v="35050"/>
    <n v="0"/>
    <n v="575"/>
    <n v="575"/>
    <n v="32281.29"/>
    <n v="3422.09"/>
    <n v="0"/>
    <n v="495.61"/>
    <n v="0"/>
    <m/>
    <n v="0"/>
    <n v="0.01"/>
    <n v="36199"/>
    <x v="1"/>
    <x v="324"/>
  </r>
  <r>
    <x v="413"/>
    <s v="HORACIO VERA C£CERES"/>
    <n v="36199"/>
    <n v="36793"/>
    <n v="0"/>
    <n v="594"/>
    <n v="594"/>
    <n v="35703.11"/>
    <n v="3784.84"/>
    <n v="0"/>
    <n v="410.78"/>
    <n v="0"/>
    <m/>
    <n v="0"/>
    <n v="0.27"/>
    <n v="39899"/>
    <x v="2"/>
    <x v="324"/>
  </r>
  <r>
    <x v="413"/>
    <s v="HORACIO VERA C£CERES"/>
    <n v="39899"/>
    <n v="40555"/>
    <n v="0"/>
    <n v="656"/>
    <n v="656"/>
    <n v="39630.449999999997"/>
    <n v="4201.17"/>
    <n v="0"/>
    <n v="410.07"/>
    <n v="0"/>
    <m/>
    <n v="0"/>
    <n v="0.31"/>
    <n v="44242"/>
    <x v="3"/>
    <x v="324"/>
  </r>
  <r>
    <x v="413"/>
    <s v="HORACIO VERA C£CERES"/>
    <n v="44242"/>
    <n v="44969"/>
    <n v="0"/>
    <n v="727"/>
    <n v="727"/>
    <n v="41497.760000000002"/>
    <n v="2803.57"/>
    <n v="0"/>
    <n v="410.78"/>
    <n v="0"/>
    <n v="3977.11"/>
    <n v="0"/>
    <n v="0.78"/>
    <n v="48690"/>
    <x v="4"/>
    <x v="324"/>
  </r>
  <r>
    <x v="413"/>
    <s v="HORACIO VERA C£CERES (1)"/>
    <n v="48690"/>
    <n v="48700"/>
    <n v="0"/>
    <n v="0"/>
    <n v="10"/>
    <n v="70801.97"/>
    <n v="7505.62"/>
    <n v="0"/>
    <n v="410.78"/>
    <n v="0"/>
    <m/>
    <n v="-4450.45"/>
    <n v="0.08"/>
    <n v="74258"/>
    <x v="5"/>
    <x v="324"/>
  </r>
  <r>
    <x v="414"/>
    <s v="CHRISTIAN GARIBALDI (1)"/>
    <n v="36764"/>
    <n v="37309"/>
    <n v="0"/>
    <n v="0"/>
    <n v="545"/>
    <n v="29346.63"/>
    <n v="3855.12"/>
    <n v="0"/>
    <n v="682.53"/>
    <n v="0"/>
    <m/>
    <n v="-3104"/>
    <n v="0.72"/>
    <n v="30236"/>
    <x v="0"/>
    <x v="325"/>
  </r>
  <r>
    <x v="414"/>
    <s v="CHRISTIAN GARIBALDI (1)"/>
    <n v="30236"/>
    <n v="30236"/>
    <n v="0"/>
    <n v="0"/>
    <n v="0"/>
    <n v="32281.29"/>
    <n v="4240.6400000000003"/>
    <n v="0"/>
    <n v="614.21"/>
    <n v="0"/>
    <m/>
    <n v="-3383"/>
    <n v="0.86"/>
    <n v="33754"/>
    <x v="1"/>
    <x v="325"/>
  </r>
  <r>
    <x v="414"/>
    <s v="CHRISTIAN GARIBALDI (1)"/>
    <n v="33754"/>
    <n v="33754"/>
    <n v="0"/>
    <n v="0"/>
    <n v="0"/>
    <n v="35703.11"/>
    <n v="4690.1400000000003"/>
    <n v="0"/>
    <n v="509.08"/>
    <n v="0"/>
    <m/>
    <n v="-3721.73"/>
    <n v="0.4"/>
    <n v="37181"/>
    <x v="2"/>
    <x v="325"/>
  </r>
  <r>
    <x v="414"/>
    <s v="CHRISTIAN GARIBALDI"/>
    <n v="37181"/>
    <n v="0"/>
    <n v="37181"/>
    <n v="1859.05"/>
    <n v="0"/>
    <n v="39630.449999999997"/>
    <n v="5206.0600000000004"/>
    <n v="0"/>
    <n v="508.19"/>
    <n v="0"/>
    <m/>
    <n v="0"/>
    <n v="0.25"/>
    <n v="84385"/>
    <x v="3"/>
    <x v="325"/>
  </r>
  <r>
    <x v="414"/>
    <s v="CHRISTIAN GARIBALDI"/>
    <n v="84385"/>
    <n v="0"/>
    <n v="82525.95"/>
    <n v="5985.35"/>
    <n v="0"/>
    <n v="41497.760000000002"/>
    <n v="3474.16"/>
    <n v="0"/>
    <n v="509.08"/>
    <n v="0"/>
    <n v="4928.41"/>
    <n v="0"/>
    <n v="0.28999999999999998"/>
    <n v="138921"/>
    <x v="4"/>
    <x v="325"/>
  </r>
  <r>
    <x v="414"/>
    <s v="CHRISTIAN GARIBALDI"/>
    <n v="138921"/>
    <n v="0"/>
    <n v="132935.65"/>
    <n v="23931.66"/>
    <n v="0"/>
    <n v="70801.97"/>
    <n v="9300.91"/>
    <n v="0"/>
    <n v="509.08"/>
    <n v="0"/>
    <m/>
    <n v="0"/>
    <n v="0.73"/>
    <n v="237480"/>
    <x v="5"/>
    <x v="325"/>
  </r>
  <r>
    <x v="415"/>
    <s v="MATIAS VIVA (1)"/>
    <n v="27650"/>
    <n v="27650"/>
    <n v="0"/>
    <n v="0"/>
    <n v="0"/>
    <n v="29346.63"/>
    <n v="3899.95"/>
    <n v="0"/>
    <n v="690.39"/>
    <n v="0"/>
    <m/>
    <n v="-3108"/>
    <n v="0.03"/>
    <n v="30829"/>
    <x v="0"/>
    <x v="326"/>
  </r>
  <r>
    <x v="415"/>
    <s v="MATIAS VIVA (1)"/>
    <n v="30829"/>
    <n v="30829"/>
    <n v="0"/>
    <n v="0"/>
    <n v="0"/>
    <n v="32281.29"/>
    <n v="4289.95"/>
    <n v="0"/>
    <n v="621.28"/>
    <n v="0"/>
    <m/>
    <n v="15295.29"/>
    <n v="0.19"/>
    <n v="52488"/>
    <x v="1"/>
    <x v="326"/>
  </r>
  <r>
    <x v="415"/>
    <s v="MATIAS VIVA (1)"/>
    <n v="52488"/>
    <n v="33804.71"/>
    <n v="0"/>
    <n v="0"/>
    <n v="0"/>
    <n v="35703.11"/>
    <n v="4744.68"/>
    <n v="0"/>
    <n v="514.94000000000005"/>
    <n v="0"/>
    <m/>
    <n v="-3726.66"/>
    <n v="0.93"/>
    <n v="37237"/>
    <x v="2"/>
    <x v="326"/>
  </r>
  <r>
    <x v="415"/>
    <s v="MATIAS VIVA (1)"/>
    <n v="37237"/>
    <n v="37237"/>
    <n v="0"/>
    <n v="0"/>
    <n v="0"/>
    <n v="39630.449999999997"/>
    <n v="5266.59"/>
    <n v="0"/>
    <n v="514.04999999999995"/>
    <n v="0"/>
    <m/>
    <n v="-4121.6899999999996"/>
    <n v="0.6"/>
    <n v="41290"/>
    <x v="3"/>
    <x v="326"/>
  </r>
  <r>
    <x v="415"/>
    <s v="MATIAS VIVA (1)"/>
    <n v="41290"/>
    <n v="41290"/>
    <n v="0"/>
    <n v="0"/>
    <n v="0"/>
    <n v="41497.760000000002"/>
    <n v="3514.56"/>
    <n v="0"/>
    <n v="514.94000000000005"/>
    <n v="0"/>
    <n v="4985.72"/>
    <n v="-4575.08"/>
    <n v="0.1"/>
    <n v="45938"/>
    <x v="4"/>
    <x v="326"/>
  </r>
  <r>
    <x v="415"/>
    <s v="MATIAS VIVA (1)"/>
    <n v="45938"/>
    <n v="45938"/>
    <n v="0"/>
    <n v="0"/>
    <n v="0"/>
    <n v="70801.97"/>
    <n v="9409.06"/>
    <n v="0"/>
    <n v="514.94000000000005"/>
    <n v="0"/>
    <m/>
    <n v="-4559.03"/>
    <n v="0.06"/>
    <n v="76167"/>
    <x v="5"/>
    <x v="326"/>
  </r>
  <r>
    <x v="416"/>
    <s v="DIEGO VARAS (1)"/>
    <n v="1437961"/>
    <n v="0"/>
    <n v="990479.35999999999"/>
    <s v="En Abogados"/>
    <n v="0"/>
    <n v="29346.63"/>
    <n v="3895.47"/>
    <n v="336"/>
    <n v="689.47"/>
    <n v="0"/>
    <m/>
    <n v="6034"/>
    <n v="0.46"/>
    <n v="1527787"/>
    <x v="0"/>
    <x v="327"/>
  </r>
  <r>
    <x v="416"/>
    <s v="DIEGO VARAS (1)"/>
    <n v="1527787"/>
    <n v="0"/>
    <n v="1030781.39"/>
    <s v="En Abogados"/>
    <n v="0"/>
    <n v="32281.29"/>
    <n v="4285.01"/>
    <n v="336"/>
    <n v="620.45000000000005"/>
    <n v="0"/>
    <m/>
    <n v="6636.78"/>
    <n v="0.4"/>
    <n v="1623486"/>
    <x v="1"/>
    <x v="327"/>
  </r>
  <r>
    <x v="416"/>
    <s v="DIEGO VARAS"/>
    <n v="1623486"/>
    <n v="0"/>
    <n v="1074941.32"/>
    <s v="En Abogados"/>
    <n v="0"/>
    <n v="35703.11"/>
    <n v="4739.2299999999996"/>
    <n v="336"/>
    <n v="514.25"/>
    <n v="0"/>
    <m/>
    <n v="0"/>
    <n v="0.34"/>
    <n v="1718526"/>
    <x v="2"/>
    <x v="327"/>
  </r>
  <r>
    <x v="416"/>
    <s v="DIEGO VARAS"/>
    <n v="1718526"/>
    <n v="0"/>
    <n v="1116234.25"/>
    <s v="En Abogados"/>
    <n v="0"/>
    <n v="39630.449999999997"/>
    <n v="5260.54"/>
    <n v="336"/>
    <n v="513.36"/>
    <n v="0"/>
    <m/>
    <n v="0"/>
    <n v="0.94"/>
    <n v="1820079"/>
    <x v="3"/>
    <x v="327"/>
  </r>
  <r>
    <x v="416"/>
    <s v="DIEGO VARAS"/>
    <n v="1820079"/>
    <n v="0"/>
    <n v="1161975.54"/>
    <s v="En Abogados"/>
    <n v="0"/>
    <n v="41497.760000000002"/>
    <n v="3510.52"/>
    <n v="336"/>
    <n v="514.25"/>
    <n v="0"/>
    <n v="4979.99"/>
    <n v="0"/>
    <n v="0.7"/>
    <n v="1929017"/>
    <x v="4"/>
    <x v="327"/>
  </r>
  <r>
    <x v="416"/>
    <s v="DIEGO VARAS"/>
    <n v="1929017"/>
    <n v="0"/>
    <n v="1212814.76"/>
    <s v="En Abogados"/>
    <n v="0"/>
    <n v="70801.97"/>
    <n v="9398.24"/>
    <n v="336"/>
    <n v="514.25"/>
    <n v="0"/>
    <m/>
    <n v="0"/>
    <n v="0.55000000000000004"/>
    <n v="2173798"/>
    <x v="5"/>
    <x v="327"/>
  </r>
  <r>
    <x v="417"/>
    <s v="Nicolas Daniel Martinez (1)"/>
    <n v="28019"/>
    <n v="28019"/>
    <n v="0"/>
    <n v="0"/>
    <n v="0"/>
    <n v="29346.63"/>
    <n v="3962.71"/>
    <n v="343.2"/>
    <n v="701.95"/>
    <n v="0"/>
    <m/>
    <n v="-3114"/>
    <n v="0.51"/>
    <n v="31241"/>
    <x v="0"/>
    <x v="328"/>
  </r>
  <r>
    <x v="417"/>
    <s v="Nicolas Daniel Martinez (1)"/>
    <n v="31241"/>
    <n v="31241"/>
    <n v="0"/>
    <n v="0"/>
    <n v="0"/>
    <n v="32281.29"/>
    <n v="4358.9799999999996"/>
    <n v="343.2"/>
    <n v="631.67999999999995"/>
    <n v="0"/>
    <m/>
    <n v="-3395"/>
    <n v="0.85"/>
    <n v="34221"/>
    <x v="1"/>
    <x v="328"/>
  </r>
  <r>
    <x v="417"/>
    <s v="Nicolas Daniel Martinez (1)"/>
    <n v="34221"/>
    <n v="34221"/>
    <n v="0"/>
    <n v="0"/>
    <n v="0"/>
    <n v="35703.11"/>
    <n v="4821.03"/>
    <n v="343.2"/>
    <n v="523.55999999999995"/>
    <n v="0"/>
    <m/>
    <n v="-3734.06"/>
    <n v="0.16"/>
    <n v="37657"/>
    <x v="2"/>
    <x v="328"/>
  </r>
  <r>
    <x v="417"/>
    <s v="Nicolas Daniel Martinez (1)"/>
    <n v="37657"/>
    <n v="37657"/>
    <n v="0"/>
    <n v="0"/>
    <n v="0"/>
    <n v="39630.449999999997"/>
    <n v="5351.34"/>
    <n v="343.2"/>
    <n v="522.65"/>
    <n v="0"/>
    <m/>
    <n v="-4129.87"/>
    <n v="0.23"/>
    <n v="41718"/>
    <x v="3"/>
    <x v="328"/>
  </r>
  <r>
    <x v="417"/>
    <s v="Nicolas Daniel Martinez (1)"/>
    <n v="41718"/>
    <n v="47718"/>
    <n v="0"/>
    <n v="0"/>
    <n v="6000"/>
    <n v="41497.760000000002"/>
    <n v="3571.12"/>
    <n v="343.2"/>
    <n v="523.55999999999995"/>
    <n v="0"/>
    <n v="5065.95"/>
    <n v="-4584.16"/>
    <n v="0.56999999999999995"/>
    <n v="40418"/>
    <x v="4"/>
    <x v="328"/>
  </r>
  <r>
    <x v="417"/>
    <s v="Nicolas Daniel Martinez_x000a_(1)"/>
    <n v="40418"/>
    <n v="41000"/>
    <n v="0"/>
    <n v="0"/>
    <n v="582"/>
    <n v="70801.97"/>
    <n v="9560.4699999999993"/>
    <n v="343.2"/>
    <n v="523.55999999999995"/>
    <n v="0"/>
    <m/>
    <n v="-4568.08"/>
    <n v="0.88"/>
    <n v="76080"/>
    <x v="5"/>
    <x v="328"/>
  </r>
  <r>
    <x v="418"/>
    <s v="Bazo Sandra Gabriela (1)"/>
    <n v="35002"/>
    <n v="35002"/>
    <n v="0"/>
    <n v="0"/>
    <n v="0"/>
    <n v="29346.63"/>
    <n v="3976.16"/>
    <n v="343.2"/>
    <n v="703.8"/>
    <n v="0"/>
    <m/>
    <n v="3830"/>
    <n v="0.21"/>
    <n v="38200"/>
    <x v="0"/>
    <x v="329"/>
  </r>
  <r>
    <x v="418"/>
    <s v="Bazo Sandra Gabriela (1)"/>
    <n v="38200"/>
    <n v="38200"/>
    <n v="0"/>
    <n v="0"/>
    <n v="0"/>
    <n v="32281.29"/>
    <n v="4373.7700000000004"/>
    <n v="343.2"/>
    <n v="633.35"/>
    <n v="0"/>
    <m/>
    <n v="3550"/>
    <n v="0.39"/>
    <n v="41182"/>
    <x v="1"/>
    <x v="329"/>
  </r>
  <r>
    <x v="418"/>
    <s v="Bazo Sandra Gabriela (1)"/>
    <n v="41182"/>
    <n v="41182"/>
    <n v="0"/>
    <n v="0"/>
    <n v="0"/>
    <n v="35703.11"/>
    <n v="4837.3900000000003"/>
    <n v="343.2"/>
    <n v="524.94000000000005"/>
    <n v="0"/>
    <m/>
    <n v="3209.95"/>
    <n v="0.41"/>
    <n v="44619"/>
    <x v="2"/>
    <x v="329"/>
  </r>
  <r>
    <x v="418"/>
    <s v="Bazo Sandra Gabriela (1)"/>
    <n v="44619"/>
    <n v="45363"/>
    <n v="0"/>
    <n v="744"/>
    <n v="744"/>
    <n v="39630.449999999997"/>
    <n v="5369.5"/>
    <n v="343.2"/>
    <n v="524.03"/>
    <n v="0"/>
    <m/>
    <n v="6945"/>
    <n v="0.82"/>
    <n v="52813"/>
    <x v="3"/>
    <x v="329"/>
  </r>
  <r>
    <x v="418"/>
    <s v="Bazo Sandra Gabriela (1)"/>
    <n v="52813"/>
    <n v="52813"/>
    <n v="0"/>
    <n v="0"/>
    <n v="0"/>
    <n v="41497.760000000002"/>
    <n v="3583.23"/>
    <n v="343.2"/>
    <n v="524.94000000000005"/>
    <n v="0"/>
    <n v="5083.1400000000003"/>
    <n v="2359.63"/>
    <n v="0.1"/>
    <n v="53392"/>
    <x v="4"/>
    <x v="329"/>
  </r>
  <r>
    <x v="418"/>
    <s v="Bazo Sandra Gabriela (1)"/>
    <n v="53392"/>
    <n v="53392"/>
    <n v="0"/>
    <n v="0"/>
    <n v="0"/>
    <n v="70801.97"/>
    <n v="9592.91"/>
    <n v="343.2"/>
    <n v="524.94000000000005"/>
    <n v="0"/>
    <m/>
    <n v="2375.7199999999998"/>
    <n v="0.26"/>
    <n v="83639"/>
    <x v="5"/>
    <x v="329"/>
  </r>
  <r>
    <x v="419"/>
    <s v="ANALIA NEIFFERT"/>
    <n v="27946"/>
    <n v="28366"/>
    <n v="0"/>
    <n v="420"/>
    <n v="420"/>
    <n v="29346.63"/>
    <n v="3855.12"/>
    <n v="333.6"/>
    <n v="682.53"/>
    <n v="0"/>
    <m/>
    <n v="0"/>
    <n v="0.12"/>
    <n v="34218"/>
    <x v="0"/>
    <x v="330"/>
  </r>
  <r>
    <x v="419"/>
    <s v="ANALIA NEIFFERT (2)"/>
    <n v="34218"/>
    <n v="34782"/>
    <n v="0"/>
    <n v="749.92"/>
    <n v="564"/>
    <n v="32281.29"/>
    <n v="4240.6400000000003"/>
    <n v="333.6"/>
    <n v="614.21"/>
    <n v="0"/>
    <m/>
    <n v="0"/>
    <n v="0.34"/>
    <n v="37656"/>
    <x v="1"/>
    <x v="330"/>
  </r>
  <r>
    <x v="419"/>
    <s v="ANALIA NEIFFERT (2)"/>
    <n v="37656"/>
    <n v="38272"/>
    <n v="0"/>
    <n v="1873.49"/>
    <n v="616"/>
    <n v="35703.11"/>
    <n v="4690.1400000000003"/>
    <n v="333.6"/>
    <n v="509.08"/>
    <n v="0"/>
    <m/>
    <n v="0"/>
    <n v="0.57999999999999996"/>
    <n v="42494"/>
    <x v="2"/>
    <x v="330"/>
  </r>
  <r>
    <x v="419"/>
    <s v="ANALIA NEIFFERT"/>
    <n v="42494"/>
    <n v="0"/>
    <n v="41236.51"/>
    <n v="3319.32"/>
    <n v="0"/>
    <n v="39630.449999999997"/>
    <n v="5206.0600000000004"/>
    <n v="333.6"/>
    <n v="508.19"/>
    <n v="0"/>
    <m/>
    <n v="0"/>
    <n v="0.87"/>
    <n v="90235"/>
    <x v="3"/>
    <x v="330"/>
  </r>
  <r>
    <x v="419"/>
    <s v="ANALIA NEIFFERT"/>
    <n v="90235"/>
    <n v="0"/>
    <n v="86915.68"/>
    <n v="7665.1"/>
    <n v="0"/>
    <n v="41497.760000000002"/>
    <n v="3474.16"/>
    <n v="333.6"/>
    <n v="509.08"/>
    <n v="0"/>
    <n v="4928.41"/>
    <n v="0"/>
    <n v="0.21"/>
    <n v="145324"/>
    <x v="4"/>
    <x v="330"/>
  </r>
  <r>
    <x v="419"/>
    <s v="ANALIA NEIFFERT (2)"/>
    <n v="145324"/>
    <n v="103000"/>
    <n v="42324"/>
    <n v="13813.74"/>
    <n v="0"/>
    <n v="70801.97"/>
    <n v="9300.91"/>
    <n v="333.6"/>
    <n v="509.08"/>
    <n v="0"/>
    <m/>
    <n v="0"/>
    <n v="0.7"/>
    <n v="137084"/>
    <x v="5"/>
    <x v="330"/>
  </r>
  <r>
    <x v="420"/>
    <s v="MARIANA SOLEDAD PE—A/ACU—A GUSTAVO HERN (1)"/>
    <n v="28030"/>
    <n v="28030"/>
    <n v="0"/>
    <n v="0"/>
    <n v="0"/>
    <n v="29346.63"/>
    <n v="3944.78"/>
    <n v="342"/>
    <n v="698.25"/>
    <n v="0"/>
    <m/>
    <n v="-3112"/>
    <n v="0.34"/>
    <n v="31220"/>
    <x v="0"/>
    <x v="331"/>
  </r>
  <r>
    <x v="420"/>
    <s v="MARIANA SOLEDAD PE—A/ACU—A GUSTAVO HERN (1)"/>
    <n v="31220"/>
    <n v="31220"/>
    <n v="0"/>
    <n v="0"/>
    <n v="0"/>
    <n v="32281.29"/>
    <n v="4339.25"/>
    <n v="342"/>
    <n v="628.35"/>
    <n v="0"/>
    <m/>
    <n v="-3392"/>
    <n v="0.11"/>
    <n v="34199"/>
    <x v="1"/>
    <x v="331"/>
  </r>
  <r>
    <x v="420"/>
    <s v="MARIANA SOLEDAD PE—A/ACU—A GUSTAVO HERN (1)"/>
    <n v="34199"/>
    <n v="34200"/>
    <n v="0"/>
    <n v="0"/>
    <n v="1"/>
    <n v="35703.11"/>
    <n v="4799.22"/>
    <n v="342"/>
    <n v="520.79999999999995"/>
    <n v="0"/>
    <m/>
    <n v="-3731.59"/>
    <n v="0.46"/>
    <n v="37633"/>
    <x v="2"/>
    <x v="331"/>
  </r>
  <r>
    <x v="420"/>
    <s v="MARIANA SOLEDAD PE—A/ACU—A GUSTAVO HERN (1)"/>
    <n v="37633"/>
    <n v="37700"/>
    <n v="0"/>
    <n v="0"/>
    <n v="67"/>
    <n v="39630.449999999997"/>
    <n v="5327.13"/>
    <n v="342"/>
    <n v="519.9"/>
    <n v="0"/>
    <m/>
    <n v="-4127.1400000000003"/>
    <n v="0.66"/>
    <n v="41626"/>
    <x v="3"/>
    <x v="331"/>
  </r>
  <r>
    <x v="420"/>
    <s v="MARIANA SOLEDAD PE—A/ ACU—A GUSTAVO HERN (1)"/>
    <n v="41626"/>
    <n v="41630"/>
    <n v="0"/>
    <n v="0"/>
    <n v="4"/>
    <n v="41497.760000000002"/>
    <n v="3554.96"/>
    <n v="342"/>
    <n v="520.79999999999995"/>
    <n v="0"/>
    <n v="5043.0200000000004"/>
    <n v="-4581.13"/>
    <n v="0.59"/>
    <n v="46374"/>
    <x v="4"/>
    <x v="331"/>
  </r>
  <r>
    <x v="420"/>
    <s v="MARIANA SOLEDAD PE_x000a_—A/ACU—A GUSTAVO HERN (1)"/>
    <n v="46374"/>
    <n v="46374"/>
    <n v="0"/>
    <n v="0"/>
    <n v="0"/>
    <n v="70801.97"/>
    <n v="9517.2099999999991"/>
    <n v="342"/>
    <n v="520.79999999999995"/>
    <n v="0"/>
    <m/>
    <n v="-4565.0600000000004"/>
    <n v="0.08"/>
    <n v="76617"/>
    <x v="5"/>
    <x v="331"/>
  </r>
  <r>
    <x v="421"/>
    <s v="DIEGO SOLERO"/>
    <n v="60549"/>
    <n v="0"/>
    <n v="59133.599999999999"/>
    <n v="4372.08"/>
    <n v="0"/>
    <n v="29346.63"/>
    <n v="3886.5"/>
    <n v="336"/>
    <n v="688.08"/>
    <n v="0"/>
    <m/>
    <n v="0"/>
    <n v="0.11"/>
    <n v="97763"/>
    <x v="0"/>
    <x v="170"/>
  </r>
  <r>
    <x v="421"/>
    <s v="DIEGO SOLERO (1) (2)"/>
    <n v="97763"/>
    <n v="99319.8"/>
    <n v="0"/>
    <n v="3472.74"/>
    <n v="1556.8"/>
    <n v="32281.29"/>
    <n v="4275.1499999999996"/>
    <n v="336"/>
    <n v="619.20000000000005"/>
    <n v="0"/>
    <m/>
    <n v="-3387"/>
    <n v="0.42"/>
    <n v="36041"/>
    <x v="1"/>
    <x v="170"/>
  </r>
  <r>
    <x v="421"/>
    <s v="Anibal Ricardo BARONE (2)"/>
    <n v="36041"/>
    <n v="36584"/>
    <n v="0"/>
    <n v="1706.23"/>
    <n v="543"/>
    <n v="35703.11"/>
    <n v="4728.32"/>
    <n v="336"/>
    <n v="513.22"/>
    <n v="0"/>
    <m/>
    <n v="0"/>
    <n v="0.12"/>
    <n v="42444"/>
    <x v="2"/>
    <x v="170"/>
  </r>
  <r>
    <x v="421"/>
    <s v="Anibal Ricardo BARONE (2)"/>
    <n v="42444"/>
    <n v="43123"/>
    <n v="0"/>
    <n v="2064.0300000000002"/>
    <n v="679"/>
    <n v="39630.449999999997"/>
    <n v="5248.43"/>
    <n v="336"/>
    <n v="512.32000000000005"/>
    <n v="0"/>
    <m/>
    <n v="0"/>
    <n v="0.77"/>
    <n v="47113"/>
    <x v="3"/>
    <x v="170"/>
  </r>
  <r>
    <x v="421"/>
    <s v="Anibal Ricardo BARONE (1)"/>
    <n v="47113"/>
    <n v="47200"/>
    <n v="0"/>
    <n v="0"/>
    <n v="87"/>
    <n v="41497.760000000002"/>
    <n v="3502.44"/>
    <n v="336"/>
    <n v="513.22"/>
    <n v="0"/>
    <n v="4968.5200000000004"/>
    <n v="-4573"/>
    <n v="0.06"/>
    <n v="46158"/>
    <x v="4"/>
    <x v="170"/>
  </r>
  <r>
    <x v="421"/>
    <s v="Anibal Ricardo BARONE_x000a_(1)"/>
    <n v="46158"/>
    <n v="138474"/>
    <n v="0"/>
    <n v="0"/>
    <n v="92316"/>
    <n v="70801.97"/>
    <n v="9376.61"/>
    <n v="336"/>
    <n v="513.22"/>
    <n v="0"/>
    <m/>
    <n v="-4557.22"/>
    <n v="0"/>
    <n v="-15845.42"/>
    <x v="5"/>
    <x v="170"/>
  </r>
  <r>
    <x v="422"/>
    <s v="NAPOLITANO JAVIER"/>
    <n v="385990"/>
    <n v="0"/>
    <n v="315437.67"/>
    <n v="86324.21"/>
    <n v="0"/>
    <n v="29346.63"/>
    <n v="3980.64"/>
    <n v="0"/>
    <n v="705.19"/>
    <n v="0"/>
    <m/>
    <n v="0"/>
    <n v="0.66"/>
    <n v="435795"/>
    <x v="0"/>
    <x v="301"/>
  </r>
  <r>
    <x v="422"/>
    <s v="NAPOLITANO JAVIER"/>
    <n v="435795"/>
    <n v="0"/>
    <n v="349470.79"/>
    <n v="103797.75"/>
    <n v="0"/>
    <n v="32281.29"/>
    <n v="4378.7"/>
    <n v="0"/>
    <n v="634.6"/>
    <n v="0"/>
    <m/>
    <n v="0"/>
    <n v="0.87"/>
    <n v="490564"/>
    <x v="1"/>
    <x v="301"/>
  </r>
  <r>
    <x v="422"/>
    <s v="NAPOLITANO JAVIER"/>
    <n v="490564"/>
    <n v="0"/>
    <n v="386766.25"/>
    <n v="123136.06"/>
    <n v="0"/>
    <n v="35703.11"/>
    <n v="4842.8500000000004"/>
    <n v="0"/>
    <n v="525.98"/>
    <n v="0"/>
    <m/>
    <n v="0"/>
    <n v="0.75"/>
    <n v="550975"/>
    <x v="2"/>
    <x v="301"/>
  </r>
  <r>
    <x v="422"/>
    <s v="NAPOLITANO JAVIER"/>
    <n v="550975"/>
    <n v="0"/>
    <n v="427838.94"/>
    <n v="144528.01"/>
    <n v="0"/>
    <n v="39630.449999999997"/>
    <n v="5375.56"/>
    <n v="0"/>
    <n v="525.05999999999995"/>
    <n v="0"/>
    <m/>
    <n v="0"/>
    <n v="0.98"/>
    <n v="617899"/>
    <x v="3"/>
    <x v="301"/>
  </r>
  <r>
    <x v="422"/>
    <s v="NAPOLITANO JAVIER"/>
    <n v="617899"/>
    <n v="0"/>
    <n v="473370.99"/>
    <n v="168196.56"/>
    <n v="0"/>
    <n v="41497.760000000002"/>
    <n v="3587.27"/>
    <n v="0"/>
    <n v="525.98"/>
    <n v="0"/>
    <n v="5088.87"/>
    <n v="0"/>
    <n v="0.56999999999999995"/>
    <n v="692268"/>
    <x v="4"/>
    <x v="301"/>
  </r>
  <r>
    <x v="422"/>
    <s v="NAPOLITANO JAVIER (1)"/>
    <n v="692268"/>
    <n v="500000"/>
    <n v="0"/>
    <n v="0"/>
    <n v="0"/>
    <n v="70801.97"/>
    <n v="9603.73"/>
    <n v="0"/>
    <n v="525.98"/>
    <n v="0"/>
    <m/>
    <n v="0"/>
    <n v="0.32"/>
    <n v="80932"/>
    <x v="5"/>
    <x v="301"/>
  </r>
  <r>
    <x v="423"/>
    <s v="LEO MATEU / RED CARPET"/>
    <n v="1543435"/>
    <n v="0"/>
    <n v="1002501.32"/>
    <n v="591058.75"/>
    <n v="0"/>
    <n v="29346.63"/>
    <n v="3801.33"/>
    <n v="327.60000000000002"/>
    <n v="672.82"/>
    <n v="0"/>
    <m/>
    <n v="0"/>
    <n v="0.55000000000000004"/>
    <n v="1627709"/>
    <x v="0"/>
    <x v="136"/>
  </r>
  <r>
    <x v="423"/>
    <s v="LEO MATEU / RED CARPET"/>
    <n v="1627709"/>
    <n v="0"/>
    <n v="1036650.25"/>
    <n v="642891.26"/>
    <n v="0"/>
    <n v="32281.29"/>
    <n v="4181.46"/>
    <n v="327.60000000000002"/>
    <n v="605.47"/>
    <n v="0"/>
    <m/>
    <n v="0"/>
    <n v="0.67"/>
    <n v="1716938"/>
    <x v="1"/>
    <x v="136"/>
  </r>
  <r>
    <x v="423"/>
    <s v="LEO MATEU / RED CARPET"/>
    <n v="1716938"/>
    <n v="0"/>
    <n v="1074046.74"/>
    <n v="696593.6"/>
    <n v="0"/>
    <n v="35703.11"/>
    <n v="4624.7"/>
    <n v="327.60000000000002"/>
    <n v="501.84"/>
    <n v="0"/>
    <m/>
    <n v="0"/>
    <n v="0.41"/>
    <n v="1811798"/>
    <x v="2"/>
    <x v="136"/>
  </r>
  <r>
    <x v="423"/>
    <s v="LEO MATEU / RED CARPET"/>
    <n v="1811798"/>
    <n v="0"/>
    <n v="1115204.3999999999"/>
    <n v="752353.82"/>
    <n v="0"/>
    <n v="39630.449999999997"/>
    <n v="5133.42"/>
    <n v="327.60000000000002"/>
    <n v="500.96"/>
    <n v="0"/>
    <m/>
    <n v="0"/>
    <n v="0.35"/>
    <n v="1913151"/>
    <x v="3"/>
    <x v="136"/>
  </r>
  <r>
    <x v="423"/>
    <s v="LEO MATEU / RED CARPET"/>
    <n v="1913151"/>
    <n v="0"/>
    <n v="1160797.18"/>
    <n v="810393.68"/>
    <n v="0"/>
    <n v="41497.760000000002"/>
    <n v="3425.69"/>
    <n v="327.60000000000002"/>
    <n v="501.84"/>
    <n v="0"/>
    <n v="4859.6400000000003"/>
    <n v="0"/>
    <n v="0.61"/>
    <n v="2021804"/>
    <x v="4"/>
    <x v="136"/>
  </r>
  <r>
    <x v="423"/>
    <s v="LEO MATEU / RED CARPET"/>
    <n v="2021804"/>
    <n v="0"/>
    <n v="1211410.32"/>
    <n v="973934.07"/>
    <n v="0"/>
    <n v="70801.97"/>
    <n v="9171.1299999999992"/>
    <n v="327.60000000000002"/>
    <n v="501.84"/>
    <n v="0"/>
    <m/>
    <n v="0"/>
    <n v="7.0000000000000007E-2"/>
    <n v="2266147"/>
    <x v="5"/>
    <x v="136"/>
  </r>
  <r>
    <x v="424"/>
    <s v="RUTA CPC"/>
    <n v="61939"/>
    <n v="0"/>
    <n v="60467.73"/>
    <n v="4494.66"/>
    <n v="0"/>
    <n v="29346.63"/>
    <n v="4101.67"/>
    <n v="355.2"/>
    <n v="726.46"/>
    <n v="0"/>
    <m/>
    <n v="0"/>
    <n v="0.65"/>
    <n v="99493"/>
    <x v="0"/>
    <x v="15"/>
  </r>
  <r>
    <x v="424"/>
    <s v="RUTA CPC"/>
    <n v="99493"/>
    <n v="61939"/>
    <n v="37554"/>
    <n v="1877.7"/>
    <n v="0"/>
    <n v="32281.29"/>
    <n v="4511.84"/>
    <n v="355.2"/>
    <n v="653.74"/>
    <n v="0"/>
    <m/>
    <n v="0"/>
    <n v="0.23"/>
    <n v="77234"/>
    <x v="1"/>
    <x v="15"/>
  </r>
  <r>
    <x v="424"/>
    <s v="RUTA CPC (2)"/>
    <n v="77234"/>
    <n v="39025"/>
    <n v="38209"/>
    <n v="3767.82"/>
    <n v="0"/>
    <n v="35703.11"/>
    <n v="4990.09"/>
    <n v="355.2"/>
    <n v="541.84"/>
    <n v="0"/>
    <m/>
    <n v="0"/>
    <n v="0.94"/>
    <n v="83568"/>
    <x v="2"/>
    <x v="15"/>
  </r>
  <r>
    <x v="424"/>
    <s v="RUTA CPC"/>
    <n v="83568"/>
    <n v="39680"/>
    <n v="43888"/>
    <n v="2825.91"/>
    <n v="0"/>
    <n v="39630.449999999997"/>
    <n v="5539"/>
    <n v="355.2"/>
    <n v="540.9"/>
    <n v="0"/>
    <m/>
    <n v="0"/>
    <n v="0.54"/>
    <n v="92780"/>
    <x v="3"/>
    <x v="15"/>
  </r>
  <r>
    <x v="424"/>
    <s v="RUTA CPC"/>
    <n v="92780"/>
    <n v="45359"/>
    <n v="47421"/>
    <n v="3104.38"/>
    <n v="0"/>
    <n v="41497.760000000002"/>
    <n v="3696.35"/>
    <n v="355.2"/>
    <n v="541.84"/>
    <n v="0"/>
    <n v="5243.6"/>
    <n v="0"/>
    <n v="0.87"/>
    <n v="101861"/>
    <x v="4"/>
    <x v="15"/>
  </r>
  <r>
    <x v="424"/>
    <s v="RUTA CPC"/>
    <n v="101861"/>
    <n v="0"/>
    <n v="98756.62"/>
    <n v="16436.52"/>
    <n v="0"/>
    <n v="70801.97"/>
    <n v="9895.73"/>
    <n v="355.2"/>
    <n v="541.84"/>
    <n v="0"/>
    <m/>
    <n v="0"/>
    <n v="0.12"/>
    <n v="196788"/>
    <x v="5"/>
    <x v="15"/>
  </r>
  <r>
    <x v="425"/>
    <s v="CFA-COMPA—IA FIDUCIARIA AMERICANA"/>
    <n v="89602"/>
    <n v="89602"/>
    <n v="0"/>
    <n v="0"/>
    <n v="0"/>
    <n v="29346.63"/>
    <n v="4137.53"/>
    <n v="356.4"/>
    <n v="732.47"/>
    <n v="0"/>
    <m/>
    <n v="0"/>
    <n v="0.97"/>
    <n v="34574"/>
    <x v="0"/>
    <x v="317"/>
  </r>
  <r>
    <x v="425"/>
    <s v="CFA-COMPA—IA FIDUCIARIA AMERICANA"/>
    <n v="34574"/>
    <n v="34574"/>
    <n v="0"/>
    <n v="0"/>
    <n v="0"/>
    <n v="32281.29"/>
    <n v="4551.29"/>
    <n v="356.4"/>
    <n v="659.15"/>
    <n v="0"/>
    <m/>
    <n v="0"/>
    <n v="0.87"/>
    <n v="37849"/>
    <x v="1"/>
    <x v="317"/>
  </r>
  <r>
    <x v="425"/>
    <s v="CFA-COMPA—IA FIDUCIARIA AMERICANA"/>
    <n v="37849"/>
    <n v="37849"/>
    <n v="0"/>
    <n v="0"/>
    <n v="0"/>
    <n v="35703.11"/>
    <n v="5033.72"/>
    <n v="356.4"/>
    <n v="546.33000000000004"/>
    <n v="0"/>
    <m/>
    <n v="0"/>
    <n v="0.44"/>
    <n v="41640"/>
    <x v="2"/>
    <x v="317"/>
  </r>
  <r>
    <x v="425"/>
    <s v="CFA-COMPA—IA FIDUCIARIA AMERICANA"/>
    <n v="41640"/>
    <n v="41640"/>
    <n v="0"/>
    <n v="0"/>
    <n v="0"/>
    <n v="39630.449999999997"/>
    <n v="5587.43"/>
    <n v="356.4"/>
    <n v="545.38"/>
    <n v="0"/>
    <m/>
    <n v="0"/>
    <n v="0.34"/>
    <n v="46120"/>
    <x v="3"/>
    <x v="317"/>
  </r>
  <r>
    <x v="425"/>
    <s v="CFA-COMPA—IA FIDUCIARIA AMERICANA"/>
    <n v="46120"/>
    <n v="46120"/>
    <n v="0"/>
    <n v="0"/>
    <n v="0"/>
    <n v="41497.760000000002"/>
    <n v="3728.66"/>
    <n v="356.4"/>
    <n v="546.33000000000004"/>
    <n v="0"/>
    <n v="5289.44"/>
    <n v="0"/>
    <n v="0.41"/>
    <n v="51419"/>
    <x v="4"/>
    <x v="317"/>
  </r>
  <r>
    <x v="425"/>
    <s v="CFA-COMPA—IA FIDUCIARIA AMERICANA"/>
    <n v="51419"/>
    <n v="0"/>
    <n v="51419"/>
    <n v="6941.57"/>
    <n v="0"/>
    <n v="70801.97"/>
    <n v="9982.25"/>
    <n v="356.4"/>
    <n v="546.33000000000004"/>
    <n v="0"/>
    <m/>
    <n v="0"/>
    <n v="0.48"/>
    <n v="140048"/>
    <x v="5"/>
    <x v="317"/>
  </r>
  <r>
    <x v="426"/>
    <s v="FEDERICO MOCKEL (1)"/>
    <n v="28041"/>
    <n v="28041"/>
    <n v="0"/>
    <n v="0"/>
    <n v="0"/>
    <n v="29346.63"/>
    <n v="3958.23"/>
    <n v="342"/>
    <n v="700.57"/>
    <n v="0"/>
    <m/>
    <n v="-3113"/>
    <n v="0.56999999999999995"/>
    <n v="31235"/>
    <x v="0"/>
    <x v="332"/>
  </r>
  <r>
    <x v="426"/>
    <s v="FEDERICO MOCKEL (1)"/>
    <n v="31235"/>
    <n v="31235"/>
    <n v="0"/>
    <n v="0"/>
    <n v="0"/>
    <n v="32281.29"/>
    <n v="4354.05"/>
    <n v="342"/>
    <n v="630.44000000000005"/>
    <n v="0"/>
    <m/>
    <n v="-3394"/>
    <n v="0.22"/>
    <n v="34214"/>
    <x v="1"/>
    <x v="332"/>
  </r>
  <r>
    <x v="426"/>
    <s v="FEDERICO MOCKEL (1)"/>
    <n v="34214"/>
    <n v="34214"/>
    <n v="0"/>
    <n v="0"/>
    <n v="0"/>
    <n v="35703.11"/>
    <n v="4815.58"/>
    <n v="342"/>
    <n v="522.53"/>
    <n v="0"/>
    <m/>
    <n v="-3733.07"/>
    <n v="0.85"/>
    <n v="37651"/>
    <x v="2"/>
    <x v="332"/>
  </r>
  <r>
    <x v="426"/>
    <s v="FEDERICO MOCKEL (1)"/>
    <n v="37651"/>
    <n v="37651"/>
    <n v="0"/>
    <n v="0"/>
    <n v="0"/>
    <n v="39630.449999999997"/>
    <n v="5345.29"/>
    <n v="342"/>
    <n v="521.62"/>
    <n v="0"/>
    <m/>
    <n v="-4128.78"/>
    <n v="0.42"/>
    <n v="41711"/>
    <x v="3"/>
    <x v="332"/>
  </r>
  <r>
    <x v="426"/>
    <s v="FEDERICO MOCKEL (1)"/>
    <n v="41711"/>
    <n v="41711"/>
    <n v="0"/>
    <n v="0"/>
    <n v="0"/>
    <n v="41497.760000000002"/>
    <n v="3567.08"/>
    <n v="342"/>
    <n v="522.53"/>
    <n v="0"/>
    <n v="5060.22"/>
    <n v="-4582.95"/>
    <n v="0.36"/>
    <n v="46407"/>
    <x v="4"/>
    <x v="332"/>
  </r>
  <r>
    <x v="426"/>
    <s v="FEDERICO MOCKEL (1)"/>
    <n v="46407"/>
    <n v="46407"/>
    <n v="0"/>
    <n v="0"/>
    <n v="0"/>
    <n v="70801.97"/>
    <n v="9549.65"/>
    <n v="342"/>
    <n v="522.53"/>
    <n v="0"/>
    <m/>
    <n v="-4566.87"/>
    <n v="0.72"/>
    <n v="76650"/>
    <x v="5"/>
    <x v="332"/>
  </r>
  <r>
    <x v="427"/>
    <s v="SCARSELLO FRANCISCO"/>
    <n v="66625"/>
    <n v="62460"/>
    <n v="4165"/>
    <n v="666.3"/>
    <n v="0"/>
    <n v="29346.63"/>
    <n v="4751.66"/>
    <n v="0"/>
    <n v="841.14"/>
    <n v="0"/>
    <m/>
    <n v="0"/>
    <n v="0.27"/>
    <n v="39771"/>
    <x v="0"/>
    <x v="333"/>
  </r>
  <r>
    <x v="427"/>
    <s v="SCARSELLO FRANCISCO"/>
    <n v="39771"/>
    <n v="0"/>
    <n v="39104.699999999997"/>
    <n v="2621.54"/>
    <n v="0"/>
    <n v="32281.29"/>
    <n v="5226.83"/>
    <n v="0"/>
    <n v="756.94"/>
    <n v="0"/>
    <m/>
    <n v="0"/>
    <n v="0.7"/>
    <n v="79992"/>
    <x v="1"/>
    <x v="333"/>
  </r>
  <r>
    <x v="427"/>
    <s v="SCARSELLO FRANCISCO"/>
    <n v="79992"/>
    <n v="0"/>
    <n v="77370.460000000006"/>
    <n v="6490.06"/>
    <n v="0"/>
    <n v="35703.11"/>
    <n v="5780.87"/>
    <n v="0"/>
    <n v="627.38"/>
    <n v="0"/>
    <m/>
    <n v="0"/>
    <n v="0.12"/>
    <n v="125972"/>
    <x v="2"/>
    <x v="333"/>
  </r>
  <r>
    <x v="427"/>
    <s v="SCARSELLO FRANCISCO"/>
    <n v="125972"/>
    <n v="73600"/>
    <n v="52372"/>
    <n v="3251.12"/>
    <n v="0"/>
    <n v="39630.449999999997"/>
    <n v="6416.77"/>
    <n v="0"/>
    <n v="626.29"/>
    <n v="0"/>
    <m/>
    <n v="0"/>
    <n v="0.37"/>
    <n v="102297"/>
    <x v="3"/>
    <x v="333"/>
  </r>
  <r>
    <x v="427"/>
    <s v="SCARSELLO FRANCISCO (2)"/>
    <n v="102297"/>
    <n v="70000"/>
    <n v="32297"/>
    <n v="4952.29"/>
    <n v="0"/>
    <n v="41497.760000000002"/>
    <n v="4282.1099999999997"/>
    <n v="0"/>
    <n v="627.38"/>
    <n v="0"/>
    <n v="6074.55"/>
    <n v="0"/>
    <n v="0.91"/>
    <n v="89732"/>
    <x v="4"/>
    <x v="333"/>
  </r>
  <r>
    <x v="427"/>
    <s v="SCARSELLO FRANCISCO"/>
    <n v="89732"/>
    <n v="0"/>
    <n v="84779.71"/>
    <n v="16397.55"/>
    <n v="0"/>
    <n v="70801.97"/>
    <n v="11463.91"/>
    <n v="0"/>
    <n v="627.38"/>
    <n v="0"/>
    <m/>
    <n v="0"/>
    <n v="0.48"/>
    <n v="184071"/>
    <x v="5"/>
    <x v="333"/>
  </r>
  <r>
    <x v="428"/>
    <s v="JUAN CRUZ SOUTO (1)"/>
    <n v="1011528"/>
    <n v="0"/>
    <n v="680152.58"/>
    <s v="En Abogados"/>
    <n v="0"/>
    <n v="29346.63"/>
    <n v="6441.64"/>
    <n v="556.79999999999995"/>
    <n v="1140.79"/>
    <n v="0"/>
    <m/>
    <n v="6496"/>
    <n v="0.51"/>
    <n v="1089518"/>
    <x v="0"/>
    <x v="334"/>
  </r>
  <r>
    <x v="428"/>
    <s v="JUAN CRUZ SOUTO (1)"/>
    <n v="1089518"/>
    <n v="0"/>
    <n v="724134.95"/>
    <s v="En Abogados"/>
    <n v="0"/>
    <n v="32281.29"/>
    <n v="7085.81"/>
    <n v="556.79999999999995"/>
    <n v="1026.5899999999999"/>
    <n v="0"/>
    <m/>
    <n v="7145.13"/>
    <n v="0.63"/>
    <n v="1173821"/>
    <x v="1"/>
    <x v="334"/>
  </r>
  <r>
    <x v="428"/>
    <s v="JUAN CRUZ SOUTO (1)"/>
    <n v="1173821"/>
    <n v="0"/>
    <n v="772231.2"/>
    <s v="En Abogados"/>
    <n v="0"/>
    <n v="35703.11"/>
    <n v="7836.9"/>
    <n v="556.79999999999995"/>
    <n v="850.88"/>
    <n v="0"/>
    <m/>
    <n v="6165.48"/>
    <n v="0.27"/>
    <n v="1263546"/>
    <x v="2"/>
    <x v="334"/>
  </r>
  <r>
    <x v="428"/>
    <s v="JUAN CRUZ SOUTO"/>
    <n v="1263546"/>
    <n v="0"/>
    <n v="823344.64000000001"/>
    <s v="En Abogados"/>
    <n v="0"/>
    <n v="39630.449999999997"/>
    <n v="8698.9599999999991"/>
    <n v="556.79999999999995"/>
    <n v="849.4"/>
    <n v="0"/>
    <m/>
    <n v="0"/>
    <n v="0.16"/>
    <n v="1354449"/>
    <x v="3"/>
    <x v="334"/>
  </r>
  <r>
    <x v="428"/>
    <s v="JUAN CRUZ SOUTO"/>
    <n v="1354449"/>
    <n v="0"/>
    <n v="873080.41"/>
    <s v="En Abogados"/>
    <n v="0"/>
    <n v="41497.760000000002"/>
    <n v="5805.08"/>
    <n v="556.79999999999995"/>
    <n v="850.88"/>
    <n v="0"/>
    <n v="8235.0300000000007"/>
    <n v="0"/>
    <n v="0.43"/>
    <n v="1455049"/>
    <x v="4"/>
    <x v="334"/>
  </r>
  <r>
    <x v="428"/>
    <s v="JUAN CRUZ SOUTO"/>
    <n v="1455049"/>
    <n v="0"/>
    <n v="930026.39"/>
    <s v="En Abogados"/>
    <n v="0"/>
    <n v="70801.97"/>
    <n v="15541.17"/>
    <n v="556.79999999999995"/>
    <n v="850.88"/>
    <n v="0"/>
    <m/>
    <n v="0"/>
    <n v="0.62"/>
    <n v="1668354"/>
    <x v="5"/>
    <x v="334"/>
  </r>
  <r>
    <x v="429"/>
    <s v="PETER KRUGER"/>
    <n v="83377"/>
    <n v="0"/>
    <n v="80517.37"/>
    <n v="6885.5"/>
    <n v="0"/>
    <n v="29346.63"/>
    <n v="8615.75"/>
    <n v="744"/>
    <n v="1525.98"/>
    <n v="0"/>
    <m/>
    <n v="0"/>
    <n v="0.77"/>
    <n v="127636"/>
    <x v="0"/>
    <x v="124"/>
  </r>
  <r>
    <x v="429"/>
    <s v="PETER KRUGER"/>
    <n v="127636"/>
    <n v="0"/>
    <n v="120750.5"/>
    <n v="12923.03"/>
    <n v="0"/>
    <n v="32281.29"/>
    <n v="9477.33"/>
    <n v="744"/>
    <n v="1373.22"/>
    <n v="0"/>
    <m/>
    <n v="0"/>
    <n v="0.63"/>
    <n v="177550"/>
    <x v="1"/>
    <x v="124"/>
  </r>
  <r>
    <x v="429"/>
    <s v="PETER KRUGER"/>
    <n v="177550"/>
    <n v="0"/>
    <n v="164626.97"/>
    <n v="21154.38"/>
    <n v="0"/>
    <n v="35703.11"/>
    <n v="10481.92"/>
    <n v="744"/>
    <n v="1138.18"/>
    <n v="0"/>
    <m/>
    <n v="0"/>
    <n v="0.44"/>
    <n v="233849"/>
    <x v="2"/>
    <x v="124"/>
  </r>
  <r>
    <x v="429"/>
    <s v="PETER KRUGER"/>
    <n v="233849"/>
    <n v="0"/>
    <n v="212694.62"/>
    <n v="31789.11"/>
    <n v="0"/>
    <n v="39630.449999999997"/>
    <n v="11634.94"/>
    <n v="744"/>
    <n v="1136.2"/>
    <n v="0"/>
    <m/>
    <n v="0"/>
    <n v="0.68"/>
    <n v="297630"/>
    <x v="3"/>
    <x v="124"/>
  </r>
  <r>
    <x v="429"/>
    <s v="PETER KRUGER"/>
    <n v="297630"/>
    <n v="0"/>
    <n v="265840.89"/>
    <n v="45081.15"/>
    <n v="0"/>
    <n v="41497.760000000002"/>
    <n v="7764.35"/>
    <n v="744"/>
    <n v="1138.18"/>
    <n v="0"/>
    <n v="11014.42"/>
    <n v="0"/>
    <n v="0.25"/>
    <n v="373081"/>
    <x v="4"/>
    <x v="124"/>
  </r>
  <r>
    <x v="429"/>
    <s v="PETER KRUGER"/>
    <n v="373081"/>
    <n v="0"/>
    <n v="327999.84999999998"/>
    <n v="89361.13"/>
    <n v="0"/>
    <n v="70801.97"/>
    <n v="20786.45"/>
    <n v="744"/>
    <n v="1138.18"/>
    <n v="0"/>
    <m/>
    <n v="0"/>
    <n v="0.42"/>
    <n v="510832"/>
    <x v="5"/>
    <x v="124"/>
  </r>
  <r>
    <x v="430"/>
    <s v="CAIRO JOSE LUIS (1)"/>
    <n v="32314"/>
    <n v="32314"/>
    <n v="0"/>
    <n v="0"/>
    <n v="0"/>
    <n v="29346.63"/>
    <n v="8615.75"/>
    <n v="744"/>
    <n v="1525.52"/>
    <n v="0"/>
    <m/>
    <n v="-3551"/>
    <n v="0.1"/>
    <n v="36681"/>
    <x v="0"/>
    <x v="335"/>
  </r>
  <r>
    <x v="430"/>
    <s v="CAIRO JOSE LUIS (1)"/>
    <n v="36681"/>
    <n v="36681"/>
    <n v="0"/>
    <n v="0"/>
    <n v="0"/>
    <n v="32281.29"/>
    <n v="9477.33"/>
    <n v="744"/>
    <n v="1372.81"/>
    <n v="0"/>
    <m/>
    <n v="-3871"/>
    <n v="0.56999999999999995"/>
    <n v="40005"/>
    <x v="1"/>
    <x v="335"/>
  </r>
  <r>
    <x v="430"/>
    <s v="CAIRO JOSE LUIS (1)"/>
    <n v="40005"/>
    <n v="40005"/>
    <n v="0"/>
    <n v="0"/>
    <n v="0"/>
    <n v="35703.11"/>
    <n v="10481.92"/>
    <n v="744"/>
    <n v="1137.8399999999999"/>
    <n v="0"/>
    <m/>
    <n v="-4258.22"/>
    <n v="0.35"/>
    <n v="43809"/>
    <x v="2"/>
    <x v="335"/>
  </r>
  <r>
    <x v="430"/>
    <s v="CAIRO JOSE LUIS (1)"/>
    <n v="43809"/>
    <n v="43809"/>
    <n v="0"/>
    <n v="0"/>
    <n v="0"/>
    <n v="39630.449999999997"/>
    <n v="11634.94"/>
    <n v="744"/>
    <n v="1135.8599999999999"/>
    <n v="0"/>
    <m/>
    <n v="-4709.59"/>
    <n v="0.34"/>
    <n v="48436"/>
    <x v="3"/>
    <x v="335"/>
  </r>
  <r>
    <x v="430"/>
    <s v="CAIRO JOSE LUIS (1)"/>
    <n v="48436"/>
    <n v="48436"/>
    <n v="0"/>
    <n v="0"/>
    <n v="0"/>
    <n v="41497.760000000002"/>
    <n v="7764.35"/>
    <n v="744"/>
    <n v="1137.8399999999999"/>
    <n v="0"/>
    <n v="11014.42"/>
    <n v="-5227.6499999999996"/>
    <n v="0.28000000000000003"/>
    <n v="56931"/>
    <x v="4"/>
    <x v="335"/>
  </r>
  <r>
    <x v="430"/>
    <s v="CAIRO JOSE LUIS (1)"/>
    <n v="56931"/>
    <n v="56931"/>
    <n v="0"/>
    <n v="0"/>
    <n v="0"/>
    <n v="70801.97"/>
    <n v="20786.45"/>
    <n v="744"/>
    <n v="1137.8399999999999"/>
    <n v="0"/>
    <m/>
    <n v="-5209.3100000000004"/>
    <n v="0.05"/>
    <n v="88261"/>
    <x v="5"/>
    <x v="335"/>
  </r>
  <r>
    <x v="431"/>
    <s v="GUILLERMO BASSIGNANI"/>
    <n v="1352871"/>
    <n v="28508.73"/>
    <n v="1045572.66"/>
    <n v="331068.24"/>
    <n v="0"/>
    <n v="29346.63"/>
    <n v="8615.75"/>
    <n v="744"/>
    <n v="1525.98"/>
    <n v="0"/>
    <m/>
    <n v="0"/>
    <n v="0.74"/>
    <n v="1416874"/>
    <x v="0"/>
    <x v="336"/>
  </r>
  <r>
    <x v="431"/>
    <s v="GUILLERMO BASSIGNANI"/>
    <n v="1486532"/>
    <n v="28508.73"/>
    <n v="1129682.2"/>
    <n v="384825.18"/>
    <n v="0"/>
    <n v="35703.11"/>
    <n v="10481.92"/>
    <n v="744"/>
    <n v="1138.18"/>
    <n v="0"/>
    <m/>
    <n v="0"/>
    <n v="0.41"/>
    <n v="1562575"/>
    <x v="2"/>
    <x v="336"/>
  </r>
  <r>
    <x v="431"/>
    <s v="GUILLERMO BASSIGNANI"/>
    <n v="1416874"/>
    <n v="28508.73"/>
    <n v="1085805.76"/>
    <n v="356849.8"/>
    <n v="0"/>
    <n v="32281.29"/>
    <n v="9477.33"/>
    <n v="744"/>
    <n v="1373.22"/>
    <n v="0"/>
    <m/>
    <n v="0"/>
    <n v="0.6"/>
    <n v="1486532"/>
    <x v="1"/>
    <x v="336"/>
  </r>
  <r>
    <x v="431"/>
    <s v="GUILLERMO BASSIGNANI"/>
    <n v="1562575"/>
    <n v="28508.73"/>
    <n v="1177749.82"/>
    <n v="415203.94"/>
    <n v="0"/>
    <n v="39630.449999999997"/>
    <n v="11634.94"/>
    <n v="744"/>
    <n v="1136.2"/>
    <n v="0"/>
    <m/>
    <n v="0"/>
    <n v="0.65"/>
    <n v="1646100"/>
    <x v="3"/>
    <x v="336"/>
  </r>
  <r>
    <x v="431"/>
    <s v="GUILLERMO BASSIGNANI"/>
    <n v="1646100"/>
    <n v="28508.73"/>
    <n v="1230896.06"/>
    <n v="448240.01"/>
    <n v="0"/>
    <n v="41497.760000000002"/>
    <n v="7764.35"/>
    <n v="744"/>
    <n v="1138.18"/>
    <n v="0"/>
    <n v="11014.42"/>
    <n v="0"/>
    <n v="0.22"/>
    <n v="1741295"/>
    <x v="4"/>
    <x v="336"/>
  </r>
  <r>
    <x v="431"/>
    <s v="GUILLERMO BASSIGNANI"/>
    <n v="1741295"/>
    <n v="0"/>
    <n v="1293054.99"/>
    <n v="622802.43000000005"/>
    <n v="0"/>
    <n v="70801.97"/>
    <n v="20786.45"/>
    <n v="744"/>
    <n v="1138.18"/>
    <n v="0"/>
    <m/>
    <n v="0"/>
    <n v="0.98"/>
    <n v="2009329"/>
    <x v="5"/>
    <x v="336"/>
  </r>
  <r>
    <x v="432"/>
    <s v="PODRZAJ , ANTONIO (1)"/>
    <n v="32557"/>
    <n v="32557"/>
    <n v="0"/>
    <n v="0"/>
    <n v="0"/>
    <n v="29346.63"/>
    <n v="8880.23"/>
    <n v="766.8"/>
    <n v="1572.23"/>
    <n v="0"/>
    <m/>
    <n v="-3576"/>
    <n v="0.11"/>
    <n v="36990"/>
    <x v="0"/>
    <x v="337"/>
  </r>
  <r>
    <x v="432"/>
    <s v="PODRZAJ , ANTONIO (1)"/>
    <n v="44232"/>
    <n v="44232"/>
    <n v="0"/>
    <n v="0"/>
    <n v="0"/>
    <n v="35703.11"/>
    <n v="10803.69"/>
    <n v="766.8"/>
    <n v="1172.67"/>
    <n v="0"/>
    <m/>
    <n v="-4287.8100000000004"/>
    <n v="0.54"/>
    <n v="44159"/>
    <x v="2"/>
    <x v="337"/>
  </r>
  <r>
    <x v="432"/>
    <s v="PODRZAJ , ANTONIO"/>
    <n v="36990"/>
    <n v="37607"/>
    <n v="0"/>
    <n v="617"/>
    <n v="617"/>
    <n v="32281.29"/>
    <n v="9768.25"/>
    <n v="766.8"/>
    <n v="1414.84"/>
    <n v="0"/>
    <m/>
    <n v="0"/>
    <n v="0.82"/>
    <n v="44232"/>
    <x v="1"/>
    <x v="337"/>
  </r>
  <r>
    <x v="432"/>
    <s v="PODRZAJ , ANTONIO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  <x v="337"/>
  </r>
  <r>
    <x v="432"/>
    <s v="PODRZAJ , ANTONIO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  <x v="337"/>
  </r>
  <r>
    <x v="432"/>
    <s v="PODRZAJ , ANTONIO (1)"/>
    <n v="57529"/>
    <n v="57529"/>
    <n v="0"/>
    <n v="0"/>
    <n v="0"/>
    <n v="70801.97"/>
    <n v="21424.53"/>
    <n v="766.8"/>
    <n v="1172.67"/>
    <n v="0"/>
    <m/>
    <n v="-5245.51"/>
    <n v="0.54"/>
    <n v="88921"/>
    <x v="5"/>
    <x v="337"/>
  </r>
  <r>
    <x v="433"/>
    <s v="PODRZAJ MIGUEL (1)"/>
    <n v="30877"/>
    <n v="30877"/>
    <n v="0"/>
    <n v="0"/>
    <n v="0"/>
    <n v="29346.63"/>
    <n v="7051.29"/>
    <n v="608.4"/>
    <n v="1248.53"/>
    <n v="0"/>
    <m/>
    <n v="-3405"/>
    <n v="0.15"/>
    <n v="34850"/>
    <x v="0"/>
    <x v="338"/>
  </r>
  <r>
    <x v="433"/>
    <s v="PODRZAJ MIGUEL (1)"/>
    <n v="38059"/>
    <n v="38059"/>
    <n v="0"/>
    <n v="0"/>
    <n v="0"/>
    <n v="35703.11"/>
    <n v="8578.6"/>
    <n v="608.4"/>
    <n v="931.24"/>
    <n v="0"/>
    <m/>
    <n v="-4082.19"/>
    <n v="0.84"/>
    <n v="41740"/>
    <x v="2"/>
    <x v="338"/>
  </r>
  <r>
    <x v="433"/>
    <s v="PODRZAJ MIGUEL (1)"/>
    <n v="34850"/>
    <n v="34850"/>
    <n v="0"/>
    <n v="0"/>
    <n v="0"/>
    <n v="32281.29"/>
    <n v="7756.42"/>
    <n v="608.4"/>
    <n v="1123.55"/>
    <n v="0"/>
    <m/>
    <n v="-3711"/>
    <n v="0.34"/>
    <n v="38059"/>
    <x v="1"/>
    <x v="338"/>
  </r>
  <r>
    <x v="433"/>
    <s v="PODRZAJ MIGUEL (1)"/>
    <n v="41740"/>
    <n v="41740"/>
    <n v="0"/>
    <n v="0"/>
    <n v="0"/>
    <n v="39630.449999999997"/>
    <n v="9522.24"/>
    <n v="608.4"/>
    <n v="929.62"/>
    <n v="0"/>
    <m/>
    <n v="-4514.8999999999996"/>
    <n v="0.19"/>
    <n v="46176"/>
    <x v="3"/>
    <x v="338"/>
  </r>
  <r>
    <x v="433"/>
    <s v="PODRZAJ MIGUEL (1)"/>
    <n v="46176"/>
    <n v="46176"/>
    <n v="0"/>
    <n v="0"/>
    <n v="0"/>
    <n v="41497.760000000002"/>
    <n v="6354.48"/>
    <n v="608.4"/>
    <n v="931.24"/>
    <n v="0"/>
    <n v="9014.4"/>
    <n v="-5011.54"/>
    <n v="0.26"/>
    <n v="53395"/>
    <x v="4"/>
    <x v="338"/>
  </r>
  <r>
    <x v="433"/>
    <s v="PODRZAJ MIGUEL (1)"/>
    <n v="53395"/>
    <n v="53395"/>
    <n v="0"/>
    <n v="0"/>
    <n v="0"/>
    <n v="70801.97"/>
    <n v="17012.009999999998"/>
    <n v="608.4"/>
    <n v="931.24"/>
    <n v="0"/>
    <m/>
    <n v="-4993.96"/>
    <n v="0.34"/>
    <n v="84360"/>
    <x v="5"/>
    <x v="338"/>
  </r>
  <r>
    <x v="434"/>
    <s v="HERN£N YOHMA (1)"/>
    <n v="2541792"/>
    <n v="0"/>
    <n v="1693568.17"/>
    <s v="En Abogados"/>
    <n v="0"/>
    <n v="29346.63"/>
    <n v="5746.82"/>
    <n v="496.8"/>
    <n v="1017.32"/>
    <n v="0"/>
    <m/>
    <n v="6370"/>
    <n v="0.02"/>
    <n v="2669448"/>
    <x v="0"/>
    <x v="339"/>
  </r>
  <r>
    <x v="434"/>
    <s v="HERN£N YOHMA"/>
    <n v="2803297"/>
    <n v="0"/>
    <n v="1783567.47"/>
    <s v="En Abogados"/>
    <n v="0"/>
    <n v="35703.11"/>
    <n v="6991.58"/>
    <n v="496.8"/>
    <n v="758.79"/>
    <n v="0"/>
    <m/>
    <n v="0"/>
    <n v="0.35"/>
    <n v="2936426"/>
    <x v="2"/>
    <x v="339"/>
  </r>
  <r>
    <x v="434"/>
    <s v="HERN£N YOHMA (1)"/>
    <n v="2669448"/>
    <n v="0"/>
    <n v="1736545.76"/>
    <s v="En Abogados"/>
    <n v="0"/>
    <n v="32281.29"/>
    <n v="6321.51"/>
    <n v="496.8"/>
    <n v="915.48"/>
    <n v="0"/>
    <m/>
    <n v="7006.41"/>
    <n v="0.22"/>
    <n v="2803297"/>
    <x v="1"/>
    <x v="339"/>
  </r>
  <r>
    <x v="434"/>
    <s v="HERN£N YOHMA"/>
    <n v="2936426"/>
    <n v="0"/>
    <n v="1827518.1"/>
    <s v="En Abogados"/>
    <n v="0"/>
    <n v="39630.449999999997"/>
    <n v="7760.66"/>
    <n v="496.8"/>
    <n v="757.47"/>
    <n v="0"/>
    <m/>
    <n v="0"/>
    <n v="0.71"/>
    <n v="3076448"/>
    <x v="3"/>
    <x v="339"/>
  </r>
  <r>
    <x v="434"/>
    <s v="HERN£N YOHMA"/>
    <n v="3076448"/>
    <n v="0"/>
    <n v="1876164.19"/>
    <s v="En Abogados"/>
    <n v="0"/>
    <n v="41497.760000000002"/>
    <n v="5178.92"/>
    <n v="496.8"/>
    <n v="758.79"/>
    <n v="0"/>
    <n v="7346.77"/>
    <n v="0"/>
    <n v="0.75"/>
    <n v="3225536"/>
    <x v="4"/>
    <x v="339"/>
  </r>
  <r>
    <x v="434"/>
    <s v="HERN£N YOHMA"/>
    <n v="3225536"/>
    <n v="0"/>
    <n v="1931443.98"/>
    <s v="En Abogados"/>
    <n v="0"/>
    <n v="70801.97"/>
    <n v="13864.84"/>
    <n v="496.8"/>
    <n v="758.79"/>
    <n v="0"/>
    <m/>
    <n v="0"/>
    <n v="0.66"/>
    <n v="3572204"/>
    <x v="5"/>
    <x v="339"/>
  </r>
  <r>
    <x v="435"/>
    <s v="GUILLERMO BASSIGNANI"/>
    <n v="1146701"/>
    <n v="23647.599999999999"/>
    <n v="888274.57"/>
    <n v="279192.56"/>
    <n v="0"/>
    <n v="29346.63"/>
    <n v="5482.34"/>
    <n v="472.8"/>
    <n v="971.08"/>
    <n v="0"/>
    <m/>
    <n v="0"/>
    <n v="0.02"/>
    <n v="1203740"/>
    <x v="0"/>
    <x v="336"/>
  </r>
  <r>
    <x v="435"/>
    <s v="GUILLERMO BASSIGNANI"/>
    <n v="1203740"/>
    <n v="23647.599999999999"/>
    <n v="924547.44"/>
    <n v="301772.33"/>
    <n v="0"/>
    <n v="32281.29"/>
    <n v="6030.58"/>
    <n v="472.8"/>
    <n v="873.87"/>
    <n v="0"/>
    <m/>
    <n v="0"/>
    <n v="0.69"/>
    <n v="1265979"/>
    <x v="1"/>
    <x v="336"/>
  </r>
  <r>
    <x v="435"/>
    <s v="GUILLERMO BASSIGNANI"/>
    <n v="1265979"/>
    <n v="23647.599999999999"/>
    <n v="964206.67"/>
    <n v="326335.06"/>
    <n v="0"/>
    <n v="35703.11"/>
    <n v="6669.82"/>
    <n v="472.8"/>
    <n v="724.3"/>
    <n v="0"/>
    <m/>
    <n v="0"/>
    <n v="0.24"/>
    <n v="1334112"/>
    <x v="2"/>
    <x v="336"/>
  </r>
  <r>
    <x v="435"/>
    <s v="GUILLERMO BASSIGNANI"/>
    <n v="1334112"/>
    <n v="23647.599999999999"/>
    <n v="1007776.94"/>
    <n v="353076.31"/>
    <n v="0"/>
    <n v="39630.449999999997"/>
    <n v="7403.5"/>
    <n v="472.8"/>
    <n v="723.04"/>
    <n v="0"/>
    <m/>
    <n v="0"/>
    <n v="0.96"/>
    <n v="1409084"/>
    <x v="3"/>
    <x v="336"/>
  </r>
  <r>
    <x v="435"/>
    <s v="GUILLERMO BASSIGNANI"/>
    <n v="1409084"/>
    <n v="23647.599999999999"/>
    <n v="1056007.69"/>
    <n v="382229.09"/>
    <n v="0"/>
    <n v="41497.760000000002"/>
    <n v="4940.58"/>
    <n v="472.8"/>
    <n v="724.3"/>
    <n v="0"/>
    <n v="7008.66"/>
    <n v="0"/>
    <n v="0.12"/>
    <n v="1492881"/>
    <x v="4"/>
    <x v="336"/>
  </r>
  <r>
    <x v="435"/>
    <s v="GUILLERMO BASSIGNANI"/>
    <n v="1492881"/>
    <n v="0"/>
    <n v="1110651.9099999999"/>
    <n v="532167.1"/>
    <n v="0"/>
    <n v="70801.97"/>
    <n v="13226.76"/>
    <n v="472.8"/>
    <n v="724.3"/>
    <n v="0"/>
    <m/>
    <n v="0"/>
    <n v="0.16"/>
    <n v="1728045"/>
    <x v="5"/>
    <x v="336"/>
  </r>
  <r>
    <x v="436"/>
    <s v="ESTEBAN MELE (1)"/>
    <n v="2462041"/>
    <n v="0"/>
    <n v="1641620.71"/>
    <s v="En Abogados"/>
    <n v="0"/>
    <n v="29346.63"/>
    <n v="5226.83"/>
    <n v="451.2"/>
    <n v="925.3"/>
    <n v="0"/>
    <m/>
    <n v="6276"/>
    <n v="0"/>
    <n v="2586348"/>
    <x v="0"/>
    <x v="300"/>
  </r>
  <r>
    <x v="436"/>
    <s v="ESTEBAN MELE (1)"/>
    <n v="2586348"/>
    <n v="0"/>
    <n v="1683846.67"/>
    <s v="En Abogados"/>
    <n v="0"/>
    <n v="32281.29"/>
    <n v="5749.51"/>
    <n v="451.2"/>
    <n v="832.67"/>
    <n v="0"/>
    <m/>
    <n v="6902.59"/>
    <n v="0.41"/>
    <n v="2716758"/>
    <x v="1"/>
    <x v="300"/>
  </r>
  <r>
    <x v="436"/>
    <s v="ESTEBAN MELE"/>
    <n v="2716758"/>
    <n v="0"/>
    <n v="1730064.34"/>
    <s v="En Abogados"/>
    <n v="0"/>
    <n v="35703.11"/>
    <n v="6358.96"/>
    <n v="451.2"/>
    <n v="690.15"/>
    <n v="0"/>
    <m/>
    <n v="0"/>
    <n v="0.36"/>
    <n v="2846465"/>
    <x v="2"/>
    <x v="300"/>
  </r>
  <r>
    <x v="436"/>
    <s v="ESTEBAN MELE"/>
    <n v="2846465"/>
    <n v="0"/>
    <n v="1773268.12"/>
    <s v="En Abogados"/>
    <n v="0"/>
    <n v="39630.449999999997"/>
    <n v="7058.45"/>
    <n v="451.2"/>
    <n v="688.95"/>
    <n v="0"/>
    <m/>
    <n v="0"/>
    <n v="0.54"/>
    <n v="2982958"/>
    <x v="3"/>
    <x v="300"/>
  </r>
  <r>
    <x v="436"/>
    <s v="ESTEBAN MELE"/>
    <n v="2982958"/>
    <n v="0"/>
    <n v="1821097.71"/>
    <s v="En Abogados"/>
    <n v="0"/>
    <n v="41497.760000000002"/>
    <n v="4710.32"/>
    <n v="451.2"/>
    <n v="690.15"/>
    <n v="0"/>
    <n v="6682.01"/>
    <n v="0"/>
    <n v="0.67"/>
    <n v="3128045"/>
    <x v="4"/>
    <x v="300"/>
  </r>
  <r>
    <x v="436"/>
    <s v="ESTEBAN MELE"/>
    <n v="3128045"/>
    <n v="0"/>
    <n v="1875129.82"/>
    <s v="En Abogados"/>
    <n v="0"/>
    <n v="70801.97"/>
    <n v="12610.3"/>
    <n v="451.2"/>
    <n v="690.15"/>
    <n v="0"/>
    <m/>
    <n v="0"/>
    <n v="0.85"/>
    <n v="3465742"/>
    <x v="5"/>
    <x v="300"/>
  </r>
  <r>
    <x v="437"/>
    <s v="JUAN PABLO PITTALUGA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  <x v="340"/>
  </r>
  <r>
    <x v="437"/>
    <s v="JUAN PABLO PITTALUGA"/>
    <n v="35786"/>
    <n v="35786"/>
    <n v="0"/>
    <n v="597"/>
    <n v="0"/>
    <n v="35703.11"/>
    <n v="6353.51"/>
    <n v="451.2"/>
    <n v="689.81"/>
    <n v="0"/>
    <m/>
    <n v="0"/>
    <n v="0.37"/>
    <n v="43795"/>
    <x v="2"/>
    <x v="340"/>
  </r>
  <r>
    <x v="437"/>
    <s v="JUAN PABLO PITTALUGA (1)"/>
    <n v="32713"/>
    <n v="32713"/>
    <n v="0"/>
    <n v="0"/>
    <n v="0"/>
    <n v="32281.29"/>
    <n v="5744.58"/>
    <n v="451.2"/>
    <n v="832.26"/>
    <n v="0"/>
    <m/>
    <n v="-3524"/>
    <n v="0.67"/>
    <n v="35786"/>
    <x v="1"/>
    <x v="340"/>
  </r>
  <r>
    <x v="437"/>
    <s v="JUAN PABLO PITTALUGA (1)"/>
    <n v="43795"/>
    <n v="43795"/>
    <n v="0"/>
    <n v="0"/>
    <n v="0"/>
    <n v="39630.449999999997"/>
    <n v="7052.39"/>
    <n v="451.2"/>
    <n v="688.61"/>
    <n v="0"/>
    <m/>
    <n v="-4286.9399999999996"/>
    <n v="0.28999999999999998"/>
    <n v="43536"/>
    <x v="3"/>
    <x v="340"/>
  </r>
  <r>
    <x v="437"/>
    <s v="JUAN PABLO PITTALUGA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  <x v="340"/>
  </r>
  <r>
    <x v="437"/>
    <s v="JUAN PABLO PITTALUGA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  <x v="340"/>
  </r>
  <r>
    <x v="438"/>
    <s v="DAPESOL. (1)"/>
    <n v="372305"/>
    <n v="0"/>
    <n v="336839.86"/>
    <s v="En Abogados"/>
    <n v="0"/>
    <n v="29346.63"/>
    <n v="5450.96"/>
    <n v="0"/>
    <n v="965.53"/>
    <n v="0"/>
    <m/>
    <n v="13261"/>
    <n v="0.89"/>
    <n v="438172"/>
    <x v="0"/>
    <x v="341"/>
  </r>
  <r>
    <x v="438"/>
    <s v="DAPESOL. (1)"/>
    <n v="438172"/>
    <n v="0"/>
    <n v="385864.87"/>
    <s v="En Abogados"/>
    <n v="0"/>
    <n v="32281.29"/>
    <n v="5996.06"/>
    <n v="0"/>
    <n v="868.88"/>
    <n v="0"/>
    <m/>
    <n v="13892.34"/>
    <n v="0.19"/>
    <n v="510504"/>
    <x v="1"/>
    <x v="341"/>
  </r>
  <r>
    <x v="438"/>
    <s v="DAPESOL. (1)"/>
    <n v="510504"/>
    <n v="0"/>
    <n v="438903.63"/>
    <s v="En Abogados"/>
    <n v="0"/>
    <n v="35703.11"/>
    <n v="6631.64"/>
    <n v="0"/>
    <n v="720.16"/>
    <n v="0"/>
    <m/>
    <n v="19275.96"/>
    <n v="0.95"/>
    <n v="594781"/>
    <x v="2"/>
    <x v="341"/>
  </r>
  <r>
    <x v="438"/>
    <s v="DAPESOL. (1)"/>
    <n v="594781"/>
    <n v="0"/>
    <n v="501235.45"/>
    <s v="En Abogados"/>
    <n v="0"/>
    <n v="39630.449999999997"/>
    <n v="7361.12"/>
    <n v="0"/>
    <n v="718.91"/>
    <n v="0"/>
    <m/>
    <n v="6945"/>
    <n v="0.75"/>
    <n v="674499"/>
    <x v="3"/>
    <x v="341"/>
  </r>
  <r>
    <x v="438"/>
    <s v="DAPESOL. (1)"/>
    <n v="674499"/>
    <n v="0"/>
    <n v="555891.68000000005"/>
    <s v="En Abogados"/>
    <n v="0"/>
    <n v="41497.760000000002"/>
    <n v="4912.3"/>
    <n v="0"/>
    <n v="720.16"/>
    <n v="0"/>
    <n v="6968.54"/>
    <n v="6945"/>
    <n v="0.66"/>
    <n v="763338"/>
    <x v="4"/>
    <x v="341"/>
  </r>
  <r>
    <x v="438"/>
    <s v="DAPESOL. (1)"/>
    <n v="763338"/>
    <n v="0"/>
    <n v="616936.1"/>
    <s v="En Abogados"/>
    <n v="0"/>
    <n v="70801.97"/>
    <n v="13151.05"/>
    <n v="0"/>
    <n v="720.16"/>
    <n v="0"/>
    <m/>
    <n v="6945"/>
    <n v="0.45"/>
    <n v="938243"/>
    <x v="5"/>
    <x v="341"/>
  </r>
  <r>
    <x v="439"/>
    <s v="ANDR…S ROMERO (1)"/>
    <n v="2664458"/>
    <n v="0"/>
    <n v="1773422.71"/>
    <s v="En Abogados"/>
    <n v="0"/>
    <n v="29346.63"/>
    <n v="6531.3"/>
    <n v="565.20000000000005"/>
    <n v="1156.51"/>
    <n v="0"/>
    <m/>
    <n v="6512"/>
    <n v="0.22"/>
    <n v="2797241"/>
    <x v="0"/>
    <x v="342"/>
  </r>
  <r>
    <x v="439"/>
    <s v="ANDR…S ROMERO (1)"/>
    <n v="2797241"/>
    <n v="0"/>
    <n v="1817534.57"/>
    <s v="En Abogados"/>
    <n v="0"/>
    <n v="32281.29"/>
    <n v="7184.43"/>
    <n v="565.20000000000005"/>
    <n v="1040.74"/>
    <n v="0"/>
    <m/>
    <n v="7163.03"/>
    <n v="0.57999999999999996"/>
    <n v="2936353"/>
    <x v="1"/>
    <x v="342"/>
  </r>
  <r>
    <x v="439"/>
    <s v="ANDR…S ROMERO"/>
    <n v="2936353"/>
    <n v="0"/>
    <n v="1865769.84"/>
    <s v="En Abogados"/>
    <n v="0"/>
    <n v="35703.11"/>
    <n v="7945.97"/>
    <n v="565.20000000000005"/>
    <n v="862.6"/>
    <n v="0"/>
    <m/>
    <n v="0"/>
    <n v="0.63"/>
    <n v="3074719"/>
    <x v="2"/>
    <x v="342"/>
  </r>
  <r>
    <x v="439"/>
    <s v="ANDR…S ROMERO"/>
    <n v="3074719"/>
    <n v="0"/>
    <n v="1910847.35"/>
    <s v="En Abogados"/>
    <n v="0"/>
    <n v="39630.449999999997"/>
    <n v="8820.0300000000007"/>
    <n v="565.20000000000005"/>
    <n v="861.1"/>
    <n v="0"/>
    <m/>
    <n v="0"/>
    <n v="0.85"/>
    <n v="3220139"/>
    <x v="3"/>
    <x v="342"/>
  </r>
  <r>
    <x v="439"/>
    <s v="ANDR…S ROMERO"/>
    <n v="3220139"/>
    <n v="0"/>
    <n v="1960724.98"/>
    <s v="En Abogados"/>
    <n v="0"/>
    <n v="41497.760000000002"/>
    <n v="5885.88"/>
    <n v="565.20000000000005"/>
    <n v="862.6"/>
    <n v="0"/>
    <n v="8349.64"/>
    <n v="0"/>
    <n v="0.67"/>
    <n v="3375337"/>
    <x v="4"/>
    <x v="342"/>
  </r>
  <r>
    <x v="439"/>
    <s v="ANDR…S ROMERO"/>
    <n v="3375337"/>
    <n v="0"/>
    <n v="2017886.73"/>
    <s v="En Abogados"/>
    <n v="0"/>
    <n v="70801.97"/>
    <n v="15757.47"/>
    <n v="565.20000000000005"/>
    <n v="862.6"/>
    <n v="0"/>
    <m/>
    <n v="0"/>
    <n v="0.05"/>
    <n v="3735739"/>
    <x v="5"/>
    <x v="342"/>
  </r>
  <r>
    <x v="440"/>
    <s v="ESTEBAN VILLAR (1)"/>
    <n v="30410"/>
    <n v="30410"/>
    <n v="0"/>
    <n v="0"/>
    <n v="0"/>
    <n v="29346.63"/>
    <n v="6540.26"/>
    <n v="565.20000000000005"/>
    <n v="1157.9000000000001"/>
    <n v="0"/>
    <m/>
    <n v="-3357"/>
    <n v="0.01"/>
    <n v="34253"/>
    <x v="0"/>
    <x v="343"/>
  </r>
  <r>
    <x v="440"/>
    <s v="ESTEBAN VILLAR (1)"/>
    <n v="34253"/>
    <n v="34253"/>
    <n v="0"/>
    <n v="0"/>
    <n v="0"/>
    <n v="32281.29"/>
    <n v="7194.29"/>
    <n v="565.20000000000005"/>
    <n v="1041.99"/>
    <n v="0"/>
    <m/>
    <n v="-3659"/>
    <n v="0.23"/>
    <n v="37424"/>
    <x v="1"/>
    <x v="343"/>
  </r>
  <r>
    <x v="440"/>
    <s v="ESTEBAN VILLAR (1)"/>
    <n v="37424"/>
    <n v="37424"/>
    <n v="0"/>
    <n v="0"/>
    <n v="0"/>
    <n v="35703.11"/>
    <n v="7956.88"/>
    <n v="565.20000000000005"/>
    <n v="863.64"/>
    <n v="0"/>
    <m/>
    <n v="-4024.49"/>
    <n v="0.66"/>
    <n v="41065"/>
    <x v="2"/>
    <x v="343"/>
  </r>
  <r>
    <x v="440"/>
    <s v="ESTEBAN VILLAR (1)"/>
    <n v="41065"/>
    <n v="41065"/>
    <n v="0"/>
    <n v="0"/>
    <n v="0"/>
    <n v="39630.449999999997"/>
    <n v="8832.14"/>
    <n v="565.20000000000005"/>
    <n v="862.14"/>
    <n v="0"/>
    <m/>
    <n v="-4451.09"/>
    <n v="0.16"/>
    <n v="45439"/>
    <x v="3"/>
    <x v="343"/>
  </r>
  <r>
    <x v="440"/>
    <s v="ESTEBAN VILLAR (1)"/>
    <n v="45439"/>
    <n v="45439"/>
    <n v="0"/>
    <n v="0"/>
    <n v="0"/>
    <n v="41497.760000000002"/>
    <n v="5893.96"/>
    <n v="565.20000000000005"/>
    <n v="863.64"/>
    <n v="0"/>
    <n v="8361.1"/>
    <n v="-4940.71"/>
    <n v="0.05"/>
    <n v="52241"/>
    <x v="4"/>
    <x v="343"/>
  </r>
  <r>
    <x v="440"/>
    <s v="ESTEBAN VILLAR (1)"/>
    <n v="52241"/>
    <n v="52241"/>
    <n v="0"/>
    <n v="0"/>
    <n v="0"/>
    <n v="70801.97"/>
    <n v="15779.1"/>
    <n v="565.20000000000005"/>
    <n v="863.64"/>
    <n v="0"/>
    <m/>
    <n v="-4923.38"/>
    <n v="0.47"/>
    <n v="83087"/>
    <x v="5"/>
    <x v="343"/>
  </r>
  <r>
    <x v="441"/>
    <s v="PAUL GAUBIN"/>
    <n v="70892"/>
    <n v="0"/>
    <n v="63736.36"/>
    <n v="10342.459999999999"/>
    <n v="0"/>
    <n v="29346.63"/>
    <n v="6271.3"/>
    <n v="540"/>
    <n v="1110.27"/>
    <n v="0"/>
    <m/>
    <n v="0"/>
    <n v="0.98"/>
    <n v="111348"/>
    <x v="0"/>
    <x v="344"/>
  </r>
  <r>
    <x v="441"/>
    <s v="PAUL GAUBIN"/>
    <n v="111348"/>
    <n v="0"/>
    <n v="101005.54"/>
    <n v="15392.74"/>
    <n v="0"/>
    <n v="32281.29"/>
    <n v="6898.43"/>
    <n v="540"/>
    <n v="999.13"/>
    <n v="0"/>
    <m/>
    <n v="0"/>
    <n v="0.87"/>
    <n v="157118"/>
    <x v="1"/>
    <x v="344"/>
  </r>
  <r>
    <x v="441"/>
    <s v="PAUL GAUBIN"/>
    <n v="157118"/>
    <n v="0"/>
    <n v="141725.26"/>
    <n v="22479"/>
    <n v="0"/>
    <n v="35703.11"/>
    <n v="7629.66"/>
    <n v="540"/>
    <n v="828.11"/>
    <n v="0"/>
    <m/>
    <n v="0"/>
    <n v="0.86"/>
    <n v="208906"/>
    <x v="2"/>
    <x v="344"/>
  </r>
  <r>
    <x v="441"/>
    <s v="PAUL GAUBIN (2)"/>
    <n v="208906"/>
    <n v="98000"/>
    <n v="110906"/>
    <n v="9321.35"/>
    <n v="0"/>
    <n v="39630.449999999997"/>
    <n v="8468.93"/>
    <n v="540"/>
    <n v="826.67"/>
    <n v="0"/>
    <m/>
    <n v="0"/>
    <n v="0.6"/>
    <n v="169694"/>
    <x v="3"/>
    <x v="344"/>
  </r>
  <r>
    <x v="441"/>
    <s v="PAUL GAUBIN"/>
    <n v="169694"/>
    <n v="0"/>
    <n v="160372.65"/>
    <n v="17339.98"/>
    <n v="0"/>
    <n v="41497.760000000002"/>
    <n v="5651.57"/>
    <n v="540"/>
    <n v="828.11"/>
    <n v="0"/>
    <n v="8017.26"/>
    <n v="0"/>
    <n v="0.67"/>
    <n v="234248"/>
    <x v="4"/>
    <x v="344"/>
  </r>
  <r>
    <x v="441"/>
    <s v="PAUL GAUBIN"/>
    <n v="234248"/>
    <n v="0"/>
    <n v="216908.02"/>
    <n v="46622.559999999998"/>
    <n v="0"/>
    <n v="70801.97"/>
    <n v="15130.2"/>
    <n v="540"/>
    <n v="828.11"/>
    <n v="0"/>
    <m/>
    <n v="0"/>
    <n v="0.14000000000000001"/>
    <n v="350831"/>
    <x v="5"/>
    <x v="344"/>
  </r>
  <r>
    <x v="442"/>
    <s v="DAPESOL. (1)"/>
    <n v="375070"/>
    <n v="0"/>
    <n v="339334.62"/>
    <s v="En Abogados"/>
    <n v="0"/>
    <n v="29346.63"/>
    <n v="5746.82"/>
    <n v="0"/>
    <n v="1017.78"/>
    <n v="0"/>
    <m/>
    <n v="13315"/>
    <n v="0.04"/>
    <n v="441463"/>
    <x v="0"/>
    <x v="341"/>
  </r>
  <r>
    <x v="442"/>
    <s v="DAPESOL. (1)"/>
    <n v="441463"/>
    <n v="0"/>
    <n v="388760.89"/>
    <s v="En Abogados"/>
    <n v="0"/>
    <n v="32281.29"/>
    <n v="6321.51"/>
    <n v="0"/>
    <n v="915.9"/>
    <n v="0"/>
    <m/>
    <n v="13951.41"/>
    <n v="0.85"/>
    <n v="514372"/>
    <x v="1"/>
    <x v="341"/>
  </r>
  <r>
    <x v="442"/>
    <s v="DAPESOL. (1)"/>
    <n v="514372"/>
    <n v="0"/>
    <n v="442231.85"/>
    <s v="En Abogados"/>
    <n v="0"/>
    <n v="35703.11"/>
    <n v="6991.58"/>
    <n v="0"/>
    <n v="759.13"/>
    <n v="0"/>
    <m/>
    <n v="19275.96"/>
    <n v="0.63"/>
    <n v="599214"/>
    <x v="2"/>
    <x v="341"/>
  </r>
  <r>
    <x v="442"/>
    <s v="DAPESOL. (1)"/>
    <n v="599214"/>
    <n v="0"/>
    <n v="504962.26"/>
    <s v="En Abogados"/>
    <n v="0"/>
    <n v="39630.449999999997"/>
    <n v="7760.66"/>
    <n v="0"/>
    <n v="757.81"/>
    <n v="0"/>
    <m/>
    <n v="6945"/>
    <n v="0.97"/>
    <n v="679557"/>
    <x v="3"/>
    <x v="341"/>
  </r>
  <r>
    <x v="442"/>
    <s v="DAPESOL. (1)"/>
    <n v="679557"/>
    <n v="0"/>
    <n v="560057.15"/>
    <s v="En Abogados"/>
    <n v="0"/>
    <n v="41497.760000000002"/>
    <n v="5178.92"/>
    <n v="0"/>
    <n v="759.13"/>
    <n v="0"/>
    <n v="7346.77"/>
    <n v="22083.24"/>
    <n v="0.32"/>
    <n v="784426"/>
    <x v="4"/>
    <x v="341"/>
  </r>
  <r>
    <x v="442"/>
    <s v="DAPESOL. (1)"/>
    <n v="784426"/>
    <n v="0"/>
    <n v="636923.29"/>
    <s v="En Abogados"/>
    <n v="0"/>
    <n v="70801.97"/>
    <n v="13864.84"/>
    <n v="0"/>
    <n v="759.13"/>
    <n v="0"/>
    <m/>
    <n v="14487.57"/>
    <n v="0.85"/>
    <n v="970325"/>
    <x v="5"/>
    <x v="341"/>
  </r>
  <r>
    <x v="443"/>
    <s v="ALEJANDRO CESNIK (1)"/>
    <n v="29682"/>
    <n v="29682"/>
    <n v="0"/>
    <n v="0"/>
    <n v="0"/>
    <n v="29346.63"/>
    <n v="5746.82"/>
    <n v="496.8"/>
    <n v="1017.32"/>
    <n v="0"/>
    <m/>
    <n v="-3282"/>
    <n v="0.43"/>
    <n v="33326"/>
    <x v="0"/>
    <x v="113"/>
  </r>
  <r>
    <x v="443"/>
    <s v="ALEJANDRO CESNIK"/>
    <n v="33326"/>
    <n v="33326"/>
    <n v="0"/>
    <n v="556"/>
    <n v="0"/>
    <n v="32281.29"/>
    <n v="6321.51"/>
    <n v="496.8"/>
    <n v="915.48"/>
    <n v="0"/>
    <m/>
    <n v="0"/>
    <n v="0.92"/>
    <n v="40572"/>
    <x v="1"/>
    <x v="113"/>
  </r>
  <r>
    <x v="443"/>
    <s v="ALEJANDRO CESNIK (1)"/>
    <n v="40572"/>
    <n v="40572"/>
    <n v="0"/>
    <n v="0"/>
    <n v="0"/>
    <n v="35703.11"/>
    <n v="6991.58"/>
    <n v="496.8"/>
    <n v="758.79"/>
    <n v="0"/>
    <m/>
    <n v="-3934.75"/>
    <n v="0.47"/>
    <n v="40016"/>
    <x v="2"/>
    <x v="113"/>
  </r>
  <r>
    <x v="443"/>
    <s v="ALEJANDRO CESNIK (1)"/>
    <n v="40016"/>
    <n v="40016"/>
    <n v="0"/>
    <n v="0"/>
    <n v="0"/>
    <n v="39630.449999999997"/>
    <n v="7760.66"/>
    <n v="496.8"/>
    <n v="757.47"/>
    <n v="0"/>
    <m/>
    <n v="-4351.83"/>
    <n v="0.45"/>
    <n v="44294"/>
    <x v="3"/>
    <x v="113"/>
  </r>
  <r>
    <x v="443"/>
    <s v="ALEJANDRO CESNIK (1)"/>
    <n v="44294"/>
    <n v="44294"/>
    <n v="0"/>
    <n v="0"/>
    <n v="0"/>
    <n v="41497.760000000002"/>
    <n v="5178.92"/>
    <n v="496.8"/>
    <n v="758.79"/>
    <n v="0"/>
    <n v="7346.77"/>
    <n v="-4830.54"/>
    <n v="0.5"/>
    <n v="50449"/>
    <x v="4"/>
    <x v="113"/>
  </r>
  <r>
    <x v="443"/>
    <s v="ALEJANDRO CESNIK"/>
    <n v="50449"/>
    <n v="51290"/>
    <n v="0"/>
    <n v="841"/>
    <n v="841"/>
    <n v="70801.97"/>
    <n v="13864.84"/>
    <n v="496.8"/>
    <n v="758.79"/>
    <n v="0"/>
    <m/>
    <n v="0"/>
    <n v="0.6"/>
    <n v="85923"/>
    <x v="5"/>
    <x v="113"/>
  </r>
  <r>
    <x v="444"/>
    <s v="SOBRINO EUGENIA (EN QUIEBRA) (1)"/>
    <n v="1644057"/>
    <n v="0"/>
    <n v="1125453.42"/>
    <s v="En Abogados"/>
    <n v="0"/>
    <n v="29346.63"/>
    <n v="5486.83"/>
    <n v="474"/>
    <n v="971.54"/>
    <n v="0"/>
    <m/>
    <n v="6323"/>
    <n v="0.33"/>
    <n v="1742932"/>
    <x v="0"/>
    <x v="345"/>
  </r>
  <r>
    <x v="444"/>
    <s v="SOBRINO EUGENIA (EN QUIEBRA) (1)"/>
    <n v="1742932"/>
    <n v="0"/>
    <n v="1168055.75"/>
    <s v="En Abogados"/>
    <n v="0"/>
    <n v="32281.29"/>
    <n v="6035.51"/>
    <n v="474"/>
    <n v="874.29"/>
    <n v="0"/>
    <m/>
    <n v="6954.5"/>
    <n v="0.62"/>
    <n v="1847955"/>
    <x v="1"/>
    <x v="345"/>
  </r>
  <r>
    <x v="444"/>
    <s v="SOBRINO EUGENIA (EN QUIEBRA)"/>
    <n v="1847955"/>
    <n v="0"/>
    <n v="1214675.96"/>
    <s v="En Abogados"/>
    <n v="0"/>
    <n v="35703.11"/>
    <n v="6675.27"/>
    <n v="474"/>
    <n v="724.64"/>
    <n v="0"/>
    <m/>
    <n v="0"/>
    <n v="0.18"/>
    <n v="1952266"/>
    <x v="2"/>
    <x v="345"/>
  </r>
  <r>
    <x v="444"/>
    <s v="Ezequiel Federico Cuervo y Maria Eugenia Sobrino"/>
    <n v="1952266"/>
    <n v="0"/>
    <n v="1258253.1599999999"/>
    <s v="En Abogados"/>
    <n v="0"/>
    <n v="39630.449999999997"/>
    <n v="7409.55"/>
    <n v="474"/>
    <n v="723.38"/>
    <n v="0"/>
    <m/>
    <n v="0"/>
    <n v="0.96"/>
    <n v="2063417"/>
    <x v="3"/>
    <x v="345"/>
  </r>
  <r>
    <x v="444"/>
    <s v="FIDEICOMISO VILLA MARIA (1)"/>
    <n v="2063417"/>
    <n v="1268272"/>
    <n v="0"/>
    <n v="0"/>
    <n v="0"/>
    <n v="41497.760000000002"/>
    <n v="4944.62"/>
    <n v="474"/>
    <n v="724.64"/>
    <n v="0"/>
    <n v="7014.39"/>
    <n v="0"/>
    <n v="0.59"/>
    <n v="54656"/>
    <x v="4"/>
    <x v="345"/>
  </r>
  <r>
    <x v="444"/>
    <s v="FIDEICOMISO VILLA MARIA (2)"/>
    <n v="54656"/>
    <n v="55513.14"/>
    <n v="0"/>
    <n v="7378.48"/>
    <n v="857.14"/>
    <n v="70801.97"/>
    <n v="13237.57"/>
    <n v="474"/>
    <n v="724.64"/>
    <n v="0"/>
    <m/>
    <n v="0"/>
    <n v="0.48"/>
    <n v="91760"/>
    <x v="5"/>
    <x v="345"/>
  </r>
  <r>
    <x v="445"/>
    <s v="DANNY MENA CORTES"/>
    <n v="314789"/>
    <n v="0"/>
    <n v="261625.21"/>
    <s v="En Abogados"/>
    <n v="0"/>
    <n v="29346.63"/>
    <n v="5222.3500000000004"/>
    <n v="451.2"/>
    <n v="924.84"/>
    <n v="0"/>
    <m/>
    <n v="0"/>
    <n v="0.72"/>
    <n v="363816"/>
    <x v="0"/>
    <x v="346"/>
  </r>
  <r>
    <x v="445"/>
    <s v="DANNY MENA CORTES"/>
    <n v="363816"/>
    <n v="0"/>
    <n v="297570.95"/>
    <s v="En Abogados"/>
    <n v="0"/>
    <n v="32281.29"/>
    <n v="5744.58"/>
    <n v="451.2"/>
    <n v="832.26"/>
    <n v="0"/>
    <m/>
    <n v="0"/>
    <n v="0.12"/>
    <n v="418004"/>
    <x v="1"/>
    <x v="346"/>
  </r>
  <r>
    <x v="445"/>
    <s v="DANNY MENA CORTES"/>
    <n v="418004"/>
    <n v="0"/>
    <n v="336880.4"/>
    <s v="En Abogados"/>
    <n v="0"/>
    <n v="35703.11"/>
    <n v="6353.51"/>
    <n v="451.2"/>
    <n v="689.81"/>
    <n v="0"/>
    <m/>
    <n v="0"/>
    <n v="0.35"/>
    <n v="478046"/>
    <x v="2"/>
    <x v="346"/>
  </r>
  <r>
    <x v="445"/>
    <s v="DANNY MENA CORTES"/>
    <n v="478046"/>
    <n v="0"/>
    <n v="380078.38"/>
    <s v="En Abogados"/>
    <n v="0"/>
    <n v="39630.449999999997"/>
    <n v="7052.39"/>
    <n v="451.2"/>
    <n v="688.61"/>
    <n v="0"/>
    <m/>
    <n v="0"/>
    <n v="0.43"/>
    <n v="544873"/>
    <x v="3"/>
    <x v="346"/>
  </r>
  <r>
    <x v="445"/>
    <s v="DANNY MENA CORTES"/>
    <n v="544873"/>
    <n v="0"/>
    <n v="427901.46"/>
    <s v="En Abogados"/>
    <n v="0"/>
    <n v="41497.760000000002"/>
    <n v="4706.28"/>
    <n v="451.2"/>
    <n v="689.81"/>
    <n v="0"/>
    <n v="6676.27"/>
    <n v="0"/>
    <n v="0.61"/>
    <n v="620290"/>
    <x v="4"/>
    <x v="346"/>
  </r>
  <r>
    <x v="445"/>
    <s v="DANNY MENA CORTES"/>
    <n v="620290"/>
    <n v="0"/>
    <n v="481923.39"/>
    <s v="En Abogados"/>
    <n v="0"/>
    <n v="70801.97"/>
    <n v="12599.49"/>
    <n v="451.2"/>
    <n v="689.81"/>
    <n v="0"/>
    <m/>
    <n v="0"/>
    <n v="0.87"/>
    <n v="769893"/>
    <x v="5"/>
    <x v="346"/>
  </r>
  <r>
    <x v="446"/>
    <s v="DANIEL VALENTIN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  <x v="347"/>
  </r>
  <r>
    <x v="446"/>
    <s v="DANIEL VALENTINI (1)"/>
    <n v="32713"/>
    <n v="32713"/>
    <n v="0"/>
    <n v="0"/>
    <n v="0"/>
    <n v="32281.29"/>
    <n v="5744.58"/>
    <n v="451.2"/>
    <n v="832.26"/>
    <n v="0"/>
    <m/>
    <n v="-3524"/>
    <n v="0.67"/>
    <n v="35786"/>
    <x v="1"/>
    <x v="347"/>
  </r>
  <r>
    <x v="446"/>
    <s v="DANIEL VALENTINI (1)"/>
    <n v="35786"/>
    <n v="35786"/>
    <n v="0"/>
    <n v="0"/>
    <n v="0"/>
    <n v="35703.11"/>
    <n v="6353.51"/>
    <n v="451.2"/>
    <n v="689.81"/>
    <n v="0"/>
    <m/>
    <n v="-3876.07"/>
    <n v="0.44"/>
    <n v="39322"/>
    <x v="2"/>
    <x v="347"/>
  </r>
  <r>
    <x v="446"/>
    <s v="DANIEL VALENTINI"/>
    <n v="39322"/>
    <n v="0"/>
    <n v="39322"/>
    <n v="1966.1"/>
    <n v="0"/>
    <n v="39630.449999999997"/>
    <n v="7052.39"/>
    <n v="451.2"/>
    <n v="688.61"/>
    <n v="0"/>
    <m/>
    <n v="0"/>
    <n v="0.25"/>
    <n v="89111"/>
    <x v="3"/>
    <x v="347"/>
  </r>
  <r>
    <x v="446"/>
    <s v="DANIEL VALENTINI"/>
    <n v="89111"/>
    <n v="89111"/>
    <n v="0"/>
    <n v="0"/>
    <n v="0"/>
    <n v="41497.760000000002"/>
    <n v="4706.28"/>
    <n v="451.2"/>
    <n v="689.81"/>
    <n v="0"/>
    <n v="6676.27"/>
    <n v="0"/>
    <n v="0.68"/>
    <n v="54022"/>
    <x v="4"/>
    <x v="347"/>
  </r>
  <r>
    <x v="446"/>
    <s v="DANIEL VALENTINI (1)"/>
    <n v="54022"/>
    <n v="54022"/>
    <n v="0"/>
    <n v="0"/>
    <n v="0"/>
    <n v="70801.97"/>
    <n v="12599.49"/>
    <n v="451.2"/>
    <n v="689.81"/>
    <n v="0"/>
    <m/>
    <n v="-4741.8100000000004"/>
    <n v="0.34"/>
    <n v="79801"/>
    <x v="5"/>
    <x v="347"/>
  </r>
  <r>
    <x v="447"/>
    <s v="ADRIANA LUZZETT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  <x v="285"/>
  </r>
  <r>
    <x v="447"/>
    <s v="ADRIANA LUZZETTI (1)"/>
    <n v="32713"/>
    <n v="32713"/>
    <n v="0"/>
    <n v="0"/>
    <n v="0"/>
    <n v="32281.29"/>
    <n v="5744.58"/>
    <n v="451.2"/>
    <n v="832.26"/>
    <n v="0"/>
    <m/>
    <n v="-3524"/>
    <n v="0.67"/>
    <n v="35786"/>
    <x v="1"/>
    <x v="285"/>
  </r>
  <r>
    <x v="447"/>
    <s v="ADRIANA LUZZETTI (1)"/>
    <n v="35786"/>
    <n v="35786"/>
    <n v="0"/>
    <n v="0"/>
    <n v="0"/>
    <n v="35703.11"/>
    <n v="6353.51"/>
    <n v="451.2"/>
    <n v="689.81"/>
    <n v="0"/>
    <m/>
    <n v="-3876.07"/>
    <n v="0.44"/>
    <n v="39322"/>
    <x v="2"/>
    <x v="285"/>
  </r>
  <r>
    <x v="447"/>
    <s v="ADRIANA LUZZETT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  <x v="285"/>
  </r>
  <r>
    <x v="447"/>
    <s v="ADRIANA LUZZETTI (1)"/>
    <n v="43536"/>
    <n v="130661"/>
    <n v="0"/>
    <n v="0"/>
    <n v="87125"/>
    <n v="41497.760000000002"/>
    <n v="4706.28"/>
    <n v="451.2"/>
    <n v="689.81"/>
    <n v="0"/>
    <n v="6676.27"/>
    <n v="-4758.5"/>
    <n v="0"/>
    <n v="-37862.18"/>
    <x v="4"/>
    <x v="285"/>
  </r>
  <r>
    <x v="447"/>
    <s v="ADRIANA LUZZETTI (1)"/>
    <n v="-37862.18"/>
    <n v="49264"/>
    <n v="0"/>
    <n v="0"/>
    <n v="87126.18"/>
    <n v="70801.97"/>
    <n v="12599.49"/>
    <n v="451.2"/>
    <n v="689.81"/>
    <n v="0"/>
    <m/>
    <n v="-4741.8100000000004"/>
    <n v="0"/>
    <n v="-7325.52"/>
    <x v="5"/>
    <x v="285"/>
  </r>
  <r>
    <x v="448"/>
    <s v="NATALIA GANEM"/>
    <n v="92014"/>
    <n v="0"/>
    <n v="87881.67"/>
    <n v="8526.41"/>
    <n v="0"/>
    <n v="29346.63"/>
    <n v="4962.3500000000004"/>
    <n v="428.5"/>
    <n v="878.6"/>
    <n v="0"/>
    <m/>
    <n v="0"/>
    <n v="0.84"/>
    <n v="132025"/>
    <x v="0"/>
    <x v="105"/>
  </r>
  <r>
    <x v="448"/>
    <s v="NATALIA GANEM"/>
    <n v="132025"/>
    <n v="0"/>
    <n v="123498.59"/>
    <n v="14701.34"/>
    <n v="0"/>
    <n v="32281.29"/>
    <n v="5458.59"/>
    <n v="428.5"/>
    <n v="790.64"/>
    <n v="0"/>
    <m/>
    <n v="0"/>
    <n v="0.05"/>
    <n v="177159"/>
    <x v="1"/>
    <x v="105"/>
  </r>
  <r>
    <x v="448"/>
    <s v="NATALIA GANEM"/>
    <n v="177159"/>
    <n v="177159"/>
    <n v="0"/>
    <n v="0"/>
    <n v="0"/>
    <n v="35703.11"/>
    <n v="6037.2"/>
    <n v="428.5"/>
    <n v="655.32000000000005"/>
    <n v="0"/>
    <m/>
    <n v="0"/>
    <n v="0.87"/>
    <n v="42825"/>
    <x v="2"/>
    <x v="105"/>
  </r>
  <r>
    <x v="448"/>
    <s v="NATALIA GANEM"/>
    <n v="42825"/>
    <n v="0"/>
    <n v="42825"/>
    <n v="2141.25"/>
    <n v="0"/>
    <n v="39630.449999999997"/>
    <n v="6701.29"/>
    <n v="428.5"/>
    <n v="654.17999999999995"/>
    <n v="0"/>
    <m/>
    <n v="0"/>
    <n v="0.33"/>
    <n v="92381"/>
    <x v="3"/>
    <x v="105"/>
  </r>
  <r>
    <x v="448"/>
    <s v="NATALIA GANEM"/>
    <n v="92381"/>
    <n v="0"/>
    <n v="90239.75"/>
    <n v="6653.24"/>
    <n v="0"/>
    <n v="41497.760000000002"/>
    <n v="4471.97"/>
    <n v="428.5"/>
    <n v="655.32000000000005"/>
    <n v="0"/>
    <n v="6343.89"/>
    <n v="0"/>
    <n v="0.56999999999999995"/>
    <n v="150291"/>
    <x v="4"/>
    <x v="105"/>
  </r>
  <r>
    <x v="448"/>
    <s v="NATALIA GANEM"/>
    <n v="150291"/>
    <n v="0"/>
    <n v="143637.76000000001"/>
    <n v="26044.34"/>
    <n v="0"/>
    <n v="70801.97"/>
    <n v="11972.22"/>
    <n v="428.5"/>
    <n v="655.32000000000005"/>
    <n v="0"/>
    <m/>
    <n v="0"/>
    <n v="0.89"/>
    <n v="253541"/>
    <x v="5"/>
    <x v="105"/>
  </r>
  <r>
    <x v="449"/>
    <s v="NATALIA GANEM"/>
    <n v="92762"/>
    <n v="0"/>
    <n v="88595.82"/>
    <n v="8595.9699999999993"/>
    <n v="0"/>
    <n v="29346.63"/>
    <n v="5217.8599999999997"/>
    <n v="451.2"/>
    <n v="923.91"/>
    <n v="0"/>
    <m/>
    <n v="0"/>
    <n v="0.61"/>
    <n v="133132"/>
    <x v="0"/>
    <x v="105"/>
  </r>
  <r>
    <x v="449"/>
    <s v="NATALIA GANEM"/>
    <n v="133132"/>
    <n v="0"/>
    <n v="124536.03"/>
    <n v="14822.77"/>
    <n v="0"/>
    <n v="32281.29"/>
    <n v="5739.65"/>
    <n v="451.2"/>
    <n v="831.43"/>
    <n v="0"/>
    <m/>
    <n v="0"/>
    <n v="0.63"/>
    <n v="178663"/>
    <x v="1"/>
    <x v="105"/>
  </r>
  <r>
    <x v="449"/>
    <s v="NATALIA GANEM"/>
    <n v="178663"/>
    <n v="178663"/>
    <n v="0"/>
    <n v="0"/>
    <n v="0"/>
    <n v="35703.11"/>
    <n v="6348.05"/>
    <n v="451.2"/>
    <n v="689.12"/>
    <n v="0"/>
    <m/>
    <n v="0"/>
    <n v="0.52"/>
    <n v="43192"/>
    <x v="2"/>
    <x v="105"/>
  </r>
  <r>
    <x v="449"/>
    <s v="NATALIA GANEM"/>
    <n v="43192"/>
    <n v="0"/>
    <n v="43192"/>
    <n v="2159.6"/>
    <n v="0"/>
    <n v="39630.449999999997"/>
    <n v="7046.34"/>
    <n v="451.2"/>
    <n v="687.92"/>
    <n v="0"/>
    <m/>
    <n v="0"/>
    <n v="0.49"/>
    <n v="93168"/>
    <x v="3"/>
    <x v="105"/>
  </r>
  <r>
    <x v="449"/>
    <s v="NATALIA GANEM"/>
    <n v="93168"/>
    <n v="0"/>
    <n v="91008.4"/>
    <n v="6710.02"/>
    <n v="0"/>
    <n v="41497.760000000002"/>
    <n v="4702.24"/>
    <n v="451.2"/>
    <n v="689.12"/>
    <n v="0"/>
    <n v="6670.54"/>
    <n v="0"/>
    <n v="0.72"/>
    <n v="151730"/>
    <x v="4"/>
    <x v="105"/>
  </r>
  <r>
    <x v="449"/>
    <s v="NATALIA GANEM"/>
    <n v="151730"/>
    <n v="0"/>
    <n v="145019.98000000001"/>
    <n v="26287.72"/>
    <n v="0"/>
    <n v="70801.97"/>
    <n v="12588.67"/>
    <n v="451.2"/>
    <n v="689.12"/>
    <n v="0"/>
    <m/>
    <n v="0"/>
    <n v="0.34"/>
    <n v="255839"/>
    <x v="5"/>
    <x v="105"/>
  </r>
  <r>
    <x v="450"/>
    <s v="Tomas Bello (1)"/>
    <n v="36760"/>
    <n v="36760"/>
    <n v="0"/>
    <n v="0"/>
    <n v="0"/>
    <n v="29346.63"/>
    <n v="6504.4"/>
    <n v="0"/>
    <n v="1151.8900000000001"/>
    <n v="0"/>
    <m/>
    <n v="3592"/>
    <n v="0.08"/>
    <n v="40595"/>
    <x v="0"/>
    <x v="106"/>
  </r>
  <r>
    <x v="450"/>
    <s v="Tomas Bello (1)"/>
    <n v="40595"/>
    <n v="40595"/>
    <n v="0"/>
    <n v="0"/>
    <n v="0"/>
    <n v="32281.29"/>
    <n v="7154.84"/>
    <n v="0"/>
    <n v="1036.58"/>
    <n v="0"/>
    <m/>
    <n v="3290"/>
    <n v="0.28999999999999998"/>
    <n v="43763"/>
    <x v="1"/>
    <x v="106"/>
  </r>
  <r>
    <x v="450"/>
    <s v="Tomas Bello (1)"/>
    <n v="43763"/>
    <n v="43763"/>
    <n v="0"/>
    <n v="0"/>
    <n v="0"/>
    <n v="35703.11"/>
    <n v="7913.25"/>
    <n v="0"/>
    <n v="859.16"/>
    <n v="0"/>
    <m/>
    <n v="9089.93"/>
    <n v="0.55000000000000004"/>
    <n v="53566"/>
    <x v="2"/>
    <x v="106"/>
  </r>
  <r>
    <x v="450"/>
    <s v="Tomas Bello (1)"/>
    <n v="53566"/>
    <n v="53566"/>
    <n v="0"/>
    <n v="0"/>
    <n v="0"/>
    <n v="39630.449999999997"/>
    <n v="8783.7099999999991"/>
    <n v="0"/>
    <n v="857.66"/>
    <n v="0"/>
    <m/>
    <n v="2498.27"/>
    <n v="0.91"/>
    <n v="51771"/>
    <x v="3"/>
    <x v="106"/>
  </r>
  <r>
    <x v="450"/>
    <s v="Tomas Bello (1)"/>
    <n v="51771"/>
    <n v="51771"/>
    <n v="0"/>
    <n v="0"/>
    <n v="0"/>
    <n v="41497.760000000002"/>
    <n v="5861.64"/>
    <n v="0"/>
    <n v="859.16"/>
    <n v="0"/>
    <n v="8315.26"/>
    <n v="2009.13"/>
    <n v="0.05"/>
    <n v="58543"/>
    <x v="4"/>
    <x v="106"/>
  </r>
  <r>
    <x v="450"/>
    <s v="Tomas Bello (1)"/>
    <n v="58543"/>
    <n v="58543"/>
    <n v="0"/>
    <n v="0"/>
    <n v="0"/>
    <n v="70801.97"/>
    <n v="15692.58"/>
    <n v="0"/>
    <n v="859.16"/>
    <n v="0"/>
    <m/>
    <n v="2026.44"/>
    <n v="0.85"/>
    <n v="89381"/>
    <x v="5"/>
    <x v="106"/>
  </r>
  <r>
    <x v="451"/>
    <s v="ROBERTO CABRERA (1)"/>
    <n v="29920"/>
    <n v="29920"/>
    <n v="0"/>
    <n v="0"/>
    <n v="0"/>
    <n v="29346.63"/>
    <n v="6006.82"/>
    <n v="518.4"/>
    <n v="1063.56"/>
    <n v="0"/>
    <m/>
    <n v="-3306"/>
    <n v="0.59"/>
    <n v="33630"/>
    <x v="0"/>
    <x v="348"/>
  </r>
  <r>
    <x v="451"/>
    <s v="ROBERTO CABRERA"/>
    <n v="33630"/>
    <n v="33630"/>
    <n v="0"/>
    <n v="561"/>
    <n v="0"/>
    <n v="32281.29"/>
    <n v="6607.5"/>
    <n v="518.4"/>
    <n v="957.1"/>
    <n v="0"/>
    <m/>
    <n v="0"/>
    <n v="0.71"/>
    <n v="40926"/>
    <x v="1"/>
    <x v="348"/>
  </r>
  <r>
    <x v="451"/>
    <s v="ROBERTO CABRERA (1)"/>
    <n v="40926"/>
    <n v="40926"/>
    <n v="0"/>
    <n v="0"/>
    <n v="0"/>
    <n v="35703.11"/>
    <n v="7307.9"/>
    <n v="518.4"/>
    <n v="793.28"/>
    <n v="0"/>
    <m/>
    <n v="-3964.34"/>
    <n v="0.65"/>
    <n v="40359"/>
    <x v="2"/>
    <x v="348"/>
  </r>
  <r>
    <x v="451"/>
    <s v="ROBERTO CABRERA (1)"/>
    <n v="40359"/>
    <n v="40359"/>
    <n v="0"/>
    <n v="0"/>
    <n v="0"/>
    <n v="39630.449999999997"/>
    <n v="8111.77"/>
    <n v="518.4"/>
    <n v="791.9"/>
    <n v="0"/>
    <m/>
    <n v="-4384.5600000000004"/>
    <n v="0.04"/>
    <n v="44668"/>
    <x v="3"/>
    <x v="348"/>
  </r>
  <r>
    <x v="451"/>
    <s v="ROBERTO CABRERA (1)"/>
    <n v="44668"/>
    <n v="44668"/>
    <n v="0"/>
    <n v="0"/>
    <n v="0"/>
    <n v="41497.760000000002"/>
    <n v="5413.23"/>
    <n v="518.4"/>
    <n v="793.28"/>
    <n v="0"/>
    <n v="7679.15"/>
    <n v="-4866.8599999999997"/>
    <n v="0.04"/>
    <n v="51035"/>
    <x v="4"/>
    <x v="348"/>
  </r>
  <r>
    <x v="451"/>
    <s v="ROBERTO CABRERA"/>
    <n v="51035"/>
    <n v="0"/>
    <n v="51035"/>
    <n v="6889.73"/>
    <n v="0"/>
    <n v="70801.97"/>
    <n v="14492.11"/>
    <n v="518.4"/>
    <n v="793.28"/>
    <n v="0"/>
    <m/>
    <n v="0"/>
    <n v="0.51"/>
    <n v="144531"/>
    <x v="5"/>
    <x v="348"/>
  </r>
  <r>
    <x v="452"/>
    <s v="MARA FERNANDEZ (1)"/>
    <n v="29920"/>
    <n v="29920"/>
    <n v="0"/>
    <n v="0"/>
    <n v="0"/>
    <n v="29346.63"/>
    <n v="6006.82"/>
    <n v="518.4"/>
    <n v="1063.56"/>
    <n v="0"/>
    <m/>
    <n v="-3306"/>
    <n v="0.59"/>
    <n v="33630"/>
    <x v="0"/>
    <x v="349"/>
  </r>
  <r>
    <x v="452"/>
    <s v="MARA FERNANDEZ (1)"/>
    <n v="33630"/>
    <n v="33630"/>
    <n v="0"/>
    <n v="0"/>
    <n v="0"/>
    <n v="32281.29"/>
    <n v="6607.5"/>
    <n v="518.4"/>
    <n v="957.1"/>
    <n v="0"/>
    <m/>
    <n v="-3604"/>
    <n v="0.71"/>
    <n v="36761"/>
    <x v="1"/>
    <x v="349"/>
  </r>
  <r>
    <x v="452"/>
    <s v="MARA FERNANDEZ (1)"/>
    <n v="36761"/>
    <n v="36761"/>
    <n v="0"/>
    <n v="0"/>
    <n v="0"/>
    <n v="35703.11"/>
    <n v="7307.9"/>
    <n v="518.4"/>
    <n v="793.28"/>
    <n v="0"/>
    <m/>
    <n v="-3964.34"/>
    <n v="0.65"/>
    <n v="40359"/>
    <x v="2"/>
    <x v="349"/>
  </r>
  <r>
    <x v="452"/>
    <s v="MARA FERNANDEZ (1)"/>
    <n v="40359"/>
    <n v="40359"/>
    <n v="0"/>
    <n v="0"/>
    <n v="0"/>
    <n v="39630.449999999997"/>
    <n v="8111.77"/>
    <n v="518.4"/>
    <n v="791.9"/>
    <n v="0"/>
    <m/>
    <n v="-4384.5600000000004"/>
    <n v="0.04"/>
    <n v="44668"/>
    <x v="3"/>
    <x v="349"/>
  </r>
  <r>
    <x v="452"/>
    <s v="MARA FERNANDEZ (1)"/>
    <n v="44668"/>
    <n v="44668"/>
    <n v="0"/>
    <n v="0"/>
    <n v="0"/>
    <n v="41497.760000000002"/>
    <n v="5413.23"/>
    <n v="518.4"/>
    <n v="793.28"/>
    <n v="0"/>
    <n v="7679.15"/>
    <n v="-4866.8599999999997"/>
    <n v="0.04"/>
    <n v="51035"/>
    <x v="4"/>
    <x v="349"/>
  </r>
  <r>
    <x v="452"/>
    <s v="MARA FERNANDEZ (1)"/>
    <n v="51035"/>
    <n v="51035"/>
    <n v="0"/>
    <n v="0"/>
    <n v="0"/>
    <n v="70801.97"/>
    <n v="14492.11"/>
    <n v="518.4"/>
    <n v="793.28"/>
    <n v="0"/>
    <m/>
    <n v="-4849.79"/>
    <n v="0.03"/>
    <n v="81756"/>
    <x v="5"/>
    <x v="349"/>
  </r>
  <r>
    <x v="453"/>
    <s v="SALVADOR BELLO"/>
    <n v="12192"/>
    <n v="0"/>
    <n v="12192"/>
    <n v="609.6"/>
    <n v="0"/>
    <n v="29346.63"/>
    <n v="6011.3"/>
    <n v="518.20000000000005"/>
    <n v="1064.49"/>
    <n v="0"/>
    <m/>
    <n v="0"/>
    <n v="0.78"/>
    <n v="49743"/>
    <x v="0"/>
    <x v="40"/>
  </r>
  <r>
    <x v="453"/>
    <s v="SALVADOR BELLO"/>
    <n v="49743"/>
    <n v="0"/>
    <n v="49133.4"/>
    <n v="3066.27"/>
    <n v="0"/>
    <n v="32281.29"/>
    <n v="6612.43"/>
    <n v="518.20000000000005"/>
    <n v="957.93"/>
    <n v="0"/>
    <m/>
    <n v="0"/>
    <n v="0.48"/>
    <n v="92570"/>
    <x v="1"/>
    <x v="40"/>
  </r>
  <r>
    <x v="453"/>
    <s v="SALVADOR BELLO"/>
    <n v="92570"/>
    <n v="299171"/>
    <n v="0"/>
    <n v="1492"/>
    <n v="206601"/>
    <n v="35703.11"/>
    <n v="7313.35"/>
    <n v="518.20000000000005"/>
    <n v="793.97"/>
    <n v="0"/>
    <m/>
    <n v="0"/>
    <n v="0"/>
    <n v="-160780.37"/>
    <x v="2"/>
    <x v="40"/>
  </r>
  <r>
    <x v="453"/>
    <s v="SALVADOR BELLO"/>
    <n v="-160780.37"/>
    <n v="0"/>
    <n v="0"/>
    <n v="0"/>
    <n v="160780.37"/>
    <n v="39630.449999999997"/>
    <n v="8117.82"/>
    <n v="518.20000000000005"/>
    <n v="792.59"/>
    <n v="0"/>
    <m/>
    <n v="0"/>
    <n v="0"/>
    <n v="-111721.31"/>
    <x v="3"/>
    <x v="40"/>
  </r>
  <r>
    <x v="453"/>
    <s v="SALVADOR BELLO"/>
    <n v="-111721.31"/>
    <n v="0"/>
    <n v="0"/>
    <n v="0"/>
    <n v="111721.31"/>
    <n v="41497.760000000002"/>
    <n v="5417.27"/>
    <n v="518.20000000000005"/>
    <n v="793.97"/>
    <n v="0"/>
    <n v="7684.88"/>
    <n v="0"/>
    <n v="0"/>
    <n v="-55809.23"/>
    <x v="4"/>
    <x v="40"/>
  </r>
  <r>
    <x v="453"/>
    <s v="SALVADOR BELLO"/>
    <n v="-55809.23"/>
    <n v="0"/>
    <n v="0"/>
    <n v="0"/>
    <n v="55809.23"/>
    <n v="70801.97"/>
    <n v="14502.93"/>
    <n v="518.20000000000005"/>
    <n v="793.97"/>
    <n v="0"/>
    <m/>
    <n v="0"/>
    <n v="0.16"/>
    <n v="30808"/>
    <x v="5"/>
    <x v="40"/>
  </r>
  <r>
    <x v="454"/>
    <s v="ROMA FERNANDO (1)"/>
    <n v="29907"/>
    <n v="29907"/>
    <n v="0"/>
    <n v="0"/>
    <n v="0"/>
    <n v="29346.63"/>
    <n v="5993.37"/>
    <n v="516"/>
    <n v="1061.71"/>
    <n v="0"/>
    <m/>
    <n v="-3305"/>
    <n v="0.28999999999999998"/>
    <n v="33613"/>
    <x v="0"/>
    <x v="350"/>
  </r>
  <r>
    <x v="454"/>
    <s v="ROMA FERNANDO"/>
    <n v="33613"/>
    <n v="34174"/>
    <n v="0"/>
    <n v="561"/>
    <n v="561"/>
    <n v="32281.29"/>
    <n v="6592.71"/>
    <n v="516"/>
    <n v="955.43"/>
    <n v="0"/>
    <m/>
    <n v="0"/>
    <n v="0.56999999999999995"/>
    <n v="40346"/>
    <x v="1"/>
    <x v="350"/>
  </r>
  <r>
    <x v="454"/>
    <s v="ROMA FERNANDO (1)"/>
    <n v="40346"/>
    <n v="40346"/>
    <n v="0"/>
    <n v="0"/>
    <n v="0"/>
    <n v="35703.11"/>
    <n v="7291.54"/>
    <n v="516"/>
    <n v="791.9"/>
    <n v="0"/>
    <m/>
    <n v="-3962.86"/>
    <n v="0.31"/>
    <n v="40340"/>
    <x v="2"/>
    <x v="350"/>
  </r>
  <r>
    <x v="454"/>
    <s v="ROMA FERNANDO (1)"/>
    <n v="40340"/>
    <n v="40340"/>
    <n v="0"/>
    <n v="0"/>
    <n v="0"/>
    <n v="39630.449999999997"/>
    <n v="8093.6"/>
    <n v="516"/>
    <n v="790.52"/>
    <n v="0"/>
    <m/>
    <n v="-4382.92"/>
    <n v="0.35"/>
    <n v="44648"/>
    <x v="3"/>
    <x v="350"/>
  </r>
  <r>
    <x v="454"/>
    <s v="ROMA FERNANDO (1)"/>
    <n v="44648"/>
    <n v="44648"/>
    <n v="0"/>
    <n v="0"/>
    <n v="0"/>
    <n v="41497.760000000002"/>
    <n v="5401.11"/>
    <n v="516"/>
    <n v="791.9"/>
    <n v="0"/>
    <n v="7661.96"/>
    <n v="-4865.04"/>
    <n v="0.31"/>
    <n v="51004"/>
    <x v="4"/>
    <x v="350"/>
  </r>
  <r>
    <x v="454"/>
    <s v="ROMA FERNANDO (1)"/>
    <n v="51004"/>
    <n v="51004"/>
    <n v="0"/>
    <n v="0"/>
    <n v="0"/>
    <n v="70801.97"/>
    <n v="14459.67"/>
    <n v="516"/>
    <n v="791.9"/>
    <n v="0"/>
    <m/>
    <n v="-4847.9799999999996"/>
    <n v="0.44"/>
    <n v="81722"/>
    <x v="5"/>
    <x v="350"/>
  </r>
  <r>
    <x v="455"/>
    <s v="ALFREDO CASTIGLIA (1)"/>
    <n v="55508"/>
    <n v="55508"/>
    <s v="Plan de Pago"/>
    <s v="Plan de Pago"/>
    <n v="0"/>
    <n v="29346.63"/>
    <n v="5966.48"/>
    <n v="514.79999999999995"/>
    <n v="1056.17"/>
    <n v="0"/>
    <m/>
    <n v="22322.880000000001"/>
    <n v="0.04"/>
    <n v="59207"/>
    <x v="0"/>
    <x v="26"/>
  </r>
  <r>
    <x v="455"/>
    <s v="ALFREDO CASTIGLIA (1)"/>
    <n v="59207"/>
    <n v="59207"/>
    <s v="Plan de Pago"/>
    <s v="Plan de Pago"/>
    <n v="0"/>
    <n v="32281.29"/>
    <n v="6563.12"/>
    <n v="514.79999999999995"/>
    <n v="950.44"/>
    <n v="0"/>
    <m/>
    <n v="22025.88"/>
    <n v="0.47"/>
    <n v="62336"/>
    <x v="1"/>
    <x v="26"/>
  </r>
  <r>
    <x v="455"/>
    <s v="ALFREDO CASTIGLIA (1)"/>
    <n v="62336"/>
    <n v="62336"/>
    <s v="Plan de Pago"/>
    <s v="Plan de Pago"/>
    <n v="0"/>
    <n v="35703.11"/>
    <n v="7258.81"/>
    <n v="514.79999999999995"/>
    <n v="787.76"/>
    <n v="0"/>
    <m/>
    <n v="21665.47"/>
    <n v="0.05"/>
    <n v="65930"/>
    <x v="2"/>
    <x v="26"/>
  </r>
  <r>
    <x v="455"/>
    <s v="ALFREDO CASTIGLIA (1)"/>
    <n v="65930"/>
    <n v="65930"/>
    <s v="Plan de Pago"/>
    <s v="Plan de Pago"/>
    <n v="0"/>
    <n v="39630.449999999997"/>
    <n v="8057.28"/>
    <n v="514.79999999999995"/>
    <n v="786.39"/>
    <n v="0"/>
    <m/>
    <n v="21245.78"/>
    <n v="0.3"/>
    <n v="70235"/>
    <x v="3"/>
    <x v="26"/>
  </r>
  <r>
    <x v="455"/>
    <s v="ALFREDO CASTIGLIA (1)"/>
    <n v="70235"/>
    <n v="70235"/>
    <s v="Plan de Pago"/>
    <s v="Plan de Pago"/>
    <n v="0"/>
    <n v="41497.760000000002"/>
    <n v="5376.87"/>
    <n v="514.79999999999995"/>
    <n v="787.76"/>
    <n v="0"/>
    <n v="7627.57"/>
    <n v="20764.080000000002"/>
    <n v="0.16"/>
    <n v="76569"/>
    <x v="4"/>
    <x v="26"/>
  </r>
  <r>
    <x v="455"/>
    <s v="ALFREDO CASTIGLIA (1)"/>
    <n v="76569"/>
    <n v="76569"/>
    <s v="Plan de Pago"/>
    <s v="Plan de Pago"/>
    <n v="0"/>
    <n v="70801.97"/>
    <n v="14394.78"/>
    <n v="514.79999999999995"/>
    <n v="787.76"/>
    <n v="0"/>
    <m/>
    <n v="25624.880000000001"/>
    <n v="0.81"/>
    <n v="112125"/>
    <x v="5"/>
    <x v="26"/>
  </r>
  <r>
    <x v="456"/>
    <s v="EDUARDO RAMOS - YARD BACK (1)"/>
    <n v="30043"/>
    <n v="30043"/>
    <n v="0"/>
    <n v="0"/>
    <n v="0"/>
    <n v="29346.63"/>
    <n v="5966.48"/>
    <n v="675.6"/>
    <n v="1056.6300000000001"/>
    <n v="0"/>
    <m/>
    <n v="-3303"/>
    <n v="0.66"/>
    <n v="33743"/>
    <x v="0"/>
    <x v="351"/>
  </r>
  <r>
    <x v="456"/>
    <s v="EDUARDO RAMOS - YARD BACK"/>
    <n v="33743"/>
    <n v="34306"/>
    <n v="0"/>
    <n v="563"/>
    <n v="563"/>
    <n v="32281.29"/>
    <n v="6563.12"/>
    <n v="675.6"/>
    <n v="950.85"/>
    <n v="0"/>
    <m/>
    <n v="0"/>
    <n v="0.14000000000000001"/>
    <n v="40471"/>
    <x v="1"/>
    <x v="351"/>
  </r>
  <r>
    <x v="456"/>
    <s v="EDUARDO RAMOS - YARD BACK"/>
    <n v="40471"/>
    <n v="41137"/>
    <n v="0"/>
    <n v="666"/>
    <n v="666"/>
    <n v="35703.11"/>
    <n v="7258.81"/>
    <n v="675.6"/>
    <n v="788.11"/>
    <n v="0"/>
    <m/>
    <n v="0"/>
    <n v="0.37"/>
    <n v="44426"/>
    <x v="2"/>
    <x v="351"/>
  </r>
  <r>
    <x v="456"/>
    <s v="EDUARDO RAMOS - YARD BACK (1)"/>
    <n v="44426"/>
    <n v="44426"/>
    <n v="0"/>
    <n v="0"/>
    <n v="0"/>
    <n v="39630.449999999997"/>
    <n v="8057.28"/>
    <n v="675.6"/>
    <n v="786.74"/>
    <n v="0"/>
    <m/>
    <n v="-4379.6499999999996"/>
    <n v="0.57999999999999996"/>
    <n v="44771"/>
    <x v="3"/>
    <x v="351"/>
  </r>
  <r>
    <x v="456"/>
    <s v="EDUARDO RAMOS - YARD BACK (1)"/>
    <n v="44771"/>
    <n v="44771"/>
    <n v="0"/>
    <n v="0"/>
    <n v="0"/>
    <n v="41497.760000000002"/>
    <n v="5376.87"/>
    <n v="675.6"/>
    <n v="788.11"/>
    <n v="0"/>
    <n v="7627.57"/>
    <n v="-4861.41"/>
    <n v="0.5"/>
    <n v="51105"/>
    <x v="4"/>
    <x v="351"/>
  </r>
  <r>
    <x v="456"/>
    <s v="EDUARDO RAMOS - YARD BACK (2)"/>
    <n v="51105"/>
    <n v="51957"/>
    <n v="0"/>
    <n v="6899.11"/>
    <n v="852"/>
    <n v="70801.97"/>
    <n v="14394.78"/>
    <n v="675.6"/>
    <n v="788.11"/>
    <n v="0"/>
    <m/>
    <n v="0"/>
    <n v="0.43"/>
    <n v="92708"/>
    <x v="5"/>
    <x v="351"/>
  </r>
  <r>
    <x v="457"/>
    <s v="LWLYC"/>
    <n v="136789"/>
    <n v="0"/>
    <n v="127086.85"/>
    <n v="16056.49"/>
    <n v="0"/>
    <n v="29346.63"/>
    <n v="6002.34"/>
    <n v="562.79999999999995"/>
    <n v="1063.0999999999999"/>
    <n v="0"/>
    <m/>
    <n v="0"/>
    <n v="0.79"/>
    <n v="180119"/>
    <x v="0"/>
    <x v="352"/>
  </r>
  <r>
    <x v="457"/>
    <s v="LWLYC"/>
    <n v="180119"/>
    <n v="0"/>
    <n v="164062.51"/>
    <n v="24259.62"/>
    <n v="0"/>
    <n v="32281.29"/>
    <n v="6602.57"/>
    <n v="562.79999999999995"/>
    <n v="956.68"/>
    <n v="0"/>
    <m/>
    <n v="0"/>
    <n v="0.53"/>
    <n v="228726"/>
    <x v="1"/>
    <x v="352"/>
  </r>
  <r>
    <x v="457"/>
    <s v="LWLYC"/>
    <n v="228726"/>
    <n v="0"/>
    <n v="204466.38"/>
    <n v="34482.94"/>
    <n v="0"/>
    <n v="35703.11"/>
    <n v="7302.44"/>
    <n v="562.79999999999995"/>
    <n v="792.93"/>
    <n v="0"/>
    <m/>
    <n v="0"/>
    <n v="0.4"/>
    <n v="283311"/>
    <x v="2"/>
    <x v="352"/>
  </r>
  <r>
    <x v="457"/>
    <s v="LWLYC"/>
    <n v="283311"/>
    <n v="0"/>
    <n v="248828.06"/>
    <n v="46924.34"/>
    <n v="0"/>
    <n v="39630.449999999997"/>
    <n v="8105.71"/>
    <n v="562.79999999999995"/>
    <n v="791.56"/>
    <n v="0"/>
    <m/>
    <n v="0"/>
    <n v="0.08"/>
    <n v="344843"/>
    <x v="3"/>
    <x v="352"/>
  </r>
  <r>
    <x v="457"/>
    <s v="LWLYC"/>
    <n v="344843"/>
    <n v="0"/>
    <n v="297918.65999999997"/>
    <n v="61820.27"/>
    <n v="0"/>
    <n v="41497.760000000002"/>
    <n v="5409.19"/>
    <n v="562.79999999999995"/>
    <n v="792.93"/>
    <n v="0"/>
    <n v="7673.42"/>
    <n v="0"/>
    <n v="0.97"/>
    <n v="415676"/>
    <x v="4"/>
    <x v="352"/>
  </r>
  <r>
    <x v="457"/>
    <s v="LWLYC"/>
    <n v="415676"/>
    <n v="0"/>
    <n v="353855.73"/>
    <n v="109590.79"/>
    <n v="0"/>
    <n v="70801.97"/>
    <n v="14481.3"/>
    <n v="562.79999999999995"/>
    <n v="792.93"/>
    <n v="0"/>
    <m/>
    <n v="0"/>
    <n v="0.48"/>
    <n v="550086"/>
    <x v="5"/>
    <x v="352"/>
  </r>
  <r>
    <x v="458"/>
    <s v="Diego Alberto RADIVOY MAGNANI"/>
    <n v="32967"/>
    <n v="0"/>
    <n v="32967"/>
    <n v="1648.35"/>
    <n v="0"/>
    <n v="29346.63"/>
    <n v="6020.27"/>
    <n v="519.6"/>
    <n v="1066.3399999999999"/>
    <n v="0"/>
    <m/>
    <n v="0"/>
    <n v="0.81"/>
    <n v="71569"/>
    <x v="0"/>
    <x v="270"/>
  </r>
  <r>
    <x v="458"/>
    <s v="Diego Alberto RADIVOY MAGNANI"/>
    <n v="71569"/>
    <n v="0"/>
    <n v="69920.649999999994"/>
    <n v="5144.38"/>
    <n v="0"/>
    <n v="32281.29"/>
    <n v="6622.29"/>
    <n v="519.6"/>
    <n v="959.59"/>
    <n v="0"/>
    <m/>
    <n v="0"/>
    <n v="0.2"/>
    <n v="115448"/>
    <x v="1"/>
    <x v="270"/>
  </r>
  <r>
    <x v="458"/>
    <s v="Diego Alberto RADIVOY MAGNANI"/>
    <n v="115448"/>
    <n v="0"/>
    <n v="110303.62"/>
    <n v="10659.56"/>
    <n v="0"/>
    <n v="35703.11"/>
    <n v="7324.26"/>
    <n v="519.6"/>
    <n v="795.35"/>
    <n v="0"/>
    <m/>
    <n v="0"/>
    <n v="0.5"/>
    <n v="165306"/>
    <x v="2"/>
    <x v="270"/>
  </r>
  <r>
    <x v="458"/>
    <s v="Diego Alberto RADIVOY MAGNANI"/>
    <n v="165306"/>
    <n v="0"/>
    <n v="154646.44"/>
    <n v="18391.88"/>
    <n v="0"/>
    <n v="39630.449999999997"/>
    <n v="8129.93"/>
    <n v="519.6"/>
    <n v="793.97"/>
    <n v="0"/>
    <m/>
    <n v="0"/>
    <n v="0.73"/>
    <n v="222113"/>
    <x v="3"/>
    <x v="270"/>
  </r>
  <r>
    <x v="458"/>
    <s v="Diego Alberto RADIVOY MAGNANI"/>
    <n v="222113"/>
    <n v="0"/>
    <n v="203721.12"/>
    <n v="28577.94"/>
    <n v="0"/>
    <n v="41497.760000000002"/>
    <n v="5425.35"/>
    <n v="519.6"/>
    <n v="795.35"/>
    <n v="0"/>
    <n v="7696.34"/>
    <n v="0"/>
    <n v="0.54"/>
    <n v="288234"/>
    <x v="4"/>
    <x v="270"/>
  </r>
  <r>
    <x v="458"/>
    <s v="Diego Alberto RADIVOY MAGNANI"/>
    <n v="288234"/>
    <n v="0"/>
    <n v="259656.06"/>
    <n v="63631.51"/>
    <n v="0"/>
    <n v="70801.97"/>
    <n v="14524.56"/>
    <n v="519.6"/>
    <n v="795.35"/>
    <n v="0"/>
    <m/>
    <n v="0"/>
    <n v="0.95"/>
    <n v="409930"/>
    <x v="5"/>
    <x v="270"/>
  </r>
  <r>
    <x v="459"/>
    <s v="LUIS LOSADA (1)"/>
    <n v="30876"/>
    <n v="30876"/>
    <n v="0"/>
    <n v="0"/>
    <n v="0"/>
    <n v="29346.63"/>
    <n v="7051.29"/>
    <n v="607.20000000000005"/>
    <n v="1248.53"/>
    <n v="0"/>
    <m/>
    <n v="-3405"/>
    <n v="0.35"/>
    <n v="34849"/>
    <x v="0"/>
    <x v="108"/>
  </r>
  <r>
    <x v="459"/>
    <s v="LUIS LOSADA"/>
    <n v="34849"/>
    <n v="35430"/>
    <n v="0"/>
    <n v="581"/>
    <n v="581"/>
    <n v="32281.29"/>
    <n v="7756.42"/>
    <n v="607.20000000000005"/>
    <n v="1123.55"/>
    <n v="0"/>
    <m/>
    <n v="0"/>
    <n v="0.54"/>
    <n v="41769"/>
    <x v="1"/>
    <x v="108"/>
  </r>
  <r>
    <x v="459"/>
    <s v="LUIS LOSADA (1)"/>
    <n v="41769"/>
    <n v="41769"/>
    <n v="0"/>
    <n v="0"/>
    <n v="0"/>
    <n v="35703.11"/>
    <n v="8578.6"/>
    <n v="607.20000000000005"/>
    <n v="931.24"/>
    <n v="0"/>
    <m/>
    <n v="-4082.19"/>
    <n v="0.04"/>
    <n v="41738"/>
    <x v="2"/>
    <x v="108"/>
  </r>
  <r>
    <x v="459"/>
    <s v="LUIS LOSADA (1)"/>
    <n v="41738"/>
    <n v="41738"/>
    <n v="0"/>
    <n v="0"/>
    <n v="0"/>
    <n v="39630.449999999997"/>
    <n v="9522.24"/>
    <n v="607.20000000000005"/>
    <n v="929.62"/>
    <n v="0"/>
    <m/>
    <n v="-4514.8999999999996"/>
    <n v="0.39"/>
    <n v="46175"/>
    <x v="3"/>
    <x v="108"/>
  </r>
  <r>
    <x v="459"/>
    <s v="LUIS LOSADA (1)"/>
    <n v="46175"/>
    <n v="46175"/>
    <n v="0"/>
    <n v="0"/>
    <n v="0"/>
    <n v="41497.760000000002"/>
    <n v="6354.48"/>
    <n v="607.20000000000005"/>
    <n v="931.24"/>
    <n v="0"/>
    <n v="9014.4"/>
    <n v="-5011.54"/>
    <n v="0.46"/>
    <n v="53394"/>
    <x v="4"/>
    <x v="108"/>
  </r>
  <r>
    <x v="459"/>
    <s v="LUIS LOSADA (1)"/>
    <n v="53394"/>
    <n v="53394"/>
    <n v="0"/>
    <n v="0"/>
    <n v="0"/>
    <n v="70801.97"/>
    <n v="17012.009999999998"/>
    <n v="607.20000000000005"/>
    <n v="931.24"/>
    <n v="0"/>
    <m/>
    <n v="-4993.96"/>
    <n v="0.54"/>
    <n v="84359"/>
    <x v="5"/>
    <x v="108"/>
  </r>
  <r>
    <x v="460"/>
    <s v="SAN EMILIO SCA (1)"/>
    <n v="30869"/>
    <n v="30869"/>
    <n v="0"/>
    <n v="0"/>
    <n v="0"/>
    <n v="29346.63"/>
    <n v="7042.32"/>
    <n v="607.20000000000005"/>
    <n v="1247.1400000000001"/>
    <n v="0"/>
    <m/>
    <n v="-3404"/>
    <n v="0.71"/>
    <n v="34840"/>
    <x v="0"/>
    <x v="70"/>
  </r>
  <r>
    <x v="460"/>
    <s v="SAN EMILIO SCA"/>
    <n v="34840"/>
    <n v="35421"/>
    <n v="0"/>
    <n v="581"/>
    <n v="581"/>
    <n v="32281.29"/>
    <n v="7746.56"/>
    <n v="607.20000000000005"/>
    <n v="1122.3"/>
    <n v="0"/>
    <m/>
    <n v="0"/>
    <n v="0.65"/>
    <n v="41758"/>
    <x v="1"/>
    <x v="70"/>
  </r>
  <r>
    <x v="460"/>
    <s v="SAN EMILIO SCA"/>
    <n v="41758"/>
    <n v="42445"/>
    <n v="0"/>
    <n v="687"/>
    <n v="687"/>
    <n v="35703.11"/>
    <n v="8567.69"/>
    <n v="607.20000000000005"/>
    <n v="930.21"/>
    <n v="0"/>
    <m/>
    <n v="0"/>
    <n v="0.79"/>
    <n v="45809"/>
    <x v="2"/>
    <x v="70"/>
  </r>
  <r>
    <x v="460"/>
    <s v="SAN EMILIO SCA (1)"/>
    <n v="45809"/>
    <n v="45809"/>
    <n v="0"/>
    <n v="0"/>
    <n v="0"/>
    <n v="39630.449999999997"/>
    <n v="9510.14"/>
    <n v="607.20000000000005"/>
    <n v="928.59"/>
    <n v="0"/>
    <m/>
    <n v="-4513.8100000000004"/>
    <n v="0.43"/>
    <n v="46163"/>
    <x v="3"/>
    <x v="70"/>
  </r>
  <r>
    <x v="460"/>
    <s v="SAN EMILIO SCA (1)"/>
    <n v="46163"/>
    <n v="46163"/>
    <n v="0"/>
    <n v="0"/>
    <n v="0"/>
    <n v="41497.760000000002"/>
    <n v="6346.4"/>
    <n v="607.20000000000005"/>
    <n v="930.21"/>
    <n v="0"/>
    <n v="9002.94"/>
    <n v="-5010.33"/>
    <n v="0.82"/>
    <n v="53375"/>
    <x v="4"/>
    <x v="70"/>
  </r>
  <r>
    <x v="460"/>
    <s v="SAN EMILIO SCA (1)"/>
    <n v="53375"/>
    <n v="53375"/>
    <n v="0"/>
    <n v="0"/>
    <n v="0"/>
    <n v="70801.97"/>
    <n v="16990.38"/>
    <n v="607.20000000000005"/>
    <n v="930.21"/>
    <n v="0"/>
    <m/>
    <n v="-4992.75"/>
    <n v="0.99"/>
    <n v="84338"/>
    <x v="5"/>
    <x v="70"/>
  </r>
  <r>
    <x v="461"/>
    <s v="STELLA MORALES (1)"/>
    <n v="30600"/>
    <n v="30600"/>
    <n v="0"/>
    <n v="0"/>
    <n v="0"/>
    <n v="29346.63"/>
    <n v="7217.15"/>
    <n v="621.6"/>
    <n v="1277.6600000000001"/>
    <n v="0"/>
    <m/>
    <n v="-3420"/>
    <n v="0.96"/>
    <n v="35044"/>
    <x v="0"/>
    <x v="353"/>
  </r>
  <r>
    <x v="461"/>
    <s v="STELLA MORALES"/>
    <n v="35044"/>
    <n v="33766.339999999997"/>
    <n v="1277.6600000000001"/>
    <n v="63.88"/>
    <n v="0"/>
    <n v="32281.29"/>
    <n v="7938.86"/>
    <n v="621.6"/>
    <n v="1149.76"/>
    <n v="0"/>
    <m/>
    <n v="0"/>
    <n v="0.95"/>
    <n v="43334"/>
    <x v="1"/>
    <x v="353"/>
  </r>
  <r>
    <x v="461"/>
    <s v="STELLA MORALES (1)"/>
    <n v="43334"/>
    <n v="43334"/>
    <n v="0"/>
    <n v="0"/>
    <n v="0"/>
    <n v="35703.11"/>
    <n v="8780.3799999999992"/>
    <n v="621.6"/>
    <n v="952.97"/>
    <n v="0"/>
    <m/>
    <n v="-4100.43"/>
    <n v="0.37"/>
    <n v="41958"/>
    <x v="2"/>
    <x v="353"/>
  </r>
  <r>
    <x v="461"/>
    <s v="STELLA MORALES (1)"/>
    <n v="41958"/>
    <n v="42658"/>
    <n v="0"/>
    <n v="0"/>
    <n v="700"/>
    <n v="39630.449999999997"/>
    <n v="9746.23"/>
    <n v="621.6"/>
    <n v="951.31"/>
    <n v="0"/>
    <m/>
    <n v="-4535.08"/>
    <n v="0.49"/>
    <n v="45715"/>
    <x v="3"/>
    <x v="353"/>
  </r>
  <r>
    <x v="461"/>
    <s v="STELLA MORALES (1)"/>
    <n v="45715"/>
    <n v="45715"/>
    <n v="0"/>
    <n v="0"/>
    <n v="0"/>
    <n v="41497.760000000002"/>
    <n v="6503.95"/>
    <n v="621.6"/>
    <n v="952.97"/>
    <n v="0"/>
    <n v="9226.44"/>
    <n v="-5033.9399999999996"/>
    <n v="0.22"/>
    <n v="53769"/>
    <x v="4"/>
    <x v="353"/>
  </r>
  <r>
    <x v="461"/>
    <s v="STELLA MORALES (1)"/>
    <n v="53769"/>
    <n v="53769"/>
    <n v="0"/>
    <n v="0"/>
    <n v="0"/>
    <n v="70801.97"/>
    <n v="17412.169999999998"/>
    <n v="621.6"/>
    <n v="952.97"/>
    <n v="0"/>
    <m/>
    <n v="-3516.28"/>
    <n v="0.56999999999999995"/>
    <n v="86273"/>
    <x v="5"/>
    <x v="353"/>
  </r>
  <r>
    <x v="462"/>
    <s v="JORGE FRAGA"/>
    <n v="1307480"/>
    <n v="0"/>
    <n v="860616.29"/>
    <s v="En Abogados"/>
    <n v="0"/>
    <n v="29346.63"/>
    <n v="10969.17"/>
    <n v="945.6"/>
    <n v="1942.16"/>
    <n v="0"/>
    <m/>
    <n v="0"/>
    <n v="0.63"/>
    <n v="1393715"/>
    <x v="0"/>
    <x v="354"/>
  </r>
  <r>
    <x v="462"/>
    <s v="JORGE FRAGA"/>
    <n v="1393715"/>
    <n v="0"/>
    <n v="903820.48"/>
    <s v="En Abogados"/>
    <n v="0"/>
    <n v="32281.29"/>
    <n v="12066.09"/>
    <n v="945.6"/>
    <n v="1747.74"/>
    <n v="0"/>
    <m/>
    <n v="0"/>
    <n v="0.26"/>
    <n v="1485947"/>
    <x v="1"/>
    <x v="354"/>
  </r>
  <r>
    <x v="462"/>
    <s v="JORGE FRAGA"/>
    <n v="1485947"/>
    <n v="0"/>
    <n v="950861.46"/>
    <s v="En Abogados"/>
    <n v="0"/>
    <n v="35703.11"/>
    <n v="13345.09"/>
    <n v="945.6"/>
    <n v="1448.6"/>
    <n v="0"/>
    <m/>
    <n v="0"/>
    <n v="0.53"/>
    <n v="1584933"/>
    <x v="2"/>
    <x v="354"/>
  </r>
  <r>
    <x v="462"/>
    <s v="JORGE FRAGA"/>
    <n v="1584933"/>
    <n v="0"/>
    <n v="1002304.39"/>
    <s v="En Abogados"/>
    <n v="0"/>
    <n v="39630.449999999997"/>
    <n v="14813.05"/>
    <n v="945.6"/>
    <n v="1446.08"/>
    <n v="0"/>
    <m/>
    <n v="0"/>
    <n v="0.6"/>
    <n v="1691884"/>
    <x v="3"/>
    <x v="354"/>
  </r>
  <r>
    <x v="462"/>
    <s v="JORGE FRAGA"/>
    <n v="1691884"/>
    <n v="0"/>
    <n v="1059140.17"/>
    <s v="En Abogados"/>
    <n v="0"/>
    <n v="41497.760000000002"/>
    <n v="9885.2000000000007"/>
    <n v="945.6"/>
    <n v="1448.6"/>
    <n v="0"/>
    <n v="14023.04"/>
    <n v="0"/>
    <n v="0.79"/>
    <n v="1812642"/>
    <x v="4"/>
    <x v="354"/>
  </r>
  <r>
    <x v="462"/>
    <s v="JORGE FRAGA"/>
    <n v="1812642"/>
    <n v="0"/>
    <n v="1126941.1599999999"/>
    <s v="En Abogados"/>
    <n v="0"/>
    <n v="70801.97"/>
    <n v="26464.33"/>
    <n v="945.6"/>
    <n v="1448.6"/>
    <n v="0"/>
    <m/>
    <n v="0"/>
    <n v="0.44"/>
    <n v="2064440"/>
    <x v="5"/>
    <x v="354"/>
  </r>
  <r>
    <x v="463"/>
    <s v="JORGE FRAGA (1)"/>
    <n v="32312"/>
    <n v="32312"/>
    <n v="0"/>
    <n v="0"/>
    <n v="0"/>
    <n v="29346.63"/>
    <n v="8615.75"/>
    <n v="742.8"/>
    <n v="1525.98"/>
    <n v="0"/>
    <m/>
    <n v="-3552"/>
    <n v="0.84"/>
    <n v="36680"/>
    <x v="0"/>
    <x v="355"/>
  </r>
  <r>
    <x v="463"/>
    <s v="JORGE FRAGA (1)"/>
    <n v="36680"/>
    <n v="36680"/>
    <n v="0"/>
    <n v="0"/>
    <n v="0"/>
    <n v="32281.29"/>
    <n v="9477.33"/>
    <n v="742.8"/>
    <n v="1373.22"/>
    <n v="0"/>
    <m/>
    <n v="-3872"/>
    <n v="0.36"/>
    <n v="40003"/>
    <x v="1"/>
    <x v="355"/>
  </r>
  <r>
    <x v="463"/>
    <s v="JORGE FRAGA (1)"/>
    <n v="40003"/>
    <n v="40003"/>
    <n v="0"/>
    <n v="0"/>
    <n v="0"/>
    <n v="35703.11"/>
    <n v="10481.92"/>
    <n v="742.8"/>
    <n v="1138.18"/>
    <n v="0"/>
    <m/>
    <n v="-4258.72"/>
    <n v="0.71"/>
    <n v="43808"/>
    <x v="2"/>
    <x v="355"/>
  </r>
  <r>
    <x v="463"/>
    <s v="JORGE FRAGA (1)"/>
    <n v="43808"/>
    <n v="43808"/>
    <n v="0"/>
    <n v="0"/>
    <n v="0"/>
    <n v="39630.449999999997"/>
    <n v="11634.94"/>
    <n v="742.8"/>
    <n v="1136.2"/>
    <n v="0"/>
    <m/>
    <n v="-4710.1400000000003"/>
    <n v="0.75"/>
    <n v="48435"/>
    <x v="3"/>
    <x v="355"/>
  </r>
  <r>
    <x v="463"/>
    <s v="JORGE FRAGA (1)"/>
    <n v="48435"/>
    <n v="48435"/>
    <n v="0"/>
    <n v="0"/>
    <n v="0"/>
    <n v="41497.760000000002"/>
    <n v="7764.35"/>
    <n v="742.8"/>
    <n v="1138.18"/>
    <n v="0"/>
    <n v="11014.42"/>
    <n v="-5228.25"/>
    <n v="0.74"/>
    <n v="56930"/>
    <x v="4"/>
    <x v="355"/>
  </r>
  <r>
    <x v="463"/>
    <s v="JORGE FRAGA (1)"/>
    <n v="56930"/>
    <n v="56930"/>
    <n v="0"/>
    <n v="0"/>
    <n v="0"/>
    <n v="70801.97"/>
    <n v="20786.45"/>
    <n v="742.8"/>
    <n v="1138.18"/>
    <n v="0"/>
    <m/>
    <n v="-5209.92"/>
    <n v="0.52"/>
    <n v="88260"/>
    <x v="5"/>
    <x v="355"/>
  </r>
  <r>
    <x v="464"/>
    <s v="ALFREDO CASTIGLIA (1)"/>
    <n v="62058"/>
    <n v="62058"/>
    <s v="Plan de Pago"/>
    <s v="Plan de Pago"/>
    <n v="0"/>
    <n v="29346.63"/>
    <n v="8624.7199999999993"/>
    <n v="742.8"/>
    <n v="1526.91"/>
    <n v="0"/>
    <m/>
    <n v="26185.919999999998"/>
    <n v="0.02"/>
    <n v="66427"/>
    <x v="0"/>
    <x v="26"/>
  </r>
  <r>
    <x v="464"/>
    <s v="ALFREDO CASTIGLIA (1)"/>
    <n v="66427"/>
    <n v="66427"/>
    <s v="Plan de Pago"/>
    <s v="Plan de Pago"/>
    <n v="0"/>
    <n v="32281.29"/>
    <n v="9487.19"/>
    <n v="742.8"/>
    <n v="1374.06"/>
    <n v="0"/>
    <m/>
    <n v="25865.919999999998"/>
    <n v="0.74"/>
    <n v="69752"/>
    <x v="1"/>
    <x v="26"/>
  </r>
  <r>
    <x v="464"/>
    <s v="ALFREDO CASTIGLIA (1)"/>
    <n v="69752"/>
    <n v="69752"/>
    <s v="Plan de Pago"/>
    <s v="Plan de Pago"/>
    <n v="0"/>
    <n v="35703.11"/>
    <n v="10492.83"/>
    <n v="742.8"/>
    <n v="1138.8699999999999"/>
    <n v="0"/>
    <m/>
    <n v="25478.71"/>
    <n v="0.68"/>
    <n v="73557"/>
    <x v="2"/>
    <x v="26"/>
  </r>
  <r>
    <x v="464"/>
    <s v="ALFREDO CASTIGLIA (1)"/>
    <n v="73557"/>
    <n v="73557"/>
    <s v="Plan de Pago"/>
    <s v="Plan de Pago"/>
    <n v="0"/>
    <n v="39630.449999999997"/>
    <n v="11647.04"/>
    <n v="742.8"/>
    <n v="1136.8900000000001"/>
    <n v="0"/>
    <m/>
    <n v="25027.24"/>
    <n v="0.57999999999999996"/>
    <n v="78185"/>
    <x v="3"/>
    <x v="26"/>
  </r>
  <r>
    <x v="464"/>
    <s v="ALFREDO CASTIGLIA (1)"/>
    <n v="78185"/>
    <n v="78185"/>
    <s v="Plan de Pago"/>
    <s v="Plan de Pago"/>
    <n v="0"/>
    <n v="41497.760000000002"/>
    <n v="7772.43"/>
    <n v="742.8"/>
    <n v="1138.8699999999999"/>
    <n v="0"/>
    <n v="11025.88"/>
    <n v="24509.06"/>
    <n v="0.2"/>
    <n v="86687"/>
    <x v="4"/>
    <x v="26"/>
  </r>
  <r>
    <x v="464"/>
    <s v="ALFREDO CASTIGLIA (1)"/>
    <n v="86687"/>
    <n v="86687"/>
    <s v="Plan de Pago"/>
    <s v="Plan de Pago"/>
    <n v="0"/>
    <n v="70801.97"/>
    <n v="20808.080000000002"/>
    <n v="742.8"/>
    <n v="1138.8699999999999"/>
    <n v="0"/>
    <m/>
    <n v="29737.919999999998"/>
    <n v="0.36"/>
    <n v="123230"/>
    <x v="5"/>
    <x v="26"/>
  </r>
  <r>
    <x v="465"/>
    <s v="ALFREDO CASTIGLIA (1)"/>
    <n v="60362"/>
    <n v="60362"/>
    <s v="Plan de Pago"/>
    <s v="Plan de Pago"/>
    <n v="0"/>
    <n v="29346.63"/>
    <n v="8602.2999999999993"/>
    <n v="740.1"/>
    <n v="1523.67"/>
    <n v="0"/>
    <m/>
    <n v="24512"/>
    <n v="0.3"/>
    <n v="64725"/>
    <x v="0"/>
    <x v="26"/>
  </r>
  <r>
    <x v="465"/>
    <s v="ALFREDO CASTIGLIA (1)"/>
    <n v="64725"/>
    <n v="64725"/>
    <s v="Plan de Pago"/>
    <s v="Plan de Pago"/>
    <n v="0"/>
    <n v="32281.29"/>
    <n v="9462.5300000000007"/>
    <n v="740.1"/>
    <n v="1371.14"/>
    <n v="0"/>
    <m/>
    <n v="24193"/>
    <n v="0.94"/>
    <n v="68049"/>
    <x v="1"/>
    <x v="26"/>
  </r>
  <r>
    <x v="465"/>
    <s v="ALFREDO CASTIGLIA (1)"/>
    <n v="68049"/>
    <n v="68049"/>
    <s v="Plan de Pago"/>
    <s v="Plan de Pago"/>
    <n v="0"/>
    <n v="35703.11"/>
    <n v="10465.56"/>
    <n v="740.1"/>
    <n v="1136.46"/>
    <n v="0"/>
    <m/>
    <n v="23805.759999999998"/>
    <n v="0.01"/>
    <n v="71851"/>
    <x v="2"/>
    <x v="26"/>
  </r>
  <r>
    <x v="465"/>
    <s v="ALFREDO CASTIGLIA (1)"/>
    <n v="71851"/>
    <n v="71851"/>
    <s v="Plan de Pago"/>
    <s v="Plan de Pago"/>
    <n v="0"/>
    <n v="39630.449999999997"/>
    <n v="11616.77"/>
    <n v="740.1"/>
    <n v="1134.48"/>
    <n v="0"/>
    <m/>
    <n v="23354.5"/>
    <n v="0.7"/>
    <n v="76477"/>
    <x v="3"/>
    <x v="26"/>
  </r>
  <r>
    <x v="465"/>
    <s v="ALFREDO CASTIGLIA (1)"/>
    <n v="76477"/>
    <n v="76477"/>
    <s v="Plan de Pago"/>
    <s v="Plan de Pago"/>
    <n v="0"/>
    <n v="41497.760000000002"/>
    <n v="7752.23"/>
    <n v="740.1"/>
    <n v="1136.46"/>
    <n v="0"/>
    <n v="10997.23"/>
    <n v="22836.560000000001"/>
    <n v="0.66"/>
    <n v="84961"/>
    <x v="4"/>
    <x v="26"/>
  </r>
  <r>
    <x v="465"/>
    <s v="ALFREDO CASTIGLIA (1)"/>
    <n v="84961"/>
    <n v="84961"/>
    <s v="Plan de Pago"/>
    <s v="Plan de Pago"/>
    <n v="0"/>
    <n v="70801.97"/>
    <n v="20754"/>
    <n v="740.1"/>
    <n v="1136.46"/>
    <n v="0"/>
    <m/>
    <n v="28063"/>
    <n v="0.47"/>
    <n v="121496"/>
    <x v="5"/>
    <x v="26"/>
  </r>
  <r>
    <x v="466"/>
    <s v="AMERICO ALFREDO SANTI (2)"/>
    <n v="29841"/>
    <n v="30289"/>
    <n v="0"/>
    <n v="1492.03"/>
    <n v="448"/>
    <n v="29346.63"/>
    <n v="6535.78"/>
    <n v="0"/>
    <n v="1157.44"/>
    <n v="0"/>
    <m/>
    <n v="0"/>
    <n v="0.12"/>
    <n v="38084"/>
    <x v="0"/>
    <x v="356"/>
  </r>
  <r>
    <x v="466"/>
    <s v="AMERICO ALFREDO SANTI (1)"/>
    <n v="38084"/>
    <n v="30289"/>
    <n v="7795"/>
    <n v="389.75"/>
    <n v="0"/>
    <n v="32281.29"/>
    <n v="7189.36"/>
    <n v="0"/>
    <n v="1041.57"/>
    <n v="0"/>
    <m/>
    <n v="11209.98"/>
    <n v="0.05"/>
    <n v="59907"/>
    <x v="1"/>
    <x v="356"/>
  </r>
  <r>
    <x v="466"/>
    <s v="AMERICO ALFREDO SANTI"/>
    <n v="59907"/>
    <n v="0"/>
    <n v="59517.25"/>
    <n v="3365.61"/>
    <n v="0"/>
    <n v="35703.11"/>
    <n v="7951.43"/>
    <n v="0"/>
    <n v="863.29"/>
    <n v="0"/>
    <m/>
    <n v="0"/>
    <n v="0.31"/>
    <n v="107401"/>
    <x v="2"/>
    <x v="356"/>
  </r>
  <r>
    <x v="466"/>
    <s v="AMERICO ALFREDO SANTI"/>
    <n v="107401"/>
    <n v="107401"/>
    <n v="0"/>
    <n v="0"/>
    <n v="0"/>
    <n v="39630.449999999997"/>
    <n v="8826.09"/>
    <n v="0"/>
    <n v="861.79"/>
    <n v="0"/>
    <m/>
    <n v="0"/>
    <n v="0.67"/>
    <n v="49319"/>
    <x v="3"/>
    <x v="356"/>
  </r>
  <r>
    <x v="466"/>
    <s v="AMERICO ALFREDO SANTI (1)"/>
    <n v="49319"/>
    <n v="0"/>
    <n v="49319"/>
    <n v="2465.9499999999998"/>
    <n v="0"/>
    <n v="41497.760000000002"/>
    <n v="5889.92"/>
    <n v="0"/>
    <n v="863.29"/>
    <n v="0"/>
    <n v="8355.3700000000008"/>
    <n v="57683.98"/>
    <n v="0.73"/>
    <n v="166076"/>
    <x v="4"/>
    <x v="356"/>
  </r>
  <r>
    <x v="466"/>
    <s v="AMERICO ALFREDO SANTI (1)"/>
    <n v="166076"/>
    <n v="73600"/>
    <n v="92476"/>
    <n v="13692.79"/>
    <n v="0"/>
    <n v="70801.97"/>
    <n v="15768.28"/>
    <n v="0"/>
    <n v="863.29"/>
    <n v="0"/>
    <m/>
    <n v="7542.57"/>
    <n v="0.1"/>
    <n v="201145"/>
    <x v="5"/>
    <x v="356"/>
  </r>
  <r>
    <x v="467"/>
    <s v="ALEJANDRO EDUARDO ROMERO (1)"/>
    <n v="2663169"/>
    <n v="0"/>
    <n v="1772599.45"/>
    <s v="En Abogados"/>
    <n v="0"/>
    <n v="29346.63"/>
    <n v="6531.3"/>
    <n v="562.79999999999995"/>
    <n v="1156.51"/>
    <n v="0"/>
    <m/>
    <n v="6512"/>
    <n v="0.79"/>
    <n v="2795909"/>
    <x v="0"/>
    <x v="357"/>
  </r>
  <r>
    <x v="467"/>
    <s v="ALEJANDRO EDUARDO ROMERO (1)"/>
    <n v="2795909"/>
    <n v="0"/>
    <n v="1816709.48"/>
    <s v="En Abogados"/>
    <n v="0"/>
    <n v="32281.29"/>
    <n v="7184.43"/>
    <n v="562.79999999999995"/>
    <n v="1040.74"/>
    <n v="0"/>
    <m/>
    <n v="7163.03"/>
    <n v="0.24"/>
    <n v="2934977"/>
    <x v="1"/>
    <x v="357"/>
  </r>
  <r>
    <x v="467"/>
    <s v="ALEJANDRO EDUARDO ROMERO"/>
    <n v="2934977"/>
    <n v="0"/>
    <n v="1864942.01"/>
    <s v="En Abogados"/>
    <n v="0"/>
    <n v="35703.11"/>
    <n v="7945.97"/>
    <n v="562.79999999999995"/>
    <n v="862.6"/>
    <n v="0"/>
    <m/>
    <n v="0"/>
    <n v="0.42"/>
    <n v="3073299"/>
    <x v="2"/>
    <x v="357"/>
  </r>
  <r>
    <x v="467"/>
    <s v="ALEJANDRO EDUARDO ROMERO"/>
    <n v="3073299"/>
    <n v="0"/>
    <n v="1910016.91"/>
    <s v="En Abogados"/>
    <n v="0"/>
    <n v="39630.449999999997"/>
    <n v="8820.0300000000007"/>
    <n v="562.79999999999995"/>
    <n v="861.1"/>
    <n v="0"/>
    <m/>
    <n v="0"/>
    <n v="0.77"/>
    <n v="3218675"/>
    <x v="3"/>
    <x v="357"/>
  </r>
  <r>
    <x v="467"/>
    <s v="ALEJANDRO EDUARDO ROMERO"/>
    <n v="3218675"/>
    <n v="0"/>
    <n v="1959892.06"/>
    <s v="En Abogados"/>
    <n v="0"/>
    <n v="41497.760000000002"/>
    <n v="5885.88"/>
    <n v="562.79999999999995"/>
    <n v="862.6"/>
    <n v="0"/>
    <n v="8349.64"/>
    <n v="0"/>
    <n v="0.72"/>
    <n v="3373829"/>
    <x v="4"/>
    <x v="357"/>
  </r>
  <r>
    <x v="467"/>
    <s v="ALEJANDRO EDUARDO ROMERO"/>
    <n v="3373829"/>
    <n v="0"/>
    <n v="2017051.46"/>
    <s v="En Abogados"/>
    <n v="0"/>
    <n v="70801.97"/>
    <n v="15757.47"/>
    <n v="562.79999999999995"/>
    <n v="862.6"/>
    <n v="0"/>
    <m/>
    <n v="0"/>
    <n v="0.21"/>
    <n v="3734116"/>
    <x v="5"/>
    <x v="357"/>
  </r>
  <r>
    <x v="468"/>
    <s v="LWLYC"/>
    <n v="146531"/>
    <n v="0"/>
    <n v="136194.57"/>
    <n v="17146.16"/>
    <n v="0"/>
    <n v="29346.63"/>
    <n v="8606.7900000000009"/>
    <n v="742.8"/>
    <n v="1524.13"/>
    <n v="0"/>
    <m/>
    <n v="0"/>
    <n v="0.92"/>
    <n v="193562"/>
    <x v="0"/>
    <x v="352"/>
  </r>
  <r>
    <x v="468"/>
    <s v="LWLYC"/>
    <n v="193562"/>
    <n v="0"/>
    <n v="176415.84"/>
    <n v="25966.95"/>
    <n v="0"/>
    <n v="32281.29"/>
    <n v="9467.4699999999993"/>
    <n v="742.8"/>
    <n v="1371.56"/>
    <n v="0"/>
    <m/>
    <n v="0"/>
    <n v="0.09"/>
    <n v="246246"/>
    <x v="1"/>
    <x v="352"/>
  </r>
  <r>
    <x v="468"/>
    <s v="LWLYC"/>
    <n v="246246"/>
    <n v="0"/>
    <n v="220279.05"/>
    <n v="36980.9"/>
    <n v="0"/>
    <n v="35703.11"/>
    <n v="10471.02"/>
    <n v="742.8"/>
    <n v="1136.8"/>
    <n v="0"/>
    <m/>
    <n v="0"/>
    <n v="0.32"/>
    <n v="305314"/>
    <x v="2"/>
    <x v="352"/>
  </r>
  <r>
    <x v="468"/>
    <s v="LWLYC"/>
    <n v="305314"/>
    <n v="0"/>
    <n v="268333.09999999998"/>
    <n v="50397.56"/>
    <n v="0"/>
    <n v="39630.449999999997"/>
    <n v="11622.83"/>
    <n v="742.8"/>
    <n v="1134.83"/>
    <n v="0"/>
    <m/>
    <n v="0"/>
    <n v="0.43"/>
    <n v="371862"/>
    <x v="3"/>
    <x v="352"/>
  </r>
  <r>
    <x v="468"/>
    <s v="LWLYC"/>
    <n v="371862"/>
    <n v="0"/>
    <n v="321464.44"/>
    <n v="66470.78"/>
    <n v="0"/>
    <n v="41497.760000000002"/>
    <n v="7756.27"/>
    <n v="742.8"/>
    <n v="1136.8"/>
    <n v="0"/>
    <n v="11002.96"/>
    <n v="0"/>
    <n v="0.19"/>
    <n v="450072"/>
    <x v="4"/>
    <x v="352"/>
  </r>
  <r>
    <x v="468"/>
    <s v="LWLYC"/>
    <n v="450072"/>
    <n v="0"/>
    <n v="383601.22"/>
    <n v="118256.94"/>
    <n v="0"/>
    <n v="70801.97"/>
    <n v="20764.82"/>
    <n v="742.8"/>
    <n v="1136.8"/>
    <n v="0"/>
    <m/>
    <n v="0"/>
    <n v="0.45"/>
    <n v="595305"/>
    <x v="5"/>
    <x v="352"/>
  </r>
  <r>
    <x v="469"/>
    <s v="GUILLERMO BASSIGNANI"/>
    <n v="1304056"/>
    <n v="27378.07"/>
    <n v="1008350.71"/>
    <n v="318744.76"/>
    <n v="0"/>
    <n v="29346.63"/>
    <n v="7835.76"/>
    <n v="675.6"/>
    <n v="1387.26"/>
    <n v="0"/>
    <m/>
    <n v="0"/>
    <n v="0.28000000000000003"/>
    <n v="1366341"/>
    <x v="0"/>
    <x v="336"/>
  </r>
  <r>
    <x v="469"/>
    <s v="GUILLERMO BASSIGNANI"/>
    <n v="1366341"/>
    <n v="27378.07"/>
    <n v="1047596.24"/>
    <n v="343746.5"/>
    <n v="0"/>
    <n v="32281.29"/>
    <n v="8619.34"/>
    <n v="675.6"/>
    <n v="1248.3900000000001"/>
    <n v="0"/>
    <m/>
    <n v="0"/>
    <n v="0.64"/>
    <n v="1434168"/>
    <x v="1"/>
    <x v="336"/>
  </r>
  <r>
    <x v="469"/>
    <s v="GUILLERMO BASSIGNANI"/>
    <n v="1434168"/>
    <n v="27378.07"/>
    <n v="1090421.5"/>
    <n v="370889.51"/>
    <n v="0"/>
    <n v="35703.11"/>
    <n v="9532.99"/>
    <n v="675.6"/>
    <n v="1034.71"/>
    <n v="0"/>
    <m/>
    <n v="0"/>
    <n v="0.57999999999999996"/>
    <n v="1508258"/>
    <x v="2"/>
    <x v="336"/>
  </r>
  <r>
    <x v="469"/>
    <s v="GUILLERMO BASSIGNANI"/>
    <n v="1508258"/>
    <n v="27378.07"/>
    <n v="1137368.49"/>
    <n v="400379.86"/>
    <n v="0"/>
    <n v="39630.449999999997"/>
    <n v="10581.62"/>
    <n v="675.6"/>
    <n v="1032.9100000000001"/>
    <n v="0"/>
    <m/>
    <n v="0"/>
    <n v="7.0000000000000007E-2"/>
    <n v="1589669"/>
    <x v="3"/>
    <x v="336"/>
  </r>
  <r>
    <x v="469"/>
    <s v="GUILLERMO BASSIGNANI"/>
    <n v="1589669"/>
    <n v="27378.07"/>
    <n v="1189289.1399999999"/>
    <n v="432466.25"/>
    <n v="0"/>
    <n v="41497.760000000002"/>
    <n v="7061.44"/>
    <n v="675.6"/>
    <n v="1034.71"/>
    <n v="0"/>
    <n v="10017.280000000001"/>
    <n v="0"/>
    <n v="0.82"/>
    <n v="1682043"/>
    <x v="4"/>
    <x v="336"/>
  </r>
  <r>
    <x v="469"/>
    <s v="GUILLERMO BASSIGNANI"/>
    <n v="1682043"/>
    <n v="0"/>
    <n v="1249576.75"/>
    <n v="601159.11"/>
    <n v="0"/>
    <n v="70801.97"/>
    <n v="18904.64"/>
    <n v="675.6"/>
    <n v="1034.71"/>
    <n v="0"/>
    <m/>
    <n v="0"/>
    <n v="0.22"/>
    <n v="1942153"/>
    <x v="5"/>
    <x v="336"/>
  </r>
  <r>
    <x v="470"/>
    <s v="GUILLERMO BASSIGNANI"/>
    <n v="1216962"/>
    <n v="25315.57"/>
    <n v="941889.07"/>
    <n v="296851.81"/>
    <n v="0"/>
    <n v="29346.63"/>
    <n v="6526.81"/>
    <n v="562.79999999999995"/>
    <n v="1156.05"/>
    <n v="0"/>
    <m/>
    <n v="0"/>
    <n v="0.83"/>
    <n v="1276334"/>
    <x v="0"/>
    <x v="336"/>
  </r>
  <r>
    <x v="470"/>
    <s v="GUILLERMO BASSIGNANI"/>
    <n v="1276334"/>
    <n v="25315.57"/>
    <n v="979482.19"/>
    <n v="320510.34999999998"/>
    <n v="0"/>
    <n v="32281.29"/>
    <n v="7179.49"/>
    <n v="562.79999999999995"/>
    <n v="1040.32"/>
    <n v="0"/>
    <m/>
    <n v="0"/>
    <n v="0.56000000000000005"/>
    <n v="1341057"/>
    <x v="1"/>
    <x v="336"/>
  </r>
  <r>
    <x v="470"/>
    <s v="GUILLERMO BASSIGNANI"/>
    <n v="1341057"/>
    <n v="25315.57"/>
    <n v="1020546.65"/>
    <n v="346222.11"/>
    <n v="0"/>
    <n v="35703.11"/>
    <n v="7940.52"/>
    <n v="562.79999999999995"/>
    <n v="862.26"/>
    <n v="0"/>
    <m/>
    <n v="0"/>
    <n v="0.55000000000000004"/>
    <n v="1411838"/>
    <x v="2"/>
    <x v="336"/>
  </r>
  <r>
    <x v="470"/>
    <s v="GUILLERMO BASSIGNANI"/>
    <n v="1411838"/>
    <n v="25315.57"/>
    <n v="1065615.8899999999"/>
    <n v="374187.33"/>
    <n v="0"/>
    <n v="39630.449999999997"/>
    <n v="8813.98"/>
    <n v="562.79999999999995"/>
    <n v="860.76"/>
    <n v="0"/>
    <m/>
    <n v="0"/>
    <n v="0.79"/>
    <n v="1489672"/>
    <x v="3"/>
    <x v="336"/>
  </r>
  <r>
    <x v="470"/>
    <s v="GUILLERMO BASSIGNANI"/>
    <n v="1489672"/>
    <n v="25315.57"/>
    <n v="1115484.67"/>
    <n v="404645.99"/>
    <n v="0"/>
    <n v="41497.760000000002"/>
    <n v="5881.84"/>
    <n v="562.79999999999995"/>
    <n v="862.26"/>
    <n v="0"/>
    <n v="8343.91"/>
    <n v="0"/>
    <n v="0.77"/>
    <n v="1577280"/>
    <x v="4"/>
    <x v="336"/>
  </r>
  <r>
    <x v="470"/>
    <s v="GUILLERMO BASSIGNANI"/>
    <n v="1577280"/>
    <n v="0"/>
    <n v="1172634.01"/>
    <n v="562951.57999999996"/>
    <n v="0"/>
    <n v="70801.97"/>
    <n v="15746.65"/>
    <n v="562.79999999999995"/>
    <n v="862.26"/>
    <n v="0"/>
    <m/>
    <n v="0"/>
    <n v="0.73"/>
    <n v="1823560"/>
    <x v="5"/>
    <x v="336"/>
  </r>
  <r>
    <x v="471"/>
    <s v="MARÕA JOS… SPINELL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  <x v="358"/>
  </r>
  <r>
    <x v="471"/>
    <s v="MARÕA JOS… SPINELLI (1)"/>
    <n v="32713"/>
    <n v="32713"/>
    <n v="0"/>
    <n v="0"/>
    <n v="0"/>
    <n v="32281.29"/>
    <n v="5744.58"/>
    <n v="451.2"/>
    <n v="832.26"/>
    <n v="0"/>
    <m/>
    <n v="-3524"/>
    <n v="0.67"/>
    <n v="35786"/>
    <x v="1"/>
    <x v="358"/>
  </r>
  <r>
    <x v="471"/>
    <s v="MARÕA JOS… SPINELLI (1)"/>
    <n v="35786"/>
    <n v="35786"/>
    <n v="0"/>
    <n v="0"/>
    <n v="0"/>
    <n v="35703.11"/>
    <n v="6353.51"/>
    <n v="451.2"/>
    <n v="689.81"/>
    <n v="0"/>
    <m/>
    <n v="-3876.07"/>
    <n v="0.44"/>
    <n v="39322"/>
    <x v="2"/>
    <x v="358"/>
  </r>
  <r>
    <x v="471"/>
    <s v="MARÕA JOS… SPINELL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  <x v="358"/>
  </r>
  <r>
    <x v="471"/>
    <s v="MARÕA JOS… SPINELLI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  <x v="358"/>
  </r>
  <r>
    <x v="471"/>
    <s v="MARÕA JOS… SPINELLI_x000a_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  <x v="358"/>
  </r>
  <r>
    <x v="472"/>
    <s v="PABLO GARCIA NAVARRO (1)"/>
    <n v="29105"/>
    <n v="29105"/>
    <n v="0"/>
    <n v="0"/>
    <n v="0"/>
    <n v="29346.63"/>
    <n v="5119.24"/>
    <n v="441.6"/>
    <n v="906.34"/>
    <n v="0"/>
    <m/>
    <n v="-3223"/>
    <n v="0.19"/>
    <n v="32591"/>
    <x v="0"/>
    <x v="35"/>
  </r>
  <r>
    <x v="472"/>
    <s v="PABLO GARCIA NAVARRO (1)"/>
    <n v="39714"/>
    <n v="39714"/>
    <n v="0"/>
    <n v="0"/>
    <n v="0"/>
    <n v="35703.11"/>
    <n v="6228.07"/>
    <n v="441.6"/>
    <n v="676.01"/>
    <n v="0"/>
    <m/>
    <n v="-3864.24"/>
    <n v="0.45"/>
    <n v="39185"/>
    <x v="2"/>
    <x v="35"/>
  </r>
  <r>
    <x v="472"/>
    <s v="PABLO GARCIA NAVARRO"/>
    <n v="32591"/>
    <n v="32591"/>
    <n v="0"/>
    <n v="544"/>
    <n v="0"/>
    <n v="32281.29"/>
    <n v="5631.17"/>
    <n v="441.6"/>
    <n v="815.61"/>
    <n v="0"/>
    <m/>
    <n v="0"/>
    <n v="0.33"/>
    <n v="39714"/>
    <x v="1"/>
    <x v="35"/>
  </r>
  <r>
    <x v="472"/>
    <s v="PABLO GARCIA NAVARRO (1)"/>
    <n v="39185"/>
    <n v="39185"/>
    <n v="0"/>
    <n v="0"/>
    <n v="0"/>
    <n v="39630.449999999997"/>
    <n v="6913.16"/>
    <n v="441.6"/>
    <n v="674.84"/>
    <n v="0"/>
    <m/>
    <n v="-4273.8500000000004"/>
    <n v="0.8"/>
    <n v="43387"/>
    <x v="3"/>
    <x v="35"/>
  </r>
  <r>
    <x v="472"/>
    <s v="PABLO GARCIA NAVARRO"/>
    <n v="43387"/>
    <n v="43387"/>
    <n v="0"/>
    <n v="724"/>
    <n v="0"/>
    <n v="41497.760000000002"/>
    <n v="4613.3599999999997"/>
    <n v="441.6"/>
    <n v="676.01"/>
    <n v="0"/>
    <n v="6544.47"/>
    <n v="0"/>
    <n v="0.8"/>
    <n v="54498"/>
    <x v="4"/>
    <x v="35"/>
  </r>
  <r>
    <x v="472"/>
    <s v="PABLO GARCIA NAVARRO (1)"/>
    <n v="54498"/>
    <n v="54498"/>
    <n v="0"/>
    <n v="0"/>
    <n v="0"/>
    <n v="70801.97"/>
    <n v="12350.74"/>
    <n v="441.6"/>
    <n v="676.01"/>
    <n v="0"/>
    <m/>
    <n v="-4727.33"/>
    <n v="0.01"/>
    <n v="79543"/>
    <x v="5"/>
    <x v="35"/>
  </r>
  <r>
    <x v="473"/>
    <s v="EDUARDO HIRSH"/>
    <n v="29200"/>
    <n v="29638"/>
    <n v="0"/>
    <n v="0"/>
    <n v="438"/>
    <n v="29346.63"/>
    <n v="5222.3500000000004"/>
    <n v="451.2"/>
    <n v="924.84"/>
    <n v="0"/>
    <m/>
    <n v="0"/>
    <n v="0.98"/>
    <n v="35508"/>
    <x v="0"/>
    <x v="142"/>
  </r>
  <r>
    <x v="473"/>
    <s v="EDUARDO HIRSH"/>
    <n v="41085"/>
    <n v="41085"/>
    <n v="0"/>
    <n v="656"/>
    <n v="0"/>
    <n v="35703.11"/>
    <n v="6353.51"/>
    <n v="451.2"/>
    <n v="689.81"/>
    <n v="0"/>
    <m/>
    <n v="0"/>
    <n v="0.37"/>
    <n v="43854"/>
    <x v="2"/>
    <x v="142"/>
  </r>
  <r>
    <x v="473"/>
    <s v="EDUARDO HIRSH (2)"/>
    <n v="35508"/>
    <n v="35508"/>
    <n v="0"/>
    <n v="1775.35"/>
    <n v="0"/>
    <n v="32281.29"/>
    <n v="5744.58"/>
    <n v="451.2"/>
    <n v="832.26"/>
    <n v="0"/>
    <m/>
    <n v="0"/>
    <n v="0.32"/>
    <n v="41085"/>
    <x v="1"/>
    <x v="142"/>
  </r>
  <r>
    <x v="473"/>
    <s v="EDUARDO HIRSH (1)"/>
    <n v="43854"/>
    <n v="43854"/>
    <n v="0"/>
    <n v="0"/>
    <n v="0"/>
    <n v="39630.449999999997"/>
    <n v="7052.39"/>
    <n v="451.2"/>
    <n v="688.61"/>
    <n v="0"/>
    <m/>
    <n v="-4286.9399999999996"/>
    <n v="0.28999999999999998"/>
    <n v="43536"/>
    <x v="3"/>
    <x v="142"/>
  </r>
  <r>
    <x v="473"/>
    <s v="EDUARDO HIRSH"/>
    <n v="43536"/>
    <n v="44262"/>
    <n v="0"/>
    <n v="726"/>
    <n v="726"/>
    <n v="41497.760000000002"/>
    <n v="4706.28"/>
    <n v="451.2"/>
    <n v="689.81"/>
    <n v="0"/>
    <n v="6676.27"/>
    <n v="0"/>
    <n v="0.68"/>
    <n v="54022"/>
    <x v="4"/>
    <x v="142"/>
  </r>
  <r>
    <x v="473"/>
    <s v="EDUARDO HIRSH (1)"/>
    <n v="54022"/>
    <n v="54000"/>
    <n v="22"/>
    <n v="2.97"/>
    <n v="0"/>
    <n v="70801.97"/>
    <n v="12599.49"/>
    <n v="451.2"/>
    <n v="689.81"/>
    <n v="0"/>
    <m/>
    <n v="-4741.8100000000004"/>
    <n v="0.37"/>
    <n v="79826"/>
    <x v="5"/>
    <x v="142"/>
  </r>
  <r>
    <x v="474"/>
    <s v="LWLYC"/>
    <n v="133228"/>
    <n v="0"/>
    <n v="123758.86"/>
    <n v="15657.08"/>
    <n v="0"/>
    <n v="29346.63"/>
    <n v="5119.24"/>
    <n v="441.6"/>
    <n v="906.34"/>
    <n v="0"/>
    <m/>
    <n v="0"/>
    <n v="0.25"/>
    <n v="175230"/>
    <x v="0"/>
    <x v="352"/>
  </r>
  <r>
    <x v="474"/>
    <s v="LWLYC"/>
    <n v="175230"/>
    <n v="0"/>
    <n v="159572.92000000001"/>
    <n v="23635.73"/>
    <n v="0"/>
    <n v="32281.29"/>
    <n v="5631.17"/>
    <n v="441.6"/>
    <n v="815.61"/>
    <n v="0"/>
    <m/>
    <n v="0"/>
    <n v="0.68"/>
    <n v="222379"/>
    <x v="1"/>
    <x v="352"/>
  </r>
  <r>
    <x v="474"/>
    <s v="LWLYC"/>
    <n v="222379"/>
    <n v="0"/>
    <n v="198743.27"/>
    <n v="33572.89"/>
    <n v="0"/>
    <n v="35703.11"/>
    <n v="6228.07"/>
    <n v="441.6"/>
    <n v="676.01"/>
    <n v="0"/>
    <m/>
    <n v="0"/>
    <n v="0.05"/>
    <n v="275365"/>
    <x v="2"/>
    <x v="352"/>
  </r>
  <r>
    <x v="474"/>
    <s v="LWLYC"/>
    <n v="275365"/>
    <n v="0"/>
    <n v="241792.11"/>
    <n v="45662.5"/>
    <n v="0"/>
    <n v="39630.449999999997"/>
    <n v="6913.16"/>
    <n v="441.6"/>
    <n v="674.84"/>
    <n v="0"/>
    <m/>
    <n v="0"/>
    <n v="0.34"/>
    <n v="335115"/>
    <x v="3"/>
    <x v="352"/>
  </r>
  <r>
    <x v="474"/>
    <s v="LWLYC"/>
    <n v="335115"/>
    <n v="0"/>
    <n v="289452.5"/>
    <n v="60135.13"/>
    <n v="0"/>
    <n v="41497.760000000002"/>
    <n v="4613.3599999999997"/>
    <n v="441.6"/>
    <n v="676.01"/>
    <n v="0"/>
    <n v="6544.47"/>
    <n v="0"/>
    <n v="0.17"/>
    <n v="403361"/>
    <x v="4"/>
    <x v="352"/>
  </r>
  <r>
    <x v="474"/>
    <s v="LWLYC"/>
    <n v="403361"/>
    <n v="0"/>
    <n v="343225.87"/>
    <n v="106470.62"/>
    <n v="0"/>
    <n v="70801.97"/>
    <n v="12350.74"/>
    <n v="441.6"/>
    <n v="676.01"/>
    <n v="0"/>
    <m/>
    <n v="0"/>
    <n v="0.19"/>
    <n v="533967"/>
    <x v="5"/>
    <x v="352"/>
  </r>
  <r>
    <x v="475"/>
    <s v="GUILLERMO BASSIGNANI"/>
    <n v="1122013"/>
    <n v="23065.200000000001"/>
    <n v="869434.68"/>
    <n v="272984.84999999998"/>
    <n v="0"/>
    <n v="29346.63"/>
    <n v="5105.8"/>
    <n v="440.4"/>
    <n v="904.03"/>
    <n v="0"/>
    <m/>
    <n v="0"/>
    <n v="0.61"/>
    <n v="1178217"/>
    <x v="0"/>
    <x v="336"/>
  </r>
  <r>
    <x v="475"/>
    <s v="GUILLERMO BASSIGNANI"/>
    <n v="1178217"/>
    <n v="23065.200000000001"/>
    <n v="905232.15"/>
    <n v="295181.26"/>
    <n v="0"/>
    <n v="32281.29"/>
    <n v="5616.38"/>
    <n v="440.4"/>
    <n v="813.53"/>
    <n v="0"/>
    <m/>
    <n v="0"/>
    <n v="0.99"/>
    <n v="1239566"/>
    <x v="1"/>
    <x v="336"/>
  </r>
  <r>
    <x v="475"/>
    <s v="GUILLERMO BASSIGNANI"/>
    <n v="1239566"/>
    <n v="23065.200000000001"/>
    <n v="944384.74"/>
    <n v="319335.3"/>
    <n v="0"/>
    <n v="35703.11"/>
    <n v="6211.71"/>
    <n v="440.4"/>
    <n v="674.29"/>
    <n v="0"/>
    <m/>
    <n v="0"/>
    <n v="0.45"/>
    <n v="1306750"/>
    <x v="2"/>
    <x v="336"/>
  </r>
  <r>
    <x v="475"/>
    <s v="GUILLERMO BASSIGNANI"/>
    <n v="1306750"/>
    <n v="23065.200000000001"/>
    <n v="987414.7"/>
    <n v="345640.84"/>
    <n v="0"/>
    <n v="39630.449999999997"/>
    <n v="6895"/>
    <n v="440.4"/>
    <n v="673.11"/>
    <n v="0"/>
    <m/>
    <n v="0"/>
    <n v="0.5"/>
    <n v="1380695"/>
    <x v="3"/>
    <x v="336"/>
  </r>
  <r>
    <x v="475"/>
    <s v="GUILLERMO BASSIGNANI"/>
    <n v="1380695"/>
    <n v="23065.200000000001"/>
    <n v="1035054.16"/>
    <n v="374328.35"/>
    <n v="0"/>
    <n v="41497.760000000002"/>
    <n v="4601.24"/>
    <n v="440.4"/>
    <n v="674.29"/>
    <n v="0"/>
    <n v="6527.28"/>
    <n v="0"/>
    <n v="0.52"/>
    <n v="1463124"/>
    <x v="4"/>
    <x v="336"/>
  </r>
  <r>
    <x v="475"/>
    <s v="GUILLERMO BASSIGNANI"/>
    <n v="1463124"/>
    <n v="0"/>
    <n v="1088795.6499999999"/>
    <n v="521315.76"/>
    <n v="0"/>
    <n v="70801.97"/>
    <n v="12318.3"/>
    <n v="440.4"/>
    <n v="674.29"/>
    <n v="0"/>
    <m/>
    <n v="0"/>
    <n v="0.63"/>
    <n v="1694347"/>
    <x v="5"/>
    <x v="336"/>
  </r>
  <r>
    <x v="476"/>
    <s v="CAROLINA VAN DER MEULEN (1)"/>
    <n v="31593"/>
    <n v="31593"/>
    <n v="0"/>
    <n v="0"/>
    <n v="0"/>
    <n v="29346.63"/>
    <n v="4263.05"/>
    <n v="367.2"/>
    <n v="754.67"/>
    <n v="0"/>
    <m/>
    <n v="-3142"/>
    <n v="0.45"/>
    <n v="31590"/>
    <x v="0"/>
    <x v="359"/>
  </r>
  <r>
    <x v="476"/>
    <s v="CAROLINA VAN DER MEULEN (1)"/>
    <n v="31590"/>
    <n v="31590"/>
    <n v="0"/>
    <n v="0"/>
    <n v="0"/>
    <n v="32281.29"/>
    <n v="4689.3500000000004"/>
    <n v="367.2"/>
    <n v="679.12"/>
    <n v="0"/>
    <m/>
    <n v="-3425"/>
    <n v="0.04"/>
    <n v="34592"/>
    <x v="1"/>
    <x v="359"/>
  </r>
  <r>
    <x v="476"/>
    <s v="CAROLINA VAN DER MEULEN (1)"/>
    <n v="34592"/>
    <n v="34592"/>
    <n v="0"/>
    <n v="0"/>
    <n v="0"/>
    <n v="35703.11"/>
    <n v="5186.43"/>
    <n v="367.2"/>
    <n v="562.88"/>
    <n v="0"/>
    <m/>
    <n v="-3767.59"/>
    <n v="0.97"/>
    <n v="38053"/>
    <x v="2"/>
    <x v="359"/>
  </r>
  <r>
    <x v="476"/>
    <s v="CAROLINA VAN DER MEULEN"/>
    <n v="38053"/>
    <n v="0"/>
    <n v="38053"/>
    <n v="1902.65"/>
    <n v="0"/>
    <n v="39630.449999999997"/>
    <n v="5756.93"/>
    <n v="367.2"/>
    <n v="561.9"/>
    <n v="0"/>
    <m/>
    <n v="0"/>
    <n v="0.87"/>
    <n v="86273"/>
    <x v="3"/>
    <x v="359"/>
  </r>
  <r>
    <x v="476"/>
    <s v="CAROLINA VAN DER MEULEN (1)"/>
    <n v="86273"/>
    <n v="86273"/>
    <n v="0"/>
    <n v="0"/>
    <n v="0"/>
    <n v="41497.760000000002"/>
    <n v="3841.78"/>
    <n v="367.2"/>
    <n v="562.88"/>
    <n v="0"/>
    <n v="5449.9"/>
    <n v="-4625.32"/>
    <n v="0.8"/>
    <n v="47095"/>
    <x v="4"/>
    <x v="359"/>
  </r>
  <r>
    <x v="476"/>
    <s v="CAROLINA VAN DER MEULEN (1)"/>
    <n v="47095"/>
    <n v="47095"/>
    <n v="0"/>
    <n v="0"/>
    <n v="0"/>
    <n v="70801.97"/>
    <n v="10285.07"/>
    <n v="367.2"/>
    <n v="562.88"/>
    <n v="0"/>
    <m/>
    <n v="-4609.1000000000004"/>
    <n v="0.98"/>
    <n v="77409"/>
    <x v="5"/>
    <x v="359"/>
  </r>
  <r>
    <x v="477"/>
    <s v="CAROLINA VAN DER MEULEN (1)"/>
    <n v="31887"/>
    <n v="31887"/>
    <n v="0"/>
    <n v="0"/>
    <n v="0"/>
    <n v="29346.63"/>
    <n v="4549.9399999999996"/>
    <n v="393.6"/>
    <n v="806"/>
    <n v="0"/>
    <m/>
    <n v="-3169"/>
    <n v="0.83"/>
    <n v="31928"/>
    <x v="0"/>
    <x v="359"/>
  </r>
  <r>
    <x v="477"/>
    <s v="CAROLINA VAN DER MEULEN (1)"/>
    <n v="31928"/>
    <n v="31928"/>
    <n v="0"/>
    <n v="0"/>
    <n v="0"/>
    <n v="32281.29"/>
    <n v="5004.9399999999996"/>
    <n v="393.6"/>
    <n v="725.31"/>
    <n v="0"/>
    <m/>
    <n v="-3455"/>
    <n v="0.86"/>
    <n v="34951"/>
    <x v="1"/>
    <x v="359"/>
  </r>
  <r>
    <x v="477"/>
    <s v="CAROLINA VAN DER MEULEN (1)"/>
    <n v="34951"/>
    <n v="34951"/>
    <n v="0"/>
    <n v="0"/>
    <n v="0"/>
    <n v="35703.11"/>
    <n v="5535.46"/>
    <n v="393.6"/>
    <n v="601.16999999999996"/>
    <n v="0"/>
    <m/>
    <n v="-3800.14"/>
    <n v="0.8"/>
    <n v="38434"/>
    <x v="2"/>
    <x v="359"/>
  </r>
  <r>
    <x v="477"/>
    <s v="CAROLINA VAN DER MEULEN"/>
    <n v="38434"/>
    <n v="0"/>
    <n v="38434"/>
    <n v="1921.7"/>
    <n v="0"/>
    <n v="39630.449999999997"/>
    <n v="6144.36"/>
    <n v="393.6"/>
    <n v="600.12"/>
    <n v="0"/>
    <m/>
    <n v="0"/>
    <n v="0.77"/>
    <n v="87125"/>
    <x v="3"/>
    <x v="359"/>
  </r>
  <r>
    <x v="477"/>
    <s v="CAROLINA VAN DER MEULEN (1)"/>
    <n v="87125"/>
    <n v="87125"/>
    <n v="0"/>
    <n v="0"/>
    <n v="0"/>
    <n v="41497.760000000002"/>
    <n v="4100.32"/>
    <n v="393.6"/>
    <n v="601.16999999999996"/>
    <n v="0"/>
    <n v="5816.67"/>
    <n v="-4665.2700000000004"/>
    <n v="0.75"/>
    <n v="47745"/>
    <x v="4"/>
    <x v="359"/>
  </r>
  <r>
    <x v="477"/>
    <s v="CAROLINA VAN DER MEULEN (1)"/>
    <n v="47745"/>
    <n v="47445"/>
    <n v="300"/>
    <n v="40.5"/>
    <n v="0"/>
    <n v="70801.97"/>
    <n v="10977.23"/>
    <n v="393.6"/>
    <n v="601.16999999999996"/>
    <n v="0"/>
    <m/>
    <n v="-4648.91"/>
    <n v="0.44"/>
    <n v="78466"/>
    <x v="5"/>
    <x v="359"/>
  </r>
  <r>
    <x v="478"/>
    <s v="GUILLERMO BASSIGNANI"/>
    <n v="1123008"/>
    <n v="23089.37"/>
    <n v="870193.85"/>
    <s v="En Abogados"/>
    <n v="0"/>
    <n v="29346.63"/>
    <n v="5119.24"/>
    <n v="441.6"/>
    <n v="906.34"/>
    <n v="0"/>
    <m/>
    <n v="0"/>
    <n v="0.87"/>
    <n v="1179243"/>
    <x v="0"/>
    <x v="336"/>
  </r>
  <r>
    <x v="478"/>
    <s v="GUILLERMO BASSIGNANI"/>
    <n v="1179243"/>
    <n v="23089.37"/>
    <n v="906008.53"/>
    <s v="En Abogados"/>
    <n v="0"/>
    <n v="32281.29"/>
    <n v="5631.17"/>
    <n v="441.6"/>
    <n v="815.61"/>
    <n v="0"/>
    <m/>
    <n v="0"/>
    <n v="0.27"/>
    <n v="1240624"/>
    <x v="1"/>
    <x v="336"/>
  </r>
  <r>
    <x v="478"/>
    <s v="GUILLERMO BASSIGNANI"/>
    <n v="1240624"/>
    <n v="23089.37"/>
    <n v="945178.47"/>
    <s v="En Abogados"/>
    <n v="0"/>
    <n v="35703.11"/>
    <n v="6228.07"/>
    <n v="441.6"/>
    <n v="676.01"/>
    <n v="0"/>
    <m/>
    <n v="0"/>
    <n v="0.66"/>
    <n v="1307843"/>
    <x v="2"/>
    <x v="336"/>
  </r>
  <r>
    <x v="478"/>
    <s v="GUILLERMO BASSIGNANI"/>
    <n v="1307843"/>
    <n v="23089.37"/>
    <n v="988227.92"/>
    <s v="En Abogados"/>
    <n v="0"/>
    <n v="39630.449999999997"/>
    <n v="6913.16"/>
    <n v="441.6"/>
    <n v="674.84"/>
    <n v="0"/>
    <m/>
    <n v="0"/>
    <n v="0.92"/>
    <n v="1381826"/>
    <x v="3"/>
    <x v="336"/>
  </r>
  <r>
    <x v="478"/>
    <s v="GUILLERMO BASSIGNANI"/>
    <n v="1381826"/>
    <n v="23089.37"/>
    <n v="1035888.89"/>
    <s v="En Abogados"/>
    <n v="0"/>
    <n v="41497.760000000002"/>
    <n v="4613.3599999999997"/>
    <n v="441.6"/>
    <n v="676.01"/>
    <n v="0"/>
    <n v="6544.47"/>
    <n v="0"/>
    <n v="0.73"/>
    <n v="1464305"/>
    <x v="4"/>
    <x v="336"/>
  </r>
  <r>
    <x v="478"/>
    <s v="GUILLERMO BASSIGNANI"/>
    <n v="1464305"/>
    <n v="0"/>
    <n v="1089662.82"/>
    <s v="En Abogados"/>
    <n v="0"/>
    <n v="70801.97"/>
    <n v="12350.74"/>
    <n v="441.6"/>
    <n v="676.01"/>
    <n v="0"/>
    <m/>
    <n v="0"/>
    <n v="0.2"/>
    <n v="1695680"/>
    <x v="5"/>
    <x v="336"/>
  </r>
  <r>
    <x v="479"/>
    <s v="CAPRILE GOLF SA."/>
    <n v="915214"/>
    <n v="0"/>
    <n v="749708.04"/>
    <n v="202991.35999999999"/>
    <n v="0"/>
    <n v="29346.63"/>
    <n v="5119.24"/>
    <n v="0"/>
    <n v="906.34"/>
    <n v="0"/>
    <m/>
    <n v="0"/>
    <n v="0.39"/>
    <n v="988072"/>
    <x v="0"/>
    <x v="360"/>
  </r>
  <r>
    <x v="479"/>
    <s v="CAPRILE GOLF SA."/>
    <n v="988072"/>
    <n v="0"/>
    <n v="785080.64"/>
    <n v="242245.39"/>
    <n v="0"/>
    <n v="32281.29"/>
    <n v="5631.17"/>
    <n v="0"/>
    <n v="815.61"/>
    <n v="0"/>
    <m/>
    <n v="0"/>
    <n v="0.9"/>
    <n v="1066055"/>
    <x v="1"/>
    <x v="360"/>
  </r>
  <r>
    <x v="479"/>
    <s v="CAPRILE GOLF SA."/>
    <n v="1066055"/>
    <n v="0"/>
    <n v="823809.61"/>
    <n v="283435.87"/>
    <n v="0"/>
    <n v="35703.11"/>
    <n v="6228.07"/>
    <n v="0"/>
    <n v="676.01"/>
    <n v="0"/>
    <m/>
    <n v="0"/>
    <n v="0.33"/>
    <n v="1149853"/>
    <x v="2"/>
    <x v="360"/>
  </r>
  <r>
    <x v="479"/>
    <s v="CAPRILE GOLF SA."/>
    <n v="1149853"/>
    <n v="0"/>
    <n v="866417.13"/>
    <n v="326756.73"/>
    <n v="0"/>
    <n v="39630.449999999997"/>
    <n v="6913.16"/>
    <n v="0"/>
    <n v="674.84"/>
    <n v="0"/>
    <m/>
    <n v="0"/>
    <n v="0.69"/>
    <n v="1240393"/>
    <x v="3"/>
    <x v="360"/>
  </r>
  <r>
    <x v="479"/>
    <s v="CAPRILE GOLF SA."/>
    <n v="1240393"/>
    <n v="0"/>
    <n v="913636.27"/>
    <n v="372438.54"/>
    <n v="0"/>
    <n v="41497.760000000002"/>
    <n v="4613.3599999999997"/>
    <n v="0"/>
    <n v="676.01"/>
    <n v="0"/>
    <n v="6544.47"/>
    <n v="0"/>
    <n v="0.59"/>
    <n v="1339407"/>
    <x v="4"/>
    <x v="360"/>
  </r>
  <r>
    <x v="479"/>
    <s v="CAPRILE GOLF SA."/>
    <n v="1339407"/>
    <n v="0"/>
    <n v="966968.46"/>
    <n v="502979.28"/>
    <n v="0"/>
    <n v="70801.97"/>
    <n v="12350.74"/>
    <n v="0"/>
    <n v="676.01"/>
    <n v="0"/>
    <m/>
    <n v="0"/>
    <n v="0.54"/>
    <n v="1553777"/>
    <x v="5"/>
    <x v="360"/>
  </r>
  <r>
    <x v="480"/>
    <s v="RAUL GORLERO IGLESIAS (1)"/>
    <n v="28664"/>
    <n v="28664"/>
    <n v="0"/>
    <n v="0"/>
    <n v="0"/>
    <n v="29346.63"/>
    <n v="5119.24"/>
    <n v="0"/>
    <n v="906.34"/>
    <n v="0"/>
    <m/>
    <n v="-3223"/>
    <n v="0.79"/>
    <n v="32150"/>
    <x v="0"/>
    <x v="361"/>
  </r>
  <r>
    <x v="480"/>
    <s v="RAUL GORLERO IGLESIAS (1)"/>
    <n v="35216"/>
    <n v="35803"/>
    <n v="0"/>
    <n v="587"/>
    <n v="587"/>
    <n v="35703.11"/>
    <n v="6228.07"/>
    <n v="0"/>
    <n v="676.01"/>
    <n v="0"/>
    <m/>
    <n v="-3864"/>
    <n v="0.81"/>
    <n v="38744"/>
    <x v="2"/>
    <x v="361"/>
  </r>
  <r>
    <x v="480"/>
    <s v="RAUL GORLERO IGLESIAS (1)"/>
    <n v="32150"/>
    <n v="32150"/>
    <n v="0"/>
    <n v="0"/>
    <n v="0"/>
    <n v="32281.29"/>
    <n v="5631.17"/>
    <n v="0"/>
    <n v="815.61"/>
    <n v="0"/>
    <m/>
    <n v="-3513"/>
    <n v="0.93"/>
    <n v="35216"/>
    <x v="1"/>
    <x v="361"/>
  </r>
  <r>
    <x v="480"/>
    <s v="RAUL GORLERO IGLESIAS (1)"/>
    <n v="38744"/>
    <n v="38744"/>
    <n v="0"/>
    <n v="0"/>
    <n v="0"/>
    <n v="39630.449999999997"/>
    <n v="6913.16"/>
    <n v="0"/>
    <n v="674.84"/>
    <n v="0"/>
    <m/>
    <n v="-4273.8500000000004"/>
    <n v="0.4"/>
    <n v="42945"/>
    <x v="3"/>
    <x v="361"/>
  </r>
  <r>
    <x v="480"/>
    <s v="RAUL GORLERO IGLESIAS (1)"/>
    <n v="42945"/>
    <n v="42945"/>
    <n v="0"/>
    <n v="0"/>
    <n v="0"/>
    <n v="41497.760000000002"/>
    <n v="4613.3599999999997"/>
    <n v="0"/>
    <n v="676.01"/>
    <n v="0"/>
    <n v="6544.47"/>
    <n v="-4743.97"/>
    <n v="0.37"/>
    <n v="48588"/>
    <x v="4"/>
    <x v="361"/>
  </r>
  <r>
    <x v="480"/>
    <s v="RAUL GORLERO IGLESIAS (1)"/>
    <n v="48588"/>
    <n v="48588"/>
    <n v="0"/>
    <n v="0"/>
    <n v="0"/>
    <n v="70801.97"/>
    <n v="12350.74"/>
    <n v="0"/>
    <n v="676.01"/>
    <n v="0"/>
    <m/>
    <n v="-4727.33"/>
    <n v="0.61"/>
    <n v="79102"/>
    <x v="5"/>
    <x v="361"/>
  </r>
  <r>
    <x v="481"/>
    <s v="LWLYC (1)"/>
    <n v="163260"/>
    <n v="0"/>
    <n v="151706.12"/>
    <n v="19139.189999999999"/>
    <n v="0"/>
    <n v="29346.63"/>
    <n v="5719.93"/>
    <n v="0"/>
    <n v="1012.7"/>
    <n v="0"/>
    <m/>
    <n v="6945"/>
    <n v="0.43"/>
    <n v="213870"/>
    <x v="0"/>
    <x v="362"/>
  </r>
  <r>
    <x v="481"/>
    <s v="LWLYC (1)"/>
    <n v="213870"/>
    <n v="0"/>
    <n v="194730.81"/>
    <n v="28875.73"/>
    <n v="0"/>
    <n v="32281.29"/>
    <n v="6291.92"/>
    <n v="0"/>
    <n v="911.32"/>
    <n v="0"/>
    <m/>
    <n v="12549.99"/>
    <n v="0.94"/>
    <n v="275642"/>
    <x v="1"/>
    <x v="362"/>
  </r>
  <r>
    <x v="481"/>
    <s v="LWLYC (1)"/>
    <n v="275642"/>
    <n v="0"/>
    <n v="246766.27"/>
    <n v="41214.04"/>
    <n v="0"/>
    <n v="35703.11"/>
    <n v="6958.86"/>
    <n v="0"/>
    <n v="755.34"/>
    <n v="0"/>
    <m/>
    <n v="16830.96"/>
    <n v="0.42"/>
    <n v="348229"/>
    <x v="2"/>
    <x v="362"/>
  </r>
  <r>
    <x v="481"/>
    <s v="LWLYC"/>
    <n v="348229"/>
    <n v="0"/>
    <n v="307014.96000000002"/>
    <n v="56564.79"/>
    <n v="0"/>
    <n v="39630.449999999997"/>
    <n v="7724.34"/>
    <n v="0"/>
    <n v="754.03"/>
    <n v="0"/>
    <m/>
    <n v="0"/>
    <n v="0.43"/>
    <n v="411689"/>
    <x v="3"/>
    <x v="362"/>
  </r>
  <r>
    <x v="481"/>
    <s v="LWLYC (1)"/>
    <n v="411689"/>
    <n v="0"/>
    <n v="355124.21"/>
    <n v="74321"/>
    <n v="0"/>
    <n v="41497.760000000002"/>
    <n v="5154.6899999999996"/>
    <n v="0"/>
    <n v="755.34"/>
    <n v="0"/>
    <n v="7312.38"/>
    <n v="7569.12"/>
    <n v="0.5"/>
    <n v="491735"/>
    <x v="4"/>
    <x v="362"/>
  </r>
  <r>
    <x v="481"/>
    <s v="LWLYC"/>
    <n v="491735"/>
    <n v="0"/>
    <n v="417414"/>
    <n v="130671.89"/>
    <n v="0"/>
    <n v="70801.97"/>
    <n v="13799.95"/>
    <n v="0"/>
    <n v="755.34"/>
    <n v="0"/>
    <m/>
    <n v="0"/>
    <n v="0.85"/>
    <n v="633444"/>
    <x v="5"/>
    <x v="362"/>
  </r>
  <r>
    <x v="482"/>
    <s v="GUILLERMO BASSIGNANI"/>
    <n v="1165064"/>
    <n v="23089.37"/>
    <n v="902285.76"/>
    <n v="284803.15999999997"/>
    <n v="0"/>
    <n v="29346.63"/>
    <n v="5719.93"/>
    <n v="492"/>
    <n v="1012.7"/>
    <n v="0"/>
    <m/>
    <n v="0"/>
    <n v="0.82"/>
    <n v="1223661"/>
    <x v="0"/>
    <x v="336"/>
  </r>
  <r>
    <x v="482"/>
    <s v="GUILLERMO BASSIGNANI"/>
    <n v="1223661"/>
    <n v="24098.67"/>
    <n v="938857.84"/>
    <n v="307647.38"/>
    <n v="0"/>
    <n v="32281.29"/>
    <n v="6291.92"/>
    <n v="492"/>
    <n v="911.32"/>
    <n v="0"/>
    <m/>
    <n v="0"/>
    <n v="0.25"/>
    <n v="1286482"/>
    <x v="1"/>
    <x v="336"/>
  </r>
  <r>
    <x v="482"/>
    <s v="GUILLERMO BASSIGNANI"/>
    <n v="1286482"/>
    <n v="24098.67"/>
    <n v="978834.62"/>
    <n v="332490.44"/>
    <n v="0"/>
    <n v="35703.11"/>
    <n v="6958.86"/>
    <n v="492"/>
    <n v="755.34"/>
    <n v="0"/>
    <m/>
    <n v="0"/>
    <n v="0.63"/>
    <n v="1355235"/>
    <x v="2"/>
    <x v="336"/>
  </r>
  <r>
    <x v="482"/>
    <s v="GUILLERMO BASSIGNANI"/>
    <n v="1355235"/>
    <n v="24098.67"/>
    <n v="1022744.56"/>
    <n v="359529"/>
    <n v="0"/>
    <n v="39630.449999999997"/>
    <n v="7724.34"/>
    <n v="492"/>
    <n v="754.03"/>
    <n v="0"/>
    <m/>
    <n v="0"/>
    <n v="0.62"/>
    <n v="1430875"/>
    <x v="3"/>
    <x v="336"/>
  </r>
  <r>
    <x v="482"/>
    <s v="GUILLERMO BASSIGNANI"/>
    <n v="1430875"/>
    <n v="24098.67"/>
    <n v="1071346"/>
    <n v="388997.63"/>
    <n v="0"/>
    <n v="41497.760000000002"/>
    <n v="5154.6899999999996"/>
    <n v="492"/>
    <n v="755.34"/>
    <n v="0"/>
    <n v="7312.38"/>
    <n v="0"/>
    <n v="0.2"/>
    <n v="1515556"/>
    <x v="4"/>
    <x v="336"/>
  </r>
  <r>
    <x v="482"/>
    <s v="GUILLERMO BASSIGNANI"/>
    <n v="1515556"/>
    <n v="0"/>
    <n v="1126558.3700000001"/>
    <n v="541083.01"/>
    <n v="0"/>
    <n v="70801.97"/>
    <n v="13799.95"/>
    <n v="492"/>
    <n v="755.34"/>
    <n v="0"/>
    <m/>
    <n v="0"/>
    <n v="0.36"/>
    <n v="1753491"/>
    <x v="5"/>
    <x v="336"/>
  </r>
  <r>
    <x v="483"/>
    <s v="LWLYC (1)"/>
    <n v="161192"/>
    <n v="0"/>
    <n v="149771.9"/>
    <n v="18908.7"/>
    <n v="0"/>
    <n v="29346.63"/>
    <n v="5119.24"/>
    <n v="0"/>
    <n v="906.34"/>
    <n v="0"/>
    <m/>
    <n v="6945"/>
    <n v="0.19"/>
    <n v="210998"/>
    <x v="0"/>
    <x v="362"/>
  </r>
  <r>
    <x v="483"/>
    <s v="LWLYC (1)"/>
    <n v="210998"/>
    <n v="0"/>
    <n v="192089.3"/>
    <n v="28513.17"/>
    <n v="0"/>
    <n v="32281.29"/>
    <n v="5631.17"/>
    <n v="0"/>
    <n v="815.61"/>
    <n v="0"/>
    <m/>
    <n v="6945"/>
    <n v="0.46"/>
    <n v="266276"/>
    <x v="1"/>
    <x v="362"/>
  </r>
  <r>
    <x v="483"/>
    <s v="LWLYC"/>
    <n v="266276"/>
    <n v="0"/>
    <n v="237762.83"/>
    <n v="40401.31"/>
    <n v="0"/>
    <n v="35703.11"/>
    <n v="6228.07"/>
    <n v="0"/>
    <n v="676.01"/>
    <n v="0"/>
    <m/>
    <n v="0"/>
    <n v="0.67"/>
    <n v="320772"/>
    <x v="2"/>
    <x v="362"/>
  </r>
  <r>
    <x v="483"/>
    <s v="LWLYC"/>
    <n v="320772"/>
    <n v="0"/>
    <n v="280370.69"/>
    <n v="54419.839999999997"/>
    <n v="0"/>
    <n v="39630.449999999997"/>
    <n v="6913.16"/>
    <n v="0"/>
    <n v="674.84"/>
    <n v="0"/>
    <m/>
    <n v="0"/>
    <n v="0.02"/>
    <n v="382009"/>
    <x v="3"/>
    <x v="362"/>
  </r>
  <r>
    <x v="483"/>
    <s v="LWLYC"/>
    <n v="382009"/>
    <n v="0"/>
    <n v="327589.15999999997"/>
    <n v="70799.3"/>
    <n v="0"/>
    <n v="41497.760000000002"/>
    <n v="4613.3599999999997"/>
    <n v="0"/>
    <n v="676.01"/>
    <n v="0"/>
    <n v="6544.47"/>
    <n v="0"/>
    <n v="0.94"/>
    <n v="451721"/>
    <x v="4"/>
    <x v="362"/>
  </r>
  <r>
    <x v="483"/>
    <s v="LWLYC"/>
    <n v="451721"/>
    <n v="0"/>
    <n v="380921.7"/>
    <n v="122223.73"/>
    <n v="0"/>
    <n v="70801.97"/>
    <n v="12350.74"/>
    <n v="0"/>
    <n v="676.01"/>
    <n v="0"/>
    <m/>
    <n v="0"/>
    <n v="0.85"/>
    <n v="586975"/>
    <x v="5"/>
    <x v="362"/>
  </r>
  <r>
    <x v="484"/>
    <s v="LWLYC"/>
    <n v="133228"/>
    <n v="0"/>
    <n v="123758.86"/>
    <n v="15657.08"/>
    <n v="0"/>
    <n v="29346.63"/>
    <n v="5119.24"/>
    <n v="441.6"/>
    <n v="906.34"/>
    <n v="0"/>
    <m/>
    <n v="0"/>
    <n v="0.25"/>
    <n v="175230"/>
    <x v="0"/>
    <x v="352"/>
  </r>
  <r>
    <x v="484"/>
    <s v="LWLYC"/>
    <n v="175230"/>
    <n v="0"/>
    <n v="159572.92000000001"/>
    <n v="23635.73"/>
    <n v="0"/>
    <n v="32281.29"/>
    <n v="5631.17"/>
    <n v="441.6"/>
    <n v="815.61"/>
    <n v="0"/>
    <m/>
    <n v="0"/>
    <n v="0.68"/>
    <n v="222379"/>
    <x v="1"/>
    <x v="352"/>
  </r>
  <r>
    <x v="484"/>
    <s v="LWLYC"/>
    <n v="222379"/>
    <n v="0"/>
    <n v="198743.27"/>
    <n v="33572.89"/>
    <n v="0"/>
    <n v="35703.11"/>
    <n v="6228.07"/>
    <n v="441.6"/>
    <n v="676.01"/>
    <n v="0"/>
    <m/>
    <n v="0"/>
    <n v="0.05"/>
    <n v="275365"/>
    <x v="2"/>
    <x v="352"/>
  </r>
  <r>
    <x v="484"/>
    <s v="LWLYC"/>
    <n v="275365"/>
    <n v="0"/>
    <n v="241792.11"/>
    <n v="45662.5"/>
    <n v="0"/>
    <n v="39630.449999999997"/>
    <n v="6913.16"/>
    <n v="441.6"/>
    <n v="674.84"/>
    <n v="0"/>
    <m/>
    <n v="0"/>
    <n v="0.34"/>
    <n v="335115"/>
    <x v="3"/>
    <x v="352"/>
  </r>
  <r>
    <x v="484"/>
    <s v="LWLYC"/>
    <n v="335115"/>
    <n v="0"/>
    <n v="289452.5"/>
    <n v="60135.13"/>
    <n v="0"/>
    <n v="41497.760000000002"/>
    <n v="4613.3599999999997"/>
    <n v="441.6"/>
    <n v="676.01"/>
    <n v="0"/>
    <n v="6544.47"/>
    <n v="0"/>
    <n v="0.17"/>
    <n v="403361"/>
    <x v="4"/>
    <x v="352"/>
  </r>
  <r>
    <x v="484"/>
    <s v="LWLYC"/>
    <n v="403361"/>
    <n v="0"/>
    <n v="343225.87"/>
    <n v="106470.62"/>
    <n v="0"/>
    <n v="70801.97"/>
    <n v="12350.74"/>
    <n v="441.6"/>
    <n v="676.01"/>
    <n v="0"/>
    <m/>
    <n v="0"/>
    <n v="0.19"/>
    <n v="533967"/>
    <x v="5"/>
    <x v="352"/>
  </r>
  <r>
    <x v="485"/>
    <s v="LWLYC (1)"/>
    <n v="161300"/>
    <n v="0"/>
    <n v="149872.87"/>
    <n v="18920.77"/>
    <n v="0"/>
    <n v="29346.63"/>
    <n v="5150.62"/>
    <n v="0"/>
    <n v="832.82"/>
    <n v="0"/>
    <m/>
    <n v="6945"/>
    <n v="0.28999999999999998"/>
    <n v="211069"/>
    <x v="0"/>
    <x v="362"/>
  </r>
  <r>
    <x v="485"/>
    <s v="LWLYC (1)"/>
    <n v="211069"/>
    <n v="0"/>
    <n v="192148.23"/>
    <n v="28528.18"/>
    <n v="0"/>
    <n v="32281.29"/>
    <n v="5665.69"/>
    <n v="0"/>
    <n v="749.45"/>
    <n v="0"/>
    <m/>
    <n v="6945"/>
    <n v="0.16"/>
    <n v="266318"/>
    <x v="1"/>
    <x v="362"/>
  </r>
  <r>
    <x v="485"/>
    <s v="LWLYC"/>
    <n v="266318"/>
    <n v="0"/>
    <n v="237789.82"/>
    <n v="40417.67"/>
    <n v="0"/>
    <n v="35703.11"/>
    <n v="6266.25"/>
    <n v="0"/>
    <n v="621.16999999999996"/>
    <n v="0"/>
    <m/>
    <n v="0"/>
    <n v="0.98"/>
    <n v="320799"/>
    <x v="2"/>
    <x v="362"/>
  </r>
  <r>
    <x v="485"/>
    <s v="LWLYC"/>
    <n v="320799"/>
    <n v="0"/>
    <n v="280381.33"/>
    <n v="54436.74"/>
    <n v="0"/>
    <n v="39630.449999999997"/>
    <n v="6955.54"/>
    <n v="0"/>
    <n v="620.09"/>
    <n v="0"/>
    <m/>
    <n v="0"/>
    <n v="0.85"/>
    <n v="382025"/>
    <x v="3"/>
    <x v="362"/>
  </r>
  <r>
    <x v="485"/>
    <s v="LWLYC"/>
    <n v="382025"/>
    <n v="0"/>
    <n v="327588.26"/>
    <n v="70816.149999999994"/>
    <n v="0"/>
    <n v="41497.760000000002"/>
    <n v="4641.6400000000003"/>
    <n v="0"/>
    <n v="621.16999999999996"/>
    <n v="0"/>
    <n v="6584.58"/>
    <n v="0"/>
    <n v="0.44"/>
    <n v="451750"/>
    <x v="4"/>
    <x v="362"/>
  </r>
  <r>
    <x v="485"/>
    <s v="LWLYC"/>
    <n v="451750"/>
    <n v="0"/>
    <n v="380933.85"/>
    <n v="122242.22"/>
    <n v="0"/>
    <n v="70801.97"/>
    <n v="12426.45"/>
    <n v="0"/>
    <n v="621.16999999999996"/>
    <n v="0"/>
    <m/>
    <n v="0"/>
    <n v="0.34"/>
    <n v="587026"/>
    <x v="5"/>
    <x v="362"/>
  </r>
  <r>
    <x v="486"/>
    <s v="LWLYC"/>
    <n v="132817"/>
    <n v="0"/>
    <n v="123374.66"/>
    <n v="15611.07"/>
    <n v="0"/>
    <n v="29346.63"/>
    <n v="5011.66"/>
    <n v="432"/>
    <n v="887.85"/>
    <n v="0"/>
    <m/>
    <n v="0"/>
    <n v="0.13"/>
    <n v="174664"/>
    <x v="0"/>
    <x v="352"/>
  </r>
  <r>
    <x v="486"/>
    <s v="LWLYC"/>
    <n v="174664"/>
    <n v="0"/>
    <n v="159052.93"/>
    <n v="23563.72"/>
    <n v="0"/>
    <n v="32281.29"/>
    <n v="5512.83"/>
    <n v="432"/>
    <n v="798.97"/>
    <n v="0"/>
    <m/>
    <n v="0"/>
    <n v="0.26"/>
    <n v="221642"/>
    <x v="1"/>
    <x v="352"/>
  </r>
  <r>
    <x v="486"/>
    <s v="LWLYC"/>
    <n v="221642"/>
    <n v="0"/>
    <n v="198078.28"/>
    <n v="33467.629999999997"/>
    <n v="0"/>
    <n v="35703.11"/>
    <n v="6097.19"/>
    <n v="432"/>
    <n v="662.22"/>
    <n v="0"/>
    <m/>
    <n v="0"/>
    <n v="0.56999999999999995"/>
    <n v="274441"/>
    <x v="2"/>
    <x v="352"/>
  </r>
  <r>
    <x v="486"/>
    <s v="LWLYC"/>
    <n v="274441"/>
    <n v="0"/>
    <n v="240973.37"/>
    <n v="45516.3"/>
    <n v="0"/>
    <n v="39630.449999999997"/>
    <n v="6767.88"/>
    <n v="432"/>
    <n v="661.06"/>
    <n v="0"/>
    <m/>
    <n v="0"/>
    <n v="0.94"/>
    <n v="333982"/>
    <x v="3"/>
    <x v="352"/>
  </r>
  <r>
    <x v="486"/>
    <s v="LWLYC"/>
    <n v="333982"/>
    <n v="0"/>
    <n v="288465.7"/>
    <n v="59939.59"/>
    <n v="0"/>
    <n v="41497.760000000002"/>
    <n v="4516.41"/>
    <n v="432"/>
    <n v="662.22"/>
    <n v="0"/>
    <n v="6406.93"/>
    <n v="0"/>
    <n v="0.39"/>
    <n v="401921"/>
    <x v="4"/>
    <x v="352"/>
  </r>
  <r>
    <x v="486"/>
    <s v="LWLYC"/>
    <n v="401921"/>
    <n v="0"/>
    <n v="341981.41"/>
    <n v="106107.08"/>
    <n v="0"/>
    <n v="70801.97"/>
    <n v="12091.18"/>
    <n v="432"/>
    <n v="662.22"/>
    <n v="0"/>
    <m/>
    <n v="0"/>
    <n v="0.14000000000000001"/>
    <n v="532076"/>
    <x v="5"/>
    <x v="352"/>
  </r>
  <r>
    <x v="487"/>
    <s v="GUILLERMO BASSIGNANI"/>
    <n v="1109388"/>
    <n v="22837.73"/>
    <n v="859791.54"/>
    <n v="269748.31"/>
    <n v="0"/>
    <n v="29346.63"/>
    <n v="4738.22"/>
    <n v="409.2"/>
    <n v="838.83"/>
    <n v="0"/>
    <m/>
    <n v="0"/>
    <n v="0.27"/>
    <n v="1164873"/>
    <x v="0"/>
    <x v="336"/>
  </r>
  <r>
    <x v="487"/>
    <s v="GUILLERMO BASSIGNANI"/>
    <n v="1164873"/>
    <n v="22837.73"/>
    <n v="895124.69"/>
    <n v="291666.81"/>
    <n v="0"/>
    <n v="32281.29"/>
    <n v="5212.04"/>
    <n v="409.2"/>
    <n v="754.86"/>
    <n v="0"/>
    <m/>
    <n v="0"/>
    <n v="0.11"/>
    <n v="1225449"/>
    <x v="1"/>
    <x v="336"/>
  </r>
  <r>
    <x v="487"/>
    <s v="GUILLERMO BASSIGNANI"/>
    <n v="1225449"/>
    <n v="22837.73"/>
    <n v="933782.19"/>
    <n v="315518.19"/>
    <n v="0"/>
    <n v="35703.11"/>
    <n v="5764.51"/>
    <n v="409.2"/>
    <n v="625.66"/>
    <n v="0"/>
    <m/>
    <n v="0"/>
    <n v="0.14000000000000001"/>
    <n v="1291803"/>
    <x v="2"/>
    <x v="336"/>
  </r>
  <r>
    <x v="487"/>
    <s v="GUILLERMO BASSIGNANI"/>
    <n v="1291803"/>
    <n v="22837.73"/>
    <n v="976284.81"/>
    <n v="341494.7"/>
    <n v="0"/>
    <n v="39630.449999999997"/>
    <n v="6398.61"/>
    <n v="409.2"/>
    <n v="624.57000000000005"/>
    <n v="0"/>
    <m/>
    <n v="0"/>
    <n v="0.66"/>
    <n v="1364843"/>
    <x v="3"/>
    <x v="336"/>
  </r>
  <r>
    <x v="487"/>
    <s v="GUILLERMO BASSIGNANI"/>
    <n v="1364843"/>
    <n v="22837.73"/>
    <n v="1023348.3"/>
    <n v="369824.39"/>
    <n v="0"/>
    <n v="41497.760000000002"/>
    <n v="4269.99"/>
    <n v="409.2"/>
    <n v="625.66"/>
    <n v="0"/>
    <n v="6057.36"/>
    <n v="0"/>
    <n v="0.34"/>
    <n v="1446033"/>
    <x v="4"/>
    <x v="336"/>
  </r>
  <r>
    <x v="487"/>
    <s v="GUILLERMO BASSIGNANI"/>
    <n v="1446033"/>
    <n v="0"/>
    <n v="1076208.6100000001"/>
    <n v="515112.55"/>
    <n v="0"/>
    <n v="70801.97"/>
    <n v="11431.47"/>
    <n v="409.2"/>
    <n v="625.66"/>
    <n v="0"/>
    <m/>
    <n v="0"/>
    <n v="0.54"/>
    <n v="1674590"/>
    <x v="5"/>
    <x v="336"/>
  </r>
  <r>
    <x v="488"/>
    <s v="GUILLERMO BASSIGNANI"/>
    <n v="1107459"/>
    <n v="22791.67"/>
    <n v="858319.32"/>
    <n v="269263.98"/>
    <n v="0"/>
    <n v="29346.63"/>
    <n v="4711.32"/>
    <n v="405.6"/>
    <n v="834.2"/>
    <n v="0"/>
    <m/>
    <n v="0"/>
    <n v="0.95"/>
    <n v="1162882"/>
    <x v="0"/>
    <x v="336"/>
  </r>
  <r>
    <x v="488"/>
    <s v="GUILLERMO BASSIGNANI"/>
    <n v="1162882"/>
    <n v="22791.67"/>
    <n v="893618.02"/>
    <n v="291153.21000000002"/>
    <n v="0"/>
    <n v="32281.29"/>
    <n v="5182.45"/>
    <n v="405.6"/>
    <n v="750.7"/>
    <n v="0"/>
    <m/>
    <n v="0"/>
    <n v="0.73"/>
    <n v="1223392"/>
    <x v="1"/>
    <x v="336"/>
  </r>
  <r>
    <x v="488"/>
    <s v="GUILLERMO BASSIGNANI"/>
    <n v="1223392"/>
    <n v="22791.67"/>
    <n v="932238.79"/>
    <n v="314973.48"/>
    <n v="0"/>
    <n v="35703.11"/>
    <n v="5731.79"/>
    <n v="405.6"/>
    <n v="622.21"/>
    <n v="0"/>
    <m/>
    <n v="0"/>
    <n v="0.02"/>
    <n v="1289675"/>
    <x v="2"/>
    <x v="336"/>
  </r>
  <r>
    <x v="488"/>
    <s v="GUILLERMO BASSIGNANI"/>
    <n v="1289675"/>
    <n v="22791.67"/>
    <n v="974701.52"/>
    <n v="340916.89"/>
    <n v="0"/>
    <n v="39630.449999999997"/>
    <n v="6362.29"/>
    <n v="405.6"/>
    <n v="621.12"/>
    <n v="0"/>
    <m/>
    <n v="0"/>
    <n v="0.13"/>
    <n v="1362638"/>
    <x v="3"/>
    <x v="336"/>
  </r>
  <r>
    <x v="488"/>
    <s v="GUILLERMO BASSIGNANI"/>
    <n v="1362638"/>
    <n v="22791.67"/>
    <n v="1021721.11"/>
    <n v="369211.28"/>
    <n v="0"/>
    <n v="41497.760000000002"/>
    <n v="4245.75"/>
    <n v="405.6"/>
    <n v="622.21"/>
    <n v="0"/>
    <n v="6022.97"/>
    <n v="0"/>
    <n v="0.32"/>
    <n v="1443727"/>
    <x v="4"/>
    <x v="336"/>
  </r>
  <r>
    <x v="488"/>
    <s v="GUILLERMO BASSIGNANI"/>
    <n v="1443727"/>
    <n v="0"/>
    <n v="1074515.72"/>
    <n v="514270.9"/>
    <n v="0"/>
    <n v="70801.97"/>
    <n v="11366.58"/>
    <n v="405.6"/>
    <n v="622.21"/>
    <n v="0"/>
    <m/>
    <n v="0"/>
    <n v="0.02"/>
    <n v="1671983"/>
    <x v="5"/>
    <x v="336"/>
  </r>
  <r>
    <x v="489"/>
    <s v="GUILLERMO BASSIGNANI"/>
    <n v="1102402"/>
    <n v="22671.53"/>
    <n v="854462.01"/>
    <n v="267991.56"/>
    <n v="0"/>
    <n v="29346.63"/>
    <n v="4635.1099999999997"/>
    <n v="400.8"/>
    <n v="820.79"/>
    <n v="0"/>
    <m/>
    <n v="0"/>
    <n v="0.1"/>
    <n v="1157657"/>
    <x v="0"/>
    <x v="336"/>
  </r>
  <r>
    <x v="489"/>
    <s v="GUILLERMO BASSIGNANI"/>
    <n v="1157657"/>
    <n v="22671.53"/>
    <n v="889665.44"/>
    <n v="289803.3"/>
    <n v="0"/>
    <n v="32281.29"/>
    <n v="5098.62"/>
    <n v="400.8"/>
    <n v="738.63"/>
    <n v="0"/>
    <m/>
    <n v="0"/>
    <n v="0.92"/>
    <n v="1217989"/>
    <x v="1"/>
    <x v="336"/>
  </r>
  <r>
    <x v="489"/>
    <s v="GUILLERMO BASSIGNANI"/>
    <n v="1217989"/>
    <n v="22671.53"/>
    <n v="928185.7"/>
    <n v="313541.06"/>
    <n v="0"/>
    <n v="35703.11"/>
    <n v="5639.08"/>
    <n v="400.8"/>
    <n v="612.20000000000005"/>
    <n v="0"/>
    <m/>
    <n v="0"/>
    <n v="0.05"/>
    <n v="1284082"/>
    <x v="2"/>
    <x v="336"/>
  </r>
  <r>
    <x v="489"/>
    <s v="GUILLERMO BASSIGNANI"/>
    <n v="1284082"/>
    <n v="22671.53"/>
    <n v="970540.94"/>
    <n v="339396.58"/>
    <n v="0"/>
    <n v="39630.449999999997"/>
    <n v="6259.38"/>
    <n v="400.8"/>
    <n v="611.14"/>
    <n v="0"/>
    <m/>
    <n v="0"/>
    <n v="0.71"/>
    <n v="1356840"/>
    <x v="3"/>
    <x v="336"/>
  </r>
  <r>
    <x v="489"/>
    <s v="GUILLERMO BASSIGNANI"/>
    <n v="1356840"/>
    <n v="22671.53"/>
    <n v="1017443.42"/>
    <n v="367597.22"/>
    <n v="0"/>
    <n v="41497.760000000002"/>
    <n v="4177.07"/>
    <n v="400.8"/>
    <n v="612.20000000000005"/>
    <n v="0"/>
    <n v="5925.55"/>
    <n v="0"/>
    <n v="0.98"/>
    <n v="1437655"/>
    <x v="4"/>
    <x v="336"/>
  </r>
  <r>
    <x v="489"/>
    <s v="GUILLERMO BASSIGNANI"/>
    <n v="1437655"/>
    <n v="0"/>
    <n v="1070057.78"/>
    <n v="512055.02"/>
    <n v="0"/>
    <n v="70801.97"/>
    <n v="11182.72"/>
    <n v="400.8"/>
    <n v="612.20000000000005"/>
    <n v="0"/>
    <m/>
    <n v="0"/>
    <n v="0.51"/>
    <n v="1665111"/>
    <x v="5"/>
    <x v="336"/>
  </r>
  <r>
    <x v="490"/>
    <s v="NATALIA GANEM"/>
    <n v="90548"/>
    <n v="0"/>
    <n v="86481.9"/>
    <n v="8390.2000000000007"/>
    <n v="0"/>
    <n v="29346.63"/>
    <n v="4460.29"/>
    <n v="385.2"/>
    <n v="789.81"/>
    <n v="0"/>
    <m/>
    <n v="0"/>
    <n v="0.97"/>
    <n v="129855"/>
    <x v="0"/>
    <x v="105"/>
  </r>
  <r>
    <x v="490"/>
    <s v="NATALIA GANEM"/>
    <n v="129855"/>
    <n v="0"/>
    <n v="121464.8"/>
    <n v="14463.44"/>
    <n v="0"/>
    <n v="32281.29"/>
    <n v="4906.32"/>
    <n v="385.2"/>
    <n v="710.75"/>
    <n v="0"/>
    <m/>
    <n v="0"/>
    <n v="0.2"/>
    <n v="174212"/>
    <x v="1"/>
    <x v="105"/>
  </r>
  <r>
    <x v="490"/>
    <s v="NATALIA GANEM"/>
    <n v="174212"/>
    <n v="174212"/>
    <n v="0"/>
    <n v="0"/>
    <n v="0"/>
    <n v="35703.11"/>
    <n v="5426.39"/>
    <n v="385.2"/>
    <n v="589.1"/>
    <n v="0"/>
    <m/>
    <n v="0"/>
    <n v="0.2"/>
    <n v="42104"/>
    <x v="2"/>
    <x v="105"/>
  </r>
  <r>
    <x v="490"/>
    <s v="NATALIA GANEM"/>
    <n v="42104"/>
    <n v="0"/>
    <n v="42104"/>
    <n v="2105.1999999999998"/>
    <n v="0"/>
    <n v="39630.449999999997"/>
    <n v="6023.29"/>
    <n v="385.2"/>
    <n v="588.07000000000005"/>
    <n v="0"/>
    <m/>
    <n v="0"/>
    <n v="0.79"/>
    <n v="90837"/>
    <x v="3"/>
    <x v="105"/>
  </r>
  <r>
    <x v="490"/>
    <s v="NATALIA GANEM"/>
    <n v="90837"/>
    <n v="0"/>
    <n v="88731.8"/>
    <n v="6541.79"/>
    <n v="0"/>
    <n v="41497.760000000002"/>
    <n v="4019.52"/>
    <n v="385.2"/>
    <n v="589.1"/>
    <n v="0"/>
    <n v="5702.05"/>
    <n v="0"/>
    <n v="0.78"/>
    <n v="147468"/>
    <x v="4"/>
    <x v="105"/>
  </r>
  <r>
    <x v="490"/>
    <s v="NATALIA GANEM"/>
    <n v="147468"/>
    <n v="0"/>
    <n v="140926.21"/>
    <n v="25566.83"/>
    <n v="0"/>
    <n v="70801.97"/>
    <n v="10760.93"/>
    <n v="385.2"/>
    <n v="589.1"/>
    <n v="0"/>
    <m/>
    <n v="0"/>
    <n v="0.76"/>
    <n v="249031"/>
    <x v="5"/>
    <x v="105"/>
  </r>
  <r>
    <x v="491"/>
    <s v="LWLYC"/>
    <n v="131709"/>
    <n v="0"/>
    <n v="122338.89"/>
    <n v="15487.05"/>
    <n v="0"/>
    <n v="29346.63"/>
    <n v="4720.28"/>
    <n v="408"/>
    <n v="836.05"/>
    <n v="0"/>
    <m/>
    <n v="0"/>
    <n v="0.1"/>
    <n v="173137"/>
    <x v="0"/>
    <x v="352"/>
  </r>
  <r>
    <x v="491"/>
    <s v="LWLYC"/>
    <n v="173137"/>
    <n v="0"/>
    <n v="157649.95000000001"/>
    <n v="23369.55"/>
    <n v="0"/>
    <n v="32281.29"/>
    <n v="5192.3100000000004"/>
    <n v="408"/>
    <n v="752.36"/>
    <n v="0"/>
    <m/>
    <n v="0"/>
    <n v="0.54"/>
    <n v="219654"/>
    <x v="1"/>
    <x v="352"/>
  </r>
  <r>
    <x v="491"/>
    <s v="LWLYC"/>
    <n v="219654"/>
    <n v="0"/>
    <n v="196284.45"/>
    <n v="33183.769999999997"/>
    <n v="0"/>
    <n v="35703.11"/>
    <n v="5742.7"/>
    <n v="408"/>
    <n v="623.59"/>
    <n v="0"/>
    <m/>
    <n v="0"/>
    <n v="0.38"/>
    <n v="271946"/>
    <x v="2"/>
    <x v="352"/>
  </r>
  <r>
    <x v="491"/>
    <s v="LWLYC"/>
    <n v="271946"/>
    <n v="0"/>
    <n v="238762.23"/>
    <n v="45121.88"/>
    <n v="0"/>
    <n v="39630.449999999997"/>
    <n v="6374.39"/>
    <n v="408"/>
    <n v="622.5"/>
    <n v="0"/>
    <m/>
    <n v="0"/>
    <n v="0.55000000000000004"/>
    <n v="330920"/>
    <x v="3"/>
    <x v="352"/>
  </r>
  <r>
    <x v="491"/>
    <s v="LWLYC"/>
    <n v="330920"/>
    <n v="0"/>
    <n v="285798.12"/>
    <n v="59411.79"/>
    <n v="0"/>
    <n v="41497.760000000002"/>
    <n v="4253.83"/>
    <n v="408"/>
    <n v="623.59"/>
    <n v="0"/>
    <n v="6034.44"/>
    <n v="0"/>
    <n v="0.47"/>
    <n v="398028"/>
    <x v="4"/>
    <x v="352"/>
  </r>
  <r>
    <x v="491"/>
    <s v="LWLYC"/>
    <n v="398028"/>
    <n v="0"/>
    <n v="338616.21"/>
    <n v="105124.98"/>
    <n v="0"/>
    <n v="70801.97"/>
    <n v="11388.21"/>
    <n v="408"/>
    <n v="623.59"/>
    <n v="0"/>
    <m/>
    <n v="0"/>
    <n v="0.04"/>
    <n v="526963"/>
    <x v="5"/>
    <x v="352"/>
  </r>
  <r>
    <x v="492"/>
    <s v="LWLYC"/>
    <n v="143606"/>
    <n v="0"/>
    <n v="133460.31"/>
    <n v="16818.71"/>
    <n v="0"/>
    <n v="29346.63"/>
    <n v="7840.24"/>
    <n v="676.8"/>
    <n v="1388.65"/>
    <n v="0"/>
    <m/>
    <n v="0"/>
    <n v="0.66"/>
    <n v="189532"/>
    <x v="0"/>
    <x v="352"/>
  </r>
  <r>
    <x v="492"/>
    <s v="LWLYC"/>
    <n v="189532"/>
    <n v="0"/>
    <n v="172713.29"/>
    <n v="25454.37"/>
    <n v="0"/>
    <n v="32281.29"/>
    <n v="8624.27"/>
    <n v="676.8"/>
    <n v="1249.6300000000001"/>
    <n v="0"/>
    <m/>
    <n v="0"/>
    <n v="0.35"/>
    <n v="241000"/>
    <x v="1"/>
    <x v="352"/>
  </r>
  <r>
    <x v="492"/>
    <s v="LWLYC"/>
    <n v="241000"/>
    <n v="0"/>
    <n v="215545.63"/>
    <n v="36231.65"/>
    <n v="0"/>
    <n v="35703.11"/>
    <n v="9538.44"/>
    <n v="676.8"/>
    <n v="1035.75"/>
    <n v="0"/>
    <m/>
    <n v="0"/>
    <n v="0.62"/>
    <n v="298732"/>
    <x v="2"/>
    <x v="352"/>
  </r>
  <r>
    <x v="492"/>
    <s v="LWLYC"/>
    <n v="298732"/>
    <n v="0"/>
    <n v="262500.34999999998"/>
    <n v="49356.67"/>
    <n v="0"/>
    <n v="39630.449999999997"/>
    <n v="10587.67"/>
    <n v="676.8"/>
    <n v="1033.95"/>
    <n v="0"/>
    <m/>
    <n v="0"/>
    <n v="0.11"/>
    <n v="363786"/>
    <x v="3"/>
    <x v="352"/>
  </r>
  <r>
    <x v="492"/>
    <s v="LWLYC"/>
    <n v="363786"/>
    <n v="0"/>
    <n v="314429.33"/>
    <n v="65078.14"/>
    <n v="0"/>
    <n v="41497.760000000002"/>
    <n v="7065.48"/>
    <n v="676.8"/>
    <n v="1035.75"/>
    <n v="0"/>
    <n v="10023.01"/>
    <n v="0"/>
    <n v="0.73"/>
    <n v="439807"/>
    <x v="4"/>
    <x v="352"/>
  </r>
  <r>
    <x v="492"/>
    <s v="LWLYC"/>
    <n v="439807"/>
    <n v="0"/>
    <n v="374728.86"/>
    <n v="115666.54"/>
    <n v="0"/>
    <n v="70801.97"/>
    <n v="18915.45"/>
    <n v="676.8"/>
    <n v="1035.75"/>
    <n v="0"/>
    <m/>
    <n v="0"/>
    <n v="0.63"/>
    <n v="581826"/>
    <x v="5"/>
    <x v="352"/>
  </r>
  <r>
    <x v="493"/>
    <s v="LWLYC"/>
    <n v="141589"/>
    <n v="0"/>
    <n v="131574.74"/>
    <n v="16593"/>
    <n v="0"/>
    <n v="29346.63"/>
    <n v="7311.29"/>
    <n v="631.20000000000005"/>
    <n v="1294.77"/>
    <n v="0"/>
    <m/>
    <n v="0"/>
    <n v="0.37"/>
    <n v="186752"/>
    <x v="0"/>
    <x v="352"/>
  </r>
  <r>
    <x v="493"/>
    <s v="LWLYC"/>
    <n v="186752"/>
    <n v="0"/>
    <n v="170159"/>
    <n v="25100.95"/>
    <n v="0"/>
    <n v="32281.29"/>
    <n v="8042.41"/>
    <n v="631.20000000000005"/>
    <n v="1165.1600000000001"/>
    <n v="0"/>
    <m/>
    <n v="0"/>
    <n v="0.99"/>
    <n v="237381"/>
    <x v="1"/>
    <x v="352"/>
  </r>
  <r>
    <x v="493"/>
    <s v="LWLYC"/>
    <n v="237381"/>
    <n v="0"/>
    <n v="212280.05"/>
    <n v="35714.949999999997"/>
    <n v="0"/>
    <n v="35703.11"/>
    <n v="8894.91"/>
    <n v="631.20000000000005"/>
    <n v="965.73"/>
    <n v="0"/>
    <m/>
    <n v="0"/>
    <n v="0.05"/>
    <n v="294190"/>
    <x v="2"/>
    <x v="352"/>
  </r>
  <r>
    <x v="493"/>
    <s v="LWLYC"/>
    <n v="294190"/>
    <n v="0"/>
    <n v="258475.05"/>
    <n v="48638.7"/>
    <n v="0"/>
    <n v="39630.449999999997"/>
    <n v="9873.35"/>
    <n v="631.20000000000005"/>
    <n v="964.05"/>
    <n v="0"/>
    <m/>
    <n v="0"/>
    <n v="0.2"/>
    <n v="358213"/>
    <x v="3"/>
    <x v="352"/>
  </r>
  <r>
    <x v="493"/>
    <s v="LWLYC"/>
    <n v="358213"/>
    <n v="0"/>
    <n v="309574.3"/>
    <n v="64117.42"/>
    <n v="0"/>
    <n v="41497.760000000002"/>
    <n v="6588.79"/>
    <n v="631.20000000000005"/>
    <n v="965.73"/>
    <n v="0"/>
    <n v="9346.7800000000007"/>
    <n v="0"/>
    <n v="0.02"/>
    <n v="432722"/>
    <x v="4"/>
    <x v="352"/>
  </r>
  <r>
    <x v="493"/>
    <s v="LWLYC"/>
    <n v="432722"/>
    <n v="0"/>
    <n v="368604.58"/>
    <n v="113879.03999999999"/>
    <n v="0"/>
    <n v="70801.97"/>
    <n v="17639.28"/>
    <n v="631.20000000000005"/>
    <n v="965.73"/>
    <n v="0"/>
    <m/>
    <n v="0"/>
    <n v="0.2"/>
    <n v="572522"/>
    <x v="5"/>
    <x v="352"/>
  </r>
  <r>
    <x v="494"/>
    <s v="LWLYC"/>
    <n v="138594"/>
    <n v="0"/>
    <n v="128775.09"/>
    <n v="16257.66"/>
    <n v="0"/>
    <n v="29346.63"/>
    <n v="6526.81"/>
    <n v="562.79999999999995"/>
    <n v="1156.05"/>
    <n v="0"/>
    <m/>
    <n v="0"/>
    <n v="0.96"/>
    <n v="182626"/>
    <x v="0"/>
    <x v="352"/>
  </r>
  <r>
    <x v="494"/>
    <s v="LWLYC"/>
    <n v="182626"/>
    <n v="0"/>
    <n v="166368.34"/>
    <n v="24576.080000000002"/>
    <n v="0"/>
    <n v="32281.29"/>
    <n v="7179.49"/>
    <n v="562.79999999999995"/>
    <n v="1040.32"/>
    <n v="0"/>
    <m/>
    <n v="0"/>
    <n v="0.68"/>
    <n v="232009"/>
    <x v="1"/>
    <x v="352"/>
  </r>
  <r>
    <x v="494"/>
    <s v="LWLYC"/>
    <n v="232009"/>
    <n v="0"/>
    <n v="207432.92"/>
    <n v="34947.730000000003"/>
    <n v="0"/>
    <n v="35703.11"/>
    <n v="7940.52"/>
    <n v="562.79999999999995"/>
    <n v="862.26"/>
    <n v="0"/>
    <m/>
    <n v="0"/>
    <n v="0.66"/>
    <n v="287450"/>
    <x v="2"/>
    <x v="352"/>
  </r>
  <r>
    <x v="494"/>
    <s v="LWLYC"/>
    <n v="287450"/>
    <n v="0"/>
    <n v="252502.27"/>
    <n v="47572.84"/>
    <n v="0"/>
    <n v="39630.449999999997"/>
    <n v="8813.98"/>
    <n v="562.79999999999995"/>
    <n v="860.76"/>
    <n v="0"/>
    <m/>
    <n v="0"/>
    <n v="0.9"/>
    <n v="349944"/>
    <x v="3"/>
    <x v="352"/>
  </r>
  <r>
    <x v="494"/>
    <s v="LWLYC"/>
    <n v="349944"/>
    <n v="0"/>
    <n v="302371.15999999997"/>
    <n v="62691.4"/>
    <n v="0"/>
    <n v="41497.760000000002"/>
    <n v="5881.84"/>
    <n v="562.79999999999995"/>
    <n v="862.26"/>
    <n v="0"/>
    <n v="8343.91"/>
    <n v="0"/>
    <n v="0.87"/>
    <n v="422212"/>
    <x v="4"/>
    <x v="352"/>
  </r>
  <r>
    <x v="494"/>
    <s v="LWLYC"/>
    <n v="422212"/>
    <n v="0"/>
    <n v="359520.6"/>
    <n v="111226.68"/>
    <n v="0"/>
    <n v="70801.97"/>
    <n v="15746.65"/>
    <n v="562.79999999999995"/>
    <n v="862.26"/>
    <n v="0"/>
    <m/>
    <n v="0"/>
    <n v="0.04"/>
    <n v="558721"/>
    <x v="5"/>
    <x v="352"/>
  </r>
  <r>
    <x v="495"/>
    <s v="MARIA BELEN SAIN (1) (2)"/>
    <n v="35694"/>
    <n v="36230"/>
    <n v="0"/>
    <n v="1784.68"/>
    <n v="536"/>
    <n v="29346.63"/>
    <n v="5222.3500000000004"/>
    <n v="0"/>
    <n v="924.84"/>
    <n v="0"/>
    <m/>
    <n v="6945"/>
    <n v="0.5"/>
    <n v="43688"/>
    <x v="0"/>
    <x v="363"/>
  </r>
  <r>
    <x v="495"/>
    <s v="MARIA BELEN SAIN (1)"/>
    <n v="43688"/>
    <n v="36230"/>
    <n v="7458"/>
    <n v="372.9"/>
    <n v="0"/>
    <n v="32281.29"/>
    <n v="5744.58"/>
    <n v="0"/>
    <n v="832.26"/>
    <n v="0"/>
    <m/>
    <n v="6945"/>
    <n v="0.97"/>
    <n v="53635"/>
    <x v="1"/>
    <x v="363"/>
  </r>
  <r>
    <x v="495"/>
    <s v="MARIA BELEN SAIN (1)"/>
    <n v="53635"/>
    <n v="0"/>
    <n v="53262.1"/>
    <n v="3036.01"/>
    <n v="0"/>
    <n v="35703.11"/>
    <n v="6353.51"/>
    <n v="0"/>
    <n v="689.81"/>
    <n v="0"/>
    <m/>
    <n v="6945"/>
    <n v="0.46"/>
    <n v="105990"/>
    <x v="2"/>
    <x v="363"/>
  </r>
  <r>
    <x v="495"/>
    <s v="MARIA BELEN SAIN (1)"/>
    <n v="105990"/>
    <n v="0"/>
    <n v="102953.99"/>
    <n v="8183.71"/>
    <n v="0"/>
    <n v="39630.449999999997"/>
    <n v="7052.39"/>
    <n v="0"/>
    <n v="688.61"/>
    <n v="0"/>
    <m/>
    <n v="6945"/>
    <n v="0.85"/>
    <n v="165455"/>
    <x v="3"/>
    <x v="363"/>
  </r>
  <r>
    <x v="495"/>
    <s v="MARIA BELEN SAIN (1) (2)"/>
    <n v="165455"/>
    <n v="100000"/>
    <n v="65455"/>
    <n v="7863.56"/>
    <n v="0"/>
    <n v="41497.760000000002"/>
    <n v="4706.28"/>
    <n v="0"/>
    <n v="689.81"/>
    <n v="0"/>
    <n v="6676.27"/>
    <n v="6945"/>
    <n v="0.32"/>
    <n v="133834"/>
    <x v="4"/>
    <x v="363"/>
  </r>
  <r>
    <x v="495"/>
    <s v="MARIA BELEN SAIN (1)"/>
    <n v="133834"/>
    <n v="72400"/>
    <n v="61434"/>
    <n v="9429.6200000000008"/>
    <n v="0"/>
    <n v="70801.97"/>
    <n v="12599.49"/>
    <n v="0"/>
    <n v="689.81"/>
    <n v="0"/>
    <m/>
    <n v="6945"/>
    <n v="0.11"/>
    <n v="161900"/>
    <x v="5"/>
    <x v="363"/>
  </r>
  <r>
    <x v="496"/>
    <s v="NATALIA GANEM"/>
    <n v="92014"/>
    <n v="0"/>
    <n v="87881.67"/>
    <n v="8526.41"/>
    <n v="0"/>
    <n v="29346.63"/>
    <n v="4962.3500000000004"/>
    <n v="428.4"/>
    <n v="878.6"/>
    <n v="0"/>
    <m/>
    <n v="0"/>
    <n v="0.94"/>
    <n v="132025"/>
    <x v="0"/>
    <x v="105"/>
  </r>
  <r>
    <x v="496"/>
    <s v="NATALIA GANEM"/>
    <n v="132025"/>
    <n v="0"/>
    <n v="123498.59"/>
    <n v="14701.34"/>
    <n v="0"/>
    <n v="32281.29"/>
    <n v="5458.59"/>
    <n v="428.4"/>
    <n v="790.64"/>
    <n v="0"/>
    <m/>
    <n v="0"/>
    <n v="0.15"/>
    <n v="177159"/>
    <x v="1"/>
    <x v="105"/>
  </r>
  <r>
    <x v="496"/>
    <s v="NATALIA GANEM"/>
    <n v="177159"/>
    <n v="177159"/>
    <n v="0"/>
    <n v="0"/>
    <n v="0"/>
    <n v="35703.11"/>
    <n v="6037.2"/>
    <n v="428.4"/>
    <n v="655.32000000000005"/>
    <n v="0"/>
    <m/>
    <n v="0"/>
    <n v="0.97"/>
    <n v="42825"/>
    <x v="2"/>
    <x v="105"/>
  </r>
  <r>
    <x v="496"/>
    <s v="NATALIA GANEM"/>
    <n v="42825"/>
    <n v="0"/>
    <n v="42825"/>
    <n v="2141.25"/>
    <n v="0"/>
    <n v="39630.449999999997"/>
    <n v="6701.29"/>
    <n v="428.4"/>
    <n v="654.17999999999995"/>
    <n v="0"/>
    <m/>
    <n v="0"/>
    <n v="0.43"/>
    <n v="92381"/>
    <x v="3"/>
    <x v="105"/>
  </r>
  <r>
    <x v="496"/>
    <s v="NATALIA GANEM"/>
    <n v="92381"/>
    <n v="0"/>
    <n v="90239.75"/>
    <n v="6653.24"/>
    <n v="0"/>
    <n v="41497.760000000002"/>
    <n v="4471.97"/>
    <n v="428.4"/>
    <n v="655.32000000000005"/>
    <n v="0"/>
    <n v="6343.89"/>
    <n v="0"/>
    <n v="0.67"/>
    <n v="150291"/>
    <x v="4"/>
    <x v="105"/>
  </r>
  <r>
    <x v="496"/>
    <s v="NATALIA GANEM"/>
    <n v="150291"/>
    <n v="0"/>
    <n v="143637.76000000001"/>
    <n v="26044.34"/>
    <n v="0"/>
    <n v="70801.97"/>
    <n v="11972.22"/>
    <n v="428.4"/>
    <n v="655.32000000000005"/>
    <n v="0"/>
    <m/>
    <n v="0"/>
    <n v="0.99"/>
    <n v="253541"/>
    <x v="5"/>
    <x v="105"/>
  </r>
  <r>
    <x v="497"/>
    <s v="JUAN AGUSTÕN GARCÕA ARGIBAY"/>
    <n v="59868"/>
    <n v="59868"/>
    <n v="0"/>
    <n v="0"/>
    <n v="0"/>
    <n v="29346.63"/>
    <n v="4962.3500000000004"/>
    <n v="428.4"/>
    <n v="878.6"/>
    <n v="0"/>
    <m/>
    <n v="0"/>
    <n v="0.02"/>
    <n v="35616"/>
    <x v="0"/>
    <x v="364"/>
  </r>
  <r>
    <x v="497"/>
    <s v="JUAN AGUSTÕN GARCÕA ARGIBAY (1)"/>
    <n v="35616"/>
    <n v="35616"/>
    <n v="0"/>
    <n v="0"/>
    <n v="0"/>
    <n v="32281.29"/>
    <n v="5458.59"/>
    <n v="428.4"/>
    <n v="790.64"/>
    <n v="0"/>
    <m/>
    <n v="-3497"/>
    <n v="0.08"/>
    <n v="35462"/>
    <x v="1"/>
    <x v="364"/>
  </r>
  <r>
    <x v="497"/>
    <s v="JUAN AGUSTÕN GARCÕA ARGIBAY (1)"/>
    <n v="35462"/>
    <n v="35462"/>
    <n v="0"/>
    <n v="0"/>
    <n v="0"/>
    <n v="35703.11"/>
    <n v="6037.2"/>
    <n v="428.4"/>
    <n v="655.32000000000005"/>
    <n v="0"/>
    <m/>
    <n v="-3846.49"/>
    <n v="0.46"/>
    <n v="38978"/>
    <x v="2"/>
    <x v="364"/>
  </r>
  <r>
    <x v="497"/>
    <s v="JUAN AGUSTÕN GARCÕA ARGIBAY (1)"/>
    <n v="38978"/>
    <n v="38978"/>
    <n v="0"/>
    <n v="0"/>
    <n v="0"/>
    <n v="39630.449999999997"/>
    <n v="6701.29"/>
    <n v="428.4"/>
    <n v="654.17999999999995"/>
    <n v="0"/>
    <m/>
    <n v="-4254.21"/>
    <n v="0.89"/>
    <n v="43161"/>
    <x v="3"/>
    <x v="364"/>
  </r>
  <r>
    <x v="497"/>
    <s v="JUAN AGUSTÕN GARCÕA ARGIBAY"/>
    <n v="43161"/>
    <n v="43881"/>
    <n v="0"/>
    <n v="720"/>
    <n v="720"/>
    <n v="41497.760000000002"/>
    <n v="4471.97"/>
    <n v="428.4"/>
    <n v="655.32000000000005"/>
    <n v="0"/>
    <n v="6343.89"/>
    <n v="0"/>
    <n v="0.66"/>
    <n v="53398"/>
    <x v="4"/>
    <x v="364"/>
  </r>
  <r>
    <x v="497"/>
    <s v="JUAN AGUSTÕN GARCÕA ARGIBAY (1)"/>
    <n v="53398"/>
    <n v="53398"/>
    <n v="0"/>
    <n v="0"/>
    <n v="0"/>
    <n v="70801.97"/>
    <n v="11972.22"/>
    <n v="428.4"/>
    <n v="655.32000000000005"/>
    <n v="0"/>
    <m/>
    <n v="-4705.62"/>
    <n v="0.71"/>
    <n v="79153"/>
    <x v="5"/>
    <x v="364"/>
  </r>
  <r>
    <x v="498"/>
    <s v="SALVADOR BELLO"/>
    <n v="16169"/>
    <n v="0"/>
    <n v="16169"/>
    <n v="808.45"/>
    <n v="0"/>
    <n v="29346.63"/>
    <n v="5222.3500000000004"/>
    <n v="451.2"/>
    <n v="924.84"/>
    <n v="0"/>
    <m/>
    <n v="0"/>
    <n v="0.53"/>
    <n v="52923"/>
    <x v="0"/>
    <x v="40"/>
  </r>
  <r>
    <x v="498"/>
    <s v="SALVADOR BELLO"/>
    <n v="52923"/>
    <n v="0"/>
    <n v="52114.55"/>
    <n v="3414.18"/>
    <n v="0"/>
    <n v="32281.29"/>
    <n v="5744.58"/>
    <n v="451.2"/>
    <n v="832.26"/>
    <n v="0"/>
    <m/>
    <n v="0"/>
    <n v="0.94"/>
    <n v="94839"/>
    <x v="1"/>
    <x v="40"/>
  </r>
  <r>
    <x v="498"/>
    <s v="SALVADOR BELLO"/>
    <n v="94839"/>
    <n v="301472"/>
    <n v="0"/>
    <n v="1524"/>
    <n v="206633"/>
    <n v="35703.11"/>
    <n v="6353.51"/>
    <n v="451.2"/>
    <n v="689.81"/>
    <n v="0"/>
    <m/>
    <n v="0"/>
    <n v="0"/>
    <n v="-161911.37"/>
    <x v="2"/>
    <x v="40"/>
  </r>
  <r>
    <x v="498"/>
    <s v="SALVADOR BELLO"/>
    <n v="-161911.37"/>
    <n v="0"/>
    <n v="0"/>
    <n v="0"/>
    <n v="161911.37"/>
    <n v="39630.449999999997"/>
    <n v="7052.39"/>
    <n v="451.2"/>
    <n v="688.61"/>
    <n v="0"/>
    <m/>
    <n v="0"/>
    <n v="0"/>
    <n v="-114088.72"/>
    <x v="3"/>
    <x v="40"/>
  </r>
  <r>
    <x v="498"/>
    <s v="SALVADOR BELLO"/>
    <n v="-114088.72"/>
    <n v="0"/>
    <n v="0"/>
    <n v="0"/>
    <n v="114088.72"/>
    <n v="41497.760000000002"/>
    <n v="4706.28"/>
    <n v="451.2"/>
    <n v="689.81"/>
    <n v="0"/>
    <n v="6676.27"/>
    <n v="0"/>
    <n v="0"/>
    <n v="-60067.4"/>
    <x v="4"/>
    <x v="40"/>
  </r>
  <r>
    <x v="498"/>
    <s v="SALVADOR BELLO"/>
    <n v="-60067.4"/>
    <n v="0"/>
    <n v="0"/>
    <n v="0"/>
    <n v="60067.4"/>
    <n v="70801.97"/>
    <n v="12599.49"/>
    <n v="451.2"/>
    <n v="689.81"/>
    <n v="0"/>
    <m/>
    <n v="0"/>
    <n v="0.93"/>
    <n v="24476"/>
    <x v="5"/>
    <x v="40"/>
  </r>
  <r>
    <x v="499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  <x v="15"/>
  </r>
  <r>
    <x v="499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  <x v="15"/>
  </r>
  <r>
    <x v="499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  <x v="15"/>
  </r>
  <r>
    <x v="499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  <x v="15"/>
  </r>
  <r>
    <x v="499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  <x v="15"/>
  </r>
  <r>
    <x v="499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  <x v="15"/>
  </r>
  <r>
    <x v="500"/>
    <s v="WESTON MILLONES / VICTORIA RIVERO_x000a_(1)"/>
    <n v="1553453"/>
    <n v="0"/>
    <n v="1058619.6299999999"/>
    <s v="En Abogados"/>
    <n v="0"/>
    <n v="29346.63"/>
    <n v="6553.71"/>
    <n v="566.4"/>
    <n v="1160.21"/>
    <n v="0"/>
    <m/>
    <n v="6516"/>
    <n v="7.0000000000000007E-2"/>
    <n v="1650527"/>
    <x v="0"/>
    <x v="365"/>
  </r>
  <r>
    <x v="500"/>
    <s v="WESTON MILLONES / VICTORIA RIVERO_x000a_(1)"/>
    <n v="1650527"/>
    <n v="0"/>
    <n v="1102762.6499999999"/>
    <s v="En Abogados"/>
    <n v="0"/>
    <n v="32281.29"/>
    <n v="7209.08"/>
    <n v="566.4"/>
    <n v="1044.07"/>
    <n v="0"/>
    <m/>
    <n v="7167.5"/>
    <n v="0.53"/>
    <n v="1753934"/>
    <x v="1"/>
    <x v="365"/>
  </r>
  <r>
    <x v="500"/>
    <s v="WESTON MILLONES / VICTORIA RIVERO"/>
    <n v="1753934"/>
    <n v="0"/>
    <n v="1151031.52"/>
    <s v="En Abogados"/>
    <n v="0"/>
    <n v="35703.11"/>
    <n v="7973.24"/>
    <n v="566.4"/>
    <n v="865.36"/>
    <n v="0"/>
    <m/>
    <n v="0"/>
    <n v="0.31"/>
    <n v="1856594"/>
    <x v="2"/>
    <x v="365"/>
  </r>
  <r>
    <x v="500"/>
    <s v="WESTON MILLONES / VICTORIA RIVERO"/>
    <n v="1856594"/>
    <n v="0"/>
    <n v="1196139.94"/>
    <s v="En Abogados"/>
    <n v="0"/>
    <n v="39630.449999999997"/>
    <n v="8850.2999999999993"/>
    <n v="566.4"/>
    <n v="863.86"/>
    <n v="0"/>
    <m/>
    <n v="0"/>
    <n v="0.99"/>
    <n v="1966313"/>
    <x v="3"/>
    <x v="365"/>
  </r>
  <r>
    <x v="500"/>
    <s v="WESTON MILLONES / VICTORIA RIVERO"/>
    <n v="1966313"/>
    <n v="0"/>
    <n v="1246051.94"/>
    <s v="En Abogados"/>
    <n v="0"/>
    <n v="41497.760000000002"/>
    <n v="5906.08"/>
    <n v="566.4"/>
    <n v="865.36"/>
    <n v="0"/>
    <n v="8378.2999999999993"/>
    <n v="0"/>
    <n v="0.5"/>
    <n v="2085830"/>
    <x v="4"/>
    <x v="365"/>
  </r>
  <r>
    <x v="500"/>
    <s v="WESTON MILLONES / VICTORIA RIVERO"/>
    <n v="2085830"/>
    <n v="0"/>
    <n v="1303266.3400000001"/>
    <s v="En Abogados"/>
    <n v="0"/>
    <n v="70801.97"/>
    <n v="15811.54"/>
    <n v="566.4"/>
    <n v="865.36"/>
    <n v="0"/>
    <m/>
    <n v="0"/>
    <n v="0.77"/>
    <n v="2349817"/>
    <x v="5"/>
    <x v="365"/>
  </r>
  <r>
    <x v="501"/>
    <s v="LWLYC"/>
    <n v="143947"/>
    <n v="0"/>
    <n v="133779.03"/>
    <n v="16856.919999999998"/>
    <n v="0"/>
    <n v="29346.63"/>
    <n v="7929.9"/>
    <n v="684"/>
    <n v="1403.9"/>
    <n v="0"/>
    <m/>
    <n v="0"/>
    <n v="0.62"/>
    <n v="190001"/>
    <x v="0"/>
    <x v="352"/>
  </r>
  <r>
    <x v="501"/>
    <s v="LWLYC"/>
    <n v="190001"/>
    <n v="0"/>
    <n v="173144.08"/>
    <n v="25514.12"/>
    <n v="0"/>
    <n v="32281.29"/>
    <n v="8722.89"/>
    <n v="684"/>
    <n v="1263.3699999999999"/>
    <n v="0"/>
    <m/>
    <n v="0"/>
    <n v="0.25"/>
    <n v="241610"/>
    <x v="1"/>
    <x v="352"/>
  </r>
  <r>
    <x v="501"/>
    <s v="LWLYC"/>
    <n v="241610"/>
    <n v="0"/>
    <n v="216095.88"/>
    <n v="36318.910000000003"/>
    <n v="0"/>
    <n v="35703.11"/>
    <n v="9647.51"/>
    <n v="684"/>
    <n v="1047.1300000000001"/>
    <n v="0"/>
    <m/>
    <n v="0"/>
    <n v="0.46"/>
    <n v="299497"/>
    <x v="2"/>
    <x v="352"/>
  </r>
  <r>
    <x v="501"/>
    <s v="LWLYC"/>
    <n v="299497"/>
    <n v="0"/>
    <n v="263178.09000000003"/>
    <n v="49477.81"/>
    <n v="0"/>
    <n v="39630.449999999997"/>
    <n v="10708.74"/>
    <n v="684"/>
    <n v="1045.31"/>
    <n v="0"/>
    <m/>
    <n v="0"/>
    <n v="0.6"/>
    <n v="364725"/>
    <x v="3"/>
    <x v="352"/>
  </r>
  <r>
    <x v="501"/>
    <s v="LWLYC"/>
    <n v="364725"/>
    <n v="0"/>
    <n v="315247.19"/>
    <n v="65240.17"/>
    <n v="0"/>
    <n v="41497.760000000002"/>
    <n v="7146.27"/>
    <n v="684"/>
    <n v="1047.1300000000001"/>
    <n v="0"/>
    <n v="10137.620000000001"/>
    <n v="0"/>
    <n v="0.86"/>
    <n v="441001"/>
    <x v="4"/>
    <x v="352"/>
  </r>
  <r>
    <x v="501"/>
    <s v="LWLYC"/>
    <n v="441001"/>
    <n v="0"/>
    <n v="375760.83"/>
    <n v="115967.88"/>
    <n v="0"/>
    <n v="70801.97"/>
    <n v="19131.75"/>
    <n v="684"/>
    <n v="1047.1300000000001"/>
    <n v="0"/>
    <m/>
    <n v="0"/>
    <n v="0.44"/>
    <n v="583394"/>
    <x v="5"/>
    <x v="352"/>
  </r>
  <r>
    <x v="502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  <x v="15"/>
  </r>
  <r>
    <x v="502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  <x v="15"/>
  </r>
  <r>
    <x v="502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  <x v="15"/>
  </r>
  <r>
    <x v="502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  <x v="15"/>
  </r>
  <r>
    <x v="502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  <x v="15"/>
  </r>
  <r>
    <x v="502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  <x v="15"/>
  </r>
  <r>
    <x v="503"/>
    <s v="LWLYC"/>
    <n v="133622"/>
    <n v="0"/>
    <n v="124127.19"/>
    <n v="15701.17"/>
    <n v="0"/>
    <n v="29346.63"/>
    <n v="5222.3500000000004"/>
    <n v="451.2"/>
    <n v="924.84"/>
    <n v="0"/>
    <m/>
    <n v="0"/>
    <n v="0.62"/>
    <n v="175774"/>
    <x v="0"/>
    <x v="352"/>
  </r>
  <r>
    <x v="503"/>
    <s v="LWLYC"/>
    <n v="175774"/>
    <n v="0"/>
    <n v="160072.82999999999"/>
    <n v="23704.81"/>
    <n v="0"/>
    <n v="32281.29"/>
    <n v="5744.58"/>
    <n v="451.2"/>
    <n v="832.26"/>
    <n v="0"/>
    <m/>
    <n v="0"/>
    <n v="0.03"/>
    <n v="223087"/>
    <x v="1"/>
    <x v="352"/>
  </r>
  <r>
    <x v="503"/>
    <s v="LWLYC"/>
    <n v="223087"/>
    <n v="0"/>
    <n v="199382.19"/>
    <n v="33673.919999999998"/>
    <n v="0"/>
    <n v="35703.11"/>
    <n v="6353.51"/>
    <n v="451.2"/>
    <n v="689.81"/>
    <n v="0"/>
    <m/>
    <n v="0"/>
    <n v="0.26"/>
    <n v="276254"/>
    <x v="2"/>
    <x v="352"/>
  </r>
  <r>
    <x v="503"/>
    <s v="LWLYC"/>
    <n v="276254"/>
    <n v="0"/>
    <n v="242580.08"/>
    <n v="45802.92"/>
    <n v="0"/>
    <n v="39630.449999999997"/>
    <n v="7052.39"/>
    <n v="451.2"/>
    <n v="688.61"/>
    <n v="0"/>
    <m/>
    <n v="0"/>
    <n v="0.35"/>
    <n v="336206"/>
    <x v="3"/>
    <x v="352"/>
  </r>
  <r>
    <x v="503"/>
    <s v="LWLYC"/>
    <n v="336206"/>
    <n v="0"/>
    <n v="290403.08"/>
    <n v="60323.07"/>
    <n v="0"/>
    <n v="41497.760000000002"/>
    <n v="4706.28"/>
    <n v="451.2"/>
    <n v="689.81"/>
    <n v="0"/>
    <n v="6676.27"/>
    <n v="0"/>
    <n v="0.53"/>
    <n v="404748"/>
    <x v="4"/>
    <x v="352"/>
  </r>
  <r>
    <x v="503"/>
    <s v="LWLYC"/>
    <n v="404748"/>
    <n v="0"/>
    <n v="344424.93"/>
    <n v="106820.44"/>
    <n v="0"/>
    <n v="70801.97"/>
    <n v="12599.49"/>
    <n v="451.2"/>
    <n v="689.81"/>
    <n v="0"/>
    <m/>
    <n v="0"/>
    <n v="0.16"/>
    <n v="535788"/>
    <x v="5"/>
    <x v="352"/>
  </r>
  <r>
    <x v="504"/>
    <s v="ORGANIZACION RACIONAL DE ENERGIAS LIMPIAS S.A.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  <x v="366"/>
  </r>
  <r>
    <x v="504"/>
    <s v="ORGANIZACION RACIONAL DE ENERGIAS LIMPIAS S.A. (1)"/>
    <n v="32718"/>
    <n v="32718"/>
    <n v="0"/>
    <n v="0"/>
    <n v="0"/>
    <n v="32281.29"/>
    <n v="5749.51"/>
    <n v="451.2"/>
    <n v="833.09"/>
    <n v="0"/>
    <m/>
    <n v="-3524"/>
    <n v="0.91"/>
    <n v="35792"/>
    <x v="1"/>
    <x v="366"/>
  </r>
  <r>
    <x v="504"/>
    <s v="ORGANIZACION RACIONAL DE ENERGIAS LIMPIAS S.A. (1)"/>
    <n v="35792"/>
    <n v="35792"/>
    <n v="0"/>
    <n v="0"/>
    <n v="0"/>
    <n v="35703.11"/>
    <n v="6358.96"/>
    <n v="451.2"/>
    <n v="690.5"/>
    <n v="0"/>
    <m/>
    <n v="-3876.57"/>
    <n v="0.8"/>
    <n v="39328"/>
    <x v="2"/>
    <x v="366"/>
  </r>
  <r>
    <x v="504"/>
    <s v="ORGANIZACION RACIONAL DE ENERGIAS LIMPIAS S.A.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  <x v="366"/>
  </r>
  <r>
    <x v="504"/>
    <s v="ORGANIZACION RACIONAL DE ENERGIAS LIMPIAS S.A.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  <x v="366"/>
  </r>
  <r>
    <x v="504"/>
    <s v="ORGANIZACION RACIONAL DE ENERGIAS LIMPIAS S.A. (1)"/>
    <n v="49273"/>
    <n v="49273"/>
    <n v="0"/>
    <n v="0"/>
    <n v="0"/>
    <n v="70801.97"/>
    <n v="12610.3"/>
    <n v="451.2"/>
    <n v="690.5"/>
    <n v="0"/>
    <m/>
    <n v="-4742.41"/>
    <n v="0.44"/>
    <n v="79812"/>
    <x v="5"/>
    <x v="366"/>
  </r>
  <r>
    <x v="505"/>
    <s v="NATALIA GANEM"/>
    <n v="92773"/>
    <n v="0"/>
    <n v="88606.33"/>
    <n v="8596.99"/>
    <n v="0"/>
    <n v="29346.63"/>
    <n v="5222.3500000000004"/>
    <n v="451.2"/>
    <n v="924.84"/>
    <n v="0"/>
    <m/>
    <n v="0"/>
    <n v="0.66"/>
    <n v="133149"/>
    <x v="0"/>
    <x v="105"/>
  </r>
  <r>
    <x v="505"/>
    <s v="NATALIA GANEM"/>
    <n v="133149"/>
    <n v="0"/>
    <n v="124552.01"/>
    <n v="14824.59"/>
    <n v="0"/>
    <n v="32281.29"/>
    <n v="5744.58"/>
    <n v="451.2"/>
    <n v="832.26"/>
    <n v="0"/>
    <m/>
    <n v="0"/>
    <n v="7.0000000000000007E-2"/>
    <n v="178686"/>
    <x v="1"/>
    <x v="105"/>
  </r>
  <r>
    <x v="505"/>
    <s v="NATALIA GANEM"/>
    <n v="178686"/>
    <n v="178686"/>
    <n v="0"/>
    <n v="0"/>
    <n v="0"/>
    <n v="35703.11"/>
    <n v="6353.51"/>
    <n v="451.2"/>
    <n v="689.81"/>
    <n v="0"/>
    <m/>
    <n v="0"/>
    <n v="0.37"/>
    <n v="43198"/>
    <x v="2"/>
    <x v="105"/>
  </r>
  <r>
    <x v="505"/>
    <s v="NATALIA GANEM"/>
    <n v="43198"/>
    <n v="0"/>
    <n v="43198"/>
    <n v="2159.9"/>
    <n v="0"/>
    <n v="39630.449999999997"/>
    <n v="7052.39"/>
    <n v="451.2"/>
    <n v="688.61"/>
    <n v="0"/>
    <m/>
    <n v="0"/>
    <n v="0.45"/>
    <n v="93181"/>
    <x v="3"/>
    <x v="105"/>
  </r>
  <r>
    <x v="505"/>
    <s v="NATALIA GANEM (1)"/>
    <n v="93181"/>
    <n v="0"/>
    <n v="91021.1"/>
    <n v="6710.96"/>
    <n v="0"/>
    <n v="41497.760000000002"/>
    <n v="4706.28"/>
    <n v="451.2"/>
    <n v="689.81"/>
    <n v="0"/>
    <n v="6676.27"/>
    <n v="7569.12"/>
    <n v="0.5"/>
    <n v="159323"/>
    <x v="4"/>
    <x v="105"/>
  </r>
  <r>
    <x v="505"/>
    <s v="NATALIA GANEM"/>
    <n v="159323"/>
    <n v="0"/>
    <n v="152612.04"/>
    <n v="27313.59"/>
    <n v="0"/>
    <n v="70801.97"/>
    <n v="12599.49"/>
    <n v="451.2"/>
    <n v="689.81"/>
    <n v="0"/>
    <m/>
    <n v="0"/>
    <n v="0.9"/>
    <n v="264469"/>
    <x v="5"/>
    <x v="105"/>
  </r>
  <r>
    <x v="506"/>
    <s v="FIDEICOMISO VILLA MARIA"/>
    <n v="32166"/>
    <n v="32166"/>
    <n v="0"/>
    <n v="0"/>
    <n v="0"/>
    <n v="29346.63"/>
    <n v="5222.3500000000004"/>
    <n v="451.2"/>
    <n v="924.84"/>
    <n v="0"/>
    <m/>
    <n v="0"/>
    <n v="0.98"/>
    <n v="35946"/>
    <x v="0"/>
    <x v="36"/>
  </r>
  <r>
    <x v="506"/>
    <s v="FIDEICOMISO VILLA MARIA (2)"/>
    <n v="35946"/>
    <n v="35946"/>
    <n v="0"/>
    <n v="1797.25"/>
    <n v="0"/>
    <n v="32281.29"/>
    <n v="5744.58"/>
    <n v="451.2"/>
    <n v="832.26"/>
    <n v="0"/>
    <m/>
    <n v="0"/>
    <n v="0.42"/>
    <n v="41107"/>
    <x v="1"/>
    <x v="36"/>
  </r>
  <r>
    <x v="506"/>
    <s v="FIDEICOMISO VILLA MARIA"/>
    <n v="41107"/>
    <n v="41107"/>
    <n v="0"/>
    <n v="0"/>
    <n v="0"/>
    <n v="35703.11"/>
    <n v="6353.51"/>
    <n v="451.2"/>
    <n v="689.81"/>
    <n v="0"/>
    <m/>
    <n v="0"/>
    <n v="0.37"/>
    <n v="43198"/>
    <x v="2"/>
    <x v="36"/>
  </r>
  <r>
    <x v="506"/>
    <s v="FIDEICOMISO VILLA MARIA"/>
    <n v="43198"/>
    <n v="43918"/>
    <n v="0"/>
    <n v="720"/>
    <n v="720"/>
    <n v="39630.449999999997"/>
    <n v="7052.39"/>
    <n v="451.2"/>
    <n v="688.61"/>
    <n v="0"/>
    <m/>
    <n v="0"/>
    <n v="0.35"/>
    <n v="47823"/>
    <x v="3"/>
    <x v="36"/>
  </r>
  <r>
    <x v="506"/>
    <s v="FIDEICOMISO VILLA MARIA"/>
    <n v="47823"/>
    <n v="47823"/>
    <n v="0"/>
    <n v="786"/>
    <n v="0"/>
    <n v="41497.760000000002"/>
    <n v="4706.28"/>
    <n v="451.2"/>
    <n v="689.81"/>
    <n v="0"/>
    <n v="6676.27"/>
    <n v="0"/>
    <n v="0.68"/>
    <n v="54808"/>
    <x v="4"/>
    <x v="36"/>
  </r>
  <r>
    <x v="506"/>
    <s v="FIDEICOMISO VILLA MARIA (2)"/>
    <n v="54808"/>
    <n v="55665.14"/>
    <n v="0"/>
    <n v="7292.88"/>
    <n v="857.14"/>
    <n v="70801.97"/>
    <n v="12599.49"/>
    <n v="451.2"/>
    <n v="689.81"/>
    <n v="0"/>
    <m/>
    <n v="0"/>
    <n v="0.79"/>
    <n v="90979"/>
    <x v="5"/>
    <x v="36"/>
  </r>
  <r>
    <x v="507"/>
    <s v="LWLYC"/>
    <n v="133622"/>
    <n v="0"/>
    <n v="124127.19"/>
    <n v="15701.17"/>
    <n v="0"/>
    <n v="29346.63"/>
    <n v="5222.3500000000004"/>
    <n v="451.2"/>
    <n v="924.84"/>
    <n v="0"/>
    <m/>
    <n v="0"/>
    <n v="0.62"/>
    <n v="175774"/>
    <x v="0"/>
    <x v="352"/>
  </r>
  <r>
    <x v="507"/>
    <s v="LWLYC"/>
    <n v="175774"/>
    <n v="0"/>
    <n v="160072.82999999999"/>
    <n v="23704.81"/>
    <n v="0"/>
    <n v="32281.29"/>
    <n v="5744.58"/>
    <n v="451.2"/>
    <n v="832.26"/>
    <n v="0"/>
    <m/>
    <n v="0"/>
    <n v="0.03"/>
    <n v="223087"/>
    <x v="1"/>
    <x v="352"/>
  </r>
  <r>
    <x v="507"/>
    <s v="LWLYC"/>
    <n v="223087"/>
    <n v="0"/>
    <n v="199382.19"/>
    <n v="33673.919999999998"/>
    <n v="0"/>
    <n v="35703.11"/>
    <n v="6353.51"/>
    <n v="451.2"/>
    <n v="689.81"/>
    <n v="0"/>
    <m/>
    <n v="0"/>
    <n v="0.26"/>
    <n v="276254"/>
    <x v="2"/>
    <x v="352"/>
  </r>
  <r>
    <x v="507"/>
    <s v="LWLYC"/>
    <n v="276254"/>
    <n v="0"/>
    <n v="242580.08"/>
    <n v="45802.92"/>
    <n v="0"/>
    <n v="39630.449999999997"/>
    <n v="7052.39"/>
    <n v="451.2"/>
    <n v="688.61"/>
    <n v="0"/>
    <m/>
    <n v="0"/>
    <n v="0.35"/>
    <n v="336206"/>
    <x v="3"/>
    <x v="352"/>
  </r>
  <r>
    <x v="507"/>
    <s v="LWLYC"/>
    <n v="336206"/>
    <n v="0"/>
    <n v="290403.08"/>
    <n v="60323.07"/>
    <n v="0"/>
    <n v="41497.760000000002"/>
    <n v="4706.28"/>
    <n v="451.2"/>
    <n v="689.81"/>
    <n v="0"/>
    <n v="6676.27"/>
    <n v="0"/>
    <n v="0.53"/>
    <n v="404748"/>
    <x v="4"/>
    <x v="352"/>
  </r>
  <r>
    <x v="507"/>
    <s v="LWLYC"/>
    <n v="404748"/>
    <n v="0"/>
    <n v="344424.93"/>
    <n v="106820.44"/>
    <n v="0"/>
    <n v="70801.97"/>
    <n v="12599.49"/>
    <n v="451.2"/>
    <n v="689.81"/>
    <n v="0"/>
    <m/>
    <n v="0"/>
    <n v="0.16"/>
    <n v="535788"/>
    <x v="5"/>
    <x v="352"/>
  </r>
  <r>
    <x v="508"/>
    <s v="RUTA CPC"/>
    <n v="64714"/>
    <n v="0"/>
    <n v="63176.51"/>
    <n v="4696.32"/>
    <n v="0"/>
    <n v="29346.63"/>
    <n v="5482.34"/>
    <n v="472.8"/>
    <n v="971.08"/>
    <n v="0"/>
    <m/>
    <n v="0"/>
    <n v="0.32"/>
    <n v="104146"/>
    <x v="0"/>
    <x v="15"/>
  </r>
  <r>
    <x v="508"/>
    <s v="RUTA CPC"/>
    <n v="104146"/>
    <n v="64714"/>
    <n v="39432"/>
    <n v="1971.6"/>
    <n v="0"/>
    <n v="32281.29"/>
    <n v="6030.58"/>
    <n v="472.8"/>
    <n v="873.87"/>
    <n v="0"/>
    <m/>
    <n v="0"/>
    <n v="0.86"/>
    <n v="81063"/>
    <x v="1"/>
    <x v="15"/>
  </r>
  <r>
    <x v="508"/>
    <s v="RUTA CPC (2)"/>
    <n v="81063"/>
    <n v="40970"/>
    <n v="40093"/>
    <n v="3954.57"/>
    <n v="0"/>
    <n v="35703.11"/>
    <n v="6669.82"/>
    <n v="472.8"/>
    <n v="724.3"/>
    <n v="0"/>
    <m/>
    <n v="0"/>
    <n v="0.4"/>
    <n v="87618"/>
    <x v="2"/>
    <x v="15"/>
  </r>
  <r>
    <x v="508"/>
    <s v="RUTA CPC"/>
    <n v="87618"/>
    <n v="41631"/>
    <n v="45987"/>
    <n v="2962.17"/>
    <n v="0"/>
    <n v="39630.449999999997"/>
    <n v="7403.5"/>
    <n v="472.8"/>
    <n v="723.04"/>
    <n v="0"/>
    <m/>
    <n v="0"/>
    <n v="0.04"/>
    <n v="97179"/>
    <x v="3"/>
    <x v="15"/>
  </r>
  <r>
    <x v="508"/>
    <s v="RUTA CPC"/>
    <n v="97179"/>
    <n v="47525"/>
    <n v="49654"/>
    <n v="3250.99"/>
    <n v="0"/>
    <n v="41497.760000000002"/>
    <n v="4940.58"/>
    <n v="472.8"/>
    <n v="724.3"/>
    <n v="0"/>
    <n v="7008.66"/>
    <n v="0"/>
    <n v="0.91"/>
    <n v="107550"/>
    <x v="4"/>
    <x v="15"/>
  </r>
  <r>
    <x v="508"/>
    <s v="RUTA CPC"/>
    <n v="107550"/>
    <n v="0"/>
    <n v="104299.01"/>
    <n v="17331.36"/>
    <n v="0"/>
    <n v="70801.97"/>
    <n v="13226.76"/>
    <n v="472.8"/>
    <n v="724.3"/>
    <n v="0"/>
    <m/>
    <n v="0"/>
    <n v="0.8"/>
    <n v="206857"/>
    <x v="5"/>
    <x v="15"/>
  </r>
  <r>
    <x v="509"/>
    <s v="MELAMED CONSTRUCCIONES SRL"/>
    <n v="65060"/>
    <n v="65060"/>
    <n v="0"/>
    <n v="486.9"/>
    <n v="0"/>
    <n v="29346.63"/>
    <n v="5482.34"/>
    <n v="472.9"/>
    <n v="971.08"/>
    <n v="0"/>
    <m/>
    <n v="0"/>
    <n v="0.15"/>
    <n v="36760"/>
    <x v="0"/>
    <x v="367"/>
  </r>
  <r>
    <x v="509"/>
    <s v="MELAMED CONSTRUCCIONES SRL (2)"/>
    <n v="36760"/>
    <n v="36760"/>
    <n v="0"/>
    <n v="1813.65"/>
    <n v="0"/>
    <n v="32281.29"/>
    <n v="6030.58"/>
    <n v="472.9"/>
    <n v="873.87"/>
    <n v="0"/>
    <m/>
    <n v="0"/>
    <n v="0.71"/>
    <n v="41473"/>
    <x v="1"/>
    <x v="367"/>
  </r>
  <r>
    <x v="509"/>
    <s v="MELAMED CONSTRUCCIONES SRL (2)"/>
    <n v="41473"/>
    <n v="42134"/>
    <n v="0"/>
    <n v="1982.93"/>
    <n v="661"/>
    <n v="35703.11"/>
    <n v="6669.82"/>
    <n v="472.9"/>
    <n v="724.3"/>
    <n v="0"/>
    <m/>
    <n v="0"/>
    <n v="0.94"/>
    <n v="44893"/>
    <x v="2"/>
    <x v="367"/>
  </r>
  <r>
    <x v="509"/>
    <s v="MELAMED CONSTRUCCIONES SRL"/>
    <n v="44893"/>
    <n v="0"/>
    <n v="43571.07"/>
    <n v="3500.48"/>
    <n v="0"/>
    <n v="39630.449999999997"/>
    <n v="7403.5"/>
    <n v="472.9"/>
    <n v="723.04"/>
    <n v="0"/>
    <m/>
    <n v="0"/>
    <n v="0.56000000000000005"/>
    <n v="95302"/>
    <x v="3"/>
    <x v="367"/>
  </r>
  <r>
    <x v="509"/>
    <s v="MELAMED CONSTRUCCIONES SRL"/>
    <n v="95302"/>
    <n v="0"/>
    <n v="91801.52"/>
    <n v="8090.56"/>
    <n v="0"/>
    <n v="41497.760000000002"/>
    <n v="4940.58"/>
    <n v="472.9"/>
    <n v="724.3"/>
    <n v="0"/>
    <n v="7008.66"/>
    <n v="0"/>
    <n v="0.72"/>
    <n v="154537"/>
    <x v="4"/>
    <x v="367"/>
  </r>
  <r>
    <x v="509"/>
    <s v="MELAMED CONSTRUCCIONES SRL_x000a_(2)"/>
    <n v="154537"/>
    <n v="44893"/>
    <n v="109644"/>
    <n v="19770.27"/>
    <n v="0"/>
    <n v="70801.97"/>
    <n v="13226.76"/>
    <n v="472.9"/>
    <n v="724.3"/>
    <n v="0"/>
    <m/>
    <n v="0"/>
    <n v="0.8"/>
    <n v="214641"/>
    <x v="5"/>
    <x v="367"/>
  </r>
  <r>
    <x v="510"/>
    <s v="Cristian Javier Bicerne (1)"/>
    <n v="36623"/>
    <n v="36630"/>
    <n v="0"/>
    <n v="0"/>
    <n v="7"/>
    <n v="29346.63"/>
    <n v="5746.82"/>
    <n v="496.8"/>
    <n v="1017.32"/>
    <n v="0"/>
    <m/>
    <n v="3663"/>
    <n v="0.43"/>
    <n v="40264"/>
    <x v="0"/>
    <x v="368"/>
  </r>
  <r>
    <x v="510"/>
    <s v="Cristian Javier Bicerne (1)"/>
    <n v="40264"/>
    <n v="40300"/>
    <n v="0"/>
    <n v="0"/>
    <n v="36"/>
    <n v="32281.29"/>
    <n v="6321.51"/>
    <n v="496.8"/>
    <n v="915.48"/>
    <n v="0"/>
    <m/>
    <n v="3368"/>
    <n v="0.92"/>
    <n v="43348"/>
    <x v="1"/>
    <x v="368"/>
  </r>
  <r>
    <x v="510"/>
    <s v="Cristian Javier Bicerne (1)"/>
    <n v="43348"/>
    <n v="43400"/>
    <n v="0"/>
    <n v="0"/>
    <n v="52"/>
    <n v="35703.11"/>
    <n v="6991.58"/>
    <n v="496.8"/>
    <n v="758.79"/>
    <n v="0"/>
    <m/>
    <n v="3010.25"/>
    <n v="0.47"/>
    <n v="46909"/>
    <x v="2"/>
    <x v="368"/>
  </r>
  <r>
    <x v="510"/>
    <s v="Cristian Javier Bicerne (1)"/>
    <n v="46909"/>
    <n v="46900"/>
    <n v="9"/>
    <n v="0.45"/>
    <n v="0"/>
    <n v="39630.449999999997"/>
    <n v="7760.66"/>
    <n v="496.8"/>
    <n v="757.47"/>
    <n v="0"/>
    <m/>
    <n v="2593.17"/>
    <n v="0"/>
    <n v="51248"/>
    <x v="3"/>
    <x v="368"/>
  </r>
  <r>
    <x v="510"/>
    <s v="Cristian Javier Bicerne (1)"/>
    <n v="51248"/>
    <n v="51300"/>
    <n v="0"/>
    <n v="0"/>
    <n v="52"/>
    <n v="41497.760000000002"/>
    <n v="5178.92"/>
    <n v="496.8"/>
    <n v="758.79"/>
    <n v="0"/>
    <n v="7346.77"/>
    <n v="6945"/>
    <n v="0.96"/>
    <n v="62173"/>
    <x v="4"/>
    <x v="368"/>
  </r>
  <r>
    <x v="510"/>
    <s v="Cristian Javier Bicerne_x000a_(1)"/>
    <n v="62173"/>
    <n v="57400"/>
    <n v="0"/>
    <n v="0"/>
    <n v="0"/>
    <n v="70801.97"/>
    <n v="13864.84"/>
    <n v="496.8"/>
    <n v="758.79"/>
    <n v="0"/>
    <m/>
    <n v="6945"/>
    <n v="0.6"/>
    <n v="92868"/>
    <x v="5"/>
    <x v="368"/>
  </r>
  <r>
    <x v="511"/>
    <s v="LWLYC"/>
    <n v="143586"/>
    <n v="0"/>
    <n v="133441.62"/>
    <n v="16816.46"/>
    <n v="0"/>
    <n v="29346.63"/>
    <n v="7835.76"/>
    <n v="675.5"/>
    <n v="1387.26"/>
    <n v="0"/>
    <m/>
    <n v="0"/>
    <n v="0.77"/>
    <n v="189504"/>
    <x v="0"/>
    <x v="352"/>
  </r>
  <r>
    <x v="511"/>
    <s v="LWLYC"/>
    <n v="189504"/>
    <n v="0"/>
    <n v="172687.54"/>
    <n v="25450.84"/>
    <n v="0"/>
    <n v="32281.29"/>
    <n v="8619.34"/>
    <n v="675.5"/>
    <n v="1248.3900000000001"/>
    <n v="0"/>
    <m/>
    <n v="0"/>
    <n v="0.1"/>
    <n v="240963"/>
    <x v="1"/>
    <x v="352"/>
  </r>
  <r>
    <x v="511"/>
    <s v="LWLYC"/>
    <n v="240963"/>
    <n v="0"/>
    <n v="215512.16"/>
    <n v="36226.449999999997"/>
    <n v="0"/>
    <n v="35703.11"/>
    <n v="9532.99"/>
    <n v="675.5"/>
    <n v="1034.71"/>
    <n v="0"/>
    <m/>
    <n v="0"/>
    <n v="0.08"/>
    <n v="298685"/>
    <x v="2"/>
    <x v="352"/>
  </r>
  <r>
    <x v="511"/>
    <s v="LWLYC"/>
    <n v="298685"/>
    <n v="0"/>
    <n v="262458.55"/>
    <n v="49349.38"/>
    <n v="0"/>
    <n v="39630.449999999997"/>
    <n v="10581.62"/>
    <n v="675.5"/>
    <n v="1032.9100000000001"/>
    <n v="0"/>
    <m/>
    <n v="0"/>
    <n v="0.59"/>
    <n v="363729"/>
    <x v="3"/>
    <x v="352"/>
  </r>
  <r>
    <x v="511"/>
    <s v="LWLYC"/>
    <n v="363729"/>
    <n v="0"/>
    <n v="314379.62"/>
    <n v="65068.36"/>
    <n v="0"/>
    <n v="41497.760000000002"/>
    <n v="7061.44"/>
    <n v="675.5"/>
    <n v="1034.71"/>
    <n v="0"/>
    <n v="10017.280000000001"/>
    <n v="0"/>
    <n v="0.33"/>
    <n v="439735"/>
    <x v="4"/>
    <x v="352"/>
  </r>
  <r>
    <x v="511"/>
    <s v="LWLYC"/>
    <n v="439735"/>
    <n v="0"/>
    <n v="374666.64"/>
    <n v="115648.36"/>
    <n v="0"/>
    <n v="70801.97"/>
    <n v="18904.64"/>
    <n v="675.5"/>
    <n v="1034.71"/>
    <n v="0"/>
    <m/>
    <n v="0"/>
    <n v="0.18"/>
    <n v="581732"/>
    <x v="5"/>
    <x v="352"/>
  </r>
  <r>
    <x v="512"/>
    <s v="EFEYSE SRL"/>
    <n v="33481"/>
    <n v="0"/>
    <n v="33481"/>
    <n v="1674.05"/>
    <n v="0"/>
    <n v="29346.63"/>
    <n v="6531.3"/>
    <n v="565.20000000000005"/>
    <n v="1156.97"/>
    <n v="0"/>
    <m/>
    <n v="0"/>
    <n v="0.85"/>
    <n v="72756"/>
    <x v="0"/>
    <x v="369"/>
  </r>
  <r>
    <x v="512"/>
    <s v="EFEYSE SRL"/>
    <n v="72756"/>
    <n v="0"/>
    <n v="71081.95"/>
    <n v="5228.1499999999996"/>
    <n v="0"/>
    <n v="32281.29"/>
    <n v="7184.43"/>
    <n v="565.20000000000005"/>
    <n v="1041.1500000000001"/>
    <n v="0"/>
    <m/>
    <n v="0"/>
    <n v="0.83"/>
    <n v="117383"/>
    <x v="1"/>
    <x v="369"/>
  </r>
  <r>
    <x v="512"/>
    <s v="EFEYSE SRL"/>
    <n v="117383"/>
    <n v="0"/>
    <n v="112154.85"/>
    <n v="10835.89"/>
    <n v="0"/>
    <n v="35703.11"/>
    <n v="7945.97"/>
    <n v="565.20000000000005"/>
    <n v="862.95"/>
    <n v="0"/>
    <m/>
    <n v="0"/>
    <n v="0.03"/>
    <n v="168068"/>
    <x v="2"/>
    <x v="369"/>
  </r>
  <r>
    <x v="512"/>
    <s v="EFEYSE SRL"/>
    <n v="168068"/>
    <n v="0"/>
    <n v="157232.10999999999"/>
    <n v="18697.5"/>
    <n v="0"/>
    <n v="39630.449999999997"/>
    <n v="8820.0300000000007"/>
    <n v="565.20000000000005"/>
    <n v="861.45"/>
    <n v="0"/>
    <m/>
    <n v="0"/>
    <n v="0.26"/>
    <n v="225807"/>
    <x v="3"/>
    <x v="369"/>
  </r>
  <r>
    <x v="512"/>
    <s v="EFEYSE SRL"/>
    <n v="225807"/>
    <n v="0"/>
    <n v="207109.5"/>
    <n v="29052.98"/>
    <n v="0"/>
    <n v="41497.760000000002"/>
    <n v="5885.88"/>
    <n v="565.20000000000005"/>
    <n v="862.95"/>
    <n v="0"/>
    <n v="8349.64"/>
    <n v="0"/>
    <n v="0.09"/>
    <n v="293324"/>
    <x v="4"/>
    <x v="369"/>
  </r>
  <r>
    <x v="512"/>
    <s v="EFEYSE SRL"/>
    <n v="293324"/>
    <n v="293324"/>
    <n v="0"/>
    <n v="0"/>
    <n v="0"/>
    <n v="70801.97"/>
    <n v="15757.47"/>
    <n v="565.20000000000005"/>
    <n v="862.95"/>
    <n v="0"/>
    <m/>
    <n v="0"/>
    <n v="0.41"/>
    <n v="87988"/>
    <x v="5"/>
    <x v="369"/>
  </r>
  <r>
    <x v="513"/>
    <s v="FIDEICOMISO VILLA MARIA"/>
    <n v="33481"/>
    <n v="33481"/>
    <n v="0"/>
    <n v="0"/>
    <n v="0"/>
    <n v="29346.63"/>
    <n v="6531.3"/>
    <n v="565.20000000000005"/>
    <n v="1156.97"/>
    <n v="0"/>
    <m/>
    <n v="0"/>
    <n v="0.9"/>
    <n v="37601"/>
    <x v="0"/>
    <x v="36"/>
  </r>
  <r>
    <x v="513"/>
    <s v="FIDEICOMISO VILLA MARIA (2)"/>
    <n v="37601"/>
    <n v="37601"/>
    <n v="0"/>
    <n v="1880.01"/>
    <n v="0"/>
    <n v="32281.29"/>
    <n v="7184.43"/>
    <n v="565.20000000000005"/>
    <n v="1041.1500000000001"/>
    <n v="0"/>
    <m/>
    <n v="0"/>
    <n v="0.92"/>
    <n v="42953"/>
    <x v="1"/>
    <x v="36"/>
  </r>
  <r>
    <x v="513"/>
    <s v="FIDEICOMISO VILLA MARIA"/>
    <n v="42953"/>
    <n v="42953"/>
    <n v="0"/>
    <n v="0"/>
    <n v="0"/>
    <n v="35703.11"/>
    <n v="7945.97"/>
    <n v="565.20000000000005"/>
    <n v="862.95"/>
    <n v="0"/>
    <m/>
    <n v="0"/>
    <n v="0.77"/>
    <n v="45078"/>
    <x v="2"/>
    <x v="36"/>
  </r>
  <r>
    <x v="513"/>
    <s v="FIDEICOMISO VILLA MARIA"/>
    <n v="45078"/>
    <n v="45830"/>
    <n v="0"/>
    <n v="752"/>
    <n v="752"/>
    <n v="39630.449999999997"/>
    <n v="8820.0300000000007"/>
    <n v="565.20000000000005"/>
    <n v="861.45"/>
    <n v="0"/>
    <m/>
    <n v="0"/>
    <n v="0.87"/>
    <n v="49878"/>
    <x v="3"/>
    <x v="36"/>
  </r>
  <r>
    <x v="513"/>
    <s v="FIDEICOMISO VILLA MARIA"/>
    <n v="49878"/>
    <n v="49878"/>
    <n v="0"/>
    <n v="819"/>
    <n v="0"/>
    <n v="41497.760000000002"/>
    <n v="5885.88"/>
    <n v="565.20000000000005"/>
    <n v="862.95"/>
    <n v="0"/>
    <n v="8349.64"/>
    <n v="0"/>
    <n v="0.56999999999999995"/>
    <n v="57981"/>
    <x v="4"/>
    <x v="36"/>
  </r>
  <r>
    <x v="513"/>
    <s v="FIDEICOMISO VILLA MARIA (2)"/>
    <n v="57981"/>
    <n v="58838.14"/>
    <n v="0"/>
    <n v="7716.79"/>
    <n v="857.14"/>
    <n v="70801.97"/>
    <n v="15757.47"/>
    <n v="565.20000000000005"/>
    <n v="862.95"/>
    <n v="0"/>
    <m/>
    <n v="0"/>
    <n v="0.76"/>
    <n v="94848"/>
    <x v="5"/>
    <x v="36"/>
  </r>
  <r>
    <x v="514"/>
    <s v="PATRICIA TARABINI (1)"/>
    <n v="30397"/>
    <n v="30397"/>
    <n v="0"/>
    <n v="0"/>
    <n v="0"/>
    <n v="29346.63"/>
    <n v="6526.81"/>
    <n v="562.79999999999995"/>
    <n v="1156.05"/>
    <n v="0"/>
    <m/>
    <n v="-3355"/>
    <n v="0.71"/>
    <n v="34238"/>
    <x v="0"/>
    <x v="255"/>
  </r>
  <r>
    <x v="514"/>
    <s v="PATRICIA TARABINI (1)"/>
    <n v="34238"/>
    <n v="34238"/>
    <n v="0"/>
    <n v="0"/>
    <n v="0"/>
    <n v="32281.29"/>
    <n v="7179.49"/>
    <n v="562.79999999999995"/>
    <n v="1040.32"/>
    <n v="0"/>
    <m/>
    <n v="-3657"/>
    <n v="0.1"/>
    <n v="37407"/>
    <x v="1"/>
    <x v="255"/>
  </r>
  <r>
    <x v="514"/>
    <s v="PATRICIA TARABINI (1)"/>
    <n v="37407"/>
    <n v="37407"/>
    <n v="0"/>
    <n v="0"/>
    <n v="0"/>
    <n v="35703.11"/>
    <n v="7940.52"/>
    <n v="562.79999999999995"/>
    <n v="862.26"/>
    <n v="0"/>
    <m/>
    <n v="-4023.02"/>
    <n v="0.33"/>
    <n v="41046"/>
    <x v="2"/>
    <x v="255"/>
  </r>
  <r>
    <x v="514"/>
    <s v="PATRICIA TARABINI (1)"/>
    <n v="41046"/>
    <n v="41046"/>
    <n v="0"/>
    <n v="0"/>
    <n v="0"/>
    <n v="39630.449999999997"/>
    <n v="8813.98"/>
    <n v="562.79999999999995"/>
    <n v="860.76"/>
    <n v="0"/>
    <m/>
    <n v="-4449.45"/>
    <n v="0.46"/>
    <n v="45419"/>
    <x v="3"/>
    <x v="255"/>
  </r>
  <r>
    <x v="514"/>
    <s v="PATRICIA TARABINI (1)"/>
    <n v="45419"/>
    <n v="45419"/>
    <n v="0"/>
    <n v="0"/>
    <n v="0"/>
    <n v="41497.760000000002"/>
    <n v="5881.84"/>
    <n v="562.79999999999995"/>
    <n v="862.26"/>
    <n v="0"/>
    <n v="8343.91"/>
    <n v="-4938.8900000000003"/>
    <n v="0.32"/>
    <n v="52210"/>
    <x v="4"/>
    <x v="255"/>
  </r>
  <r>
    <x v="514"/>
    <s v="PATRICIA TARABINI (1)"/>
    <n v="52210"/>
    <n v="52210"/>
    <n v="0"/>
    <n v="0"/>
    <n v="0"/>
    <n v="70801.97"/>
    <n v="15746.65"/>
    <n v="562.79999999999995"/>
    <n v="862.26"/>
    <n v="0"/>
    <m/>
    <n v="-4921.57"/>
    <n v="0.89"/>
    <n v="83053"/>
    <x v="5"/>
    <x v="255"/>
  </r>
  <r>
    <x v="515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  <x v="15"/>
  </r>
  <r>
    <x v="515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  <x v="15"/>
  </r>
  <r>
    <x v="515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  <x v="15"/>
  </r>
  <r>
    <x v="515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  <x v="15"/>
  </r>
  <r>
    <x v="515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  <x v="15"/>
  </r>
  <r>
    <x v="515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  <x v="15"/>
  </r>
  <r>
    <x v="516"/>
    <s v="FERNANDO JASNIS"/>
    <n v="20031"/>
    <n v="0"/>
    <n v="20031"/>
    <n v="1001.55"/>
    <n v="0"/>
    <n v="29346.63"/>
    <n v="6526.81"/>
    <n v="562.79999999999995"/>
    <n v="1156.05"/>
    <n v="0"/>
    <m/>
    <n v="0"/>
    <n v="0.16"/>
    <n v="58625"/>
    <x v="0"/>
    <x v="79"/>
  </r>
  <r>
    <x v="516"/>
    <s v="FERNANDO JASNIS"/>
    <n v="58625"/>
    <n v="0"/>
    <n v="57623.45"/>
    <n v="3882.72"/>
    <n v="0"/>
    <n v="32281.29"/>
    <n v="7179.49"/>
    <n v="562.79999999999995"/>
    <n v="1040.32"/>
    <n v="0"/>
    <m/>
    <n v="0"/>
    <n v="0.93"/>
    <n v="102571"/>
    <x v="1"/>
    <x v="79"/>
  </r>
  <r>
    <x v="516"/>
    <s v="FERNANDO JASNIS (1)"/>
    <n v="102571"/>
    <n v="102571"/>
    <n v="0"/>
    <n v="0"/>
    <n v="0"/>
    <n v="35703.11"/>
    <n v="7940.52"/>
    <n v="562.79999999999995"/>
    <n v="862.26"/>
    <n v="0"/>
    <m/>
    <n v="-4023.02"/>
    <n v="0.33"/>
    <n v="41046"/>
    <x v="2"/>
    <x v="79"/>
  </r>
  <r>
    <x v="516"/>
    <s v="FERNANDO JASNIS (1)"/>
    <n v="41046"/>
    <n v="41046"/>
    <n v="0"/>
    <n v="0"/>
    <n v="0"/>
    <n v="39630.449999999997"/>
    <n v="8813.98"/>
    <n v="562.79999999999995"/>
    <n v="860.76"/>
    <n v="0"/>
    <m/>
    <n v="-4449.45"/>
    <n v="0.46"/>
    <n v="45419"/>
    <x v="3"/>
    <x v="79"/>
  </r>
  <r>
    <x v="516"/>
    <s v="FERNANDO JASNIS"/>
    <n v="45419"/>
    <n v="0"/>
    <n v="45419"/>
    <n v="2270.9499999999998"/>
    <n v="0"/>
    <n v="41497.760000000002"/>
    <n v="5881.84"/>
    <n v="562.79999999999995"/>
    <n v="862.26"/>
    <n v="0"/>
    <n v="8343.91"/>
    <n v="0"/>
    <n v="0.48"/>
    <n v="104839"/>
    <x v="4"/>
    <x v="79"/>
  </r>
  <r>
    <x v="516"/>
    <s v="FERNANDO JASNIS"/>
    <n v="104839"/>
    <n v="104839"/>
    <n v="0"/>
    <n v="0"/>
    <n v="0"/>
    <n v="70801.97"/>
    <n v="15746.65"/>
    <n v="562.79999999999995"/>
    <n v="862.26"/>
    <n v="0"/>
    <m/>
    <n v="0"/>
    <n v="0.32"/>
    <n v="87974"/>
    <x v="5"/>
    <x v="79"/>
  </r>
  <r>
    <x v="517"/>
    <s v="JOSEPH HARPER"/>
    <n v="17856"/>
    <n v="0"/>
    <n v="17856"/>
    <n v="892.8"/>
    <n v="0"/>
    <n v="29346.63"/>
    <n v="5746.82"/>
    <n v="496.8"/>
    <n v="1017.78"/>
    <n v="0"/>
    <m/>
    <n v="0"/>
    <n v="0.17"/>
    <n v="55357"/>
    <x v="0"/>
    <x v="370"/>
  </r>
  <r>
    <x v="517"/>
    <s v="JOSEPH HARPER"/>
    <n v="55357"/>
    <n v="0"/>
    <n v="54464.2"/>
    <n v="3616.01"/>
    <n v="0"/>
    <n v="32281.29"/>
    <n v="6321.51"/>
    <n v="496.8"/>
    <n v="915.9"/>
    <n v="0"/>
    <m/>
    <n v="0"/>
    <n v="0.28999999999999998"/>
    <n v="98096"/>
    <x v="1"/>
    <x v="370"/>
  </r>
  <r>
    <x v="517"/>
    <s v="JOSEPH HARPER (1)"/>
    <n v="98096"/>
    <n v="98096"/>
    <n v="0"/>
    <n v="0"/>
    <n v="0"/>
    <n v="35703.11"/>
    <n v="6991.58"/>
    <n v="496.8"/>
    <n v="759.13"/>
    <n v="0"/>
    <m/>
    <n v="-3935.24"/>
    <n v="0.62"/>
    <n v="40016"/>
    <x v="2"/>
    <x v="370"/>
  </r>
  <r>
    <x v="517"/>
    <s v="JOSEPH HARPER (1)"/>
    <n v="40016"/>
    <n v="40016"/>
    <n v="0"/>
    <n v="0"/>
    <n v="0"/>
    <n v="39630.449999999997"/>
    <n v="7760.66"/>
    <n v="496.8"/>
    <n v="757.81"/>
    <n v="0"/>
    <m/>
    <n v="-4352.38"/>
    <n v="0.66"/>
    <n v="44294"/>
    <x v="3"/>
    <x v="370"/>
  </r>
  <r>
    <x v="517"/>
    <s v="JOSEPH HARPER"/>
    <n v="44294"/>
    <n v="0"/>
    <n v="44294"/>
    <n v="2214.6999999999998"/>
    <n v="0"/>
    <n v="41497.760000000002"/>
    <n v="5178.92"/>
    <n v="496.8"/>
    <n v="759.13"/>
    <n v="0"/>
    <n v="7346.77"/>
    <n v="0"/>
    <n v="0.92"/>
    <n v="101789"/>
    <x v="4"/>
    <x v="370"/>
  </r>
  <r>
    <x v="517"/>
    <s v="JOSEPH HARPER"/>
    <n v="101789"/>
    <n v="101789"/>
    <n v="0"/>
    <n v="0"/>
    <n v="0"/>
    <n v="70801.97"/>
    <n v="13864.84"/>
    <n v="496.8"/>
    <n v="759.13"/>
    <n v="0"/>
    <m/>
    <n v="0"/>
    <n v="0.26"/>
    <n v="85923"/>
    <x v="5"/>
    <x v="370"/>
  </r>
  <r>
    <x v="518"/>
    <s v="SARNI / TRONCOSO"/>
    <n v="61364"/>
    <n v="61364"/>
    <n v="0"/>
    <n v="0"/>
    <n v="0"/>
    <n v="29346.63"/>
    <n v="5751.31"/>
    <n v="496.8"/>
    <n v="1018.25"/>
    <n v="0"/>
    <m/>
    <n v="0"/>
    <n v="0.01"/>
    <n v="36613"/>
    <x v="0"/>
    <x v="371"/>
  </r>
  <r>
    <x v="518"/>
    <s v="SARNI / TRONCOSO"/>
    <n v="36613"/>
    <n v="0"/>
    <n v="36613"/>
    <n v="1830.65"/>
    <n v="0"/>
    <n v="32281.29"/>
    <n v="6326.44"/>
    <n v="496.8"/>
    <n v="916.32"/>
    <n v="0"/>
    <m/>
    <n v="0"/>
    <n v="0.5"/>
    <n v="78465"/>
    <x v="1"/>
    <x v="371"/>
  </r>
  <r>
    <x v="518"/>
    <s v="SARNI / TRONCOSO"/>
    <n v="78465"/>
    <n v="0"/>
    <n v="76634.350000000006"/>
    <n v="5662.37"/>
    <n v="0"/>
    <n v="35703.11"/>
    <n v="6997.04"/>
    <n v="496.8"/>
    <n v="759.48"/>
    <n v="0"/>
    <m/>
    <n v="0"/>
    <n v="0.85"/>
    <n v="126254"/>
    <x v="2"/>
    <x v="371"/>
  </r>
  <r>
    <x v="518"/>
    <s v="SARNI / TRONCOSO"/>
    <n v="126254"/>
    <n v="126254"/>
    <n v="0"/>
    <n v="0"/>
    <n v="0"/>
    <n v="39630.449999999997"/>
    <n v="7766.71"/>
    <n v="496.8"/>
    <n v="758.16"/>
    <n v="0"/>
    <m/>
    <n v="0"/>
    <n v="0.88"/>
    <n v="48653"/>
    <x v="3"/>
    <x v="371"/>
  </r>
  <r>
    <x v="518"/>
    <s v="SARNI / TRONCOSO"/>
    <n v="48653"/>
    <n v="0"/>
    <n v="48653"/>
    <n v="2432.65"/>
    <n v="0"/>
    <n v="41497.760000000002"/>
    <n v="5182.96"/>
    <n v="496.8"/>
    <n v="759.48"/>
    <n v="0"/>
    <n v="7352.5"/>
    <n v="0"/>
    <n v="0.85"/>
    <n v="106376"/>
    <x v="4"/>
    <x v="371"/>
  </r>
  <r>
    <x v="518"/>
    <s v="SARNI / TRONCOSO"/>
    <n v="106376"/>
    <n v="0"/>
    <n v="103943.35"/>
    <n v="16465"/>
    <n v="0"/>
    <n v="70801.97"/>
    <n v="13875.66"/>
    <n v="496.8"/>
    <n v="759.48"/>
    <n v="0"/>
    <m/>
    <n v="0"/>
    <n v="0.74"/>
    <n v="206343"/>
    <x v="5"/>
    <x v="371"/>
  </r>
  <r>
    <x v="519"/>
    <s v="HERN£N DE LAURENTE"/>
    <n v="32693"/>
    <n v="32693"/>
    <n v="0"/>
    <n v="0"/>
    <n v="0"/>
    <n v="29346.63"/>
    <n v="5746.82"/>
    <n v="496.8"/>
    <n v="1017.78"/>
    <n v="0"/>
    <m/>
    <n v="0"/>
    <n v="0.97"/>
    <n v="36609"/>
    <x v="0"/>
    <x v="128"/>
  </r>
  <r>
    <x v="519"/>
    <s v="HERN£N DE LAURENTE (2)"/>
    <n v="36609"/>
    <n v="36609"/>
    <n v="0"/>
    <n v="1830.4"/>
    <n v="0"/>
    <n v="32281.29"/>
    <n v="6321.51"/>
    <n v="496.8"/>
    <n v="915.9"/>
    <n v="0"/>
    <m/>
    <n v="0"/>
    <n v="0.1"/>
    <n v="41846"/>
    <x v="1"/>
    <x v="128"/>
  </r>
  <r>
    <x v="519"/>
    <s v="HERN£N DE LAURENTE"/>
    <n v="41846"/>
    <n v="41846"/>
    <n v="0"/>
    <n v="0"/>
    <n v="0"/>
    <n v="35703.11"/>
    <n v="6991.58"/>
    <n v="496.8"/>
    <n v="759.13"/>
    <n v="0"/>
    <m/>
    <n v="0"/>
    <n v="0.38"/>
    <n v="43951"/>
    <x v="2"/>
    <x v="128"/>
  </r>
  <r>
    <x v="519"/>
    <s v="HERN£N DE LAURENTE"/>
    <n v="43951"/>
    <n v="0"/>
    <n v="43951"/>
    <n v="2197.5500000000002"/>
    <n v="0"/>
    <n v="39630.449999999997"/>
    <n v="7760.66"/>
    <n v="496.8"/>
    <n v="757.81"/>
    <n v="0"/>
    <m/>
    <n v="0"/>
    <n v="0.73"/>
    <n v="94795"/>
    <x v="3"/>
    <x v="128"/>
  </r>
  <r>
    <x v="519"/>
    <s v="HERN£N DE LAURENTE"/>
    <n v="94795"/>
    <n v="44710.879999999997"/>
    <n v="50084.12"/>
    <n v="2504.21"/>
    <n v="0"/>
    <n v="41497.760000000002"/>
    <n v="5178.92"/>
    <n v="496.8"/>
    <n v="759.13"/>
    <n v="0"/>
    <n v="7346.77"/>
    <n v="0"/>
    <n v="0.28999999999999998"/>
    <n v="107868"/>
    <x v="4"/>
    <x v="128"/>
  </r>
  <r>
    <x v="519"/>
    <s v="HERN£N DE LAURENTE"/>
    <n v="107868"/>
    <n v="0"/>
    <n v="105363.79"/>
    <n v="16728.32"/>
    <n v="0"/>
    <n v="70801.97"/>
    <n v="13864.84"/>
    <n v="496.8"/>
    <n v="759.13"/>
    <n v="0"/>
    <m/>
    <n v="0"/>
    <n v="0.15"/>
    <n v="208015"/>
    <x v="5"/>
    <x v="128"/>
  </r>
  <r>
    <x v="520"/>
    <s v="JAVIER ARCAPALO (1)"/>
    <n v="29682"/>
    <n v="29682"/>
    <n v="0"/>
    <n v="0"/>
    <n v="0"/>
    <n v="29346.63"/>
    <n v="5746.82"/>
    <n v="496.8"/>
    <n v="1017.78"/>
    <n v="0"/>
    <m/>
    <n v="-3282"/>
    <n v="0.97"/>
    <n v="33327"/>
    <x v="0"/>
    <x v="372"/>
  </r>
  <r>
    <x v="520"/>
    <s v="JAVIER ARCAPALO"/>
    <n v="33327"/>
    <n v="33327"/>
    <n v="0"/>
    <n v="556"/>
    <n v="0"/>
    <n v="32281.29"/>
    <n v="6321.51"/>
    <n v="496.8"/>
    <n v="915.9"/>
    <n v="0"/>
    <m/>
    <n v="0"/>
    <n v="0.5"/>
    <n v="40572"/>
    <x v="1"/>
    <x v="372"/>
  </r>
  <r>
    <x v="520"/>
    <s v="JAVIER ARCAPALO (1)"/>
    <n v="40572"/>
    <n v="40572"/>
    <n v="0"/>
    <n v="0"/>
    <n v="0"/>
    <n v="35703.11"/>
    <n v="6991.58"/>
    <n v="496.8"/>
    <n v="759.13"/>
    <n v="0"/>
    <m/>
    <n v="-3935.24"/>
    <n v="0.62"/>
    <n v="40016"/>
    <x v="2"/>
    <x v="372"/>
  </r>
  <r>
    <x v="520"/>
    <s v="JAVIER ARCAPALO (1)"/>
    <n v="40016"/>
    <n v="40016"/>
    <n v="0"/>
    <n v="0"/>
    <n v="0"/>
    <n v="39630.449999999997"/>
    <n v="7760.66"/>
    <n v="496.8"/>
    <n v="757.81"/>
    <n v="0"/>
    <m/>
    <n v="-4352.38"/>
    <n v="0.66"/>
    <n v="44294"/>
    <x v="3"/>
    <x v="372"/>
  </r>
  <r>
    <x v="520"/>
    <s v="JAVIER ARCAPALO (1)"/>
    <n v="44294"/>
    <n v="44294"/>
    <n v="0"/>
    <n v="0"/>
    <n v="0"/>
    <n v="41497.760000000002"/>
    <n v="5178.92"/>
    <n v="496.8"/>
    <n v="759.13"/>
    <n v="0"/>
    <n v="7346.77"/>
    <n v="-4831.1400000000003"/>
    <n v="0.76"/>
    <n v="50449"/>
    <x v="4"/>
    <x v="372"/>
  </r>
  <r>
    <x v="520"/>
    <s v="JAVIER ARCAPALO (1)"/>
    <n v="50449"/>
    <n v="50449"/>
    <n v="0"/>
    <n v="0"/>
    <n v="0"/>
    <n v="70801.97"/>
    <n v="13864.84"/>
    <n v="496.8"/>
    <n v="759.13"/>
    <n v="0"/>
    <m/>
    <n v="-4814.2"/>
    <n v="0.46"/>
    <n v="81109"/>
    <x v="5"/>
    <x v="372"/>
  </r>
  <r>
    <x v="521"/>
    <s v="KATRIN MAKULLA (1)"/>
    <n v="1482404"/>
    <n v="0"/>
    <n v="1024065.31"/>
    <s v="En Abogados"/>
    <n v="0"/>
    <n v="29346.63"/>
    <n v="5746.82"/>
    <n v="496.8"/>
    <n v="1017.32"/>
    <n v="0"/>
    <m/>
    <n v="6370"/>
    <n v="0.16"/>
    <n v="1576585"/>
    <x v="0"/>
    <x v="373"/>
  </r>
  <r>
    <x v="521"/>
    <s v="KATRIN MAKULLA (1)"/>
    <n v="1576585"/>
    <n v="0"/>
    <n v="1067043.04"/>
    <s v="En Abogados"/>
    <n v="0"/>
    <n v="32281.29"/>
    <n v="6321.51"/>
    <n v="496.8"/>
    <n v="915.48"/>
    <n v="0"/>
    <m/>
    <n v="7006.41"/>
    <n v="0.36"/>
    <n v="1676959"/>
    <x v="1"/>
    <x v="373"/>
  </r>
  <r>
    <x v="521"/>
    <s v="KATRIN MAKULLA"/>
    <n v="1676959"/>
    <n v="0"/>
    <n v="1114064.8899999999"/>
    <s v="En Abogados"/>
    <n v="0"/>
    <n v="35703.11"/>
    <n v="6991.58"/>
    <n v="496.8"/>
    <n v="758.79"/>
    <n v="0"/>
    <m/>
    <n v="0"/>
    <n v="0.48"/>
    <n v="1776613"/>
    <x v="2"/>
    <x v="373"/>
  </r>
  <r>
    <x v="521"/>
    <s v="KATRIN MAKULLA"/>
    <n v="1776613"/>
    <n v="0"/>
    <n v="1158015.6499999999"/>
    <s v="En Abogados"/>
    <n v="0"/>
    <n v="39630.449999999997"/>
    <n v="7760.66"/>
    <n v="496.8"/>
    <n v="757.47"/>
    <n v="0"/>
    <m/>
    <n v="0"/>
    <n v="0.84"/>
    <n v="1883160"/>
    <x v="3"/>
    <x v="373"/>
  </r>
  <r>
    <x v="521"/>
    <s v="KATRIN MAKULLA"/>
    <n v="1883160"/>
    <n v="0"/>
    <n v="1206661.8700000001"/>
    <s v="En Abogados"/>
    <n v="0"/>
    <n v="41497.760000000002"/>
    <n v="5178.92"/>
    <n v="496.8"/>
    <n v="758.79"/>
    <n v="0"/>
    <n v="7346.77"/>
    <n v="0"/>
    <n v="0.87"/>
    <n v="1998773"/>
    <x v="4"/>
    <x v="373"/>
  </r>
  <r>
    <x v="521"/>
    <s v="KATRIN MAKULLA"/>
    <n v="1998773"/>
    <n v="0"/>
    <n v="1261941.78"/>
    <s v="En Abogados"/>
    <n v="0"/>
    <n v="70801.97"/>
    <n v="13864.84"/>
    <n v="496.8"/>
    <n v="758.79"/>
    <n v="0"/>
    <m/>
    <n v="0"/>
    <n v="0.46"/>
    <n v="2255058"/>
    <x v="5"/>
    <x v="373"/>
  </r>
  <r>
    <x v="522"/>
    <s v="OCAMPO / ARCAPALO (1)"/>
    <n v="26671"/>
    <n v="26671"/>
    <n v="0"/>
    <n v="0"/>
    <n v="0"/>
    <n v="29346.63"/>
    <n v="5746.82"/>
    <n v="496.8"/>
    <n v="1017.32"/>
    <n v="0"/>
    <m/>
    <n v="-3282"/>
    <n v="0.43"/>
    <n v="33326"/>
    <x v="0"/>
    <x v="374"/>
  </r>
  <r>
    <x v="522"/>
    <s v="OCAMPO / ARCAPALO"/>
    <n v="33326"/>
    <n v="33326"/>
    <n v="0"/>
    <n v="556"/>
    <n v="0"/>
    <n v="32281.29"/>
    <n v="6321.51"/>
    <n v="496.8"/>
    <n v="915.48"/>
    <n v="0"/>
    <m/>
    <n v="0"/>
    <n v="0.92"/>
    <n v="40572"/>
    <x v="1"/>
    <x v="374"/>
  </r>
  <r>
    <x v="522"/>
    <s v="OCAMPO / ARCAPALO (1)"/>
    <n v="40572"/>
    <n v="40572"/>
    <n v="0"/>
    <n v="0"/>
    <n v="0"/>
    <n v="35703.11"/>
    <n v="6991.58"/>
    <n v="496.8"/>
    <n v="758.79"/>
    <n v="0"/>
    <m/>
    <n v="-3934.75"/>
    <n v="0.47"/>
    <n v="40016"/>
    <x v="2"/>
    <x v="374"/>
  </r>
  <r>
    <x v="522"/>
    <s v="OCAMPO / ARCAPALO (1)"/>
    <n v="40016"/>
    <n v="40016"/>
    <n v="0"/>
    <n v="0"/>
    <n v="0"/>
    <n v="39630.449999999997"/>
    <n v="7760.66"/>
    <n v="496.8"/>
    <n v="757.47"/>
    <n v="0"/>
    <m/>
    <n v="2467.17"/>
    <n v="0.45"/>
    <n v="51113"/>
    <x v="3"/>
    <x v="374"/>
  </r>
  <r>
    <x v="522"/>
    <s v="OCAMPO / ARCAPALO (1)"/>
    <n v="51113"/>
    <n v="44294"/>
    <n v="0"/>
    <n v="0"/>
    <n v="0"/>
    <n v="41497.760000000002"/>
    <n v="5178.92"/>
    <n v="496.8"/>
    <n v="758.79"/>
    <n v="0"/>
    <n v="7346.77"/>
    <n v="-4830.54"/>
    <n v="0.5"/>
    <n v="50449"/>
    <x v="4"/>
    <x v="374"/>
  </r>
  <r>
    <x v="522"/>
    <s v="OCAMPO / ARCAPALO (1)"/>
    <n v="50449"/>
    <n v="50449"/>
    <n v="0"/>
    <n v="0"/>
    <n v="0"/>
    <n v="70801.97"/>
    <n v="13864.84"/>
    <n v="496.8"/>
    <n v="758.79"/>
    <n v="0"/>
    <m/>
    <n v="-4813.59"/>
    <n v="0.19"/>
    <n v="81109"/>
    <x v="5"/>
    <x v="374"/>
  </r>
  <r>
    <x v="523"/>
    <s v="JAVIER ARCAPALO (1)"/>
    <n v="29678"/>
    <n v="29678"/>
    <n v="0"/>
    <n v="0"/>
    <n v="0"/>
    <n v="29346.63"/>
    <n v="5742.34"/>
    <n v="496.8"/>
    <n v="1017.78"/>
    <n v="0"/>
    <m/>
    <n v="-3282"/>
    <n v="0.45"/>
    <n v="33322"/>
    <x v="0"/>
    <x v="372"/>
  </r>
  <r>
    <x v="523"/>
    <s v="JAVIER ARCAPALO"/>
    <n v="33322"/>
    <n v="33322"/>
    <n v="0"/>
    <n v="556"/>
    <n v="0"/>
    <n v="32281.29"/>
    <n v="6316.57"/>
    <n v="496.8"/>
    <n v="915.9"/>
    <n v="0"/>
    <m/>
    <n v="0"/>
    <n v="0.44"/>
    <n v="40567"/>
    <x v="1"/>
    <x v="372"/>
  </r>
  <r>
    <x v="523"/>
    <s v="JAVIER ARCAPALO (1)"/>
    <n v="40567"/>
    <n v="40567"/>
    <n v="0"/>
    <n v="0"/>
    <n v="0"/>
    <n v="35703.11"/>
    <n v="6986.13"/>
    <n v="496.8"/>
    <n v="759.13"/>
    <n v="0"/>
    <m/>
    <n v="-3935.24"/>
    <n v="7.0000000000000007E-2"/>
    <n v="40010"/>
    <x v="2"/>
    <x v="372"/>
  </r>
  <r>
    <x v="523"/>
    <s v="JAVIER ARCAPALO (1)"/>
    <n v="40010"/>
    <n v="40010"/>
    <n v="0"/>
    <n v="0"/>
    <n v="0"/>
    <n v="39630.449999999997"/>
    <n v="7754.61"/>
    <n v="496.8"/>
    <n v="757.81"/>
    <n v="0"/>
    <m/>
    <n v="-4352.38"/>
    <n v="0.71"/>
    <n v="44288"/>
    <x v="3"/>
    <x v="372"/>
  </r>
  <r>
    <x v="523"/>
    <s v="JAVIER ARCAPALO (1)"/>
    <n v="44288"/>
    <n v="44288"/>
    <n v="0"/>
    <n v="0"/>
    <n v="0"/>
    <n v="41497.760000000002"/>
    <n v="5174.8900000000003"/>
    <n v="496.8"/>
    <n v="759.13"/>
    <n v="0"/>
    <n v="7341.04"/>
    <n v="-4831.1400000000003"/>
    <n v="0.52"/>
    <n v="50439"/>
    <x v="4"/>
    <x v="372"/>
  </r>
  <r>
    <x v="523"/>
    <s v="JAVIER ARCAPALO (1)"/>
    <n v="50439"/>
    <n v="50439"/>
    <n v="0"/>
    <n v="0"/>
    <n v="0"/>
    <n v="70801.97"/>
    <n v="13854.03"/>
    <n v="496.8"/>
    <n v="759.13"/>
    <n v="0"/>
    <m/>
    <n v="-4814.2"/>
    <n v="0.27"/>
    <n v="81098"/>
    <x v="5"/>
    <x v="372"/>
  </r>
  <r>
    <x v="524"/>
    <s v="CHRYNIEWIECKI DAMIAN"/>
    <n v="34728"/>
    <n v="0"/>
    <n v="34728"/>
    <n v="1736.4"/>
    <n v="0"/>
    <n v="29346.63"/>
    <n v="11247.1"/>
    <n v="970.8"/>
    <n v="1991.64"/>
    <n v="0"/>
    <m/>
    <n v="0"/>
    <n v="0.43"/>
    <n v="80021"/>
    <x v="0"/>
    <x v="375"/>
  </r>
  <r>
    <x v="524"/>
    <s v="CHRYNIEWIECKI DAMIAN"/>
    <n v="80021"/>
    <n v="80021"/>
    <n v="0"/>
    <n v="1305"/>
    <n v="0"/>
    <n v="32281.29"/>
    <n v="12371.81"/>
    <n v="970.8"/>
    <n v="1792.27"/>
    <n v="0"/>
    <m/>
    <n v="0"/>
    <n v="0.83"/>
    <n v="48722"/>
    <x v="1"/>
    <x v="375"/>
  </r>
  <r>
    <x v="524"/>
    <s v="CHRYNIEWIECKI DAMIAN (1)"/>
    <n v="48722"/>
    <n v="48722"/>
    <n v="0"/>
    <n v="0"/>
    <n v="0"/>
    <n v="35703.11"/>
    <n v="13683.22"/>
    <n v="970.8"/>
    <n v="1485.5"/>
    <n v="0"/>
    <m/>
    <n v="-4555.07"/>
    <n v="0.44"/>
    <n v="47288"/>
    <x v="2"/>
    <x v="375"/>
  </r>
  <r>
    <x v="524"/>
    <s v="CHRYNIEWIECKI DAMIAN"/>
    <n v="47288"/>
    <n v="48077"/>
    <n v="0"/>
    <n v="789"/>
    <n v="789"/>
    <n v="39630.449999999997"/>
    <n v="15188.37"/>
    <n v="970.8"/>
    <n v="1482.92"/>
    <n v="0"/>
    <m/>
    <n v="0"/>
    <n v="0.46"/>
    <n v="57273"/>
    <x v="3"/>
    <x v="375"/>
  </r>
  <r>
    <x v="524"/>
    <s v="CHRYNIEWIECKI DAMIAN (1)"/>
    <n v="57273"/>
    <n v="57273"/>
    <n v="0"/>
    <n v="0"/>
    <n v="0"/>
    <n v="41497.760000000002"/>
    <n v="10135.67"/>
    <n v="970.8"/>
    <n v="1485.5"/>
    <n v="0"/>
    <n v="14378.35"/>
    <n v="-5592.07"/>
    <n v="0.99"/>
    <n v="62877"/>
    <x v="4"/>
    <x v="375"/>
  </r>
  <r>
    <x v="524"/>
    <s v="CHRYNIEWIECKI DAMIAN (1)"/>
    <n v="62877"/>
    <n v="62877"/>
    <n v="0"/>
    <n v="0"/>
    <n v="0"/>
    <n v="70801.97"/>
    <n v="27134.86"/>
    <n v="970.8"/>
    <n v="1485.5"/>
    <n v="0"/>
    <m/>
    <n v="-5572.46"/>
    <n v="0.33"/>
    <n v="94821"/>
    <x v="5"/>
    <x v="375"/>
  </r>
  <r>
    <x v="525"/>
    <s v="FIDEICOMISO VILLA MARIA (1)"/>
    <n v="41733"/>
    <n v="41733"/>
    <n v="0"/>
    <n v="0"/>
    <n v="0"/>
    <n v="29346.63"/>
    <n v="7835.76"/>
    <n v="675.6"/>
    <n v="1387.26"/>
    <n v="0"/>
    <m/>
    <n v="6945"/>
    <n v="0.75"/>
    <n v="46191"/>
    <x v="0"/>
    <x v="376"/>
  </r>
  <r>
    <x v="525"/>
    <s v="FIDEICOMISO VILLA MARIA (1) (2)"/>
    <n v="46191"/>
    <n v="46191"/>
    <n v="0"/>
    <n v="2309.5100000000002"/>
    <n v="0"/>
    <n v="32281.29"/>
    <n v="8619.34"/>
    <n v="675.6"/>
    <n v="1248.3900000000001"/>
    <n v="0"/>
    <m/>
    <n v="12550"/>
    <n v="0.87"/>
    <n v="57685"/>
    <x v="1"/>
    <x v="376"/>
  </r>
  <r>
    <x v="525"/>
    <s v="FIDEICOMISO VILLA MARIA (1)"/>
    <n v="57685"/>
    <n v="57685"/>
    <n v="0"/>
    <n v="0"/>
    <n v="0"/>
    <n v="35703.11"/>
    <n v="9532.99"/>
    <n v="675.6"/>
    <n v="1034.71"/>
    <n v="0"/>
    <m/>
    <n v="13110.48"/>
    <n v="0.11"/>
    <n v="60057"/>
    <x v="2"/>
    <x v="376"/>
  </r>
  <r>
    <x v="525"/>
    <s v="FIDEICOMISO VILLA MARIA (1)"/>
    <n v="60057"/>
    <n v="61058"/>
    <n v="0"/>
    <n v="1001"/>
    <n v="1001"/>
    <n v="39630.449999999997"/>
    <n v="10581.62"/>
    <n v="675.6"/>
    <n v="1032.9100000000001"/>
    <n v="0"/>
    <m/>
    <n v="6945"/>
    <n v="0.42"/>
    <n v="58866"/>
    <x v="3"/>
    <x v="376"/>
  </r>
  <r>
    <x v="525"/>
    <s v="FIDEICOMISO VILLA MARIA (1)"/>
    <n v="58866"/>
    <n v="58866"/>
    <n v="0"/>
    <n v="965"/>
    <n v="0"/>
    <n v="41497.760000000002"/>
    <n v="7061.44"/>
    <n v="675.6"/>
    <n v="1034.71"/>
    <n v="0"/>
    <n v="10017.280000000001"/>
    <n v="6945"/>
    <n v="0.21"/>
    <n v="68197"/>
    <x v="4"/>
    <x v="376"/>
  </r>
  <r>
    <x v="525"/>
    <s v="FIDEICOMISO VILLA MARIA (1) (2)"/>
    <n v="68197"/>
    <n v="69054.14"/>
    <n v="0"/>
    <n v="9076.2900000000009"/>
    <n v="857.14"/>
    <n v="70801.97"/>
    <n v="18904.64"/>
    <n v="675.6"/>
    <n v="1034.71"/>
    <n v="0"/>
    <m/>
    <n v="6945"/>
    <n v="0.93"/>
    <n v="106582"/>
    <x v="5"/>
    <x v="376"/>
  </r>
  <r>
    <x v="526"/>
    <s v="GUILLERMO BASSIGNANI"/>
    <n v="1318694"/>
    <n v="27813.3"/>
    <n v="1019510.11"/>
    <s v="En Abogados"/>
    <n v="0"/>
    <n v="29346.63"/>
    <n v="7835.76"/>
    <n v="675.8"/>
    <n v="1387.26"/>
    <n v="0"/>
    <m/>
    <n v="0"/>
    <n v="0.34"/>
    <n v="1381102"/>
    <x v="0"/>
    <x v="336"/>
  </r>
  <r>
    <x v="526"/>
    <s v="GUILLERMO BASSIGNANI"/>
    <n v="1381102"/>
    <n v="27813.3"/>
    <n v="1058755.8999999999"/>
    <s v="En Abogados"/>
    <n v="0"/>
    <n v="32281.29"/>
    <n v="8619.34"/>
    <n v="675.8"/>
    <n v="1248.3900000000001"/>
    <n v="0"/>
    <m/>
    <n v="0"/>
    <n v="0.68"/>
    <n v="1449052"/>
    <x v="1"/>
    <x v="336"/>
  </r>
  <r>
    <x v="526"/>
    <s v="GUILLERMO BASSIGNANI"/>
    <n v="1449052"/>
    <n v="27813.3"/>
    <n v="1101581.3999999999"/>
    <s v="En Abogados"/>
    <n v="0"/>
    <n v="35703.11"/>
    <n v="9532.99"/>
    <n v="675.8"/>
    <n v="1034.71"/>
    <n v="0"/>
    <m/>
    <n v="0"/>
    <n v="0.62"/>
    <n v="1523265"/>
    <x v="2"/>
    <x v="336"/>
  </r>
  <r>
    <x v="526"/>
    <s v="GUILLERMO BASSIGNANI"/>
    <n v="1523265"/>
    <n v="27813.3"/>
    <n v="1148528.6299999999"/>
    <s v="En Abogados"/>
    <n v="0"/>
    <n v="39630.449999999997"/>
    <n v="10581.62"/>
    <n v="675.8"/>
    <n v="1032.9100000000001"/>
    <n v="0"/>
    <m/>
    <n v="0"/>
    <n v="0.09"/>
    <n v="1604799"/>
    <x v="3"/>
    <x v="336"/>
  </r>
  <r>
    <x v="526"/>
    <s v="GUILLERMO BASSIGNANI"/>
    <n v="1604799"/>
    <n v="27813.3"/>
    <n v="1200449.5"/>
    <s v="En Abogados"/>
    <n v="0"/>
    <n v="41497.760000000002"/>
    <n v="7061.44"/>
    <n v="675.8"/>
    <n v="1034.71"/>
    <n v="0"/>
    <n v="10017.280000000001"/>
    <n v="0"/>
    <n v="0.83"/>
    <n v="1697296"/>
    <x v="4"/>
    <x v="336"/>
  </r>
  <r>
    <x v="526"/>
    <s v="GUILLERMO BASSIGNANI"/>
    <n v="1697296"/>
    <n v="0"/>
    <n v="1260737.32"/>
    <s v="En Abogados"/>
    <n v="0"/>
    <n v="70801.97"/>
    <n v="18904.64"/>
    <n v="675.8"/>
    <n v="1034.71"/>
    <n v="0"/>
    <m/>
    <n v="0"/>
    <n v="0.34"/>
    <n v="1958913"/>
    <x v="5"/>
    <x v="336"/>
  </r>
  <r>
    <x v="527"/>
    <s v="RUTA CPC"/>
    <n v="69449"/>
    <n v="0"/>
    <n v="67798.509999999995"/>
    <n v="5040.42"/>
    <n v="0"/>
    <n v="29346.63"/>
    <n v="7835.76"/>
    <n v="675.5"/>
    <n v="1387.26"/>
    <n v="0"/>
    <m/>
    <n v="0"/>
    <n v="0.92"/>
    <n v="112085"/>
    <x v="0"/>
    <x v="15"/>
  </r>
  <r>
    <x v="527"/>
    <s v="RUTA CPC"/>
    <n v="112085"/>
    <n v="69449"/>
    <n v="42636"/>
    <n v="2131.8000000000002"/>
    <n v="0"/>
    <n v="32281.29"/>
    <n v="8619.34"/>
    <n v="675.5"/>
    <n v="1248.3900000000001"/>
    <n v="0"/>
    <m/>
    <n v="0"/>
    <n v="0.68"/>
    <n v="87593"/>
    <x v="1"/>
    <x v="15"/>
  </r>
  <r>
    <x v="527"/>
    <s v="RUTA CPC (2)"/>
    <n v="87593"/>
    <n v="44286"/>
    <n v="43307"/>
    <n v="4273.0600000000004"/>
    <n v="0"/>
    <n v="35703.11"/>
    <n v="9532.99"/>
    <n v="675.5"/>
    <n v="1034.71"/>
    <n v="0"/>
    <m/>
    <n v="0"/>
    <n v="0.63"/>
    <n v="94527"/>
    <x v="2"/>
    <x v="15"/>
  </r>
  <r>
    <x v="527"/>
    <s v="RUTA CPC"/>
    <n v="94527"/>
    <n v="44957"/>
    <n v="49570"/>
    <n v="3194.28"/>
    <n v="0"/>
    <n v="39630.449999999997"/>
    <n v="10581.62"/>
    <n v="675.5"/>
    <n v="1032.9100000000001"/>
    <n v="0"/>
    <m/>
    <n v="0"/>
    <n v="0.24"/>
    <n v="104685"/>
    <x v="3"/>
    <x v="15"/>
  </r>
  <r>
    <x v="527"/>
    <s v="RUTA CPC"/>
    <n v="104685"/>
    <n v="51220"/>
    <n v="53465"/>
    <n v="3501.11"/>
    <n v="0"/>
    <n v="41497.760000000002"/>
    <n v="7061.44"/>
    <n v="675.5"/>
    <n v="1034.71"/>
    <n v="0"/>
    <n v="10017.280000000001"/>
    <n v="0"/>
    <n v="0.2"/>
    <n v="117253"/>
    <x v="4"/>
    <x v="15"/>
  </r>
  <r>
    <x v="527"/>
    <s v="RUTA CPC"/>
    <n v="117253"/>
    <n v="0"/>
    <n v="113751.89"/>
    <n v="18857.62"/>
    <n v="0"/>
    <n v="70801.97"/>
    <n v="18904.64"/>
    <n v="675.5"/>
    <n v="1034.71"/>
    <n v="0"/>
    <m/>
    <n v="0"/>
    <n v="0.67"/>
    <n v="224027"/>
    <x v="5"/>
    <x v="15"/>
  </r>
  <r>
    <x v="528"/>
    <s v="DIEGO RADIVOY"/>
    <n v="596684"/>
    <n v="0"/>
    <n v="565523.06000000006"/>
    <n v="59437.09"/>
    <n v="0"/>
    <n v="29346.63"/>
    <n v="7835.76"/>
    <n v="675.8"/>
    <n v="1387.26"/>
    <n v="0"/>
    <m/>
    <n v="0"/>
    <n v="0.4"/>
    <n v="664206"/>
    <x v="0"/>
    <x v="377"/>
  </r>
  <r>
    <x v="528"/>
    <s v="DIEGO RADIVOY"/>
    <n v="664206"/>
    <n v="0"/>
    <n v="604768.91"/>
    <n v="89675.54"/>
    <n v="0"/>
    <n v="32281.29"/>
    <n v="8619.34"/>
    <n v="675.8"/>
    <n v="1248.3900000000001"/>
    <n v="0"/>
    <m/>
    <n v="0"/>
    <n v="0.73"/>
    <n v="737270"/>
    <x v="1"/>
    <x v="377"/>
  </r>
  <r>
    <x v="528"/>
    <s v="DIEGO RADIVOY"/>
    <n v="737270"/>
    <n v="0"/>
    <n v="647594.46"/>
    <n v="122055.26"/>
    <n v="0"/>
    <n v="35703.11"/>
    <n v="9532.99"/>
    <n v="675.8"/>
    <n v="1034.71"/>
    <n v="0"/>
    <m/>
    <n v="0"/>
    <n v="0.67"/>
    <n v="816597"/>
    <x v="2"/>
    <x v="377"/>
  </r>
  <r>
    <x v="528"/>
    <s v="DIEGO RADIVOY"/>
    <n v="816597"/>
    <n v="0"/>
    <n v="694541.74"/>
    <n v="156782.35"/>
    <n v="0"/>
    <n v="39630.449999999997"/>
    <n v="10581.62"/>
    <n v="675.8"/>
    <n v="1032.9100000000001"/>
    <n v="0"/>
    <m/>
    <n v="0"/>
    <n v="0.13"/>
    <n v="903245"/>
    <x v="3"/>
    <x v="377"/>
  </r>
  <r>
    <x v="528"/>
    <s v="DIEGO RADIVOY"/>
    <n v="903245"/>
    <n v="0"/>
    <n v="746462.65"/>
    <n v="194105.48"/>
    <n v="0"/>
    <n v="41497.760000000002"/>
    <n v="7061.44"/>
    <n v="675.8"/>
    <n v="1034.71"/>
    <n v="0"/>
    <n v="10017.280000000001"/>
    <n v="0"/>
    <n v="0.88"/>
    <n v="1000856"/>
    <x v="4"/>
    <x v="377"/>
  </r>
  <r>
    <x v="528"/>
    <s v="DIEGO RADIVOY"/>
    <n v="1000856"/>
    <n v="0"/>
    <n v="806750.52"/>
    <n v="303016.8"/>
    <n v="0"/>
    <n v="70801.97"/>
    <n v="18904.64"/>
    <n v="675.8"/>
    <n v="1034.71"/>
    <n v="0"/>
    <m/>
    <n v="0"/>
    <n v="0.56000000000000005"/>
    <n v="1201185"/>
    <x v="5"/>
    <x v="377"/>
  </r>
  <r>
    <x v="529"/>
    <s v="Fideicomiso Villa Maria"/>
    <n v="34788"/>
    <n v="34788"/>
    <n v="0"/>
    <n v="0"/>
    <n v="0"/>
    <n v="29346.63"/>
    <n v="7835.76"/>
    <n v="675.6"/>
    <n v="1387.26"/>
    <n v="0"/>
    <m/>
    <n v="0"/>
    <n v="0.75"/>
    <n v="39246"/>
    <x v="0"/>
    <x v="36"/>
  </r>
  <r>
    <x v="529"/>
    <s v="Fideicomiso Villa Maria (2)"/>
    <n v="39246"/>
    <n v="39246"/>
    <n v="0"/>
    <n v="1962.26"/>
    <n v="0"/>
    <n v="32281.29"/>
    <n v="8619.34"/>
    <n v="675.6"/>
    <n v="1248.3900000000001"/>
    <n v="0"/>
    <m/>
    <n v="0"/>
    <n v="0.12"/>
    <n v="44787"/>
    <x v="1"/>
    <x v="36"/>
  </r>
  <r>
    <x v="529"/>
    <s v="Fideicomiso Villa Maria"/>
    <n v="44787"/>
    <n v="44787"/>
    <n v="0"/>
    <n v="0"/>
    <n v="0"/>
    <n v="35703.11"/>
    <n v="9532.99"/>
    <n v="675.6"/>
    <n v="1034.71"/>
    <n v="0"/>
    <m/>
    <n v="0"/>
    <n v="0.59"/>
    <n v="46947"/>
    <x v="2"/>
    <x v="36"/>
  </r>
  <r>
    <x v="529"/>
    <s v="Fideicomiso Villa Maria"/>
    <n v="46947"/>
    <n v="47730"/>
    <n v="0"/>
    <n v="783"/>
    <n v="783"/>
    <n v="39630.449999999997"/>
    <n v="10581.62"/>
    <n v="675.6"/>
    <n v="1032.9100000000001"/>
    <n v="0"/>
    <m/>
    <n v="0"/>
    <n v="0.42"/>
    <n v="51921"/>
    <x v="3"/>
    <x v="36"/>
  </r>
  <r>
    <x v="529"/>
    <s v="Fideicomiso Villa Maria / Roberto Ezequiel"/>
    <n v="51921"/>
    <n v="51921"/>
    <n v="0"/>
    <n v="853"/>
    <n v="0"/>
    <n v="41497.760000000002"/>
    <n v="7061.44"/>
    <n v="675.6"/>
    <n v="1034.71"/>
    <n v="0"/>
    <n v="10017.280000000001"/>
    <n v="0"/>
    <n v="0.21"/>
    <n v="61140"/>
    <x v="4"/>
    <x v="36"/>
  </r>
  <r>
    <x v="529"/>
    <s v="Fideicomiso Villa Maria_x000a_(2)"/>
    <n v="61140"/>
    <n v="61997.14"/>
    <n v="0"/>
    <n v="8138.72"/>
    <n v="857.14"/>
    <n v="70801.97"/>
    <n v="18904.64"/>
    <n v="675.6"/>
    <n v="1034.71"/>
    <n v="0"/>
    <m/>
    <n v="0"/>
    <n v="0.5"/>
    <n v="98699"/>
    <x v="5"/>
    <x v="36"/>
  </r>
  <r>
    <x v="530"/>
    <s v="CARLOS MANZI (1)"/>
    <n v="2866703"/>
    <n v="0"/>
    <n v="1905139.73"/>
    <s v="En Abogados"/>
    <n v="0"/>
    <n v="29346.63"/>
    <n v="7849.21"/>
    <n v="676.8"/>
    <n v="1389.57"/>
    <n v="0"/>
    <m/>
    <n v="6752"/>
    <n v="0.8"/>
    <n v="3007975"/>
    <x v="0"/>
    <x v="378"/>
  </r>
  <r>
    <x v="530"/>
    <s v="Roberto Ezequiel SANTAMARIA ; Tamara Eliana RODRIGUEZ BIANCHI (1) (2)"/>
    <n v="3007975"/>
    <n v="1850000"/>
    <n v="0"/>
    <s v="En Abogados"/>
    <n v="0"/>
    <n v="32281.29"/>
    <n v="8634.1299999999992"/>
    <n v="676.8"/>
    <n v="1250.47"/>
    <n v="0"/>
    <m/>
    <n v="0"/>
    <n v="0.31"/>
    <n v="42843"/>
    <x v="1"/>
    <x v="378"/>
  </r>
  <r>
    <x v="530"/>
    <s v="Roberto Ezequiel SANTAMARIA ; Tamara Eliana RODRIGUEZ BIANCHI (1)"/>
    <n v="42843"/>
    <n v="42843"/>
    <n v="0"/>
    <s v="En Abogados"/>
    <n v="0"/>
    <n v="35703.11"/>
    <n v="9549.35"/>
    <n v="676.8"/>
    <n v="1036.44"/>
    <n v="0"/>
    <m/>
    <n v="-1381.93"/>
    <n v="0.23"/>
    <n v="45584"/>
    <x v="2"/>
    <x v="378"/>
  </r>
  <r>
    <x v="530"/>
    <s v="Roberto Ezequiel SANTAMARIA ; Tamara Eliana RODRIGUEZ BIANCHI (1)"/>
    <n v="45584"/>
    <n v="45584"/>
    <n v="0"/>
    <n v="0"/>
    <n v="0"/>
    <n v="39630.449999999997"/>
    <n v="10599.78"/>
    <n v="676.8"/>
    <n v="1034.6300000000001"/>
    <n v="0"/>
    <m/>
    <n v="-4614.16"/>
    <n v="0.5"/>
    <n v="47328"/>
    <x v="3"/>
    <x v="378"/>
  </r>
  <r>
    <x v="530"/>
    <s v="SANTAMARIA ; Tamara / Eliana RODRIGUEZ BIANCHI (1)"/>
    <n v="47328"/>
    <n v="47328"/>
    <n v="0"/>
    <n v="0"/>
    <n v="0"/>
    <n v="41497.760000000002"/>
    <n v="7073.56"/>
    <n v="676.8"/>
    <n v="1036.44"/>
    <n v="0"/>
    <n v="10034.469999999999"/>
    <n v="-5121.71"/>
    <n v="0.68"/>
    <n v="55198"/>
    <x v="4"/>
    <x v="378"/>
  </r>
  <r>
    <x v="530"/>
    <s v="SANTAMARIA ; Tamara / Eliana RODRIGUEZ BIANCHI (1)"/>
    <n v="55198"/>
    <n v="55198"/>
    <n v="0"/>
    <n v="0"/>
    <n v="0"/>
    <n v="70801.97"/>
    <n v="18937.080000000002"/>
    <n v="676.8"/>
    <n v="1036.44"/>
    <n v="0"/>
    <m/>
    <n v="15396.25"/>
    <n v="0.46"/>
    <n v="106849"/>
    <x v="5"/>
    <x v="378"/>
  </r>
  <r>
    <x v="531"/>
    <s v="RUTA CPC"/>
    <n v="77571"/>
    <n v="0"/>
    <n v="75726.77"/>
    <n v="5630.57"/>
    <n v="0"/>
    <n v="29346.63"/>
    <n v="11950.88"/>
    <n v="954"/>
    <n v="1957.42"/>
    <n v="0"/>
    <m/>
    <n v="0"/>
    <n v="0.73"/>
    <n v="125567"/>
    <x v="0"/>
    <x v="15"/>
  </r>
  <r>
    <x v="531"/>
    <s v="RUTA CPC"/>
    <n v="125567"/>
    <n v="77571"/>
    <n v="47996"/>
    <n v="2399.8000000000002"/>
    <n v="0"/>
    <n v="32281.29"/>
    <n v="13145.97"/>
    <n v="954"/>
    <n v="1761.47"/>
    <n v="0"/>
    <m/>
    <n v="0"/>
    <n v="0.47"/>
    <n v="98539"/>
    <x v="1"/>
    <x v="15"/>
  </r>
  <r>
    <x v="531"/>
    <s v="RUTA CPC (2)"/>
    <n v="98539"/>
    <n v="49840"/>
    <n v="48699"/>
    <n v="4806.96"/>
    <n v="0"/>
    <n v="35703.11"/>
    <n v="14539.44"/>
    <n v="954"/>
    <n v="1459.98"/>
    <n v="0"/>
    <m/>
    <n v="0"/>
    <n v="0.51"/>
    <n v="106163"/>
    <x v="2"/>
    <x v="15"/>
  </r>
  <r>
    <x v="531"/>
    <s v="RUTA CPC"/>
    <n v="106163"/>
    <n v="50543"/>
    <n v="55620"/>
    <n v="3585.59"/>
    <n v="0"/>
    <n v="39630.449999999997"/>
    <n v="16138.78"/>
    <n v="954"/>
    <n v="1457.44"/>
    <n v="0"/>
    <m/>
    <n v="0"/>
    <n v="0.74"/>
    <n v="117387"/>
    <x v="3"/>
    <x v="15"/>
  </r>
  <r>
    <x v="531"/>
    <s v="RUTA CPC"/>
    <n v="117387"/>
    <n v="57464"/>
    <n v="59923"/>
    <n v="3924.78"/>
    <n v="0"/>
    <n v="41497.760000000002"/>
    <n v="10769.9"/>
    <n v="954"/>
    <n v="1459.98"/>
    <n v="0"/>
    <n v="15278.07"/>
    <n v="0"/>
    <n v="0.51"/>
    <n v="133808"/>
    <x v="4"/>
    <x v="15"/>
  </r>
  <r>
    <x v="531"/>
    <s v="RUTA CPC"/>
    <n v="133808"/>
    <n v="0"/>
    <n v="129883.22"/>
    <n v="21459.01"/>
    <n v="0"/>
    <n v="70801.97"/>
    <n v="28832.82"/>
    <n v="954"/>
    <n v="1459.98"/>
    <n v="0"/>
    <m/>
    <n v="0"/>
    <n v="0"/>
    <n v="253391"/>
    <x v="5"/>
    <x v="15"/>
  </r>
  <r>
    <x v="532"/>
    <s v="SALVADOR BELLO"/>
    <n v="19382"/>
    <n v="0"/>
    <n v="19382"/>
    <n v="969.1"/>
    <n v="0"/>
    <n v="29346.63"/>
    <n v="4594.7700000000004"/>
    <n v="396"/>
    <n v="813.86"/>
    <n v="0"/>
    <m/>
    <n v="0"/>
    <n v="0.64"/>
    <n v="55503"/>
    <x v="0"/>
    <x v="40"/>
  </r>
  <r>
    <x v="532"/>
    <s v="SALVADOR BELLO"/>
    <n v="55503"/>
    <n v="0"/>
    <n v="54533.9"/>
    <n v="3695.8"/>
    <n v="0"/>
    <n v="32281.29"/>
    <n v="5054.25"/>
    <n v="396"/>
    <n v="732.39"/>
    <n v="0"/>
    <m/>
    <n v="0"/>
    <n v="0.37"/>
    <n v="96694"/>
    <x v="1"/>
    <x v="40"/>
  </r>
  <r>
    <x v="532"/>
    <s v="SALVADOR BELLO"/>
    <n v="96694"/>
    <n v="303353"/>
    <n v="0"/>
    <n v="1550"/>
    <n v="206659"/>
    <n v="35703.11"/>
    <n v="5590"/>
    <n v="396"/>
    <n v="607.03"/>
    <n v="0"/>
    <m/>
    <n v="0"/>
    <n v="0"/>
    <n v="-162812.85999999999"/>
    <x v="2"/>
    <x v="40"/>
  </r>
  <r>
    <x v="532"/>
    <s v="SALVADOR BELLO"/>
    <n v="-162812.85999999999"/>
    <n v="0"/>
    <n v="0"/>
    <n v="0"/>
    <n v="162812.85999999999"/>
    <n v="39630.449999999997"/>
    <n v="6204.9"/>
    <n v="396"/>
    <n v="605.98"/>
    <n v="0"/>
    <m/>
    <n v="0"/>
    <n v="0"/>
    <n v="-115975.53"/>
    <x v="3"/>
    <x v="40"/>
  </r>
  <r>
    <x v="532"/>
    <s v="SALVADOR BELLO"/>
    <n v="-115975.53"/>
    <n v="0"/>
    <n v="0"/>
    <n v="0"/>
    <n v="115975.53"/>
    <n v="41497.760000000002"/>
    <n v="4140.72"/>
    <n v="396"/>
    <n v="607.03"/>
    <n v="0"/>
    <n v="5873.98"/>
    <n v="0"/>
    <n v="0"/>
    <n v="-63460.04"/>
    <x v="4"/>
    <x v="40"/>
  </r>
  <r>
    <x v="532"/>
    <s v="SALVADOR BELLO"/>
    <n v="-63460.04"/>
    <n v="0"/>
    <n v="0"/>
    <n v="0"/>
    <n v="63460.04"/>
    <n v="70801.97"/>
    <n v="11085.38"/>
    <n v="396"/>
    <n v="607.03"/>
    <n v="0"/>
    <m/>
    <n v="0"/>
    <n v="0.66"/>
    <n v="19431"/>
    <x v="5"/>
    <x v="40"/>
  </r>
  <r>
    <x v="533"/>
    <s v="SALVADOR BELLO"/>
    <n v="-115975.53"/>
    <n v="0"/>
    <n v="0"/>
    <n v="0"/>
    <n v="115975.53"/>
    <n v="41497.760000000002"/>
    <n v="4140.72"/>
    <n v="396"/>
    <n v="607.03"/>
    <n v="0"/>
    <n v="5873.98"/>
    <n v="0"/>
    <n v="0"/>
    <n v="-63460.04"/>
    <x v="4"/>
    <x v="40"/>
  </r>
  <r>
    <x v="533"/>
    <s v="SALVADOR BELLO"/>
    <n v="-63460.04"/>
    <n v="0"/>
    <n v="0"/>
    <n v="0"/>
    <n v="63460.04"/>
    <n v="70801.97"/>
    <n v="11085.38"/>
    <n v="396"/>
    <n v="607.03"/>
    <n v="0"/>
    <m/>
    <n v="0"/>
    <n v="0.66"/>
    <n v="19431"/>
    <x v="5"/>
    <x v="40"/>
  </r>
  <r>
    <x v="533"/>
    <s v="SALVADOR BELLO"/>
    <n v="20199"/>
    <n v="0"/>
    <n v="20199"/>
    <n v="1009.95"/>
    <n v="0"/>
    <n v="29346.63"/>
    <n v="4594.7700000000004"/>
    <n v="396"/>
    <n v="813.86"/>
    <n v="0"/>
    <m/>
    <n v="0"/>
    <n v="0.79"/>
    <n v="56361"/>
    <x v="0"/>
    <x v="40"/>
  </r>
  <r>
    <x v="533"/>
    <s v="SALVADOR BELLO"/>
    <n v="56361"/>
    <n v="0"/>
    <n v="55351.05"/>
    <n v="3777.5"/>
    <n v="0"/>
    <n v="32281.29"/>
    <n v="5054.25"/>
    <n v="396"/>
    <n v="732.39"/>
    <n v="0"/>
    <m/>
    <n v="0"/>
    <n v="0.52"/>
    <n v="97593"/>
    <x v="1"/>
    <x v="40"/>
  </r>
  <r>
    <x v="533"/>
    <s v="SALVADOR BELLO"/>
    <n v="97593"/>
    <n v="304266"/>
    <n v="0"/>
    <n v="1564"/>
    <n v="206673"/>
    <n v="35703.11"/>
    <n v="5590"/>
    <n v="396"/>
    <n v="607.03"/>
    <n v="0"/>
    <m/>
    <n v="0"/>
    <n v="0"/>
    <n v="-162812.85999999999"/>
    <x v="2"/>
    <x v="40"/>
  </r>
  <r>
    <x v="533"/>
    <s v="SALVADOR BELLO"/>
    <n v="-162812.85999999999"/>
    <n v="0"/>
    <n v="0"/>
    <n v="0"/>
    <n v="162812.85999999999"/>
    <n v="39630.449999999997"/>
    <n v="6204.9"/>
    <n v="396"/>
    <n v="605.98"/>
    <n v="0"/>
    <m/>
    <n v="0"/>
    <n v="0"/>
    <n v="-115975.53"/>
    <x v="3"/>
    <x v="40"/>
  </r>
  <r>
    <x v="534"/>
    <s v="RUTA CPC"/>
    <n v="78584"/>
    <n v="0"/>
    <n v="76334.899999999994"/>
    <n v="6065.85"/>
    <n v="0"/>
    <n v="29346.63"/>
    <n v="4410.9799999999996"/>
    <n v="381.6"/>
    <n v="781.49"/>
    <n v="0"/>
    <m/>
    <n v="0"/>
    <n v="0.55000000000000004"/>
    <n v="117322"/>
    <x v="0"/>
    <x v="15"/>
  </r>
  <r>
    <x v="534"/>
    <s v="RUTA CPC"/>
    <n v="117322"/>
    <n v="78570.16"/>
    <n v="38751.839999999997"/>
    <n v="1937.59"/>
    <n v="0"/>
    <n v="32281.29"/>
    <n v="4852.08"/>
    <n v="381.6"/>
    <n v="703.26"/>
    <n v="0"/>
    <m/>
    <n v="0"/>
    <n v="0.34"/>
    <n v="78908"/>
    <x v="1"/>
    <x v="15"/>
  </r>
  <r>
    <x v="534"/>
    <s v="RUTA CPC (2)"/>
    <n v="78908"/>
    <n v="40987"/>
    <n v="37921"/>
    <n v="3848.52"/>
    <n v="0"/>
    <n v="35703.11"/>
    <n v="5366.4"/>
    <n v="381.6"/>
    <n v="582.89"/>
    <n v="0"/>
    <m/>
    <n v="0"/>
    <n v="0.48"/>
    <n v="83804"/>
    <x v="2"/>
    <x v="15"/>
  </r>
  <r>
    <x v="534"/>
    <s v="RUTA CPC"/>
    <n v="83804"/>
    <n v="40156.160000000003"/>
    <n v="43647.839999999997"/>
    <n v="2821.12"/>
    <n v="0"/>
    <n v="39630.449999999997"/>
    <n v="5956.7"/>
    <n v="381.6"/>
    <n v="581.87"/>
    <n v="0"/>
    <m/>
    <n v="0"/>
    <n v="0.42"/>
    <n v="93020"/>
    <x v="3"/>
    <x v="15"/>
  </r>
  <r>
    <x v="534"/>
    <s v="RUTA CPC"/>
    <n v="93020"/>
    <n v="45883"/>
    <n v="47137"/>
    <n v="3098.71"/>
    <n v="0"/>
    <n v="41497.760000000002"/>
    <n v="3975.09"/>
    <n v="381.6"/>
    <n v="582.89"/>
    <n v="0"/>
    <n v="5639.02"/>
    <n v="0"/>
    <n v="0.93"/>
    <n v="102313"/>
    <x v="4"/>
    <x v="15"/>
  </r>
  <r>
    <x v="534"/>
    <s v="RUTA CPC"/>
    <n v="102313"/>
    <n v="0"/>
    <n v="99214.29"/>
    <n v="16492.64"/>
    <n v="0"/>
    <n v="70801.97"/>
    <n v="10641.97"/>
    <n v="381.6"/>
    <n v="582.89"/>
    <n v="0"/>
    <m/>
    <n v="0"/>
    <n v="0.64"/>
    <n v="198116"/>
    <x v="5"/>
    <x v="15"/>
  </r>
  <r>
    <x v="535"/>
    <s v="NATALIA GANEM"/>
    <n v="90406"/>
    <n v="0"/>
    <n v="86346.35"/>
    <n v="8376.9699999999993"/>
    <n v="0"/>
    <n v="29346.63"/>
    <n v="4410.9799999999996"/>
    <n v="381.6"/>
    <n v="781.49"/>
    <n v="0"/>
    <m/>
    <n v="0"/>
    <n v="0.98"/>
    <n v="129645"/>
    <x v="0"/>
    <x v="105"/>
  </r>
  <r>
    <x v="535"/>
    <s v="NATALIA GANEM"/>
    <n v="129645"/>
    <n v="0"/>
    <n v="121268.03"/>
    <n v="14440.37"/>
    <n v="0"/>
    <n v="32281.29"/>
    <n v="4852.08"/>
    <n v="381.6"/>
    <n v="703.26"/>
    <n v="0"/>
    <m/>
    <n v="0"/>
    <n v="0.37"/>
    <n v="173927"/>
    <x v="1"/>
    <x v="105"/>
  </r>
  <r>
    <x v="535"/>
    <s v="NATALIA GANEM"/>
    <n v="173927"/>
    <n v="173927"/>
    <n v="0"/>
    <n v="0"/>
    <n v="0"/>
    <n v="35703.11"/>
    <n v="5366.4"/>
    <n v="381.6"/>
    <n v="582.89"/>
    <n v="0"/>
    <m/>
    <n v="0"/>
    <n v="0"/>
    <n v="42034"/>
    <x v="2"/>
    <x v="105"/>
  </r>
  <r>
    <x v="535"/>
    <s v="NATALIA GANEM"/>
    <n v="42034"/>
    <n v="0"/>
    <n v="42034"/>
    <n v="2101.6999999999998"/>
    <n v="0"/>
    <n v="39630.449999999997"/>
    <n v="5956.7"/>
    <n v="381.6"/>
    <n v="581.87"/>
    <n v="0"/>
    <m/>
    <n v="0"/>
    <n v="0.68"/>
    <n v="90687"/>
    <x v="3"/>
    <x v="105"/>
  </r>
  <r>
    <x v="535"/>
    <s v="NATALIA GANEM"/>
    <n v="90687"/>
    <n v="0"/>
    <n v="88585.3"/>
    <n v="6530.97"/>
    <n v="0"/>
    <n v="41497.760000000002"/>
    <n v="3975.09"/>
    <n v="381.6"/>
    <n v="582.89"/>
    <n v="0"/>
    <n v="5639.02"/>
    <n v="0"/>
    <n v="0.37"/>
    <n v="147193"/>
    <x v="4"/>
    <x v="105"/>
  </r>
  <r>
    <x v="535"/>
    <s v="NATALIA GANEM"/>
    <n v="147193"/>
    <n v="0"/>
    <n v="140662.03"/>
    <n v="25520.34"/>
    <n v="0"/>
    <n v="70801.97"/>
    <n v="10641.97"/>
    <n v="381.6"/>
    <n v="582.89"/>
    <n v="0"/>
    <m/>
    <n v="0"/>
    <n v="0.2"/>
    <n v="248591"/>
    <x v="5"/>
    <x v="105"/>
  </r>
  <r>
    <x v="536"/>
    <s v="SANTIAGO BELAUSTEGUI (1)"/>
    <n v="30639"/>
    <n v="30639"/>
    <n v="0"/>
    <n v="0"/>
    <n v="0"/>
    <n v="29346.63"/>
    <n v="6791.29"/>
    <n v="585.6"/>
    <n v="1202.29"/>
    <n v="0"/>
    <m/>
    <n v="-3380"/>
    <n v="0.19"/>
    <n v="34546"/>
    <x v="0"/>
    <x v="263"/>
  </r>
  <r>
    <x v="536"/>
    <s v="SANTIAGO BELAUSTEGUI"/>
    <n v="34546"/>
    <n v="0"/>
    <n v="34546"/>
    <n v="1727.3"/>
    <n v="0"/>
    <n v="32281.29"/>
    <n v="7470.42"/>
    <n v="585.6"/>
    <n v="1081.93"/>
    <n v="0"/>
    <m/>
    <n v="0"/>
    <n v="0.46"/>
    <n v="77693"/>
    <x v="1"/>
    <x v="263"/>
  </r>
  <r>
    <x v="536"/>
    <s v="SANTIAGO BELAUSTEGUI"/>
    <n v="77693"/>
    <n v="0"/>
    <n v="75965.7"/>
    <n v="5525.59"/>
    <n v="0"/>
    <n v="35703.11"/>
    <n v="8262.2900000000009"/>
    <n v="585.6"/>
    <n v="896.75"/>
    <n v="0"/>
    <m/>
    <n v="0"/>
    <n v="0.96"/>
    <n v="126940"/>
    <x v="2"/>
    <x v="263"/>
  </r>
  <r>
    <x v="536"/>
    <s v="SANTIAGO BELAUSTEGUI"/>
    <n v="126940"/>
    <n v="0"/>
    <n v="121414.41"/>
    <n v="11596.31"/>
    <n v="0"/>
    <n v="39630.449999999997"/>
    <n v="9171.14"/>
    <n v="585.6"/>
    <n v="895.19"/>
    <n v="0"/>
    <m/>
    <n v="0"/>
    <n v="0.9"/>
    <n v="183294"/>
    <x v="3"/>
    <x v="263"/>
  </r>
  <r>
    <x v="536"/>
    <s v="SANTIAGO BELAUSTEGUI"/>
    <n v="183294"/>
    <n v="0"/>
    <n v="171697.69"/>
    <n v="20181.189999999999"/>
    <n v="0"/>
    <n v="41497.760000000002"/>
    <n v="6120.18"/>
    <n v="585.6"/>
    <n v="896.75"/>
    <n v="0"/>
    <n v="8682.02"/>
    <n v="0"/>
    <n v="0.81"/>
    <n v="249662"/>
    <x v="4"/>
    <x v="263"/>
  </r>
  <r>
    <x v="536"/>
    <s v="SANTIAGO BELAUSTEGUI"/>
    <n v="249662"/>
    <n v="0"/>
    <n v="229480.81"/>
    <n v="51161.1"/>
    <n v="0"/>
    <n v="70801.97"/>
    <n v="16384.740000000002"/>
    <n v="585.6"/>
    <n v="896.75"/>
    <n v="0"/>
    <m/>
    <n v="0"/>
    <n v="0.03"/>
    <n v="369311"/>
    <x v="5"/>
    <x v="263"/>
  </r>
  <r>
    <x v="537"/>
    <s v="FIDEICOMISO VILLA MARIA"/>
    <n v="33475"/>
    <n v="33475"/>
    <n v="0"/>
    <n v="0"/>
    <n v="0"/>
    <n v="29346.63"/>
    <n v="6526.81"/>
    <n v="562.79999999999995"/>
    <n v="1156.05"/>
    <n v="0"/>
    <m/>
    <n v="0"/>
    <n v="0.71"/>
    <n v="37593"/>
    <x v="0"/>
    <x v="36"/>
  </r>
  <r>
    <x v="537"/>
    <s v="FIDEICOMISO VILLA MARIA (2)"/>
    <n v="37593"/>
    <n v="37593"/>
    <n v="0"/>
    <n v="1879.61"/>
    <n v="0"/>
    <n v="32281.29"/>
    <n v="7179.49"/>
    <n v="562.79999999999995"/>
    <n v="1040.32"/>
    <n v="0"/>
    <m/>
    <n v="0"/>
    <n v="0.49"/>
    <n v="42944"/>
    <x v="1"/>
    <x v="36"/>
  </r>
  <r>
    <x v="537"/>
    <s v="FIDEICOMISO VILLA MARIA"/>
    <n v="42944"/>
    <n v="42944"/>
    <n v="0"/>
    <n v="0"/>
    <n v="0"/>
    <n v="35703.11"/>
    <n v="7940.52"/>
    <n v="562.79999999999995"/>
    <n v="862.26"/>
    <n v="0"/>
    <m/>
    <n v="0"/>
    <n v="0.31"/>
    <n v="45069"/>
    <x v="2"/>
    <x v="36"/>
  </r>
  <r>
    <x v="537"/>
    <s v="FIDEICOMISO VILLA MARIA"/>
    <n v="45069"/>
    <n v="45821"/>
    <n v="0"/>
    <n v="752"/>
    <n v="752"/>
    <n v="39630.449999999997"/>
    <n v="8813.98"/>
    <n v="562.79999999999995"/>
    <n v="860.76"/>
    <n v="0"/>
    <m/>
    <n v="0"/>
    <n v="0.01"/>
    <n v="49868"/>
    <x v="3"/>
    <x v="36"/>
  </r>
  <r>
    <x v="537"/>
    <s v="FIDEICOMISO VILLA MARIA"/>
    <n v="49868"/>
    <n v="49868"/>
    <n v="0"/>
    <n v="819"/>
    <n v="0"/>
    <n v="41497.760000000002"/>
    <n v="5881.84"/>
    <n v="562.79999999999995"/>
    <n v="862.26"/>
    <n v="0"/>
    <n v="8343.91"/>
    <n v="0"/>
    <n v="0.43"/>
    <n v="57968"/>
    <x v="4"/>
    <x v="36"/>
  </r>
  <r>
    <x v="537"/>
    <s v="FIDEICOMISO VILLA MARIA (2)"/>
    <n v="57968"/>
    <n v="58825.14"/>
    <n v="0"/>
    <n v="7715.06"/>
    <n v="857.14"/>
    <n v="70801.97"/>
    <n v="15746.65"/>
    <n v="562.79999999999995"/>
    <n v="862.26"/>
    <n v="0"/>
    <m/>
    <n v="0"/>
    <n v="0.4"/>
    <n v="94832"/>
    <x v="5"/>
    <x v="36"/>
  </r>
  <r>
    <x v="538"/>
    <s v="ROBERTO MARINHO"/>
    <n v="34001"/>
    <n v="34001"/>
    <n v="0"/>
    <n v="0"/>
    <n v="0"/>
    <n v="29346.63"/>
    <n v="7051.29"/>
    <n v="608.4"/>
    <n v="1248.99"/>
    <n v="0"/>
    <m/>
    <n v="0"/>
    <n v="0.69"/>
    <n v="38256"/>
    <x v="0"/>
    <x v="24"/>
  </r>
  <r>
    <x v="538"/>
    <s v="ROBERTO MARINHO"/>
    <n v="38256"/>
    <n v="38256"/>
    <n v="0"/>
    <n v="0"/>
    <n v="0"/>
    <n v="32281.29"/>
    <n v="7756.42"/>
    <n v="608.4"/>
    <n v="1123.96"/>
    <n v="0"/>
    <m/>
    <n v="0"/>
    <n v="0.93"/>
    <n v="41771"/>
    <x v="1"/>
    <x v="24"/>
  </r>
  <r>
    <x v="538"/>
    <s v="ROBERTO MARINHO"/>
    <n v="41771"/>
    <n v="41771"/>
    <n v="0"/>
    <n v="0"/>
    <n v="0"/>
    <n v="35703.11"/>
    <n v="8578.6"/>
    <n v="608.4"/>
    <n v="931.59"/>
    <n v="0"/>
    <m/>
    <n v="0"/>
    <n v="0.3"/>
    <n v="45822"/>
    <x v="2"/>
    <x v="24"/>
  </r>
  <r>
    <x v="538"/>
    <s v="ROBERTO MARINHO"/>
    <n v="45822"/>
    <n v="45822"/>
    <n v="0"/>
    <n v="0"/>
    <n v="0"/>
    <n v="39630.449999999997"/>
    <n v="9522.24"/>
    <n v="608.4"/>
    <n v="929.97"/>
    <n v="0"/>
    <m/>
    <n v="0"/>
    <n v="0.94"/>
    <n v="50692"/>
    <x v="3"/>
    <x v="24"/>
  </r>
  <r>
    <x v="538"/>
    <s v="ROBERTO MARINHO"/>
    <n v="50692"/>
    <n v="50692"/>
    <n v="0"/>
    <n v="0"/>
    <n v="0"/>
    <n v="41497.760000000002"/>
    <n v="6354.48"/>
    <n v="608.4"/>
    <n v="931.59"/>
    <n v="0"/>
    <n v="9014.4"/>
    <n v="0"/>
    <n v="0.37"/>
    <n v="58407"/>
    <x v="4"/>
    <x v="24"/>
  </r>
  <r>
    <x v="538"/>
    <s v="ROBERTO MARINHO"/>
    <n v="58407"/>
    <n v="58407"/>
    <n v="0"/>
    <n v="0"/>
    <n v="0"/>
    <n v="70801.97"/>
    <n v="17012.009999999998"/>
    <n v="608.4"/>
    <n v="931.59"/>
    <n v="0"/>
    <m/>
    <n v="0"/>
    <n v="0.03"/>
    <n v="89354"/>
    <x v="5"/>
    <x v="24"/>
  </r>
  <r>
    <x v="539"/>
    <s v="ROBERTO MARINHO"/>
    <n v="34267"/>
    <n v="34267"/>
    <n v="0"/>
    <n v="0"/>
    <n v="0"/>
    <n v="29346.63"/>
    <n v="7315.77"/>
    <n v="631.20000000000005"/>
    <n v="1295.24"/>
    <n v="0"/>
    <m/>
    <n v="0"/>
    <n v="0.16"/>
    <n v="38589"/>
    <x v="0"/>
    <x v="24"/>
  </r>
  <r>
    <x v="539"/>
    <s v="ROBERTO MARINHO"/>
    <n v="38589"/>
    <n v="38589"/>
    <n v="0"/>
    <n v="0"/>
    <n v="0"/>
    <n v="32281.29"/>
    <n v="8047.35"/>
    <n v="631.20000000000005"/>
    <n v="1165.58"/>
    <n v="0"/>
    <m/>
    <n v="0"/>
    <n v="0.57999999999999996"/>
    <n v="42126"/>
    <x v="1"/>
    <x v="24"/>
  </r>
  <r>
    <x v="539"/>
    <s v="ROBERTO MARINHO"/>
    <n v="42126"/>
    <n v="42126"/>
    <n v="0"/>
    <n v="0"/>
    <n v="0"/>
    <n v="35703.11"/>
    <n v="8900.36"/>
    <n v="631.20000000000005"/>
    <n v="966.08"/>
    <n v="0"/>
    <m/>
    <n v="0"/>
    <n v="0.25"/>
    <n v="46201"/>
    <x v="2"/>
    <x v="24"/>
  </r>
  <r>
    <x v="539"/>
    <s v="ROBERTO MARINHO"/>
    <n v="46201"/>
    <n v="46201"/>
    <n v="0"/>
    <n v="0"/>
    <n v="0"/>
    <n v="39630.449999999997"/>
    <n v="9879.4"/>
    <n v="631.20000000000005"/>
    <n v="964.4"/>
    <n v="0"/>
    <m/>
    <n v="0"/>
    <n v="0.55000000000000004"/>
    <n v="51106"/>
    <x v="3"/>
    <x v="24"/>
  </r>
  <r>
    <x v="539"/>
    <s v="ROBERTO MARINHO"/>
    <n v="51106"/>
    <n v="51106"/>
    <n v="0"/>
    <n v="0"/>
    <n v="0"/>
    <n v="41497.760000000002"/>
    <n v="6592.83"/>
    <n v="631.20000000000005"/>
    <n v="966.08"/>
    <n v="0"/>
    <n v="9352.52"/>
    <n v="0"/>
    <n v="0.61"/>
    <n v="59041"/>
    <x v="4"/>
    <x v="24"/>
  </r>
  <r>
    <x v="539"/>
    <s v="ROBERTO MARINHO"/>
    <n v="59041"/>
    <n v="59041"/>
    <n v="0"/>
    <n v="0"/>
    <n v="0"/>
    <n v="70801.97"/>
    <n v="17650.099999999999"/>
    <n v="631.20000000000005"/>
    <n v="966.08"/>
    <n v="0"/>
    <m/>
    <n v="0"/>
    <n v="0.65"/>
    <n v="90050"/>
    <x v="5"/>
    <x v="24"/>
  </r>
  <r>
    <x v="540"/>
    <s v="ROBERTO MARINHO"/>
    <n v="34267"/>
    <n v="34267"/>
    <n v="0"/>
    <n v="0"/>
    <n v="0"/>
    <n v="29346.63"/>
    <n v="7315.77"/>
    <n v="631.20000000000005"/>
    <n v="1295.24"/>
    <n v="0"/>
    <m/>
    <n v="0"/>
    <n v="0.16"/>
    <n v="38589"/>
    <x v="0"/>
    <x v="24"/>
  </r>
  <r>
    <x v="540"/>
    <s v="ROBERTO MARINHO"/>
    <n v="38589"/>
    <n v="38589"/>
    <n v="0"/>
    <n v="0"/>
    <n v="0"/>
    <n v="32281.29"/>
    <n v="8047.35"/>
    <n v="631.20000000000005"/>
    <n v="1165.58"/>
    <n v="0"/>
    <m/>
    <n v="0"/>
    <n v="0.57999999999999996"/>
    <n v="42126"/>
    <x v="1"/>
    <x v="24"/>
  </r>
  <r>
    <x v="540"/>
    <s v="ROBERTO MARINHO"/>
    <n v="42126"/>
    <n v="42126"/>
    <n v="0"/>
    <n v="0"/>
    <n v="0"/>
    <n v="35703.11"/>
    <n v="8900.36"/>
    <n v="631.20000000000005"/>
    <n v="966.08"/>
    <n v="0"/>
    <m/>
    <n v="0"/>
    <n v="0.25"/>
    <n v="46201"/>
    <x v="2"/>
    <x v="24"/>
  </r>
  <r>
    <x v="540"/>
    <s v="ROBERTO MARINHO"/>
    <n v="46201"/>
    <n v="46201"/>
    <n v="0"/>
    <n v="0"/>
    <n v="0"/>
    <n v="39630.449999999997"/>
    <n v="9879.4"/>
    <n v="631.20000000000005"/>
    <n v="964.4"/>
    <n v="0"/>
    <m/>
    <n v="0"/>
    <n v="0.55000000000000004"/>
    <n v="51106"/>
    <x v="3"/>
    <x v="24"/>
  </r>
  <r>
    <x v="540"/>
    <s v="ROBERTO MARINHO"/>
    <n v="51106"/>
    <n v="51106"/>
    <n v="0"/>
    <n v="0"/>
    <n v="0"/>
    <n v="41497.760000000002"/>
    <n v="6592.83"/>
    <n v="631.20000000000005"/>
    <n v="966.08"/>
    <n v="0"/>
    <n v="9352.52"/>
    <n v="0"/>
    <n v="0.61"/>
    <n v="59041"/>
    <x v="4"/>
    <x v="24"/>
  </r>
  <r>
    <x v="540"/>
    <s v="ROBERTO MARINHO"/>
    <n v="59041"/>
    <n v="59041"/>
    <n v="0"/>
    <n v="0"/>
    <n v="0"/>
    <n v="70801.97"/>
    <n v="17650.099999999999"/>
    <n v="631.20000000000005"/>
    <n v="966.08"/>
    <n v="0"/>
    <m/>
    <n v="0"/>
    <n v="0.65"/>
    <n v="90050"/>
    <x v="5"/>
    <x v="24"/>
  </r>
  <r>
    <x v="541"/>
    <s v="ROBERTO MARINHO"/>
    <n v="34776"/>
    <n v="34776"/>
    <n v="0"/>
    <n v="0"/>
    <n v="0"/>
    <n v="29346.63"/>
    <n v="7822.31"/>
    <n v="675.6"/>
    <n v="1385.41"/>
    <n v="0"/>
    <m/>
    <n v="0"/>
    <n v="0.05"/>
    <n v="39230"/>
    <x v="0"/>
    <x v="24"/>
  </r>
  <r>
    <x v="541"/>
    <s v="ROBERTO MARINHO"/>
    <n v="39230"/>
    <n v="39230"/>
    <n v="0"/>
    <n v="0"/>
    <n v="0"/>
    <n v="32281.29"/>
    <n v="8604.5499999999993"/>
    <n v="675.6"/>
    <n v="1246.72"/>
    <n v="0"/>
    <m/>
    <n v="0"/>
    <n v="0.84"/>
    <n v="42809"/>
    <x v="1"/>
    <x v="24"/>
  </r>
  <r>
    <x v="541"/>
    <s v="ROBERTO MARINHO"/>
    <n v="42809"/>
    <n v="42809"/>
    <n v="0"/>
    <n v="0"/>
    <n v="0"/>
    <n v="35703.11"/>
    <n v="9516.6299999999992"/>
    <n v="675.6"/>
    <n v="1033.33"/>
    <n v="0"/>
    <m/>
    <n v="0"/>
    <n v="0.33"/>
    <n v="46929"/>
    <x v="2"/>
    <x v="24"/>
  </r>
  <r>
    <x v="541"/>
    <s v="ROBERTO MARINHO"/>
    <n v="46929"/>
    <n v="46929"/>
    <n v="0"/>
    <n v="0"/>
    <n v="0"/>
    <n v="39630.449999999997"/>
    <n v="10563.46"/>
    <n v="675.6"/>
    <n v="1031.54"/>
    <n v="0"/>
    <m/>
    <n v="0"/>
    <n v="0.95"/>
    <n v="51902"/>
    <x v="3"/>
    <x v="24"/>
  </r>
  <r>
    <x v="541"/>
    <s v="ROBERTO MARINHO"/>
    <n v="51902"/>
    <n v="51902"/>
    <n v="0"/>
    <n v="0"/>
    <n v="0"/>
    <n v="41497.760000000002"/>
    <n v="7049.32"/>
    <n v="675.6"/>
    <n v="1033.33"/>
    <n v="0"/>
    <n v="10000.09"/>
    <n v="0"/>
    <n v="0.9"/>
    <n v="60257"/>
    <x v="4"/>
    <x v="24"/>
  </r>
  <r>
    <x v="541"/>
    <s v="ROBERTO MARINHO"/>
    <n v="60257"/>
    <n v="60257"/>
    <n v="0"/>
    <n v="0"/>
    <n v="0"/>
    <n v="70801.97"/>
    <n v="18872.189999999999"/>
    <n v="675.6"/>
    <n v="1033.33"/>
    <n v="0"/>
    <m/>
    <n v="0"/>
    <n v="0.91"/>
    <n v="91384"/>
    <x v="5"/>
    <x v="24"/>
  </r>
  <r>
    <x v="542"/>
    <s v="ROBERTO MARINHO"/>
    <n v="37443"/>
    <n v="37443"/>
    <n v="0"/>
    <n v="0"/>
    <n v="0"/>
    <n v="29346.63"/>
    <n v="10480.56"/>
    <n v="903.6"/>
    <n v="1855.69"/>
    <n v="0"/>
    <m/>
    <n v="0"/>
    <n v="0.52"/>
    <n v="42587"/>
    <x v="0"/>
    <x v="24"/>
  </r>
  <r>
    <x v="542"/>
    <s v="ROBERTO MARINHO"/>
    <n v="42587"/>
    <n v="42587"/>
    <n v="0"/>
    <n v="0"/>
    <n v="0"/>
    <n v="32281.29"/>
    <n v="11528.61"/>
    <n v="903.6"/>
    <n v="1669.92"/>
    <n v="0"/>
    <m/>
    <n v="0"/>
    <n v="0.57999999999999996"/>
    <n v="46384"/>
    <x v="1"/>
    <x v="24"/>
  </r>
  <r>
    <x v="542"/>
    <s v="ROBERTO MARINHO"/>
    <n v="46384"/>
    <n v="46384"/>
    <n v="0"/>
    <n v="0"/>
    <n v="0"/>
    <n v="35703.11"/>
    <n v="12750.64"/>
    <n v="903.6"/>
    <n v="1384.1"/>
    <n v="0"/>
    <m/>
    <n v="0"/>
    <n v="0.55000000000000004"/>
    <n v="50742"/>
    <x v="2"/>
    <x v="24"/>
  </r>
  <r>
    <x v="542"/>
    <s v="ROBERTO MARINHO"/>
    <n v="50742"/>
    <n v="50742"/>
    <n v="0"/>
    <n v="0"/>
    <n v="0"/>
    <n v="39630.449999999997"/>
    <n v="14153.21"/>
    <n v="903.6"/>
    <n v="1381.69"/>
    <n v="0"/>
    <m/>
    <n v="0"/>
    <n v="0.05"/>
    <n v="56069"/>
    <x v="3"/>
    <x v="24"/>
  </r>
  <r>
    <x v="542"/>
    <s v="ROBERTO MARINHO"/>
    <n v="56069"/>
    <n v="56069"/>
    <n v="0"/>
    <n v="0"/>
    <n v="0"/>
    <n v="41497.760000000002"/>
    <n v="9444.8700000000008"/>
    <n v="903.6"/>
    <n v="1384.1"/>
    <n v="0"/>
    <n v="13398.4"/>
    <n v="0"/>
    <n v="0.27"/>
    <n v="66629"/>
    <x v="4"/>
    <x v="24"/>
  </r>
  <r>
    <x v="542"/>
    <s v="ROBERTO MARINHO"/>
    <n v="66629"/>
    <n v="66629"/>
    <n v="0"/>
    <n v="0"/>
    <n v="0"/>
    <n v="70801.97"/>
    <n v="25285.49"/>
    <n v="903.6"/>
    <n v="1384.1"/>
    <n v="0"/>
    <m/>
    <n v="0"/>
    <n v="0.84"/>
    <n v="98376"/>
    <x v="5"/>
    <x v="24"/>
  </r>
  <r>
    <x v="543"/>
    <s v="DIEGO RADIVOY"/>
    <n v="513392"/>
    <n v="0"/>
    <n v="490746.41"/>
    <n v="47182.91"/>
    <n v="0"/>
    <n v="29346.63"/>
    <n v="10969.17"/>
    <n v="945.6"/>
    <n v="1942.62"/>
    <n v="0"/>
    <m/>
    <n v="0"/>
    <n v="0.66"/>
    <n v="581134"/>
    <x v="0"/>
    <x v="377"/>
  </r>
  <r>
    <x v="543"/>
    <s v="DIEGO RADIVOY"/>
    <n v="581134"/>
    <n v="0"/>
    <n v="533951.09"/>
    <n v="73880.460000000006"/>
    <n v="0"/>
    <n v="32281.29"/>
    <n v="12066.09"/>
    <n v="945.6"/>
    <n v="1748.16"/>
    <n v="0"/>
    <m/>
    <n v="0"/>
    <n v="0.31"/>
    <n v="654873"/>
    <x v="1"/>
    <x v="377"/>
  </r>
  <r>
    <x v="543"/>
    <s v="DIEGO RADIVOY"/>
    <n v="654873"/>
    <n v="0"/>
    <n v="580992.54"/>
    <n v="102930.09"/>
    <n v="0"/>
    <n v="35703.11"/>
    <n v="13345.09"/>
    <n v="945.6"/>
    <n v="1448.94"/>
    <n v="0"/>
    <m/>
    <n v="0"/>
    <n v="0.63"/>
    <n v="735366"/>
    <x v="2"/>
    <x v="377"/>
  </r>
  <r>
    <x v="543"/>
    <s v="DIEGO RADIVOY"/>
    <n v="735366"/>
    <n v="0"/>
    <n v="632435.91"/>
    <n v="134551.89000000001"/>
    <n v="0"/>
    <n v="39630.449999999997"/>
    <n v="14813.05"/>
    <n v="945.6"/>
    <n v="1446.42"/>
    <n v="0"/>
    <m/>
    <n v="0"/>
    <n v="0.68"/>
    <n v="823824"/>
    <x v="3"/>
    <x v="377"/>
  </r>
  <r>
    <x v="543"/>
    <s v="DIEGO RADIVOY"/>
    <n v="823824"/>
    <n v="0"/>
    <n v="689272.11"/>
    <n v="169015.5"/>
    <n v="0"/>
    <n v="41497.760000000002"/>
    <n v="9885.2000000000007"/>
    <n v="945.6"/>
    <n v="1448.94"/>
    <n v="0"/>
    <n v="14023.04"/>
    <n v="0"/>
    <n v="0.85"/>
    <n v="926089"/>
    <x v="4"/>
    <x v="377"/>
  </r>
  <r>
    <x v="543"/>
    <s v="DIEGO RADIVOY"/>
    <n v="926089"/>
    <n v="0"/>
    <n v="757073.5"/>
    <n v="271220.42"/>
    <n v="0"/>
    <n v="70801.97"/>
    <n v="26464.33"/>
    <n v="945.6"/>
    <n v="1448.94"/>
    <n v="0"/>
    <m/>
    <n v="0"/>
    <n v="0.24"/>
    <n v="1127955"/>
    <x v="5"/>
    <x v="377"/>
  </r>
  <r>
    <x v="544"/>
    <s v="FIDEICOMISO VILLA MARIA"/>
    <n v="34997"/>
    <n v="34997"/>
    <n v="0"/>
    <n v="0"/>
    <n v="0"/>
    <n v="29346.63"/>
    <n v="8095.76"/>
    <n v="645.6"/>
    <n v="1433.96"/>
    <n v="0"/>
    <m/>
    <n v="0"/>
    <n v="0.05"/>
    <n v="39522"/>
    <x v="0"/>
    <x v="36"/>
  </r>
  <r>
    <x v="544"/>
    <s v="FIDEICOMISO VILLA MARIA (2)"/>
    <n v="39522"/>
    <n v="39522"/>
    <n v="0"/>
    <n v="1976.1"/>
    <n v="0"/>
    <n v="32281.29"/>
    <n v="8905.33"/>
    <n v="645.6"/>
    <n v="1290.42"/>
    <n v="0"/>
    <m/>
    <n v="0"/>
    <n v="0.26"/>
    <n v="45099"/>
    <x v="1"/>
    <x v="36"/>
  </r>
  <r>
    <x v="544"/>
    <s v="FIDEICOMISO VILLA MARIA"/>
    <n v="45099"/>
    <n v="45099"/>
    <n v="0"/>
    <n v="0"/>
    <n v="0"/>
    <n v="35703.11"/>
    <n v="9849.2999999999993"/>
    <n v="645.6"/>
    <n v="1069.55"/>
    <n v="0"/>
    <m/>
    <n v="0"/>
    <n v="0.44"/>
    <n v="47268"/>
    <x v="2"/>
    <x v="36"/>
  </r>
  <r>
    <x v="544"/>
    <s v="FIDEICOMISO VILLA MARIA"/>
    <n v="47268"/>
    <n v="48056"/>
    <n v="0"/>
    <n v="788"/>
    <n v="788"/>
    <n v="39630.449999999997"/>
    <n v="10932.72"/>
    <n v="645.6"/>
    <n v="1067.69"/>
    <n v="0"/>
    <m/>
    <n v="0"/>
    <n v="0.54"/>
    <n v="52277"/>
    <x v="3"/>
    <x v="36"/>
  </r>
  <r>
    <x v="544"/>
    <s v="FIDEICOMISO VILLA MARIA"/>
    <n v="52277"/>
    <n v="52277"/>
    <n v="0"/>
    <n v="859"/>
    <n v="0"/>
    <n v="41497.760000000002"/>
    <n v="7295.74"/>
    <n v="645.6"/>
    <n v="1069.55"/>
    <n v="0"/>
    <n v="10349.66"/>
    <n v="0"/>
    <n v="0.69"/>
    <n v="61718"/>
    <x v="4"/>
    <x v="36"/>
  </r>
  <r>
    <x v="544"/>
    <s v="FIDEICOMISO VILLA MARIA (2)"/>
    <n v="61718"/>
    <n v="62575.14"/>
    <n v="0"/>
    <n v="8215.8700000000008"/>
    <n v="857.14"/>
    <n v="70801.97"/>
    <n v="19531.91"/>
    <n v="645.6"/>
    <n v="1069.55"/>
    <n v="0"/>
    <m/>
    <n v="0"/>
    <n v="0.24"/>
    <n v="99408"/>
    <x v="5"/>
    <x v="36"/>
  </r>
  <r>
    <x v="545"/>
    <s v="FIDEICOMISO VILLA MARIA"/>
    <n v="35051"/>
    <n v="35051"/>
    <n v="0"/>
    <n v="0"/>
    <n v="0"/>
    <n v="29346.63"/>
    <n v="8095.76"/>
    <n v="699.6"/>
    <n v="1433.5"/>
    <n v="0"/>
    <m/>
    <n v="0"/>
    <n v="0.51"/>
    <n v="39576"/>
    <x v="0"/>
    <x v="36"/>
  </r>
  <r>
    <x v="545"/>
    <s v="FIDEICOMISO VILLA MARIA (2)"/>
    <n v="39576"/>
    <n v="39576"/>
    <n v="0"/>
    <n v="1978.77"/>
    <n v="0"/>
    <n v="32281.29"/>
    <n v="8905.33"/>
    <n v="699.6"/>
    <n v="1290"/>
    <n v="0"/>
    <m/>
    <n v="0"/>
    <n v="0.01"/>
    <n v="45155"/>
    <x v="1"/>
    <x v="36"/>
  </r>
  <r>
    <x v="545"/>
    <s v="FIDEICOMISO VILLA MARIA"/>
    <n v="45155"/>
    <n v="45155"/>
    <n v="0"/>
    <n v="0"/>
    <n v="0"/>
    <n v="35703.11"/>
    <n v="9849.2999999999993"/>
    <n v="699.6"/>
    <n v="1069.2"/>
    <n v="0"/>
    <m/>
    <n v="0"/>
    <n v="0.79"/>
    <n v="47322"/>
    <x v="2"/>
    <x v="36"/>
  </r>
  <r>
    <x v="545"/>
    <s v="FIDEICOMISO VILLA MARIA"/>
    <n v="47322"/>
    <n v="48111"/>
    <n v="0"/>
    <n v="789"/>
    <n v="789"/>
    <n v="39630.449999999997"/>
    <n v="10932.72"/>
    <n v="699.6"/>
    <n v="1067.3399999999999"/>
    <n v="0"/>
    <m/>
    <n v="0"/>
    <n v="0.89"/>
    <n v="52331"/>
    <x v="3"/>
    <x v="36"/>
  </r>
  <r>
    <x v="545"/>
    <s v="FIDEICOMISO VILLA MARIA"/>
    <n v="52331"/>
    <n v="52331"/>
    <n v="0"/>
    <n v="860"/>
    <n v="0"/>
    <n v="41497.760000000002"/>
    <n v="7295.74"/>
    <n v="699.6"/>
    <n v="1069.2"/>
    <n v="0"/>
    <n v="10349.66"/>
    <n v="0"/>
    <n v="0.04"/>
    <n v="61772"/>
    <x v="4"/>
    <x v="36"/>
  </r>
  <r>
    <x v="545"/>
    <s v="FIDEICOMISO VILLA MARIA (2)"/>
    <n v="61772"/>
    <n v="62629.14"/>
    <n v="0"/>
    <n v="8223.11"/>
    <n v="857.14"/>
    <n v="70801.97"/>
    <n v="19531.91"/>
    <n v="699.6"/>
    <n v="1069.2"/>
    <n v="0"/>
    <m/>
    <n v="0"/>
    <n v="0.35"/>
    <n v="99469"/>
    <x v="5"/>
    <x v="36"/>
  </r>
  <r>
    <x v="546"/>
    <s v="TORIBIO ACHAVAL (1)"/>
    <n v="35047"/>
    <n v="35047"/>
    <n v="0"/>
    <n v="0"/>
    <n v="0"/>
    <n v="29346.63"/>
    <n v="8095.76"/>
    <n v="699.6"/>
    <n v="1433.96"/>
    <n v="0"/>
    <m/>
    <n v="-3503"/>
    <n v="0.05"/>
    <n v="36073"/>
    <x v="0"/>
    <x v="139"/>
  </r>
  <r>
    <x v="546"/>
    <s v="TORIBIO ACHAVAL (1)"/>
    <n v="36073"/>
    <n v="36073"/>
    <n v="0"/>
    <n v="0"/>
    <n v="0"/>
    <n v="32281.29"/>
    <n v="8905.33"/>
    <n v="699.6"/>
    <n v="1290.42"/>
    <n v="0"/>
    <m/>
    <n v="-3818"/>
    <n v="0.36"/>
    <n v="39359"/>
    <x v="1"/>
    <x v="139"/>
  </r>
  <r>
    <x v="546"/>
    <s v="TORIBIO ACHAVAL"/>
    <n v="39359"/>
    <n v="0"/>
    <n v="39359"/>
    <n v="1967.95"/>
    <n v="0"/>
    <n v="35703.11"/>
    <n v="9849.2999999999993"/>
    <n v="699.6"/>
    <n v="1069.55"/>
    <n v="0"/>
    <m/>
    <n v="0"/>
    <n v="0.49"/>
    <n v="88649"/>
    <x v="2"/>
    <x v="139"/>
  </r>
  <r>
    <x v="546"/>
    <s v="TORIBIO ACHAVAL"/>
    <n v="88649"/>
    <n v="90094"/>
    <n v="0"/>
    <n v="1445"/>
    <n v="1445"/>
    <n v="39630.449999999997"/>
    <n v="10932.72"/>
    <n v="699.6"/>
    <n v="1067.69"/>
    <n v="0"/>
    <m/>
    <n v="0"/>
    <n v="0.54"/>
    <n v="52331"/>
    <x v="3"/>
    <x v="139"/>
  </r>
  <r>
    <x v="546"/>
    <s v="TORIBIO ACHAVAL (1)"/>
    <n v="52331"/>
    <n v="52331"/>
    <n v="0"/>
    <n v="0"/>
    <n v="0"/>
    <n v="41497.760000000002"/>
    <n v="7295.74"/>
    <n v="699.6"/>
    <n v="1069.55"/>
    <n v="0"/>
    <n v="10349.66"/>
    <n v="-5156.22"/>
    <n v="0.91"/>
    <n v="55757"/>
    <x v="4"/>
    <x v="139"/>
  </r>
  <r>
    <x v="546"/>
    <s v="TORIBIO ACHAVAL (1)"/>
    <n v="55757"/>
    <n v="55757"/>
    <n v="0"/>
    <n v="0"/>
    <n v="0"/>
    <n v="70801.97"/>
    <n v="19531.91"/>
    <n v="699.6"/>
    <n v="1069.55"/>
    <n v="0"/>
    <m/>
    <n v="-5138.13"/>
    <n v="0.1"/>
    <n v="86965"/>
    <x v="5"/>
    <x v="139"/>
  </r>
  <r>
    <x v="547"/>
    <s v="TORIBIO ACHAVAL (1)"/>
    <n v="35051"/>
    <n v="35051"/>
    <n v="0"/>
    <n v="0"/>
    <n v="0"/>
    <n v="29346.63"/>
    <n v="8095.76"/>
    <n v="699.6"/>
    <n v="1433.96"/>
    <n v="0"/>
    <m/>
    <n v="-3503"/>
    <n v="0.05"/>
    <n v="36073"/>
    <x v="0"/>
    <x v="139"/>
  </r>
  <r>
    <x v="547"/>
    <s v="TORIBIO ACHAVAL (1)"/>
    <n v="36073"/>
    <n v="36073"/>
    <n v="0"/>
    <n v="0"/>
    <n v="0"/>
    <n v="32281.29"/>
    <n v="8905.33"/>
    <n v="699.6"/>
    <n v="1290.42"/>
    <n v="0"/>
    <m/>
    <n v="-3818"/>
    <n v="0.36"/>
    <n v="39359"/>
    <x v="1"/>
    <x v="139"/>
  </r>
  <r>
    <x v="547"/>
    <s v="TORIBIO ACHAVAL"/>
    <n v="39359"/>
    <n v="0"/>
    <n v="39359"/>
    <n v="1967.95"/>
    <n v="0"/>
    <n v="35703.11"/>
    <n v="9849.2999999999993"/>
    <n v="699.6"/>
    <n v="1069.55"/>
    <n v="0"/>
    <m/>
    <n v="0"/>
    <n v="0.49"/>
    <n v="88649"/>
    <x v="2"/>
    <x v="139"/>
  </r>
  <r>
    <x v="547"/>
    <s v="TORIBIO ACHAVAL"/>
    <n v="88649"/>
    <n v="90094"/>
    <n v="0"/>
    <n v="1445"/>
    <n v="1445"/>
    <n v="39630.449999999997"/>
    <n v="10932.72"/>
    <n v="699.6"/>
    <n v="1067.69"/>
    <n v="0"/>
    <m/>
    <n v="0"/>
    <n v="0.54"/>
    <n v="52331"/>
    <x v="3"/>
    <x v="139"/>
  </r>
  <r>
    <x v="547"/>
    <s v="TORIBIO ACHAVAL (1)"/>
    <n v="52331"/>
    <n v="52331"/>
    <n v="0"/>
    <n v="0"/>
    <n v="0"/>
    <n v="41497.760000000002"/>
    <n v="7295.74"/>
    <n v="699.6"/>
    <n v="1069.55"/>
    <n v="0"/>
    <n v="10349.66"/>
    <n v="-5156.22"/>
    <n v="0.91"/>
    <n v="55757"/>
    <x v="4"/>
    <x v="139"/>
  </r>
  <r>
    <x v="547"/>
    <s v="TORIBIO ACHAVAL (1)"/>
    <n v="55757"/>
    <n v="55757"/>
    <n v="0"/>
    <n v="0"/>
    <n v="0"/>
    <n v="70801.97"/>
    <n v="19531.91"/>
    <n v="699.6"/>
    <n v="1069.55"/>
    <n v="0"/>
    <m/>
    <n v="-5138.13"/>
    <n v="0.1"/>
    <n v="86965"/>
    <x v="5"/>
    <x v="139"/>
  </r>
  <r>
    <x v="548"/>
    <s v="Victoria Bas (1)"/>
    <n v="4074"/>
    <n v="4074"/>
    <n v="0"/>
    <n v="0"/>
    <n v="0"/>
    <n v="41497.760000000002"/>
    <n v="3918.53"/>
    <n v="0"/>
    <n v="574.71"/>
    <n v="0"/>
    <n v="5558.79"/>
    <n v="9358.51"/>
    <n v="0.7"/>
    <n v="60909"/>
    <x v="4"/>
    <x v="379"/>
  </r>
  <r>
    <x v="548"/>
    <s v="Victoria Bas (1)"/>
    <n v="60909"/>
    <n v="60909"/>
    <n v="0"/>
    <n v="0"/>
    <n v="0"/>
    <n v="70801.97"/>
    <n v="10490.56"/>
    <n v="0"/>
    <n v="574.71"/>
    <n v="0"/>
    <m/>
    <n v="1807.47"/>
    <n v="0.28999999999999998"/>
    <n v="83675"/>
    <x v="5"/>
    <x v="379"/>
  </r>
  <r>
    <x v="548"/>
    <s v="Victoria Bas (1)"/>
    <n v="38083"/>
    <n v="38655"/>
    <n v="0"/>
    <n v="0"/>
    <n v="572"/>
    <n v="29346.63"/>
    <n v="8095.76"/>
    <n v="0"/>
    <n v="1433.5"/>
    <n v="0"/>
    <m/>
    <n v="3442"/>
    <n v="0.11"/>
    <n v="41746"/>
    <x v="0"/>
    <x v="379"/>
  </r>
  <r>
    <x v="548"/>
    <s v="Victoria Bas (1)"/>
    <n v="41746"/>
    <n v="41748"/>
    <n v="0"/>
    <n v="0"/>
    <n v="2"/>
    <n v="32281.29"/>
    <n v="8905.33"/>
    <n v="0"/>
    <n v="1290"/>
    <n v="0"/>
    <m/>
    <n v="8732"/>
    <n v="0.38"/>
    <n v="51207"/>
    <x v="1"/>
    <x v="379"/>
  </r>
  <r>
    <x v="548"/>
    <s v="Victoria Bas (1)"/>
    <n v="51207"/>
    <n v="51207"/>
    <n v="0"/>
    <n v="0"/>
    <n v="0"/>
    <n v="35703.11"/>
    <n v="9849.2999999999993"/>
    <n v="0"/>
    <n v="1069.2"/>
    <n v="0"/>
    <m/>
    <n v="2745.46"/>
    <n v="0.93"/>
    <n v="49368"/>
    <x v="2"/>
    <x v="379"/>
  </r>
  <r>
    <x v="548"/>
    <s v="Victoria Bas (1)"/>
    <n v="49368"/>
    <n v="49368"/>
    <n v="0"/>
    <n v="0"/>
    <n v="44303.1"/>
    <n v="39630.449999999997"/>
    <n v="5871.95"/>
    <n v="0"/>
    <n v="573.71"/>
    <n v="0"/>
    <m/>
    <n v="2300.3000000000002"/>
    <n v="0.69"/>
    <n v="4074"/>
    <x v="3"/>
    <x v="379"/>
  </r>
  <r>
    <x v="549"/>
    <s v="Victoria Gobbi (1)"/>
    <n v="49368"/>
    <n v="49368"/>
    <n v="0"/>
    <n v="0"/>
    <n v="49068.69"/>
    <n v="39630.449999999997"/>
    <n v="5884.66"/>
    <n v="0"/>
    <n v="571.70000000000005"/>
    <n v="0"/>
    <m/>
    <n v="5646.8"/>
    <n v="0.08"/>
    <n v="2665"/>
    <x v="3"/>
    <x v="380"/>
  </r>
  <r>
    <x v="549"/>
    <s v="Victoria Gobbi (1)"/>
    <n v="2665"/>
    <n v="2665"/>
    <n v="0"/>
    <n v="0"/>
    <n v="0"/>
    <n v="41497.760000000002"/>
    <n v="3927.01"/>
    <n v="0"/>
    <n v="572.70000000000005"/>
    <n v="0"/>
    <n v="5570.82"/>
    <n v="-1683.11"/>
    <n v="0.82"/>
    <n v="49886"/>
    <x v="4"/>
    <x v="380"/>
  </r>
  <r>
    <x v="549"/>
    <s v="Victoria Gobbi (1)"/>
    <n v="49886"/>
    <n v="49886"/>
    <n v="0"/>
    <n v="0"/>
    <n v="0"/>
    <n v="70801.97"/>
    <n v="10513.27"/>
    <n v="0"/>
    <n v="572.70000000000005"/>
    <n v="0"/>
    <m/>
    <n v="-1665.03"/>
    <n v="0.09"/>
    <n v="80223"/>
    <x v="5"/>
    <x v="380"/>
  </r>
  <r>
    <x v="549"/>
    <s v="Victoria Gobbi (1)"/>
    <n v="34611"/>
    <n v="34611"/>
    <n v="0"/>
    <n v="0"/>
    <n v="0"/>
    <n v="29346.63"/>
    <n v="8095.76"/>
    <n v="0"/>
    <n v="1433.5"/>
    <n v="0"/>
    <m/>
    <n v="-30.5"/>
    <n v="0.61"/>
    <n v="38846"/>
    <x v="0"/>
    <x v="380"/>
  </r>
  <r>
    <x v="549"/>
    <s v="Victoria Gobbi (1)"/>
    <n v="38846"/>
    <n v="38848"/>
    <n v="0"/>
    <n v="0"/>
    <n v="2"/>
    <n v="32281.29"/>
    <n v="8905.33"/>
    <n v="0"/>
    <n v="1290"/>
    <n v="0"/>
    <m/>
    <n v="-345.5"/>
    <n v="0.88"/>
    <n v="42130"/>
    <x v="1"/>
    <x v="380"/>
  </r>
  <r>
    <x v="549"/>
    <s v="Victoria Gobbi (1)"/>
    <n v="42130"/>
    <n v="42130"/>
    <n v="0"/>
    <n v="0"/>
    <n v="0"/>
    <n v="35703.11"/>
    <n v="9849.2999999999993"/>
    <n v="0"/>
    <n v="1069.2"/>
    <n v="0"/>
    <m/>
    <n v="2745.46"/>
    <n v="0.93"/>
    <n v="49368"/>
    <x v="2"/>
    <x v="380"/>
  </r>
  <r>
    <x v="550"/>
    <s v="Victoria Bas (1)"/>
    <n v="51876"/>
    <n v="51876"/>
    <n v="0"/>
    <n v="0"/>
    <n v="52996.67"/>
    <n v="39630.449999999997"/>
    <n v="7016.07"/>
    <n v="0"/>
    <n v="674.96"/>
    <n v="0"/>
    <m/>
    <n v="2105.06"/>
    <n v="0"/>
    <n v="-3570.13"/>
    <x v="3"/>
    <x v="379"/>
  </r>
  <r>
    <x v="550"/>
    <s v="Victoria Bas (1)"/>
    <n v="-3570.13"/>
    <n v="0"/>
    <n v="0"/>
    <n v="0"/>
    <n v="3570.13"/>
    <n v="41497.760000000002"/>
    <n v="4682.04"/>
    <n v="0"/>
    <n v="676.13"/>
    <n v="0"/>
    <n v="6641.89"/>
    <n v="6945"/>
    <n v="0.31"/>
    <n v="56873"/>
    <x v="4"/>
    <x v="379"/>
  </r>
  <r>
    <x v="550"/>
    <s v="Victoria Bas (1)"/>
    <n v="56873"/>
    <n v="56873"/>
    <n v="0"/>
    <n v="0"/>
    <n v="0"/>
    <n v="70801.97"/>
    <n v="12534.6"/>
    <n v="0"/>
    <n v="676.13"/>
    <n v="0"/>
    <m/>
    <n v="9134.08"/>
    <n v="0.22"/>
    <n v="93147"/>
    <x v="5"/>
    <x v="379"/>
  </r>
  <r>
    <x v="550"/>
    <s v="Victoria Bas (1)"/>
    <n v="39958"/>
    <n v="40558"/>
    <n v="0"/>
    <n v="0"/>
    <n v="600"/>
    <n v="29346.63"/>
    <n v="9660.2199999999993"/>
    <n v="574.79999999999995"/>
    <n v="1710.49"/>
    <n v="0"/>
    <m/>
    <n v="3295"/>
    <n v="0.86"/>
    <n v="43988"/>
    <x v="0"/>
    <x v="379"/>
  </r>
  <r>
    <x v="550"/>
    <s v="Victoria Bas (1)"/>
    <n v="43988"/>
    <n v="43988"/>
    <n v="0"/>
    <n v="0"/>
    <n v="0"/>
    <n v="32281.29"/>
    <n v="10626.24"/>
    <n v="574.79999999999995"/>
    <n v="1539.26"/>
    <n v="0"/>
    <m/>
    <n v="8572"/>
    <n v="0.41"/>
    <n v="53594"/>
    <x v="1"/>
    <x v="379"/>
  </r>
  <r>
    <x v="550"/>
    <s v="Victoria Bas (1)"/>
    <n v="53594"/>
    <n v="53594"/>
    <n v="0"/>
    <n v="0"/>
    <n v="0"/>
    <n v="35703.11"/>
    <n v="11752.63"/>
    <n v="574.79999999999995"/>
    <n v="1275.8"/>
    <n v="0"/>
    <m/>
    <n v="2568.9299999999998"/>
    <n v="0.73"/>
    <n v="51876"/>
    <x v="2"/>
    <x v="379"/>
  </r>
  <r>
    <x v="551"/>
    <s v="LA ESPERANZA/DAMIAN LOPO (1)"/>
    <n v="332759"/>
    <n v="0"/>
    <s v="Plan de Pago"/>
    <s v="Plan de Pago"/>
    <n v="0"/>
    <n v="29346.63"/>
    <n v="6670.26"/>
    <n v="574.79999999999995"/>
    <n v="0"/>
    <n v="0"/>
    <m/>
    <n v="8058.67"/>
    <n v="0.64"/>
    <n v="44651"/>
    <x v="0"/>
    <x v="381"/>
  </r>
  <r>
    <x v="551"/>
    <s v="LA ESPERANZA/DAMIAN LOPO (1)"/>
    <n v="44651"/>
    <n v="44651"/>
    <s v="Plan de Pago"/>
    <s v="Plan de Pago"/>
    <n v="0"/>
    <n v="32281.29"/>
    <n v="7337.29"/>
    <n v="574.79999999999995"/>
    <n v="0"/>
    <n v="0"/>
    <m/>
    <n v="8058.67"/>
    <n v="0.95"/>
    <n v="48253"/>
    <x v="1"/>
    <x v="381"/>
  </r>
  <r>
    <x v="551"/>
    <s v="LA ESPERANZA/DAMIAN LOPO (1)"/>
    <n v="48253"/>
    <n v="48253"/>
    <s v="Plan de Pago"/>
    <s v="Plan de Pago"/>
    <n v="0"/>
    <n v="35703.11"/>
    <n v="8115.04"/>
    <n v="574.79999999999995"/>
    <n v="0"/>
    <n v="0"/>
    <m/>
    <n v="8058.67"/>
    <n v="0.38"/>
    <n v="52452"/>
    <x v="2"/>
    <x v="381"/>
  </r>
  <r>
    <x v="551"/>
    <s v="LA ESPERANZA/DAMIAN LOPO (1)"/>
    <n v="52452"/>
    <n v="52452"/>
    <s v="Plan de Pago"/>
    <s v="Plan de Pago"/>
    <n v="0"/>
    <n v="39630.449999999997"/>
    <n v="9007.69"/>
    <n v="574.79999999999995"/>
    <n v="0"/>
    <n v="0"/>
    <m/>
    <n v="8058.67"/>
    <n v="0.39"/>
    <n v="57272"/>
    <x v="3"/>
    <x v="381"/>
  </r>
  <r>
    <x v="551"/>
    <s v="LA ESPERANZA/DAMIAN LOPO (1)"/>
    <n v="57272"/>
    <n v="57272"/>
    <s v="Plan de Pago"/>
    <s v="Plan de Pago"/>
    <n v="0"/>
    <n v="41497.760000000002"/>
    <n v="6011.11"/>
    <n v="574.79999999999995"/>
    <n v="0"/>
    <n v="0"/>
    <n v="8527.2900000000009"/>
    <n v="8058.67"/>
    <n v="0.37"/>
    <n v="64670"/>
    <x v="4"/>
    <x v="381"/>
  </r>
  <r>
    <x v="551"/>
    <s v="LA ESPERANZA/ DAMIAN LOPO (1)"/>
    <n v="64670"/>
    <n v="64670"/>
    <s v="Plan de Pago"/>
    <s v="Plan de Pago"/>
    <n v="0"/>
    <n v="70801.97"/>
    <n v="16092.73"/>
    <n v="574.79999999999995"/>
    <n v="0"/>
    <n v="0"/>
    <m/>
    <n v="8058.67"/>
    <n v="0.83"/>
    <n v="95529"/>
    <x v="5"/>
    <x v="381"/>
  </r>
  <r>
    <x v="552"/>
    <s v="LA ESPERANZA/DAMIAN LOPO (1)"/>
    <n v="60707"/>
    <n v="60707"/>
    <s v="Plan de Pago"/>
    <s v="Plan de Pago"/>
    <n v="0"/>
    <n v="41497.760000000002"/>
    <n v="5570.78"/>
    <n v="534"/>
    <n v="0"/>
    <n v="0"/>
    <n v="7902.65"/>
    <n v="12194.67"/>
    <n v="0.14000000000000001"/>
    <n v="67700"/>
    <x v="4"/>
    <x v="381"/>
  </r>
  <r>
    <x v="552"/>
    <s v="LA ESPERANZA/ DAMIAN LOPO (1)"/>
    <n v="67700"/>
    <n v="67700"/>
    <s v="Plan de Pago"/>
    <s v="Plan de Pago"/>
    <n v="0"/>
    <n v="70801.97"/>
    <n v="14913.9"/>
    <n v="534"/>
    <n v="0"/>
    <n v="0"/>
    <m/>
    <n v="12194.67"/>
    <n v="0.46"/>
    <n v="98445"/>
    <x v="5"/>
    <x v="381"/>
  </r>
  <r>
    <x v="552"/>
    <s v="LA ESPERANZA/DAMIAN LOPO (1)"/>
    <n v="430483"/>
    <n v="0"/>
    <s v="Plan de Pago"/>
    <s v="Plan de Pago"/>
    <n v="0"/>
    <n v="29346.63"/>
    <n v="6181.65"/>
    <n v="534"/>
    <n v="0"/>
    <n v="0"/>
    <m/>
    <n v="12194.67"/>
    <n v="0.05"/>
    <n v="48257"/>
    <x v="0"/>
    <x v="381"/>
  </r>
  <r>
    <x v="552"/>
    <s v="LA ESPERANZA/DAMIAN LOPO (1)"/>
    <n v="48257"/>
    <n v="48257"/>
    <s v="Plan de Pago"/>
    <s v="Plan de Pago"/>
    <n v="0"/>
    <n v="32281.29"/>
    <n v="6799.81"/>
    <n v="534"/>
    <n v="0"/>
    <n v="0"/>
    <m/>
    <n v="12194.67"/>
    <n v="0.23"/>
    <n v="51810"/>
    <x v="1"/>
    <x v="381"/>
  </r>
  <r>
    <x v="552"/>
    <s v="LA ESPERANZA/DAMIAN LOPO (1)"/>
    <n v="51810"/>
    <n v="51810"/>
    <s v="Plan de Pago"/>
    <s v="Plan de Pago"/>
    <n v="0"/>
    <n v="35703.11"/>
    <n v="7520.59"/>
    <n v="534"/>
    <n v="0"/>
    <n v="0"/>
    <m/>
    <n v="12194.67"/>
    <n v="0.63"/>
    <n v="55953"/>
    <x v="2"/>
    <x v="381"/>
  </r>
  <r>
    <x v="552"/>
    <s v="LA ESPERANZA/DAMIAN LOPO (1)"/>
    <n v="55953"/>
    <n v="55953"/>
    <s v="Plan de Pago"/>
    <s v="Plan de Pago"/>
    <n v="0"/>
    <n v="39630.449999999997"/>
    <n v="8347.85"/>
    <n v="534"/>
    <n v="0"/>
    <n v="0"/>
    <m/>
    <n v="12194.67"/>
    <n v="0.03"/>
    <n v="60707"/>
    <x v="3"/>
    <x v="381"/>
  </r>
  <r>
    <x v="553"/>
    <s v="LA ESPERANZA/DAMIAN LOPO (1)"/>
    <n v="60310"/>
    <n v="60310"/>
    <s v="Plan de Pago"/>
    <s v="Plan de Pago"/>
    <n v="0"/>
    <n v="41497.760000000002"/>
    <n v="5457.67"/>
    <n v="522"/>
    <n v="0"/>
    <n v="0"/>
    <n v="7742.19"/>
    <n v="11979.03"/>
    <n v="0.35"/>
    <n v="67199"/>
    <x v="4"/>
    <x v="381"/>
  </r>
  <r>
    <x v="553"/>
    <s v="LA ESPERANZA/ DAMIAN LOPO (1)"/>
    <n v="67199"/>
    <n v="67199"/>
    <s v="Plan de Pago"/>
    <s v="Plan de Pago"/>
    <n v="0"/>
    <n v="70801.97"/>
    <n v="14611.08"/>
    <n v="522"/>
    <n v="0"/>
    <n v="0"/>
    <m/>
    <n v="11979.03"/>
    <n v="0.92"/>
    <n v="97915"/>
    <x v="5"/>
    <x v="381"/>
  </r>
  <r>
    <x v="553"/>
    <s v="LA ESPERANZA/DAMIAN LOPO (1)"/>
    <n v="424745"/>
    <n v="0"/>
    <s v="Plan de Pago"/>
    <s v="Plan de Pago"/>
    <n v="0"/>
    <n v="29346.63"/>
    <n v="6056.13"/>
    <n v="522"/>
    <n v="0"/>
    <n v="0"/>
    <m/>
    <n v="11979.03"/>
    <n v="0.21"/>
    <n v="47904"/>
    <x v="0"/>
    <x v="381"/>
  </r>
  <r>
    <x v="553"/>
    <s v="LA ESPERANZA/DAMIAN LOPO (1)"/>
    <n v="47904"/>
    <n v="47904"/>
    <s v="Plan de Pago"/>
    <s v="Plan de Pago"/>
    <n v="0"/>
    <n v="32281.29"/>
    <n v="6661.74"/>
    <n v="522"/>
    <n v="0"/>
    <n v="0"/>
    <m/>
    <n v="11979.03"/>
    <n v="0.94"/>
    <n v="51445"/>
    <x v="1"/>
    <x v="381"/>
  </r>
  <r>
    <x v="553"/>
    <s v="LA ESPERANZA/DAMIAN LOPO (1)"/>
    <n v="51445"/>
    <n v="51445"/>
    <s v="Plan de Pago"/>
    <s v="Plan de Pago"/>
    <n v="0"/>
    <n v="35703.11"/>
    <n v="7367.89"/>
    <n v="522"/>
    <n v="0"/>
    <n v="0"/>
    <m/>
    <n v="11979.03"/>
    <n v="0.97"/>
    <n v="55573"/>
    <x v="2"/>
    <x v="381"/>
  </r>
  <r>
    <x v="553"/>
    <s v="LA ESPERANZA/DAMIAN LOPO (1)"/>
    <n v="55573"/>
    <n v="55573"/>
    <s v="Plan de Pago"/>
    <s v="Plan de Pago"/>
    <n v="0"/>
    <n v="39630.449999999997"/>
    <n v="8178.35"/>
    <n v="522"/>
    <n v="0"/>
    <n v="0"/>
    <m/>
    <n v="11979.03"/>
    <n v="0.17"/>
    <n v="60310"/>
    <x v="3"/>
    <x v="381"/>
  </r>
  <r>
    <x v="554"/>
    <s v="BERARDO-LUCCHESI"/>
    <n v="93566"/>
    <n v="0"/>
    <n v="91398.85"/>
    <n v="6737.09"/>
    <n v="0"/>
    <n v="41497.760000000002"/>
    <n v="5283.96"/>
    <n v="506.4"/>
    <n v="0"/>
    <n v="0"/>
    <n v="7495.77"/>
    <n v="0"/>
    <n v="0.17"/>
    <n v="152920"/>
    <x v="4"/>
    <x v="382"/>
  </r>
  <r>
    <x v="554"/>
    <s v="BERARDO-LUCCHESI"/>
    <n v="152920"/>
    <n v="155357"/>
    <n v="0"/>
    <n v="2437"/>
    <n v="2437"/>
    <n v="70801.97"/>
    <n v="14146.03"/>
    <n v="506.4"/>
    <n v="0"/>
    <n v="0"/>
    <m/>
    <n v="0"/>
    <n v="0.6"/>
    <n v="85455"/>
    <x v="5"/>
    <x v="382"/>
  </r>
  <r>
    <x v="554"/>
    <s v="BERARDO-LUCCHESI"/>
    <n v="29789"/>
    <n v="30236"/>
    <n v="0"/>
    <n v="447"/>
    <n v="447"/>
    <n v="29346.63"/>
    <n v="5863.37"/>
    <n v="506.4"/>
    <n v="0"/>
    <n v="0"/>
    <m/>
    <n v="0"/>
    <n v="0.6"/>
    <n v="35717"/>
    <x v="0"/>
    <x v="382"/>
  </r>
  <r>
    <x v="554"/>
    <s v="BERARDO-LUCCHESI (1)"/>
    <n v="35717"/>
    <n v="35717"/>
    <n v="0"/>
    <n v="0"/>
    <n v="0"/>
    <n v="32281.29"/>
    <n v="6449.71"/>
    <n v="506.4"/>
    <n v="0"/>
    <n v="0"/>
    <m/>
    <n v="-3589"/>
    <n v="0.6"/>
    <n v="35649"/>
    <x v="1"/>
    <x v="382"/>
  </r>
  <r>
    <x v="554"/>
    <s v="BERARDO-LUCCHESI"/>
    <n v="35649"/>
    <n v="36244"/>
    <n v="0"/>
    <n v="595"/>
    <n v="595"/>
    <n v="35703.11"/>
    <n v="7133.38"/>
    <n v="506.4"/>
    <n v="0"/>
    <n v="0"/>
    <m/>
    <n v="0"/>
    <n v="0.11"/>
    <n v="43343"/>
    <x v="2"/>
    <x v="382"/>
  </r>
  <r>
    <x v="554"/>
    <s v="BERARDO-LUCCHESI"/>
    <n v="43343"/>
    <n v="0"/>
    <n v="43343"/>
    <n v="2167.15"/>
    <n v="0"/>
    <n v="39630.449999999997"/>
    <n v="7918.05"/>
    <n v="506.4"/>
    <n v="0"/>
    <n v="0"/>
    <m/>
    <n v="0"/>
    <n v="0.95"/>
    <n v="93566"/>
    <x v="3"/>
    <x v="382"/>
  </r>
  <r>
    <x v="555"/>
    <s v="SERGIO KAUFMAN (1)"/>
    <n v="43200"/>
    <n v="43200"/>
    <n v="0"/>
    <n v="0"/>
    <n v="0"/>
    <n v="41497.760000000002"/>
    <n v="4948.66"/>
    <n v="474"/>
    <n v="0"/>
    <n v="0"/>
    <n v="7020.12"/>
    <n v="-4795.43"/>
    <n v="0.89"/>
    <n v="49146"/>
    <x v="4"/>
    <x v="383"/>
  </r>
  <r>
    <x v="555"/>
    <s v="SERGIO KAUFMAN (1)"/>
    <n v="49146"/>
    <n v="49146"/>
    <n v="0"/>
    <n v="0"/>
    <n v="0"/>
    <n v="70801.97"/>
    <n v="13248.39"/>
    <n v="474"/>
    <n v="0"/>
    <n v="0"/>
    <m/>
    <n v="-4778.6099999999997"/>
    <n v="0.25"/>
    <n v="79746"/>
    <x v="5"/>
    <x v="383"/>
  </r>
  <r>
    <x v="555"/>
    <s v="SERGIO KAUFMAN (1)"/>
    <n v="29447"/>
    <n v="29447"/>
    <n v="0"/>
    <n v="0"/>
    <n v="0"/>
    <n v="29346.63"/>
    <n v="5491.31"/>
    <n v="474"/>
    <n v="0"/>
    <n v="0"/>
    <m/>
    <n v="-3258"/>
    <n v="0.06"/>
    <n v="32054"/>
    <x v="0"/>
    <x v="383"/>
  </r>
  <r>
    <x v="555"/>
    <s v="SERGIO KAUFMAN"/>
    <n v="32054"/>
    <n v="32589"/>
    <n v="0"/>
    <n v="535"/>
    <n v="535"/>
    <n v="32281.29"/>
    <n v="6040.44"/>
    <n v="474"/>
    <n v="0"/>
    <n v="0"/>
    <m/>
    <n v="0"/>
    <n v="0.27"/>
    <n v="38796"/>
    <x v="1"/>
    <x v="383"/>
  </r>
  <r>
    <x v="555"/>
    <s v="SERGIO KAUFMAN (1)"/>
    <n v="38796"/>
    <n v="38796"/>
    <n v="0"/>
    <n v="0"/>
    <n v="0"/>
    <n v="35703.11"/>
    <n v="6680.73"/>
    <n v="474"/>
    <n v="0"/>
    <n v="0"/>
    <m/>
    <n v="-3906.15"/>
    <n v="0.31"/>
    <n v="38952"/>
    <x v="2"/>
    <x v="383"/>
  </r>
  <r>
    <x v="555"/>
    <s v="SERGIO KAUFMAN (1)"/>
    <n v="38952"/>
    <n v="38952"/>
    <n v="0"/>
    <n v="0"/>
    <n v="0"/>
    <n v="39630.449999999997"/>
    <n v="7415.61"/>
    <n v="474"/>
    <n v="0"/>
    <n v="0"/>
    <m/>
    <n v="-4320.2"/>
    <n v="0.14000000000000001"/>
    <n v="43200"/>
    <x v="3"/>
    <x v="383"/>
  </r>
  <r>
    <x v="556"/>
    <s v="CARLOS SELLAN"/>
    <n v="354572"/>
    <n v="0"/>
    <n v="306145.82"/>
    <n v="63733.47"/>
    <n v="0"/>
    <n v="41497.760000000002"/>
    <n v="6689.78"/>
    <n v="640.79999999999995"/>
    <n v="0"/>
    <n v="0"/>
    <n v="9490.0499999999993"/>
    <n v="0"/>
    <n v="0.32"/>
    <n v="428198"/>
    <x v="4"/>
    <x v="384"/>
  </r>
  <r>
    <x v="556"/>
    <s v="CARLOS SELLAN"/>
    <n v="428198"/>
    <n v="0"/>
    <n v="364464.53"/>
    <n v="112936.18"/>
    <n v="0"/>
    <n v="70801.97"/>
    <n v="17909.66"/>
    <n v="640.79999999999995"/>
    <n v="0"/>
    <n v="0"/>
    <m/>
    <n v="0"/>
    <n v="0.86"/>
    <n v="566754"/>
    <x v="5"/>
    <x v="384"/>
  </r>
  <r>
    <x v="556"/>
    <s v="CARLOS SELLAN"/>
    <n v="142016"/>
    <n v="0"/>
    <n v="131973.94"/>
    <n v="16640.759999999998"/>
    <n v="0"/>
    <n v="29346.63"/>
    <n v="7423.35"/>
    <n v="640.79999999999995"/>
    <n v="0"/>
    <n v="0"/>
    <m/>
    <n v="0"/>
    <n v="0.52"/>
    <n v="186026"/>
    <x v="0"/>
    <x v="384"/>
  </r>
  <r>
    <x v="556"/>
    <s v="CARLOS SELLAN"/>
    <n v="186026"/>
    <n v="0"/>
    <n v="169385.24"/>
    <n v="25110.02"/>
    <n v="0"/>
    <n v="32281.29"/>
    <n v="8165.69"/>
    <n v="640.79999999999995"/>
    <n v="0"/>
    <n v="0"/>
    <m/>
    <n v="0"/>
    <n v="0.96"/>
    <n v="235584"/>
    <x v="1"/>
    <x v="384"/>
  </r>
  <r>
    <x v="556"/>
    <s v="CARLOS SELLAN"/>
    <n v="235584"/>
    <n v="0"/>
    <n v="210473.98"/>
    <n v="35633.72"/>
    <n v="0"/>
    <n v="35703.11"/>
    <n v="9031.25"/>
    <n v="640.79999999999995"/>
    <n v="0"/>
    <n v="0"/>
    <m/>
    <n v="0"/>
    <n v="0.14000000000000001"/>
    <n v="291483"/>
    <x v="2"/>
    <x v="384"/>
  </r>
  <r>
    <x v="556"/>
    <s v="CARLOS SELLAN"/>
    <n v="291483"/>
    <n v="0"/>
    <n v="255849.28"/>
    <n v="48426.18"/>
    <n v="0"/>
    <n v="39630.449999999997"/>
    <n v="10024.69"/>
    <n v="640.79999999999995"/>
    <n v="0"/>
    <n v="0"/>
    <m/>
    <n v="0"/>
    <n v="0.6"/>
    <n v="354572"/>
    <x v="3"/>
    <x v="384"/>
  </r>
  <r>
    <x v="557"/>
    <s v="GIMENEZ JULIAN (1)"/>
    <n v="1027611"/>
    <n v="0"/>
    <n v="735111.71"/>
    <s v="En Abogados"/>
    <n v="0"/>
    <n v="70801.97"/>
    <n v="14481.3"/>
    <n v="0"/>
    <n v="0"/>
    <n v="0"/>
    <m/>
    <n v="15085.14"/>
    <n v="0.51"/>
    <n v="1227220"/>
    <x v="5"/>
    <x v="385"/>
  </r>
  <r>
    <x v="557"/>
    <s v="GIMENEZ JULIAN (1)"/>
    <n v="636407"/>
    <n v="0"/>
    <n v="488906.98"/>
    <s v="En Abogados"/>
    <n v="0"/>
    <n v="29346.63"/>
    <n v="6002.34"/>
    <n v="0"/>
    <n v="0"/>
    <n v="0"/>
    <m/>
    <n v="6416"/>
    <n v="0.68"/>
    <n v="702618"/>
    <x v="0"/>
    <x v="385"/>
  </r>
  <r>
    <x v="557"/>
    <s v="GIMENEZ JULIAN"/>
    <n v="780698"/>
    <n v="0"/>
    <n v="582219"/>
    <s v="En Abogados"/>
    <n v="0"/>
    <n v="35703.11"/>
    <n v="7302.44"/>
    <n v="0"/>
    <n v="0"/>
    <n v="0"/>
    <m/>
    <n v="0"/>
    <n v="0.5"/>
    <n v="852815"/>
    <x v="2"/>
    <x v="385"/>
  </r>
  <r>
    <x v="557"/>
    <s v="GIMENEZ JULIAN (1)"/>
    <n v="702618"/>
    <n v="0"/>
    <n v="530672.63"/>
    <s v="En Abogados"/>
    <n v="0"/>
    <n v="32281.29"/>
    <n v="6602.57"/>
    <n v="0"/>
    <n v="0"/>
    <n v="0"/>
    <m/>
    <n v="12662.41"/>
    <n v="0.1"/>
    <n v="780698"/>
    <x v="1"/>
    <x v="385"/>
  </r>
  <r>
    <x v="557"/>
    <s v="GIMENEZ JULIAN"/>
    <n v="852815"/>
    <n v="0"/>
    <n v="625225.05000000005"/>
    <s v="En Abogados"/>
    <n v="0"/>
    <n v="39630.449999999997"/>
    <n v="8105.71"/>
    <n v="0"/>
    <n v="0"/>
    <n v="0"/>
    <m/>
    <n v="0"/>
    <n v="0.59"/>
    <n v="931813"/>
    <x v="3"/>
    <x v="385"/>
  </r>
  <r>
    <x v="557"/>
    <s v="GIMENEZ JULIAN (1)"/>
    <n v="931813"/>
    <n v="0"/>
    <n v="672961.8"/>
    <s v="En Abogados"/>
    <n v="0"/>
    <n v="41497.760000000002"/>
    <n v="5409.19"/>
    <n v="0"/>
    <n v="0"/>
    <n v="0"/>
    <n v="7673.42"/>
    <n v="7569.12"/>
    <n v="0.42"/>
    <n v="1027611"/>
    <x v="4"/>
    <x v="385"/>
  </r>
  <r>
    <x v="558"/>
    <s v="LA ESPERANZA (1)"/>
    <n v="61992"/>
    <n v="61992"/>
    <s v="Plan de Pago"/>
    <s v="Plan de Pago"/>
    <n v="0"/>
    <n v="41497.760000000002"/>
    <n v="5946.47"/>
    <n v="568.79999999999995"/>
    <n v="0"/>
    <n v="0"/>
    <n v="8435.6"/>
    <n v="12880.93"/>
    <n v="0.44"/>
    <n v="69330"/>
    <x v="4"/>
    <x v="386"/>
  </r>
  <r>
    <x v="558"/>
    <s v="LA ESPERANZA (1)"/>
    <n v="448789"/>
    <n v="0"/>
    <s v="Plan de Pago"/>
    <s v="Plan de Pago"/>
    <n v="0"/>
    <n v="29346.63"/>
    <n v="6598.54"/>
    <n v="568.79999999999995"/>
    <n v="0"/>
    <n v="0"/>
    <m/>
    <n v="12880.93"/>
    <n v="0.1"/>
    <n v="49395"/>
    <x v="0"/>
    <x v="386"/>
  </r>
  <r>
    <x v="558"/>
    <s v="LA ESPERANZA (1)"/>
    <n v="69330"/>
    <n v="69330"/>
    <s v="Plan de Pago"/>
    <s v="Plan de Pago"/>
    <n v="0"/>
    <n v="70801.97"/>
    <n v="15919.69"/>
    <n v="568.79999999999995"/>
    <n v="0"/>
    <n v="0"/>
    <m/>
    <n v="12880.93"/>
    <n v="0.61"/>
    <n v="100172"/>
    <x v="5"/>
    <x v="386"/>
  </r>
  <r>
    <x v="558"/>
    <s v="LA ESPERANZA (1)"/>
    <n v="49395"/>
    <n v="49395"/>
    <s v="Plan de Pago"/>
    <s v="Plan de Pago"/>
    <n v="0"/>
    <n v="32281.29"/>
    <n v="7258.39"/>
    <n v="568.79999999999995"/>
    <n v="0"/>
    <n v="0"/>
    <m/>
    <n v="12880.93"/>
    <n v="0.59"/>
    <n v="52990"/>
    <x v="1"/>
    <x v="386"/>
  </r>
  <r>
    <x v="558"/>
    <s v="LA ESPERANZA (1)"/>
    <n v="52990"/>
    <n v="52990"/>
    <s v="Plan de Pago"/>
    <s v="Plan de Pago"/>
    <n v="0"/>
    <n v="35703.11"/>
    <n v="8027.78"/>
    <n v="568.79999999999995"/>
    <n v="0"/>
    <n v="0"/>
    <m/>
    <n v="12880.93"/>
    <n v="0.38"/>
    <n v="57181"/>
    <x v="2"/>
    <x v="386"/>
  </r>
  <r>
    <x v="558"/>
    <s v="LA ESPERANZA (1)"/>
    <n v="57181"/>
    <n v="57181"/>
    <s v="Plan de Pago"/>
    <s v="Plan de Pago"/>
    <n v="0"/>
    <n v="39630.449999999997"/>
    <n v="8910.84"/>
    <n v="568.79999999999995"/>
    <n v="0"/>
    <n v="0"/>
    <m/>
    <n v="12880.93"/>
    <n v="0.98"/>
    <n v="61992"/>
    <x v="3"/>
    <x v="386"/>
  </r>
  <r>
    <x v="559"/>
    <s v="LA ESPERANZA (1)"/>
    <n v="62934"/>
    <n v="62934"/>
    <s v="Plan de Pago"/>
    <s v="Plan de Pago"/>
    <n v="0"/>
    <n v="41497.760000000002"/>
    <n v="6221.17"/>
    <n v="595.20000000000005"/>
    <n v="0"/>
    <n v="0"/>
    <n v="8825.2900000000009"/>
    <n v="13385.2"/>
    <n v="0.38"/>
    <n v="70525"/>
    <x v="4"/>
    <x v="386"/>
  </r>
  <r>
    <x v="559"/>
    <s v="LA ESPERANZA (1)"/>
    <n v="70525"/>
    <n v="70525"/>
    <s v="Plan de Pago"/>
    <s v="Plan de Pago"/>
    <n v="0"/>
    <n v="70801.97"/>
    <n v="16655.11"/>
    <n v="595.20000000000005"/>
    <n v="0"/>
    <n v="0"/>
    <m/>
    <n v="13385.2"/>
    <n v="0.52"/>
    <n v="101438"/>
    <x v="5"/>
    <x v="386"/>
  </r>
  <r>
    <x v="559"/>
    <s v="LA ESPERANZA (1)"/>
    <n v="462239"/>
    <n v="0"/>
    <s v="Plan de Pago"/>
    <s v="Plan de Pago"/>
    <n v="0"/>
    <n v="29346.63"/>
    <n v="6903.36"/>
    <n v="595.20000000000005"/>
    <n v="0"/>
    <n v="0"/>
    <m/>
    <n v="13385.2"/>
    <n v="0.61"/>
    <n v="50231"/>
    <x v="0"/>
    <x v="386"/>
  </r>
  <r>
    <x v="559"/>
    <s v="LA ESPERANZA (1)"/>
    <n v="50231"/>
    <n v="50231"/>
    <s v="Plan de Pago"/>
    <s v="Plan de Pago"/>
    <n v="0"/>
    <n v="32281.29"/>
    <n v="7593.7"/>
    <n v="595.20000000000005"/>
    <n v="0"/>
    <n v="0"/>
    <m/>
    <n v="13385.2"/>
    <n v="0.61"/>
    <n v="53856"/>
    <x v="1"/>
    <x v="386"/>
  </r>
  <r>
    <x v="559"/>
    <s v="LA ESPERANZA (1)"/>
    <n v="53856"/>
    <n v="53856"/>
    <s v="Plan de Pago"/>
    <s v="Plan de Pago"/>
    <n v="0"/>
    <n v="35703.11"/>
    <n v="8398.6299999999992"/>
    <n v="595.20000000000005"/>
    <n v="0"/>
    <n v="0"/>
    <m/>
    <n v="13385.2"/>
    <n v="0.86"/>
    <n v="58083"/>
    <x v="2"/>
    <x v="386"/>
  </r>
  <r>
    <x v="559"/>
    <s v="LA ESPERANZA (1)"/>
    <n v="58083"/>
    <n v="58083"/>
    <s v="Plan de Pago"/>
    <s v="Plan de Pago"/>
    <n v="0"/>
    <n v="39630.449999999997"/>
    <n v="9322.48"/>
    <n v="595.20000000000005"/>
    <n v="0"/>
    <n v="0"/>
    <m/>
    <n v="13385.2"/>
    <n v="0.67"/>
    <n v="62934"/>
    <x v="3"/>
    <x v="386"/>
  </r>
  <r>
    <x v="560"/>
    <s v="AGUSTIN ESTRADA / PADIMOL (1)"/>
    <n v="1185744"/>
    <n v="0"/>
    <n v="839770.29"/>
    <s v="En Abogados"/>
    <n v="0"/>
    <n v="29346.63"/>
    <n v="6885.43"/>
    <n v="594"/>
    <n v="0"/>
    <n v="0"/>
    <m/>
    <n v="6577"/>
    <n v="0.43"/>
    <n v="1271136"/>
    <x v="0"/>
    <x v="387"/>
  </r>
  <r>
    <x v="560"/>
    <s v="AGUSTIN ESTRADA / PADIMOL (1)"/>
    <n v="1271136"/>
    <n v="0"/>
    <n v="883173.78"/>
    <s v="En Abogados"/>
    <n v="0"/>
    <n v="32281.29"/>
    <n v="7573.97"/>
    <n v="594"/>
    <n v="0"/>
    <n v="0"/>
    <m/>
    <n v="7233.73"/>
    <n v="0.32"/>
    <n v="1362978"/>
    <x v="1"/>
    <x v="387"/>
  </r>
  <r>
    <x v="560"/>
    <s v="AGUSTIN ESTRADA / PADIMOL"/>
    <n v="1362978"/>
    <n v="0"/>
    <n v="930857.09"/>
    <s v="En Abogados"/>
    <n v="0"/>
    <n v="35703.11"/>
    <n v="8376.81"/>
    <n v="594"/>
    <n v="0"/>
    <n v="0"/>
    <m/>
    <n v="0"/>
    <n v="0.23"/>
    <n v="1454195"/>
    <x v="2"/>
    <x v="387"/>
  </r>
  <r>
    <x v="560"/>
    <s v="AGUSTIN ESTRADA / PADIMOL"/>
    <n v="1454195"/>
    <n v="0"/>
    <n v="975531.24"/>
    <s v="En Abogados"/>
    <n v="0"/>
    <n v="39630.449999999997"/>
    <n v="9298.26"/>
    <n v="594"/>
    <n v="0"/>
    <n v="0"/>
    <m/>
    <n v="0"/>
    <n v="0.73"/>
    <n v="1552495"/>
    <x v="3"/>
    <x v="387"/>
  </r>
  <r>
    <x v="560"/>
    <s v="AGUSTIN ESTRADA / PADIMOL"/>
    <n v="1552495"/>
    <n v="0"/>
    <n v="1025054.68"/>
    <s v="En Abogados"/>
    <n v="0"/>
    <n v="41497.760000000002"/>
    <n v="6205.01"/>
    <n v="594"/>
    <n v="0"/>
    <n v="0"/>
    <n v="8802.3700000000008"/>
    <n v="0"/>
    <n v="0.13"/>
    <n v="1660847"/>
    <x v="4"/>
    <x v="387"/>
  </r>
  <r>
    <x v="560"/>
    <s v="AGUSTIN ESTRADA / PADIMOL"/>
    <n v="1660847"/>
    <n v="0"/>
    <n v="1082153.95"/>
    <s v="En Abogados"/>
    <n v="0"/>
    <n v="70801.97"/>
    <n v="16611.849999999999"/>
    <n v="594"/>
    <n v="0"/>
    <n v="0"/>
    <m/>
    <n v="0"/>
    <n v="0.4"/>
    <n v="1894946"/>
    <x v="5"/>
    <x v="387"/>
  </r>
  <r>
    <x v="561"/>
    <s v="LA ESPERANZA (1)"/>
    <n v="50363"/>
    <n v="50363"/>
    <s v="Plan de Pago"/>
    <s v="Plan de Pago"/>
    <n v="0"/>
    <n v="32281.29"/>
    <n v="7647.94"/>
    <n v="598.79999999999995"/>
    <n v="0"/>
    <n v="0"/>
    <m/>
    <n v="13464.03"/>
    <n v="0.94"/>
    <n v="53993"/>
    <x v="1"/>
    <x v="386"/>
  </r>
  <r>
    <x v="561"/>
    <s v="LA ESPERANZA (1)"/>
    <n v="58225"/>
    <n v="58225"/>
    <s v="Plan de Pago"/>
    <s v="Plan de Pago"/>
    <n v="0"/>
    <n v="39630.449999999997"/>
    <n v="9389.07"/>
    <n v="598.79999999999995"/>
    <n v="0"/>
    <n v="0"/>
    <m/>
    <n v="13464.03"/>
    <n v="0.65"/>
    <n v="63083"/>
    <x v="3"/>
    <x v="386"/>
  </r>
  <r>
    <x v="561"/>
    <s v="LA ESPERANZA (1)"/>
    <n v="63083"/>
    <n v="63083"/>
    <s v="Plan de Pago"/>
    <s v="Plan de Pago"/>
    <n v="0"/>
    <n v="41497.760000000002"/>
    <n v="6265.61"/>
    <n v="598.79999999999995"/>
    <n v="0"/>
    <n v="0"/>
    <n v="8888.33"/>
    <n v="13464.03"/>
    <n v="0.47"/>
    <n v="70715"/>
    <x v="4"/>
    <x v="386"/>
  </r>
  <r>
    <x v="561"/>
    <s v="LA ESPERANZA (1)"/>
    <n v="70715"/>
    <n v="70715"/>
    <s v="Plan de Pago"/>
    <s v="Plan de Pago"/>
    <n v="0"/>
    <n v="70801.97"/>
    <n v="16774.080000000002"/>
    <n v="598.79999999999995"/>
    <n v="0"/>
    <n v="0"/>
    <m/>
    <n v="13464.03"/>
    <n v="0.12"/>
    <n v="101639"/>
    <x v="5"/>
    <x v="386"/>
  </r>
  <r>
    <x v="561"/>
    <s v="LA ESPERANZA (1)"/>
    <n v="509576"/>
    <n v="0"/>
    <s v="Plan de Pago"/>
    <s v="Plan de Pago"/>
    <n v="0"/>
    <n v="29346.63"/>
    <n v="6952.67"/>
    <n v="598.79999999999995"/>
    <n v="0"/>
    <n v="0"/>
    <m/>
    <n v="13464.03"/>
    <n v="0.87"/>
    <n v="50363"/>
    <x v="0"/>
    <x v="386"/>
  </r>
  <r>
    <x v="561"/>
    <s v="LA ESPERANZA (1)"/>
    <n v="53993"/>
    <n v="53993"/>
    <s v="Plan de Pago"/>
    <s v="Plan de Pago"/>
    <n v="0"/>
    <n v="35703.11"/>
    <n v="8458.6200000000008"/>
    <n v="598.79999999999995"/>
    <n v="0"/>
    <n v="0"/>
    <m/>
    <n v="13464.03"/>
    <n v="0.44"/>
    <n v="58225"/>
    <x v="2"/>
    <x v="386"/>
  </r>
  <r>
    <x v="562"/>
    <s v="LA ESPERANZA (1)"/>
    <n v="466792"/>
    <n v="0"/>
    <s v="Plan de Pago"/>
    <s v="Plan de Pago"/>
    <n v="0"/>
    <n v="29346.63"/>
    <n v="7006.46"/>
    <n v="604.79999999999995"/>
    <n v="0"/>
    <n v="0"/>
    <m/>
    <n v="10801.77"/>
    <n v="0.34"/>
    <n v="47760"/>
    <x v="0"/>
    <x v="386"/>
  </r>
  <r>
    <x v="562"/>
    <s v="LA ESPERANZA (1)"/>
    <n v="47760"/>
    <n v="47760"/>
    <s v="Plan de Pago"/>
    <s v="Plan de Pago"/>
    <n v="0"/>
    <n v="32281.29"/>
    <n v="7707.11"/>
    <n v="604.79999999999995"/>
    <n v="0"/>
    <n v="0"/>
    <m/>
    <n v="10801.77"/>
    <n v="0.03"/>
    <n v="51395"/>
    <x v="1"/>
    <x v="386"/>
  </r>
  <r>
    <x v="562"/>
    <s v="LA ESPERANZA (1)"/>
    <n v="51395"/>
    <n v="51395"/>
    <s v="Plan de Pago"/>
    <s v="Plan de Pago"/>
    <n v="0"/>
    <n v="35703.11"/>
    <n v="8524.06"/>
    <n v="604.79999999999995"/>
    <n v="0"/>
    <n v="0"/>
    <m/>
    <n v="10801.77"/>
    <n v="0.26"/>
    <n v="55634"/>
    <x v="2"/>
    <x v="386"/>
  </r>
  <r>
    <x v="562"/>
    <s v="LA ESPERANZA (1)"/>
    <n v="55634"/>
    <n v="55634"/>
    <s v="Plan de Pago"/>
    <s v="Plan de Pago"/>
    <n v="0"/>
    <n v="39630.449999999997"/>
    <n v="9461.7099999999991"/>
    <n v="604.79999999999995"/>
    <n v="0"/>
    <n v="0"/>
    <m/>
    <n v="10801.77"/>
    <n v="0.27"/>
    <n v="60499"/>
    <x v="3"/>
    <x v="386"/>
  </r>
  <r>
    <x v="562"/>
    <s v="LA ESPERANZA (1)"/>
    <n v="60499"/>
    <n v="60499"/>
    <s v="Plan de Pago"/>
    <s v="Plan de Pago"/>
    <n v="0"/>
    <n v="41497.760000000002"/>
    <n v="6314.09"/>
    <n v="604.79999999999995"/>
    <n v="0"/>
    <n v="0"/>
    <n v="8957.1"/>
    <n v="10801.77"/>
    <n v="0.48"/>
    <n v="68176"/>
    <x v="4"/>
    <x v="386"/>
  </r>
  <r>
    <x v="562"/>
    <s v="LA ESPERANZA (1)"/>
    <n v="68176"/>
    <n v="68176"/>
    <s v="Plan de Pago"/>
    <s v="Plan de Pago"/>
    <n v="0"/>
    <n v="70801.97"/>
    <n v="16903.86"/>
    <n v="604.79999999999995"/>
    <n v="0"/>
    <n v="0"/>
    <m/>
    <n v="10801.77"/>
    <n v="0.6"/>
    <n v="99113"/>
    <x v="5"/>
    <x v="386"/>
  </r>
  <r>
    <x v="563"/>
    <s v="LA ESPERANZA (1)"/>
    <n v="469146"/>
    <n v="0"/>
    <s v="Plan de Pago"/>
    <s v="Plan de Pago"/>
    <n v="0"/>
    <n v="29346.63"/>
    <n v="7060.25"/>
    <n v="608.4"/>
    <n v="0"/>
    <n v="0"/>
    <m/>
    <n v="13644.2"/>
    <n v="0.52"/>
    <n v="50660"/>
    <x v="0"/>
    <x v="386"/>
  </r>
  <r>
    <x v="563"/>
    <s v="LA ESPERANZA (1)"/>
    <n v="50660"/>
    <n v="50660"/>
    <s v="Plan de Pago"/>
    <s v="Plan de Pago"/>
    <n v="0"/>
    <n v="32281.29"/>
    <n v="7766.28"/>
    <n v="608.4"/>
    <n v="0"/>
    <n v="0"/>
    <m/>
    <n v="13644.2"/>
    <n v="0.83"/>
    <n v="54301"/>
    <x v="1"/>
    <x v="386"/>
  </r>
  <r>
    <x v="563"/>
    <s v="LA ESPERANZA (1)"/>
    <n v="54301"/>
    <n v="54301"/>
    <s v="Plan de Pago"/>
    <s v="Plan de Pago"/>
    <n v="0"/>
    <n v="35703.11"/>
    <n v="8589.51"/>
    <n v="608.4"/>
    <n v="0"/>
    <n v="0"/>
    <m/>
    <n v="13644.2"/>
    <n v="0.78"/>
    <n v="58546"/>
    <x v="2"/>
    <x v="386"/>
  </r>
  <r>
    <x v="563"/>
    <s v="LA ESPERANZA (1)"/>
    <n v="58546"/>
    <n v="58546"/>
    <s v="Plan de Pago"/>
    <s v="Plan de Pago"/>
    <n v="0"/>
    <n v="39630.449999999997"/>
    <n v="9534.35"/>
    <n v="608.4"/>
    <n v="0"/>
    <n v="0"/>
    <m/>
    <n v="13644.2"/>
    <n v="0.6"/>
    <n v="63418"/>
    <x v="3"/>
    <x v="386"/>
  </r>
  <r>
    <x v="563"/>
    <s v="LA ESPERANZA (1)"/>
    <n v="63418"/>
    <n v="63418"/>
    <s v="Plan de Pago"/>
    <s v="Plan de Pago"/>
    <n v="0"/>
    <n v="41497.760000000002"/>
    <n v="6362.56"/>
    <n v="608.4"/>
    <n v="0"/>
    <n v="0"/>
    <n v="9025.8700000000008"/>
    <n v="13644.2"/>
    <n v="0.21"/>
    <n v="71139"/>
    <x v="4"/>
    <x v="386"/>
  </r>
  <r>
    <x v="563"/>
    <s v="LA ESPERANZA (1)"/>
    <n v="71139"/>
    <n v="71139"/>
    <s v="Plan de Pago"/>
    <s v="Plan de Pago"/>
    <n v="0"/>
    <n v="70801.97"/>
    <n v="17033.64"/>
    <n v="608.4"/>
    <n v="0"/>
    <n v="0"/>
    <m/>
    <n v="13644.2"/>
    <n v="0.79"/>
    <n v="102089"/>
    <x v="5"/>
    <x v="386"/>
  </r>
  <r>
    <x v="564"/>
    <s v="LA ESPERANZA (1)"/>
    <n v="471552"/>
    <n v="0"/>
    <s v="Plan de Pago"/>
    <s v="Plan de Pago"/>
    <n v="0"/>
    <n v="29346.63"/>
    <n v="7114.05"/>
    <n v="614.4"/>
    <n v="0"/>
    <n v="0"/>
    <m/>
    <n v="10800.7"/>
    <n v="0.22"/>
    <n v="47876"/>
    <x v="0"/>
    <x v="386"/>
  </r>
  <r>
    <x v="564"/>
    <s v="LA ESPERANZA (1)"/>
    <n v="47876"/>
    <n v="47876"/>
    <s v="Plan de Pago"/>
    <s v="Plan de Pago"/>
    <n v="0"/>
    <n v="32281.29"/>
    <n v="7825.45"/>
    <n v="614.4"/>
    <n v="0"/>
    <n v="0"/>
    <m/>
    <n v="10800.7"/>
    <n v="0.16"/>
    <n v="51522"/>
    <x v="1"/>
    <x v="386"/>
  </r>
  <r>
    <x v="564"/>
    <s v="LA ESPERANZA (1)"/>
    <n v="51522"/>
    <n v="51522"/>
    <s v="Plan de Pago"/>
    <s v="Plan de Pago"/>
    <n v="0"/>
    <n v="35703.11"/>
    <n v="8654.9500000000007"/>
    <n v="614.4"/>
    <n v="0"/>
    <n v="0"/>
    <m/>
    <n v="10800.7"/>
    <n v="0.84"/>
    <n v="55774"/>
    <x v="2"/>
    <x v="386"/>
  </r>
  <r>
    <x v="564"/>
    <s v="LA ESPERANZA (1)"/>
    <n v="55774"/>
    <n v="55774"/>
    <s v="Plan de Pago"/>
    <s v="Plan de Pago"/>
    <n v="0"/>
    <n v="39630.449999999997"/>
    <n v="9606.99"/>
    <n v="614.4"/>
    <n v="0"/>
    <n v="0"/>
    <m/>
    <n v="10800.7"/>
    <n v="0.46"/>
    <n v="60653"/>
    <x v="3"/>
    <x v="386"/>
  </r>
  <r>
    <x v="564"/>
    <s v="LA ESPERANZA (1)"/>
    <n v="60653"/>
    <n v="60653"/>
    <s v="Plan de Pago"/>
    <s v="Plan de Pago"/>
    <n v="0"/>
    <n v="41497.760000000002"/>
    <n v="6411.04"/>
    <n v="614.4"/>
    <n v="0"/>
    <n v="0"/>
    <n v="9094.6299999999992"/>
    <n v="10800.7"/>
    <n v="0.47"/>
    <n v="68419"/>
    <x v="4"/>
    <x v="386"/>
  </r>
  <r>
    <x v="564"/>
    <s v="LA ESPERANZA (1)"/>
    <n v="68419"/>
    <n v="68419"/>
    <s v="Plan de Pago"/>
    <s v="Plan de Pago"/>
    <n v="0"/>
    <n v="70801.97"/>
    <n v="17163.419999999998"/>
    <n v="614.4"/>
    <n v="0"/>
    <n v="0"/>
    <m/>
    <n v="10800.7"/>
    <n v="0.51"/>
    <n v="99381"/>
    <x v="5"/>
    <x v="386"/>
  </r>
  <r>
    <x v="565"/>
    <s v="LA ESPERANZA (1)"/>
    <n v="473950"/>
    <n v="0"/>
    <s v="Plan de Pago"/>
    <s v="Plan de Pago"/>
    <n v="0"/>
    <n v="29346.63"/>
    <n v="7172.32"/>
    <n v="618"/>
    <n v="0"/>
    <n v="0"/>
    <m/>
    <n v="13823.87"/>
    <n v="0.18"/>
    <n v="50961"/>
    <x v="0"/>
    <x v="386"/>
  </r>
  <r>
    <x v="565"/>
    <s v="LA ESPERANZA (1)"/>
    <n v="50961"/>
    <n v="50961"/>
    <s v="Plan de Pago"/>
    <s v="Plan de Pago"/>
    <n v="0"/>
    <n v="32281.29"/>
    <n v="7889.55"/>
    <n v="618"/>
    <n v="0"/>
    <n v="0"/>
    <m/>
    <n v="13823.87"/>
    <n v="0.28999999999999998"/>
    <n v="54613"/>
    <x v="1"/>
    <x v="386"/>
  </r>
  <r>
    <x v="565"/>
    <s v="LA ESPERANZA (1)"/>
    <n v="54613"/>
    <n v="54613"/>
    <s v="Plan de Pago"/>
    <s v="Plan de Pago"/>
    <n v="0"/>
    <n v="35703.11"/>
    <n v="8725.85"/>
    <n v="618"/>
    <n v="0"/>
    <n v="0"/>
    <m/>
    <n v="13823.87"/>
    <n v="0.17"/>
    <n v="58871"/>
    <x v="2"/>
    <x v="386"/>
  </r>
  <r>
    <x v="565"/>
    <s v="LA ESPERANZA (1)"/>
    <n v="58871"/>
    <n v="58871"/>
    <s v="Plan de Pago"/>
    <s v="Plan de Pago"/>
    <n v="0"/>
    <n v="39630.449999999997"/>
    <n v="9685.69"/>
    <n v="618"/>
    <n v="0"/>
    <n v="0"/>
    <m/>
    <n v="13823.87"/>
    <n v="0.99"/>
    <n v="63759"/>
    <x v="3"/>
    <x v="386"/>
  </r>
  <r>
    <x v="565"/>
    <s v="LA ESPERANZA (1)"/>
    <n v="63759"/>
    <n v="63759"/>
    <s v="Plan de Pago"/>
    <s v="Plan de Pago"/>
    <n v="0"/>
    <n v="41497.760000000002"/>
    <n v="6463.56"/>
    <n v="618"/>
    <n v="0"/>
    <n v="0"/>
    <n v="9169.1299999999992"/>
    <n v="13823.87"/>
    <n v="0.68"/>
    <n v="71573"/>
    <x v="4"/>
    <x v="386"/>
  </r>
  <r>
    <x v="565"/>
    <s v="LA ESPERANZA (1)"/>
    <n v="71573"/>
    <n v="71573"/>
    <s v="Plan de Pago"/>
    <s v="Plan de Pago"/>
    <n v="0"/>
    <n v="70801.97"/>
    <n v="17304.02"/>
    <n v="618"/>
    <n v="0"/>
    <n v="0"/>
    <m/>
    <n v="13823.87"/>
    <n v="0.14000000000000001"/>
    <n v="102548"/>
    <x v="5"/>
    <x v="386"/>
  </r>
  <r>
    <x v="566"/>
    <s v="Damián Pace"/>
    <n v="33549"/>
    <n v="0"/>
    <n v="33549"/>
    <n v="1677.45"/>
    <n v="0"/>
    <n v="29346.63"/>
    <n v="7226.11"/>
    <n v="0"/>
    <n v="0"/>
    <n v="0"/>
    <m/>
    <n v="0"/>
    <n v="0.81"/>
    <n v="71800"/>
    <x v="0"/>
    <x v="388"/>
  </r>
  <r>
    <x v="566"/>
    <s v="Damián Pace (1)"/>
    <n v="71800"/>
    <n v="71800"/>
    <n v="0"/>
    <n v="0"/>
    <n v="0"/>
    <n v="32281.29"/>
    <n v="7948.73"/>
    <n v="0"/>
    <n v="0"/>
    <n v="0"/>
    <m/>
    <n v="3216"/>
    <n v="0.98"/>
    <n v="43447"/>
    <x v="1"/>
    <x v="388"/>
  </r>
  <r>
    <x v="566"/>
    <s v="Damián Pace (1)"/>
    <n v="43447"/>
    <n v="0"/>
    <n v="43447"/>
    <n v="2172.35"/>
    <n v="0"/>
    <n v="35703.11"/>
    <n v="8791.2900000000009"/>
    <n v="0"/>
    <n v="0"/>
    <n v="0"/>
    <m/>
    <n v="6945"/>
    <n v="0.25"/>
    <n v="97059"/>
    <x v="2"/>
    <x v="388"/>
  </r>
  <r>
    <x v="566"/>
    <s v="Damián Pace"/>
    <n v="97059"/>
    <n v="0"/>
    <n v="94886.65"/>
    <n v="6916.68"/>
    <n v="0"/>
    <n v="39630.449999999997"/>
    <n v="9758.33"/>
    <n v="0"/>
    <n v="0"/>
    <n v="0"/>
    <m/>
    <n v="0"/>
    <n v="0.89"/>
    <n v="151193"/>
    <x v="3"/>
    <x v="388"/>
  </r>
  <r>
    <x v="566"/>
    <s v="Damián Pace"/>
    <n v="151193"/>
    <n v="0"/>
    <n v="144276.32"/>
    <n v="14130.5"/>
    <n v="0"/>
    <n v="41497.760000000002"/>
    <n v="6512.03"/>
    <n v="0"/>
    <n v="0"/>
    <n v="0"/>
    <n v="9237.9"/>
    <n v="0"/>
    <n v="0.49"/>
    <n v="215655"/>
    <x v="4"/>
    <x v="388"/>
  </r>
  <r>
    <x v="566"/>
    <s v="Damián Pace"/>
    <n v="215655"/>
    <n v="0"/>
    <n v="201524.5"/>
    <n v="41336.31"/>
    <n v="0"/>
    <n v="70801.97"/>
    <n v="17433.8"/>
    <n v="0"/>
    <n v="0"/>
    <n v="0"/>
    <m/>
    <n v="0"/>
    <n v="0.42"/>
    <n v="331097"/>
    <x v="5"/>
    <x v="388"/>
  </r>
  <r>
    <x v="567"/>
    <s v="LA ESPERANZA (1)"/>
    <n v="478907"/>
    <n v="0"/>
    <s v="Plan de Pago"/>
    <s v="Plan de Pago"/>
    <n v="0"/>
    <n v="29346.63"/>
    <n v="7284.39"/>
    <n v="627.6"/>
    <n v="0"/>
    <n v="0"/>
    <m/>
    <n v="14009.7"/>
    <n v="0.68"/>
    <n v="51269"/>
    <x v="0"/>
    <x v="386"/>
  </r>
  <r>
    <x v="567"/>
    <s v="LA ESPERANZA (1)"/>
    <n v="51269"/>
    <n v="51269"/>
    <s v="Plan de Pago"/>
    <s v="Plan de Pago"/>
    <n v="0"/>
    <n v="32281.29"/>
    <n v="8012.83"/>
    <n v="627.6"/>
    <n v="0"/>
    <n v="0"/>
    <m/>
    <n v="14009.7"/>
    <n v="0.57999999999999996"/>
    <n v="54932"/>
    <x v="1"/>
    <x v="386"/>
  </r>
  <r>
    <x v="567"/>
    <s v="LA ESPERANZA (1)"/>
    <n v="54932"/>
    <n v="54932"/>
    <s v="Plan de Pago"/>
    <s v="Plan de Pago"/>
    <n v="0"/>
    <n v="35703.11"/>
    <n v="8862.19"/>
    <n v="627.6"/>
    <n v="0"/>
    <n v="0"/>
    <m/>
    <n v="14009.7"/>
    <n v="0.4"/>
    <n v="59203"/>
    <x v="2"/>
    <x v="386"/>
  </r>
  <r>
    <x v="567"/>
    <s v="LA ESPERANZA (1)"/>
    <n v="59203"/>
    <n v="59203"/>
    <s v="Plan de Pago"/>
    <s v="Plan de Pago"/>
    <n v="0"/>
    <n v="39630.449999999997"/>
    <n v="9837.0300000000007"/>
    <n v="627.6"/>
    <n v="0"/>
    <n v="0"/>
    <m/>
    <n v="14009.7"/>
    <n v="0.22"/>
    <n v="64105"/>
    <x v="3"/>
    <x v="386"/>
  </r>
  <r>
    <x v="567"/>
    <s v="LA ESPERANZA (1)"/>
    <n v="64105"/>
    <n v="64105"/>
    <s v="Plan de Pago"/>
    <s v="Plan de Pago"/>
    <n v="0"/>
    <n v="41497.760000000002"/>
    <n v="6564.55"/>
    <n v="627.6"/>
    <n v="0"/>
    <n v="0"/>
    <n v="9312.4"/>
    <n v="14009.7"/>
    <n v="0.99"/>
    <n v="72013"/>
    <x v="4"/>
    <x v="386"/>
  </r>
  <r>
    <x v="567"/>
    <s v="LA ESPERANZA (1)"/>
    <n v="72013"/>
    <n v="72013"/>
    <s v="Plan de Pago"/>
    <s v="Plan de Pago"/>
    <n v="0"/>
    <n v="70801.97"/>
    <n v="17574.39"/>
    <n v="627.6"/>
    <n v="0"/>
    <n v="0"/>
    <m/>
    <n v="14009.7"/>
    <n v="0.34"/>
    <n v="103014"/>
    <x v="5"/>
    <x v="386"/>
  </r>
  <r>
    <x v="568"/>
    <s v="LA ESPERANZA (1)"/>
    <n v="495839"/>
    <n v="0"/>
    <s v="Plan de Pago"/>
    <s v="Plan de Pago"/>
    <n v="0"/>
    <n v="29346.63"/>
    <n v="7665.42"/>
    <n v="662.4"/>
    <n v="0"/>
    <n v="0"/>
    <m/>
    <n v="14644.63"/>
    <n v="0.92"/>
    <n v="52320"/>
    <x v="0"/>
    <x v="386"/>
  </r>
  <r>
    <x v="568"/>
    <s v="LA ESPERANZA (1)"/>
    <n v="52320"/>
    <n v="52320"/>
    <s v="Plan de Pago"/>
    <s v="Plan de Pago"/>
    <n v="0"/>
    <n v="32281.29"/>
    <n v="8431.9599999999991"/>
    <n v="662.4"/>
    <n v="0"/>
    <n v="0"/>
    <m/>
    <n v="14644.63"/>
    <n v="0.72"/>
    <n v="56021"/>
    <x v="1"/>
    <x v="386"/>
  </r>
  <r>
    <x v="568"/>
    <s v="LA ESPERANZA (1)"/>
    <n v="56021"/>
    <n v="56021"/>
    <s v="Plan de Pago"/>
    <s v="Plan de Pago"/>
    <n v="0"/>
    <n v="35703.11"/>
    <n v="9325.75"/>
    <n v="662.4"/>
    <n v="0"/>
    <n v="0"/>
    <m/>
    <n v="14644.63"/>
    <n v="0.11"/>
    <n v="60336"/>
    <x v="2"/>
    <x v="386"/>
  </r>
  <r>
    <x v="568"/>
    <s v="LA ESPERANZA (1)"/>
    <n v="60336"/>
    <n v="60336"/>
    <s v="Plan de Pago"/>
    <s v="Plan de Pago"/>
    <n v="0"/>
    <n v="39630.449999999997"/>
    <n v="10351.58"/>
    <n v="662.4"/>
    <n v="0"/>
    <n v="0"/>
    <m/>
    <n v="14644.63"/>
    <n v="0.94"/>
    <n v="65290"/>
    <x v="3"/>
    <x v="386"/>
  </r>
  <r>
    <x v="568"/>
    <s v="LA ESPERANZA (1)"/>
    <n v="65290"/>
    <n v="65290"/>
    <s v="Plan de Pago"/>
    <s v="Plan de Pago"/>
    <n v="0"/>
    <n v="41497.760000000002"/>
    <n v="6907.93"/>
    <n v="662.4"/>
    <n v="0"/>
    <n v="0"/>
    <n v="9799.51"/>
    <n v="14644.63"/>
    <n v="0.77"/>
    <n v="73513"/>
    <x v="4"/>
    <x v="386"/>
  </r>
  <r>
    <x v="568"/>
    <s v="LA ESPERANZA (1)"/>
    <n v="73513"/>
    <n v="73513"/>
    <s v="Plan de Pago"/>
    <s v="Plan de Pago"/>
    <n v="0"/>
    <n v="70801.97"/>
    <n v="18493.669999999998"/>
    <n v="662.4"/>
    <n v="0"/>
    <n v="0"/>
    <m/>
    <n v="14644.63"/>
    <n v="0.33"/>
    <n v="104603"/>
    <x v="5"/>
    <x v="386"/>
  </r>
  <r>
    <x v="569"/>
    <s v="Rosana Valeria Gonzalez (1)"/>
    <n v="30735"/>
    <n v="30735"/>
    <n v="0"/>
    <n v="0"/>
    <n v="0"/>
    <n v="29346.63"/>
    <n v="7611.63"/>
    <n v="0"/>
    <n v="0"/>
    <n v="0"/>
    <m/>
    <n v="-3457"/>
    <n v="0.74"/>
    <n v="33502"/>
    <x v="0"/>
    <x v="389"/>
  </r>
  <r>
    <x v="569"/>
    <s v="Rosana Valeria Gonzalez (1)"/>
    <n v="33502"/>
    <n v="33502"/>
    <n v="0"/>
    <n v="0"/>
    <n v="0"/>
    <n v="32281.29"/>
    <n v="8372.7900000000009"/>
    <n v="0"/>
    <n v="0"/>
    <n v="0"/>
    <m/>
    <n v="-3768"/>
    <n v="0.92"/>
    <n v="36887"/>
    <x v="1"/>
    <x v="389"/>
  </r>
  <r>
    <x v="569"/>
    <s v="Rosana Valeria Gonzalez"/>
    <n v="36887"/>
    <n v="36887"/>
    <n v="0"/>
    <n v="0"/>
    <n v="0"/>
    <n v="35703.11"/>
    <n v="9260.31"/>
    <n v="0"/>
    <n v="0"/>
    <n v="0"/>
    <m/>
    <n v="0"/>
    <n v="0.57999999999999996"/>
    <n v="44964"/>
    <x v="2"/>
    <x v="389"/>
  </r>
  <r>
    <x v="569"/>
    <s v="Rosana Valeria Gonzalez (1)"/>
    <n v="44964"/>
    <n v="40819"/>
    <n v="0"/>
    <n v="0"/>
    <n v="0"/>
    <n v="39630.449999999997"/>
    <n v="10278.94"/>
    <n v="0"/>
    <n v="0"/>
    <n v="0"/>
    <m/>
    <n v="-4584.71"/>
    <n v="0.32"/>
    <n v="45325"/>
    <x v="3"/>
    <x v="389"/>
  </r>
  <r>
    <x v="569"/>
    <s v="Rosana Valeria Gonzalez (1)"/>
    <n v="45325"/>
    <n v="45325"/>
    <n v="0"/>
    <n v="0"/>
    <n v="0"/>
    <n v="41497.760000000002"/>
    <n v="6859.45"/>
    <n v="0"/>
    <n v="0"/>
    <n v="0"/>
    <n v="9730.74"/>
    <n v="-5089.0200000000004"/>
    <n v="7.0000000000000007E-2"/>
    <n v="52999"/>
    <x v="4"/>
    <x v="389"/>
  </r>
  <r>
    <x v="569"/>
    <s v="Rosana Valeria Gonzalez (1)"/>
    <n v="52999"/>
    <n v="53000"/>
    <n v="0"/>
    <n v="0"/>
    <n v="1"/>
    <n v="70801.97"/>
    <n v="18363.89"/>
    <n v="0"/>
    <n v="0"/>
    <n v="0"/>
    <m/>
    <n v="-5071.17"/>
    <n v="0.31"/>
    <n v="84094"/>
    <x v="5"/>
    <x v="389"/>
  </r>
  <r>
    <x v="570"/>
    <s v="Rosana Valeria Gonzalez (1)"/>
    <n v="34714"/>
    <n v="34714"/>
    <n v="0"/>
    <n v="0"/>
    <n v="0"/>
    <n v="29346.63"/>
    <n v="12399.15"/>
    <n v="0"/>
    <n v="0"/>
    <n v="0"/>
    <m/>
    <n v="-3907"/>
    <n v="0.22"/>
    <n v="37839"/>
    <x v="0"/>
    <x v="389"/>
  </r>
  <r>
    <x v="570"/>
    <s v="Rosana Valeria Gonzalez (1)"/>
    <n v="37839"/>
    <n v="37839"/>
    <n v="0"/>
    <n v="0"/>
    <n v="0"/>
    <n v="32281.29"/>
    <n v="13639.07"/>
    <n v="0"/>
    <n v="0"/>
    <n v="0"/>
    <m/>
    <n v="-4259"/>
    <n v="0.64"/>
    <n v="41662"/>
    <x v="1"/>
    <x v="389"/>
  </r>
  <r>
    <x v="570"/>
    <s v="Rosana Valeria Gonzalez"/>
    <n v="41662"/>
    <n v="41662"/>
    <n v="0"/>
    <n v="0"/>
    <n v="0"/>
    <n v="35703.11"/>
    <n v="15084.81"/>
    <n v="0"/>
    <n v="0"/>
    <n v="0"/>
    <m/>
    <n v="0"/>
    <n v="0.08"/>
    <n v="50788"/>
    <x v="2"/>
    <x v="389"/>
  </r>
  <r>
    <x v="570"/>
    <s v="Rosana Valeria Gonzalez (1)"/>
    <n v="50788"/>
    <n v="46103"/>
    <n v="0"/>
    <n v="0"/>
    <n v="0"/>
    <n v="39630.449999999997"/>
    <n v="16744.14"/>
    <n v="0"/>
    <n v="0"/>
    <n v="0"/>
    <m/>
    <n v="-3681.34"/>
    <n v="0.75"/>
    <n v="52694"/>
    <x v="3"/>
    <x v="389"/>
  </r>
  <r>
    <x v="570"/>
    <s v="Rosana Valeria Gonzalez (1)"/>
    <n v="52694"/>
    <n v="52698"/>
    <n v="0"/>
    <n v="0"/>
    <n v="4"/>
    <n v="41497.760000000002"/>
    <n v="11173.87"/>
    <n v="0"/>
    <n v="0"/>
    <n v="0"/>
    <n v="15851.14"/>
    <n v="-5751.28"/>
    <n v="0.51"/>
    <n v="62768"/>
    <x v="4"/>
    <x v="389"/>
  </r>
  <r>
    <x v="570"/>
    <s v="Rosana Valeria Gonzalez (1)"/>
    <n v="62768"/>
    <n v="62768"/>
    <n v="0"/>
    <n v="0"/>
    <n v="0"/>
    <n v="70801.97"/>
    <n v="29914.32"/>
    <n v="0"/>
    <n v="0"/>
    <n v="0"/>
    <m/>
    <n v="9354.0300000000007"/>
    <n v="0.68"/>
    <n v="110071"/>
    <x v="5"/>
    <x v="389"/>
  </r>
  <r>
    <x v="571"/>
    <s v="LA ESPERANZA (1)"/>
    <n v="501358"/>
    <n v="0"/>
    <s v="Plan de Pago"/>
    <s v="Plan de Pago"/>
    <n v="0"/>
    <n v="29346.63"/>
    <n v="7790.93"/>
    <n v="673.2"/>
    <n v="0"/>
    <n v="0"/>
    <m/>
    <n v="14851.57"/>
    <n v="0.67"/>
    <n v="52663"/>
    <x v="0"/>
    <x v="386"/>
  </r>
  <r>
    <x v="571"/>
    <s v="LA ESPERANZA (1)"/>
    <n v="52663"/>
    <n v="52663"/>
    <s v="Plan de Pago"/>
    <s v="Plan de Pago"/>
    <n v="0"/>
    <n v="32281.29"/>
    <n v="8570.0300000000007"/>
    <n v="673.2"/>
    <n v="0"/>
    <n v="0"/>
    <m/>
    <n v="14851.57"/>
    <n v="0.91"/>
    <n v="56377"/>
    <x v="1"/>
    <x v="386"/>
  </r>
  <r>
    <x v="571"/>
    <s v="LA ESPERANZA (1)"/>
    <n v="56377"/>
    <n v="56377"/>
    <s v="Plan de Pago"/>
    <s v="Plan de Pago"/>
    <n v="0"/>
    <n v="35703.11"/>
    <n v="9478.4500000000007"/>
    <n v="673.2"/>
    <n v="0"/>
    <n v="0"/>
    <m/>
    <n v="14851.57"/>
    <n v="0.67"/>
    <n v="60707"/>
    <x v="2"/>
    <x v="386"/>
  </r>
  <r>
    <x v="571"/>
    <s v="LA ESPERANZA (1)"/>
    <n v="60707"/>
    <n v="60707"/>
    <s v="Plan de Pago"/>
    <s v="Plan de Pago"/>
    <n v="0"/>
    <n v="39630.449999999997"/>
    <n v="10521.08"/>
    <n v="673.2"/>
    <n v="0"/>
    <n v="0"/>
    <m/>
    <n v="14851.57"/>
    <n v="0.7"/>
    <n v="65677"/>
    <x v="3"/>
    <x v="386"/>
  </r>
  <r>
    <x v="571"/>
    <s v="LA ESPERANZA (1)"/>
    <n v="65677"/>
    <n v="65677"/>
    <s v="Plan de Pago"/>
    <s v="Plan de Pago"/>
    <n v="0"/>
    <n v="41497.760000000002"/>
    <n v="7021.04"/>
    <n v="673.2"/>
    <n v="0"/>
    <n v="0"/>
    <n v="9959.9699999999993"/>
    <n v="14851.57"/>
    <n v="0.46"/>
    <n v="74004"/>
    <x v="4"/>
    <x v="386"/>
  </r>
  <r>
    <x v="571"/>
    <s v="LA ESPERANZA (1)"/>
    <n v="74004"/>
    <n v="74004"/>
    <s v="Plan de Pago"/>
    <s v="Plan de Pago"/>
    <n v="0"/>
    <n v="70801.97"/>
    <n v="18796.490000000002"/>
    <n v="673.2"/>
    <n v="0"/>
    <n v="0"/>
    <m/>
    <n v="14851.57"/>
    <n v="0.77"/>
    <n v="105124"/>
    <x v="5"/>
    <x v="386"/>
  </r>
  <r>
    <x v="572"/>
    <s v="VOLIA PROMENADE SRL (1)"/>
    <n v="2659998"/>
    <n v="0"/>
    <n v="1772047.76"/>
    <s v="En Abogados"/>
    <n v="0"/>
    <n v="29346.63"/>
    <n v="7804.38"/>
    <n v="0"/>
    <n v="0"/>
    <n v="0"/>
    <m/>
    <n v="6743"/>
    <n v="0.6"/>
    <n v="2792495"/>
    <x v="0"/>
    <x v="390"/>
  </r>
  <r>
    <x v="572"/>
    <s v="VOLIA PROMENADE SRL (1)"/>
    <n v="2792495"/>
    <n v="0"/>
    <n v="1815942.37"/>
    <s v="En Abogados"/>
    <n v="0"/>
    <n v="32281.29"/>
    <n v="8584.82"/>
    <n v="0"/>
    <n v="0"/>
    <n v="0"/>
    <m/>
    <n v="7417.2"/>
    <n v="0.56999999999999995"/>
    <n v="2931576"/>
    <x v="1"/>
    <x v="390"/>
  </r>
  <r>
    <x v="572"/>
    <s v="VOLIA PROMENADE SRL"/>
    <n v="2931576"/>
    <n v="0"/>
    <n v="1864226.25"/>
    <s v="En Abogados"/>
    <n v="0"/>
    <n v="35703.11"/>
    <n v="9494.81"/>
    <n v="0"/>
    <n v="0"/>
    <n v="0"/>
    <m/>
    <n v="0"/>
    <n v="0.77"/>
    <n v="3069986"/>
    <x v="2"/>
    <x v="390"/>
  </r>
  <r>
    <x v="572"/>
    <s v="VOLIA PROMENADE SRL"/>
    <n v="3069986"/>
    <n v="0"/>
    <n v="1909424.94"/>
    <s v="En Abogados"/>
    <n v="0"/>
    <n v="39630.449999999997"/>
    <n v="10539.24"/>
    <n v="0"/>
    <n v="0"/>
    <n v="0"/>
    <m/>
    <n v="0"/>
    <n v="0.06"/>
    <n v="3215627"/>
    <x v="3"/>
    <x v="390"/>
  </r>
  <r>
    <x v="572"/>
    <s v="VOLIA PROMENADE SRL"/>
    <n v="3215627"/>
    <n v="0"/>
    <n v="1959594.69"/>
    <s v="En Abogados"/>
    <n v="0"/>
    <n v="41497.760000000002"/>
    <n v="7033.16"/>
    <n v="0"/>
    <n v="0"/>
    <n v="0"/>
    <n v="9977.16"/>
    <n v="0"/>
    <n v="0.19"/>
    <n v="3372115"/>
    <x v="4"/>
    <x v="390"/>
  </r>
  <r>
    <x v="572"/>
    <s v="VOLIA PROMENADE SRL"/>
    <n v="3372115"/>
    <n v="0"/>
    <n v="2018102.96"/>
    <s v="En Abogados"/>
    <n v="0"/>
    <n v="70801.97"/>
    <n v="18828.93"/>
    <n v="0"/>
    <n v="0"/>
    <n v="0"/>
    <m/>
    <n v="0"/>
    <n v="0.2"/>
    <n v="3734190"/>
    <x v="5"/>
    <x v="390"/>
  </r>
  <r>
    <x v="573"/>
    <s v="LAURA LUJAN MORA—A (1)"/>
    <n v="30918"/>
    <n v="30918"/>
    <n v="0"/>
    <n v="0"/>
    <n v="0"/>
    <n v="29346.63"/>
    <n v="7831.28"/>
    <n v="0"/>
    <n v="0"/>
    <n v="0"/>
    <m/>
    <n v="-3478"/>
    <n v="0.09"/>
    <n v="33700"/>
    <x v="0"/>
    <x v="391"/>
  </r>
  <r>
    <x v="573"/>
    <s v="LAURA LUJAN MORA—A (1)"/>
    <n v="33700"/>
    <n v="33700"/>
    <n v="0"/>
    <n v="0"/>
    <n v="0"/>
    <n v="32281.29"/>
    <n v="8614.41"/>
    <n v="0"/>
    <n v="0"/>
    <n v="0"/>
    <m/>
    <n v="-3791"/>
    <n v="0.3"/>
    <n v="37105"/>
    <x v="1"/>
    <x v="391"/>
  </r>
  <r>
    <x v="573"/>
    <s v="LAURA LUJAN MORA—A (1)"/>
    <n v="37105"/>
    <n v="37105"/>
    <n v="0"/>
    <n v="0"/>
    <n v="0"/>
    <n v="35703.11"/>
    <n v="9527.5300000000007"/>
    <n v="0"/>
    <n v="0"/>
    <n v="0"/>
    <m/>
    <n v="-4169.96"/>
    <n v="0.32"/>
    <n v="41061"/>
    <x v="2"/>
    <x v="391"/>
  </r>
  <r>
    <x v="573"/>
    <s v="LAURA LUJAN MORA—A (1)"/>
    <n v="41061"/>
    <n v="41775"/>
    <n v="0"/>
    <n v="0"/>
    <n v="714"/>
    <n v="39630.449999999997"/>
    <n v="10575.56"/>
    <n v="0"/>
    <n v="0"/>
    <n v="0"/>
    <m/>
    <n v="-4611.97"/>
    <n v="0.96"/>
    <n v="44881"/>
    <x v="3"/>
    <x v="391"/>
  </r>
  <r>
    <x v="573"/>
    <s v="LAURA LUJAN MORA—A"/>
    <n v="44881"/>
    <n v="44881"/>
    <n v="0"/>
    <n v="749"/>
    <n v="0"/>
    <n v="41497.760000000002"/>
    <n v="7057.4"/>
    <n v="0"/>
    <n v="0"/>
    <n v="0"/>
    <n v="10011.549999999999"/>
    <n v="0"/>
    <n v="0.28999999999999998"/>
    <n v="59316"/>
    <x v="4"/>
    <x v="391"/>
  </r>
  <r>
    <x v="573"/>
    <s v="LAURA LUJAN MORA— A (1)"/>
    <n v="59316"/>
    <n v="59316"/>
    <n v="0"/>
    <n v="0"/>
    <n v="0"/>
    <n v="70801.97"/>
    <n v="18893.82"/>
    <n v="0"/>
    <n v="0"/>
    <n v="0"/>
    <m/>
    <n v="-5101.34"/>
    <n v="0.55000000000000004"/>
    <n v="84595"/>
    <x v="5"/>
    <x v="391"/>
  </r>
  <r>
    <x v="574"/>
    <s v="SERGIO KAUFMAN (1)"/>
    <n v="31624"/>
    <n v="31624"/>
    <n v="0"/>
    <n v="0"/>
    <n v="0"/>
    <n v="29346.63"/>
    <n v="7862.66"/>
    <n v="679.2"/>
    <n v="0"/>
    <n v="0"/>
    <m/>
    <n v="-3481"/>
    <n v="0.51"/>
    <n v="34408"/>
    <x v="0"/>
    <x v="383"/>
  </r>
  <r>
    <x v="574"/>
    <s v="SERGIO KAUFMAN"/>
    <n v="34408"/>
    <n v="34982"/>
    <n v="0"/>
    <n v="574"/>
    <n v="574"/>
    <n v="32281.29"/>
    <n v="8648.92"/>
    <n v="679.2"/>
    <n v="0"/>
    <n v="0"/>
    <m/>
    <n v="0"/>
    <n v="0.59"/>
    <n v="41610"/>
    <x v="1"/>
    <x v="383"/>
  </r>
  <r>
    <x v="574"/>
    <s v="SERGIO KAUFMAN (1)"/>
    <n v="41610"/>
    <n v="41610"/>
    <n v="0"/>
    <n v="0"/>
    <n v="0"/>
    <n v="35703.11"/>
    <n v="9565.7099999999991"/>
    <n v="679.2"/>
    <n v="0"/>
    <n v="0"/>
    <m/>
    <n v="-4173.41"/>
    <n v="0.39"/>
    <n v="41775"/>
    <x v="2"/>
    <x v="383"/>
  </r>
  <r>
    <x v="574"/>
    <s v="SERGIO KAUFMAN (1)"/>
    <n v="41775"/>
    <n v="41775"/>
    <n v="0"/>
    <n v="0"/>
    <n v="0"/>
    <n v="39630.449999999997"/>
    <n v="10617.94"/>
    <n v="679.2"/>
    <n v="0"/>
    <n v="0"/>
    <m/>
    <n v="-4615.79"/>
    <n v="0.2"/>
    <n v="46312"/>
    <x v="3"/>
    <x v="383"/>
  </r>
  <r>
    <x v="574"/>
    <s v="SERGIO KAUFMAN (1)"/>
    <n v="46312"/>
    <n v="46312"/>
    <n v="0"/>
    <n v="0"/>
    <n v="0"/>
    <n v="41497.760000000002"/>
    <n v="7085.67"/>
    <n v="679.2"/>
    <n v="0"/>
    <n v="0"/>
    <n v="10051.66"/>
    <n v="-5123.53"/>
    <n v="0.24"/>
    <n v="54191"/>
    <x v="4"/>
    <x v="383"/>
  </r>
  <r>
    <x v="574"/>
    <s v="SERGIO KAUFMAN (1)"/>
    <n v="54191"/>
    <n v="54191"/>
    <n v="0"/>
    <n v="0"/>
    <n v="0"/>
    <n v="70801.97"/>
    <n v="18969.53"/>
    <n v="679.2"/>
    <n v="0"/>
    <n v="0"/>
    <m/>
    <n v="-5105.5600000000004"/>
    <n v="0.86"/>
    <n v="85346"/>
    <x v="5"/>
    <x v="383"/>
  </r>
  <r>
    <x v="575"/>
    <s v="LA ESPERANZA (1)"/>
    <n v="561690"/>
    <n v="0"/>
    <s v="Plan de Pago"/>
    <s v="Plan de Pago"/>
    <n v="0"/>
    <n v="29346.63"/>
    <n v="9655.74"/>
    <n v="0"/>
    <n v="0"/>
    <n v="0"/>
    <m/>
    <n v="17186.2"/>
    <n v="0.43"/>
    <n v="56189"/>
    <x v="0"/>
    <x v="386"/>
  </r>
  <r>
    <x v="575"/>
    <s v="LA ESPERANZA (1)"/>
    <n v="56189"/>
    <n v="56189"/>
    <s v="Plan de Pago"/>
    <s v="Plan de Pago"/>
    <n v="0"/>
    <n v="32281.29"/>
    <n v="10621.31"/>
    <n v="0"/>
    <n v="0"/>
    <n v="0"/>
    <m/>
    <n v="17186.2"/>
    <n v="0.2"/>
    <n v="60089"/>
    <x v="1"/>
    <x v="386"/>
  </r>
  <r>
    <x v="575"/>
    <s v="LA ESPERANZA (1)"/>
    <n v="60089"/>
    <n v="60089"/>
    <s v="Plan de Pago"/>
    <s v="Plan de Pago"/>
    <n v="0"/>
    <n v="35703.11"/>
    <n v="11747.17"/>
    <n v="0"/>
    <n v="0"/>
    <n v="0"/>
    <m/>
    <n v="17186.2"/>
    <n v="0.52"/>
    <n v="64637"/>
    <x v="2"/>
    <x v="386"/>
  </r>
  <r>
    <x v="575"/>
    <s v="LA ESPERANZA (1)"/>
    <n v="64637"/>
    <n v="64637"/>
    <s v="Plan de Pago"/>
    <s v="Plan de Pago"/>
    <n v="0"/>
    <n v="39630.449999999997"/>
    <n v="13039.36"/>
    <n v="0"/>
    <n v="0"/>
    <n v="0"/>
    <m/>
    <n v="17186.2"/>
    <n v="0.99"/>
    <n v="69857"/>
    <x v="3"/>
    <x v="386"/>
  </r>
  <r>
    <x v="575"/>
    <s v="LA ESPERANZA (1)"/>
    <n v="69857"/>
    <n v="69857"/>
    <s v="Plan de Pago"/>
    <s v="Plan de Pago"/>
    <n v="0"/>
    <n v="41497.760000000002"/>
    <n v="8701.56"/>
    <n v="0"/>
    <n v="0"/>
    <n v="0"/>
    <n v="12343.95"/>
    <n v="17186.2"/>
    <n v="0.53"/>
    <n v="79730"/>
    <x v="4"/>
    <x v="386"/>
  </r>
  <r>
    <x v="575"/>
    <s v="LA ESPERANZA (1)"/>
    <n v="79730"/>
    <n v="79730"/>
    <s v="Plan de Pago"/>
    <s v="Plan de Pago"/>
    <n v="0"/>
    <n v="70801.97"/>
    <n v="23295.53"/>
    <n v="0"/>
    <n v="0"/>
    <n v="0"/>
    <m/>
    <n v="17186.2"/>
    <n v="0.3"/>
    <n v="111284"/>
    <x v="5"/>
    <x v="386"/>
  </r>
  <r>
    <x v="576"/>
    <s v="LA ESPERANZA"/>
    <n v="280293"/>
    <n v="0"/>
    <n v="243081.53"/>
    <n v="49365.55"/>
    <n v="0"/>
    <n v="29346.63"/>
    <n v="11408.47"/>
    <n v="0"/>
    <n v="0"/>
    <n v="0"/>
    <m/>
    <n v="0"/>
    <n v="0.82"/>
    <n v="333203"/>
    <x v="0"/>
    <x v="392"/>
  </r>
  <r>
    <x v="576"/>
    <s v="LA ESPERANZA"/>
    <n v="392226"/>
    <n v="0"/>
    <n v="328668.58"/>
    <n v="79990.850000000006"/>
    <n v="0"/>
    <n v="35703.11"/>
    <n v="13879.55"/>
    <n v="0"/>
    <n v="0"/>
    <n v="0"/>
    <m/>
    <n v="0"/>
    <n v="0.91"/>
    <n v="458243"/>
    <x v="2"/>
    <x v="392"/>
  </r>
  <r>
    <x v="576"/>
    <s v="LA ESPERANZA"/>
    <n v="333203"/>
    <n v="0"/>
    <n v="283837.45"/>
    <n v="63557.42"/>
    <n v="0"/>
    <n v="32281.29"/>
    <n v="12549.32"/>
    <n v="0"/>
    <n v="0"/>
    <n v="0"/>
    <m/>
    <n v="0"/>
    <n v="0.52"/>
    <n v="392226"/>
    <x v="1"/>
    <x v="392"/>
  </r>
  <r>
    <x v="576"/>
    <s v="LA ESPERANZA"/>
    <n v="458243"/>
    <n v="0"/>
    <n v="378252.15"/>
    <n v="98903.46"/>
    <n v="0"/>
    <n v="39630.449999999997"/>
    <n v="15406.3"/>
    <n v="0"/>
    <n v="0"/>
    <n v="0"/>
    <m/>
    <n v="0"/>
    <n v="0.64"/>
    <n v="532193"/>
    <x v="3"/>
    <x v="392"/>
  </r>
  <r>
    <x v="576"/>
    <s v="LA ESPERANZA"/>
    <n v="532193"/>
    <n v="0"/>
    <n v="433289.54"/>
    <n v="120567.94"/>
    <n v="0"/>
    <n v="41497.760000000002"/>
    <n v="10281.1"/>
    <n v="0"/>
    <n v="0"/>
    <n v="0"/>
    <n v="14584.65"/>
    <n v="0"/>
    <n v="0.01"/>
    <n v="620221"/>
    <x v="4"/>
    <x v="392"/>
  </r>
  <r>
    <x v="576"/>
    <s v="LA ESPERANZA"/>
    <n v="620221"/>
    <n v="0"/>
    <n v="499653.06"/>
    <n v="188021.1"/>
    <n v="0"/>
    <n v="70801.97"/>
    <n v="27524.2"/>
    <n v="0"/>
    <n v="0"/>
    <n v="0"/>
    <m/>
    <n v="0"/>
    <n v="0.67"/>
    <n v="786001"/>
    <x v="5"/>
    <x v="392"/>
  </r>
  <r>
    <x v="577"/>
    <s v="LA ESPERANZA"/>
    <n v="257443"/>
    <n v="0"/>
    <n v="223352.98"/>
    <n v="45257.67"/>
    <n v="0"/>
    <n v="29346.63"/>
    <n v="7903"/>
    <n v="0"/>
    <n v="0"/>
    <n v="0"/>
    <m/>
    <n v="0"/>
    <n v="0.72"/>
    <n v="305861"/>
    <x v="0"/>
    <x v="392"/>
  </r>
  <r>
    <x v="577"/>
    <s v="LA ESPERANZA"/>
    <n v="359866"/>
    <n v="0"/>
    <n v="301578.15999999997"/>
    <n v="73366.75"/>
    <n v="0"/>
    <n v="35703.11"/>
    <n v="9614.7900000000009"/>
    <n v="0"/>
    <n v="0"/>
    <n v="0"/>
    <m/>
    <n v="0"/>
    <n v="0.19"/>
    <n v="420263"/>
    <x v="2"/>
    <x v="392"/>
  </r>
  <r>
    <x v="577"/>
    <s v="LA ESPERANZA"/>
    <n v="305861"/>
    <n v="0"/>
    <n v="260603.33"/>
    <n v="58287.839999999997"/>
    <n v="0"/>
    <n v="32281.29"/>
    <n v="8693.2999999999993"/>
    <n v="0"/>
    <n v="0"/>
    <n v="0"/>
    <m/>
    <n v="0"/>
    <n v="0.24"/>
    <n v="359866"/>
    <x v="1"/>
    <x v="392"/>
  </r>
  <r>
    <x v="577"/>
    <s v="LA ESPERANZA"/>
    <n v="420263"/>
    <n v="0"/>
    <n v="346896.25"/>
    <n v="90711.56"/>
    <n v="0"/>
    <n v="39630.449999999997"/>
    <n v="10672.42"/>
    <n v="0"/>
    <n v="0"/>
    <n v="0"/>
    <m/>
    <n v="0"/>
    <n v="0.32"/>
    <n v="487911"/>
    <x v="3"/>
    <x v="392"/>
  </r>
  <r>
    <x v="577"/>
    <s v="LA ESPERANZA"/>
    <n v="487911"/>
    <n v="0"/>
    <n v="397199.44"/>
    <n v="110571.53"/>
    <n v="0"/>
    <n v="41497.760000000002"/>
    <n v="7122.03"/>
    <n v="0"/>
    <n v="0"/>
    <n v="0"/>
    <n v="10103.24"/>
    <n v="0"/>
    <n v="0"/>
    <n v="566494"/>
    <x v="4"/>
    <x v="392"/>
  </r>
  <r>
    <x v="577"/>
    <s v="LA ESPERANZA"/>
    <n v="566494"/>
    <n v="0"/>
    <n v="455922.47"/>
    <n v="172121.06"/>
    <n v="0"/>
    <n v="70801.97"/>
    <n v="19066.86"/>
    <n v="0"/>
    <n v="0"/>
    <n v="0"/>
    <m/>
    <n v="0"/>
    <n v="0.64"/>
    <n v="717913"/>
    <x v="5"/>
    <x v="392"/>
  </r>
  <r>
    <x v="578"/>
    <s v="LA ESPERANZA"/>
    <n v="257007"/>
    <n v="0"/>
    <n v="222976.6"/>
    <n v="45179.23"/>
    <n v="0"/>
    <n v="29346.63"/>
    <n v="7835.76"/>
    <n v="0"/>
    <n v="0"/>
    <n v="0"/>
    <m/>
    <n v="0"/>
    <n v="0.78"/>
    <n v="305339"/>
    <x v="0"/>
    <x v="392"/>
  </r>
  <r>
    <x v="578"/>
    <s v="LA ESPERANZA"/>
    <n v="305339"/>
    <n v="0"/>
    <n v="260159.77"/>
    <n v="58187.22"/>
    <n v="0"/>
    <n v="32281.29"/>
    <n v="8619.34"/>
    <n v="0"/>
    <n v="0"/>
    <n v="0"/>
    <m/>
    <n v="0"/>
    <n v="0.38"/>
    <n v="359248"/>
    <x v="1"/>
    <x v="392"/>
  </r>
  <r>
    <x v="578"/>
    <s v="LA ESPERANZA"/>
    <n v="359248"/>
    <n v="0"/>
    <n v="301060.78000000003"/>
    <n v="73240.259999999995"/>
    <n v="0"/>
    <n v="35703.11"/>
    <n v="9532.99"/>
    <n v="0"/>
    <n v="0"/>
    <n v="0"/>
    <m/>
    <n v="0"/>
    <n v="0.86"/>
    <n v="419538"/>
    <x v="2"/>
    <x v="392"/>
  </r>
  <r>
    <x v="578"/>
    <s v="LA ESPERANZA"/>
    <n v="419538"/>
    <n v="0"/>
    <n v="346297.74"/>
    <n v="90555.15"/>
    <n v="0"/>
    <n v="39630.449999999997"/>
    <n v="10581.62"/>
    <n v="0"/>
    <n v="0"/>
    <n v="0"/>
    <m/>
    <n v="0"/>
    <n v="0.04"/>
    <n v="487065"/>
    <x v="3"/>
    <x v="392"/>
  </r>
  <r>
    <x v="578"/>
    <s v="LA ESPERANZA"/>
    <n v="487065"/>
    <n v="0"/>
    <n v="396509.85"/>
    <n v="110380.64"/>
    <n v="0"/>
    <n v="41497.760000000002"/>
    <n v="7061.44"/>
    <n v="0"/>
    <n v="0"/>
    <n v="0"/>
    <n v="10017.280000000001"/>
    <n v="0"/>
    <n v="0.03"/>
    <n v="565467"/>
    <x v="4"/>
    <x v="392"/>
  </r>
  <r>
    <x v="578"/>
    <s v="LA ESPERANZA"/>
    <n v="565467"/>
    <n v="0"/>
    <n v="455086.36"/>
    <n v="171817.3"/>
    <n v="0"/>
    <n v="70801.97"/>
    <n v="18904.64"/>
    <n v="0"/>
    <n v="0"/>
    <n v="0"/>
    <m/>
    <n v="0"/>
    <n v="0.73"/>
    <n v="716611"/>
    <x v="5"/>
    <x v="392"/>
  </r>
  <r>
    <x v="579"/>
    <s v="LA ESPERANZA"/>
    <n v="256830"/>
    <n v="0"/>
    <n v="222823.83"/>
    <n v="45147.360000000001"/>
    <n v="0"/>
    <n v="29346.63"/>
    <n v="7808.87"/>
    <n v="0"/>
    <n v="0"/>
    <n v="0"/>
    <m/>
    <n v="0"/>
    <n v="0.31"/>
    <n v="305127"/>
    <x v="0"/>
    <x v="392"/>
  </r>
  <r>
    <x v="579"/>
    <s v="LA ESPERANZA"/>
    <n v="305127"/>
    <n v="0"/>
    <n v="259979.64"/>
    <n v="58146.34"/>
    <n v="0"/>
    <n v="32281.29"/>
    <n v="8589.75"/>
    <n v="0"/>
    <n v="0"/>
    <n v="0"/>
    <m/>
    <n v="0"/>
    <n v="0.98"/>
    <n v="358998"/>
    <x v="1"/>
    <x v="392"/>
  </r>
  <r>
    <x v="579"/>
    <s v="LA ESPERANZA"/>
    <n v="358998"/>
    <n v="0"/>
    <n v="300851.65999999997"/>
    <n v="73188.92"/>
    <n v="0"/>
    <n v="35703.11"/>
    <n v="9500.27"/>
    <n v="0"/>
    <n v="0"/>
    <n v="0"/>
    <m/>
    <n v="0"/>
    <n v="0.04"/>
    <n v="419244"/>
    <x v="2"/>
    <x v="392"/>
  </r>
  <r>
    <x v="579"/>
    <s v="LA ESPERANZA"/>
    <n v="419244"/>
    <n v="0"/>
    <n v="346055.08"/>
    <n v="90491.67"/>
    <n v="0"/>
    <n v="39630.449999999997"/>
    <n v="10545.3"/>
    <n v="0"/>
    <n v="0"/>
    <n v="0"/>
    <m/>
    <n v="0"/>
    <n v="0.5"/>
    <n v="486723"/>
    <x v="3"/>
    <x v="392"/>
  </r>
  <r>
    <x v="579"/>
    <s v="LA ESPERANZA"/>
    <n v="486723"/>
    <n v="0"/>
    <n v="396231.33"/>
    <n v="110303.24"/>
    <n v="0"/>
    <n v="41497.760000000002"/>
    <n v="7037.2"/>
    <n v="0"/>
    <n v="0"/>
    <n v="0"/>
    <n v="9982.89"/>
    <n v="0"/>
    <n v="0.57999999999999996"/>
    <n v="565053"/>
    <x v="4"/>
    <x v="392"/>
  </r>
  <r>
    <x v="579"/>
    <s v="LA ESPERANZA"/>
    <n v="565053"/>
    <n v="0"/>
    <n v="454749.76"/>
    <n v="171694.46"/>
    <n v="0"/>
    <n v="70801.97"/>
    <n v="18839.75"/>
    <n v="0"/>
    <n v="0"/>
    <n v="0"/>
    <m/>
    <n v="0"/>
    <n v="0.06"/>
    <n v="716086"/>
    <x v="5"/>
    <x v="392"/>
  </r>
  <r>
    <x v="580"/>
    <s v="LA ESPERANZA"/>
    <n v="261127"/>
    <n v="0"/>
    <n v="226533.77"/>
    <n v="45919.92"/>
    <n v="0"/>
    <n v="29346.63"/>
    <n v="8467.82"/>
    <n v="0"/>
    <n v="0"/>
    <n v="0"/>
    <m/>
    <n v="0"/>
    <n v="0.86"/>
    <n v="310269"/>
    <x v="0"/>
    <x v="392"/>
  </r>
  <r>
    <x v="580"/>
    <s v="LA ESPERANZA"/>
    <n v="310269"/>
    <n v="0"/>
    <n v="264349.08"/>
    <n v="59137.37"/>
    <n v="0"/>
    <n v="32281.29"/>
    <n v="9314.61"/>
    <n v="0"/>
    <n v="0"/>
    <n v="0"/>
    <m/>
    <n v="0"/>
    <n v="0.65"/>
    <n v="365083"/>
    <x v="1"/>
    <x v="392"/>
  </r>
  <r>
    <x v="580"/>
    <s v="LA ESPERANZA"/>
    <n v="365083"/>
    <n v="0"/>
    <n v="305945.63"/>
    <n v="74434.649999999994"/>
    <n v="0"/>
    <n v="35703.11"/>
    <n v="10301.950000000001"/>
    <n v="0"/>
    <n v="0"/>
    <n v="0"/>
    <m/>
    <n v="0"/>
    <n v="0.66"/>
    <n v="426386"/>
    <x v="2"/>
    <x v="392"/>
  </r>
  <r>
    <x v="580"/>
    <s v="LA ESPERANZA"/>
    <n v="426386"/>
    <n v="0"/>
    <n v="351951.35"/>
    <n v="92032.22"/>
    <n v="0"/>
    <n v="39630.449999999997"/>
    <n v="11435.17"/>
    <n v="0"/>
    <n v="0"/>
    <n v="0"/>
    <m/>
    <n v="0"/>
    <n v="0.81"/>
    <n v="495050"/>
    <x v="3"/>
    <x v="392"/>
  </r>
  <r>
    <x v="580"/>
    <s v="LA ESPERANZA"/>
    <n v="495050"/>
    <n v="0"/>
    <n v="403017.78"/>
    <n v="112183.11"/>
    <n v="0"/>
    <n v="41497.760000000002"/>
    <n v="7631.04"/>
    <n v="0"/>
    <n v="0"/>
    <n v="0"/>
    <n v="10825.31"/>
    <n v="0"/>
    <n v="0"/>
    <n v="575155"/>
    <x v="4"/>
    <x v="392"/>
  </r>
  <r>
    <x v="580"/>
    <s v="LA ESPERANZA"/>
    <n v="575155"/>
    <n v="0"/>
    <n v="462971.89"/>
    <n v="174684.32"/>
    <n v="0"/>
    <n v="70801.97"/>
    <n v="20429.55"/>
    <n v="0"/>
    <n v="0"/>
    <n v="0"/>
    <m/>
    <n v="0"/>
    <n v="0.27"/>
    <n v="728888"/>
    <x v="5"/>
    <x v="392"/>
  </r>
  <r>
    <x v="581"/>
    <s v="LA ESPERANZA"/>
    <n v="255340"/>
    <n v="0"/>
    <n v="221537.33"/>
    <n v="44879.54"/>
    <n v="0"/>
    <n v="29346.63"/>
    <n v="7580.25"/>
    <n v="0"/>
    <n v="0"/>
    <n v="0"/>
    <m/>
    <n v="0"/>
    <n v="0.25"/>
    <n v="303344"/>
    <x v="0"/>
    <x v="392"/>
  </r>
  <r>
    <x v="581"/>
    <s v="LA ESPERANZA"/>
    <n v="303344"/>
    <n v="0"/>
    <n v="258464.46"/>
    <n v="57802.76"/>
    <n v="0"/>
    <n v="32281.29"/>
    <n v="8338.27"/>
    <n v="0"/>
    <n v="0"/>
    <n v="0"/>
    <m/>
    <n v="0"/>
    <n v="0.22"/>
    <n v="356887"/>
    <x v="1"/>
    <x v="392"/>
  </r>
  <r>
    <x v="581"/>
    <s v="LA ESPERANZA"/>
    <n v="356887"/>
    <n v="0"/>
    <n v="299084.24"/>
    <n v="72756.97"/>
    <n v="0"/>
    <n v="35703.11"/>
    <n v="9222.1299999999992"/>
    <n v="0"/>
    <n v="0"/>
    <n v="0"/>
    <m/>
    <n v="0"/>
    <n v="0.55000000000000004"/>
    <n v="416767"/>
    <x v="2"/>
    <x v="392"/>
  </r>
  <r>
    <x v="581"/>
    <s v="LA ESPERANZA"/>
    <n v="416767"/>
    <n v="0"/>
    <n v="344010.03"/>
    <n v="89957.47"/>
    <n v="0"/>
    <n v="39630.449999999997"/>
    <n v="10236.56"/>
    <n v="0"/>
    <n v="0"/>
    <n v="0"/>
    <m/>
    <n v="0"/>
    <n v="0.49"/>
    <n v="483835"/>
    <x v="3"/>
    <x v="392"/>
  </r>
  <r>
    <x v="581"/>
    <s v="LA ESPERANZA"/>
    <n v="483835"/>
    <n v="0"/>
    <n v="393877.53"/>
    <n v="109651.35"/>
    <n v="0"/>
    <n v="41497.760000000002"/>
    <n v="6831.17"/>
    <n v="0"/>
    <n v="0"/>
    <n v="0"/>
    <n v="9690.6299999999992"/>
    <n v="0"/>
    <n v="0.56000000000000005"/>
    <n v="561549"/>
    <x v="4"/>
    <x v="392"/>
  </r>
  <r>
    <x v="581"/>
    <s v="LA ESPERANZA"/>
    <n v="561549"/>
    <n v="0"/>
    <n v="451897.65"/>
    <n v="170657.53"/>
    <n v="0"/>
    <n v="70801.97"/>
    <n v="18288.18"/>
    <n v="0"/>
    <n v="0"/>
    <n v="0"/>
    <m/>
    <n v="0"/>
    <n v="0.67"/>
    <n v="711646"/>
    <x v="5"/>
    <x v="392"/>
  </r>
  <r>
    <x v="582"/>
    <s v="LA ESPERANZA"/>
    <n v="254259"/>
    <n v="0"/>
    <n v="220603.89"/>
    <n v="44685.3"/>
    <n v="0"/>
    <n v="29346.63"/>
    <n v="7414.39"/>
    <n v="0"/>
    <n v="0"/>
    <n v="0"/>
    <m/>
    <n v="0"/>
    <n v="0.79"/>
    <n v="302051"/>
    <x v="0"/>
    <x v="392"/>
  </r>
  <r>
    <x v="582"/>
    <s v="LA ESPERANZA"/>
    <n v="302051"/>
    <n v="0"/>
    <n v="257365.7"/>
    <n v="57553.59"/>
    <n v="0"/>
    <n v="32281.29"/>
    <n v="8155.83"/>
    <n v="0"/>
    <n v="0"/>
    <n v="0"/>
    <m/>
    <n v="0"/>
    <n v="0.59"/>
    <n v="355357"/>
    <x v="1"/>
    <x v="392"/>
  </r>
  <r>
    <x v="582"/>
    <s v="LA ESPERANZA"/>
    <n v="355357"/>
    <n v="0"/>
    <n v="297803.40999999997"/>
    <n v="72443.759999999995"/>
    <n v="0"/>
    <n v="35703.11"/>
    <n v="9020.34"/>
    <n v="0"/>
    <n v="0"/>
    <n v="0"/>
    <m/>
    <n v="0"/>
    <n v="0.38"/>
    <n v="414971"/>
    <x v="2"/>
    <x v="392"/>
  </r>
  <r>
    <x v="582"/>
    <s v="LA ESPERANZA"/>
    <n v="414971"/>
    <n v="0"/>
    <n v="342527.24"/>
    <n v="89570.12"/>
    <n v="0"/>
    <n v="39630.449999999997"/>
    <n v="10012.58"/>
    <n v="0"/>
    <n v="0"/>
    <n v="0"/>
    <m/>
    <n v="0"/>
    <n v="0.61"/>
    <n v="481741"/>
    <x v="3"/>
    <x v="392"/>
  </r>
  <r>
    <x v="582"/>
    <s v="LA ESPERANZA"/>
    <n v="481741"/>
    <n v="0"/>
    <n v="392170.88"/>
    <n v="109178.66"/>
    <n v="0"/>
    <n v="41497.760000000002"/>
    <n v="6681.7"/>
    <n v="0"/>
    <n v="0"/>
    <n v="0"/>
    <n v="9478.59"/>
    <n v="0"/>
    <n v="0.41"/>
    <n v="559008"/>
    <x v="4"/>
    <x v="392"/>
  </r>
  <r>
    <x v="582"/>
    <s v="LA ESPERANZA"/>
    <n v="559008"/>
    <n v="0"/>
    <n v="449829.34"/>
    <n v="169905.62"/>
    <n v="0"/>
    <n v="70801.97"/>
    <n v="17888.03"/>
    <n v="0"/>
    <n v="0"/>
    <n v="0"/>
    <m/>
    <n v="0"/>
    <n v="0.04"/>
    <n v="708425"/>
    <x v="5"/>
    <x v="392"/>
  </r>
  <r>
    <x v="583"/>
    <s v="LAS INDIAS SRL (1)"/>
    <n v="30702"/>
    <n v="30702"/>
    <n v="0"/>
    <n v="0"/>
    <n v="0"/>
    <n v="29346.63"/>
    <n v="7571.28"/>
    <n v="0"/>
    <n v="0"/>
    <n v="0"/>
    <m/>
    <n v="-3453"/>
    <n v="0.09"/>
    <n v="33465"/>
    <x v="0"/>
    <x v="393"/>
  </r>
  <r>
    <x v="583"/>
    <s v="LAS INDIAS SRL (1)"/>
    <n v="33465"/>
    <n v="33485"/>
    <n v="0"/>
    <n v="0"/>
    <n v="20"/>
    <n v="32281.29"/>
    <n v="8328.41"/>
    <n v="0"/>
    <n v="0"/>
    <n v="0"/>
    <m/>
    <n v="-3764"/>
    <n v="0.3"/>
    <n v="36826"/>
    <x v="1"/>
    <x v="393"/>
  </r>
  <r>
    <x v="583"/>
    <s v="LAS INDIAS SRL (1)"/>
    <n v="36826"/>
    <n v="36826"/>
    <n v="0"/>
    <n v="0"/>
    <n v="0"/>
    <n v="35703.11"/>
    <n v="9211.2199999999993"/>
    <n v="0"/>
    <n v="0"/>
    <n v="0"/>
    <m/>
    <n v="-4140.37"/>
    <n v="0.04"/>
    <n v="40774"/>
    <x v="2"/>
    <x v="393"/>
  </r>
  <r>
    <x v="583"/>
    <s v="LAS INDIAS SRL (1)"/>
    <n v="40774"/>
    <n v="40774"/>
    <n v="0"/>
    <n v="0"/>
    <n v="0"/>
    <n v="39630.449999999997"/>
    <n v="10224.459999999999"/>
    <n v="0"/>
    <n v="0"/>
    <n v="0"/>
    <m/>
    <n v="-4579.25"/>
    <n v="0.34"/>
    <n v="45276"/>
    <x v="3"/>
    <x v="393"/>
  </r>
  <r>
    <x v="583"/>
    <s v="LAS INDIAS SRL (1)"/>
    <n v="45276"/>
    <n v="45276"/>
    <n v="0"/>
    <n v="0"/>
    <n v="0"/>
    <n v="41497.760000000002"/>
    <n v="6823.09"/>
    <n v="0"/>
    <n v="0"/>
    <n v="0"/>
    <n v="9679.17"/>
    <n v="-5082.97"/>
    <n v="0.95"/>
    <n v="52918"/>
    <x v="4"/>
    <x v="393"/>
  </r>
  <r>
    <x v="583"/>
    <s v="LAS INDIAS SRL (1)"/>
    <n v="52918"/>
    <n v="52918"/>
    <n v="0"/>
    <n v="0"/>
    <n v="0"/>
    <n v="70801.97"/>
    <n v="18266.55"/>
    <n v="0"/>
    <n v="0"/>
    <n v="0"/>
    <m/>
    <n v="-5065.1400000000003"/>
    <n v="0.62"/>
    <n v="84004"/>
    <x v="5"/>
    <x v="393"/>
  </r>
  <r>
    <x v="584"/>
    <s v="LA ESPERANZA"/>
    <n v="254554"/>
    <n v="0"/>
    <n v="220858.58"/>
    <n v="44738.35"/>
    <n v="0"/>
    <n v="29346.63"/>
    <n v="7459.21"/>
    <n v="0"/>
    <n v="0"/>
    <n v="0"/>
    <m/>
    <n v="0"/>
    <n v="0.23"/>
    <n v="302403"/>
    <x v="0"/>
    <x v="392"/>
  </r>
  <r>
    <x v="584"/>
    <s v="LA ESPERANZA"/>
    <n v="302403"/>
    <n v="0"/>
    <n v="257664.65"/>
    <n v="57621.58"/>
    <n v="0"/>
    <n v="32281.29"/>
    <n v="8205.14"/>
    <n v="0"/>
    <n v="0"/>
    <n v="0"/>
    <m/>
    <n v="0"/>
    <n v="0.34"/>
    <n v="355773"/>
    <x v="1"/>
    <x v="392"/>
  </r>
  <r>
    <x v="584"/>
    <s v="LA ESPERANZA"/>
    <n v="355773"/>
    <n v="0"/>
    <n v="298151.42"/>
    <n v="72529.149999999994"/>
    <n v="0"/>
    <n v="35703.11"/>
    <n v="9074.8799999999992"/>
    <n v="0"/>
    <n v="0"/>
    <n v="0"/>
    <m/>
    <n v="0"/>
    <n v="0.44"/>
    <n v="415459"/>
    <x v="2"/>
    <x v="392"/>
  </r>
  <r>
    <x v="584"/>
    <s v="LA ESPERANZA"/>
    <n v="415459"/>
    <n v="0"/>
    <n v="342929.85"/>
    <n v="89675.64"/>
    <n v="0"/>
    <n v="39630.449999999997"/>
    <n v="10073.120000000001"/>
    <n v="0"/>
    <n v="0"/>
    <n v="0"/>
    <m/>
    <n v="0"/>
    <n v="0.94"/>
    <n v="482310"/>
    <x v="3"/>
    <x v="392"/>
  </r>
  <r>
    <x v="584"/>
    <s v="LA ESPERANZA"/>
    <n v="482310"/>
    <n v="0"/>
    <n v="392634.36"/>
    <n v="109307.36"/>
    <n v="0"/>
    <n v="41497.760000000002"/>
    <n v="6722.1"/>
    <n v="0"/>
    <n v="0"/>
    <n v="0"/>
    <n v="9535.9"/>
    <n v="0"/>
    <n v="0.52"/>
    <n v="559698"/>
    <x v="4"/>
    <x v="392"/>
  </r>
  <r>
    <x v="584"/>
    <s v="LA ESPERANZA"/>
    <n v="559698"/>
    <n v="0"/>
    <n v="450390.64"/>
    <n v="170110.1"/>
    <n v="0"/>
    <n v="70801.97"/>
    <n v="17996.18"/>
    <n v="0"/>
    <n v="0"/>
    <n v="0"/>
    <m/>
    <n v="0"/>
    <n v="0.11"/>
    <n v="709299"/>
    <x v="5"/>
    <x v="392"/>
  </r>
  <r>
    <x v="585"/>
    <s v="LA ESPERANZA"/>
    <n v="262675"/>
    <n v="0"/>
    <n v="227870.31"/>
    <n v="46198.21"/>
    <n v="0"/>
    <n v="29346.63"/>
    <n v="8705.41"/>
    <n v="0"/>
    <n v="0"/>
    <n v="0"/>
    <m/>
    <n v="0"/>
    <n v="0.44"/>
    <n v="312121"/>
    <x v="0"/>
    <x v="392"/>
  </r>
  <r>
    <x v="585"/>
    <s v="LA ESPERANZA"/>
    <n v="312121"/>
    <n v="0"/>
    <n v="265922.78999999998"/>
    <n v="59494.35"/>
    <n v="0"/>
    <n v="32281.29"/>
    <n v="9575.9500000000007"/>
    <n v="0"/>
    <n v="0"/>
    <n v="0"/>
    <m/>
    <n v="0"/>
    <n v="0.62"/>
    <n v="367275"/>
    <x v="1"/>
    <x v="392"/>
  </r>
  <r>
    <x v="585"/>
    <s v="LA ESPERANZA"/>
    <n v="367275"/>
    <n v="0"/>
    <n v="307780.65000000002"/>
    <n v="74883.38"/>
    <n v="0"/>
    <n v="35703.11"/>
    <n v="10591"/>
    <n v="0"/>
    <n v="0"/>
    <n v="0"/>
    <m/>
    <n v="0"/>
    <n v="0.86"/>
    <n v="428959"/>
    <x v="2"/>
    <x v="392"/>
  </r>
  <r>
    <x v="585"/>
    <s v="LA ESPERANZA"/>
    <n v="428959"/>
    <n v="0"/>
    <n v="354075.62"/>
    <n v="92587.16"/>
    <n v="0"/>
    <n v="39630.449999999997"/>
    <n v="11756.01"/>
    <n v="0"/>
    <n v="0"/>
    <n v="0"/>
    <m/>
    <n v="0"/>
    <n v="0.76"/>
    <n v="498050"/>
    <x v="3"/>
    <x v="392"/>
  </r>
  <r>
    <x v="585"/>
    <s v="LA ESPERANZA"/>
    <n v="498050"/>
    <n v="0"/>
    <n v="405462.84"/>
    <n v="112860.3"/>
    <n v="0"/>
    <n v="41497.760000000002"/>
    <n v="7845.14"/>
    <n v="0"/>
    <n v="0"/>
    <n v="0"/>
    <n v="11129.03"/>
    <n v="0"/>
    <n v="0.93"/>
    <n v="578796"/>
    <x v="4"/>
    <x v="392"/>
  </r>
  <r>
    <x v="585"/>
    <s v="LA ESPERANZA"/>
    <n v="578796"/>
    <n v="0"/>
    <n v="465935.7"/>
    <n v="175761.62"/>
    <n v="0"/>
    <n v="70801.97"/>
    <n v="21002.75"/>
    <n v="0"/>
    <n v="0"/>
    <n v="0"/>
    <m/>
    <n v="0"/>
    <n v="0.96"/>
    <n v="733503"/>
    <x v="5"/>
    <x v="392"/>
  </r>
  <r>
    <x v="586"/>
    <s v="LA ESPERANZA"/>
    <n v="284236"/>
    <n v="0"/>
    <n v="246486"/>
    <n v="50074.3"/>
    <n v="0"/>
    <n v="29346.63"/>
    <n v="12013.64"/>
    <n v="0"/>
    <n v="0"/>
    <n v="0"/>
    <m/>
    <n v="0"/>
    <n v="0.43"/>
    <n v="337921"/>
    <x v="0"/>
    <x v="392"/>
  </r>
  <r>
    <x v="586"/>
    <s v="LA ESPERANZA"/>
    <n v="397810"/>
    <n v="0"/>
    <n v="333343.35999999999"/>
    <n v="81133.81"/>
    <n v="0"/>
    <n v="35703.11"/>
    <n v="14615.79"/>
    <n v="0"/>
    <n v="0"/>
    <n v="0"/>
    <m/>
    <n v="0"/>
    <n v="0.93"/>
    <n v="464797"/>
    <x v="2"/>
    <x v="392"/>
  </r>
  <r>
    <x v="586"/>
    <s v="LA ESPERANZA"/>
    <n v="337921"/>
    <n v="0"/>
    <n v="287846.7"/>
    <n v="64466.64"/>
    <n v="0"/>
    <n v="32281.29"/>
    <n v="13215"/>
    <n v="0"/>
    <n v="0"/>
    <n v="0"/>
    <m/>
    <n v="0"/>
    <n v="0.37"/>
    <n v="397810"/>
    <x v="1"/>
    <x v="392"/>
  </r>
  <r>
    <x v="586"/>
    <s v="LA ESPERANZA"/>
    <n v="464797"/>
    <n v="0"/>
    <n v="383663.19"/>
    <n v="100316.97"/>
    <n v="0"/>
    <n v="39630.449999999997"/>
    <n v="16223.53"/>
    <n v="0"/>
    <n v="0"/>
    <n v="0"/>
    <m/>
    <n v="0"/>
    <n v="0.86"/>
    <n v="539835"/>
    <x v="3"/>
    <x v="392"/>
  </r>
  <r>
    <x v="586"/>
    <s v="LA ESPERANZA"/>
    <n v="539835"/>
    <n v="0"/>
    <n v="439518.03"/>
    <n v="122292.87"/>
    <n v="0"/>
    <n v="41497.760000000002"/>
    <n v="10826.46"/>
    <n v="0"/>
    <n v="0"/>
    <n v="0"/>
    <n v="15358.3"/>
    <n v="0"/>
    <n v="0.57999999999999996"/>
    <n v="629494"/>
    <x v="4"/>
    <x v="392"/>
  </r>
  <r>
    <x v="586"/>
    <s v="LA ESPERANZA"/>
    <n v="629494"/>
    <n v="0"/>
    <n v="507201.13"/>
    <n v="190765.02"/>
    <n v="0"/>
    <n v="70801.97"/>
    <n v="28984.23"/>
    <n v="0"/>
    <n v="0"/>
    <n v="0"/>
    <m/>
    <n v="0"/>
    <n v="0.65"/>
    <n v="797753"/>
    <x v="5"/>
    <x v="392"/>
  </r>
  <r>
    <x v="587"/>
    <s v="LA ESPERANZA (1)"/>
    <n v="619410"/>
    <n v="0"/>
    <s v="Plan de Pago"/>
    <s v="Plan de Pago"/>
    <n v="0"/>
    <n v="29346.63"/>
    <n v="8297.48"/>
    <n v="715.2"/>
    <n v="0"/>
    <n v="0"/>
    <m/>
    <n v="16765.53"/>
    <n v="0.16"/>
    <n v="55125"/>
    <x v="0"/>
    <x v="386"/>
  </r>
  <r>
    <x v="587"/>
    <s v="LA ESPERANZA (1)"/>
    <n v="58890"/>
    <n v="58890"/>
    <s v="Plan de Pago"/>
    <s v="Plan de Pago"/>
    <n v="0"/>
    <n v="35703.11"/>
    <n v="10094.709999999999"/>
    <n v="715.2"/>
    <n v="0"/>
    <n v="0"/>
    <m/>
    <n v="16765.53"/>
    <n v="0.45"/>
    <n v="63279"/>
    <x v="2"/>
    <x v="386"/>
  </r>
  <r>
    <x v="587"/>
    <s v="LA ESPERANZA (1)"/>
    <n v="55125"/>
    <n v="55125"/>
    <s v="Plan de Pago"/>
    <s v="Plan de Pago"/>
    <n v="0"/>
    <n v="32281.29"/>
    <n v="9127.23"/>
    <n v="715.2"/>
    <n v="0"/>
    <n v="0"/>
    <m/>
    <n v="16765.53"/>
    <n v="0.75"/>
    <n v="58890"/>
    <x v="1"/>
    <x v="386"/>
  </r>
  <r>
    <x v="587"/>
    <s v="LA ESPERANZA (1)"/>
    <n v="63279"/>
    <n v="63279"/>
    <s v="Plan de Pago"/>
    <s v="Plan de Pago"/>
    <n v="0"/>
    <n v="39630.449999999997"/>
    <n v="11205.13"/>
    <n v="715.2"/>
    <n v="0"/>
    <n v="0"/>
    <m/>
    <n v="16765.53"/>
    <n v="0.69"/>
    <n v="68317"/>
    <x v="3"/>
    <x v="386"/>
  </r>
  <r>
    <x v="587"/>
    <s v="LA ESPERANZA (1)"/>
    <n v="68317"/>
    <n v="68317"/>
    <s v="Plan de Pago"/>
    <s v="Plan de Pago"/>
    <n v="0"/>
    <n v="41497.760000000002"/>
    <n v="7477.53"/>
    <n v="715.2"/>
    <n v="0"/>
    <n v="0"/>
    <n v="10607.54"/>
    <n v="16765.53"/>
    <n v="0.44"/>
    <n v="77064"/>
    <x v="4"/>
    <x v="386"/>
  </r>
  <r>
    <x v="587"/>
    <s v="LA ESPERANZA (1)"/>
    <n v="77064"/>
    <n v="77064"/>
    <s v="Plan de Pago"/>
    <s v="Plan de Pago"/>
    <n v="0"/>
    <n v="70801.97"/>
    <n v="20018.580000000002"/>
    <n v="715.2"/>
    <n v="0"/>
    <n v="0"/>
    <m/>
    <n v="16765.53"/>
    <n v="0.72"/>
    <n v="108302"/>
    <x v="5"/>
    <x v="386"/>
  </r>
  <r>
    <x v="588"/>
    <s v="LA ESPERANZA (1)"/>
    <n v="497698"/>
    <n v="0"/>
    <s v="Plan de Pago"/>
    <s v="Plan de Pago"/>
    <n v="0"/>
    <n v="29346.63"/>
    <n v="7710.25"/>
    <n v="664.8"/>
    <n v="0"/>
    <n v="0"/>
    <m/>
    <n v="14714.2"/>
    <n v="0.12"/>
    <n v="52436"/>
    <x v="0"/>
    <x v="386"/>
  </r>
  <r>
    <x v="588"/>
    <s v="LA ESPERANZA (1)"/>
    <n v="52436"/>
    <n v="52436"/>
    <s v="Plan de Pago"/>
    <s v="Plan de Pago"/>
    <n v="0"/>
    <n v="32281.29"/>
    <n v="8481.27"/>
    <n v="664.8"/>
    <n v="0"/>
    <n v="0"/>
    <m/>
    <n v="14714.2"/>
    <n v="0.44"/>
    <n v="56142"/>
    <x v="1"/>
    <x v="386"/>
  </r>
  <r>
    <x v="588"/>
    <s v="LA ESPERANZA (1)"/>
    <n v="56142"/>
    <n v="56142"/>
    <s v="Plan de Pago"/>
    <s v="Plan de Pago"/>
    <n v="0"/>
    <n v="35703.11"/>
    <n v="9380.2900000000009"/>
    <n v="664.8"/>
    <n v="0"/>
    <n v="0"/>
    <m/>
    <n v="14714.2"/>
    <n v="0.6"/>
    <n v="60463"/>
    <x v="2"/>
    <x v="386"/>
  </r>
  <r>
    <x v="588"/>
    <s v="LA ESPERANZA (1)"/>
    <n v="60463"/>
    <n v="60463"/>
    <s v="Plan de Pago"/>
    <s v="Plan de Pago"/>
    <n v="0"/>
    <n v="39630.449999999997"/>
    <n v="10412.120000000001"/>
    <n v="664.8"/>
    <n v="0"/>
    <n v="0"/>
    <m/>
    <n v="14714.2"/>
    <n v="0.43"/>
    <n v="65422"/>
    <x v="3"/>
    <x v="386"/>
  </r>
  <r>
    <x v="588"/>
    <s v="LA ESPERANZA (1)"/>
    <n v="65422"/>
    <n v="65422"/>
    <s v="Plan de Pago"/>
    <s v="Plan de Pago"/>
    <n v="0"/>
    <n v="41497.760000000002"/>
    <n v="6948.32"/>
    <n v="664.8"/>
    <n v="0"/>
    <n v="0"/>
    <n v="9856.82"/>
    <n v="14714.2"/>
    <n v="0.1"/>
    <n v="73682"/>
    <x v="4"/>
    <x v="386"/>
  </r>
  <r>
    <x v="588"/>
    <s v="LA ESPERANZA (1)"/>
    <n v="73682"/>
    <n v="73682"/>
    <s v="Plan de Pago"/>
    <s v="Plan de Pago"/>
    <n v="0"/>
    <n v="70801.97"/>
    <n v="18601.82"/>
    <n v="664.8"/>
    <n v="0"/>
    <n v="0"/>
    <m/>
    <n v="14714.2"/>
    <n v="0.21"/>
    <n v="104783"/>
    <x v="5"/>
    <x v="386"/>
  </r>
  <r>
    <x v="589"/>
    <s v="LA ESPERANZA (1)"/>
    <n v="506339"/>
    <n v="0"/>
    <s v="Plan de Pago"/>
    <s v="Plan de Pago"/>
    <n v="0"/>
    <n v="29346.63"/>
    <n v="7903"/>
    <n v="681.6"/>
    <n v="0"/>
    <n v="0"/>
    <m/>
    <n v="15038.6"/>
    <n v="0.17"/>
    <n v="52970"/>
    <x v="0"/>
    <x v="386"/>
  </r>
  <r>
    <x v="589"/>
    <s v="LA ESPERANZA (1)"/>
    <n v="52970"/>
    <n v="0"/>
    <n v="465662.34"/>
    <n v="101891.18"/>
    <n v="0"/>
    <n v="32281.29"/>
    <n v="8693.2999999999993"/>
    <n v="681.6"/>
    <n v="0"/>
    <n v="0"/>
    <m/>
    <n v="0"/>
    <n v="0.28999999999999998"/>
    <n v="609210"/>
    <x v="1"/>
    <x v="386"/>
  </r>
  <r>
    <x v="589"/>
    <s v="LA ESPERANZA"/>
    <n v="609210"/>
    <n v="609210"/>
    <n v="0"/>
    <n v="0"/>
    <n v="0"/>
    <n v="35703.11"/>
    <n v="9614.7900000000009"/>
    <n v="681.6"/>
    <n v="0"/>
    <n v="0"/>
    <m/>
    <n v="0"/>
    <n v="0.5"/>
    <n v="46000"/>
    <x v="2"/>
    <x v="386"/>
  </r>
  <r>
    <x v="589"/>
    <s v="LA ESPERANZA"/>
    <n v="46000"/>
    <n v="46000"/>
    <n v="0"/>
    <n v="0"/>
    <n v="0"/>
    <n v="39630.449999999997"/>
    <n v="10672.42"/>
    <n v="681.6"/>
    <n v="0"/>
    <n v="0"/>
    <m/>
    <n v="0"/>
    <n v="0.53"/>
    <n v="50985"/>
    <x v="3"/>
    <x v="386"/>
  </r>
  <r>
    <x v="589"/>
    <s v="LA ESPERANZA"/>
    <n v="50985"/>
    <n v="50985"/>
    <n v="0"/>
    <n v="0"/>
    <n v="0"/>
    <n v="41497.760000000002"/>
    <n v="7122.03"/>
    <n v="681.6"/>
    <n v="0"/>
    <n v="0"/>
    <n v="10103.24"/>
    <n v="0"/>
    <n v="0.37"/>
    <n v="59405"/>
    <x v="4"/>
    <x v="386"/>
  </r>
  <r>
    <x v="589"/>
    <s v="LA ESPERANZA"/>
    <n v="59405"/>
    <n v="59405"/>
    <n v="0"/>
    <n v="0"/>
    <n v="0"/>
    <n v="70801.97"/>
    <n v="19066.86"/>
    <n v="681.6"/>
    <n v="0"/>
    <n v="0"/>
    <m/>
    <n v="0"/>
    <n v="0.56999999999999995"/>
    <n v="90551"/>
    <x v="5"/>
    <x v="386"/>
  </r>
  <r>
    <x v="590"/>
    <s v="INGRID GUOZDEN (1)"/>
    <n v="30717"/>
    <n v="30767"/>
    <n v="0"/>
    <n v="0"/>
    <n v="50"/>
    <n v="29346.63"/>
    <n v="7589.21"/>
    <n v="0"/>
    <n v="0"/>
    <n v="0"/>
    <m/>
    <n v="-3455"/>
    <n v="0.16"/>
    <n v="33431"/>
    <x v="0"/>
    <x v="394"/>
  </r>
  <r>
    <x v="590"/>
    <s v="INGRID GUOZDEN (1)"/>
    <n v="33431"/>
    <n v="33431"/>
    <n v="0"/>
    <n v="0"/>
    <n v="0"/>
    <n v="32281.29"/>
    <n v="8348.1299999999992"/>
    <n v="0"/>
    <n v="0"/>
    <n v="0"/>
    <m/>
    <n v="-3766"/>
    <n v="0.57999999999999996"/>
    <n v="36864"/>
    <x v="1"/>
    <x v="394"/>
  </r>
  <r>
    <x v="590"/>
    <s v="INGRID GUOZDEN (1)"/>
    <n v="36864"/>
    <n v="36864"/>
    <n v="0"/>
    <n v="0"/>
    <n v="0"/>
    <n v="35703.11"/>
    <n v="9233.0400000000009"/>
    <n v="0"/>
    <n v="0"/>
    <n v="0"/>
    <m/>
    <n v="-4142.84"/>
    <n v="0.69"/>
    <n v="40794"/>
    <x v="2"/>
    <x v="394"/>
  </r>
  <r>
    <x v="590"/>
    <s v="INGRID GUOZDEN"/>
    <n v="40794"/>
    <n v="40793"/>
    <n v="1"/>
    <n v="680.03"/>
    <n v="0"/>
    <n v="39630.449999999997"/>
    <n v="10248.67"/>
    <n v="0"/>
    <n v="0"/>
    <n v="0"/>
    <m/>
    <n v="0"/>
    <n v="0.85"/>
    <n v="50561"/>
    <x v="3"/>
    <x v="394"/>
  </r>
  <r>
    <x v="590"/>
    <s v="INGRID GUOZDEN (1)"/>
    <n v="50561"/>
    <n v="50561"/>
    <n v="0"/>
    <n v="0"/>
    <n v="0"/>
    <n v="41497.760000000002"/>
    <n v="6839.25"/>
    <n v="0"/>
    <n v="0"/>
    <n v="0"/>
    <n v="9702.09"/>
    <n v="-5086"/>
    <n v="0.9"/>
    <n v="52954"/>
    <x v="4"/>
    <x v="394"/>
  </r>
  <r>
    <x v="590"/>
    <s v="INGRID GUOZDEN"/>
    <n v="52954"/>
    <n v="52956"/>
    <n v="0"/>
    <n v="883"/>
    <n v="2"/>
    <n v="70801.97"/>
    <n v="18309.810000000001"/>
    <n v="0"/>
    <n v="0"/>
    <n v="0"/>
    <m/>
    <n v="0"/>
    <n v="0.22"/>
    <n v="89993"/>
    <x v="5"/>
    <x v="394"/>
  </r>
  <r>
    <x v="591"/>
    <s v="AGUSTINA GUOZDEN (1)"/>
    <n v="30434"/>
    <n v="30434"/>
    <n v="0"/>
    <n v="0"/>
    <n v="0"/>
    <n v="29346.63"/>
    <n v="7248.53"/>
    <n v="0"/>
    <n v="0"/>
    <n v="0"/>
    <m/>
    <n v="-3423"/>
    <n v="0.84"/>
    <n v="33173"/>
    <x v="0"/>
    <x v="395"/>
  </r>
  <r>
    <x v="591"/>
    <s v="AGUSTINA GUOZDEN (1)"/>
    <n v="33173"/>
    <n v="33173"/>
    <n v="0"/>
    <n v="0"/>
    <n v="0"/>
    <n v="32281.29"/>
    <n v="7973.38"/>
    <n v="0"/>
    <n v="0"/>
    <n v="0"/>
    <m/>
    <n v="-3731"/>
    <n v="0.33"/>
    <n v="36524"/>
    <x v="1"/>
    <x v="395"/>
  </r>
  <r>
    <x v="591"/>
    <s v="AGUSTINA GUOZDEN (1)"/>
    <n v="36524"/>
    <n v="36520"/>
    <n v="4"/>
    <n v="0.2"/>
    <n v="0"/>
    <n v="35703.11"/>
    <n v="8818.56"/>
    <n v="0"/>
    <n v="0"/>
    <n v="0"/>
    <m/>
    <n v="-4103.88"/>
    <n v="0.01"/>
    <n v="40422"/>
    <x v="2"/>
    <x v="395"/>
  </r>
  <r>
    <x v="591"/>
    <s v="AGUSTINA GUOZDEN (1)"/>
    <n v="40422"/>
    <n v="40422"/>
    <n v="0"/>
    <n v="0"/>
    <n v="0"/>
    <n v="39630.449999999997"/>
    <n v="9788.6"/>
    <n v="0"/>
    <n v="0"/>
    <n v="0"/>
    <m/>
    <n v="-4538.8900000000003"/>
    <n v="0.84"/>
    <n v="44881"/>
    <x v="3"/>
    <x v="395"/>
  </r>
  <r>
    <x v="591"/>
    <s v="AGUSTINA GUOZDEN (1)"/>
    <n v="44881"/>
    <n v="44881"/>
    <n v="0"/>
    <n v="0"/>
    <n v="0"/>
    <n v="41497.760000000002"/>
    <n v="6532.23"/>
    <n v="0"/>
    <n v="0"/>
    <n v="0"/>
    <n v="9266.5499999999993"/>
    <n v="-5038.17"/>
    <n v="0.63"/>
    <n v="52259"/>
    <x v="4"/>
    <x v="395"/>
  </r>
  <r>
    <x v="591"/>
    <s v="AGUSTINA GUOZDEN (1)"/>
    <n v="52259"/>
    <n v="52259"/>
    <n v="0"/>
    <n v="0"/>
    <n v="0"/>
    <n v="70801.97"/>
    <n v="17487.87"/>
    <n v="0"/>
    <n v="0"/>
    <n v="0"/>
    <m/>
    <n v="-5020.5"/>
    <n v="0.66"/>
    <n v="83270"/>
    <x v="5"/>
    <x v="395"/>
  </r>
  <r>
    <x v="592"/>
    <s v="LA ESPERANZA (1)"/>
    <n v="461876"/>
    <n v="0"/>
    <s v="Plan de Pago"/>
    <s v="Plan de Pago"/>
    <n v="0"/>
    <n v="29346.63"/>
    <n v="6894.39"/>
    <n v="595.20000000000005"/>
    <n v="0"/>
    <n v="0"/>
    <m/>
    <n v="13371.6"/>
    <n v="0.18"/>
    <n v="50208"/>
    <x v="0"/>
    <x v="386"/>
  </r>
  <r>
    <x v="592"/>
    <s v="LA ESPERANZA (1)"/>
    <n v="50208"/>
    <n v="50208"/>
    <s v="Plan de Pago"/>
    <s v="Plan de Pago"/>
    <n v="0"/>
    <n v="32281.29"/>
    <n v="7583.83"/>
    <n v="595.20000000000005"/>
    <n v="0"/>
    <n v="0"/>
    <m/>
    <n v="13371.6"/>
    <n v="0.08"/>
    <n v="53832"/>
    <x v="1"/>
    <x v="386"/>
  </r>
  <r>
    <x v="592"/>
    <s v="LA ESPERANZA (1)"/>
    <n v="53832"/>
    <n v="53832"/>
    <s v="Plan de Pago"/>
    <s v="Plan de Pago"/>
    <n v="0"/>
    <n v="35703.11"/>
    <n v="8387.7199999999993"/>
    <n v="595.20000000000005"/>
    <n v="0"/>
    <n v="0"/>
    <m/>
    <n v="13371.6"/>
    <n v="0.37"/>
    <n v="58058"/>
    <x v="2"/>
    <x v="386"/>
  </r>
  <r>
    <x v="592"/>
    <s v="LA ESPERANZA (1)"/>
    <n v="58058"/>
    <n v="58058"/>
    <s v="Plan de Pago"/>
    <s v="Plan de Pago"/>
    <n v="0"/>
    <n v="39630.449999999997"/>
    <n v="9310.3700000000008"/>
    <n v="595.20000000000005"/>
    <n v="0"/>
    <n v="0"/>
    <m/>
    <n v="13371.6"/>
    <n v="0.38"/>
    <n v="62908"/>
    <x v="3"/>
    <x v="386"/>
  </r>
  <r>
    <x v="592"/>
    <s v="LA ESPERANZA (1)"/>
    <n v="62908"/>
    <n v="62908"/>
    <s v="Plan de Pago"/>
    <s v="Plan de Pago"/>
    <n v="0"/>
    <n v="41497.760000000002"/>
    <n v="6213.09"/>
    <n v="595.20000000000005"/>
    <n v="0"/>
    <n v="0"/>
    <n v="8813.83"/>
    <n v="13371.6"/>
    <n v="0.52"/>
    <n v="70492"/>
    <x v="4"/>
    <x v="386"/>
  </r>
  <r>
    <x v="592"/>
    <s v="LA ESPERANZA (1)"/>
    <n v="70492"/>
    <n v="70492"/>
    <s v="Plan de Pago"/>
    <s v="Plan de Pago"/>
    <n v="0"/>
    <n v="70801.97"/>
    <n v="16633.48"/>
    <n v="595.20000000000005"/>
    <n v="0"/>
    <n v="0"/>
    <m/>
    <n v="13371.6"/>
    <n v="0.75"/>
    <n v="101403"/>
    <x v="5"/>
    <x v="386"/>
  </r>
  <r>
    <x v="593"/>
    <s v="INGRID GUOZDEN (1)"/>
    <n v="30721"/>
    <n v="30721"/>
    <n v="0"/>
    <n v="0"/>
    <n v="0"/>
    <n v="29346.63"/>
    <n v="7593.7"/>
    <n v="0"/>
    <n v="0"/>
    <n v="0"/>
    <m/>
    <n v="-3456"/>
    <n v="0.67"/>
    <n v="33485"/>
    <x v="0"/>
    <x v="394"/>
  </r>
  <r>
    <x v="593"/>
    <s v="INGRID GUOZDEN (1)"/>
    <n v="33485"/>
    <n v="33485"/>
    <n v="0"/>
    <n v="0"/>
    <n v="0"/>
    <n v="32281.29"/>
    <n v="8353.07"/>
    <n v="0"/>
    <n v="0"/>
    <n v="0"/>
    <m/>
    <n v="-3767"/>
    <n v="0.64"/>
    <n v="36868"/>
    <x v="1"/>
    <x v="394"/>
  </r>
  <r>
    <x v="593"/>
    <s v="INGRID GUOZDEN (1)"/>
    <n v="36868"/>
    <n v="36868"/>
    <n v="0"/>
    <n v="0"/>
    <n v="0"/>
    <n v="35703.11"/>
    <n v="9238.49"/>
    <n v="0"/>
    <n v="0"/>
    <n v="0"/>
    <m/>
    <n v="-4143.33"/>
    <n v="0.73"/>
    <n v="40799"/>
    <x v="2"/>
    <x v="394"/>
  </r>
  <r>
    <x v="593"/>
    <s v="INGRID GUOZDEN"/>
    <n v="40799"/>
    <n v="40798"/>
    <n v="1"/>
    <n v="680.03"/>
    <n v="0"/>
    <n v="39630.449999999997"/>
    <n v="10254.719999999999"/>
    <n v="0"/>
    <n v="0"/>
    <n v="0"/>
    <m/>
    <n v="0"/>
    <n v="0.8"/>
    <n v="50567"/>
    <x v="3"/>
    <x v="394"/>
  </r>
  <r>
    <x v="593"/>
    <s v="INGRID GUOZDEN (1)"/>
    <n v="50567"/>
    <n v="50567"/>
    <n v="0"/>
    <n v="0"/>
    <n v="0"/>
    <n v="41497.760000000002"/>
    <n v="6843.29"/>
    <n v="0"/>
    <n v="0"/>
    <n v="0"/>
    <n v="9707.82"/>
    <n v="-5086.6000000000004"/>
    <n v="0.73"/>
    <n v="52963"/>
    <x v="4"/>
    <x v="394"/>
  </r>
  <r>
    <x v="593"/>
    <s v="INGRID GUOZDEN"/>
    <n v="52963"/>
    <n v="52963"/>
    <n v="0"/>
    <n v="883"/>
    <n v="0"/>
    <n v="70801.97"/>
    <n v="18320.63"/>
    <n v="0"/>
    <n v="0"/>
    <n v="0"/>
    <m/>
    <n v="0"/>
    <n v="0.4"/>
    <n v="90006"/>
    <x v="5"/>
    <x v="394"/>
  </r>
  <r>
    <x v="594"/>
    <s v="INGRID GUOZDEN (1)"/>
    <n v="30795"/>
    <n v="30795"/>
    <n v="0"/>
    <n v="0"/>
    <n v="0"/>
    <n v="29346.63"/>
    <n v="7683.35"/>
    <n v="0"/>
    <n v="0"/>
    <n v="0"/>
    <m/>
    <n v="-3464"/>
    <n v="0.02"/>
    <n v="33566"/>
    <x v="0"/>
    <x v="394"/>
  </r>
  <r>
    <x v="594"/>
    <s v="INGRID GUOZDEN (1)"/>
    <n v="33566"/>
    <n v="33566"/>
    <n v="0"/>
    <n v="0"/>
    <n v="0"/>
    <n v="32281.29"/>
    <n v="8451.69"/>
    <n v="0"/>
    <n v="0"/>
    <n v="0"/>
    <m/>
    <n v="-3776"/>
    <n v="0.02"/>
    <n v="36957"/>
    <x v="1"/>
    <x v="394"/>
  </r>
  <r>
    <x v="594"/>
    <s v="INGRID GUOZDEN (1)"/>
    <n v="36957"/>
    <n v="36957"/>
    <n v="0"/>
    <n v="0"/>
    <n v="0"/>
    <n v="35703.11"/>
    <n v="9347.56"/>
    <n v="0"/>
    <n v="0"/>
    <n v="0"/>
    <m/>
    <n v="-4153.1899999999996"/>
    <n v="0.52"/>
    <n v="40898"/>
    <x v="2"/>
    <x v="394"/>
  </r>
  <r>
    <x v="594"/>
    <s v="INGRID GUOZDEN"/>
    <n v="40898"/>
    <n v="40898"/>
    <n v="0"/>
    <n v="682"/>
    <n v="0"/>
    <n v="39630.449999999997"/>
    <n v="10375.799999999999"/>
    <n v="0"/>
    <n v="0"/>
    <n v="0"/>
    <m/>
    <n v="0"/>
    <n v="0.75"/>
    <n v="50689"/>
    <x v="3"/>
    <x v="394"/>
  </r>
  <r>
    <x v="594"/>
    <s v="INGRID GUOZDEN (1)"/>
    <n v="50689"/>
    <n v="50689"/>
    <n v="0"/>
    <n v="0"/>
    <n v="0"/>
    <n v="41497.760000000002"/>
    <n v="6924.09"/>
    <n v="0"/>
    <n v="0"/>
    <n v="0"/>
    <n v="9822.43"/>
    <n v="-5098.71"/>
    <n v="0.43"/>
    <n v="53146"/>
    <x v="4"/>
    <x v="394"/>
  </r>
  <r>
    <x v="594"/>
    <s v="INGRID GUOZDEN"/>
    <n v="53146"/>
    <n v="53146"/>
    <n v="0"/>
    <n v="886"/>
    <n v="0"/>
    <n v="70801.97"/>
    <n v="18536.93"/>
    <n v="0"/>
    <n v="0"/>
    <n v="0"/>
    <m/>
    <n v="0"/>
    <n v="0.1"/>
    <n v="90225"/>
    <x v="5"/>
    <x v="394"/>
  </r>
  <r>
    <x v="595"/>
    <s v="LUIS ESPOSITO (1)"/>
    <n v="2773552"/>
    <n v="0"/>
    <n v="1844425.42"/>
    <s v="En Abogados"/>
    <n v="0"/>
    <n v="29346.63"/>
    <n v="7226.11"/>
    <n v="624"/>
    <n v="0"/>
    <n v="0"/>
    <m/>
    <n v="6638"/>
    <n v="0.99"/>
    <n v="2909609"/>
    <x v="0"/>
    <x v="396"/>
  </r>
  <r>
    <x v="595"/>
    <s v="LUIS ESPOSITO (1)"/>
    <n v="2909609"/>
    <n v="0"/>
    <n v="1888261.15"/>
    <s v="En Abogados"/>
    <n v="0"/>
    <n v="32281.29"/>
    <n v="7948.73"/>
    <n v="624"/>
    <n v="0"/>
    <n v="0"/>
    <m/>
    <n v="7301.75"/>
    <n v="0.17"/>
    <n v="3052178"/>
    <x v="1"/>
    <x v="396"/>
  </r>
  <r>
    <x v="595"/>
    <s v="LUIS ESPOSITO"/>
    <n v="3052178"/>
    <n v="0"/>
    <n v="1936417.09"/>
    <s v="En Abogados"/>
    <n v="0"/>
    <n v="35703.11"/>
    <n v="8791.2900000000009"/>
    <n v="624"/>
    <n v="0"/>
    <n v="0"/>
    <m/>
    <n v="0"/>
    <n v="0.75"/>
    <n v="3194118"/>
    <x v="2"/>
    <x v="396"/>
  </r>
  <r>
    <x v="595"/>
    <s v="LUIS ESPOSITO"/>
    <n v="3194118"/>
    <n v="0"/>
    <n v="1981536.24"/>
    <s v="En Abogados"/>
    <n v="0"/>
    <n v="39630.449999999997"/>
    <n v="9758.33"/>
    <n v="624"/>
    <n v="0"/>
    <n v="0"/>
    <m/>
    <n v="0"/>
    <n v="0.41"/>
    <n v="3343208"/>
    <x v="3"/>
    <x v="396"/>
  </r>
  <r>
    <x v="595"/>
    <s v="LUIS ESPOSITO"/>
    <n v="3343208"/>
    <n v="0"/>
    <n v="2031549.43"/>
    <s v="En Abogados"/>
    <n v="0"/>
    <n v="41497.760000000002"/>
    <n v="6512.03"/>
    <n v="624"/>
    <n v="0"/>
    <n v="0"/>
    <n v="9237.9"/>
    <n v="0"/>
    <n v="0.84"/>
    <n v="3502658"/>
    <x v="4"/>
    <x v="396"/>
  </r>
  <r>
    <x v="595"/>
    <s v="LUIS ESPOSITO"/>
    <n v="3502658"/>
    <n v="0"/>
    <n v="2089421.96"/>
    <s v="En Abogados"/>
    <n v="0"/>
    <n v="70801.97"/>
    <n v="17433.8"/>
    <n v="624"/>
    <n v="0"/>
    <n v="0"/>
    <m/>
    <n v="0"/>
    <n v="0.27"/>
    <n v="3873590"/>
    <x v="5"/>
    <x v="396"/>
  </r>
  <r>
    <x v="596"/>
    <s v="LA ESPERANZA (1)"/>
    <n v="492991"/>
    <n v="0"/>
    <s v="Plan de Pago"/>
    <s v="Plan de Pago"/>
    <n v="0"/>
    <n v="29346.63"/>
    <n v="7602.66"/>
    <n v="655.20000000000005"/>
    <n v="0"/>
    <n v="0"/>
    <m/>
    <n v="14537.93"/>
    <n v="0.57999999999999996"/>
    <n v="52143"/>
    <x v="0"/>
    <x v="386"/>
  </r>
  <r>
    <x v="596"/>
    <s v="LA ESPERANZA (1)"/>
    <n v="52143"/>
    <n v="52143"/>
    <s v="Plan de Pago"/>
    <s v="Plan de Pago"/>
    <n v="0"/>
    <n v="32281.29"/>
    <n v="8362.93"/>
    <n v="655.20000000000005"/>
    <n v="0"/>
    <n v="0"/>
    <m/>
    <n v="14537.93"/>
    <n v="0.65"/>
    <n v="55838"/>
    <x v="1"/>
    <x v="386"/>
  </r>
  <r>
    <x v="596"/>
    <s v="LA ESPERANZA (1)"/>
    <n v="55838"/>
    <n v="55838"/>
    <s v="Plan de Pago"/>
    <s v="Plan de Pago"/>
    <n v="0"/>
    <n v="35703.11"/>
    <n v="9249.4"/>
    <n v="655.20000000000005"/>
    <n v="0"/>
    <n v="0"/>
    <m/>
    <n v="14537.93"/>
    <n v="0.36"/>
    <n v="60146"/>
    <x v="2"/>
    <x v="386"/>
  </r>
  <r>
    <x v="596"/>
    <s v="LA ESPERANZA (1)"/>
    <n v="60146"/>
    <n v="60146"/>
    <s v="Plan de Pago"/>
    <s v="Plan de Pago"/>
    <n v="0"/>
    <n v="39630.449999999997"/>
    <n v="10266.83"/>
    <n v="655.20000000000005"/>
    <n v="0"/>
    <n v="0"/>
    <m/>
    <n v="14537.93"/>
    <n v="0.59"/>
    <n v="65091"/>
    <x v="3"/>
    <x v="386"/>
  </r>
  <r>
    <x v="596"/>
    <s v="LA ESPERANZA (1)"/>
    <n v="65091"/>
    <n v="65091"/>
    <s v="Plan de Pago"/>
    <s v="Plan de Pago"/>
    <n v="0"/>
    <n v="41497.760000000002"/>
    <n v="6851.37"/>
    <n v="655.20000000000005"/>
    <n v="0"/>
    <n v="0"/>
    <n v="9719.2800000000007"/>
    <n v="14537.93"/>
    <n v="0.46"/>
    <n v="73262"/>
    <x v="4"/>
    <x v="386"/>
  </r>
  <r>
    <x v="596"/>
    <s v="LA ESPERANZA (1)"/>
    <n v="73262"/>
    <n v="73262"/>
    <s v="Plan de Pago"/>
    <s v="Plan de Pago"/>
    <n v="0"/>
    <n v="70801.97"/>
    <n v="18342.259999999998"/>
    <n v="655.20000000000005"/>
    <n v="0"/>
    <n v="0"/>
    <m/>
    <n v="14537.93"/>
    <n v="0.64"/>
    <n v="104338"/>
    <x v="5"/>
    <x v="386"/>
  </r>
  <r>
    <x v="597"/>
    <s v="LA ESPERANZA (1)"/>
    <n v="489044"/>
    <n v="0"/>
    <s v="Plan de Pago"/>
    <s v="Plan de Pago"/>
    <n v="0"/>
    <n v="29346.63"/>
    <n v="7513.01"/>
    <n v="648"/>
    <n v="0"/>
    <n v="0"/>
    <m/>
    <n v="14389.9"/>
    <n v="0.46"/>
    <n v="51898"/>
    <x v="0"/>
    <x v="386"/>
  </r>
  <r>
    <x v="597"/>
    <s v="LA ESPERANZA (1)"/>
    <n v="51898"/>
    <n v="51898"/>
    <s v="Plan de Pago"/>
    <s v="Plan de Pago"/>
    <n v="0"/>
    <n v="32281.29"/>
    <n v="8264.31"/>
    <n v="648"/>
    <n v="0"/>
    <n v="0"/>
    <m/>
    <n v="14389.9"/>
    <n v="0.5"/>
    <n v="55584"/>
    <x v="1"/>
    <x v="386"/>
  </r>
  <r>
    <x v="597"/>
    <s v="LA ESPERANZA (1)"/>
    <n v="55584"/>
    <n v="55584"/>
    <s v="Plan de Pago"/>
    <s v="Plan de Pago"/>
    <n v="0"/>
    <n v="35703.11"/>
    <n v="9140.32"/>
    <n v="648"/>
    <n v="0"/>
    <n v="0"/>
    <m/>
    <n v="14389.9"/>
    <n v="0.67"/>
    <n v="59882"/>
    <x v="2"/>
    <x v="386"/>
  </r>
  <r>
    <x v="597"/>
    <s v="LA ESPERANZA (1)"/>
    <n v="59882"/>
    <n v="59882"/>
    <s v="Plan de Pago"/>
    <s v="Plan de Pago"/>
    <n v="0"/>
    <n v="39630.449999999997"/>
    <n v="10145.76"/>
    <n v="648"/>
    <n v="0"/>
    <n v="0"/>
    <m/>
    <n v="14389.9"/>
    <n v="0.89"/>
    <n v="64815"/>
    <x v="3"/>
    <x v="386"/>
  </r>
  <r>
    <x v="597"/>
    <s v="LA ESPERANZA (1)"/>
    <n v="64815"/>
    <n v="64815"/>
    <s v="Plan de Pago"/>
    <s v="Plan de Pago"/>
    <n v="0"/>
    <n v="41497.760000000002"/>
    <n v="6770.58"/>
    <n v="648"/>
    <n v="0"/>
    <n v="0"/>
    <n v="9604.67"/>
    <n v="14389.9"/>
    <n v="0.09"/>
    <n v="72911"/>
    <x v="4"/>
    <x v="386"/>
  </r>
  <r>
    <x v="597"/>
    <s v="LA ESPERANZA (1)"/>
    <n v="72911"/>
    <n v="72911"/>
    <s v="Plan de Pago"/>
    <s v="Plan de Pago"/>
    <n v="0"/>
    <n v="70801.97"/>
    <n v="18125.96"/>
    <n v="648"/>
    <n v="0"/>
    <n v="0"/>
    <m/>
    <n v="14389.9"/>
    <n v="0.17"/>
    <n v="103966"/>
    <x v="5"/>
    <x v="386"/>
  </r>
  <r>
    <x v="598"/>
    <s v="(CFA) COMPA—IA FIDUCIARIA AMERICANA"/>
    <n v="102225"/>
    <n v="102225"/>
    <n v="0"/>
    <n v="0"/>
    <n v="0"/>
    <n v="29346.63"/>
    <n v="8458.86"/>
    <n v="730.8"/>
    <n v="0"/>
    <n v="0"/>
    <m/>
    <n v="0"/>
    <n v="0.71"/>
    <n v="38537"/>
    <x v="0"/>
    <x v="223"/>
  </r>
  <r>
    <x v="598"/>
    <s v="(CFA) COMPA—IA FIDUCIARIA AMERICANA"/>
    <n v="38537"/>
    <n v="38537"/>
    <n v="0"/>
    <n v="0"/>
    <n v="0"/>
    <n v="32281.29"/>
    <n v="9304.74"/>
    <n v="730.8"/>
    <n v="0"/>
    <n v="0"/>
    <m/>
    <n v="0"/>
    <n v="0.17"/>
    <n v="42317"/>
    <x v="1"/>
    <x v="223"/>
  </r>
  <r>
    <x v="598"/>
    <s v="(CFA) COMPA—IA FIDUCIARIA AMERICANA"/>
    <n v="42317"/>
    <n v="42317"/>
    <n v="0"/>
    <n v="0"/>
    <n v="0"/>
    <n v="35703.11"/>
    <n v="10291.049999999999"/>
    <n v="730.8"/>
    <n v="0"/>
    <n v="0"/>
    <m/>
    <n v="0"/>
    <n v="0.04"/>
    <n v="46725"/>
    <x v="2"/>
    <x v="223"/>
  </r>
  <r>
    <x v="598"/>
    <s v="(CFA) COMPA—IA FIDUCIARIA AMERICANA"/>
    <n v="46725"/>
    <n v="46725"/>
    <n v="0"/>
    <n v="0"/>
    <n v="0"/>
    <n v="39630.449999999997"/>
    <n v="11423.06"/>
    <n v="730.8"/>
    <n v="0"/>
    <n v="0"/>
    <m/>
    <n v="0"/>
    <n v="0.69"/>
    <n v="51785"/>
    <x v="3"/>
    <x v="223"/>
  </r>
  <r>
    <x v="598"/>
    <s v="(CFA) COMPA—IA FIDUCIARIA AMERICANA"/>
    <n v="51785"/>
    <n v="51785"/>
    <n v="0"/>
    <n v="0"/>
    <n v="0"/>
    <n v="41497.760000000002"/>
    <n v="7622.96"/>
    <n v="730.8"/>
    <n v="0"/>
    <n v="0"/>
    <n v="10813.85"/>
    <n v="0"/>
    <n v="0.63"/>
    <n v="60666"/>
    <x v="4"/>
    <x v="223"/>
  </r>
  <r>
    <x v="598"/>
    <s v="(CFA) COMPA—IA FIDUCIARIA AMERICANA"/>
    <n v="60666"/>
    <n v="0"/>
    <n v="60666"/>
    <n v="8189.91"/>
    <n v="0"/>
    <n v="70801.97"/>
    <n v="20407.919999999998"/>
    <n v="730.8"/>
    <n v="0"/>
    <n v="0"/>
    <m/>
    <n v="0"/>
    <n v="0.4"/>
    <n v="160797"/>
    <x v="5"/>
    <x v="223"/>
  </r>
  <r>
    <x v="599"/>
    <s v="HOTEL ESTANCIA VILLA MARIA (SOLITARIO M)"/>
    <n v="174475"/>
    <n v="174475"/>
    <n v="0"/>
    <n v="0"/>
    <n v="0"/>
    <n v="29346.63"/>
    <n v="147019.15"/>
    <n v="12670.8"/>
    <n v="26034.67"/>
    <n v="0"/>
    <m/>
    <n v="0"/>
    <n v="0.75"/>
    <n v="215072"/>
    <x v="0"/>
    <x v="397"/>
  </r>
  <r>
    <x v="599"/>
    <s v="HOTEL ESTANCIA VILLA MARIA (SOLITARIO M) (1)"/>
    <n v="215072"/>
    <n v="215072"/>
    <n v="0"/>
    <n v="0"/>
    <n v="0"/>
    <n v="32281.29"/>
    <n v="161721.07"/>
    <n v="12670.8"/>
    <n v="23428.47"/>
    <n v="0"/>
    <m/>
    <n v="28024.95"/>
    <n v="0.42"/>
    <n v="258127"/>
    <x v="1"/>
    <x v="397"/>
  </r>
  <r>
    <x v="599"/>
    <s v="HOTEL ESTANCIA VILLA MARIA (SOLITARIO M) (1)"/>
    <n v="258127"/>
    <n v="262430"/>
    <n v="0"/>
    <n v="4303"/>
    <n v="4303"/>
    <n v="35703.11"/>
    <n v="178863.5"/>
    <n v="12670.8"/>
    <n v="19418.439999999999"/>
    <n v="0"/>
    <m/>
    <n v="49323.839999999997"/>
    <n v="0.31"/>
    <n v="295980"/>
    <x v="2"/>
    <x v="397"/>
  </r>
  <r>
    <x v="599"/>
    <s v="HOTEL ESTANCIA VILLA MARIA (SOLITARIO M) (1)"/>
    <n v="295980"/>
    <n v="300842"/>
    <n v="0"/>
    <n v="4862"/>
    <n v="4862"/>
    <n v="39630.449999999997"/>
    <n v="198538.49"/>
    <n v="12670.8"/>
    <n v="19384.669999999998"/>
    <n v="0"/>
    <m/>
    <n v="27276"/>
    <n v="0.59"/>
    <n v="297501"/>
    <x v="3"/>
    <x v="397"/>
  </r>
  <r>
    <x v="599"/>
    <s v="HOTEL ESTANCIA VILLA MARIA (SOLITARIO M) (1) (2)"/>
    <n v="297501"/>
    <n v="297501"/>
    <n v="0"/>
    <n v="14875.02"/>
    <n v="0"/>
    <n v="41497.760000000002"/>
    <n v="132490.79999999999"/>
    <n v="12670.8"/>
    <n v="19418.439999999999"/>
    <n v="0"/>
    <n v="187950.03"/>
    <n v="75691.199999999997"/>
    <n v="0.95"/>
    <n v="484595"/>
    <x v="4"/>
    <x v="397"/>
  </r>
  <r>
    <x v="599"/>
    <s v="HOTEL ESTANCIA VILLA MARIA (SOLITARIO M) (1) (2)"/>
    <n v="484595"/>
    <n v="800000"/>
    <n v="0"/>
    <n v="63412.07"/>
    <n v="315405"/>
    <n v="70801.97"/>
    <n v="354699.87"/>
    <n v="12670.8"/>
    <n v="19418.439999999999"/>
    <n v="0"/>
    <m/>
    <n v="109263.39"/>
    <n v="0.46"/>
    <n v="314862"/>
    <x v="5"/>
    <x v="397"/>
  </r>
  <r>
    <x v="600"/>
    <s v="FIDEICOMISO VILLA MARIA"/>
    <n v="36868"/>
    <n v="36868"/>
    <n v="0"/>
    <n v="0"/>
    <n v="0"/>
    <n v="29346.63"/>
    <n v="10839.17"/>
    <n v="0"/>
    <n v="1919.96"/>
    <n v="0"/>
    <m/>
    <n v="0"/>
    <n v="0.24"/>
    <n v="42106"/>
    <x v="0"/>
    <x v="36"/>
  </r>
  <r>
    <x v="600"/>
    <s v="FIDEICOMISO VILLA MARIA (2)"/>
    <n v="42106"/>
    <n v="42106"/>
    <n v="0"/>
    <n v="2105.29"/>
    <n v="0"/>
    <n v="32281.29"/>
    <n v="11923.09"/>
    <n v="0"/>
    <n v="1727.77"/>
    <n v="0"/>
    <m/>
    <n v="0"/>
    <n v="0.56000000000000005"/>
    <n v="48038"/>
    <x v="1"/>
    <x v="36"/>
  </r>
  <r>
    <x v="600"/>
    <s v="FIDEICOMISO VILLA MARIA"/>
    <n v="48038"/>
    <n v="48038"/>
    <n v="0"/>
    <n v="0"/>
    <n v="0"/>
    <n v="35703.11"/>
    <n v="13186.94"/>
    <n v="0"/>
    <n v="1432.04"/>
    <n v="0"/>
    <m/>
    <n v="0"/>
    <n v="0.91"/>
    <n v="50323"/>
    <x v="2"/>
    <x v="36"/>
  </r>
  <r>
    <x v="600"/>
    <s v="FIDEICOMISO VILLA MARIA"/>
    <n v="50323"/>
    <n v="51162"/>
    <n v="0"/>
    <n v="839"/>
    <n v="839"/>
    <n v="39630.449999999997"/>
    <n v="14637.5"/>
    <n v="0"/>
    <n v="1429.55"/>
    <n v="0"/>
    <m/>
    <n v="0"/>
    <n v="0.5"/>
    <n v="55698"/>
    <x v="3"/>
    <x v="36"/>
  </r>
  <r>
    <x v="600"/>
    <s v="FIDEICOMISO VILLA MARIA"/>
    <n v="55698"/>
    <n v="55698"/>
    <n v="0"/>
    <n v="915"/>
    <n v="0"/>
    <n v="41497.760000000002"/>
    <n v="9768.0499999999993"/>
    <n v="0"/>
    <n v="1432.04"/>
    <n v="0"/>
    <n v="13856.85"/>
    <n v="0"/>
    <n v="0.3"/>
    <n v="67470"/>
    <x v="4"/>
    <x v="36"/>
  </r>
  <r>
    <x v="600"/>
    <s v="FIDEICOMISO VILLA MARIA (2)"/>
    <n v="67470"/>
    <n v="68327.14"/>
    <n v="0"/>
    <n v="8984.8799999999992"/>
    <n v="857.14"/>
    <n v="70801.97"/>
    <n v="26150.69"/>
    <n v="0"/>
    <n v="1432.04"/>
    <n v="0"/>
    <m/>
    <n v="0"/>
    <n v="0.56000000000000005"/>
    <n v="106513"/>
    <x v="5"/>
    <x v="36"/>
  </r>
  <r>
    <x v="601"/>
    <s v="SENLLE SEIF SEBASTIAN/OLAVARRIA NATALIA (1)"/>
    <n v="32620"/>
    <n v="32620"/>
    <n v="0"/>
    <n v="0"/>
    <n v="0"/>
    <n v="29346.63"/>
    <n v="6208.54"/>
    <n v="0"/>
    <n v="1099.79"/>
    <n v="0"/>
    <m/>
    <n v="-3327"/>
    <n v="0.04"/>
    <n v="33328"/>
    <x v="0"/>
    <x v="398"/>
  </r>
  <r>
    <x v="601"/>
    <s v="SENLLE SEIF SEBASTIAN/OLAVARRIA NATALIA (1)"/>
    <n v="33328"/>
    <n v="33328"/>
    <n v="0"/>
    <n v="0"/>
    <n v="0"/>
    <n v="32281.29"/>
    <n v="6829.4"/>
    <n v="0"/>
    <n v="989.7"/>
    <n v="0"/>
    <m/>
    <n v="-3626"/>
    <n v="0.61"/>
    <n v="36475"/>
    <x v="1"/>
    <x v="398"/>
  </r>
  <r>
    <x v="601"/>
    <s v="SENLLE SEIF SEBASTIAN/OLAVARRIA NATALIA (1)"/>
    <n v="36475"/>
    <n v="36475"/>
    <n v="0"/>
    <n v="0"/>
    <n v="0"/>
    <n v="35703.11"/>
    <n v="7553.31"/>
    <n v="0"/>
    <n v="820.3"/>
    <n v="0"/>
    <m/>
    <n v="-3988.5"/>
    <n v="0.78"/>
    <n v="40089"/>
    <x v="2"/>
    <x v="398"/>
  </r>
  <r>
    <x v="601"/>
    <s v="SENLLE SEIF SEBASTIAN/OLAVARRIA NATALIA (1)"/>
    <n v="40089"/>
    <n v="40089"/>
    <n v="0"/>
    <n v="0"/>
    <n v="0"/>
    <n v="39630.449999999997"/>
    <n v="8384.18"/>
    <n v="0"/>
    <n v="818.88"/>
    <n v="0"/>
    <m/>
    <n v="-4411.28"/>
    <n v="0.77"/>
    <n v="44423"/>
    <x v="3"/>
    <x v="398"/>
  </r>
  <r>
    <x v="601"/>
    <s v="SENLLE SEIF SEBASTIAN/ OLAVARRIA NATALIA (1)"/>
    <n v="44423"/>
    <n v="44423"/>
    <n v="0"/>
    <n v="0"/>
    <n v="0"/>
    <n v="41497.760000000002"/>
    <n v="5595.02"/>
    <n v="0"/>
    <n v="820.3"/>
    <n v="0"/>
    <n v="7937.03"/>
    <n v="-4896.5200000000004"/>
    <n v="0.41"/>
    <n v="50954"/>
    <x v="4"/>
    <x v="398"/>
  </r>
  <r>
    <x v="601"/>
    <s v="SENLLE SEIF SEBASTIAN/ OLAVARRIA NATALIA (1)"/>
    <n v="50954"/>
    <n v="50954"/>
    <n v="0"/>
    <n v="0"/>
    <n v="0"/>
    <n v="70801.97"/>
    <n v="14978.79"/>
    <n v="0"/>
    <n v="820.3"/>
    <n v="0"/>
    <m/>
    <n v="-4879.3500000000004"/>
    <n v="0.28999999999999998"/>
    <n v="81722"/>
    <x v="5"/>
    <x v="398"/>
  </r>
  <r>
    <x v="602"/>
    <s v="DARIO CERVINI/LORIA ALEJANDRA (1)"/>
    <n v="29536"/>
    <n v="29536"/>
    <n v="0"/>
    <n v="0"/>
    <n v="0"/>
    <n v="29346.63"/>
    <n v="6168.2"/>
    <n v="0"/>
    <n v="1090.0999999999999"/>
    <n v="0"/>
    <m/>
    <n v="-3322"/>
    <n v="7.0000000000000007E-2"/>
    <n v="33283"/>
    <x v="0"/>
    <x v="399"/>
  </r>
  <r>
    <x v="602"/>
    <s v="DARIO CERVINI/LORIA ALEJANDRA (1)"/>
    <n v="33283"/>
    <n v="33283"/>
    <n v="0"/>
    <n v="0"/>
    <n v="0"/>
    <n v="32281.29"/>
    <n v="6785.02"/>
    <n v="0"/>
    <n v="980.98"/>
    <n v="0"/>
    <m/>
    <n v="-3621"/>
    <n v="0.71"/>
    <n v="36427"/>
    <x v="1"/>
    <x v="399"/>
  </r>
  <r>
    <x v="602"/>
    <s v="DARIO CERVINI/LORIA ALEJANDRA (1)"/>
    <n v="36427"/>
    <n v="36427"/>
    <n v="0"/>
    <n v="0"/>
    <n v="0"/>
    <n v="35703.11"/>
    <n v="7504.23"/>
    <n v="0"/>
    <n v="813.07"/>
    <n v="0"/>
    <m/>
    <n v="-3982.58"/>
    <n v="0.17"/>
    <n v="40038"/>
    <x v="2"/>
    <x v="399"/>
  </r>
  <r>
    <x v="602"/>
    <s v="DARIO CERVINI/LORIA ALEJANDRA (1)"/>
    <n v="40038"/>
    <n v="40038"/>
    <n v="0"/>
    <n v="0"/>
    <n v="0"/>
    <n v="39630.449999999997"/>
    <n v="8329.69"/>
    <n v="0"/>
    <n v="811.66"/>
    <n v="0"/>
    <m/>
    <n v="-4404.7299999999996"/>
    <n v="0.93"/>
    <n v="44368"/>
    <x v="3"/>
    <x v="399"/>
  </r>
  <r>
    <x v="602"/>
    <s v="DARIO CERVINI/LORIA ALEJANDRA (1)"/>
    <n v="44368"/>
    <n v="44368"/>
    <n v="0"/>
    <n v="0"/>
    <n v="0"/>
    <n v="41497.760000000002"/>
    <n v="5558.66"/>
    <n v="0"/>
    <n v="813.07"/>
    <n v="0"/>
    <n v="7885.45"/>
    <n v="-4889.26"/>
    <n v="0.32"/>
    <n v="50866"/>
    <x v="4"/>
    <x v="399"/>
  </r>
  <r>
    <x v="602"/>
    <s v="DARIO CERVINI/LORIA ALEJANDRA (1)"/>
    <n v="50866"/>
    <n v="50866"/>
    <n v="0"/>
    <n v="0"/>
    <n v="0"/>
    <n v="70801.97"/>
    <n v="14881.45"/>
    <n v="0"/>
    <n v="813.07"/>
    <n v="0"/>
    <m/>
    <n v="-4872.1099999999997"/>
    <n v="0.62"/>
    <n v="81625"/>
    <x v="5"/>
    <x v="399"/>
  </r>
  <r>
    <x v="603"/>
    <s v="Sonia Alejandra PALACIOS GALLARZA/Pablo Antonio GARCIA NAVARRO"/>
    <n v="42459"/>
    <n v="43156"/>
    <n v="0"/>
    <n v="697"/>
    <n v="697"/>
    <n v="39630.449999999997"/>
    <n v="6846.57"/>
    <n v="0"/>
    <n v="586.69000000000005"/>
    <n v="0"/>
    <m/>
    <n v="0"/>
    <n v="0.28999999999999998"/>
    <n v="47064"/>
    <x v="3"/>
    <x v="400"/>
  </r>
  <r>
    <x v="603"/>
    <s v="Sonia Alejandra PALACIOS GALLARZA/Pablo Antonio GARCIA NAVARRO"/>
    <n v="47064"/>
    <n v="47837"/>
    <n v="0"/>
    <n v="773"/>
    <n v="773"/>
    <n v="41497.760000000002"/>
    <n v="4568.93"/>
    <n v="0"/>
    <n v="587.72"/>
    <n v="0"/>
    <n v="6481.43"/>
    <n v="0"/>
    <n v="0.16"/>
    <n v="53136"/>
    <x v="4"/>
    <x v="400"/>
  </r>
  <r>
    <x v="603"/>
    <s v="SERGIO ELBIO CANTON (1)"/>
    <n v="28582"/>
    <n v="28582"/>
    <n v="0"/>
    <n v="0"/>
    <n v="0"/>
    <n v="29346.63"/>
    <n v="5069.9399999999996"/>
    <n v="0"/>
    <n v="787.96"/>
    <n v="0"/>
    <m/>
    <n v="-3218"/>
    <n v="0.47"/>
    <n v="31987"/>
    <x v="0"/>
    <x v="400"/>
  </r>
  <r>
    <x v="603"/>
    <s v="SERGIO ELBIO CANTON (1)"/>
    <n v="31987"/>
    <n v="31987"/>
    <n v="0"/>
    <n v="0"/>
    <n v="0"/>
    <n v="32281.29"/>
    <n v="5576.93"/>
    <n v="0"/>
    <n v="709.08"/>
    <n v="0"/>
    <m/>
    <n v="2096.9899999999998"/>
    <n v="0.71"/>
    <n v="40665"/>
    <x v="1"/>
    <x v="400"/>
  </r>
  <r>
    <x v="603"/>
    <s v="SERGIO ELBIO CANTON"/>
    <n v="40665"/>
    <n v="41343"/>
    <n v="0"/>
    <n v="678"/>
    <n v="678"/>
    <n v="35703.11"/>
    <n v="6168.08"/>
    <n v="0"/>
    <n v="587.72"/>
    <n v="0"/>
    <m/>
    <n v="0"/>
    <n v="0.09"/>
    <n v="42459"/>
    <x v="2"/>
    <x v="400"/>
  </r>
  <r>
    <x v="603"/>
    <s v="Sonia Alejandra PALACIOS GALLARZA/Pablo Antonio GARCIA NAVARRO"/>
    <n v="53136"/>
    <n v="0"/>
    <n v="53136"/>
    <n v="7173.36"/>
    <n v="0"/>
    <n v="70801.97"/>
    <n v="12231.78"/>
    <n v="0"/>
    <n v="587.72"/>
    <n v="0"/>
    <m/>
    <n v="0"/>
    <n v="0.17"/>
    <n v="143931"/>
    <x v="5"/>
    <x v="400"/>
  </r>
  <r>
    <x v="604"/>
    <s v="Diego Francisco Diaz (1)"/>
    <n v="41341"/>
    <n v="41341"/>
    <n v="0"/>
    <n v="0"/>
    <n v="0"/>
    <n v="41497.760000000002"/>
    <n v="3498.4"/>
    <n v="0"/>
    <n v="587.72"/>
    <n v="0"/>
    <n v="4962.79"/>
    <n v="-4572.6499999999996"/>
    <n v="0.98"/>
    <n v="45975"/>
    <x v="4"/>
    <x v="401"/>
  </r>
  <r>
    <x v="604"/>
    <s v="Diego Francisco Diaz (1)"/>
    <n v="45975"/>
    <n v="45975"/>
    <n v="0"/>
    <n v="0"/>
    <n v="0"/>
    <n v="70801.97"/>
    <n v="9365.7999999999993"/>
    <n v="0"/>
    <n v="587.72"/>
    <n v="0"/>
    <m/>
    <n v="-4556.62"/>
    <n v="0.13"/>
    <n v="76199"/>
    <x v="5"/>
    <x v="401"/>
  </r>
  <r>
    <x v="604"/>
    <s v="Diego Francisco Diaz (1)"/>
    <n v="30486"/>
    <n v="30486"/>
    <n v="0"/>
    <n v="0"/>
    <n v="0"/>
    <n v="29346.63"/>
    <n v="3882.02"/>
    <n v="0"/>
    <n v="787.96"/>
    <n v="0"/>
    <m/>
    <n v="-3106"/>
    <n v="0.39"/>
    <n v="30911"/>
    <x v="0"/>
    <x v="401"/>
  </r>
  <r>
    <x v="604"/>
    <s v="Diego Francisco Diaz (1)"/>
    <n v="30911"/>
    <n v="30911"/>
    <n v="0"/>
    <n v="0"/>
    <n v="0"/>
    <n v="32281.29"/>
    <n v="4270.22"/>
    <n v="0"/>
    <n v="709.08"/>
    <n v="0"/>
    <m/>
    <n v="-3386"/>
    <n v="0.41"/>
    <n v="33875"/>
    <x v="1"/>
    <x v="401"/>
  </r>
  <r>
    <x v="604"/>
    <s v="Diego Francisco Diaz (1)"/>
    <n v="33875"/>
    <n v="33875"/>
    <n v="0"/>
    <n v="0"/>
    <n v="0"/>
    <n v="35703.11"/>
    <n v="4722.8599999999997"/>
    <n v="0"/>
    <n v="587.72"/>
    <n v="0"/>
    <m/>
    <n v="-3724.69"/>
    <n v="0"/>
    <n v="37289"/>
    <x v="2"/>
    <x v="401"/>
  </r>
  <r>
    <x v="604"/>
    <s v="Diego Francisco Diaz (1)"/>
    <n v="37289"/>
    <n v="37289"/>
    <n v="0"/>
    <n v="0"/>
    <n v="0"/>
    <n v="39630.449999999997"/>
    <n v="5242.38"/>
    <n v="0"/>
    <n v="586.69000000000005"/>
    <n v="0"/>
    <m/>
    <n v="-4119.51"/>
    <n v="0.99"/>
    <n v="41341"/>
    <x v="3"/>
    <x v="401"/>
  </r>
  <r>
    <x v="605"/>
    <s v="Lucas Esteban Molina (1)"/>
    <n v="52103"/>
    <n v="0"/>
    <n v="51899.45"/>
    <n v="2798.52"/>
    <n v="0"/>
    <n v="39630.449999999997"/>
    <n v="5097.09"/>
    <n v="0"/>
    <n v="586.69000000000005"/>
    <n v="0"/>
    <m/>
    <n v="6945"/>
    <n v="0.8"/>
    <n v="106958"/>
    <x v="3"/>
    <x v="402"/>
  </r>
  <r>
    <x v="605"/>
    <s v="Lucas Esteban Molina (1)"/>
    <n v="106958"/>
    <n v="0"/>
    <n v="104159.48"/>
    <n v="8006.49"/>
    <n v="0"/>
    <n v="41497.760000000002"/>
    <n v="3401.45"/>
    <n v="0"/>
    <n v="587.72"/>
    <n v="0"/>
    <n v="4825.26"/>
    <n v="6945"/>
    <n v="0.84"/>
    <n v="169424"/>
    <x v="4"/>
    <x v="402"/>
  </r>
  <r>
    <x v="605"/>
    <s v="Lucas Esteban Molina (1)"/>
    <n v="169424"/>
    <n v="112168"/>
    <n v="57256"/>
    <n v="7729.56"/>
    <n v="0"/>
    <n v="70801.97"/>
    <n v="9106.24"/>
    <n v="0"/>
    <n v="587.72"/>
    <n v="0"/>
    <m/>
    <n v="14487.57"/>
    <n v="0.94"/>
    <n v="159970"/>
    <x v="5"/>
    <x v="402"/>
  </r>
  <r>
    <x v="605"/>
    <s v="Lucas Esteban Molina (1)"/>
    <n v="50632"/>
    <n v="50632"/>
    <n v="0"/>
    <n v="0"/>
    <n v="0"/>
    <n v="29346.63"/>
    <n v="3774.43"/>
    <n v="0"/>
    <n v="787.96"/>
    <n v="0"/>
    <m/>
    <n v="6945"/>
    <n v="0.98"/>
    <n v="40855"/>
    <x v="0"/>
    <x v="402"/>
  </r>
  <r>
    <x v="605"/>
    <s v="Lucas Esteban Molina (1)"/>
    <n v="40855"/>
    <n v="37758"/>
    <n v="0"/>
    <n v="0"/>
    <n v="0"/>
    <n v="32281.29"/>
    <n v="4151.88"/>
    <n v="0"/>
    <n v="709.08"/>
    <n v="0"/>
    <m/>
    <n v="3570"/>
    <n v="0.75"/>
    <n v="40713"/>
    <x v="1"/>
    <x v="402"/>
  </r>
  <r>
    <x v="605"/>
    <s v="Lucas Esteban Molina (1)"/>
    <n v="40713"/>
    <n v="36642"/>
    <n v="4071"/>
    <n v="203.55"/>
    <n v="0"/>
    <n v="35703.11"/>
    <n v="4591.9799999999996"/>
    <n v="0"/>
    <n v="587.72"/>
    <n v="0"/>
    <m/>
    <n v="6945"/>
    <n v="0.64"/>
    <n v="52103"/>
    <x v="2"/>
    <x v="402"/>
  </r>
  <r>
    <x v="606"/>
    <s v="Fideicomiso Villa Maria"/>
    <n v="34347"/>
    <n v="34347"/>
    <n v="0"/>
    <n v="0"/>
    <n v="0"/>
    <n v="29346.63"/>
    <n v="8091.28"/>
    <n v="0"/>
    <n v="1056.17"/>
    <n v="0"/>
    <m/>
    <n v="0"/>
    <n v="0.92"/>
    <n v="38495"/>
    <x v="0"/>
    <x v="36"/>
  </r>
  <r>
    <x v="606"/>
    <s v="Fideicomiso Villa Maria (2)"/>
    <n v="38495"/>
    <n v="38495"/>
    <n v="0"/>
    <n v="1924.7"/>
    <n v="0"/>
    <n v="32281.29"/>
    <n v="8900.4"/>
    <n v="0"/>
    <n v="950.44"/>
    <n v="0"/>
    <m/>
    <n v="0"/>
    <n v="0.17"/>
    <n v="44057"/>
    <x v="1"/>
    <x v="36"/>
  </r>
  <r>
    <x v="606"/>
    <s v="Fideicomiso Villa Maria"/>
    <n v="44057"/>
    <n v="44057"/>
    <n v="0"/>
    <n v="0"/>
    <n v="0"/>
    <n v="35703.11"/>
    <n v="9843.85"/>
    <n v="0"/>
    <n v="787.76"/>
    <n v="0"/>
    <m/>
    <n v="0"/>
    <n v="0.28000000000000003"/>
    <n v="46335"/>
    <x v="2"/>
    <x v="36"/>
  </r>
  <r>
    <x v="606"/>
    <s v="Fideicomiso Villa Maria"/>
    <n v="46335"/>
    <n v="47108"/>
    <n v="0"/>
    <n v="773"/>
    <n v="773"/>
    <n v="39630.449999999997"/>
    <n v="10926.67"/>
    <n v="0"/>
    <n v="786.39"/>
    <n v="0"/>
    <m/>
    <n v="0"/>
    <n v="0.49"/>
    <n v="51344"/>
    <x v="3"/>
    <x v="36"/>
  </r>
  <r>
    <x v="606"/>
    <s v="Fideicomiso Villa Maria"/>
    <n v="51344"/>
    <n v="51344"/>
    <n v="0"/>
    <n v="843"/>
    <n v="0"/>
    <n v="41497.760000000002"/>
    <n v="7291.7"/>
    <n v="0"/>
    <n v="787.76"/>
    <n v="0"/>
    <n v="10343.93"/>
    <n v="0"/>
    <n v="0.85"/>
    <n v="60765"/>
    <x v="4"/>
    <x v="36"/>
  </r>
  <r>
    <x v="606"/>
    <s v="Fideicomiso Villa Maria_x000a_(2)"/>
    <n v="60765"/>
    <n v="61622.14"/>
    <n v="0"/>
    <n v="8089.36"/>
    <n v="857.14"/>
    <n v="70801.97"/>
    <n v="19521.09"/>
    <n v="0"/>
    <n v="787.76"/>
    <n v="0"/>
    <m/>
    <n v="0"/>
    <n v="0.96"/>
    <n v="98344"/>
    <x v="5"/>
    <x v="36"/>
  </r>
  <r>
    <x v="607"/>
    <s v="GUY MERISON (1)"/>
    <n v="44670"/>
    <n v="44670"/>
    <n v="0"/>
    <n v="0"/>
    <n v="0"/>
    <n v="29346.63"/>
    <n v="11152.96"/>
    <n v="0"/>
    <n v="1974.99"/>
    <n v="0"/>
    <m/>
    <n v="3156"/>
    <n v="0.42"/>
    <n v="45631"/>
    <x v="0"/>
    <x v="403"/>
  </r>
  <r>
    <x v="607"/>
    <s v="GUY MERISON (1)"/>
    <n v="45631"/>
    <n v="0"/>
    <n v="45631"/>
    <n v="2281.5500000000002"/>
    <n v="0"/>
    <n v="32281.29"/>
    <n v="12268.26"/>
    <n v="0"/>
    <n v="1777.29"/>
    <n v="0"/>
    <m/>
    <n v="6945"/>
    <n v="0.61"/>
    <n v="101185"/>
    <x v="1"/>
    <x v="403"/>
  </r>
  <r>
    <x v="607"/>
    <s v="GUY MERISON (1)"/>
    <n v="101185"/>
    <n v="101185"/>
    <n v="0"/>
    <n v="0"/>
    <n v="0"/>
    <n v="35703.11"/>
    <n v="13568.69"/>
    <n v="0"/>
    <n v="1473.08"/>
    <n v="0"/>
    <m/>
    <n v="14733.22"/>
    <n v="0.9"/>
    <n v="65479"/>
    <x v="2"/>
    <x v="403"/>
  </r>
  <r>
    <x v="607"/>
    <s v="GUY MERISON (1)"/>
    <n v="65479"/>
    <n v="65479"/>
    <n v="0"/>
    <n v="0"/>
    <n v="0"/>
    <n v="39630.449999999997"/>
    <n v="15061.25"/>
    <n v="0"/>
    <n v="1470.52"/>
    <n v="0"/>
    <m/>
    <n v="15558.73"/>
    <n v="0.05"/>
    <n v="71721"/>
    <x v="3"/>
    <x v="403"/>
  </r>
  <r>
    <x v="607"/>
    <s v="GUY MERISON (1)"/>
    <n v="71721"/>
    <n v="71721"/>
    <n v="0"/>
    <n v="0"/>
    <n v="0"/>
    <n v="41497.760000000002"/>
    <n v="10050.83"/>
    <n v="0"/>
    <n v="1473.08"/>
    <n v="0"/>
    <n v="14258"/>
    <n v="16506.3"/>
    <n v="0.03"/>
    <n v="83786"/>
    <x v="4"/>
    <x v="403"/>
  </r>
  <r>
    <x v="607"/>
    <s v="GUY MERISON (1)"/>
    <n v="83786"/>
    <n v="83786"/>
    <n v="0"/>
    <n v="0"/>
    <n v="0"/>
    <n v="70801.97"/>
    <n v="26907.74"/>
    <n v="0"/>
    <n v="1473.08"/>
    <n v="0"/>
    <m/>
    <n v="1387.62"/>
    <n v="0.59"/>
    <n v="100571"/>
    <x v="5"/>
    <x v="403"/>
  </r>
  <r>
    <x v="608"/>
    <s v="PACE D/GIMENEZ J/PACE V/COPPARI A/CAPC (1)"/>
    <n v="81411"/>
    <n v="82500"/>
    <n v="0"/>
    <n v="0"/>
    <n v="1089"/>
    <n v="29346.63"/>
    <n v="4025.47"/>
    <n v="0"/>
    <n v="713.27"/>
    <n v="0"/>
    <m/>
    <n v="6945"/>
    <n v="0.63"/>
    <n v="39942"/>
    <x v="0"/>
    <x v="404"/>
  </r>
  <r>
    <x v="608"/>
    <s v="PACE D/GIMENEZ J/PACE V/COPPARI A/ CAPC (1)"/>
    <n v="39942"/>
    <n v="0"/>
    <n v="39942"/>
    <n v="1997.1"/>
    <n v="0"/>
    <n v="32281.29"/>
    <n v="4428.01"/>
    <n v="0"/>
    <n v="641.87"/>
    <n v="0"/>
    <m/>
    <n v="6945"/>
    <n v="0.73"/>
    <n v="86236"/>
    <x v="1"/>
    <x v="404"/>
  </r>
  <r>
    <x v="608"/>
    <s v="PACE D/GIMENEZ J/PACE V/COPPARI A/ CAPC (1)"/>
    <n v="86236"/>
    <n v="0"/>
    <n v="84238.9"/>
    <n v="6209.05"/>
    <n v="0"/>
    <n v="35703.11"/>
    <n v="4897.38"/>
    <n v="0"/>
    <n v="532"/>
    <n v="0"/>
    <m/>
    <n v="6945"/>
    <n v="0.56000000000000005"/>
    <n v="138526"/>
    <x v="2"/>
    <x v="404"/>
  </r>
  <r>
    <x v="609"/>
    <s v="PACE D/GIMENEZ J/PACE V/COPPARI A/CAPC (1)"/>
    <n v="138526"/>
    <n v="140732"/>
    <n v="0"/>
    <n v="2206"/>
    <n v="2206"/>
    <n v="39630.449999999997"/>
    <n v="5436.09"/>
    <n v="0"/>
    <n v="531.08000000000004"/>
    <n v="0"/>
    <m/>
    <n v="6945"/>
    <n v="0.38"/>
    <n v="52543"/>
    <x v="3"/>
    <x v="404"/>
  </r>
  <r>
    <x v="609"/>
    <s v="PACE D/GIMENEZ J/PACE V/ COPPARI A/CAPC (1)"/>
    <n v="52543"/>
    <n v="0"/>
    <n v="52543"/>
    <n v="2627.15"/>
    <n v="0"/>
    <n v="41497.760000000002"/>
    <n v="3627.67"/>
    <n v="0"/>
    <n v="532"/>
    <n v="0"/>
    <n v="5146.18"/>
    <n v="6945"/>
    <n v="0.24"/>
    <n v="112919"/>
    <x v="4"/>
    <x v="404"/>
  </r>
  <r>
    <x v="609"/>
    <s v="PACE D/GIMENEZ J/ PACE V/COPPARI A/ CAPC (1)"/>
    <n v="112919"/>
    <n v="0"/>
    <n v="110291.85"/>
    <n v="17516.55"/>
    <n v="0"/>
    <n v="70801.97"/>
    <n v="9711.8799999999992"/>
    <n v="0"/>
    <n v="532"/>
    <n v="0"/>
    <m/>
    <n v="14487.57"/>
    <n v="0.18"/>
    <n v="223342"/>
    <x v="5"/>
    <x v="404"/>
  </r>
  <r>
    <x v="610"/>
    <s v="EZEQUIEL ENRRIQUE GONZALES DE LA FUENTE HARTENST (1)"/>
    <n v="28286"/>
    <n v="28286"/>
    <n v="0"/>
    <n v="0"/>
    <n v="0"/>
    <n v="29346.63"/>
    <n v="3882.02"/>
    <n v="650"/>
    <n v="695.48"/>
    <n v="0"/>
    <m/>
    <n v="-3107"/>
    <n v="0.87"/>
    <n v="31468"/>
    <x v="0"/>
    <x v="405"/>
  </r>
  <r>
    <x v="610"/>
    <s v="EZEQUIEL ENRRIQUE GONZALES DE LA FUENTE HARTENST (1)"/>
    <n v="31468"/>
    <n v="31468"/>
    <n v="0"/>
    <n v="0"/>
    <n v="0"/>
    <n v="32281.29"/>
    <n v="4270.22"/>
    <n v="650"/>
    <n v="625.86"/>
    <n v="0"/>
    <m/>
    <n v="-3387"/>
    <n v="0.63"/>
    <n v="34441"/>
    <x v="1"/>
    <x v="405"/>
  </r>
  <r>
    <x v="610"/>
    <s v="EZEQUIEL ENRRIQUE GONZALES DE LA FUENTE HARTENST (1)"/>
    <n v="34441"/>
    <n v="34441"/>
    <n v="0"/>
    <n v="0"/>
    <n v="0"/>
    <n v="35703.11"/>
    <n v="4722.8599999999997"/>
    <n v="650"/>
    <n v="518.74"/>
    <n v="0"/>
    <m/>
    <n v="-3725.18"/>
    <n v="0.47"/>
    <n v="37870"/>
    <x v="2"/>
    <x v="405"/>
  </r>
  <r>
    <x v="610"/>
    <s v="EZEQUIEL ENRRIQUE GONZALES DE LA FUENTE HARTENST (1)"/>
    <n v="37870"/>
    <n v="37870"/>
    <n v="0"/>
    <n v="0"/>
    <n v="0"/>
    <n v="39630.449999999997"/>
    <n v="5242.38"/>
    <n v="325"/>
    <n v="517.83000000000004"/>
    <n v="0"/>
    <m/>
    <n v="-4120.05"/>
    <n v="0.39"/>
    <n v="41596"/>
    <x v="3"/>
    <x v="405"/>
  </r>
  <r>
    <x v="610"/>
    <s v="EZEQUIEL ENRRIQUE GONZALES DE LA FUENTE HARTENST (1)"/>
    <n v="41596"/>
    <n v="41596"/>
    <n v="0"/>
    <n v="0"/>
    <n v="0"/>
    <n v="41497.760000000002"/>
    <n v="3498.4"/>
    <n v="325"/>
    <n v="518.74"/>
    <n v="0"/>
    <n v="4962.79"/>
    <n v="-4573.26"/>
    <n v="0.56999999999999995"/>
    <n v="46230"/>
    <x v="4"/>
    <x v="405"/>
  </r>
  <r>
    <x v="610"/>
    <s v="EZEQUIEL ENRRIQUE GONZALES DE LA FUENTE HARTENST (1)"/>
    <n v="46230"/>
    <n v="46230"/>
    <n v="0"/>
    <n v="0"/>
    <n v="0"/>
    <n v="70801.97"/>
    <n v="9365.7999999999993"/>
    <n v="325"/>
    <n v="518.74"/>
    <n v="0"/>
    <m/>
    <n v="-4557.22"/>
    <n v="0.71"/>
    <n v="76455"/>
    <x v="5"/>
    <x v="405"/>
  </r>
  <r>
    <x v="611"/>
    <s v="ALDO GABRIEL NIEVAS (1)"/>
    <n v="28304"/>
    <n v="28304"/>
    <n v="0"/>
    <n v="0"/>
    <n v="0"/>
    <n v="29346.63"/>
    <n v="3904.43"/>
    <n v="650"/>
    <n v="693.63"/>
    <n v="0"/>
    <m/>
    <n v="-3109"/>
    <n v="0.31"/>
    <n v="31486"/>
    <x v="0"/>
    <x v="406"/>
  </r>
  <r>
    <x v="611"/>
    <s v="ALDO GABRIEL NIEVAS"/>
    <n v="31486"/>
    <n v="32011"/>
    <n v="0"/>
    <n v="525"/>
    <n v="525"/>
    <n v="32281.29"/>
    <n v="4294.88"/>
    <n v="650"/>
    <n v="624.19000000000005"/>
    <n v="0"/>
    <m/>
    <n v="0"/>
    <n v="0.64"/>
    <n v="37851"/>
    <x v="1"/>
    <x v="406"/>
  </r>
  <r>
    <x v="611"/>
    <s v="ALDO GABRIEL NIEVAS (1)"/>
    <n v="37851"/>
    <n v="37851"/>
    <n v="0"/>
    <n v="0"/>
    <n v="0"/>
    <n v="35703.11"/>
    <n v="4750.13"/>
    <n v="650"/>
    <n v="517.36"/>
    <n v="0"/>
    <m/>
    <n v="-3727.65"/>
    <n v="0.05"/>
    <n v="37893"/>
    <x v="2"/>
    <x v="406"/>
  </r>
  <r>
    <x v="611"/>
    <s v="ALDO GABRIEL NIEVAS (1)"/>
    <n v="37893"/>
    <n v="37893"/>
    <n v="0"/>
    <n v="0"/>
    <n v="0"/>
    <n v="39630.449999999997"/>
    <n v="5272.65"/>
    <n v="650"/>
    <n v="516.46"/>
    <n v="0"/>
    <m/>
    <n v="-4122.78"/>
    <n v="0.22"/>
    <n v="41947"/>
    <x v="3"/>
    <x v="406"/>
  </r>
  <r>
    <x v="611"/>
    <s v="ALDO GABRIEL NIEVAS (1)"/>
    <n v="41947"/>
    <n v="41947"/>
    <n v="0"/>
    <n v="0"/>
    <n v="0"/>
    <n v="41497.760000000002"/>
    <n v="3518.6"/>
    <n v="650"/>
    <n v="517.36"/>
    <n v="0"/>
    <n v="4991.45"/>
    <n v="-4576.29"/>
    <n v="0.12"/>
    <n v="46599"/>
    <x v="4"/>
    <x v="406"/>
  </r>
  <r>
    <x v="611"/>
    <s v="ALDO GABRIEL NIEVAS_x000a_(1)"/>
    <n v="46599"/>
    <n v="46599"/>
    <n v="0"/>
    <n v="0"/>
    <n v="0"/>
    <n v="70801.97"/>
    <n v="9419.8700000000008"/>
    <n v="650"/>
    <n v="517.36"/>
    <n v="0"/>
    <m/>
    <n v="-4560.24"/>
    <n v="0.04"/>
    <n v="76829"/>
    <x v="5"/>
    <x v="406"/>
  </r>
  <r>
    <x v="612"/>
    <s v="SILVIA ALICIA MAO"/>
    <n v="2896"/>
    <n v="2900"/>
    <n v="0"/>
    <n v="0"/>
    <n v="4"/>
    <n v="0"/>
    <n v="3155.82"/>
    <n v="0"/>
    <n v="0"/>
    <n v="0"/>
    <m/>
    <n v="0"/>
    <n v="0.18"/>
    <n v="3152"/>
    <x v="0"/>
    <x v="407"/>
  </r>
  <r>
    <x v="612"/>
    <s v="SILVIA ALICIA MAO"/>
    <n v="3152"/>
    <n v="3152"/>
    <n v="0"/>
    <n v="0"/>
    <n v="0"/>
    <n v="0"/>
    <n v="3471.4"/>
    <n v="0"/>
    <n v="0"/>
    <n v="0"/>
    <m/>
    <n v="0"/>
    <n v="0.6"/>
    <n v="3472"/>
    <x v="1"/>
    <x v="407"/>
  </r>
  <r>
    <x v="612"/>
    <s v="SILVIA ALICIA MAO"/>
    <n v="3472"/>
    <n v="3472"/>
    <n v="0"/>
    <n v="0"/>
    <n v="0"/>
    <n v="0"/>
    <n v="3839.37"/>
    <n v="0"/>
    <n v="0"/>
    <n v="0"/>
    <m/>
    <n v="0"/>
    <n v="0.63"/>
    <n v="3840"/>
    <x v="2"/>
    <x v="407"/>
  </r>
  <r>
    <x v="612"/>
    <s v="SILVIA ALICIA MAO"/>
    <n v="3840"/>
    <n v="3840"/>
    <n v="0"/>
    <n v="0"/>
    <n v="0"/>
    <n v="0"/>
    <n v="4261.7"/>
    <n v="0"/>
    <n v="0"/>
    <n v="0"/>
    <m/>
    <n v="0"/>
    <n v="0.3"/>
    <n v="4262"/>
    <x v="3"/>
    <x v="407"/>
  </r>
  <r>
    <x v="612"/>
    <s v="SILVIA ALICIA MAO"/>
    <n v="4262"/>
    <n v="4262"/>
    <n v="0"/>
    <n v="0"/>
    <n v="0"/>
    <n v="0"/>
    <n v="2843.97"/>
    <n v="0"/>
    <n v="0"/>
    <n v="0"/>
    <n v="4034.42"/>
    <n v="0"/>
    <n v="0.61"/>
    <n v="6879"/>
    <x v="4"/>
    <x v="407"/>
  </r>
  <r>
    <x v="612"/>
    <s v="SILVIA ALICIA MAO"/>
    <n v="6879"/>
    <n v="6879"/>
    <n v="0"/>
    <n v="0"/>
    <n v="0"/>
    <n v="0"/>
    <n v="7613.77"/>
    <n v="0"/>
    <n v="0"/>
    <n v="0"/>
    <m/>
    <n v="0"/>
    <n v="0.23"/>
    <n v="7614"/>
    <x v="5"/>
    <x v="407"/>
  </r>
  <r>
    <x v="613"/>
    <s v="ARATA Y ASOCIADOS"/>
    <n v="2863"/>
    <n v="2900"/>
    <n v="0"/>
    <n v="0"/>
    <n v="37"/>
    <n v="0"/>
    <n v="3155.82"/>
    <n v="0"/>
    <n v="0"/>
    <n v="0"/>
    <m/>
    <n v="0"/>
    <n v="0.18"/>
    <n v="3119"/>
    <x v="0"/>
    <x v="408"/>
  </r>
  <r>
    <x v="613"/>
    <s v="ARATA Y ASOCIADOS"/>
    <n v="3119"/>
    <n v="3120"/>
    <n v="0"/>
    <n v="0"/>
    <n v="1"/>
    <n v="0"/>
    <n v="3471.4"/>
    <n v="0"/>
    <n v="0"/>
    <n v="0"/>
    <m/>
    <n v="0"/>
    <n v="0.6"/>
    <n v="3471"/>
    <x v="1"/>
    <x v="408"/>
  </r>
  <r>
    <x v="613"/>
    <s v="ARATA Y ASOCIADOS"/>
    <n v="3471"/>
    <n v="3500"/>
    <n v="0"/>
    <n v="0"/>
    <n v="29"/>
    <n v="0"/>
    <n v="3839.37"/>
    <n v="0"/>
    <n v="0"/>
    <n v="0"/>
    <m/>
    <n v="0"/>
    <n v="0.63"/>
    <n v="3811"/>
    <x v="2"/>
    <x v="408"/>
  </r>
  <r>
    <x v="613"/>
    <s v="ARATA Y ASOCIADOS"/>
    <n v="3811"/>
    <n v="3811"/>
    <n v="0"/>
    <n v="0"/>
    <n v="0"/>
    <n v="0"/>
    <n v="4261.7"/>
    <n v="0"/>
    <n v="0"/>
    <n v="0"/>
    <m/>
    <n v="0"/>
    <n v="0.3"/>
    <n v="4262"/>
    <x v="3"/>
    <x v="408"/>
  </r>
  <r>
    <x v="613"/>
    <s v="ARATA Y ASOCIADOS"/>
    <n v="4262"/>
    <n v="4262"/>
    <n v="0"/>
    <n v="0"/>
    <n v="0"/>
    <n v="0"/>
    <n v="2843.97"/>
    <n v="0"/>
    <n v="0"/>
    <n v="0"/>
    <n v="4034.42"/>
    <n v="0"/>
    <n v="0.61"/>
    <n v="6879"/>
    <x v="4"/>
    <x v="408"/>
  </r>
  <r>
    <x v="613"/>
    <s v="ARATA Y ASOCIADOS"/>
    <n v="6879"/>
    <n v="6879"/>
    <n v="0"/>
    <n v="0"/>
    <n v="0"/>
    <n v="0"/>
    <n v="7613.77"/>
    <n v="0"/>
    <n v="0"/>
    <n v="0"/>
    <m/>
    <n v="0"/>
    <n v="0.23"/>
    <n v="7614"/>
    <x v="5"/>
    <x v="408"/>
  </r>
  <r>
    <x v="614"/>
    <s v="FERNANDO CAFFA"/>
    <n v="2896"/>
    <n v="2896"/>
    <n v="0"/>
    <n v="0"/>
    <n v="0"/>
    <n v="0"/>
    <n v="3155.82"/>
    <n v="0"/>
    <n v="0"/>
    <n v="0"/>
    <m/>
    <n v="0"/>
    <n v="0.18"/>
    <n v="3156"/>
    <x v="0"/>
    <x v="409"/>
  </r>
  <r>
    <x v="614"/>
    <s v="FERNANDO CAFFA"/>
    <n v="3156"/>
    <n v="3156"/>
    <n v="0"/>
    <n v="0"/>
    <n v="0"/>
    <n v="0"/>
    <n v="3471.4"/>
    <n v="0"/>
    <n v="0"/>
    <n v="0"/>
    <m/>
    <n v="0"/>
    <n v="0.6"/>
    <n v="3472"/>
    <x v="1"/>
    <x v="409"/>
  </r>
  <r>
    <x v="614"/>
    <s v="FERNANDO CAFFA"/>
    <n v="3472"/>
    <n v="3472"/>
    <n v="0"/>
    <n v="0"/>
    <n v="0"/>
    <n v="0"/>
    <n v="3839.37"/>
    <n v="0"/>
    <n v="0"/>
    <n v="0"/>
    <m/>
    <n v="0"/>
    <n v="0.63"/>
    <n v="3840"/>
    <x v="2"/>
    <x v="409"/>
  </r>
  <r>
    <x v="614"/>
    <s v="FERNANDO CAFFA"/>
    <n v="3840"/>
    <n v="3840"/>
    <n v="0"/>
    <n v="0"/>
    <n v="0"/>
    <n v="0"/>
    <n v="4261.7"/>
    <n v="0"/>
    <n v="0"/>
    <n v="0"/>
    <m/>
    <n v="0"/>
    <n v="0.3"/>
    <n v="4262"/>
    <x v="3"/>
    <x v="409"/>
  </r>
  <r>
    <x v="614"/>
    <s v="FERNANDO CAFFA"/>
    <n v="4262"/>
    <n v="4262"/>
    <n v="0"/>
    <n v="0"/>
    <n v="0"/>
    <n v="0"/>
    <n v="2843.97"/>
    <n v="0"/>
    <n v="0"/>
    <n v="0"/>
    <n v="4034.42"/>
    <n v="0"/>
    <n v="0.61"/>
    <n v="6879"/>
    <x v="4"/>
    <x v="409"/>
  </r>
  <r>
    <x v="614"/>
    <s v="FERNANDO CAFFA"/>
    <n v="6879"/>
    <n v="6879"/>
    <n v="0"/>
    <n v="0"/>
    <n v="0"/>
    <n v="0"/>
    <n v="7613.77"/>
    <n v="0"/>
    <n v="0"/>
    <n v="0"/>
    <m/>
    <n v="0"/>
    <n v="0.23"/>
    <n v="7614"/>
    <x v="5"/>
    <x v="409"/>
  </r>
  <r>
    <x v="615"/>
    <s v="Deuda pendiente dueño anterior"/>
    <n v="201106"/>
    <n v="0"/>
    <n v="96836.69"/>
    <n v="117342.26"/>
    <n v="0"/>
    <n v="0"/>
    <n v="0"/>
    <n v="0"/>
    <n v="0"/>
    <n v="0"/>
    <m/>
    <n v="0"/>
    <n v="0.05"/>
    <n v="214179"/>
    <x v="5"/>
    <x v="410"/>
  </r>
  <r>
    <x v="616"/>
    <s v="Pendiente de Resolución"/>
    <n v="0"/>
    <n v="0"/>
    <n v="0"/>
    <n v="0"/>
    <n v="0"/>
    <n v="0"/>
    <n v="0"/>
    <n v="0"/>
    <n v="0"/>
    <n v="0"/>
    <m/>
    <n v="0"/>
    <n v="0"/>
    <n v="0"/>
    <x v="5"/>
    <x v="411"/>
  </r>
  <r>
    <x v="617"/>
    <s v="Pendiente de Resolución"/>
    <n v="0"/>
    <n v="0"/>
    <n v="0"/>
    <n v="0"/>
    <n v="0"/>
    <n v="0"/>
    <n v="0"/>
    <n v="0"/>
    <n v="0"/>
    <n v="0"/>
    <m/>
    <n v="0"/>
    <n v="0"/>
    <n v="0"/>
    <x v="0"/>
    <x v="411"/>
  </r>
  <r>
    <x v="617"/>
    <s v="Pendiente de Resolución"/>
    <n v="0"/>
    <n v="0"/>
    <n v="0"/>
    <n v="0"/>
    <n v="0"/>
    <n v="0"/>
    <n v="0"/>
    <n v="0"/>
    <n v="0"/>
    <n v="0"/>
    <m/>
    <n v="0"/>
    <n v="0"/>
    <n v="0"/>
    <x v="1"/>
    <x v="411"/>
  </r>
  <r>
    <x v="617"/>
    <s v="Pendiente de Resolución"/>
    <n v="0"/>
    <n v="0"/>
    <n v="0"/>
    <n v="0"/>
    <n v="0"/>
    <n v="0"/>
    <n v="0"/>
    <n v="0"/>
    <n v="0"/>
    <n v="0"/>
    <m/>
    <n v="0"/>
    <n v="0"/>
    <n v="0"/>
    <x v="2"/>
    <x v="411"/>
  </r>
  <r>
    <x v="617"/>
    <s v="Pendiente de Resolución"/>
    <n v="0"/>
    <n v="0"/>
    <n v="0"/>
    <n v="0"/>
    <n v="0"/>
    <n v="0"/>
    <n v="0"/>
    <n v="0"/>
    <n v="0"/>
    <n v="0"/>
    <m/>
    <n v="0"/>
    <n v="0"/>
    <n v="0"/>
    <x v="3"/>
    <x v="411"/>
  </r>
  <r>
    <x v="618"/>
    <s v="Deuda pendiente dueño anterior"/>
    <n v="176896"/>
    <n v="0"/>
    <n v="96835.74"/>
    <n v="84902.05"/>
    <n v="0"/>
    <n v="0"/>
    <n v="0"/>
    <n v="0"/>
    <n v="0"/>
    <n v="0"/>
    <m/>
    <n v="0"/>
    <n v="0.21"/>
    <n v="181738"/>
    <x v="0"/>
    <x v="410"/>
  </r>
  <r>
    <x v="618"/>
    <s v="Deuda pendiente dueño anterior"/>
    <n v="181738"/>
    <n v="0"/>
    <n v="96835.95"/>
    <n v="89743.85"/>
    <n v="0"/>
    <n v="0"/>
    <n v="0"/>
    <n v="0"/>
    <n v="0"/>
    <n v="0"/>
    <m/>
    <n v="0"/>
    <n v="0.2"/>
    <n v="186580"/>
    <x v="1"/>
    <x v="410"/>
  </r>
  <r>
    <x v="618"/>
    <s v="Deuda pendiente dueño anterior"/>
    <n v="186580"/>
    <n v="0"/>
    <n v="96836.15"/>
    <n v="94585.66"/>
    <n v="0"/>
    <n v="0"/>
    <n v="0"/>
    <n v="0"/>
    <n v="0"/>
    <n v="0"/>
    <m/>
    <n v="0"/>
    <n v="0.19"/>
    <n v="191422"/>
    <x v="2"/>
    <x v="410"/>
  </r>
  <r>
    <x v="619"/>
    <s v="Pendiente de Resolución"/>
    <n v="0"/>
    <n v="0"/>
    <n v="0"/>
    <n v="0"/>
    <n v="0"/>
    <n v="0"/>
    <n v="0"/>
    <n v="0"/>
    <n v="0"/>
    <n v="0"/>
    <n v="0"/>
    <n v="0"/>
    <n v="0"/>
    <n v="0"/>
    <x v="4"/>
    <x v="411"/>
  </r>
  <r>
    <x v="620"/>
    <s v="Deuda pendiente dueño anterior"/>
    <n v="196264"/>
    <n v="0"/>
    <n v="96836.52"/>
    <n v="104269.31"/>
    <n v="0"/>
    <n v="0"/>
    <n v="0"/>
    <n v="0"/>
    <n v="0"/>
    <n v="0"/>
    <n v="0"/>
    <n v="0"/>
    <n v="0.17"/>
    <n v="201106"/>
    <x v="4"/>
    <x v="410"/>
  </r>
  <r>
    <x v="621"/>
    <s v="Deuda pendiente dueño anterior"/>
    <n v="191422"/>
    <n v="0"/>
    <n v="96836.34"/>
    <n v="99427.48"/>
    <n v="0"/>
    <n v="0"/>
    <n v="0"/>
    <n v="0"/>
    <n v="0"/>
    <n v="0"/>
    <m/>
    <n v="0"/>
    <n v="0.18"/>
    <n v="196264"/>
    <x v="3"/>
    <x v="41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308">
  <r>
    <s v="0001    1A-L1"/>
    <s v="GRACIELA PRIORI (1)"/>
    <n v="32641"/>
    <n v="32641"/>
    <n v="0"/>
    <n v="0"/>
    <n v="0"/>
    <n v="29346.63"/>
    <n v="8974.3700000000008"/>
    <n v="772.8"/>
    <n v="1588.87"/>
    <n v="0"/>
    <m/>
    <n v="-3585"/>
    <n v="0.33"/>
    <n v="37098"/>
    <x v="0"/>
  </r>
  <r>
    <s v="0002   1A-L1B"/>
    <s v="GRACIELA PRIORI (1)"/>
    <n v="32687"/>
    <n v="32687"/>
    <n v="0"/>
    <n v="0"/>
    <n v="0"/>
    <n v="29346.63"/>
    <n v="9023.68"/>
    <n v="778.8"/>
    <n v="1598.12"/>
    <n v="0"/>
    <m/>
    <n v="-3590"/>
    <n v="0.77"/>
    <n v="37158"/>
    <x v="0"/>
  </r>
  <r>
    <s v="0003    1A-L2"/>
    <s v="MIGUEL SOSTRES (1)"/>
    <n v="32816"/>
    <n v="32816"/>
    <n v="0"/>
    <n v="0"/>
    <n v="0"/>
    <n v="29346.63"/>
    <n v="9162.64"/>
    <n v="790.8"/>
    <n v="1622.17"/>
    <n v="0"/>
    <m/>
    <n v="-3603"/>
    <n v="0.76"/>
    <n v="37320"/>
    <x v="0"/>
  </r>
  <r>
    <s v="0004   1A-L2B"/>
    <s v="TRISTAN BRIANO (1)"/>
    <n v="30676"/>
    <n v="30676"/>
    <n v="0"/>
    <n v="0"/>
    <n v="0"/>
    <n v="29346.63"/>
    <n v="6831.64"/>
    <n v="589.20000000000005"/>
    <n v="1210.1500000000001"/>
    <n v="0"/>
    <m/>
    <n v="-3384"/>
    <n v="0.38"/>
    <n v="34594"/>
    <x v="0"/>
  </r>
  <r>
    <s v="0005   1A-L2C"/>
    <s v="TRISTAN BRIANO (1)"/>
    <n v="30706"/>
    <n v="30706"/>
    <n v="0"/>
    <n v="0"/>
    <n v="0"/>
    <n v="29346.63"/>
    <n v="6863.02"/>
    <n v="592.79999999999995"/>
    <n v="1215.24"/>
    <n v="0"/>
    <m/>
    <n v="-3387"/>
    <n v="0.31"/>
    <n v="34631"/>
    <x v="0"/>
  </r>
  <r>
    <s v="0006    1A-L3"/>
    <s v="Esteban Marcelo CHAMS (1)"/>
    <n v="30458"/>
    <n v="30458"/>
    <n v="0"/>
    <n v="0"/>
    <n v="0"/>
    <n v="29346.63"/>
    <n v="6594.05"/>
    <n v="568.79999999999995"/>
    <n v="1168.07"/>
    <n v="0"/>
    <m/>
    <n v="-3362"/>
    <n v="0.45"/>
    <n v="34316"/>
    <x v="0"/>
  </r>
  <r>
    <s v="0007   1A-L3B"/>
    <s v="CARLOS RENE RODRIGUEZ (1)"/>
    <n v="33485"/>
    <n v="33485"/>
    <n v="0"/>
    <n v="0"/>
    <n v="0"/>
    <n v="29346.63"/>
    <n v="6535.78"/>
    <n v="565.20000000000005"/>
    <n v="1157.44"/>
    <n v="0"/>
    <m/>
    <n v="-3356"/>
    <n v="0.95"/>
    <n v="34250"/>
    <x v="0"/>
  </r>
  <r>
    <s v="0008    1A-L4"/>
    <s v="CLAUDIO SPERANZA (1)"/>
    <n v="48081"/>
    <n v="48081"/>
    <n v="0"/>
    <n v="0"/>
    <n v="0"/>
    <n v="29346.63"/>
    <n v="9561.6"/>
    <n v="0"/>
    <n v="1692.92"/>
    <n v="33725.410000000003"/>
    <m/>
    <n v="-3640"/>
    <n v="0.44"/>
    <n v="70687"/>
    <x v="0"/>
  </r>
  <r>
    <s v="0009   1A-L4B"/>
    <s v="RAFAEL BALTAZAR FLORES/TERESA MI—ONES (1)"/>
    <n v="39317"/>
    <n v="39317"/>
    <n v="0"/>
    <n v="0"/>
    <n v="0"/>
    <n v="29346.63"/>
    <n v="9579.5300000000007"/>
    <n v="0"/>
    <n v="1696.15"/>
    <n v="0"/>
    <m/>
    <n v="3303"/>
    <n v="0.69"/>
    <n v="43926"/>
    <x v="0"/>
  </r>
  <r>
    <s v="0010   1A-L4C"/>
    <s v="GERARDO PAZ (1)"/>
    <n v="31206"/>
    <n v="31206"/>
    <n v="0"/>
    <n v="0"/>
    <n v="0"/>
    <n v="29346.63"/>
    <n v="7409.91"/>
    <n v="638.4"/>
    <n v="1311.88"/>
    <n v="0"/>
    <m/>
    <n v="-3438"/>
    <n v="0.18"/>
    <n v="35269"/>
    <x v="0"/>
  </r>
  <r>
    <s v="0011   1A-L4D"/>
    <s v="DANIEL MARGULIES (1)"/>
    <n v="31195"/>
    <n v="31195"/>
    <n v="0"/>
    <n v="0"/>
    <n v="0"/>
    <n v="29346.63"/>
    <n v="7396.46"/>
    <n v="638.4"/>
    <n v="1309.57"/>
    <n v="0"/>
    <m/>
    <n v="-3437"/>
    <n v="0.94"/>
    <n v="35255"/>
    <x v="0"/>
  </r>
  <r>
    <s v="0012   1A-L5-2"/>
    <s v="Guadalupe Jazmin CHAMS"/>
    <n v="33082"/>
    <n v="0"/>
    <n v="33082"/>
    <n v="1654.1"/>
    <n v="0"/>
    <n v="29346.63"/>
    <n v="6535.78"/>
    <n v="162"/>
    <n v="3349.3"/>
    <n v="0"/>
    <m/>
    <n v="0"/>
    <n v="0.19"/>
    <n v="74130"/>
    <x v="0"/>
  </r>
  <r>
    <s v="0013   1A-L5B"/>
    <s v="ROLF MEIJER WERNER (1)"/>
    <n v="40308"/>
    <n v="40512"/>
    <n v="0"/>
    <n v="0"/>
    <n v="204"/>
    <n v="29346.63"/>
    <n v="14053.27"/>
    <n v="0"/>
    <n v="2488.7399999999998"/>
    <n v="0"/>
    <m/>
    <n v="-4063"/>
    <n v="0.36"/>
    <n v="41622"/>
    <x v="0"/>
  </r>
  <r>
    <s v="0014    1A-L6"/>
    <s v="Rafael Augusto COELHO; Agustina BOMBARDO UDABE (1)"/>
    <n v="32569"/>
    <n v="32569"/>
    <n v="0"/>
    <n v="0"/>
    <n v="0"/>
    <n v="29346.63"/>
    <n v="8893.68"/>
    <n v="768"/>
    <n v="1575"/>
    <n v="0"/>
    <m/>
    <n v="-3578"/>
    <n v="0.69"/>
    <n v="37006"/>
    <x v="0"/>
  </r>
  <r>
    <s v="0015   1A-L6B"/>
    <s v="ARIEL LUDUE—A (1)"/>
    <n v="32581"/>
    <n v="32581"/>
    <n v="0"/>
    <n v="0"/>
    <n v="0"/>
    <n v="29346.63"/>
    <n v="8893.68"/>
    <n v="780"/>
    <n v="1575"/>
    <n v="0"/>
    <m/>
    <n v="-3578"/>
    <n v="0.69"/>
    <n v="37018"/>
    <x v="0"/>
  </r>
  <r>
    <s v="0016    1A-L7"/>
    <s v="MARIANA VOLPELLIER"/>
    <n v="67271"/>
    <n v="67271"/>
    <n v="0"/>
    <n v="0"/>
    <n v="0"/>
    <n v="29346.63"/>
    <n v="8866.7800000000007"/>
    <n v="766.8"/>
    <n v="1570.38"/>
    <n v="0"/>
    <m/>
    <n v="0"/>
    <n v="0.41"/>
    <n v="40551"/>
    <x v="0"/>
  </r>
  <r>
    <s v="0017   1A-L7B"/>
    <s v="OMAR LEONARDO RODRIGUEZ DE PIAN/FUSCO S."/>
    <n v="73106"/>
    <n v="0"/>
    <n v="68857.23"/>
    <n v="7691.63"/>
    <n v="0"/>
    <n v="29346.63"/>
    <n v="8920.58"/>
    <n v="770.4"/>
    <n v="1579.62"/>
    <n v="0"/>
    <m/>
    <n v="0"/>
    <n v="0.91"/>
    <n v="117167"/>
    <x v="0"/>
  </r>
  <r>
    <s v="0018    1A-L8"/>
    <s v="RUTA CPC"/>
    <n v="74798"/>
    <n v="0"/>
    <n v="73019.81"/>
    <n v="5429.18"/>
    <n v="0"/>
    <n v="29346.63"/>
    <n v="10494"/>
    <n v="904.8"/>
    <n v="1858"/>
    <n v="0"/>
    <m/>
    <n v="0"/>
    <n v="0.57999999999999996"/>
    <n v="121053"/>
    <x v="0"/>
  </r>
  <r>
    <s v="0019   1A-L8B"/>
    <s v="ARIEL AKERMAN (1)"/>
    <n v="34040"/>
    <n v="34040"/>
    <n v="0"/>
    <n v="0"/>
    <n v="0"/>
    <n v="29346.63"/>
    <n v="10498.49"/>
    <n v="904.8"/>
    <n v="1858.93"/>
    <n v="0"/>
    <m/>
    <n v="-3728"/>
    <n v="0.15"/>
    <n v="38881"/>
    <x v="0"/>
  </r>
  <r>
    <s v="0020    1A-L9"/>
    <s v="Nelson Damian Duboscq (1)"/>
    <n v="33140"/>
    <n v="33140"/>
    <n v="0"/>
    <n v="0"/>
    <n v="0"/>
    <n v="29346.63"/>
    <n v="9516.77"/>
    <n v="820.8"/>
    <n v="1685.06"/>
    <n v="0"/>
    <m/>
    <n v="-3636"/>
    <n v="0.74"/>
    <n v="37734"/>
    <x v="0"/>
  </r>
  <r>
    <s v="0021   1A-L9B"/>
    <s v="Mauro Hernan Landeira (1)"/>
    <n v="31948"/>
    <n v="31948"/>
    <n v="0"/>
    <n v="0"/>
    <n v="0"/>
    <n v="29346.63"/>
    <n v="8216.7900000000009"/>
    <n v="709.2"/>
    <n v="1455.23"/>
    <n v="0"/>
    <m/>
    <n v="-3514"/>
    <n v="0.15"/>
    <n v="36214"/>
    <x v="0"/>
  </r>
  <r>
    <s v="0022   1A-L10"/>
    <s v="VALERIA BOHORQUEZ (1)"/>
    <n v="29409"/>
    <n v="29409"/>
    <n v="0"/>
    <n v="0"/>
    <n v="0"/>
    <n v="29346.63"/>
    <n v="6015.79"/>
    <n v="0"/>
    <n v="1064.95"/>
    <n v="0"/>
    <m/>
    <n v="-3307"/>
    <n v="0.63"/>
    <n v="33121"/>
    <x v="0"/>
  </r>
  <r>
    <s v="0023  1A-L10B"/>
    <s v="Jorge Enrique Bosch/Susana Beatriz Goncalves (1)"/>
    <n v="30575"/>
    <n v="30575"/>
    <n v="0"/>
    <n v="0"/>
    <n v="0"/>
    <n v="29346.63"/>
    <n v="6719.57"/>
    <n v="580.79999999999995"/>
    <n v="1189.8"/>
    <n v="0"/>
    <m/>
    <n v="-3373"/>
    <n v="0.2"/>
    <n v="34464"/>
    <x v="0"/>
  </r>
  <r>
    <s v="0024   1A-L11"/>
    <s v="JAIME CHMEA (1)"/>
    <n v="668915"/>
    <n v="0"/>
    <n v="506575.24"/>
    <n v="187668.52"/>
    <n v="0"/>
    <n v="29346.63"/>
    <n v="8252.65"/>
    <n v="0"/>
    <n v="1461.24"/>
    <n v="0"/>
    <m/>
    <n v="6825"/>
    <n v="0.72"/>
    <n v="740130"/>
    <x v="0"/>
  </r>
  <r>
    <s v="0025   1A-L11B"/>
    <s v="RAM”N RIONDA"/>
    <n v="32464"/>
    <n v="32951"/>
    <n v="0"/>
    <n v="487"/>
    <n v="487"/>
    <n v="29346.63"/>
    <n v="9691.6"/>
    <n v="0"/>
    <n v="1716.5"/>
    <n v="0"/>
    <m/>
    <n v="0"/>
    <n v="0.27"/>
    <n v="40755"/>
    <x v="0"/>
  </r>
  <r>
    <s v="0026   1A-L12"/>
    <s v="MARINHO"/>
    <n v="39872"/>
    <n v="39872"/>
    <n v="0"/>
    <n v="0"/>
    <n v="0"/>
    <n v="29346.63"/>
    <n v="12901.21"/>
    <n v="1112.4000000000001"/>
    <n v="2284.35"/>
    <n v="0"/>
    <m/>
    <n v="0"/>
    <n v="0.41"/>
    <n v="45645"/>
    <x v="0"/>
  </r>
  <r>
    <s v="0027   1A-L12B"/>
    <s v="ROBERTO MARINHO"/>
    <n v="41494"/>
    <n v="41494"/>
    <n v="0"/>
    <n v="0"/>
    <n v="0"/>
    <n v="29346.63"/>
    <n v="15734.28"/>
    <n v="134.4"/>
    <n v="2786.54"/>
    <n v="0"/>
    <m/>
    <n v="0"/>
    <n v="0.15"/>
    <n v="48002"/>
    <x v="0"/>
  </r>
  <r>
    <s v="0028   1A-L13"/>
    <s v="PILAR MAYORAL (1)"/>
    <n v="32099"/>
    <n v="32099"/>
    <n v="0"/>
    <n v="0"/>
    <n v="0"/>
    <n v="29346.63"/>
    <n v="9252.2999999999993"/>
    <n v="0"/>
    <n v="1638.81"/>
    <n v="5535.84"/>
    <m/>
    <n v="-3612"/>
    <n v="0.42"/>
    <n v="42162"/>
    <x v="0"/>
  </r>
  <r>
    <s v="0029   1A-L13B"/>
    <s v="ARIEL AKERMAN (1)"/>
    <n v="34311"/>
    <n v="34311"/>
    <n v="0"/>
    <n v="0"/>
    <n v="0"/>
    <n v="29346.63"/>
    <n v="10794.34"/>
    <n v="927.6"/>
    <n v="1907.02"/>
    <n v="0"/>
    <m/>
    <n v="-3754"/>
    <n v="0.41"/>
    <n v="39222"/>
    <x v="0"/>
  </r>
  <r>
    <s v="0030   1A-L14"/>
    <s v="RUTA CPC"/>
    <n v="82590"/>
    <n v="0"/>
    <n v="80625.87"/>
    <n v="5995.42"/>
    <n v="0"/>
    <n v="29346.63"/>
    <n v="14367.06"/>
    <n v="1238.4000000000001"/>
    <n v="2544.23"/>
    <n v="0"/>
    <m/>
    <n v="0"/>
    <n v="0.39"/>
    <n v="134118"/>
    <x v="0"/>
  </r>
  <r>
    <s v="0031   1A-L14B"/>
    <s v="ROBERTO MARINHO"/>
    <n v="39225"/>
    <n v="39225"/>
    <n v="0"/>
    <n v="0"/>
    <n v="0"/>
    <n v="29346.63"/>
    <n v="12255.71"/>
    <n v="1057.2"/>
    <n v="2170.13"/>
    <n v="0"/>
    <m/>
    <n v="0"/>
    <n v="0.33"/>
    <n v="44830"/>
    <x v="0"/>
  </r>
  <r>
    <s v="0032   1A-L15"/>
    <s v="ALFREDO CASTIGLIA (1)"/>
    <n v="69272"/>
    <n v="69272"/>
    <s v="Plan de Pago"/>
    <s v="Plan de Pago"/>
    <n v="0"/>
    <n v="29346.63"/>
    <n v="12004.67"/>
    <n v="1034.4000000000001"/>
    <n v="2125.7399999999998"/>
    <n v="0"/>
    <m/>
    <n v="29981.03"/>
    <n v="0.53"/>
    <n v="74493"/>
    <x v="0"/>
  </r>
  <r>
    <s v="0033   1A-L15B"/>
    <s v="BANCO MACRO (1)"/>
    <n v="37877"/>
    <n v="37877"/>
    <n v="0"/>
    <n v="0"/>
    <n v="0"/>
    <n v="29346.63"/>
    <n v="14680.85"/>
    <n v="1266"/>
    <n v="2599.7199999999998"/>
    <n v="0"/>
    <m/>
    <n v="-4122"/>
    <n v="0.8"/>
    <n v="43772"/>
    <x v="0"/>
  </r>
  <r>
    <s v="0034   1A-L16"/>
    <s v="ARIEL AKERMAN - SEBASTAN JANON (1)"/>
    <n v="34625"/>
    <n v="34625"/>
    <n v="0"/>
    <n v="0"/>
    <n v="0"/>
    <n v="29346.63"/>
    <n v="11135.03"/>
    <n v="961.2"/>
    <n v="1971.76"/>
    <n v="0"/>
    <m/>
    <n v="-3788"/>
    <n v="0.38"/>
    <n v="39627"/>
    <x v="0"/>
  </r>
  <r>
    <s v="0035   1A-L16B"/>
    <s v="Gisela CANIEVSKY (1)"/>
    <n v="33214"/>
    <n v="33214"/>
    <n v="0"/>
    <n v="0"/>
    <n v="0"/>
    <n v="29346.63"/>
    <n v="9597.4599999999991"/>
    <n v="828"/>
    <n v="1699.39"/>
    <n v="0"/>
    <m/>
    <n v="-3644"/>
    <n v="0.52"/>
    <n v="37828"/>
    <x v="0"/>
  </r>
  <r>
    <s v="0036   1A-L17"/>
    <s v="RUTA CPC"/>
    <n v="85952"/>
    <n v="0"/>
    <n v="83914.18"/>
    <n v="6233.53"/>
    <n v="0"/>
    <n v="29346.63"/>
    <n v="17531.84"/>
    <n v="150"/>
    <n v="3104.68"/>
    <n v="0"/>
    <m/>
    <n v="0"/>
    <n v="0.14000000000000001"/>
    <n v="140281"/>
    <x v="0"/>
  </r>
  <r>
    <s v="0037   1A-L17B"/>
    <s v="RUTA CPC"/>
    <n v="83403"/>
    <n v="0"/>
    <n v="81419.48"/>
    <n v="6054.49"/>
    <n v="0"/>
    <n v="29346.63"/>
    <n v="14770.5"/>
    <n v="1274.4000000000001"/>
    <n v="2615.44"/>
    <n v="0"/>
    <m/>
    <n v="0"/>
    <n v="0.06"/>
    <n v="135481"/>
    <x v="0"/>
  </r>
  <r>
    <s v="0038   1A-L18"/>
    <s v="BIAU DANIEL/CRISTALDO MABEL (1)"/>
    <n v="33169"/>
    <n v="33169"/>
    <n v="0"/>
    <n v="0"/>
    <n v="0"/>
    <n v="29346.63"/>
    <n v="10538.83"/>
    <n v="0"/>
    <n v="1865.86"/>
    <n v="0"/>
    <m/>
    <n v="-3732"/>
    <n v="0.68"/>
    <n v="38020"/>
    <x v="0"/>
  </r>
  <r>
    <s v="0039   1A-L18B"/>
    <s v="MIGUEL PEREIRA L´PEZ (1)"/>
    <n v="2891455"/>
    <n v="0"/>
    <n v="1878350.62"/>
    <s v="En Abogados"/>
    <n v="0"/>
    <n v="29346.63"/>
    <n v="9050.57"/>
    <n v="781.2"/>
    <n v="1602.75"/>
    <n v="0"/>
    <m/>
    <n v="6970"/>
    <n v="0.32"/>
    <n v="3033124"/>
    <x v="0"/>
  </r>
  <r>
    <s v="0040   1A-L19"/>
    <s v="SEBASTIAN LAUSI (1)"/>
    <n v="2567206"/>
    <n v="0"/>
    <n v="1672294.49"/>
    <s v="En Abogados"/>
    <n v="0"/>
    <n v="29346.63"/>
    <n v="6840.6"/>
    <n v="590.4"/>
    <n v="1211.54"/>
    <n v="0"/>
    <m/>
    <n v="6568"/>
    <n v="0.11"/>
    <n v="2695378"/>
    <x v="0"/>
  </r>
  <r>
    <s v="0041   1A-L19B"/>
    <s v="SEBASTIAN LAUSI (1)"/>
    <n v="3074782"/>
    <n v="0"/>
    <n v="1994852.69"/>
    <s v="En Abogados"/>
    <n v="0"/>
    <n v="29346.63"/>
    <n v="10301.25"/>
    <n v="888"/>
    <n v="1824.24"/>
    <n v="0"/>
    <m/>
    <n v="7197"/>
    <n v="0.25"/>
    <n v="3224082"/>
    <x v="0"/>
  </r>
  <r>
    <s v="0042   1A-L19C"/>
    <s v="SEBASTIAN LAUSI (1)"/>
    <n v="2512579"/>
    <n v="0"/>
    <n v="1637588.26"/>
    <s v="En Abogados"/>
    <n v="0"/>
    <n v="29346.63"/>
    <n v="6473.02"/>
    <n v="558"/>
    <n v="1145.8699999999999"/>
    <n v="0"/>
    <m/>
    <n v="6502"/>
    <n v="7.0000000000000007E-2"/>
    <n v="2638484"/>
    <x v="0"/>
  </r>
  <r>
    <s v="0043   1A-L20"/>
    <s v="Luis Enrique Landini (1) (2)"/>
    <n v="39379"/>
    <n v="77379"/>
    <n v="0"/>
    <n v="0"/>
    <n v="38000"/>
    <n v="29346.63"/>
    <n v="9655.74"/>
    <n v="0"/>
    <n v="1709.56"/>
    <n v="0"/>
    <m/>
    <n v="3296"/>
    <n v="7.0000000000000007E-2"/>
    <n v="6008"/>
    <x v="0"/>
  </r>
  <r>
    <s v="0044  1A-L20B"/>
    <s v="JAIME CHMEA (1)"/>
    <n v="693950"/>
    <n v="0"/>
    <n v="524560.41"/>
    <n v="195617.61"/>
    <n v="0"/>
    <n v="29346.63"/>
    <n v="9211.9500000000007"/>
    <n v="0"/>
    <n v="1631.42"/>
    <n v="0"/>
    <m/>
    <n v="6999"/>
    <n v="0.98"/>
    <n v="767368"/>
    <x v="0"/>
  </r>
  <r>
    <s v="0045   1A-L21"/>
    <s v="PABLO GARCIA NAVARRO (1)"/>
    <n v="41420"/>
    <n v="41420"/>
    <n v="0"/>
    <n v="0"/>
    <n v="0"/>
    <n v="29346.63"/>
    <n v="20257.330000000002"/>
    <n v="172.8"/>
    <n v="3586.99"/>
    <n v="0"/>
    <m/>
    <n v="-4646"/>
    <n v="0.25"/>
    <n v="48718"/>
    <x v="0"/>
  </r>
  <r>
    <s v="0046   1A-L22"/>
    <s v="FIDEICOMISO VILLA MARIA"/>
    <n v="45533"/>
    <n v="45533"/>
    <n v="0"/>
    <n v="0"/>
    <n v="0"/>
    <n v="29346.63"/>
    <n v="20284.22"/>
    <n v="0"/>
    <n v="3591.61"/>
    <n v="0"/>
    <m/>
    <n v="0"/>
    <n v="0.54"/>
    <n v="53223"/>
    <x v="0"/>
  </r>
  <r>
    <s v="0047   1A-L23"/>
    <s v="THOMAS HOELLER"/>
    <n v="127516"/>
    <n v="0"/>
    <n v="116917.31"/>
    <n v="16444.560000000001"/>
    <n v="0"/>
    <n v="29346.63"/>
    <n v="15380.15"/>
    <n v="1326"/>
    <n v="2723.65"/>
    <n v="0"/>
    <m/>
    <n v="0"/>
    <n v="0.7"/>
    <n v="182139"/>
    <x v="0"/>
  </r>
  <r>
    <s v="0048   1A-L24"/>
    <s v="RUTA CPC"/>
    <n v="83932"/>
    <n v="0"/>
    <n v="81941.990000000005"/>
    <n v="6087.11"/>
    <n v="0"/>
    <n v="29346.63"/>
    <n v="16433.580000000002"/>
    <n v="141.6"/>
    <n v="2910.47"/>
    <n v="0"/>
    <m/>
    <n v="0"/>
    <n v="0.62"/>
    <n v="136862"/>
    <x v="0"/>
  </r>
  <r>
    <s v="0049   1A-L25"/>
    <s v="ALFRED GLASSEL (1)"/>
    <n v="1260820"/>
    <n v="0"/>
    <n v="914061.6"/>
    <s v="En Abogados"/>
    <n v="0"/>
    <n v="29346.63"/>
    <n v="17343.57"/>
    <n v="148.80000000000001"/>
    <n v="3070.93"/>
    <n v="0"/>
    <m/>
    <n v="8475"/>
    <n v="0.99"/>
    <n v="1364909"/>
    <x v="0"/>
  </r>
  <r>
    <s v="0050   1A-L26"/>
    <s v="IDA MABEL ZAPPALA (GABRIEL GAUNA APODER) (1)"/>
    <n v="39934"/>
    <n v="40000"/>
    <n v="0"/>
    <n v="0"/>
    <n v="66"/>
    <n v="29346.63"/>
    <n v="9086.44"/>
    <n v="0"/>
    <n v="1608.76"/>
    <n v="0"/>
    <m/>
    <n v="6262.5"/>
    <n v="0.67"/>
    <n v="46239"/>
    <x v="0"/>
  </r>
  <r>
    <s v="0051   1A-L26B"/>
    <s v="SALVADOR BELLO"/>
    <n v="-3015.7"/>
    <n v="0"/>
    <n v="0"/>
    <n v="0"/>
    <n v="3015.7"/>
    <n v="29346.63"/>
    <n v="9471.9500000000007"/>
    <n v="817.2"/>
    <n v="1677.19"/>
    <n v="0"/>
    <m/>
    <n v="0"/>
    <n v="0.73"/>
    <n v="38298"/>
    <x v="0"/>
  </r>
  <r>
    <s v="0052   1A-L27"/>
    <s v="TERESA TANCO"/>
    <n v="33593"/>
    <n v="33593"/>
    <n v="0"/>
    <n v="504"/>
    <n v="0"/>
    <n v="29346.63"/>
    <n v="10112.969999999999"/>
    <n v="873.6"/>
    <n v="1790.95"/>
    <n v="0"/>
    <m/>
    <n v="0"/>
    <n v="0.85"/>
    <n v="42629"/>
    <x v="0"/>
  </r>
  <r>
    <s v="0053  1A-L27B"/>
    <s v="FEDERICO BUNSOW"/>
    <n v="49011"/>
    <n v="49011"/>
    <n v="0"/>
    <n v="706"/>
    <n v="0"/>
    <n v="29346.63"/>
    <n v="10059.18"/>
    <n v="0"/>
    <n v="1781.24"/>
    <n v="0"/>
    <m/>
    <n v="0"/>
    <n v="0.95"/>
    <n v="41894"/>
    <x v="0"/>
  </r>
  <r>
    <s v="0054   1A-L28"/>
    <s v="MARIANA VALOTTA (1)"/>
    <n v="35086"/>
    <n v="35086"/>
    <n v="0"/>
    <n v="0"/>
    <n v="0"/>
    <n v="29346.63"/>
    <n v="12381.22"/>
    <n v="0"/>
    <n v="1398.82"/>
    <n v="5771.4"/>
    <m/>
    <n v="-3484"/>
    <n v="0.93"/>
    <n v="45415"/>
    <x v="0"/>
  </r>
  <r>
    <s v="0055  1A-L28B"/>
    <s v="PABLO VERA PINTO (1)"/>
    <n v="32064"/>
    <n v="32064"/>
    <n v="0"/>
    <n v="0"/>
    <n v="0"/>
    <n v="29346.63"/>
    <n v="8342.31"/>
    <n v="720"/>
    <n v="1476.97"/>
    <n v="0"/>
    <m/>
    <n v="-3526"/>
    <n v="0.09"/>
    <n v="36360"/>
    <x v="0"/>
  </r>
  <r>
    <s v="0056   1A-L29"/>
    <s v="PABLO VERA PINTO (1)"/>
    <n v="31659"/>
    <n v="31659"/>
    <n v="0"/>
    <n v="0"/>
    <n v="0"/>
    <n v="29346.63"/>
    <n v="8723.34"/>
    <n v="0"/>
    <n v="1544.48"/>
    <n v="29288.89"/>
    <m/>
    <n v="-3562"/>
    <n v="0.66"/>
    <n v="65342"/>
    <x v="0"/>
  </r>
  <r>
    <s v="0057  1A-L29B"/>
    <s v="GABRIEL GALATI (2)"/>
    <n v="68557"/>
    <n v="69562"/>
    <n v="0"/>
    <n v="3347.72"/>
    <n v="1005"/>
    <n v="29346.63"/>
    <n v="8714.3700000000008"/>
    <n v="0"/>
    <n v="1543.09"/>
    <n v="0"/>
    <m/>
    <n v="0"/>
    <n v="0.19"/>
    <n v="41947"/>
    <x v="0"/>
  </r>
  <r>
    <s v="0058   1A-L30"/>
    <s v="AGUSTÕN GIMENEZ/FERNANDA ARCURI (1)"/>
    <n v="31536"/>
    <n v="31536"/>
    <n v="0"/>
    <n v="0"/>
    <n v="0"/>
    <n v="29346.63"/>
    <n v="8575.41"/>
    <n v="0"/>
    <n v="1518.58"/>
    <n v="0"/>
    <m/>
    <n v="-3548"/>
    <n v="0.38"/>
    <n v="35893"/>
    <x v="0"/>
  </r>
  <r>
    <s v="0059  1A-L30B"/>
    <s v="CAR POINT"/>
    <n v="35360"/>
    <n v="35360"/>
    <n v="0"/>
    <n v="0"/>
    <n v="0"/>
    <n v="29346.63"/>
    <n v="8405.06"/>
    <n v="724.8"/>
    <n v="1488.53"/>
    <n v="0"/>
    <m/>
    <n v="0"/>
    <n v="0.98"/>
    <n v="39966"/>
    <x v="0"/>
  </r>
  <r>
    <s v="0060   1A-L31"/>
    <s v="FRANCO BORDONI (1)"/>
    <n v="39525"/>
    <n v="39545"/>
    <n v="0"/>
    <n v="0"/>
    <n v="20"/>
    <n v="29346.63"/>
    <n v="18186.32"/>
    <n v="0"/>
    <n v="3220.75"/>
    <n v="0"/>
    <m/>
    <n v="-4451"/>
    <n v="0.3"/>
    <n v="46283"/>
    <x v="0"/>
  </r>
  <r>
    <s v="0061   1A-L32"/>
    <s v="CARLOS ALBERTO MATUK. (1)"/>
    <n v="39656"/>
    <n v="39656"/>
    <n v="0"/>
    <n v="0"/>
    <n v="0"/>
    <n v="29346.63"/>
    <n v="18343.21"/>
    <n v="0"/>
    <n v="3248.03"/>
    <n v="36905.58"/>
    <m/>
    <n v="-4466"/>
    <n v="0.55000000000000004"/>
    <n v="83378"/>
    <x v="0"/>
  </r>
  <r>
    <s v="0062  1A-L33A"/>
    <s v="CARLOS ALBERTO MATUK. (1)"/>
    <n v="33422"/>
    <n v="33422"/>
    <n v="0"/>
    <n v="0"/>
    <n v="0"/>
    <n v="29346.63"/>
    <n v="10843.65"/>
    <n v="0"/>
    <n v="1919.5"/>
    <n v="0"/>
    <m/>
    <n v="-3761"/>
    <n v="0.22"/>
    <n v="38349"/>
    <x v="0"/>
  </r>
  <r>
    <s v="0063   1A-L34-_x000a_A"/>
    <s v="Emiliano VOLPE (1)"/>
    <n v="128524"/>
    <n v="0"/>
    <n v="122879.25"/>
    <n v="11788.71"/>
    <n v="0"/>
    <n v="29346.63"/>
    <n v="12937.08"/>
    <n v="180"/>
    <n v="3724.32"/>
    <n v="0"/>
    <m/>
    <n v="6945"/>
    <n v="0.01"/>
    <n v="187801"/>
    <x v="0"/>
  </r>
  <r>
    <s v="0064   1A-L35"/>
    <s v="ANDREW CUMMINS (1)"/>
    <n v="35345"/>
    <n v="35345"/>
    <n v="0"/>
    <n v="0"/>
    <n v="0"/>
    <n v="29346.63"/>
    <n v="11919.5"/>
    <n v="1028.4000000000001"/>
    <n v="1054.32"/>
    <n v="0"/>
    <m/>
    <n v="-3862"/>
    <n v="0.15"/>
    <n v="39487"/>
    <x v="0"/>
  </r>
  <r>
    <s v="0065  1A-L35B"/>
    <s v="ANDREW CUMMINS (1)"/>
    <n v="34883"/>
    <n v="34883"/>
    <n v="0"/>
    <n v="0"/>
    <n v="0"/>
    <n v="29346.63"/>
    <n v="11417.44"/>
    <n v="984"/>
    <n v="2022.16"/>
    <n v="0"/>
    <m/>
    <n v="-3815"/>
    <n v="0.77"/>
    <n v="39956"/>
    <x v="0"/>
  </r>
  <r>
    <s v="0066   1A-L36"/>
    <s v="CARINA MOLOZAJ"/>
    <n v="34671"/>
    <n v="0"/>
    <n v="34671"/>
    <n v="1733.55"/>
    <n v="0"/>
    <n v="29346.63"/>
    <n v="11186.58"/>
    <n v="963.6"/>
    <n v="1980.54"/>
    <n v="0"/>
    <m/>
    <n v="0"/>
    <n v="0.1"/>
    <n v="79882"/>
    <x v="0"/>
  </r>
  <r>
    <s v="0067  1A-L36B"/>
    <s v="CARINA MOLOZAJ"/>
    <n v="33066"/>
    <n v="0"/>
    <n v="33066"/>
    <n v="1653.3"/>
    <n v="0"/>
    <n v="29346.63"/>
    <n v="9436.09"/>
    <n v="813.6"/>
    <n v="1670.72"/>
    <n v="0"/>
    <m/>
    <n v="0"/>
    <n v="0.66"/>
    <n v="75987"/>
    <x v="0"/>
  </r>
  <r>
    <s v="0068   1A-L37"/>
    <s v="Fideicomiso Villa Maria"/>
    <n v="39694"/>
    <n v="39694"/>
    <n v="0"/>
    <n v="0"/>
    <n v="0"/>
    <n v="29346.63"/>
    <n v="13918.79"/>
    <n v="0"/>
    <n v="2464.69"/>
    <n v="0"/>
    <m/>
    <n v="0"/>
    <n v="0.89"/>
    <n v="45731"/>
    <x v="0"/>
  </r>
  <r>
    <s v="0069   1A-L38"/>
    <s v="MARTIN PEUSNER (1)"/>
    <n v="37219"/>
    <n v="37219"/>
    <n v="0"/>
    <n v="0"/>
    <n v="0"/>
    <n v="29346.63"/>
    <n v="13963.61"/>
    <n v="1204.8"/>
    <n v="2473.02"/>
    <n v="0"/>
    <m/>
    <n v="-4054"/>
    <n v="0.94"/>
    <n v="42935"/>
    <x v="0"/>
  </r>
  <r>
    <s v="0070   1A-L39"/>
    <s v="DIEGO CARVALHO"/>
    <n v="81297"/>
    <n v="0"/>
    <n v="79345.66"/>
    <n v="5918.62"/>
    <n v="0"/>
    <n v="29346.63"/>
    <n v="14008.44"/>
    <n v="1207.2"/>
    <n v="2480.42"/>
    <n v="0"/>
    <m/>
    <n v="0"/>
    <n v="0.03"/>
    <n v="132307"/>
    <x v="0"/>
  </r>
  <r>
    <s v="0071   1A-L40"/>
    <s v="ADRIAN PYLINSKI (1)"/>
    <n v="45158"/>
    <n v="45158"/>
    <n v="0"/>
    <n v="0"/>
    <n v="0"/>
    <n v="29346.63"/>
    <n v="16608.41"/>
    <n v="0"/>
    <n v="2940.99"/>
    <n v="0"/>
    <m/>
    <n v="2642"/>
    <n v="0.97"/>
    <n v="51539"/>
    <x v="0"/>
  </r>
  <r>
    <s v="0072   1A-L41"/>
    <s v="GUILLERMO OLIVETO"/>
    <n v="172715"/>
    <n v="0"/>
    <n v="160697.43"/>
    <n v="20052.439999999999"/>
    <n v="0"/>
    <n v="29346.63"/>
    <n v="16958.060000000001"/>
    <n v="145.19999999999999"/>
    <n v="3002.95"/>
    <n v="0"/>
    <m/>
    <n v="0"/>
    <n v="0.28999999999999998"/>
    <n v="230203"/>
    <x v="0"/>
  </r>
  <r>
    <s v="0073   1A-L42"/>
    <s v="FRANCO BORDONI (1)"/>
    <n v="37441"/>
    <n v="37441"/>
    <n v="0"/>
    <n v="0"/>
    <n v="0"/>
    <n v="29346.63"/>
    <n v="15537.04"/>
    <n v="133.19999999999999"/>
    <n v="2751.39"/>
    <n v="0"/>
    <m/>
    <n v="-4202"/>
    <n v="0.74"/>
    <n v="43567"/>
    <x v="0"/>
  </r>
  <r>
    <s v="0074   1A-L45"/>
    <s v="GLADYS NORMA AGUIRRE (1)"/>
    <n v="42100"/>
    <n v="42100"/>
    <n v="0"/>
    <n v="0"/>
    <n v="0"/>
    <n v="29346.63"/>
    <n v="12928.11"/>
    <n v="0"/>
    <n v="2288.98"/>
    <n v="0"/>
    <m/>
    <n v="2988"/>
    <n v="0.28000000000000003"/>
    <n v="47552"/>
    <x v="0"/>
  </r>
  <r>
    <s v="0075   1A-L46"/>
    <s v="GLADYS NORMA AGUIRRE (1)"/>
    <n v="36647"/>
    <n v="36647"/>
    <n v="0"/>
    <n v="0"/>
    <n v="0"/>
    <n v="29346.63"/>
    <n v="13340.52"/>
    <n v="1149.5999999999999"/>
    <n v="2362.5"/>
    <n v="0"/>
    <m/>
    <n v="-3996"/>
    <n v="0.75"/>
    <n v="42204"/>
    <x v="0"/>
  </r>
  <r>
    <s v="0076   1A-L47"/>
    <s v="FRANCO BORDONI (1)"/>
    <n v="35514"/>
    <n v="35514"/>
    <n v="0"/>
    <n v="0"/>
    <n v="0"/>
    <n v="29346.63"/>
    <n v="11977.78"/>
    <n v="1149.5999999999999"/>
    <n v="2121.12"/>
    <n v="0"/>
    <m/>
    <n v="-3868"/>
    <n v="0.87"/>
    <n v="40728"/>
    <x v="0"/>
  </r>
  <r>
    <s v="0077   1A-L49"/>
    <s v="IGNACIO YGARTUA"/>
    <n v="72582"/>
    <n v="72582"/>
    <n v="0"/>
    <n v="425.16"/>
    <n v="0"/>
    <n v="29346.63"/>
    <n v="17177.71"/>
    <n v="1032"/>
    <n v="3042.26"/>
    <n v="0"/>
    <m/>
    <n v="0"/>
    <n v="0.24"/>
    <n v="51024"/>
    <x v="0"/>
  </r>
  <r>
    <s v="0078   1A-L50"/>
    <s v="FOUINE VALERIA (1)"/>
    <n v="31656"/>
    <n v="31656"/>
    <n v="0"/>
    <n v="0"/>
    <n v="0"/>
    <n v="29346.63"/>
    <n v="8718.85"/>
    <n v="0"/>
    <n v="1544.02"/>
    <n v="0"/>
    <m/>
    <n v="-3561"/>
    <n v="0.5"/>
    <n v="36049"/>
    <x v="0"/>
  </r>
  <r>
    <s v="0079  1A- L50B"/>
    <s v="OSCAR MARC (1)"/>
    <n v="33239"/>
    <n v="33239"/>
    <n v="0"/>
    <n v="0"/>
    <n v="0"/>
    <n v="29346.63"/>
    <n v="9624.36"/>
    <n v="830.4"/>
    <n v="1704.02"/>
    <n v="0"/>
    <m/>
    <n v="-3646"/>
    <n v="0.59"/>
    <n v="37860"/>
    <x v="0"/>
  </r>
  <r>
    <s v="0080   1A-L51"/>
    <s v="ELEONORA NAZAR ANCHORENA (1)"/>
    <n v="3349730"/>
    <n v="0"/>
    <n v="2238685.7000000002"/>
    <s v="En Abogados"/>
    <n v="0"/>
    <n v="29346.63"/>
    <n v="19154.580000000002"/>
    <n v="163.19999999999999"/>
    <n v="3392.31"/>
    <n v="0"/>
    <m/>
    <n v="10303"/>
    <n v="0.99"/>
    <n v="3524025"/>
    <x v="0"/>
  </r>
  <r>
    <s v="0081   1A-L52"/>
    <s v="FEDERICO COLUCCI"/>
    <n v="37443"/>
    <n v="37443"/>
    <n v="0"/>
    <n v="562"/>
    <n v="0"/>
    <n v="29346.63"/>
    <n v="17141.849999999999"/>
    <n v="146.4"/>
    <n v="3035.32"/>
    <n v="0"/>
    <m/>
    <n v="0"/>
    <n v="0.8"/>
    <n v="50233"/>
    <x v="0"/>
  </r>
  <r>
    <s v="0082   1A-L53"/>
    <s v="PABLO LIJTZTAIM (1)"/>
    <n v="30118"/>
    <n v="30118"/>
    <n v="0"/>
    <n v="0"/>
    <n v="0"/>
    <n v="29346.63"/>
    <n v="6221.99"/>
    <n v="537.6"/>
    <n v="1101.95"/>
    <n v="0"/>
    <m/>
    <n v="-3327"/>
    <n v="0.83"/>
    <n v="33882"/>
    <x v="0"/>
  </r>
  <r>
    <s v="0083  1A-L53B"/>
    <s v="SAMANTHA WAHNON"/>
    <n v="72085"/>
    <n v="0"/>
    <n v="68701.34"/>
    <n v="6818.73"/>
    <n v="0"/>
    <n v="29346.63"/>
    <n v="6015.79"/>
    <n v="519.6"/>
    <n v="1065.4100000000001"/>
    <n v="0"/>
    <m/>
    <n v="0"/>
    <n v="0.5"/>
    <n v="112468"/>
    <x v="0"/>
  </r>
  <r>
    <s v="0084   1A-L54"/>
    <s v="GEORGETTE HANNA - SANTIAGO VILARO (1)"/>
    <n v="33880"/>
    <n v="33880"/>
    <n v="0"/>
    <n v="0"/>
    <n v="0"/>
    <n v="29346.63"/>
    <n v="10323.66"/>
    <n v="890.4"/>
    <n v="1828.41"/>
    <n v="0"/>
    <m/>
    <n v="-3561"/>
    <n v="0.9"/>
    <n v="38829"/>
    <x v="0"/>
  </r>
  <r>
    <s v="0085  1A- L55-1"/>
    <s v="FIDEICOMISO VILLA MARIA"/>
    <n v="31579"/>
    <n v="31579"/>
    <n v="0"/>
    <n v="0"/>
    <n v="0"/>
    <n v="29346.63"/>
    <n v="5074.42"/>
    <n v="0"/>
    <n v="787.96"/>
    <n v="0"/>
    <m/>
    <n v="0"/>
    <n v="0.99"/>
    <n v="35210"/>
    <x v="0"/>
  </r>
  <r>
    <s v="0086   1A-L56"/>
    <s v="FIDEICOMISO VILLA MARIA"/>
    <n v="43304"/>
    <n v="43304"/>
    <n v="0"/>
    <n v="0"/>
    <n v="0"/>
    <n v="29346.63"/>
    <n v="17854.599999999999"/>
    <n v="0"/>
    <n v="3161.56"/>
    <n v="0"/>
    <m/>
    <n v="0"/>
    <n v="0.21"/>
    <n v="50363"/>
    <x v="0"/>
  </r>
  <r>
    <s v="0087   1A-L57"/>
    <s v="PABLO LIJTZTAIM (1)"/>
    <n v="33892"/>
    <n v="33892"/>
    <n v="0"/>
    <n v="0"/>
    <n v="0"/>
    <n v="29346.63"/>
    <n v="10323.66"/>
    <n v="902.4"/>
    <n v="1828.41"/>
    <n v="0"/>
    <m/>
    <n v="-3712"/>
    <n v="0.9"/>
    <n v="38690"/>
    <x v="0"/>
  </r>
  <r>
    <s v="0088   1A-L58"/>
    <s v="SAMANTHA WAHNON"/>
    <n v="79937"/>
    <n v="0"/>
    <n v="76143.789999999994"/>
    <n v="7600.4"/>
    <n v="0"/>
    <n v="29346.63"/>
    <n v="10422.280000000001"/>
    <n v="0"/>
    <n v="1845.98"/>
    <n v="0"/>
    <m/>
    <n v="0"/>
    <n v="0.92"/>
    <n v="125360"/>
    <x v="0"/>
  </r>
  <r>
    <s v="0089   1A-L59"/>
    <s v="DIEGO CARVALHO"/>
    <n v="75652"/>
    <n v="0"/>
    <n v="73966.850000000006"/>
    <n v="5383.49"/>
    <n v="0"/>
    <n v="29346.63"/>
    <n v="13291.21"/>
    <n v="1146"/>
    <n v="2353.25"/>
    <n v="0"/>
    <m/>
    <n v="0"/>
    <n v="0.56999999999999995"/>
    <n v="125488"/>
    <x v="0"/>
  </r>
  <r>
    <s v="0090  1A-L59B"/>
    <s v="EUGENIA GIBBONS (1)"/>
    <n v="3739029"/>
    <n v="0"/>
    <n v="2473145.96"/>
    <s v="En Abogados"/>
    <n v="0"/>
    <n v="29346.63"/>
    <n v="13483.97"/>
    <n v="1161.5999999999999"/>
    <n v="2387.4699999999998"/>
    <n v="0"/>
    <m/>
    <n v="7774"/>
    <n v="0.03"/>
    <n v="3916840"/>
    <x v="0"/>
  </r>
  <r>
    <s v="0091   1A-L60"/>
    <s v="SAN EMILIO SCA (1)"/>
    <n v="33839"/>
    <n v="33839"/>
    <n v="0"/>
    <n v="0"/>
    <n v="0"/>
    <n v="29346.63"/>
    <n v="10278.83"/>
    <n v="886.8"/>
    <n v="1820.54"/>
    <n v="0"/>
    <m/>
    <n v="-3708"/>
    <n v="0.2"/>
    <n v="38625"/>
    <x v="0"/>
  </r>
  <r>
    <s v="0092   1A-L61"/>
    <s v="Ruth Marina Martini (1)"/>
    <n v="36654"/>
    <n v="36654"/>
    <n v="0"/>
    <n v="0"/>
    <n v="0"/>
    <n v="29346.63"/>
    <n v="10305.73"/>
    <n v="889.2"/>
    <n v="1825.17"/>
    <n v="0"/>
    <m/>
    <n v="-3711"/>
    <n v="0.27"/>
    <n v="38656"/>
    <x v="0"/>
  </r>
  <r>
    <s v="0093   1A-L62"/>
    <s v="OSCAR BAREIRO (1)"/>
    <n v="34119"/>
    <n v="34119"/>
    <n v="0"/>
    <n v="0"/>
    <n v="0"/>
    <n v="29346.63"/>
    <n v="10583.66"/>
    <n v="913.2"/>
    <n v="1874.19"/>
    <n v="0"/>
    <m/>
    <n v="-3737"/>
    <n v="0.32"/>
    <n v="38981"/>
    <x v="0"/>
  </r>
  <r>
    <s v="0094   1A-L63"/>
    <s v="PABLO GARCIA NAVARRO (1)"/>
    <n v="33448"/>
    <n v="33448"/>
    <n v="0"/>
    <n v="0"/>
    <n v="0"/>
    <n v="29346.63"/>
    <n v="9852.98"/>
    <n v="849.6"/>
    <n v="1744.71"/>
    <n v="0"/>
    <m/>
    <n v="-3668"/>
    <n v="0.08"/>
    <n v="38126"/>
    <x v="0"/>
  </r>
  <r>
    <s v="0095   1A-L64"/>
    <s v="PODRZAJ - PODRZAJ (1)"/>
    <n v="34731"/>
    <n v="34731"/>
    <n v="0"/>
    <n v="0"/>
    <n v="0"/>
    <n v="29346.63"/>
    <n v="11251.58"/>
    <n v="970.8"/>
    <n v="1992.56"/>
    <n v="0"/>
    <m/>
    <n v="-3799"/>
    <n v="0.43"/>
    <n v="39763"/>
    <x v="0"/>
  </r>
  <r>
    <s v="0096   1A-L65"/>
    <s v="RUTA CPC"/>
    <n v="75772"/>
    <n v="0"/>
    <n v="73970.59"/>
    <n v="5499.94"/>
    <n v="0"/>
    <n v="29346.63"/>
    <n v="10978.14"/>
    <n v="946.8"/>
    <n v="1944.01"/>
    <n v="0"/>
    <m/>
    <n v="0"/>
    <n v="0.89"/>
    <n v="122687"/>
    <x v="0"/>
  </r>
  <r>
    <s v="0097    1B-L1"/>
    <s v="JORGE TABOADA"/>
    <n v="31511"/>
    <n v="0"/>
    <n v="31511"/>
    <n v="1575.55"/>
    <n v="0"/>
    <n v="29346.63"/>
    <n v="7741.63"/>
    <n v="667.2"/>
    <n v="1371.07"/>
    <n v="0"/>
    <m/>
    <n v="0"/>
    <n v="0.92"/>
    <n v="72214"/>
    <x v="0"/>
  </r>
  <r>
    <s v="0098    1B-L2"/>
    <s v="Jorge Delaportas (2)"/>
    <n v="38446"/>
    <n v="38000"/>
    <n v="446"/>
    <n v="1767.09"/>
    <n v="0"/>
    <n v="29346.63"/>
    <n v="8387.1299999999992"/>
    <n v="723.6"/>
    <n v="1484.83"/>
    <n v="0"/>
    <m/>
    <n v="0"/>
    <n v="0.72"/>
    <n v="42156"/>
    <x v="0"/>
  </r>
  <r>
    <s v="0099    1B-L3"/>
    <s v="MARCIAL CARBALLAL (1)"/>
    <n v="2950721"/>
    <n v="0"/>
    <n v="1959740.12"/>
    <s v="En Abogados"/>
    <n v="0"/>
    <n v="29346.63"/>
    <n v="8355.76"/>
    <n v="721.2"/>
    <n v="1479.28"/>
    <n v="0"/>
    <m/>
    <n v="6843"/>
    <n v="0.12"/>
    <n v="3095454"/>
    <x v="0"/>
  </r>
  <r>
    <s v="0100    1B-L4"/>
    <s v="GIMENEZ ALFREDO FERNANDO (1)"/>
    <n v="36080"/>
    <n v="36080"/>
    <n v="0"/>
    <n v="0"/>
    <n v="0"/>
    <n v="29346.63"/>
    <n v="9122.2999999999993"/>
    <n v="787.2"/>
    <n v="1615.23"/>
    <n v="0"/>
    <m/>
    <n v="-3599"/>
    <n v="0.64"/>
    <n v="37273"/>
    <x v="0"/>
  </r>
  <r>
    <s v="0101    1B-L5"/>
    <s v="CLAUDIO VICENTE LOPEZ (1)"/>
    <n v="1365664"/>
    <n v="0"/>
    <n v="960309.35"/>
    <s v="En Abogados"/>
    <n v="0"/>
    <n v="29346.63"/>
    <n v="9122.2999999999993"/>
    <n v="787.2"/>
    <n v="1615.23"/>
    <n v="0"/>
    <m/>
    <n v="6983"/>
    <n v="0.17"/>
    <n v="1461534"/>
    <x v="0"/>
  </r>
  <r>
    <s v="0102    1B-L6"/>
    <s v="FERNANDO JASNIS"/>
    <n v="35613"/>
    <n v="0"/>
    <n v="35613"/>
    <n v="1780.65"/>
    <n v="0"/>
    <n v="29346.63"/>
    <n v="8656.1"/>
    <n v="747.6"/>
    <n v="1532.92"/>
    <n v="0"/>
    <m/>
    <n v="0"/>
    <n v="0.1"/>
    <n v="77677"/>
    <x v="0"/>
  </r>
  <r>
    <s v="0103    1B-L7"/>
    <s v="DANIEL OSVALDO BENITES/GONZALEZ NOELIA"/>
    <n v="52219"/>
    <n v="35000"/>
    <n v="17219"/>
    <n v="860.95"/>
    <n v="0"/>
    <n v="29346.63"/>
    <n v="7911.97"/>
    <n v="681.6"/>
    <n v="1401.13"/>
    <n v="0"/>
    <m/>
    <n v="0"/>
    <n v="0.72"/>
    <n v="57422"/>
    <x v="0"/>
  </r>
  <r>
    <s v="0104    1B-L8"/>
    <s v="EDUARDO HIRSH (2)"/>
    <n v="31590"/>
    <n v="32064"/>
    <n v="0"/>
    <n v="1579.48"/>
    <n v="474"/>
    <n v="29346.63"/>
    <n v="7826.8"/>
    <n v="675.6"/>
    <n v="1386.33"/>
    <n v="0"/>
    <m/>
    <n v="0"/>
    <n v="0.16"/>
    <n v="40341"/>
    <x v="0"/>
  </r>
  <r>
    <s v="0105    1B-L9"/>
    <s v="FERNANDO WEHT"/>
    <n v="67983"/>
    <n v="0"/>
    <n v="66394.600000000006"/>
    <n v="4908.13"/>
    <n v="0"/>
    <n v="29346.63"/>
    <n v="8396.1"/>
    <n v="0"/>
    <n v="1487.14"/>
    <n v="0"/>
    <m/>
    <n v="0"/>
    <n v="0.4"/>
    <n v="110533"/>
    <x v="0"/>
  </r>
  <r>
    <s v="0106    1B-L10"/>
    <s v="VICTORIA ANGELA CIPPONERI (1)"/>
    <n v="30776"/>
    <n v="31000"/>
    <n v="0"/>
    <n v="0"/>
    <n v="224"/>
    <n v="29346.63"/>
    <n v="7660.94"/>
    <n v="0"/>
    <n v="1356.74"/>
    <n v="0"/>
    <m/>
    <n v="-3462"/>
    <n v="0.69"/>
    <n v="34679"/>
    <x v="0"/>
  </r>
  <r>
    <s v="0107    1B-L11"/>
    <s v="Hector Daniel CAZZASA/Zulema Amelia LEFEVRE (1)"/>
    <n v="33563"/>
    <n v="33563"/>
    <n v="0"/>
    <n v="0"/>
    <n v="0"/>
    <n v="29346.63"/>
    <n v="9978.49"/>
    <n v="860.4"/>
    <n v="1767.37"/>
    <n v="0"/>
    <m/>
    <n v="-3680"/>
    <n v="0.11"/>
    <n v="38273"/>
    <x v="0"/>
  </r>
  <r>
    <s v="0108    1B-L12"/>
    <s v="MORA DELGADO (1)"/>
    <n v="32901"/>
    <n v="32901"/>
    <n v="0"/>
    <n v="0"/>
    <n v="0"/>
    <n v="29346.63"/>
    <n v="9346.43"/>
    <n v="806.4"/>
    <n v="1655.46"/>
    <n v="0"/>
    <m/>
    <n v="-3621"/>
    <n v="0.08"/>
    <n v="37534"/>
    <x v="0"/>
  </r>
  <r>
    <s v="0109    1B-L13"/>
    <s v="MORA DELGADO (1)"/>
    <n v="31275"/>
    <n v="31275"/>
    <n v="0"/>
    <n v="0"/>
    <n v="0"/>
    <n v="29346.63"/>
    <n v="8436.44"/>
    <n v="0"/>
    <n v="1493.61"/>
    <n v="52295.99"/>
    <m/>
    <n v="-3535"/>
    <n v="0.33"/>
    <n v="88038"/>
    <x v="0"/>
  </r>
  <r>
    <s v="0110    1B-L14"/>
    <s v="LUCIANO POMPONIO (1)"/>
    <n v="32075"/>
    <n v="32075"/>
    <n v="0"/>
    <n v="0"/>
    <n v="0"/>
    <n v="29346.63"/>
    <n v="8355.76"/>
    <n v="721.2"/>
    <n v="1479.28"/>
    <n v="0"/>
    <m/>
    <n v="-3527"/>
    <n v="0.13"/>
    <n v="36376"/>
    <x v="0"/>
  </r>
  <r>
    <s v="0111    1B-L15"/>
    <s v="Victor Walter Fuentes/Mariana Paola Tuya (1)"/>
    <n v="32634"/>
    <n v="33118"/>
    <n v="0"/>
    <n v="484"/>
    <n v="484"/>
    <n v="29346.63"/>
    <n v="5688.55"/>
    <n v="490.8"/>
    <n v="1007.61"/>
    <n v="0"/>
    <m/>
    <n v="-3277"/>
    <n v="0.41"/>
    <n v="33257"/>
    <x v="0"/>
  </r>
  <r>
    <s v="0112    1B-L16"/>
    <s v="EMILY TELO (1)"/>
    <n v="30516"/>
    <n v="30516"/>
    <n v="0"/>
    <n v="0"/>
    <n v="0"/>
    <n v="29346.63"/>
    <n v="6656.81"/>
    <n v="574.79999999999995"/>
    <n v="1179.17"/>
    <n v="0"/>
    <m/>
    <n v="-3368"/>
    <n v="0.59"/>
    <n v="34390"/>
    <x v="0"/>
  </r>
  <r>
    <s v="0113    1B-L17"/>
    <s v="CHRISTIAN ANDR…S NARA/ CABALLERO NATALIAL (1)"/>
    <n v="30093"/>
    <n v="30093"/>
    <n v="0"/>
    <n v="0"/>
    <n v="0"/>
    <n v="29346.63"/>
    <n v="6195.09"/>
    <n v="535.20000000000005"/>
    <n v="1096.8599999999999"/>
    <n v="0"/>
    <m/>
    <n v="-3324"/>
    <n v="0.22"/>
    <n v="33850"/>
    <x v="0"/>
  </r>
  <r>
    <s v="0114    1B-L18"/>
    <s v="GAMARRA NOGUERA MARÕA NILSA"/>
    <n v="66187"/>
    <n v="0"/>
    <n v="64639.35"/>
    <n v="4779.62"/>
    <n v="0"/>
    <n v="29346.63"/>
    <n v="6737.5"/>
    <n v="580.79999999999995"/>
    <n v="1193.04"/>
    <n v="0"/>
    <m/>
    <n v="0"/>
    <n v="0.06"/>
    <n v="107277"/>
    <x v="0"/>
  </r>
  <r>
    <s v="0115    1B-L19"/>
    <s v="FRANCO - SUEIRO (1)"/>
    <n v="2797309"/>
    <n v="0"/>
    <n v="1863812.17"/>
    <s v="En Abogados"/>
    <n v="0"/>
    <n v="29346.63"/>
    <n v="8799.5400000000009"/>
    <n v="759.6"/>
    <n v="1558.35"/>
    <n v="0"/>
    <m/>
    <n v="6924"/>
    <n v="0.27"/>
    <n v="2937888"/>
    <x v="0"/>
  </r>
  <r>
    <s v="0116   1B-L20"/>
    <s v="AGROPECUARIA EL BAYITO S.A. (1)"/>
    <n v="32017"/>
    <n v="32017"/>
    <n v="0"/>
    <n v="0"/>
    <n v="0"/>
    <n v="29346.63"/>
    <n v="8293"/>
    <n v="715.2"/>
    <n v="1468.18"/>
    <n v="0"/>
    <m/>
    <n v="-3521"/>
    <n v="0.99"/>
    <n v="36303"/>
    <x v="0"/>
  </r>
  <r>
    <s v="0117    1B-L21"/>
    <s v="DIEGO MUFFATTI (1)"/>
    <n v="2312478"/>
    <n v="0"/>
    <n v="1557947.12"/>
    <s v="En Abogados"/>
    <n v="0"/>
    <n v="29346.63"/>
    <n v="8880.23"/>
    <n v="766.8"/>
    <n v="1572.23"/>
    <n v="0"/>
    <m/>
    <n v="6939"/>
    <n v="0.75"/>
    <n v="2437881"/>
    <x v="0"/>
  </r>
  <r>
    <s v="0118    1B-L22"/>
    <s v="ALFREDO CASTIGLIA (1)"/>
    <n v="61648"/>
    <n v="61648"/>
    <s v="Plan de Pago"/>
    <s v="Plan de Pago"/>
    <n v="0"/>
    <n v="29346.63"/>
    <n v="8880.23"/>
    <n v="766.8"/>
    <n v="1572.23"/>
    <n v="0"/>
    <m/>
    <n v="25515.35"/>
    <n v="0.76"/>
    <n v="66082"/>
    <x v="0"/>
  </r>
  <r>
    <s v="0119    1B-L23"/>
    <s v="PAUL SIMON FITZPATRICK/IRAZU CARINA LORE (1)"/>
    <n v="31790"/>
    <n v="31790"/>
    <n v="0"/>
    <n v="0"/>
    <n v="0"/>
    <n v="29346.63"/>
    <n v="8880.23"/>
    <n v="0"/>
    <n v="1572.23"/>
    <n v="0"/>
    <m/>
    <n v="-3576"/>
    <n v="0.91"/>
    <n v="36224"/>
    <x v="0"/>
  </r>
  <r>
    <s v="0120   1B-L24"/>
    <s v="OSCAR BALLESTER (1)"/>
    <n v="31787"/>
    <n v="31800"/>
    <n v="0"/>
    <n v="0"/>
    <n v="13"/>
    <n v="29346.63"/>
    <n v="8880.23"/>
    <n v="0"/>
    <n v="1572.23"/>
    <n v="26147.99"/>
    <m/>
    <n v="-3576"/>
    <n v="0.92"/>
    <n v="62359"/>
    <x v="0"/>
  </r>
  <r>
    <s v="0121    1B-L25"/>
    <s v="DANIEL MANZINI (1)"/>
    <n v="53627"/>
    <n v="54693"/>
    <s v="Plan de Pago"/>
    <s v="Plan de Pago"/>
    <n v="1066"/>
    <n v="29346.63"/>
    <n v="6867.5"/>
    <n v="592.79999999999995"/>
    <n v="1216.1600000000001"/>
    <n v="0"/>
    <m/>
    <n v="19209.41"/>
    <n v="0.5"/>
    <n v="56167"/>
    <x v="0"/>
  </r>
  <r>
    <s v="0122   1B-L26"/>
    <s v="MONICA MARTINEZ (1)"/>
    <n v="41384"/>
    <n v="41384"/>
    <n v="0"/>
    <n v="0"/>
    <n v="0"/>
    <n v="29346.63"/>
    <n v="6266.82"/>
    <n v="0"/>
    <n v="1109.81"/>
    <n v="0"/>
    <m/>
    <n v="3614"/>
    <n v="0.74"/>
    <n v="40338"/>
    <x v="0"/>
  </r>
  <r>
    <s v="0123   1B-L27"/>
    <s v="ESTEBAN CORSO (1)"/>
    <n v="31540"/>
    <n v="31540"/>
    <n v="0"/>
    <n v="0"/>
    <n v="0"/>
    <n v="29346.63"/>
    <n v="8579.89"/>
    <n v="0"/>
    <n v="1519.51"/>
    <n v="30505.99"/>
    <m/>
    <n v="-3548"/>
    <n v="0.98"/>
    <n v="66405"/>
    <x v="0"/>
  </r>
  <r>
    <s v="0124   1B-L28"/>
    <s v="Angel Federico BUNSOW / Maria Paula DE LUCA"/>
    <n v="37571"/>
    <n v="37571"/>
    <n v="0"/>
    <n v="527"/>
    <n v="0"/>
    <n v="29346.63"/>
    <n v="8880.23"/>
    <n v="766.8"/>
    <n v="1572.23"/>
    <n v="0"/>
    <m/>
    <n v="0"/>
    <n v="0.11"/>
    <n v="41093"/>
    <x v="0"/>
  </r>
  <r>
    <s v="0125   1B-L29"/>
    <s v="SEBASTI£N CHU (1)"/>
    <n v="3031383"/>
    <n v="0"/>
    <n v="2012289.52"/>
    <s v="En Abogados"/>
    <n v="0"/>
    <n v="29346.63"/>
    <n v="8884.7099999999991"/>
    <n v="766.8"/>
    <n v="1573.15"/>
    <n v="0"/>
    <m/>
    <n v="6939"/>
    <n v="0.23"/>
    <n v="3179508"/>
    <x v="0"/>
  </r>
  <r>
    <s v="0126   1B-L30"/>
    <s v="MATIAS CORTIJO (1)"/>
    <n v="32557"/>
    <n v="32557"/>
    <n v="0"/>
    <n v="0"/>
    <n v="0"/>
    <n v="29346.63"/>
    <n v="8880.23"/>
    <n v="766.8"/>
    <n v="1572.23"/>
    <n v="0"/>
    <m/>
    <n v="-3576"/>
    <n v="0.11"/>
    <n v="36990"/>
    <x v="0"/>
  </r>
  <r>
    <s v="0127    1B-L31"/>
    <s v="MARIA ISABEL ABULIAk (1)"/>
    <n v="32557"/>
    <n v="32557"/>
    <n v="0"/>
    <n v="0"/>
    <n v="0"/>
    <n v="29346.63"/>
    <n v="8880.23"/>
    <n v="766.8"/>
    <n v="1572.23"/>
    <n v="0"/>
    <m/>
    <n v="-3576"/>
    <n v="0.11"/>
    <n v="36990"/>
    <x v="0"/>
  </r>
  <r>
    <s v="0128   1B-L32"/>
    <s v="BISCAYNE SERVICIOS SA"/>
    <n v="35063"/>
    <n v="35100"/>
    <n v="0"/>
    <n v="519"/>
    <n v="37"/>
    <n v="29346.63"/>
    <n v="7643.01"/>
    <n v="657.6"/>
    <n v="1353.5"/>
    <n v="0"/>
    <m/>
    <n v="0"/>
    <n v="0.26"/>
    <n v="39483"/>
    <x v="0"/>
  </r>
  <r>
    <s v="0129   1B-L33"/>
    <s v="JUAN MANUEL GALLEGO (1)"/>
    <n v="32557"/>
    <n v="32557"/>
    <n v="0"/>
    <n v="0"/>
    <n v="0"/>
    <n v="29346.63"/>
    <n v="8880.23"/>
    <n v="766.8"/>
    <n v="1572.23"/>
    <n v="0"/>
    <m/>
    <n v="-3576"/>
    <n v="0.11"/>
    <n v="36990"/>
    <x v="0"/>
  </r>
  <r>
    <s v="0130   1B-L34"/>
    <s v="NATALIA GANEM"/>
    <n v="103453"/>
    <n v="0"/>
    <n v="98803.51"/>
    <n v="9589.67"/>
    <n v="0"/>
    <n v="29346.63"/>
    <n v="8880.23"/>
    <n v="766.8"/>
    <n v="1572.23"/>
    <n v="0"/>
    <m/>
    <n v="0"/>
    <n v="0.93"/>
    <n v="148960"/>
    <x v="0"/>
  </r>
  <r>
    <s v="0131   1B-L35"/>
    <s v="TOMAS BELLO (1)"/>
    <n v="39517"/>
    <n v="39517"/>
    <n v="0"/>
    <n v="0"/>
    <n v="0"/>
    <n v="29346.63"/>
    <n v="8898.16"/>
    <n v="768"/>
    <n v="1575.92"/>
    <n v="0"/>
    <m/>
    <n v="3367"/>
    <n v="0.28999999999999998"/>
    <n v="43956"/>
    <x v="0"/>
  </r>
  <r>
    <s v="0132   1B-L36"/>
    <s v="LUCAS MORANDO DELGADO (1)"/>
    <n v="39502"/>
    <n v="39502"/>
    <n v="0"/>
    <n v="0"/>
    <n v="0"/>
    <n v="29346.63"/>
    <n v="8880.23"/>
    <n v="766.8"/>
    <n v="1572.23"/>
    <n v="0"/>
    <m/>
    <n v="3369"/>
    <n v="0.11"/>
    <n v="43935"/>
    <x v="0"/>
  </r>
  <r>
    <s v="0133   1B-L37"/>
    <s v="LUIS LOSADA (1)"/>
    <n v="32572"/>
    <n v="32572"/>
    <n v="0"/>
    <n v="0"/>
    <n v="0"/>
    <n v="29346.63"/>
    <n v="8898.16"/>
    <n v="768"/>
    <n v="1575.92"/>
    <n v="0"/>
    <m/>
    <n v="-3578"/>
    <n v="0.28999999999999998"/>
    <n v="37011"/>
    <x v="0"/>
  </r>
  <r>
    <s v="0134   1B-L38"/>
    <s v="MARIA ISABEL ABULIAK (1)"/>
    <n v="32528"/>
    <n v="32528"/>
    <n v="0"/>
    <n v="0"/>
    <n v="0"/>
    <n v="29346.63"/>
    <n v="8844.3700000000008"/>
    <n v="768"/>
    <n v="1566.21"/>
    <n v="0"/>
    <m/>
    <n v="-3573"/>
    <n v="0.79"/>
    <n v="36953"/>
    <x v="0"/>
  </r>
  <r>
    <s v="0135   1B-L39"/>
    <s v="SEBASTI£N MATOS"/>
    <n v="32356"/>
    <n v="0"/>
    <n v="32356"/>
    <n v="1617.8"/>
    <n v="0"/>
    <n v="29346.63"/>
    <n v="5917.17"/>
    <n v="511.2"/>
    <n v="1047.8399999999999"/>
    <n v="0"/>
    <m/>
    <n v="0"/>
    <n v="0.36"/>
    <n v="70797"/>
    <x v="0"/>
  </r>
  <r>
    <s v="0136   1B-L40"/>
    <s v="FERNANDO ZUBILLAGA (1)"/>
    <n v="31792"/>
    <n v="31792"/>
    <n v="0"/>
    <n v="0"/>
    <n v="0"/>
    <n v="29346.63"/>
    <n v="8046.45"/>
    <n v="694.8"/>
    <n v="1424.71"/>
    <n v="0"/>
    <m/>
    <n v="-3498"/>
    <n v="0.41"/>
    <n v="36015"/>
    <x v="0"/>
  </r>
  <r>
    <s v="0137    1B-L41"/>
    <s v="MARCELO MARISCOTTI (1)"/>
    <n v="31778"/>
    <n v="31778"/>
    <n v="0"/>
    <n v="0"/>
    <n v="0"/>
    <n v="29346.63"/>
    <n v="8033"/>
    <n v="692.4"/>
    <n v="1422.86"/>
    <n v="0"/>
    <m/>
    <n v="-3497"/>
    <n v="0.11"/>
    <n v="35998"/>
    <x v="0"/>
  </r>
  <r>
    <s v="0138   1B-L42"/>
    <s v="ROBERTO BRIGNONE (1)"/>
    <n v="31356"/>
    <n v="31356"/>
    <n v="0"/>
    <n v="0"/>
    <n v="0"/>
    <n v="29346.63"/>
    <n v="7571.28"/>
    <n v="654"/>
    <n v="1341.02"/>
    <n v="0"/>
    <m/>
    <n v="-3454"/>
    <n v="7.0000000000000007E-2"/>
    <n v="35459"/>
    <x v="0"/>
  </r>
  <r>
    <s v="0139   1B-L43"/>
    <s v="ALEJANDRO CESNIK (1)"/>
    <n v="32075"/>
    <n v="32075"/>
    <n v="0"/>
    <n v="0"/>
    <n v="0"/>
    <n v="29346.63"/>
    <n v="8355.76"/>
    <n v="721.2"/>
    <n v="1479.74"/>
    <n v="0"/>
    <m/>
    <n v="-3527"/>
    <n v="0.67"/>
    <n v="36377"/>
    <x v="0"/>
  </r>
  <r>
    <s v="0140   1B-L44"/>
    <s v="ENRIQUE BENITEZ CRUZ (1)"/>
    <n v="34472"/>
    <n v="34472"/>
    <n v="0"/>
    <n v="0"/>
    <n v="0"/>
    <n v="29346.63"/>
    <n v="10969.17"/>
    <n v="945.6"/>
    <n v="1942.16"/>
    <n v="0"/>
    <m/>
    <n v="-3773"/>
    <n v="0.44"/>
    <n v="39431"/>
    <x v="0"/>
  </r>
  <r>
    <s v="0141    1B-L45"/>
    <s v="Daniel Alejandro Mesego (1)"/>
    <n v="37403"/>
    <n v="37423"/>
    <n v="0"/>
    <n v="0"/>
    <n v="20"/>
    <n v="29346.63"/>
    <n v="10444.69"/>
    <n v="900"/>
    <n v="1849.68"/>
    <n v="0"/>
    <m/>
    <n v="-3724"/>
    <n v="0"/>
    <n v="38797"/>
    <x v="0"/>
  </r>
  <r>
    <s v="0142   1B-L46"/>
    <s v="Daniel Oscar BLANCO; Silvia Santa LUS_x000a_(1)"/>
    <n v="33506"/>
    <n v="33506"/>
    <n v="0"/>
    <n v="0"/>
    <n v="0"/>
    <n v="29346.63"/>
    <n v="9140.23"/>
    <n v="0"/>
    <n v="1618.93"/>
    <n v="0"/>
    <m/>
    <n v="-3601"/>
    <n v="0.21"/>
    <n v="36505"/>
    <x v="0"/>
  </r>
  <r>
    <s v="0143   1B-L47"/>
    <s v="MOUSALLI ELIAS RUBEN"/>
    <n v="145573"/>
    <n v="145573"/>
    <n v="0"/>
    <n v="0"/>
    <n v="0"/>
    <n v="29346.63"/>
    <n v="8355.76"/>
    <n v="721.2"/>
    <n v="1479.74"/>
    <n v="0"/>
    <m/>
    <n v="0"/>
    <n v="0.67"/>
    <n v="39904"/>
    <x v="0"/>
  </r>
  <r>
    <s v="0144   1B-L48"/>
    <s v="ROMINA RONDINONE (1)"/>
    <n v="1413525"/>
    <n v="0"/>
    <n v="917575.88"/>
    <s v="En Abogados"/>
    <n v="0"/>
    <n v="29346.63"/>
    <n v="7813.35"/>
    <n v="675.6"/>
    <n v="1386.8"/>
    <n v="0"/>
    <m/>
    <n v="6745"/>
    <n v="0.83"/>
    <n v="1505372"/>
    <x v="0"/>
  </r>
  <r>
    <s v="0145   1B-L49"/>
    <s v="CLAUDIO VICENTE LOPEZ (1)"/>
    <n v="1637545"/>
    <n v="0"/>
    <n v="1125909.98"/>
    <s v="En Abogados"/>
    <n v="0"/>
    <n v="29346.63"/>
    <n v="7028.88"/>
    <n v="606"/>
    <n v="1244.3699999999999"/>
    <n v="0"/>
    <m/>
    <n v="6603"/>
    <n v="0.62"/>
    <n v="1738670"/>
    <x v="0"/>
  </r>
  <r>
    <s v="0146   1B-L50"/>
    <s v="Carlos Leonardo LOIRA (1)"/>
    <n v="33804"/>
    <n v="33804"/>
    <n v="0"/>
    <n v="0"/>
    <n v="0"/>
    <n v="29346.63"/>
    <n v="10238.49"/>
    <n v="884.4"/>
    <n v="1813.15"/>
    <n v="0"/>
    <m/>
    <n v="-3687"/>
    <n v="0.33"/>
    <n v="38596"/>
    <x v="0"/>
  </r>
  <r>
    <s v="0147    1B-L51"/>
    <s v="GUSTAVO QUETTO (1)"/>
    <n v="3277641"/>
    <n v="0"/>
    <n v="2171739.2799999998"/>
    <s v="En Abogados"/>
    <n v="0"/>
    <n v="29346.63"/>
    <n v="10180.209999999999"/>
    <n v="878.4"/>
    <n v="1802.97"/>
    <n v="0"/>
    <m/>
    <n v="7175"/>
    <n v="0.83"/>
    <n v="3435612"/>
    <x v="0"/>
  </r>
  <r>
    <s v="0148   1B-L52"/>
    <s v="banco Macro (1)"/>
    <n v="33633"/>
    <n v="33633"/>
    <n v="0"/>
    <n v="0"/>
    <n v="0"/>
    <n v="29346.63"/>
    <n v="10054.700000000001"/>
    <n v="867.6"/>
    <n v="1780.78"/>
    <n v="0"/>
    <m/>
    <n v="-3704"/>
    <n v="0.28999999999999998"/>
    <n v="38346"/>
    <x v="0"/>
  </r>
  <r>
    <s v="0149    1E-L1"/>
    <s v="ALEJO MARTIN JUDEZ Y PLATINI MARIELA"/>
    <n v="32288"/>
    <n v="32800"/>
    <n v="0"/>
    <n v="485"/>
    <n v="512"/>
    <n v="29346.63"/>
    <n v="8588.86"/>
    <n v="740.4"/>
    <n v="1520.9"/>
    <n v="0"/>
    <m/>
    <n v="0"/>
    <n v="0.21"/>
    <n v="40170"/>
    <x v="0"/>
  </r>
  <r>
    <s v="0150    1E-L2"/>
    <s v="MATIAS CORTIJO (1)"/>
    <n v="31068"/>
    <n v="31068"/>
    <n v="0"/>
    <n v="0"/>
    <n v="0"/>
    <n v="29346.63"/>
    <n v="7257.49"/>
    <n v="626.4"/>
    <n v="1285.53"/>
    <n v="0"/>
    <m/>
    <n v="-3424"/>
    <n v="0.95"/>
    <n v="35093"/>
    <x v="0"/>
  </r>
  <r>
    <s v="0151    1E-L3"/>
    <s v="FRANCISCO PUIGGARI (1)"/>
    <n v="30216"/>
    <n v="30216"/>
    <n v="0"/>
    <n v="0"/>
    <n v="0"/>
    <n v="29346.63"/>
    <n v="6329.57"/>
    <n v="546"/>
    <n v="1120.9000000000001"/>
    <n v="0"/>
    <m/>
    <n v="-3337"/>
    <n v="0.9"/>
    <n v="34007"/>
    <x v="0"/>
  </r>
  <r>
    <s v="0152    1E-L4"/>
    <s v="PAZ NASTA (1)"/>
    <n v="29747"/>
    <n v="29747"/>
    <n v="0"/>
    <n v="0"/>
    <n v="0"/>
    <n v="29346.63"/>
    <n v="5818.55"/>
    <n v="501.6"/>
    <n v="1030.27"/>
    <n v="0"/>
    <m/>
    <n v="-3289"/>
    <n v="0.95"/>
    <n v="33409"/>
    <x v="0"/>
  </r>
  <r>
    <s v="0153    1E-L5"/>
    <s v="PETER KRUGER"/>
    <n v="75530"/>
    <n v="0"/>
    <n v="73249.600000000006"/>
    <n v="5942.88"/>
    <n v="0"/>
    <n v="29346.63"/>
    <n v="7611.63"/>
    <n v="656.4"/>
    <n v="1347.95"/>
    <n v="0"/>
    <m/>
    <n v="0"/>
    <n v="0.91"/>
    <n v="118156"/>
    <x v="0"/>
  </r>
  <r>
    <s v="0154    1E-L6"/>
    <s v="NATALIA GANEM (1)"/>
    <n v="118916"/>
    <n v="0"/>
    <n v="113519.55"/>
    <n v="11072.43"/>
    <n v="0"/>
    <n v="29346.63"/>
    <n v="7369.56"/>
    <n v="0"/>
    <n v="1304.95"/>
    <n v="0"/>
    <m/>
    <n v="11445"/>
    <n v="0.88"/>
    <n v="174059"/>
    <x v="0"/>
  </r>
  <r>
    <s v="0155    1E-L7"/>
    <s v="JAIME CHMEA (1)"/>
    <n v="597277"/>
    <n v="0"/>
    <n v="454764.66"/>
    <n v="165250.57"/>
    <n v="0"/>
    <n v="29346.63"/>
    <n v="5379.24"/>
    <n v="0"/>
    <n v="952.58"/>
    <n v="0"/>
    <m/>
    <n v="6303"/>
    <n v="0.32"/>
    <n v="661997"/>
    <x v="0"/>
  </r>
  <r>
    <s v="0156    1E-L8"/>
    <s v="JAIME CHMEA (1)"/>
    <n v="605337"/>
    <n v="0"/>
    <n v="460578.04"/>
    <n v="167787.86"/>
    <n v="0"/>
    <n v="29346.63"/>
    <n v="5697.51"/>
    <n v="0"/>
    <n v="1008.54"/>
    <n v="0"/>
    <m/>
    <n v="6361"/>
    <n v="0.42"/>
    <n v="670780"/>
    <x v="0"/>
  </r>
  <r>
    <s v="0157    1E-L9"/>
    <s v="EUGENIA GIBBONS (1)"/>
    <n v="2772834"/>
    <n v="0"/>
    <n v="1843666.43"/>
    <s v="En Abogados"/>
    <n v="0"/>
    <n v="29346.63"/>
    <n v="7123.01"/>
    <n v="615.6"/>
    <n v="1261.48"/>
    <n v="0"/>
    <m/>
    <n v="6620"/>
    <n v="0.96"/>
    <n v="2909985"/>
    <x v="0"/>
  </r>
  <r>
    <s v="0158    1E-L10"/>
    <s v="NATALIA GANEM"/>
    <n v="103407"/>
    <n v="0"/>
    <n v="98759.62"/>
    <n v="9585.36"/>
    <n v="0"/>
    <n v="29346.63"/>
    <n v="8866.7800000000007"/>
    <n v="763.2"/>
    <n v="1569.91"/>
    <n v="0"/>
    <m/>
    <n v="0"/>
    <n v="0.5"/>
    <n v="148892"/>
    <x v="0"/>
  </r>
  <r>
    <s v="0159    1E-L11"/>
    <s v="DARIO CAMPANELLA/DANIELA AIRALI"/>
    <n v="116709"/>
    <n v="0"/>
    <n v="111460.22"/>
    <n v="10821.79"/>
    <n v="0"/>
    <n v="29346.63"/>
    <n v="13421.21"/>
    <n v="1158"/>
    <n v="2376.84"/>
    <n v="0"/>
    <m/>
    <n v="0"/>
    <n v="0.31"/>
    <n v="168585"/>
    <x v="0"/>
  </r>
  <r>
    <s v="0160    1E-L12"/>
    <s v="Federico Orlando Garro/Erica Gisela Nissen (1)"/>
    <n v="32341"/>
    <n v="32341"/>
    <n v="0"/>
    <n v="0"/>
    <n v="0"/>
    <n v="29346.63"/>
    <n v="8647.1299999999992"/>
    <n v="745.2"/>
    <n v="1531.53"/>
    <n v="0"/>
    <m/>
    <n v="-3555"/>
    <n v="0.51"/>
    <n v="36716"/>
    <x v="0"/>
  </r>
  <r>
    <s v="0161   1F-L1-A"/>
    <s v="HERN£N DE LAURENTE"/>
    <n v="36099"/>
    <n v="36099"/>
    <n v="0"/>
    <n v="0"/>
    <n v="0"/>
    <n v="29346.63"/>
    <n v="9140.23"/>
    <n v="789.6"/>
    <n v="1618.47"/>
    <n v="0"/>
    <m/>
    <n v="0"/>
    <n v="7.0000000000000007E-2"/>
    <n v="40895"/>
    <x v="0"/>
  </r>
  <r>
    <s v="0162    1F-L2"/>
    <s v="MARÕA FERNANDA BALLOTTA"/>
    <n v="30459"/>
    <n v="0"/>
    <n v="30459"/>
    <n v="1522.95"/>
    <n v="0"/>
    <n v="29346.63"/>
    <n v="3805.81"/>
    <n v="675.6"/>
    <n v="1387.26"/>
    <n v="0"/>
    <m/>
    <n v="0"/>
    <n v="0.75"/>
    <n v="67198"/>
    <x v="0"/>
  </r>
  <r>
    <s v="0163   1F-L3 1"/>
    <s v="RUBEN DANIEL KOVACH (1)"/>
    <n v="27371"/>
    <n v="27371"/>
    <n v="0"/>
    <n v="0"/>
    <n v="0"/>
    <n v="29346.63"/>
    <n v="3967.19"/>
    <n v="0"/>
    <n v="695.02"/>
    <n v="0"/>
    <m/>
    <n v="-3480"/>
    <n v="0.16"/>
    <n v="30529"/>
    <x v="0"/>
  </r>
  <r>
    <s v="0164    1F-L4"/>
    <s v="SERGIO ELBIO CANTON/ SILVIA MARIA KINDERKNECHT (1)"/>
    <n v="34931"/>
    <n v="34931"/>
    <n v="0"/>
    <n v="0"/>
    <n v="0"/>
    <n v="29346.63"/>
    <n v="3926.85"/>
    <n v="650"/>
    <n v="693.63"/>
    <n v="0"/>
    <m/>
    <n v="3467"/>
    <n v="0.89"/>
    <n v="38085"/>
    <x v="0"/>
  </r>
  <r>
    <s v="0165    1F-L5"/>
    <s v="JAIME FRANCISCO MANTE (1)"/>
    <n v="1648061"/>
    <n v="0"/>
    <n v="1053660.58"/>
    <s v="En Abogados"/>
    <n v="0"/>
    <n v="29346.63"/>
    <n v="7849.21"/>
    <n v="676.8"/>
    <n v="1390.03"/>
    <n v="0"/>
    <m/>
    <n v="6752"/>
    <n v="0.3"/>
    <n v="1746759"/>
    <x v="0"/>
  </r>
  <r>
    <s v="0166    1F-L6"/>
    <s v="ALFREDO CASTIGLIA (1)"/>
    <n v="57976"/>
    <n v="57976"/>
    <s v="Plan de Pago"/>
    <s v="Plan de Pago"/>
    <n v="0"/>
    <n v="29346.63"/>
    <n v="7383.01"/>
    <n v="637.20000000000005"/>
    <n v="1307.72"/>
    <n v="0"/>
    <m/>
    <n v="23356.99"/>
    <n v="0.45"/>
    <n v="62032"/>
    <x v="0"/>
  </r>
  <r>
    <s v="0167    1F-L7"/>
    <s v="Ever Antonio Zarate"/>
    <n v="68828"/>
    <n v="68900"/>
    <n v="0"/>
    <n v="0"/>
    <n v="72"/>
    <n v="29346.63"/>
    <n v="8073.35"/>
    <n v="696"/>
    <n v="1429.8"/>
    <n v="0"/>
    <m/>
    <n v="0"/>
    <n v="0.22"/>
    <n v="39474"/>
    <x v="0"/>
  </r>
  <r>
    <s v="0168    1F-L8"/>
    <s v="MARCELO LUIS VOLPE"/>
    <n v="34694"/>
    <n v="34694"/>
    <n v="0"/>
    <n v="0"/>
    <n v="0"/>
    <n v="29346.63"/>
    <n v="7741.63"/>
    <n v="667.2"/>
    <n v="1370.61"/>
    <n v="0"/>
    <m/>
    <n v="0"/>
    <n v="0.93"/>
    <n v="39127"/>
    <x v="0"/>
  </r>
  <r>
    <s v="0169    1F-L9"/>
    <s v="ROLF MEIJER WERNER (1)"/>
    <n v="37194"/>
    <n v="37194"/>
    <n v="0"/>
    <n v="0"/>
    <n v="0"/>
    <n v="29346.63"/>
    <n v="9772.2900000000009"/>
    <n v="843.6"/>
    <n v="1730.37"/>
    <n v="0"/>
    <m/>
    <n v="-3660"/>
    <n v="0.11"/>
    <n v="38033"/>
    <x v="0"/>
  </r>
  <r>
    <s v="0170    1F-L10"/>
    <s v="ARIEL AKERMAN (1)"/>
    <n v="33234"/>
    <n v="33234"/>
    <n v="0"/>
    <n v="0"/>
    <n v="0"/>
    <n v="29346.63"/>
    <n v="9619.8799999999992"/>
    <n v="829.2"/>
    <n v="1703.55"/>
    <n v="0"/>
    <m/>
    <n v="-3646"/>
    <n v="0.74"/>
    <n v="37854"/>
    <x v="0"/>
  </r>
  <r>
    <s v="0171    1F-L11"/>
    <s v="RICARDO MURTAGH (1)"/>
    <n v="34198"/>
    <n v="34198"/>
    <n v="0"/>
    <n v="0"/>
    <n v="0"/>
    <n v="29346.63"/>
    <n v="10668.83"/>
    <n v="921.6"/>
    <n v="1889.45"/>
    <n v="0"/>
    <m/>
    <n v="-3745"/>
    <n v="0.49"/>
    <n v="39082"/>
    <x v="0"/>
  </r>
  <r>
    <s v="0172    1F-L12"/>
    <s v="FIDEICOMISO VILLA MARIA"/>
    <n v="35289"/>
    <n v="35289"/>
    <n v="0"/>
    <n v="0"/>
    <n v="0"/>
    <n v="29346.63"/>
    <n v="9117.81"/>
    <n v="0"/>
    <n v="1614.77"/>
    <n v="0"/>
    <m/>
    <n v="0"/>
    <n v="0.79"/>
    <n v="40080"/>
    <x v="0"/>
  </r>
  <r>
    <s v="0173    1F-L13"/>
    <s v="RUTA CPC"/>
    <n v="71538"/>
    <n v="0"/>
    <n v="69837.600000000006"/>
    <n v="5192.28"/>
    <n v="0"/>
    <n v="29346.63"/>
    <n v="8871.27"/>
    <n v="766.8"/>
    <n v="1571.3"/>
    <n v="0"/>
    <m/>
    <n v="0"/>
    <n v="0.12"/>
    <n v="115586"/>
    <x v="0"/>
  </r>
  <r>
    <s v="0174    1F-L14"/>
    <s v="FIDEICOMISO VILLA MARIA"/>
    <n v="35565"/>
    <n v="35565"/>
    <n v="0"/>
    <n v="0"/>
    <n v="0"/>
    <n v="29346.63"/>
    <n v="9418.16"/>
    <n v="0"/>
    <n v="1667.95"/>
    <n v="0"/>
    <m/>
    <n v="0"/>
    <n v="0.26"/>
    <n v="40433"/>
    <x v="0"/>
  </r>
  <r>
    <s v="0175    1F-L15"/>
    <s v="RUTA CPC"/>
    <n v="74157"/>
    <n v="0"/>
    <n v="72394.14"/>
    <n v="5382.57"/>
    <n v="0"/>
    <n v="29346.63"/>
    <n v="10175.73"/>
    <n v="877.2"/>
    <n v="1802.05"/>
    <n v="0"/>
    <m/>
    <n v="0"/>
    <n v="0.68"/>
    <n v="119979"/>
    <x v="0"/>
  </r>
  <r>
    <s v="0176    1F-L16"/>
    <s v="FIDEICOMISO VILLA MARIA"/>
    <n v="36539"/>
    <n v="36539"/>
    <n v="0"/>
    <n v="0"/>
    <n v="0"/>
    <n v="29346.63"/>
    <n v="10480.56"/>
    <n v="0"/>
    <n v="1856.15"/>
    <n v="0"/>
    <m/>
    <n v="0"/>
    <n v="0.66"/>
    <n v="41684"/>
    <x v="0"/>
  </r>
  <r>
    <s v="0177    1F-L17"/>
    <s v="LEO MATEU / RED CARPET"/>
    <n v="2496260"/>
    <n v="0"/>
    <n v="1642590.1"/>
    <n v="935799.41"/>
    <n v="0"/>
    <n v="29346.63"/>
    <n v="9924.7000000000007"/>
    <n v="855.6"/>
    <n v="1757.66"/>
    <n v="0"/>
    <m/>
    <n v="0"/>
    <n v="0.9"/>
    <n v="2620275"/>
    <x v="0"/>
  </r>
  <r>
    <s v="0178    1F-L18"/>
    <s v="FIDUCIA CAPITAL (1)"/>
    <n v="34485"/>
    <n v="34485"/>
    <n v="0"/>
    <n v="0"/>
    <n v="0"/>
    <n v="29346.63"/>
    <n v="10982.62"/>
    <n v="946.8"/>
    <n v="1944.47"/>
    <n v="0"/>
    <m/>
    <n v="-3774"/>
    <n v="0.48"/>
    <n v="39447"/>
    <x v="0"/>
  </r>
  <r>
    <s v="0179    1F-L19"/>
    <s v="HAEDO - SUEIRO (1)"/>
    <n v="2844984"/>
    <n v="0"/>
    <n v="1895250.7"/>
    <s v="En Abogados"/>
    <n v="0"/>
    <n v="29346.63"/>
    <n v="9140.23"/>
    <n v="789.6"/>
    <n v="1618.47"/>
    <n v="0"/>
    <m/>
    <n v="6986"/>
    <n v="0.53"/>
    <n v="2987628"/>
    <x v="0"/>
  </r>
  <r>
    <s v="0180   1F-L20"/>
    <s v="TORIBIO ACHAVAL (1)"/>
    <n v="33677"/>
    <n v="33677"/>
    <n v="0"/>
    <n v="0"/>
    <n v="0"/>
    <n v="29346.63"/>
    <n v="10104.01"/>
    <n v="831.6"/>
    <n v="1710.03"/>
    <n v="0"/>
    <m/>
    <n v="-3649"/>
    <n v="0.73"/>
    <n v="38344"/>
    <x v="0"/>
  </r>
  <r>
    <s v="0181    1F-L21"/>
    <s v="JUAN SALERNO (1)"/>
    <n v="32889"/>
    <n v="32889"/>
    <n v="0"/>
    <n v="0"/>
    <n v="0"/>
    <n v="29346.63"/>
    <n v="9243.33"/>
    <n v="796.8"/>
    <n v="1636.5"/>
    <n v="0"/>
    <m/>
    <n v="-3610"/>
    <n v="0.74"/>
    <n v="37414"/>
    <x v="0"/>
  </r>
  <r>
    <s v="0182    1F-L22"/>
    <s v="SCHETTINO SERGIO (1)"/>
    <n v="32637"/>
    <n v="32637"/>
    <n v="0"/>
    <n v="0"/>
    <n v="0"/>
    <n v="29346.63"/>
    <n v="8969.89"/>
    <n v="772.8"/>
    <n v="1588.41"/>
    <n v="0"/>
    <m/>
    <n v="-3585"/>
    <n v="0.27"/>
    <n v="37093"/>
    <x v="0"/>
  </r>
  <r>
    <s v="0183    1F-L23"/>
    <s v="EDUARDO HIRSH"/>
    <n v="32470"/>
    <n v="32958"/>
    <n v="0"/>
    <n v="0"/>
    <n v="488"/>
    <n v="29346.63"/>
    <n v="8786.09"/>
    <n v="758.4"/>
    <n v="1555.58"/>
    <n v="0"/>
    <m/>
    <n v="0"/>
    <n v="0.3"/>
    <n v="39959"/>
    <x v="0"/>
  </r>
  <r>
    <s v="0184   1F-L24"/>
    <s v="SANDRO TROSSO"/>
    <n v="-174543.38"/>
    <n v="0"/>
    <n v="0"/>
    <n v="0"/>
    <n v="174543.38"/>
    <n v="29346.63"/>
    <n v="9498.84"/>
    <n v="819.6"/>
    <n v="1681.82"/>
    <n v="0"/>
    <m/>
    <n v="0"/>
    <n v="0"/>
    <n v="-133196.49"/>
    <x v="0"/>
  </r>
  <r>
    <s v="0185   1F-L25"/>
    <s v="SANDRO TROSSO"/>
    <n v="-172443.08"/>
    <n v="0"/>
    <n v="0"/>
    <n v="0"/>
    <n v="172443.08"/>
    <n v="29346.63"/>
    <n v="9449.5300000000007"/>
    <n v="816"/>
    <n v="1673.5"/>
    <n v="0"/>
    <m/>
    <n v="0"/>
    <n v="0"/>
    <n v="-131157.42000000001"/>
    <x v="0"/>
  </r>
  <r>
    <s v="0186   1F-L26"/>
    <s v="WALTER GALLO"/>
    <n v="535192"/>
    <n v="0"/>
    <n v="473881.63"/>
    <n v="85004.45"/>
    <n v="0"/>
    <n v="29346.63"/>
    <n v="7486.11"/>
    <n v="645.6"/>
    <n v="1325.76"/>
    <n v="0"/>
    <m/>
    <n v="0"/>
    <n v="0.82"/>
    <n v="597691"/>
    <x v="0"/>
  </r>
  <r>
    <s v="0187    1F-L27"/>
    <s v="FRANCISCO PUIGGARI (1)"/>
    <n v="30685"/>
    <n v="30685"/>
    <n v="0"/>
    <n v="0"/>
    <n v="0"/>
    <n v="29346.63"/>
    <n v="6840.6"/>
    <n v="590.4"/>
    <n v="1211.08"/>
    <n v="0"/>
    <m/>
    <n v="-3385"/>
    <n v="0.28999999999999998"/>
    <n v="34604"/>
    <x v="0"/>
  </r>
  <r>
    <s v="0188    1F-L28"/>
    <s v="JUAN MANUEL GALLEGO"/>
    <n v="565903"/>
    <n v="0"/>
    <n v="425472.12"/>
    <n v="161704.49"/>
    <n v="0"/>
    <n v="29346.63"/>
    <n v="7082.67"/>
    <n v="610.79999999999995"/>
    <n v="1254.08"/>
    <n v="0"/>
    <m/>
    <n v="0"/>
    <n v="0.21"/>
    <n v="625471"/>
    <x v="0"/>
  </r>
  <r>
    <s v="0189   1F-L29"/>
    <s v="MARÕA JOS… SPINELLI -ESTANCIA VILLA MARI (1)"/>
    <n v="596566"/>
    <n v="22239.93"/>
    <n v="536430.5"/>
    <n v="64717.1"/>
    <n v="0"/>
    <n v="29346.63"/>
    <n v="6746.47"/>
    <n v="583.20000000000005"/>
    <n v="1194.8900000000001"/>
    <n v="0"/>
    <m/>
    <n v="-3376"/>
    <n v="0.21"/>
    <n v="635643"/>
    <x v="0"/>
  </r>
  <r>
    <s v="0190   1F-L30"/>
    <s v="MOUSALLI ELIAS RUBEN (1)"/>
    <n v="862961"/>
    <n v="125000"/>
    <s v="Plan de Pago"/>
    <s v="Plan de Pago"/>
    <n v="0"/>
    <n v="29346.63"/>
    <n v="8880.23"/>
    <n v="766.8"/>
    <n v="1572.23"/>
    <n v="0"/>
    <m/>
    <n v="36666.67"/>
    <n v="0.44"/>
    <n v="77233"/>
    <x v="0"/>
  </r>
  <r>
    <s v="0191    1F-L31"/>
    <s v="SEBASTI£N PAREJA (1)"/>
    <n v="32917"/>
    <n v="32917"/>
    <n v="0"/>
    <n v="0"/>
    <n v="0"/>
    <n v="29346.63"/>
    <n v="9274.7099999999991"/>
    <n v="799.2"/>
    <n v="1642.05"/>
    <n v="0"/>
    <m/>
    <n v="-3614"/>
    <n v="0.41"/>
    <n v="37449"/>
    <x v="0"/>
  </r>
  <r>
    <s v="0192   1F-L32"/>
    <s v="GENTILE PEDRO/CAROLINA/ERICA/ ROMINA"/>
    <n v="35657"/>
    <n v="0"/>
    <n v="35657"/>
    <n v="1782.85"/>
    <n v="0"/>
    <n v="29346.63"/>
    <n v="8772.65"/>
    <n v="757.2"/>
    <n v="1553.27"/>
    <n v="0"/>
    <m/>
    <n v="0"/>
    <n v="0.4"/>
    <n v="77870"/>
    <x v="0"/>
  </r>
  <r>
    <s v="0193   1F-L33"/>
    <s v="ROMINA - ERICA - CAROLINA - PEDRO GENTIL"/>
    <n v="33171"/>
    <n v="0"/>
    <n v="33171"/>
    <n v="1658.55"/>
    <n v="0"/>
    <n v="29346.63"/>
    <n v="6809.22"/>
    <n v="0"/>
    <n v="1205.53"/>
    <n v="0"/>
    <m/>
    <n v="0"/>
    <n v="7.0000000000000007E-2"/>
    <n v="72191"/>
    <x v="0"/>
  </r>
  <r>
    <s v="0194   1F-L34"/>
    <s v="SERGIO ZAMBIAZZO (1)"/>
    <n v="1319408"/>
    <n v="0"/>
    <n v="925463.87"/>
    <s v="En Abogados"/>
    <n v="0"/>
    <n v="29346.63"/>
    <n v="7230.6"/>
    <n v="625"/>
    <n v="1280.44"/>
    <n v="0"/>
    <m/>
    <n v="6639"/>
    <n v="0.14000000000000001"/>
    <n v="1410803"/>
    <x v="0"/>
  </r>
  <r>
    <s v="0195   1F-L35"/>
    <s v="ESQUERDO MAXIMILIANO (1)"/>
    <n v="30322"/>
    <n v="30323"/>
    <n v="0"/>
    <n v="0"/>
    <n v="1"/>
    <n v="29346.63"/>
    <n v="7114.05"/>
    <n v="0"/>
    <n v="1259.6300000000001"/>
    <n v="0"/>
    <m/>
    <n v="-3410"/>
    <n v="0.69"/>
    <n v="34310"/>
    <x v="0"/>
  </r>
  <r>
    <s v="0196   1F-L36"/>
    <s v="PABLO GARCIA NAVARRO (1)"/>
    <n v="31980"/>
    <n v="31980"/>
    <n v="0"/>
    <n v="0"/>
    <n v="0"/>
    <n v="29346.63"/>
    <n v="8252.65"/>
    <n v="711.6"/>
    <n v="1461.24"/>
    <n v="0"/>
    <m/>
    <n v="-3517"/>
    <n v="0.88"/>
    <n v="36256"/>
    <x v="0"/>
  </r>
  <r>
    <s v="0197   1F-L37"/>
    <s v="CESAR MOLINA"/>
    <n v="2158595"/>
    <n v="0"/>
    <n v="1347935.81"/>
    <s v="En Abogados"/>
    <n v="0"/>
    <n v="29346.63"/>
    <n v="8880.23"/>
    <n v="766.8"/>
    <n v="1572.23"/>
    <n v="0"/>
    <m/>
    <n v="0"/>
    <n v="0.32"/>
    <n v="2266558"/>
    <x v="0"/>
  </r>
  <r>
    <s v="0198    1F-L38"/>
    <s v="RUTA CPC"/>
    <n v="71538"/>
    <n v="0"/>
    <n v="69837.62"/>
    <n v="5192.26"/>
    <n v="0"/>
    <n v="29346.63"/>
    <n v="8871.27"/>
    <n v="766.8"/>
    <n v="1571.3"/>
    <n v="0"/>
    <m/>
    <n v="0"/>
    <n v="0.12"/>
    <n v="115586"/>
    <x v="0"/>
  </r>
  <r>
    <s v="0199    1F-L39"/>
    <s v="RUTA CPC"/>
    <n v="71609"/>
    <n v="0"/>
    <n v="69906.91"/>
    <n v="5197.4399999999996"/>
    <n v="0"/>
    <n v="29346.63"/>
    <n v="8907.1299999999992"/>
    <n v="769.2"/>
    <n v="1577.31"/>
    <n v="0"/>
    <m/>
    <n v="0"/>
    <n v="0.38"/>
    <n v="115705"/>
    <x v="0"/>
  </r>
  <r>
    <s v="0200   1F-L40"/>
    <s v="CLAUDIO VICENTE LOPEZ (1)"/>
    <n v="1789401"/>
    <n v="0"/>
    <n v="1227315.26"/>
    <s v="En Abogados"/>
    <n v="0"/>
    <n v="29346.63"/>
    <n v="8880.23"/>
    <n v="766.8"/>
    <n v="1572.23"/>
    <n v="0"/>
    <m/>
    <n v="6939"/>
    <n v="0.35"/>
    <n v="1898272"/>
    <x v="0"/>
  </r>
  <r>
    <s v="0201    1F-L41"/>
    <s v="EDUARDO JORD£ (1)"/>
    <n v="35058"/>
    <n v="35060"/>
    <n v="0"/>
    <n v="0"/>
    <n v="2"/>
    <n v="29346.63"/>
    <n v="8880.23"/>
    <n v="0"/>
    <n v="1572.23"/>
    <n v="35570.69"/>
    <m/>
    <n v="-3576"/>
    <n v="0.22"/>
    <n v="71792"/>
    <x v="0"/>
  </r>
  <r>
    <s v="0202   1F-L42"/>
    <s v="SEBASTIAN TORRILLAS (1)"/>
    <n v="32019"/>
    <n v="32019"/>
    <n v="0"/>
    <n v="0"/>
    <n v="0"/>
    <n v="29346.63"/>
    <n v="8315.41"/>
    <n v="718.8"/>
    <n v="1472.81"/>
    <n v="0"/>
    <m/>
    <n v="-3524"/>
    <n v="0.35"/>
    <n v="36330"/>
    <x v="0"/>
  </r>
  <r>
    <s v="0203   1F-L43"/>
    <s v="ELSA MUSTICHIO (1)"/>
    <n v="32048"/>
    <n v="32081"/>
    <n v="0"/>
    <n v="0"/>
    <n v="33"/>
    <n v="29346.63"/>
    <n v="8355.76"/>
    <n v="721.2"/>
    <n v="1479.74"/>
    <n v="0"/>
    <m/>
    <n v="-3527"/>
    <n v="0.67"/>
    <n v="36344"/>
    <x v="0"/>
  </r>
  <r>
    <s v="0204   1F-L44"/>
    <s v="HELENA CROUZEL (1)"/>
    <n v="32578"/>
    <n v="32572"/>
    <n v="0"/>
    <n v="0"/>
    <n v="0"/>
    <n v="29346.63"/>
    <n v="8902.64"/>
    <n v="769.2"/>
    <n v="1576.85"/>
    <n v="0"/>
    <m/>
    <n v="-3579"/>
    <n v="0.68"/>
    <n v="37017"/>
    <x v="0"/>
  </r>
  <r>
    <s v="0205    1G-L1"/>
    <s v="HERNAN DE LAURENTE"/>
    <n v="39503"/>
    <n v="39503"/>
    <n v="0"/>
    <n v="0"/>
    <n v="0"/>
    <n v="29346.63"/>
    <n v="12533.63"/>
    <n v="1080"/>
    <n v="2219.61"/>
    <n v="0"/>
    <m/>
    <n v="0"/>
    <n v="0.13"/>
    <n v="45180"/>
    <x v="0"/>
  </r>
  <r>
    <s v="0206    1G-L2"/>
    <s v="BAUTISTA HEGUY (1)"/>
    <n v="35405"/>
    <n v="35405"/>
    <n v="0"/>
    <n v="0"/>
    <n v="0"/>
    <n v="29346.63"/>
    <n v="11986.74"/>
    <n v="1033"/>
    <n v="2122.9699999999998"/>
    <n v="0"/>
    <m/>
    <n v="-3869"/>
    <n v="0.66"/>
    <n v="40621"/>
    <x v="0"/>
  </r>
  <r>
    <s v="0207    1G-L3"/>
    <s v="ARMANDO RIBAS"/>
    <n v="547553"/>
    <n v="0"/>
    <n v="415473.15"/>
    <n v="152853.51"/>
    <n v="0"/>
    <n v="29346.63"/>
    <n v="12045.02"/>
    <n v="1039.2"/>
    <n v="2133.14"/>
    <n v="0"/>
    <m/>
    <n v="0"/>
    <n v="0.35"/>
    <n v="612891"/>
    <x v="0"/>
  </r>
  <r>
    <s v="0208    1G-L4"/>
    <s v="PAUL DOCHERTY (1)"/>
    <n v="32025"/>
    <n v="32025"/>
    <n v="0"/>
    <n v="0"/>
    <n v="0"/>
    <n v="29346.63"/>
    <n v="8301.9599999999991"/>
    <n v="715.2"/>
    <n v="1470.49"/>
    <n v="0"/>
    <m/>
    <n v="-3522"/>
    <n v="0.72"/>
    <n v="36313"/>
    <x v="0"/>
  </r>
  <r>
    <s v="0209    1G-L5"/>
    <s v="DAMIAN LOPO (1)"/>
    <n v="1040346"/>
    <n v="123765"/>
    <s v="Plan de Pago"/>
    <s v="Plan de Pago"/>
    <n v="0"/>
    <n v="29346.63"/>
    <n v="9050.57"/>
    <n v="781.2"/>
    <n v="1602.75"/>
    <n v="0"/>
    <m/>
    <n v="25368"/>
    <n v="0.85"/>
    <n v="66150"/>
    <x v="0"/>
  </r>
  <r>
    <s v="0210    1G-L6"/>
    <s v="CRISTINA RICCIARDI (1)"/>
    <n v="32083"/>
    <n v="32083"/>
    <n v="0"/>
    <n v="0"/>
    <n v="0"/>
    <n v="29346.63"/>
    <n v="8364.7199999999993"/>
    <n v="722.4"/>
    <n v="1481.13"/>
    <n v="0"/>
    <m/>
    <n v="-3528"/>
    <n v="0.12"/>
    <n v="36387"/>
    <x v="0"/>
  </r>
  <r>
    <s v="0211    1G-L7"/>
    <s v="Gustavo Alberto Ramon GONZALEZ (1)"/>
    <n v="36898"/>
    <n v="36898"/>
    <n v="0"/>
    <n v="0"/>
    <n v="0"/>
    <n v="29346.63"/>
    <n v="9938.15"/>
    <n v="856.8"/>
    <n v="1759.51"/>
    <n v="0"/>
    <m/>
    <n v="-3676"/>
    <n v="0.91"/>
    <n v="38226"/>
    <x v="0"/>
  </r>
  <r>
    <s v="0212    1G-L8"/>
    <s v="ARATA Y ASOCIADOS (1)"/>
    <n v="33057"/>
    <n v="33070"/>
    <n v="0"/>
    <n v="0"/>
    <n v="13"/>
    <n v="29346.63"/>
    <n v="10444.69"/>
    <n v="0"/>
    <n v="1849.68"/>
    <n v="0"/>
    <m/>
    <n v="-3724"/>
    <n v="0"/>
    <n v="37904"/>
    <x v="0"/>
  </r>
  <r>
    <s v="0213    1G-L9"/>
    <s v="FLAVIO THIER (1)"/>
    <n v="33701"/>
    <n v="33701"/>
    <n v="0"/>
    <n v="0"/>
    <n v="0"/>
    <n v="29346.63"/>
    <n v="10126.42"/>
    <n v="836.4"/>
    <n v="1713.73"/>
    <n v="0"/>
    <m/>
    <n v="-3651"/>
    <n v="0.82"/>
    <n v="38373"/>
    <x v="0"/>
  </r>
  <r>
    <s v="0214   1G-L10"/>
    <s v="HERNAN DE LAURENTE"/>
    <n v="35303"/>
    <n v="35303"/>
    <n v="0"/>
    <s v="En Abogados"/>
    <n v="0"/>
    <n v="29346.63"/>
    <n v="8346.7900000000009"/>
    <n v="721.2"/>
    <n v="1477.89"/>
    <n v="0"/>
    <m/>
    <n v="0"/>
    <n v="0.49"/>
    <n v="39893"/>
    <x v="0"/>
  </r>
  <r>
    <s v="0215    1G-L11"/>
    <s v="HERN£N DE LAURENTE"/>
    <n v="40030"/>
    <n v="40030"/>
    <n v="0"/>
    <s v="En Abogados"/>
    <n v="0"/>
    <n v="29346.63"/>
    <n v="13058.11"/>
    <n v="1125.5999999999999"/>
    <n v="2312.1"/>
    <n v="0"/>
    <m/>
    <n v="0"/>
    <n v="0.56000000000000005"/>
    <n v="45843"/>
    <x v="0"/>
  </r>
  <r>
    <s v="0216    1G-L12"/>
    <s v="ALFRED GLASSEL (1)"/>
    <n v="1218626"/>
    <n v="0"/>
    <n v="883231.32"/>
    <s v="En Abogados"/>
    <n v="0"/>
    <n v="29346.63"/>
    <n v="14371.54"/>
    <n v="1239.5999999999999"/>
    <n v="2544.69"/>
    <n v="0"/>
    <m/>
    <n v="7935"/>
    <n v="0.97"/>
    <n v="1318226"/>
    <x v="0"/>
  </r>
  <r>
    <s v="0217    1G-L13"/>
    <s v="GUSTAVO FERREIROS"/>
    <n v="40552"/>
    <n v="40010"/>
    <n v="542"/>
    <n v="27.1"/>
    <n v="0"/>
    <n v="29346.63"/>
    <n v="13578.1"/>
    <n v="1171.2"/>
    <n v="2404.58"/>
    <n v="0"/>
    <m/>
    <n v="0"/>
    <n v="0.39"/>
    <n v="47070"/>
    <x v="0"/>
  </r>
  <r>
    <s v="0218    1G-L14"/>
    <s v="FABIANA MARCELA BA—A/PAPALEO MARCELO DAN. (1)"/>
    <n v="469998"/>
    <n v="0"/>
    <n v="394831.91"/>
    <s v="En Abogados"/>
    <n v="0"/>
    <n v="29346.63"/>
    <n v="12273.64"/>
    <n v="1059.5999999999999"/>
    <n v="2173.37"/>
    <n v="0"/>
    <m/>
    <n v="7555"/>
    <n v="0.16"/>
    <n v="542148"/>
    <x v="0"/>
  </r>
  <r>
    <s v="0219    1G-L15"/>
    <s v="DANIEL FERN£NDEZ BAR”N (1)"/>
    <n v="3287501"/>
    <n v="0"/>
    <n v="2181105.6800000002"/>
    <s v="En Abogados"/>
    <n v="0"/>
    <n v="29346.63"/>
    <n v="11229.17"/>
    <n v="968.4"/>
    <n v="1988.4"/>
    <n v="0"/>
    <m/>
    <n v="7365"/>
    <n v="0.12"/>
    <n v="3447454"/>
    <x v="0"/>
  </r>
  <r>
    <s v="0220   1G-L16"/>
    <s v="DIEGO MUFFATTI (1)"/>
    <n v="2531880"/>
    <n v="0"/>
    <n v="1700474.22"/>
    <s v="En Abogados"/>
    <n v="0"/>
    <n v="29346.63"/>
    <n v="10184.700000000001"/>
    <n v="878.4"/>
    <n v="1803.44"/>
    <n v="0"/>
    <m/>
    <n v="7175"/>
    <n v="0.12"/>
    <n v="2666292"/>
    <x v="0"/>
  </r>
  <r>
    <s v="0221    1G-L17"/>
    <s v="DIEGO SOLERO"/>
    <n v="72490"/>
    <n v="0"/>
    <n v="70794.5"/>
    <n v="5235.2299999999996"/>
    <n v="0"/>
    <n v="29346.63"/>
    <n v="9924.7000000000007"/>
    <n v="855.6"/>
    <n v="1757.19"/>
    <n v="0"/>
    <m/>
    <n v="0"/>
    <n v="0.15"/>
    <n v="117914"/>
    <x v="0"/>
  </r>
  <r>
    <s v="0222   1G-L18"/>
    <s v="CESAR FERNANDO CARDALDA (1)"/>
    <n v="32795"/>
    <n v="32795"/>
    <n v="0"/>
    <n v="0"/>
    <n v="0"/>
    <n v="29346.63"/>
    <n v="9140.23"/>
    <n v="789.6"/>
    <n v="1618.47"/>
    <n v="0"/>
    <m/>
    <n v="-3601"/>
    <n v="7.0000000000000007E-2"/>
    <n v="37294"/>
    <x v="0"/>
  </r>
  <r>
    <s v="0223   1G-L19"/>
    <s v="CAPRILE GOLF S.A."/>
    <n v="649010"/>
    <n v="0"/>
    <n v="546118.15"/>
    <n v="130197.75999999999"/>
    <n v="0"/>
    <n v="29346.63"/>
    <n v="8024.04"/>
    <n v="692.4"/>
    <n v="1421.01"/>
    <n v="0"/>
    <m/>
    <n v="0"/>
    <n v="0.01"/>
    <n v="715800"/>
    <x v="0"/>
  </r>
  <r>
    <s v="0224   1G-L20"/>
    <s v="FERNANDO CAFFA (1)"/>
    <n v="32002"/>
    <n v="32002"/>
    <n v="0"/>
    <n v="0"/>
    <n v="0"/>
    <n v="29346.63"/>
    <n v="9135.75"/>
    <n v="0"/>
    <n v="1618.01"/>
    <n v="36748.53"/>
    <m/>
    <n v="-3600"/>
    <n v="0.08"/>
    <n v="73249"/>
    <x v="0"/>
  </r>
  <r>
    <s v="0225   1G-L21"/>
    <s v="CYNTHIA ANDREA CULAK (1)"/>
    <n v="79944"/>
    <n v="81144"/>
    <s v="Plan de Pago"/>
    <s v="Plan de Pago"/>
    <n v="1200"/>
    <n v="29346.63"/>
    <n v="8745.75"/>
    <n v="754.8"/>
    <n v="1548.64"/>
    <n v="0"/>
    <m/>
    <n v="44241.48"/>
    <n v="0.7"/>
    <n v="83438"/>
    <x v="0"/>
  </r>
  <r>
    <s v="0226   1G-L22"/>
    <s v="MARIO DANIELE (1)"/>
    <n v="35622"/>
    <n v="35622"/>
    <n v="0"/>
    <n v="0"/>
    <n v="0"/>
    <n v="29346.63"/>
    <n v="9480.91"/>
    <n v="0"/>
    <n v="1678.58"/>
    <n v="0"/>
    <m/>
    <n v="-3633"/>
    <n v="0.88"/>
    <n v="36874"/>
    <x v="0"/>
  </r>
  <r>
    <s v="0227   1G-L23"/>
    <s v="JUAN MANUEL GALLEGO"/>
    <n v="601705"/>
    <n v="0"/>
    <n v="453383.07"/>
    <n v="170991.08"/>
    <n v="0"/>
    <n v="29346.63"/>
    <n v="9817.1200000000008"/>
    <n v="846"/>
    <n v="1738.7"/>
    <n v="0"/>
    <m/>
    <n v="0"/>
    <n v="0.4"/>
    <n v="666123"/>
    <x v="0"/>
  </r>
  <r>
    <s v="0228   1G-L24"/>
    <s v="VICTOR DURAN (1)"/>
    <n v="32326"/>
    <n v="32326"/>
    <n v="0"/>
    <n v="0"/>
    <n v="0"/>
    <n v="29346.63"/>
    <n v="8629.2000000000007"/>
    <n v="744"/>
    <n v="1527.83"/>
    <n v="0"/>
    <m/>
    <n v="-3553"/>
    <n v="0.34"/>
    <n v="36695"/>
    <x v="0"/>
  </r>
  <r>
    <s v="0229   1G-L25"/>
    <s v="C…SAR CARDALDA (1)"/>
    <n v="30940"/>
    <n v="30940"/>
    <n v="0"/>
    <n v="0"/>
    <n v="0"/>
    <n v="29346.63"/>
    <n v="7858.18"/>
    <n v="0"/>
    <n v="1391.42"/>
    <n v="0"/>
    <m/>
    <n v="-3480"/>
    <n v="0.77"/>
    <n v="35117"/>
    <x v="0"/>
  </r>
  <r>
    <s v="0230   1G-L26"/>
    <s v="PABLO RESNIK (1)"/>
    <n v="31597"/>
    <n v="31597"/>
    <n v="0"/>
    <n v="0"/>
    <n v="0"/>
    <n v="29346.63"/>
    <n v="7835.76"/>
    <n v="675.6"/>
    <n v="1387.72"/>
    <n v="0"/>
    <m/>
    <n v="-3478"/>
    <n v="0.28999999999999998"/>
    <n v="35768"/>
    <x v="0"/>
  </r>
  <r>
    <s v="0231   1G-L27"/>
    <s v="CECILIA CALVANI (1)"/>
    <n v="620841"/>
    <n v="0"/>
    <n v="480289.22"/>
    <n v="164566.24"/>
    <n v="0"/>
    <n v="29346.63"/>
    <n v="8355.76"/>
    <n v="721.2"/>
    <n v="1479.28"/>
    <n v="0"/>
    <m/>
    <n v="6843"/>
    <n v="0.67"/>
    <n v="691602"/>
    <x v="0"/>
  </r>
  <r>
    <s v="0232    1L-L1"/>
    <s v="MARIELA CHOUZA (EN SUCESI”N) (1)"/>
    <n v="33591"/>
    <n v="33591"/>
    <n v="0"/>
    <n v="0"/>
    <n v="0"/>
    <n v="29346.63"/>
    <n v="2667.21"/>
    <n v="0"/>
    <n v="472.13"/>
    <n v="0"/>
    <m/>
    <n v="3974"/>
    <n v="0.03"/>
    <n v="36460"/>
    <x v="0"/>
  </r>
  <r>
    <s v="0233    1L-L2"/>
    <s v="Nancy Beatriz Esquivel (1)"/>
    <n v="29788"/>
    <n v="26693"/>
    <n v="3095"/>
    <n v="0"/>
    <n v="3095"/>
    <n v="29346.63"/>
    <n v="2721"/>
    <n v="0"/>
    <n v="481.84"/>
    <n v="0"/>
    <m/>
    <n v="-2973"/>
    <n v="0.53"/>
    <n v="29577"/>
    <x v="0"/>
  </r>
  <r>
    <s v="0234    1L-L3"/>
    <s v="ANABELA DONADEO (1)"/>
    <n v="27000"/>
    <n v="27000"/>
    <n v="0"/>
    <n v="0"/>
    <n v="0"/>
    <n v="29346.63"/>
    <n v="2824.1"/>
    <n v="243.6"/>
    <n v="499.88"/>
    <n v="0"/>
    <m/>
    <n v="-3007"/>
    <n v="0.79"/>
    <n v="29908"/>
    <x v="0"/>
  </r>
  <r>
    <s v="0235    1L-L4"/>
    <s v="Jonathan Alex DERMAN ; Cynthia Carolina BASSO (1)"/>
    <n v="28591"/>
    <n v="28591"/>
    <n v="0"/>
    <n v="0"/>
    <n v="0"/>
    <n v="29346.63"/>
    <n v="2922.72"/>
    <n v="253.2"/>
    <n v="517.91"/>
    <n v="0"/>
    <m/>
    <n v="-3017"/>
    <n v="0.54"/>
    <n v="30024"/>
    <x v="0"/>
  </r>
  <r>
    <s v="0236    1L-L5"/>
    <s v="DANIEL MANZINI (1)"/>
    <n v="41307"/>
    <n v="41307"/>
    <s v="Plan de Pago"/>
    <s v="Plan de Pago"/>
    <n v="0"/>
    <n v="29346.63"/>
    <n v="2658.24"/>
    <n v="229.2"/>
    <n v="470.74"/>
    <n v="0"/>
    <m/>
    <n v="11625.2"/>
    <n v="0.99"/>
    <n v="44331"/>
    <x v="0"/>
  </r>
  <r>
    <s v="0237    1L-L6"/>
    <s v="JULI£N DE VITO (1)"/>
    <n v="26756"/>
    <n v="26756"/>
    <n v="0"/>
    <n v="0"/>
    <n v="0"/>
    <n v="29346.63"/>
    <n v="2824.1"/>
    <n v="0"/>
    <n v="499.88"/>
    <n v="0"/>
    <m/>
    <n v="-3007"/>
    <n v="0.39"/>
    <n v="29664"/>
    <x v="0"/>
  </r>
  <r>
    <s v="0238    1L-L7"/>
    <s v="PABLO MARTÌN (1)"/>
    <n v="29804"/>
    <n v="29804"/>
    <n v="0"/>
    <n v="0"/>
    <n v="0"/>
    <n v="29346.63"/>
    <n v="2868.93"/>
    <n v="248.4"/>
    <n v="507.74"/>
    <n v="0"/>
    <m/>
    <n v="-3011"/>
    <n v="0.3"/>
    <n v="29961"/>
    <x v="0"/>
  </r>
  <r>
    <s v="0239    1L-L8"/>
    <s v="BEATRIZ COSTA (1)"/>
    <n v="27202"/>
    <n v="27202"/>
    <n v="0"/>
    <n v="0"/>
    <n v="0"/>
    <n v="29346.63"/>
    <n v="3043.75"/>
    <n v="264"/>
    <n v="538.72"/>
    <n v="0"/>
    <m/>
    <n v="-3028"/>
    <n v="0.9"/>
    <n v="30166"/>
    <x v="0"/>
  </r>
  <r>
    <s v="0240    1L-L9"/>
    <s v="PAULA VAZQUEZ"/>
    <n v="27443"/>
    <n v="27843"/>
    <n v="0"/>
    <n v="400"/>
    <n v="400"/>
    <n v="29346.63"/>
    <n v="3308.23"/>
    <n v="285"/>
    <n v="585.89"/>
    <n v="0"/>
    <m/>
    <n v="0"/>
    <n v="0.25"/>
    <n v="33526"/>
    <x v="0"/>
  </r>
  <r>
    <s v="0241   1L-L10"/>
    <s v="LAURA HERMIDA"/>
    <n v="27539"/>
    <n v="27953"/>
    <n v="0"/>
    <n v="414"/>
    <n v="414"/>
    <n v="29346.63"/>
    <n v="3765.47"/>
    <n v="0"/>
    <n v="666.81"/>
    <n v="0"/>
    <m/>
    <n v="0"/>
    <n v="0.09"/>
    <n v="33779"/>
    <x v="0"/>
  </r>
  <r>
    <s v="0242   1L-L11"/>
    <s v="Stuto Melisa/Bosso Matías Leonel (1)"/>
    <n v="28196"/>
    <n v="28196"/>
    <n v="0"/>
    <n v="0"/>
    <n v="0"/>
    <n v="29346.63"/>
    <n v="4128.57"/>
    <n v="356.4"/>
    <n v="731.08"/>
    <n v="0"/>
    <m/>
    <n v="-3130"/>
    <n v="0.32"/>
    <n v="31433"/>
    <x v="0"/>
  </r>
  <r>
    <s v="0243   1L-L12"/>
    <s v="Ramirez Silvia Patricia (1)"/>
    <n v="35281"/>
    <n v="35281"/>
    <n v="0"/>
    <n v="0"/>
    <n v="0"/>
    <n v="29346.63"/>
    <n v="4280.9799999999996"/>
    <n v="370.8"/>
    <n v="758.37"/>
    <n v="0"/>
    <m/>
    <n v="3801"/>
    <n v="0.22"/>
    <n v="38558"/>
    <x v="0"/>
  </r>
  <r>
    <s v="0244   1L-L13"/>
    <s v="JOSE SANTOS RETAMOZO CACERES (1)"/>
    <n v="28556"/>
    <n v="28556"/>
    <n v="0"/>
    <n v="0"/>
    <n v="0"/>
    <n v="29346.63"/>
    <n v="4518.5600000000004"/>
    <n v="391.2"/>
    <n v="799.99"/>
    <n v="0"/>
    <m/>
    <n v="-3167"/>
    <n v="0.62"/>
    <n v="31890"/>
    <x v="0"/>
  </r>
  <r>
    <s v="0245   1L-L14"/>
    <s v="Maria Itari Muzzapappa / Santiago Carballo (1)"/>
    <n v="35088"/>
    <n v="35088"/>
    <n v="0"/>
    <n v="0"/>
    <n v="0"/>
    <n v="29346.63"/>
    <n v="4070.29"/>
    <n v="351.6"/>
    <n v="720.91"/>
    <n v="0"/>
    <m/>
    <n v="3820"/>
    <n v="0.56999999999999995"/>
    <n v="38310"/>
    <x v="0"/>
  </r>
  <r>
    <s v="0246   1L-L15"/>
    <s v="Balaza Luz Marisol / Fernando Eduardo Galdos (1)"/>
    <n v="34784"/>
    <n v="34784"/>
    <n v="0"/>
    <n v="0"/>
    <n v="0"/>
    <n v="29346.63"/>
    <n v="3738.57"/>
    <n v="322.8"/>
    <n v="662.18"/>
    <n v="0"/>
    <m/>
    <n v="3852"/>
    <n v="0.82"/>
    <n v="37923"/>
    <x v="0"/>
  </r>
  <r>
    <s v="0247   1L-L16"/>
    <s v="DANIELA PEREYRA (1)"/>
    <n v="145336"/>
    <n v="45000"/>
    <n v="100336"/>
    <n v="5645.97"/>
    <n v="0"/>
    <n v="29346.63"/>
    <n v="3613.06"/>
    <n v="312"/>
    <n v="639.53"/>
    <n v="0"/>
    <m/>
    <n v="6945"/>
    <n v="0.81"/>
    <n v="146839"/>
    <x v="0"/>
  </r>
  <r>
    <s v="0248   1L-L17"/>
    <s v="Gustavo Alberto Ramon Gonzalez (1)"/>
    <n v="30349"/>
    <n v="30349"/>
    <n v="0"/>
    <n v="0"/>
    <n v="0"/>
    <n v="29346.63"/>
    <n v="3411.34"/>
    <n v="295.2"/>
    <n v="603.91999999999996"/>
    <n v="0"/>
    <m/>
    <n v="-3062"/>
    <n v="0.91"/>
    <n v="30596"/>
    <x v="0"/>
  </r>
  <r>
    <s v="0249   1L-L18"/>
    <s v="GASTON DAMIAN SERRA/ JAVIER OMAR LOPEZ (1)"/>
    <n v="123796"/>
    <n v="0"/>
    <n v="117804.52"/>
    <n v="11881.71"/>
    <n v="0"/>
    <n v="29346.63"/>
    <n v="3200.65"/>
    <n v="276"/>
    <n v="566.46"/>
    <n v="0"/>
    <m/>
    <n v="6945"/>
    <n v="0.03"/>
    <n v="170021"/>
    <x v="0"/>
  </r>
  <r>
    <s v="0250   1L-L19"/>
    <s v="DANIELE, Mario Domingo/ GIORDANO LERENA Maria del Rocio (1)"/>
    <n v="29836"/>
    <n v="29836"/>
    <n v="0"/>
    <n v="0"/>
    <n v="0"/>
    <n v="29346.63"/>
    <n v="2900.31"/>
    <n v="250.8"/>
    <n v="513.75"/>
    <n v="0"/>
    <m/>
    <n v="-3014"/>
    <n v="0.51"/>
    <n v="29998"/>
    <x v="0"/>
  </r>
  <r>
    <s v="0251   1L-L20"/>
    <s v="Emiliano Volpe y GEOPOLIS S.A. (1)"/>
    <n v="91971"/>
    <n v="0"/>
    <n v="90088.9"/>
    <n v="6386.55"/>
    <n v="0"/>
    <n v="29346.63"/>
    <n v="2842.03"/>
    <n v="244.8"/>
    <n v="503.11"/>
    <n v="0"/>
    <m/>
    <n v="6945"/>
    <n v="0.98"/>
    <n v="136358"/>
    <x v="0"/>
  </r>
  <r>
    <s v="0252   1L-L21"/>
    <s v="TORSTEN / DIRK SCHALL (1)"/>
    <n v="30055"/>
    <n v="30055"/>
    <n v="0"/>
    <n v="0"/>
    <n v="0"/>
    <n v="29346.63"/>
    <n v="2747.9"/>
    <n v="237.6"/>
    <n v="486.93"/>
    <n v="0"/>
    <m/>
    <n v="-3000"/>
    <n v="0.94"/>
    <n v="29820"/>
    <x v="0"/>
  </r>
  <r>
    <s v="0253   1L-L22"/>
    <s v="Anabel Carla BRUSCHINI (1)"/>
    <n v="26971"/>
    <n v="26971"/>
    <n v="0"/>
    <n v="0"/>
    <n v="0"/>
    <n v="29346.63"/>
    <n v="2792.72"/>
    <n v="241.2"/>
    <n v="494.79"/>
    <n v="0"/>
    <m/>
    <n v="-3005"/>
    <n v="0.66"/>
    <n v="29871"/>
    <x v="0"/>
  </r>
  <r>
    <s v="0254   1L-L23"/>
    <s v="Coop.DACAR"/>
    <n v="122166"/>
    <n v="0"/>
    <n v="113573.02"/>
    <n v="14271.63"/>
    <n v="0"/>
    <n v="29346.63"/>
    <n v="2842.03"/>
    <n v="244.8"/>
    <n v="503.11"/>
    <n v="0"/>
    <m/>
    <n v="0"/>
    <n v="0.78"/>
    <n v="160782"/>
    <x v="0"/>
  </r>
  <r>
    <s v="0255   1L-L24"/>
    <s v="JOSE BALATTI"/>
    <n v="57142"/>
    <n v="57142"/>
    <n v="0"/>
    <n v="0"/>
    <n v="0"/>
    <n v="29346.63"/>
    <n v="3523.4"/>
    <n v="304.8"/>
    <n v="624.27"/>
    <n v="0"/>
    <m/>
    <n v="0"/>
    <n v="0.9"/>
    <n v="33800"/>
    <x v="0"/>
  </r>
  <r>
    <s v="0256   1L-L25"/>
    <s v="Gustavo Enrique Daniel Moran (1)"/>
    <n v="34709"/>
    <n v="34709"/>
    <n v="0"/>
    <n v="0"/>
    <n v="0"/>
    <n v="29346.63"/>
    <n v="3657.88"/>
    <n v="315.60000000000002"/>
    <n v="647.85"/>
    <n v="0"/>
    <m/>
    <n v="3859"/>
    <n v="0.04"/>
    <n v="37827"/>
    <x v="0"/>
  </r>
  <r>
    <s v="0257   1L-L26"/>
    <s v="CAMILA PARDO ARGERICH (1)"/>
    <n v="27114"/>
    <n v="27114"/>
    <n v="0"/>
    <n v="0"/>
    <n v="0"/>
    <n v="29346.63"/>
    <n v="2949.62"/>
    <n v="254.4"/>
    <n v="522.07000000000005"/>
    <n v="0"/>
    <m/>
    <n v="-3019"/>
    <n v="0.28000000000000003"/>
    <n v="30054"/>
    <x v="0"/>
  </r>
  <r>
    <s v="0258   1L-L27"/>
    <s v="FABIAN MARTINEZ"/>
    <n v="899459"/>
    <n v="0"/>
    <n v="581343.94999999995"/>
    <n v="347182.25"/>
    <n v="0"/>
    <n v="29346.63"/>
    <n v="3451.68"/>
    <n v="287.60000000000002"/>
    <n v="611.32000000000005"/>
    <n v="0"/>
    <m/>
    <n v="0"/>
    <n v="0.56999999999999995"/>
    <n v="962224"/>
    <x v="0"/>
  </r>
  <r>
    <s v="0259   1L-L28"/>
    <s v="ALEJANDRO DAROUICHE (1)"/>
    <n v="27927"/>
    <n v="27927"/>
    <n v="0"/>
    <n v="0"/>
    <n v="0"/>
    <n v="29346.63"/>
    <n v="3832.71"/>
    <n v="332.4"/>
    <n v="678.83"/>
    <n v="0"/>
    <m/>
    <n v="-3102"/>
    <n v="0.43"/>
    <n v="31089"/>
    <x v="0"/>
  </r>
  <r>
    <s v="0260   1L-L29"/>
    <s v="TOMAS BELLO (1)"/>
    <n v="34550"/>
    <n v="34550"/>
    <n v="0"/>
    <n v="0"/>
    <n v="0"/>
    <n v="29346.63"/>
    <n v="3483.06"/>
    <n v="301.2"/>
    <n v="616.87"/>
    <n v="0"/>
    <m/>
    <n v="3876"/>
    <n v="0.24"/>
    <n v="37624"/>
    <x v="0"/>
  </r>
  <r>
    <s v="0261   1L-L30"/>
    <s v="Matias Alejandro Perasso/Guadalupe Agustin (1)"/>
    <n v="27855"/>
    <n v="27855"/>
    <n v="0"/>
    <n v="0"/>
    <n v="0"/>
    <n v="29346.63"/>
    <n v="3756.5"/>
    <n v="324"/>
    <n v="664.96"/>
    <n v="0"/>
    <m/>
    <n v="-3095"/>
    <n v="0.91"/>
    <n v="30998"/>
    <x v="0"/>
  </r>
  <r>
    <s v="0262   1L-L31"/>
    <s v="DIEGO SOLERO (1)"/>
    <n v="103491"/>
    <n v="0"/>
    <n v="101380.6"/>
    <n v="7179.43"/>
    <n v="0"/>
    <n v="29346.63"/>
    <n v="3837.19"/>
    <n v="332.4"/>
    <n v="679.29"/>
    <n v="0"/>
    <m/>
    <n v="24085.63"/>
    <n v="0.83"/>
    <n v="166842"/>
    <x v="0"/>
  </r>
  <r>
    <s v="0263   1L-L32"/>
    <s v="BLANCO MONICA P/BERTOLOTTO CLAUDIO A. (1)"/>
    <n v="34506"/>
    <n v="34506"/>
    <n v="0"/>
    <n v="0"/>
    <n v="0"/>
    <n v="29346.63"/>
    <n v="3792.37"/>
    <n v="0"/>
    <n v="671.9"/>
    <n v="0"/>
    <m/>
    <n v="3847"/>
    <n v="0.1"/>
    <n v="37658"/>
    <x v="0"/>
  </r>
  <r>
    <s v="0264   1L-L33"/>
    <s v="ROSANA JUDITH CHORUZY (1)"/>
    <n v="28085"/>
    <n v="28085"/>
    <n v="0"/>
    <n v="0"/>
    <n v="0"/>
    <n v="29346.63"/>
    <n v="4007.53"/>
    <n v="345.6"/>
    <n v="709.81"/>
    <n v="0"/>
    <m/>
    <n v="-3118"/>
    <n v="0.43"/>
    <n v="31292"/>
    <x v="0"/>
  </r>
  <r>
    <s v="0265   1L-L34"/>
    <s v="MARCELA GUERRA (1)"/>
    <n v="885000"/>
    <n v="0"/>
    <n v="641355.91"/>
    <s v="En Abogados"/>
    <n v="0"/>
    <n v="29346.63"/>
    <n v="3980.64"/>
    <n v="344.4"/>
    <n v="704.73"/>
    <n v="0"/>
    <m/>
    <n v="6049"/>
    <n v="0.8"/>
    <n v="957494"/>
    <x v="0"/>
  </r>
  <r>
    <s v="0266   1L-L35"/>
    <s v="FEDERICO CASTEX"/>
    <n v="88898"/>
    <n v="0"/>
    <n v="84906.49"/>
    <s v="En Abogados"/>
    <n v="0"/>
    <n v="29346.63"/>
    <n v="3895.47"/>
    <n v="336"/>
    <n v="689.93"/>
    <n v="0"/>
    <m/>
    <n v="0"/>
    <n v="0.65"/>
    <n v="127412"/>
    <x v="0"/>
  </r>
  <r>
    <s v="0267   1L-L36"/>
    <s v="MARÕA FERNANDA BALLOTTA"/>
    <n v="29410"/>
    <n v="0"/>
    <n v="29410"/>
    <n v="1470.5"/>
    <n v="0"/>
    <n v="29346.63"/>
    <n v="3819.26"/>
    <n v="331.2"/>
    <n v="676.06"/>
    <n v="0"/>
    <m/>
    <n v="0"/>
    <n v="0.35"/>
    <n v="65054"/>
    <x v="0"/>
  </r>
  <r>
    <s v="0268   1L-L37"/>
    <s v="LORENTE MARCELA (1)"/>
    <n v="27867"/>
    <n v="27867"/>
    <n v="0"/>
    <n v="0"/>
    <n v="0"/>
    <n v="29346.63"/>
    <n v="3769.95"/>
    <n v="325.2"/>
    <n v="667.73"/>
    <n v="0"/>
    <m/>
    <n v="-3096"/>
    <n v="0.49"/>
    <n v="31014"/>
    <x v="0"/>
  </r>
  <r>
    <s v="0269   1L-L38"/>
    <s v="FERNANDO NICOSIA (1)"/>
    <n v="27556"/>
    <n v="27556"/>
    <n v="0"/>
    <n v="0"/>
    <n v="0"/>
    <n v="29346.63"/>
    <n v="3429.27"/>
    <n v="296.39999999999998"/>
    <n v="607.62"/>
    <n v="0"/>
    <m/>
    <n v="-3064"/>
    <n v="0.08"/>
    <n v="30616"/>
    <x v="0"/>
  </r>
  <r>
    <s v="0270   1L-L39"/>
    <s v="Daniel Bernardo RUIZ (1)"/>
    <n v="27377"/>
    <n v="27377"/>
    <n v="0"/>
    <n v="0"/>
    <n v="0"/>
    <n v="29346.63"/>
    <n v="3236.51"/>
    <n v="278.39999999999998"/>
    <n v="572.94000000000005"/>
    <n v="0"/>
    <m/>
    <n v="-3046"/>
    <n v="0.52"/>
    <n v="30389"/>
    <x v="0"/>
  </r>
  <r>
    <s v="0271   1L-L40"/>
    <s v="Hernan Javier PIROLO (1)"/>
    <n v="27322"/>
    <n v="27322"/>
    <n v="0"/>
    <n v="0"/>
    <n v="0"/>
    <n v="29346.63"/>
    <n v="3173.75"/>
    <n v="274.8"/>
    <n v="561.84"/>
    <n v="0"/>
    <m/>
    <n v="-3040"/>
    <n v="0.98"/>
    <n v="30318"/>
    <x v="0"/>
  </r>
  <r>
    <s v="0272   1L-L41"/>
    <s v="RODOLFO CELEDON (1)"/>
    <n v="2146111"/>
    <n v="0"/>
    <n v="1435923.37"/>
    <s v="En Abogados"/>
    <n v="0"/>
    <n v="29346.63"/>
    <n v="3191.68"/>
    <n v="276"/>
    <n v="565.08000000000004"/>
    <n v="0"/>
    <m/>
    <n v="5906"/>
    <n v="0.44"/>
    <n v="2257193"/>
    <x v="0"/>
  </r>
  <r>
    <s v="0273   1L-L42"/>
    <s v="XIMENA HUAMAN CALATAYUD (1)"/>
    <n v="2171352"/>
    <n v="0"/>
    <n v="1452351.81"/>
    <s v="En Abogados"/>
    <n v="0"/>
    <n v="29346.63"/>
    <n v="3353.06"/>
    <n v="289.2"/>
    <n v="593.75"/>
    <n v="0"/>
    <m/>
    <n v="5935"/>
    <n v="0.77"/>
    <n v="2283488"/>
    <x v="0"/>
  </r>
  <r>
    <s v="0274   1L-L43"/>
    <s v="LUCIANO MAZZEO/BELUSSI CARLA (1)"/>
    <n v="27609"/>
    <n v="27609"/>
    <n v="0"/>
    <n v="0"/>
    <n v="0"/>
    <n v="29346.63"/>
    <n v="3487.54"/>
    <n v="301.2"/>
    <n v="617.33000000000004"/>
    <n v="0"/>
    <m/>
    <n v="-3069"/>
    <n v="0.3"/>
    <n v="30684"/>
    <x v="0"/>
  </r>
  <r>
    <s v="0275   1L-L44"/>
    <s v="ANDREA MARIANA ORTIGOZA (1)"/>
    <n v="31967"/>
    <n v="31697"/>
    <n v="270"/>
    <n v="0"/>
    <n v="5580"/>
    <n v="29346.63"/>
    <n v="3097.55"/>
    <n v="267.60000000000002"/>
    <n v="548.89"/>
    <n v="0"/>
    <m/>
    <n v="-3033"/>
    <n v="0.33"/>
    <n v="24918"/>
    <x v="0"/>
  </r>
  <r>
    <s v="0276   1L-L45"/>
    <s v="GRACIELA BETINA GIL PIZARRO (1)"/>
    <n v="27473"/>
    <n v="27473"/>
    <n v="0"/>
    <n v="0"/>
    <n v="0"/>
    <n v="29346.63"/>
    <n v="3339.61"/>
    <n v="288"/>
    <n v="591.42999999999995"/>
    <n v="0"/>
    <m/>
    <n v="-3056"/>
    <n v="0.33"/>
    <n v="30510"/>
    <x v="0"/>
  </r>
  <r>
    <s v="0277   1L-L46"/>
    <s v="(CFA) COMPA—IA FIDUCIARIA AMERICANA"/>
    <n v="87933"/>
    <n v="87933"/>
    <n v="0"/>
    <n v="0"/>
    <n v="0"/>
    <n v="29346.63"/>
    <n v="3563.75"/>
    <n v="308.39999999999998"/>
    <n v="630.74"/>
    <n v="0"/>
    <m/>
    <n v="0"/>
    <n v="0.48"/>
    <n v="33850"/>
    <x v="0"/>
  </r>
  <r>
    <s v="0278   1L-L47"/>
    <s v="MARIANO ALBERTO VALENTINO/ PAULA NATALIA MORENO"/>
    <n v="27346"/>
    <n v="0"/>
    <n v="27346"/>
    <n v="1367.3"/>
    <n v="0"/>
    <n v="29346.63"/>
    <n v="3200.65"/>
    <n v="277.2"/>
    <n v="566.92999999999995"/>
    <n v="0"/>
    <m/>
    <n v="0"/>
    <n v="0.28999999999999998"/>
    <n v="62105"/>
    <x v="0"/>
  </r>
  <r>
    <s v="0279   1L-L48"/>
    <s v="YANINA VALERIA BERNINSON (2)"/>
    <n v="164113"/>
    <n v="10000"/>
    <n v="153096.75"/>
    <n v="8620.2800000000007"/>
    <n v="0"/>
    <n v="29346.63"/>
    <n v="2734.45"/>
    <n v="0"/>
    <n v="484.15"/>
    <n v="0"/>
    <m/>
    <n v="0"/>
    <n v="0.74"/>
    <n v="194283"/>
    <x v="0"/>
  </r>
  <r>
    <s v="0280   1L-L49"/>
    <s v="(CFA) COMPA—IA FIDUCIARIA AMERICANA"/>
    <n v="87286"/>
    <n v="87286"/>
    <n v="0"/>
    <n v="0"/>
    <n v="0"/>
    <n v="29346.63"/>
    <n v="3344.1"/>
    <n v="288"/>
    <n v="591.9"/>
    <n v="0"/>
    <m/>
    <n v="0"/>
    <n v="0.37"/>
    <n v="33571"/>
    <x v="0"/>
  </r>
  <r>
    <s v="0281   1L-L50"/>
    <s v="GARRITANO VERONICA Y OT. (1)"/>
    <n v="538889"/>
    <n v="0"/>
    <n v="422437.96"/>
    <s v="En Abogados"/>
    <n v="0"/>
    <n v="29346.63"/>
    <n v="3738.57"/>
    <n v="322.8"/>
    <n v="662.18"/>
    <n v="0"/>
    <m/>
    <n v="6005"/>
    <n v="0.92"/>
    <n v="600087"/>
    <x v="0"/>
  </r>
  <r>
    <s v="0282   1L-L51"/>
    <s v="CARLOS MOLTONI (1)"/>
    <n v="27509"/>
    <n v="27509"/>
    <n v="0"/>
    <n v="0"/>
    <n v="0"/>
    <n v="29346.63"/>
    <n v="3379.96"/>
    <n v="291.60000000000002"/>
    <n v="598.37"/>
    <n v="0"/>
    <m/>
    <n v="-3059"/>
    <n v="0.44"/>
    <n v="30558"/>
    <x v="0"/>
  </r>
  <r>
    <s v="0283   1L-L52"/>
    <s v="EMILIANO AVETRANI - PABLO AVETRANI"/>
    <n v="-0.38"/>
    <n v="0"/>
    <n v="0"/>
    <n v="0"/>
    <n v="0.38"/>
    <n v="29346.63"/>
    <n v="3622.02"/>
    <n v="313.2"/>
    <n v="641.38"/>
    <n v="0"/>
    <m/>
    <n v="0"/>
    <n v="0.15"/>
    <n v="33923"/>
    <x v="0"/>
  </r>
  <r>
    <s v="0284   1L-L53"/>
    <s v="LUCÕA PARENTE (1)"/>
    <n v="1935277"/>
    <n v="0"/>
    <n v="1303652.1599999999"/>
    <s v="En Abogados"/>
    <n v="0"/>
    <n v="29346.63"/>
    <n v="3518.92"/>
    <n v="303.60000000000002"/>
    <n v="622.88"/>
    <n v="0"/>
    <m/>
    <n v="5966"/>
    <n v="0.36"/>
    <n v="2040218"/>
    <x v="0"/>
  </r>
  <r>
    <s v="0285   1L-L54"/>
    <s v="Miraglia Claudia Beatriz (1)"/>
    <n v="27683"/>
    <n v="27683"/>
    <n v="0"/>
    <n v="0"/>
    <n v="0"/>
    <n v="29346.63"/>
    <n v="3568.23"/>
    <n v="308.39999999999998"/>
    <n v="632.13"/>
    <n v="0"/>
    <m/>
    <n v="-3077"/>
    <n v="0.61"/>
    <n v="30779"/>
    <x v="0"/>
  </r>
  <r>
    <s v="0286   1L-L55"/>
    <s v="SOCIEDAD PETROCENTAURI (Gabriel Fabian RADZIUSZ) (1)"/>
    <n v="27720"/>
    <n v="27720"/>
    <n v="0"/>
    <n v="0"/>
    <n v="0"/>
    <n v="29346.63"/>
    <n v="3608.57"/>
    <n v="312"/>
    <n v="639.05999999999995"/>
    <n v="0"/>
    <m/>
    <n v="-3081"/>
    <n v="0.74"/>
    <n v="30826"/>
    <x v="0"/>
  </r>
  <r>
    <s v="0287   1L-L56"/>
    <s v="SOSA MENDOZA (1)"/>
    <n v="27717"/>
    <n v="27717"/>
    <n v="0"/>
    <n v="0"/>
    <n v="0"/>
    <n v="29346.63"/>
    <n v="3604.09"/>
    <n v="312"/>
    <n v="638.6"/>
    <n v="0"/>
    <m/>
    <n v="-3081"/>
    <n v="0.68"/>
    <n v="30821"/>
    <x v="0"/>
  </r>
  <r>
    <s v="0288   1L-L57"/>
    <s v="SOSA MENDOZA (1)"/>
    <n v="27798"/>
    <n v="27798"/>
    <n v="0"/>
    <n v="0"/>
    <n v="0"/>
    <n v="29346.63"/>
    <n v="3693.75"/>
    <n v="319.2"/>
    <n v="653.86"/>
    <n v="0"/>
    <m/>
    <n v="-3089"/>
    <n v="0.56000000000000005"/>
    <n v="30925"/>
    <x v="0"/>
  </r>
  <r>
    <s v="0289   1L-L58"/>
    <s v="OSVALDO RAUL PICCININI (1)"/>
    <n v="27605"/>
    <n v="27605"/>
    <n v="0"/>
    <n v="0"/>
    <n v="0"/>
    <n v="29346.63"/>
    <n v="3483.06"/>
    <n v="301.2"/>
    <n v="616.87"/>
    <n v="0"/>
    <m/>
    <n v="-3069"/>
    <n v="0.24"/>
    <n v="30679"/>
    <x v="0"/>
  </r>
  <r>
    <s v="0290   1L-L59"/>
    <s v="NORMA CLORINDA GOMEZ (1)"/>
    <n v="27511"/>
    <n v="27511"/>
    <n v="0"/>
    <n v="0"/>
    <n v="0"/>
    <n v="29346.63"/>
    <n v="3379.96"/>
    <n v="292.8"/>
    <n v="598.83000000000004"/>
    <n v="0"/>
    <m/>
    <n v="-3060"/>
    <n v="0.78"/>
    <n v="30559"/>
    <x v="0"/>
  </r>
  <r>
    <s v="0291   1L-L60"/>
    <s v="MANUEL ANGEL RODRIGUEZ (1)"/>
    <n v="49867"/>
    <n v="49867"/>
    <n v="0"/>
    <n v="0"/>
    <n v="0"/>
    <n v="29346.63"/>
    <n v="3353.06"/>
    <n v="0"/>
    <n v="593.75"/>
    <n v="0"/>
    <m/>
    <n v="21028.63"/>
    <n v="0.93"/>
    <n v="54323"/>
    <x v="0"/>
  </r>
  <r>
    <s v="0292   1L-L61"/>
    <s v="MARTA MARTINEZ OLIVARES (1)"/>
    <n v="27362"/>
    <n v="27362"/>
    <n v="0"/>
    <n v="0"/>
    <n v="0"/>
    <n v="29346.63"/>
    <n v="3218.58"/>
    <n v="278.39999999999998"/>
    <n v="570.16"/>
    <n v="0"/>
    <m/>
    <n v="-3044"/>
    <n v="0.23"/>
    <n v="30370"/>
    <x v="0"/>
  </r>
  <r>
    <s v="0293   1L-L62"/>
    <s v="SANTIAGO PESSINA (1)"/>
    <n v="27785"/>
    <n v="27785"/>
    <n v="0"/>
    <n v="0"/>
    <n v="0"/>
    <n v="29346.63"/>
    <n v="3680.3"/>
    <n v="318"/>
    <n v="652.01"/>
    <n v="0"/>
    <m/>
    <n v="-3088"/>
    <n v="0.06"/>
    <n v="30909"/>
    <x v="0"/>
  </r>
  <r>
    <s v="0294   1L-L63"/>
    <s v="Perdomo Acevedo, Juan Eduardo/ Montes Paula Andrea (1)"/>
    <n v="27614"/>
    <n v="27614"/>
    <n v="0"/>
    <n v="0"/>
    <n v="0"/>
    <n v="29346.63"/>
    <n v="3492.02"/>
    <n v="302.39999999999998"/>
    <n v="618.25"/>
    <n v="0"/>
    <m/>
    <n v="-3070"/>
    <n v="0.7"/>
    <n v="30690"/>
    <x v="0"/>
  </r>
  <r>
    <s v="0295   1L-L64"/>
    <s v="HERNAN DE LAURENTE"/>
    <n v="33318"/>
    <n v="33318"/>
    <n v="0"/>
    <n v="0"/>
    <n v="0"/>
    <n v="29346.63"/>
    <n v="6369.92"/>
    <n v="549.6"/>
    <n v="1128.3"/>
    <n v="0"/>
    <m/>
    <n v="0"/>
    <n v="0.55000000000000004"/>
    <n v="37395"/>
    <x v="0"/>
  </r>
  <r>
    <s v="0296   1L-L65"/>
    <s v="HERNAN DE LAURENTE"/>
    <n v="34222"/>
    <n v="34222"/>
    <n v="0"/>
    <n v="0"/>
    <n v="0"/>
    <n v="29346.63"/>
    <n v="7270.94"/>
    <n v="627.6"/>
    <n v="1287.8399999999999"/>
    <n v="0"/>
    <m/>
    <n v="0"/>
    <n v="0.99"/>
    <n v="38534"/>
    <x v="0"/>
  </r>
  <r>
    <s v="0297   1L-L66"/>
    <s v="HERNAN DE LAURENTE"/>
    <n v="32102"/>
    <n v="32102"/>
    <n v="0"/>
    <n v="0"/>
    <n v="0"/>
    <n v="29346.63"/>
    <n v="5159.59"/>
    <n v="444"/>
    <n v="913.28"/>
    <n v="0"/>
    <m/>
    <n v="0"/>
    <n v="0.5"/>
    <n v="35864"/>
    <x v="0"/>
  </r>
  <r>
    <s v="0298   1L-L67"/>
    <s v="CAR POINT"/>
    <n v="31050"/>
    <n v="31050"/>
    <n v="0"/>
    <n v="0"/>
    <n v="0"/>
    <n v="29346.63"/>
    <n v="4110.6400000000003"/>
    <n v="355.2"/>
    <n v="728.31"/>
    <n v="0"/>
    <m/>
    <n v="0"/>
    <n v="0.22"/>
    <n v="34541"/>
    <x v="0"/>
  </r>
  <r>
    <s v="0299   1L-L68"/>
    <s v="CAR POINT"/>
    <n v="32508"/>
    <n v="32508"/>
    <n v="0"/>
    <n v="0"/>
    <n v="0"/>
    <n v="29346.63"/>
    <n v="5563.03"/>
    <n v="480"/>
    <n v="984.95"/>
    <n v="0"/>
    <m/>
    <n v="0"/>
    <n v="0.39"/>
    <n v="36375"/>
    <x v="0"/>
  </r>
  <r>
    <s v="0300   1L-L69"/>
    <s v="ALEJANDRO PUEYRRED”N"/>
    <n v="28608"/>
    <n v="0"/>
    <n v="28608"/>
    <n v="1430.4"/>
    <n v="0"/>
    <n v="29346.63"/>
    <n v="5643.72"/>
    <n v="487.2"/>
    <n v="999.29"/>
    <n v="0"/>
    <m/>
    <n v="0"/>
    <n v="0.76"/>
    <n v="66516"/>
    <x v="0"/>
  </r>
  <r>
    <s v="0301   1L-L70"/>
    <s v="ARIEL AKERMAN (1)"/>
    <n v="30269"/>
    <n v="30269"/>
    <n v="0"/>
    <n v="0"/>
    <n v="0"/>
    <n v="29346.63"/>
    <n v="6387.85"/>
    <n v="550.79999999999995"/>
    <n v="1131.08"/>
    <n v="0"/>
    <m/>
    <n v="-3342"/>
    <n v="0.64"/>
    <n v="34075"/>
    <x v="0"/>
  </r>
  <r>
    <s v="0302   1L-L71"/>
    <s v="GUILLERMO MACERA (1)"/>
    <n v="30368"/>
    <n v="30368"/>
    <n v="0"/>
    <n v="0"/>
    <n v="0"/>
    <n v="29346.63"/>
    <n v="6495.43"/>
    <n v="560.4"/>
    <n v="1150.5"/>
    <n v="0"/>
    <m/>
    <n v="-3352"/>
    <n v="0.04"/>
    <n v="34201"/>
    <x v="0"/>
  </r>
  <r>
    <s v="0303   1L-L72"/>
    <s v="MARISA CECILIA RODRIGUEZ, (1)"/>
    <n v="29212"/>
    <n v="29212"/>
    <n v="0"/>
    <n v="0"/>
    <n v="0"/>
    <n v="29346.63"/>
    <n v="5778.2"/>
    <n v="0"/>
    <n v="1022.87"/>
    <n v="0"/>
    <m/>
    <n v="-3285"/>
    <n v="0.3"/>
    <n v="32863"/>
    <x v="0"/>
  </r>
  <r>
    <s v="0304   1L-L73"/>
    <s v="Gustavo Alberto Ramon GONZALEZ (1)"/>
    <n v="31535"/>
    <n v="31635"/>
    <n v="0"/>
    <n v="0"/>
    <n v="100"/>
    <n v="29346.63"/>
    <n v="4594.7700000000004"/>
    <n v="396"/>
    <n v="813.86"/>
    <n v="0"/>
    <m/>
    <n v="3771"/>
    <n v="0.74"/>
    <n v="38823"/>
    <x v="0"/>
  </r>
  <r>
    <s v="0305   1L-L74"/>
    <s v="Juan Bautista Carballo/ Maria Martina Carballo (1)"/>
    <n v="28365"/>
    <n v="28365"/>
    <n v="0"/>
    <n v="0"/>
    <n v="0"/>
    <n v="29346.63"/>
    <n v="4312.3599999999997"/>
    <n v="372"/>
    <n v="763.92"/>
    <n v="0"/>
    <m/>
    <n v="-3147"/>
    <n v="0.09"/>
    <n v="31648"/>
    <x v="0"/>
  </r>
  <r>
    <s v="0306   1L-L75"/>
    <s v="MARCELO LUIS VOLPE (1)"/>
    <n v="90201"/>
    <n v="0"/>
    <n v="88446.55"/>
    <n v="6176.78"/>
    <n v="0"/>
    <n v="29346.63"/>
    <n v="4101.67"/>
    <n v="0"/>
    <n v="726.46"/>
    <n v="0"/>
    <m/>
    <n v="24085.63"/>
    <n v="0.28000000000000003"/>
    <n v="152884"/>
    <x v="0"/>
  </r>
  <r>
    <s v="0307    2A-L1"/>
    <s v="PABLO GARCIA NAVARRO (1)"/>
    <n v="30648"/>
    <n v="30648"/>
    <n v="0"/>
    <n v="0"/>
    <n v="0"/>
    <n v="29346.63"/>
    <n v="6800.26"/>
    <n v="586.79999999999995"/>
    <n v="1204.5999999999999"/>
    <n v="0"/>
    <m/>
    <n v="-3381"/>
    <n v="0.71"/>
    <n v="34558"/>
    <x v="0"/>
  </r>
  <r>
    <s v="0308    2A-L2"/>
    <s v="EFEYSE S.R.L."/>
    <n v="32170"/>
    <n v="0"/>
    <n v="32170"/>
    <n v="1608.5"/>
    <n v="0"/>
    <n v="29346.63"/>
    <n v="5226.83"/>
    <n v="451.2"/>
    <n v="925.76"/>
    <n v="0"/>
    <m/>
    <n v="0"/>
    <n v="0.08"/>
    <n v="69729"/>
    <x v="0"/>
  </r>
  <r>
    <s v="0309    2A-L3"/>
    <s v="LORENA YAMILA CANDIDO/ FERNANDEZ CLAUDIO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</r>
  <r>
    <s v="0310    2A-L4"/>
    <s v="GABRIEL MICHELOUD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</r>
  <r>
    <s v="0311    2A-L5"/>
    <s v="PETER KRUGER"/>
    <n v="49042"/>
    <n v="0"/>
    <n v="48238.400000000001"/>
    <n v="3215.52"/>
    <n v="0"/>
    <n v="29346.63"/>
    <n v="5222.3500000000004"/>
    <n v="451.2"/>
    <n v="924.84"/>
    <n v="0"/>
    <m/>
    <n v="0"/>
    <n v="0.06"/>
    <n v="87399"/>
    <x v="0"/>
  </r>
  <r>
    <s v="0312    2A-L6"/>
    <s v="ANABELLA BLANCO (1)"/>
    <n v="28768"/>
    <n v="28768"/>
    <n v="0"/>
    <n v="432"/>
    <n v="0"/>
    <n v="29346.63"/>
    <n v="5244.76"/>
    <n v="0"/>
    <n v="929"/>
    <n v="22575.22"/>
    <m/>
    <n v="-3235"/>
    <n v="0.39"/>
    <n v="55293"/>
    <x v="0"/>
  </r>
  <r>
    <s v="0313    2A-L7"/>
    <s v="JULIAN FERNANDEZ SKAPIN/ JULIANA TORRES IADAROLA"/>
    <n v="47471"/>
    <n v="0"/>
    <n v="47471"/>
    <n v="2373.5500000000002"/>
    <n v="0"/>
    <n v="29346.63"/>
    <n v="5244.76"/>
    <n v="452.4"/>
    <n v="929"/>
    <n v="0"/>
    <m/>
    <n v="0"/>
    <n v="0.66"/>
    <n v="85818"/>
    <x v="0"/>
  </r>
  <r>
    <s v="0314    2A-L8"/>
    <s v="CARLOS MANUEL CAMPO"/>
    <n v="32184"/>
    <n v="32662"/>
    <n v="0"/>
    <n v="478"/>
    <n v="478"/>
    <n v="29346.63"/>
    <n v="5240.28"/>
    <n v="452.4"/>
    <n v="928.08"/>
    <n v="0"/>
    <m/>
    <n v="0"/>
    <n v="0.61"/>
    <n v="35968"/>
    <x v="0"/>
  </r>
  <r>
    <s v="0315    2A-L9"/>
    <s v="ANA MARIA COLOMBO (1)"/>
    <n v="2424285"/>
    <n v="0"/>
    <n v="1617791.77"/>
    <s v="En Abogados"/>
    <n v="0"/>
    <n v="29346.63"/>
    <n v="5235.8"/>
    <n v="452.4"/>
    <n v="927.15"/>
    <n v="0"/>
    <m/>
    <n v="6277"/>
    <n v="0.43"/>
    <n v="2547414"/>
    <x v="0"/>
  </r>
  <r>
    <s v="0316   2A-L10"/>
    <s v="Daniel Eduardo Lifschitz/ Fabiana Alejandra Maneiro (1)"/>
    <n v="32885"/>
    <n v="33000"/>
    <n v="0"/>
    <n v="0"/>
    <n v="115"/>
    <n v="29346.63"/>
    <n v="5262.69"/>
    <n v="453.6"/>
    <n v="931.77"/>
    <n v="0"/>
    <m/>
    <n v="-3236"/>
    <n v="0.31"/>
    <n v="32644"/>
    <x v="0"/>
  </r>
  <r>
    <s v="0317    2A-L11"/>
    <s v="FABI£N BURGOS (1)"/>
    <n v="35701"/>
    <n v="35701"/>
    <n v="0"/>
    <n v="0"/>
    <n v="0"/>
    <n v="29346.63"/>
    <n v="5231.3100000000004"/>
    <n v="0"/>
    <n v="926.23"/>
    <n v="0"/>
    <m/>
    <n v="3711"/>
    <n v="0.83"/>
    <n v="39216"/>
    <x v="0"/>
  </r>
  <r>
    <s v="0318   2A-L12"/>
    <s v="KANG JONG HO"/>
    <n v="135600"/>
    <n v="0"/>
    <n v="125851.59"/>
    <n v="16040.99"/>
    <n v="0"/>
    <n v="29346.63"/>
    <n v="5240.28"/>
    <n v="452.4"/>
    <n v="928.08"/>
    <n v="0"/>
    <m/>
    <n v="0"/>
    <n v="0.03"/>
    <n v="177860"/>
    <x v="0"/>
  </r>
  <r>
    <s v="0319   2A-L13"/>
    <s v="MARIANO SAENZ (1)"/>
    <n v="32225"/>
    <n v="32225"/>
    <n v="0"/>
    <n v="0"/>
    <n v="0"/>
    <n v="29346.63"/>
    <n v="5280.62"/>
    <n v="456"/>
    <n v="935.47"/>
    <n v="0"/>
    <m/>
    <n v="-3238"/>
    <n v="0.28000000000000003"/>
    <n v="32781"/>
    <x v="0"/>
  </r>
  <r>
    <s v="0320   2A-L14"/>
    <s v="PAUL DOCHERTY (1)"/>
    <n v="29242"/>
    <n v="29459"/>
    <n v="0"/>
    <n v="0"/>
    <n v="217"/>
    <n v="29346.63"/>
    <n v="5289.59"/>
    <n v="457.2"/>
    <n v="936.86"/>
    <n v="0"/>
    <m/>
    <n v="-3239"/>
    <n v="0.72"/>
    <n v="32575"/>
    <x v="0"/>
  </r>
  <r>
    <s v="0321   2A-L15"/>
    <s v="FRANCO - SUEIRO (1)"/>
    <n v="2292610"/>
    <n v="0"/>
    <n v="1534585.32"/>
    <s v="En Abogados"/>
    <n v="0"/>
    <n v="29346.63"/>
    <n v="5240.28"/>
    <n v="452.4"/>
    <n v="927.61"/>
    <n v="0"/>
    <m/>
    <n v="6278"/>
    <n v="0.81"/>
    <n v="2411585"/>
    <x v="0"/>
  </r>
  <r>
    <s v="0322   2A-L16"/>
    <s v="PATRICIA TARABINI (1)"/>
    <n v="29307"/>
    <n v="29307"/>
    <n v="0"/>
    <n v="0"/>
    <n v="0"/>
    <n v="29346.63"/>
    <n v="5338.9"/>
    <n v="460.8"/>
    <n v="945.65"/>
    <n v="0"/>
    <m/>
    <n v="-3244"/>
    <n v="0.02"/>
    <n v="32848"/>
    <x v="0"/>
  </r>
  <r>
    <s v="0323  2A-L17B"/>
    <s v="MANTE JAIME FRANCISCO (1)"/>
    <n v="1701498"/>
    <n v="0"/>
    <n v="1161778.44"/>
    <s v="En Abogados"/>
    <n v="0"/>
    <n v="29346.63"/>
    <n v="5495.79"/>
    <n v="474"/>
    <n v="972.93"/>
    <n v="0"/>
    <m/>
    <n v="6324"/>
    <n v="0.73"/>
    <n v="1802201"/>
    <x v="0"/>
  </r>
  <r>
    <s v="0324   2A-L17"/>
    <s v="MIGUEL PEREIRA L”PEZ (1)"/>
    <n v="2503265"/>
    <n v="0"/>
    <n v="1668452.07"/>
    <s v="En Abogados"/>
    <n v="0"/>
    <n v="29346.63"/>
    <n v="5486.83"/>
    <n v="474"/>
    <n v="972.01"/>
    <n v="0"/>
    <m/>
    <n v="6323"/>
    <n v="0.93"/>
    <n v="2629291"/>
    <x v="0"/>
  </r>
  <r>
    <s v="0325   2A-L18"/>
    <s v="Patrico Ezequiel KOLKER (1)"/>
    <n v="32440"/>
    <n v="0"/>
    <n v="32440"/>
    <n v="1622"/>
    <n v="0"/>
    <n v="29346.63"/>
    <n v="5495.79"/>
    <n v="474"/>
    <n v="972.93"/>
    <n v="0"/>
    <m/>
    <n v="6945"/>
    <n v="0.65"/>
    <n v="77297"/>
    <x v="0"/>
  </r>
  <r>
    <s v="0326   2A-L19"/>
    <s v="EZEQUIEL BRAHIN (1)"/>
    <n v="29392"/>
    <n v="29400"/>
    <n v="0"/>
    <n v="0"/>
    <n v="8"/>
    <n v="29346.63"/>
    <n v="5509.24"/>
    <n v="476.4"/>
    <n v="975.7"/>
    <n v="0"/>
    <m/>
    <n v="-3259"/>
    <n v="0.03"/>
    <n v="33041"/>
    <x v="0"/>
  </r>
  <r>
    <s v="0327   2A-L20"/>
    <s v="JUAN CARLOS MELIA (1)"/>
    <n v="35945"/>
    <n v="35944"/>
    <n v="0"/>
    <n v="0"/>
    <n v="0"/>
    <n v="29346.63"/>
    <n v="5522.69"/>
    <n v="0"/>
    <n v="978.02"/>
    <n v="0"/>
    <m/>
    <n v="3684"/>
    <n v="0.66"/>
    <n v="39532"/>
    <x v="0"/>
  </r>
  <r>
    <s v="0328   2A-L21"/>
    <s v="LUCCHESI / PELOROSSO"/>
    <n v="29964"/>
    <n v="0"/>
    <n v="29964"/>
    <n v="1498.2"/>
    <n v="0"/>
    <n v="29346.63"/>
    <n v="6056.13"/>
    <n v="522"/>
    <n v="1072.81"/>
    <n v="0"/>
    <m/>
    <n v="0"/>
    <n v="0.23"/>
    <n v="68460"/>
    <x v="0"/>
  </r>
  <r>
    <s v="0329   2A-L22"/>
    <s v="MARCIAL CARBALLAL (1)"/>
    <n v="2723406"/>
    <n v="0"/>
    <n v="1811737.65"/>
    <s v="En Abogados"/>
    <n v="0"/>
    <n v="29346.63"/>
    <n v="6889.91"/>
    <n v="595.20000000000005"/>
    <n v="1219.8599999999999"/>
    <n v="0"/>
    <m/>
    <n v="6577"/>
    <n v="0.52"/>
    <n v="2858622"/>
    <x v="0"/>
  </r>
  <r>
    <s v="0330   2A-L23"/>
    <s v="EDUARDO CANTELOUP (1)"/>
    <n v="29640"/>
    <n v="29640"/>
    <n v="0"/>
    <n v="0"/>
    <n v="0"/>
    <n v="29346.63"/>
    <n v="6006.82"/>
    <n v="0"/>
    <n v="1063.56"/>
    <n v="10364.969999999999"/>
    <m/>
    <n v="-3046"/>
    <n v="0.02"/>
    <n v="43736"/>
    <x v="0"/>
  </r>
  <r>
    <s v="0331   2A-L24"/>
    <s v="SANTIAGO BELAUSTEGUI (1)"/>
    <n v="29920"/>
    <n v="29920"/>
    <n v="0"/>
    <n v="0"/>
    <n v="0"/>
    <n v="29346.63"/>
    <n v="6006.82"/>
    <n v="518.4"/>
    <n v="1063.56"/>
    <n v="0"/>
    <m/>
    <n v="-3306"/>
    <n v="0.59"/>
    <n v="33630"/>
    <x v="0"/>
  </r>
  <r>
    <s v="0332   2A-L25"/>
    <s v="ALFREDO CASTIGLIA (1)"/>
    <n v="54845"/>
    <n v="54845"/>
    <s v="Plan de Pago"/>
    <s v="Plan de Pago"/>
    <n v="0"/>
    <n v="29346.63"/>
    <n v="6011.3"/>
    <n v="519.6"/>
    <n v="1064.49"/>
    <n v="0"/>
    <m/>
    <n v="21613.24"/>
    <n v="0.74"/>
    <n v="58556"/>
    <x v="0"/>
  </r>
  <r>
    <s v="0333   2A-L26"/>
    <s v="EDGARDO PAOLILLO (1)"/>
    <n v="980393"/>
    <n v="0"/>
    <n v="707690.24"/>
    <s v="En Abogados"/>
    <n v="0"/>
    <n v="29346.63"/>
    <n v="6015.79"/>
    <n v="519.6"/>
    <n v="1064.95"/>
    <n v="0"/>
    <m/>
    <n v="6419"/>
    <n v="0.52"/>
    <n v="1059144"/>
    <x v="0"/>
  </r>
  <r>
    <s v="0334   2A-L27"/>
    <s v="COPPARI ALEJANDRO (1)"/>
    <n v="35914"/>
    <n v="35914"/>
    <n v="0"/>
    <n v="0"/>
    <n v="0"/>
    <n v="29346.63"/>
    <n v="5486.83"/>
    <n v="0"/>
    <n v="972.01"/>
    <n v="0"/>
    <m/>
    <n v="3687"/>
    <n v="0.53"/>
    <n v="39493"/>
    <x v="0"/>
  </r>
  <r>
    <s v="0335   2A-L28"/>
    <s v="NELDO GARCIA (1)"/>
    <n v="507432"/>
    <n v="0"/>
    <n v="406315.06"/>
    <s v="En Abogados"/>
    <n v="0"/>
    <n v="29346.63"/>
    <n v="5486.83"/>
    <n v="474"/>
    <n v="972.01"/>
    <n v="0"/>
    <m/>
    <n v="6323"/>
    <n v="0.78"/>
    <n v="570351"/>
    <x v="0"/>
  </r>
  <r>
    <s v="0336   2A-L29"/>
    <s v="CASASOLA GABRIEL (1)"/>
    <n v="29438"/>
    <n v="29438"/>
    <n v="0"/>
    <n v="0"/>
    <n v="0"/>
    <n v="29346.63"/>
    <n v="5482.34"/>
    <n v="472.8"/>
    <n v="971.08"/>
    <n v="0"/>
    <m/>
    <n v="-3257"/>
    <n v="0.15"/>
    <n v="33016"/>
    <x v="0"/>
  </r>
  <r>
    <s v="0337   2A-L30"/>
    <s v="ARCE VIVIANA MARIELA"/>
    <n v="68367"/>
    <n v="0"/>
    <n v="66768.2"/>
    <n v="4937.21"/>
    <n v="0"/>
    <n v="29346.63"/>
    <n v="7840.24"/>
    <n v="675.59"/>
    <n v="1388.18"/>
    <n v="0"/>
    <m/>
    <n v="0"/>
    <n v="0.95"/>
    <n v="110957"/>
    <x v="0"/>
  </r>
  <r>
    <s v="0338   2A-L31"/>
    <s v="FIDEICOMISO VILLA MARIA"/>
    <n v="35361"/>
    <n v="35361"/>
    <n v="0"/>
    <n v="0"/>
    <n v="0"/>
    <n v="29346.63"/>
    <n v="8355.76"/>
    <n v="771.2"/>
    <n v="1479.74"/>
    <n v="0"/>
    <m/>
    <n v="0"/>
    <n v="0.67"/>
    <n v="39954"/>
    <x v="0"/>
  </r>
  <r>
    <s v="0339   2A-L32"/>
    <s v="RUTA CPC"/>
    <n v="75224"/>
    <n v="0"/>
    <n v="73435.679999999993"/>
    <n v="5460.1"/>
    <n v="0"/>
    <n v="29346.63"/>
    <n v="10704.69"/>
    <n v="924"/>
    <n v="1895.92"/>
    <n v="0"/>
    <m/>
    <n v="0"/>
    <n v="0.98"/>
    <n v="121768"/>
    <x v="0"/>
  </r>
  <r>
    <s v="0340   2A-L33"/>
    <s v="ADRIANA LOPEZ - ALBERTO RANGONI_x000a_(1)"/>
    <n v="31597"/>
    <n v="31597"/>
    <n v="0"/>
    <n v="0"/>
    <n v="0"/>
    <n v="29346.63"/>
    <n v="7835.76"/>
    <n v="675.6"/>
    <n v="1387.26"/>
    <n v="0"/>
    <m/>
    <n v="-3478"/>
    <n v="0.75"/>
    <n v="35768"/>
    <x v="0"/>
  </r>
  <r>
    <s v="0341   2A-L34"/>
    <s v="Diego Alberto RADIVOY MAGNANI"/>
    <n v="35055"/>
    <n v="0"/>
    <n v="35055"/>
    <n v="1752.75"/>
    <n v="0"/>
    <n v="29346.63"/>
    <n v="8100.24"/>
    <n v="699.6"/>
    <n v="1434.42"/>
    <n v="0"/>
    <m/>
    <n v="0"/>
    <n v="0.36"/>
    <n v="76389"/>
    <x v="0"/>
  </r>
  <r>
    <s v="0342   2A-L35"/>
    <s v="DIEGO SOLERO"/>
    <n v="76020"/>
    <n v="0"/>
    <n v="74244.05"/>
    <n v="5488.15"/>
    <n v="0"/>
    <n v="29346.63"/>
    <n v="11758.13"/>
    <n v="1014"/>
    <n v="2082.27"/>
    <n v="0"/>
    <m/>
    <n v="0"/>
    <n v="0.77"/>
    <n v="123934"/>
    <x v="0"/>
  </r>
  <r>
    <s v="0343    2B-L1"/>
    <s v="FABIAN CARBALLO (1)"/>
    <n v="120125"/>
    <n v="0"/>
    <n v="114674.23"/>
    <n v="11184.48"/>
    <n v="0"/>
    <n v="29346.63"/>
    <n v="7826.8"/>
    <n v="0"/>
    <n v="1386.33"/>
    <n v="0"/>
    <m/>
    <n v="6945"/>
    <n v="0.53"/>
    <n v="171364"/>
    <x v="0"/>
  </r>
  <r>
    <s v="0344    2B-L2"/>
    <s v="ROBERTO BERASATEGUI"/>
    <n v="29200"/>
    <n v="29638"/>
    <n v="0"/>
    <n v="438"/>
    <n v="438"/>
    <n v="29346.63"/>
    <n v="5222.3500000000004"/>
    <n v="451.2"/>
    <n v="924.84"/>
    <n v="0"/>
    <m/>
    <n v="0"/>
    <n v="0.98"/>
    <n v="35946"/>
    <x v="0"/>
  </r>
  <r>
    <s v="0345   2B-L3"/>
    <s v="JORGELINA AIRALDI (1)"/>
    <n v="36145"/>
    <n v="36150"/>
    <n v="0"/>
    <n v="0"/>
    <n v="5"/>
    <n v="29346.63"/>
    <n v="5222.3500000000004"/>
    <n v="451.2"/>
    <n v="924.84"/>
    <n v="0"/>
    <m/>
    <n v="3712"/>
    <n v="0.98"/>
    <n v="39653"/>
    <x v="0"/>
  </r>
  <r>
    <s v="0346   2B-L4"/>
    <s v="LAURA REITER - SHEILA TRUCCO (1)"/>
    <n v="29698"/>
    <n v="29698"/>
    <n v="0"/>
    <n v="0"/>
    <n v="0"/>
    <n v="29346.63"/>
    <n v="5764.75"/>
    <n v="498"/>
    <n v="1021.02"/>
    <n v="0"/>
    <m/>
    <n v="-3284"/>
    <n v="0.6"/>
    <n v="33347"/>
    <x v="0"/>
  </r>
  <r>
    <s v="0347    2B-L5"/>
    <s v="CHRISTOPH MARQUARDT (1)"/>
    <n v="2458942"/>
    <n v="0"/>
    <n v="1639654.16"/>
    <s v="En Abogados"/>
    <n v="0"/>
    <n v="29346.63"/>
    <n v="5222.3500000000004"/>
    <n v="451.2"/>
    <n v="924.84"/>
    <n v="0"/>
    <m/>
    <n v="6275"/>
    <n v="0.27"/>
    <n v="2583145"/>
    <x v="0"/>
  </r>
  <r>
    <s v="0348   2B-L6"/>
    <s v="TORSTEN / DIRK SCHALL (1)"/>
    <n v="32569"/>
    <n v="32569"/>
    <n v="0"/>
    <n v="0"/>
    <n v="0"/>
    <n v="29346.63"/>
    <n v="5222.3500000000004"/>
    <n v="451.2"/>
    <n v="924.84"/>
    <n v="0"/>
    <m/>
    <n v="-3233"/>
    <n v="0.98"/>
    <n v="32713"/>
    <x v="0"/>
  </r>
  <r>
    <s v="0349   2B-L7"/>
    <s v="RICARDO MARKOUS (1)"/>
    <n v="29425"/>
    <n v="29425"/>
    <n v="0"/>
    <n v="0"/>
    <n v="0"/>
    <n v="29346.63"/>
    <n v="5222.3500000000004"/>
    <n v="451.2"/>
    <n v="924.84"/>
    <n v="0"/>
    <m/>
    <n v="-2987"/>
    <n v="0.98"/>
    <n v="32959"/>
    <x v="0"/>
  </r>
  <r>
    <s v="0350   2B-L8"/>
    <s v="GUILLERMO VILAS (1)"/>
    <n v="2531057"/>
    <n v="0"/>
    <n v="1685237.37"/>
    <s v="En Abogados"/>
    <n v="0"/>
    <n v="29346.63"/>
    <n v="5226.83"/>
    <n v="451.2"/>
    <n v="925.3"/>
    <n v="0"/>
    <m/>
    <n v="6276"/>
    <n v="0.17"/>
    <n v="2657545"/>
    <x v="0"/>
  </r>
  <r>
    <s v="0351    2B-L9"/>
    <s v="PABLO MARCELO ROMERO SCHMID"/>
    <n v="62576"/>
    <n v="62576"/>
    <n v="0"/>
    <n v="0"/>
    <n v="0"/>
    <n v="29346.63"/>
    <n v="5222.3500000000004"/>
    <n v="0"/>
    <n v="924.84"/>
    <n v="0"/>
    <m/>
    <n v="0"/>
    <n v="0.18"/>
    <n v="35494"/>
    <x v="0"/>
  </r>
  <r>
    <s v="0352   2B-L10"/>
    <s v="MARIA ANGELA MENENDEZ (1)"/>
    <n v="28756"/>
    <n v="28756"/>
    <n v="0"/>
    <n v="0"/>
    <n v="0"/>
    <n v="29346.63"/>
    <n v="5231.3100000000004"/>
    <n v="0"/>
    <n v="926.23"/>
    <n v="0"/>
    <m/>
    <n v="-3234"/>
    <n v="0.83"/>
    <n v="32271"/>
    <x v="0"/>
  </r>
  <r>
    <s v="0353  2B-L11"/>
    <s v="GUILLERMO A.SANTANA MACKINLAY/ PATRICIA A.MAKIN (1)"/>
    <n v="29197"/>
    <n v="29197"/>
    <n v="0"/>
    <n v="0"/>
    <n v="0"/>
    <n v="29346.63"/>
    <n v="5217.8599999999997"/>
    <n v="451.2"/>
    <n v="923.91"/>
    <n v="0"/>
    <m/>
    <n v="-3232"/>
    <n v="0.4"/>
    <n v="32708"/>
    <x v="0"/>
  </r>
  <r>
    <s v="0354  2B-L12"/>
    <s v="Jaime Andrés Santana Mackinlay/ Joseﬁna Saenz de Regadera (1)"/>
    <n v="29204"/>
    <n v="29204"/>
    <n v="0"/>
    <n v="0"/>
    <n v="0"/>
    <n v="29346.63"/>
    <n v="5226.83"/>
    <n v="451.2"/>
    <n v="925.3"/>
    <n v="0"/>
    <m/>
    <n v="-3233"/>
    <n v="0.04"/>
    <n v="32717"/>
    <x v="0"/>
  </r>
  <r>
    <s v="0355  2B-L13"/>
    <s v="RODRIGUEZ LEONARDO"/>
    <n v="32166"/>
    <n v="32166"/>
    <n v="0"/>
    <n v="0"/>
    <n v="0"/>
    <n v="29346.63"/>
    <n v="5222.3500000000004"/>
    <n v="451.2"/>
    <n v="924.84"/>
    <n v="0"/>
    <m/>
    <n v="0"/>
    <n v="0.98"/>
    <n v="35946"/>
    <x v="0"/>
  </r>
  <r>
    <s v="0356  2B-L14"/>
    <s v="MAXIMILIANO ORDUÑA (1)"/>
    <n v="2264633"/>
    <n v="0"/>
    <n v="1512976.51"/>
    <s v="En Abogados"/>
    <n v="0"/>
    <n v="29346.63"/>
    <n v="3917.88"/>
    <n v="337.2"/>
    <n v="693.63"/>
    <n v="0"/>
    <m/>
    <n v="6038"/>
    <n v="0.83"/>
    <n v="2380616"/>
    <x v="0"/>
  </r>
  <r>
    <s v="0357  2B-L15"/>
    <s v="JORGE TABOADA (1) (2)"/>
    <n v="62886"/>
    <n v="63810"/>
    <n v="0"/>
    <n v="3084.58"/>
    <n v="924"/>
    <n v="29346.63"/>
    <n v="3922.36"/>
    <n v="339.6"/>
    <n v="694.55"/>
    <n v="0"/>
    <m/>
    <n v="6945"/>
    <n v="0.28000000000000003"/>
    <n v="43409"/>
    <x v="0"/>
  </r>
  <r>
    <s v="0358  2B-L16"/>
    <s v="RUTA CPC"/>
    <n v="61830"/>
    <n v="0"/>
    <n v="60361.35"/>
    <n v="4486.72"/>
    <n v="0"/>
    <n v="29346.63"/>
    <n v="4047.88"/>
    <n v="350.4"/>
    <n v="716.75"/>
    <n v="0"/>
    <m/>
    <n v="0"/>
    <n v="0.27"/>
    <n v="99310"/>
    <x v="0"/>
  </r>
  <r>
    <s v="0359  2B-L17"/>
    <s v="ADRIANA LUZZETTI (1)"/>
    <n v="28085"/>
    <n v="28085"/>
    <n v="0"/>
    <n v="0"/>
    <n v="0"/>
    <n v="29346.63"/>
    <n v="4007.53"/>
    <n v="345.6"/>
    <n v="709.81"/>
    <n v="0"/>
    <m/>
    <n v="-3118"/>
    <n v="0.43"/>
    <n v="31292"/>
    <x v="0"/>
  </r>
  <r>
    <s v="0360  2B-L17B"/>
    <s v="EDUARDO SOTO (1)"/>
    <n v="2255592"/>
    <n v="0"/>
    <n v="1507656.41"/>
    <s v="En Abogados"/>
    <n v="0"/>
    <n v="29346.63"/>
    <n v="4047.88"/>
    <n v="350.4"/>
    <n v="716.75"/>
    <n v="0"/>
    <m/>
    <n v="6062"/>
    <n v="0.52"/>
    <n v="2371499"/>
    <x v="0"/>
  </r>
  <r>
    <s v="0361   2B-L18"/>
    <s v="Angeles Maria ROSSELLO (1)"/>
    <n v="28124"/>
    <n v="28124"/>
    <n v="0"/>
    <n v="0"/>
    <n v="0"/>
    <n v="29346.63"/>
    <n v="4047.88"/>
    <n v="350.4"/>
    <n v="716.75"/>
    <n v="0"/>
    <m/>
    <n v="-3122"/>
    <n v="0.34"/>
    <n v="31340"/>
    <x v="0"/>
  </r>
  <r>
    <s v="0362  2B-L19"/>
    <s v="SILVIA ALICIA MAO (1)"/>
    <n v="27768"/>
    <n v="28000"/>
    <n v="0"/>
    <n v="0"/>
    <n v="232"/>
    <n v="29346.63"/>
    <n v="4047.88"/>
    <n v="0"/>
    <n v="716.75"/>
    <n v="0"/>
    <m/>
    <n v="5248"/>
    <n v="0.74"/>
    <n v="39128"/>
    <x v="0"/>
  </r>
  <r>
    <s v="0363   2B-L20"/>
    <s v="OSVALDO DEMATTIA (1)"/>
    <n v="27774"/>
    <n v="27774"/>
    <n v="0"/>
    <n v="0"/>
    <n v="0"/>
    <n v="29346.63"/>
    <n v="4047.88"/>
    <n v="0"/>
    <n v="716.75"/>
    <n v="19434.32"/>
    <m/>
    <n v="-3122"/>
    <n v="0.42"/>
    <n v="50424"/>
    <x v="0"/>
  </r>
  <r>
    <s v="0364  2B-L21"/>
    <s v="MARIANA VOLPELLIER"/>
    <n v="58137"/>
    <n v="58137"/>
    <n v="0"/>
    <n v="0"/>
    <n v="0"/>
    <n v="29346.63"/>
    <n v="4047.88"/>
    <n v="350.4"/>
    <n v="716.75"/>
    <n v="0"/>
    <m/>
    <n v="0"/>
    <n v="0.34"/>
    <n v="34462"/>
    <x v="0"/>
  </r>
  <r>
    <s v="0365  2B-L22"/>
    <s v="MARIANA VOLPELLIER"/>
    <n v="58193"/>
    <n v="58193"/>
    <n v="0"/>
    <n v="0"/>
    <n v="0"/>
    <n v="29346.63"/>
    <n v="4079.26"/>
    <n v="351.6"/>
    <n v="722.3"/>
    <n v="0"/>
    <m/>
    <n v="0"/>
    <n v="0.21"/>
    <n v="34500"/>
    <x v="0"/>
  </r>
  <r>
    <s v="0366  2B-L23"/>
    <s v="(CFA) COMPA—IA FIDUCIARIA AMERICANA"/>
    <n v="92659"/>
    <n v="92659"/>
    <n v="0"/>
    <n v="0"/>
    <n v="0"/>
    <n v="29346.63"/>
    <n v="5182"/>
    <n v="448.8"/>
    <n v="917.9"/>
    <n v="0"/>
    <m/>
    <n v="0"/>
    <n v="0.67"/>
    <n v="35896"/>
    <x v="0"/>
  </r>
  <r>
    <s v="0367  2B-L24"/>
    <s v="ROBERTO CABRERA Y FIDEICOMISO VILLA MARI"/>
    <n v="932419"/>
    <n v="0"/>
    <n v="617645.25"/>
    <n v="345656.01"/>
    <n v="0"/>
    <n v="29346.63"/>
    <n v="6526.81"/>
    <n v="562.79999999999995"/>
    <n v="1156.05"/>
    <n v="0"/>
    <m/>
    <n v="0"/>
    <n v="0.45"/>
    <n v="1000894"/>
    <x v="0"/>
  </r>
  <r>
    <s v="0368  2B-L25"/>
    <s v="(CFA) COMPA—IA FIDUCIARIA AMERICANA"/>
    <n v="92773"/>
    <n v="92773"/>
    <n v="0"/>
    <n v="0"/>
    <n v="0"/>
    <n v="29346.63"/>
    <n v="5222.3500000000004"/>
    <n v="451.2"/>
    <n v="924.84"/>
    <n v="0"/>
    <m/>
    <n v="0"/>
    <n v="0.98"/>
    <n v="35946"/>
    <x v="0"/>
  </r>
  <r>
    <s v="0369  2B-L26"/>
    <s v="Agustin Calcagno (1)"/>
    <n v="28003"/>
    <n v="28003"/>
    <n v="0"/>
    <n v="0"/>
    <n v="0"/>
    <n v="29346.63"/>
    <n v="3917.88"/>
    <n v="337.2"/>
    <n v="693.63"/>
    <n v="0"/>
    <m/>
    <n v="-3110"/>
    <n v="0.66"/>
    <n v="31186"/>
    <x v="0"/>
  </r>
  <r>
    <s v="0370  2B-L27"/>
    <s v="RUTA CPC"/>
    <n v="61565"/>
    <n v="0"/>
    <n v="60102.65"/>
    <n v="4467.4799999999996"/>
    <n v="0"/>
    <n v="29346.63"/>
    <n v="3917.88"/>
    <n v="337.2"/>
    <n v="693.63"/>
    <n v="0"/>
    <m/>
    <n v="0"/>
    <n v="0.53"/>
    <n v="98866"/>
    <x v="0"/>
  </r>
  <r>
    <s v="0371  2B-L28"/>
    <s v="MAURO ALEJANDRO CORINALDESI/ CAROLINA RODRIGUEZ (1)"/>
    <n v="35989"/>
    <n v="35989"/>
    <n v="0"/>
    <n v="0"/>
    <n v="0"/>
    <n v="29346.63"/>
    <n v="3908.92"/>
    <n v="337.2"/>
    <n v="692.24"/>
    <n v="0"/>
    <m/>
    <n v="3836"/>
    <n v="0.01"/>
    <n v="38121"/>
    <x v="0"/>
  </r>
  <r>
    <s v="0372  2B-L29"/>
    <s v="EDGARDO PAOLILLO (1)"/>
    <n v="937784"/>
    <n v="0"/>
    <n v="683423.82"/>
    <s v="En Abogados"/>
    <n v="0"/>
    <n v="29346.63"/>
    <n v="3913.4"/>
    <n v="337.2"/>
    <n v="692.7"/>
    <n v="0"/>
    <m/>
    <n v="6037"/>
    <n v="0.88"/>
    <n v="1012283"/>
    <x v="0"/>
  </r>
  <r>
    <s v="0373  2B-L30"/>
    <s v="JAIME CHMEA (1)"/>
    <n v="658276"/>
    <n v="0"/>
    <n v="502850.31"/>
    <n v="180568.21"/>
    <n v="0"/>
    <n v="29346.63"/>
    <n v="5226.83"/>
    <n v="501.2"/>
    <n v="925.3"/>
    <n v="0"/>
    <m/>
    <n v="6276"/>
    <n v="0.52"/>
    <n v="725695"/>
    <x v="0"/>
  </r>
  <r>
    <s v="0374  2B-L31"/>
    <s v="EDUARDO TRUEBA"/>
    <n v="652742"/>
    <n v="0"/>
    <n v="526763.71"/>
    <s v="En Abogados"/>
    <n v="0"/>
    <n v="29346.63"/>
    <n v="5222.3500000000004"/>
    <n v="451.2"/>
    <n v="924.84"/>
    <n v="0"/>
    <m/>
    <n v="0"/>
    <n v="0.79"/>
    <n v="715026"/>
    <x v="0"/>
  </r>
  <r>
    <s v="0375  2B-L32"/>
    <s v="RUTA CPC"/>
    <n v="64194"/>
    <n v="0"/>
    <n v="62668.88"/>
    <n v="4658.5600000000004"/>
    <n v="0"/>
    <n v="29346.63"/>
    <n v="5222.3500000000004"/>
    <n v="451.2"/>
    <n v="924.84"/>
    <n v="0"/>
    <m/>
    <n v="0"/>
    <n v="0.54"/>
    <n v="103273"/>
    <x v="0"/>
  </r>
  <r>
    <s v="0376  2B-L33"/>
    <s v="ANA ELIZABETH VILDOZA (1)"/>
    <n v="28740"/>
    <n v="28740"/>
    <n v="0"/>
    <n v="0"/>
    <n v="0"/>
    <n v="29346.63"/>
    <n v="5222.3500000000004"/>
    <n v="0"/>
    <n v="924.84"/>
    <n v="24852.37"/>
    <m/>
    <n v="-3233"/>
    <n v="0.81"/>
    <n v="57114"/>
    <x v="0"/>
  </r>
  <r>
    <s v="0377  2B-L34"/>
    <s v="PIANO Adriana Estela (1)"/>
    <n v="32109"/>
    <n v="32109"/>
    <n v="0"/>
    <n v="0"/>
    <n v="0"/>
    <n v="29346.63"/>
    <n v="5222.3500000000004"/>
    <n v="451.2"/>
    <n v="924.84"/>
    <n v="0"/>
    <m/>
    <n v="-3233"/>
    <n v="0.98"/>
    <n v="32713"/>
    <x v="0"/>
  </r>
  <r>
    <s v="0378  2B-L35"/>
    <s v="FIDEICOMISO VILLA MARIA"/>
    <n v="32166"/>
    <n v="32166"/>
    <n v="0"/>
    <n v="0"/>
    <n v="0"/>
    <n v="29346.63"/>
    <n v="5222.3500000000004"/>
    <n v="451.2"/>
    <n v="924.84"/>
    <n v="0"/>
    <m/>
    <n v="0"/>
    <n v="0.98"/>
    <n v="35946"/>
    <x v="0"/>
  </r>
  <r>
    <s v="0379  2B-L36"/>
    <s v="NATALIA FLORIDIA (1)"/>
    <n v="27888"/>
    <n v="28000"/>
    <n v="0"/>
    <n v="0"/>
    <n v="112"/>
    <n v="29346.63"/>
    <n v="5240.28"/>
    <n v="0"/>
    <n v="927.61"/>
    <n v="0"/>
    <m/>
    <n v="-3234"/>
    <n v="0.48"/>
    <n v="32169"/>
    <x v="0"/>
  </r>
  <r>
    <s v="0380  2C-L1"/>
    <s v="ANDREA LORENA TUBIO (1)"/>
    <n v="1975482"/>
    <n v="0"/>
    <n v="1327645.01"/>
    <s v="En Abogados"/>
    <n v="0"/>
    <n v="29346.63"/>
    <n v="3039.27"/>
    <n v="264"/>
    <n v="538.26"/>
    <n v="0"/>
    <m/>
    <n v="5879"/>
    <n v="0.59"/>
    <n v="2080932"/>
    <x v="0"/>
  </r>
  <r>
    <s v="0381    2C-L2"/>
    <s v="FABIO JUAN LAPALMA/FERNANDEZ MARIA CLAUD (1)"/>
    <n v="27054"/>
    <n v="27054"/>
    <n v="0"/>
    <n v="0"/>
    <n v="0"/>
    <n v="29346.63"/>
    <n v="2882.38"/>
    <n v="249.6"/>
    <n v="510.51"/>
    <n v="0"/>
    <m/>
    <n v="-3013"/>
    <n v="0.88"/>
    <n v="29977"/>
    <x v="0"/>
  </r>
  <r>
    <s v="0382   2C-L3"/>
    <s v="CFA COMPA—IA FIDUCIARIA AMERICANA"/>
    <n v="85679"/>
    <n v="85679"/>
    <n v="0"/>
    <n v="0"/>
    <n v="0"/>
    <n v="29346.63"/>
    <n v="2792.72"/>
    <n v="241.2"/>
    <n v="494.79"/>
    <n v="0"/>
    <m/>
    <n v="0"/>
    <n v="0.66"/>
    <n v="32876"/>
    <x v="0"/>
  </r>
  <r>
    <s v="0383  2C-L4"/>
    <s v="ESTEBAN MELE (1)"/>
    <n v="2084414"/>
    <n v="0"/>
    <n v="1395876.63"/>
    <s v="En Abogados"/>
    <n v="0"/>
    <n v="29346.63"/>
    <n v="2837.55"/>
    <n v="244.8"/>
    <n v="502.19"/>
    <n v="0"/>
    <m/>
    <n v="5842"/>
    <n v="0"/>
    <n v="2192981"/>
    <x v="0"/>
  </r>
  <r>
    <s v="0384  2C-L5"/>
    <s v="NAPOLITANO JAVIER"/>
    <n v="113511"/>
    <n v="0"/>
    <n v="106030.53"/>
    <n v="12782"/>
    <n v="0"/>
    <n v="29346.63"/>
    <n v="2774.79"/>
    <n v="240"/>
    <n v="491.09"/>
    <n v="0"/>
    <m/>
    <n v="0"/>
    <n v="0.96"/>
    <n v="151666"/>
    <x v="0"/>
  </r>
  <r>
    <s v="0385   2C-L6"/>
    <s v="SEBASTIAN PRUNEDA (1)"/>
    <n v="27067"/>
    <n v="27067"/>
    <n v="0"/>
    <n v="0"/>
    <n v="0"/>
    <n v="29346.63"/>
    <n v="2895.83"/>
    <n v="250.8"/>
    <n v="512.82000000000005"/>
    <n v="0"/>
    <m/>
    <n v="-3014"/>
    <n v="0.92"/>
    <n v="29993"/>
    <x v="0"/>
  </r>
  <r>
    <s v="0386  2C-L7"/>
    <s v="RUTA CPC"/>
    <n v="60280"/>
    <n v="0"/>
    <n v="58848.32"/>
    <n v="4374.1000000000004"/>
    <n v="0"/>
    <n v="29346.63"/>
    <n v="3276.85"/>
    <n v="284.39999999999998"/>
    <n v="580.34"/>
    <n v="0"/>
    <m/>
    <n v="0"/>
    <n v="0.36"/>
    <n v="96711"/>
    <x v="0"/>
  </r>
  <r>
    <s v="0387  2C-L8"/>
    <s v="NAPOLITANO - VIDAL"/>
    <n v="587347"/>
    <n v="0"/>
    <n v="435045.9"/>
    <n v="174053.4"/>
    <n v="0"/>
    <n v="29346.63"/>
    <n v="2904.79"/>
    <n v="250.8"/>
    <n v="514.21"/>
    <n v="0"/>
    <m/>
    <n v="0"/>
    <n v="0.27"/>
    <n v="642116"/>
    <x v="0"/>
  </r>
  <r>
    <s v="0388  2C-L9"/>
    <s v="LEANDRO FRANCISCO PALAORO/ PALAORO ANA JU (1)"/>
    <n v="27012"/>
    <n v="27012"/>
    <n v="0"/>
    <n v="0"/>
    <n v="0"/>
    <n v="29346.63"/>
    <n v="2837.55"/>
    <n v="244.8"/>
    <n v="502.19"/>
    <n v="0"/>
    <m/>
    <n v="-3008"/>
    <n v="0.83"/>
    <n v="29924"/>
    <x v="0"/>
  </r>
  <r>
    <s v="0389  2C-L10"/>
    <s v="Edgardo Carlos Roberto SCHMIDT (1)"/>
    <n v="34010"/>
    <n v="34010"/>
    <n v="0"/>
    <n v="0"/>
    <n v="0"/>
    <n v="29346.63"/>
    <n v="3196.17"/>
    <n v="0"/>
    <n v="566"/>
    <n v="0"/>
    <m/>
    <n v="3903"/>
    <n v="0.2"/>
    <n v="37012"/>
    <x v="0"/>
  </r>
  <r>
    <s v="0390   2C-L11"/>
    <s v="ENRIQUE GEORGE ADROVER (1)"/>
    <n v="26522"/>
    <n v="30000"/>
    <n v="0"/>
    <n v="0"/>
    <n v="3478"/>
    <n v="29346.63"/>
    <n v="2931.69"/>
    <n v="0"/>
    <n v="517.45000000000005"/>
    <n v="0"/>
    <m/>
    <n v="-3016"/>
    <n v="0.23"/>
    <n v="26302"/>
    <x v="0"/>
  </r>
  <r>
    <s v="0391   2C-L12"/>
    <s v="Walter Alejandro Buchar (1)"/>
    <n v="29710"/>
    <n v="29710"/>
    <n v="0"/>
    <n v="0"/>
    <n v="0"/>
    <n v="29346.63"/>
    <n v="2774.79"/>
    <n v="240"/>
    <n v="491.09"/>
    <n v="0"/>
    <m/>
    <n v="-3002"/>
    <n v="0.49"/>
    <n v="29851"/>
    <x v="0"/>
  </r>
  <r>
    <s v="0392   2C-L13"/>
    <s v="LAILA MARIANA AREVALO"/>
    <n v="58628"/>
    <n v="59487"/>
    <n v="0"/>
    <n v="859"/>
    <n v="859"/>
    <n v="29346.63"/>
    <n v="2913.76"/>
    <n v="253.2"/>
    <n v="516.05999999999995"/>
    <n v="0"/>
    <m/>
    <n v="0"/>
    <n v="0.35"/>
    <n v="33030"/>
    <x v="0"/>
  </r>
  <r>
    <s v="0393   2C-L14"/>
    <s v="Agustín Eugenio SERENELLINI (1)"/>
    <n v="27680"/>
    <n v="27680"/>
    <n v="0"/>
    <n v="0"/>
    <n v="0"/>
    <n v="29346.63"/>
    <n v="3563.75"/>
    <n v="308.39999999999998"/>
    <n v="630.74"/>
    <n v="0"/>
    <m/>
    <n v="-3076"/>
    <n v="0.48"/>
    <n v="30774"/>
    <x v="0"/>
  </r>
  <r>
    <s v="0394   2C-L15"/>
    <s v="Federico TUBIO (1)"/>
    <n v="30885"/>
    <n v="30885"/>
    <n v="0"/>
    <n v="0"/>
    <n v="0"/>
    <n v="29346.63"/>
    <n v="3944.78"/>
    <n v="342"/>
    <n v="698.25"/>
    <n v="0"/>
    <m/>
    <n v="-3112"/>
    <n v="0.34"/>
    <n v="31220"/>
    <x v="0"/>
  </r>
  <r>
    <s v="0395  2C-L16"/>
    <s v="LORENA BORNIEGO (1)"/>
    <n v="1065588"/>
    <n v="0"/>
    <n v="757145.79"/>
    <s v="En Abogados"/>
    <n v="0"/>
    <n v="29346.63"/>
    <n v="4527.53"/>
    <n v="391.2"/>
    <n v="801.84"/>
    <n v="0"/>
    <m/>
    <n v="6149"/>
    <n v="0.51"/>
    <n v="1144662"/>
    <x v="0"/>
  </r>
  <r>
    <s v="0396  2C-L17"/>
    <s v="Emanuel Fernandez Paz / Maria Marcela Lagostena (1)"/>
    <n v="29273"/>
    <n v="29273"/>
    <n v="0"/>
    <n v="0"/>
    <n v="0"/>
    <n v="29346.63"/>
    <n v="5303.04"/>
    <n v="457.2"/>
    <n v="939.17"/>
    <n v="0"/>
    <m/>
    <n v="-3240"/>
    <n v="0.96"/>
    <n v="32807"/>
    <x v="0"/>
  </r>
  <r>
    <s v="0397   2C-L18"/>
    <s v="JORGE OSCAR GARBINO"/>
    <n v="72827"/>
    <n v="73877"/>
    <n v="0"/>
    <n v="1050"/>
    <n v="1050"/>
    <n v="29346.63"/>
    <n v="3057.2"/>
    <n v="265.2"/>
    <n v="541.49"/>
    <n v="0"/>
    <m/>
    <n v="0"/>
    <n v="0.48"/>
    <n v="33211"/>
    <x v="0"/>
  </r>
  <r>
    <s v="0398   2C-L19"/>
    <s v="PABLO MAZZONI (1)"/>
    <n v="2054663"/>
    <n v="0"/>
    <n v="1377028.72"/>
    <s v="En Abogados"/>
    <n v="0"/>
    <n v="29346.63"/>
    <n v="2819.62"/>
    <n v="243.6"/>
    <n v="499.41"/>
    <n v="0"/>
    <m/>
    <n v="5839"/>
    <n v="0.3"/>
    <n v="2162263"/>
    <x v="0"/>
  </r>
  <r>
    <s v="0399   2C-L20"/>
    <s v="MARCELO LUIS VOLPE (1)"/>
    <n v="192643"/>
    <n v="0"/>
    <n v="179922.16"/>
    <n v="21716.95"/>
    <n v="0"/>
    <n v="29346.63"/>
    <n v="2779.27"/>
    <n v="240"/>
    <n v="492.48"/>
    <n v="8676.74"/>
    <m/>
    <n v="6945"/>
    <n v="0.77"/>
    <n v="250120"/>
    <x v="0"/>
  </r>
  <r>
    <s v="0400   2C-L21"/>
    <s v="HERMO MONICA (1)"/>
    <n v="26864"/>
    <n v="26864"/>
    <n v="0"/>
    <n v="0"/>
    <n v="0"/>
    <n v="29346.63"/>
    <n v="2954.1"/>
    <n v="0"/>
    <n v="523"/>
    <n v="14212.57"/>
    <m/>
    <n v="-3019"/>
    <n v="0.7"/>
    <n v="44018"/>
    <x v="0"/>
  </r>
  <r>
    <s v="0401   2C-L22"/>
    <s v="MARÕA FERNANDA BALLOTTA"/>
    <n v="25209"/>
    <n v="0"/>
    <n v="25209"/>
    <n v="1260.45"/>
    <n v="0"/>
    <n v="29346.63"/>
    <n v="2617.9"/>
    <n v="226.8"/>
    <n v="463.81"/>
    <n v="0"/>
    <m/>
    <n v="0"/>
    <n v="0.41"/>
    <n v="59125"/>
    <x v="0"/>
  </r>
  <r>
    <s v="0402   2C-L23"/>
    <s v="GABRIEL CASASOLA (1)"/>
    <n v="26872"/>
    <n v="26872"/>
    <n v="0"/>
    <n v="0"/>
    <n v="0"/>
    <n v="29346.63"/>
    <n v="2685.14"/>
    <n v="231.6"/>
    <n v="475.83"/>
    <n v="0"/>
    <m/>
    <n v="-2994"/>
    <n v="0.8"/>
    <n v="29746"/>
    <x v="0"/>
  </r>
  <r>
    <s v="0403   2C-L24"/>
    <s v="CFA-COMPA—IA FIDUCIARIA AMERICANA"/>
    <n v="85904"/>
    <n v="85904"/>
    <n v="0"/>
    <n v="0"/>
    <n v="0"/>
    <n v="29346.63"/>
    <n v="2868.93"/>
    <n v="248.4"/>
    <n v="507.74"/>
    <n v="0"/>
    <m/>
    <n v="0"/>
    <n v="0.3"/>
    <n v="32972"/>
    <x v="0"/>
  </r>
  <r>
    <s v="0404   2C-L25"/>
    <s v="JOSE ALBERTO CALELLO Y DOMINGO DAMIAN CA (1)"/>
    <n v="26902"/>
    <n v="26902"/>
    <n v="0"/>
    <n v="0"/>
    <n v="0"/>
    <n v="29346.63"/>
    <n v="2716.52"/>
    <n v="235.4"/>
    <n v="481.38"/>
    <n v="0"/>
    <m/>
    <n v="-2997"/>
    <n v="7.0000000000000007E-2"/>
    <n v="29783"/>
    <x v="0"/>
  </r>
  <r>
    <s v="0405   2C-L26"/>
    <s v="ARIEL BURGOS (1)"/>
    <n v="26640"/>
    <n v="26640"/>
    <n v="0"/>
    <n v="0"/>
    <n v="0"/>
    <n v="29346.63"/>
    <n v="2685.14"/>
    <n v="0"/>
    <n v="475.37"/>
    <n v="0"/>
    <m/>
    <n v="-2994"/>
    <n v="0.86"/>
    <n v="29514"/>
    <x v="0"/>
  </r>
  <r>
    <s v="0406   2C-L27"/>
    <s v="JOSE BALATTI"/>
    <n v="55943"/>
    <n v="55943"/>
    <n v="0"/>
    <n v="0"/>
    <n v="0"/>
    <n v="29346.63"/>
    <n v="2891.34"/>
    <n v="249.6"/>
    <n v="512.36"/>
    <n v="0"/>
    <m/>
    <n v="0"/>
    <n v="7.0000000000000007E-2"/>
    <n v="33000"/>
    <x v="0"/>
  </r>
  <r>
    <s v="0407   2C-L28"/>
    <s v="Maria Florencia PRIETO/Exequiel Norberto ZAPPALA (1)"/>
    <n v="11364"/>
    <n v="11535"/>
    <n v="0"/>
    <n v="171"/>
    <n v="171"/>
    <n v="29346.63"/>
    <n v="2851"/>
    <n v="246"/>
    <n v="504.96"/>
    <n v="0"/>
    <m/>
    <n v="1500"/>
    <n v="0.41"/>
    <n v="34449"/>
    <x v="0"/>
  </r>
  <r>
    <s v="0408   2C-L29"/>
    <s v="Carlos Leonardo LOIRA (1)"/>
    <n v="27202"/>
    <n v="27202"/>
    <n v="0"/>
    <n v="0"/>
    <n v="0"/>
    <n v="29346.63"/>
    <n v="3043.75"/>
    <n v="264"/>
    <n v="538.72"/>
    <n v="0"/>
    <m/>
    <n v="-3028"/>
    <n v="0.9"/>
    <n v="30166"/>
    <x v="0"/>
  </r>
  <r>
    <s v="0409   2C-L30"/>
    <s v="LILIANA INES GONELLA (1)"/>
    <n v="27318"/>
    <n v="27318"/>
    <n v="0"/>
    <n v="0"/>
    <n v="0"/>
    <n v="29346.63"/>
    <n v="3169.27"/>
    <n v="274.8"/>
    <n v="560.91"/>
    <n v="0"/>
    <m/>
    <n v="-3039"/>
    <n v="0.39"/>
    <n v="30313"/>
    <x v="0"/>
  </r>
  <r>
    <s v="0410   2C-L31"/>
    <s v="Carlos Leonardo LOIRA (1)"/>
    <n v="27816"/>
    <n v="27816"/>
    <n v="0"/>
    <n v="0"/>
    <n v="0"/>
    <n v="29346.63"/>
    <n v="3711.68"/>
    <n v="321.60000000000002"/>
    <n v="657.1"/>
    <n v="0"/>
    <m/>
    <n v="-3090"/>
    <n v="0.99"/>
    <n v="30948"/>
    <x v="0"/>
  </r>
  <r>
    <s v="0411   2C-L32"/>
    <s v="DANIEL CALLISTI (1)"/>
    <n v="71770"/>
    <n v="0"/>
    <n v="70143.5"/>
    <n v="5133.68"/>
    <n v="0"/>
    <n v="29346.63"/>
    <n v="3729.61"/>
    <n v="322.8"/>
    <n v="660.8"/>
    <n v="0"/>
    <m/>
    <n v="11445"/>
    <n v="0.98"/>
    <n v="120783"/>
    <x v="0"/>
  </r>
  <r>
    <s v="0412   2C-L33"/>
    <s v="LUCAS GABRIEL BRIGANDO/SANTIAGO CARNERO (1)"/>
    <n v="112826"/>
    <n v="0"/>
    <n v="107700.06"/>
    <s v="En Abogados"/>
    <n v="0"/>
    <n v="29346.63"/>
    <n v="4599.25"/>
    <n v="396"/>
    <n v="814.78"/>
    <n v="0"/>
    <m/>
    <n v="6945"/>
    <n v="0.34"/>
    <n v="160313"/>
    <x v="0"/>
  </r>
  <r>
    <s v="0413   2C-L34"/>
    <s v="RUTA CPC"/>
    <n v="70245"/>
    <n v="0"/>
    <n v="68575.48"/>
    <n v="5098.29"/>
    <n v="0"/>
    <n v="29346.63"/>
    <n v="8230.24"/>
    <n v="710.4"/>
    <n v="1457.55"/>
    <n v="0"/>
    <m/>
    <n v="0"/>
    <n v="0.41"/>
    <n v="113419"/>
    <x v="0"/>
  </r>
  <r>
    <s v="0414   2C-L35"/>
    <s v="HORACIO VERA C£CERES (1)"/>
    <n v="26994"/>
    <n v="26994"/>
    <n v="0"/>
    <n v="0"/>
    <n v="0"/>
    <n v="29346.63"/>
    <n v="3110.99"/>
    <n v="0"/>
    <n v="550.74"/>
    <n v="0"/>
    <m/>
    <n v="1466"/>
    <n v="0.64"/>
    <n v="34475"/>
    <x v="0"/>
  </r>
  <r>
    <s v="0415   2C-L36"/>
    <s v="CHRISTIAN GARIBALDI (1)"/>
    <n v="36764"/>
    <n v="37309"/>
    <n v="0"/>
    <n v="0"/>
    <n v="545"/>
    <n v="29346.63"/>
    <n v="3855.12"/>
    <n v="0"/>
    <n v="682.53"/>
    <n v="0"/>
    <m/>
    <n v="-3104"/>
    <n v="0.72"/>
    <n v="30236"/>
    <x v="0"/>
  </r>
  <r>
    <s v="0416   2C-L37"/>
    <s v="MATIAS VIVA (1)"/>
    <n v="27650"/>
    <n v="27650"/>
    <n v="0"/>
    <n v="0"/>
    <n v="0"/>
    <n v="29346.63"/>
    <n v="3899.95"/>
    <n v="0"/>
    <n v="690.39"/>
    <n v="0"/>
    <m/>
    <n v="-3108"/>
    <n v="0.03"/>
    <n v="30829"/>
    <x v="0"/>
  </r>
  <r>
    <s v="0417   2C-L38"/>
    <s v="DIEGO VARAS (1)"/>
    <n v="1437961"/>
    <n v="0"/>
    <n v="990479.35999999999"/>
    <s v="En Abogados"/>
    <n v="0"/>
    <n v="29346.63"/>
    <n v="3895.47"/>
    <n v="336"/>
    <n v="689.47"/>
    <n v="0"/>
    <m/>
    <n v="6034"/>
    <n v="0.46"/>
    <n v="1527787"/>
    <x v="0"/>
  </r>
  <r>
    <s v="0418   2C-L39"/>
    <s v="Nicolas Daniel Martinez (1)"/>
    <n v="28019"/>
    <n v="28019"/>
    <n v="0"/>
    <n v="0"/>
    <n v="0"/>
    <n v="29346.63"/>
    <n v="3962.71"/>
    <n v="343.2"/>
    <n v="701.95"/>
    <n v="0"/>
    <m/>
    <n v="-3114"/>
    <n v="0.51"/>
    <n v="31241"/>
    <x v="0"/>
  </r>
  <r>
    <s v="0419   2C-L40"/>
    <s v="Bazo Sandra Gabriela (1)"/>
    <n v="35002"/>
    <n v="35002"/>
    <n v="0"/>
    <n v="0"/>
    <n v="0"/>
    <n v="29346.63"/>
    <n v="3976.16"/>
    <n v="343.2"/>
    <n v="703.8"/>
    <n v="0"/>
    <m/>
    <n v="3830"/>
    <n v="0.21"/>
    <n v="38200"/>
    <x v="0"/>
  </r>
  <r>
    <s v="0420   2C-L41"/>
    <s v="ANALIA NEIFFERT"/>
    <n v="27946"/>
    <n v="28366"/>
    <n v="0"/>
    <n v="420"/>
    <n v="420"/>
    <n v="29346.63"/>
    <n v="3855.12"/>
    <n v="333.6"/>
    <n v="682.53"/>
    <n v="0"/>
    <m/>
    <n v="0"/>
    <n v="0.12"/>
    <n v="34218"/>
    <x v="0"/>
  </r>
  <r>
    <s v="0421   2C-L42"/>
    <s v="MARIANA SOLEDAD PE—A/ACU—A GUSTAVO HERN (1)"/>
    <n v="28030"/>
    <n v="28030"/>
    <n v="0"/>
    <n v="0"/>
    <n v="0"/>
    <n v="29346.63"/>
    <n v="3944.78"/>
    <n v="342"/>
    <n v="698.25"/>
    <n v="0"/>
    <m/>
    <n v="-3112"/>
    <n v="0.34"/>
    <n v="31220"/>
    <x v="0"/>
  </r>
  <r>
    <s v="0422   2C-L43"/>
    <s v="DIEGO SOLERO"/>
    <n v="60549"/>
    <n v="0"/>
    <n v="59133.599999999999"/>
    <n v="4372.08"/>
    <n v="0"/>
    <n v="29346.63"/>
    <n v="3886.5"/>
    <n v="336"/>
    <n v="688.08"/>
    <n v="0"/>
    <m/>
    <n v="0"/>
    <n v="0.11"/>
    <n v="97763"/>
    <x v="0"/>
  </r>
  <r>
    <s v="0423   2C-L44"/>
    <s v="NAPOLITANO JAVIER"/>
    <n v="385990"/>
    <n v="0"/>
    <n v="315437.67"/>
    <n v="86324.21"/>
    <n v="0"/>
    <n v="29346.63"/>
    <n v="3980.64"/>
    <n v="0"/>
    <n v="705.19"/>
    <n v="0"/>
    <m/>
    <n v="0"/>
    <n v="0.66"/>
    <n v="435795"/>
    <x v="0"/>
  </r>
  <r>
    <s v="0424   2C-L45"/>
    <s v="LEO MATEU / RED CARPET"/>
    <n v="1543435"/>
    <n v="0"/>
    <n v="1002501.32"/>
    <n v="591058.75"/>
    <n v="0"/>
    <n v="29346.63"/>
    <n v="3801.33"/>
    <n v="327.60000000000002"/>
    <n v="672.82"/>
    <n v="0"/>
    <m/>
    <n v="0"/>
    <n v="0.55000000000000004"/>
    <n v="1627709"/>
    <x v="0"/>
  </r>
  <r>
    <s v="0425   2C-L46"/>
    <s v="RUTA CPC"/>
    <n v="61939"/>
    <n v="0"/>
    <n v="60467.73"/>
    <n v="4494.66"/>
    <n v="0"/>
    <n v="29346.63"/>
    <n v="4101.67"/>
    <n v="355.2"/>
    <n v="726.46"/>
    <n v="0"/>
    <m/>
    <n v="0"/>
    <n v="0.65"/>
    <n v="99493"/>
    <x v="0"/>
  </r>
  <r>
    <s v="0426   2C-L47"/>
    <s v="CFA-COMPA—IA FIDUCIARIA AMERICANA"/>
    <n v="89602"/>
    <n v="89602"/>
    <n v="0"/>
    <n v="0"/>
    <n v="0"/>
    <n v="29346.63"/>
    <n v="4137.53"/>
    <n v="356.4"/>
    <n v="732.47"/>
    <n v="0"/>
    <m/>
    <n v="0"/>
    <n v="0.97"/>
    <n v="34574"/>
    <x v="0"/>
  </r>
  <r>
    <s v="0427   2C-L48"/>
    <s v="FEDERICO MOCKEL (1)"/>
    <n v="28041"/>
    <n v="28041"/>
    <n v="0"/>
    <n v="0"/>
    <n v="0"/>
    <n v="29346.63"/>
    <n v="3958.23"/>
    <n v="342"/>
    <n v="700.57"/>
    <n v="0"/>
    <m/>
    <n v="-3113"/>
    <n v="0.56999999999999995"/>
    <n v="31235"/>
    <x v="0"/>
  </r>
  <r>
    <s v="0428   2C-L49"/>
    <s v="SCARSELLO FRANCISCO"/>
    <n v="66625"/>
    <n v="62460"/>
    <n v="4165"/>
    <n v="666.3"/>
    <n v="0"/>
    <n v="29346.63"/>
    <n v="4751.66"/>
    <n v="0"/>
    <n v="841.14"/>
    <n v="0"/>
    <m/>
    <n v="0"/>
    <n v="0.27"/>
    <n v="39771"/>
    <x v="0"/>
  </r>
  <r>
    <s v="0429   2C-L50"/>
    <s v="JUAN CRUZ SOUTO (1)"/>
    <n v="1011528"/>
    <n v="0"/>
    <n v="680152.58"/>
    <s v="En Abogados"/>
    <n v="0"/>
    <n v="29346.63"/>
    <n v="6441.64"/>
    <n v="556.79999999999995"/>
    <n v="1140.79"/>
    <n v="0"/>
    <m/>
    <n v="6496"/>
    <n v="0.51"/>
    <n v="1089518"/>
    <x v="0"/>
  </r>
  <r>
    <s v="0430    3A-L1"/>
    <s v="PETER KRUGER"/>
    <n v="83377"/>
    <n v="0"/>
    <n v="80517.37"/>
    <n v="6885.5"/>
    <n v="0"/>
    <n v="29346.63"/>
    <n v="8615.75"/>
    <n v="744"/>
    <n v="1525.98"/>
    <n v="0"/>
    <m/>
    <n v="0"/>
    <n v="0.77"/>
    <n v="127636"/>
    <x v="0"/>
  </r>
  <r>
    <s v="0431    3A-L2"/>
    <s v="CAIRO JOSE LUIS (1)"/>
    <n v="32314"/>
    <n v="32314"/>
    <n v="0"/>
    <n v="0"/>
    <n v="0"/>
    <n v="29346.63"/>
    <n v="8615.75"/>
    <n v="744"/>
    <n v="1525.52"/>
    <n v="0"/>
    <m/>
    <n v="-3551"/>
    <n v="0.1"/>
    <n v="36681"/>
    <x v="0"/>
  </r>
  <r>
    <s v="0432    3A-L3"/>
    <s v="GUILLERMO BASSIGNANI"/>
    <n v="1352871"/>
    <n v="28508.73"/>
    <n v="1045572.66"/>
    <n v="331068.24"/>
    <n v="0"/>
    <n v="29346.63"/>
    <n v="8615.75"/>
    <n v="744"/>
    <n v="1525.98"/>
    <n v="0"/>
    <m/>
    <n v="0"/>
    <n v="0.74"/>
    <n v="1416874"/>
    <x v="0"/>
  </r>
  <r>
    <s v="0433    3A-L4"/>
    <s v="PODRZAJ , ANTONIO (1)"/>
    <n v="32557"/>
    <n v="32557"/>
    <n v="0"/>
    <n v="0"/>
    <n v="0"/>
    <n v="29346.63"/>
    <n v="8880.23"/>
    <n v="766.8"/>
    <n v="1572.23"/>
    <n v="0"/>
    <m/>
    <n v="-3576"/>
    <n v="0.11"/>
    <n v="36990"/>
    <x v="0"/>
  </r>
  <r>
    <s v="0434    3A-L5"/>
    <s v="PODRZAJ MIGUEL (1)"/>
    <n v="30877"/>
    <n v="30877"/>
    <n v="0"/>
    <n v="0"/>
    <n v="0"/>
    <n v="29346.63"/>
    <n v="7051.29"/>
    <n v="608.4"/>
    <n v="1248.53"/>
    <n v="0"/>
    <m/>
    <n v="-3405"/>
    <n v="0.15"/>
    <n v="34850"/>
    <x v="0"/>
  </r>
  <r>
    <s v="0435    3A-L6"/>
    <s v="HERN£N YOHMA (1)"/>
    <n v="2541792"/>
    <n v="0"/>
    <n v="1693568.17"/>
    <s v="En Abogados"/>
    <n v="0"/>
    <n v="29346.63"/>
    <n v="5746.82"/>
    <n v="496.8"/>
    <n v="1017.32"/>
    <n v="0"/>
    <m/>
    <n v="6370"/>
    <n v="0.02"/>
    <n v="2669448"/>
    <x v="0"/>
  </r>
  <r>
    <s v="0436    3A-L7"/>
    <s v="GUILLERMO BASSIGNANI"/>
    <n v="1146701"/>
    <n v="23647.599999999999"/>
    <n v="888274.57"/>
    <n v="279192.56"/>
    <n v="0"/>
    <n v="29346.63"/>
    <n v="5482.34"/>
    <n v="472.8"/>
    <n v="971.08"/>
    <n v="0"/>
    <m/>
    <n v="0"/>
    <n v="0.02"/>
    <n v="1203740"/>
    <x v="0"/>
  </r>
  <r>
    <s v="0437    3A-L8"/>
    <s v="ESTEBAN MELE (1)"/>
    <n v="2462041"/>
    <n v="0"/>
    <n v="1641620.71"/>
    <s v="En Abogados"/>
    <n v="0"/>
    <n v="29346.63"/>
    <n v="5226.83"/>
    <n v="451.2"/>
    <n v="925.3"/>
    <n v="0"/>
    <m/>
    <n v="6276"/>
    <n v="0"/>
    <n v="2586348"/>
    <x v="0"/>
  </r>
  <r>
    <s v="0438    3A-L9"/>
    <s v="JUAN PABLO PITTALUGA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</r>
  <r>
    <s v="0439   3A-L10"/>
    <s v="DAPESOL. (1)"/>
    <n v="372305"/>
    <n v="0"/>
    <n v="336839.86"/>
    <s v="En Abogados"/>
    <n v="0"/>
    <n v="29346.63"/>
    <n v="5450.96"/>
    <n v="0"/>
    <n v="965.53"/>
    <n v="0"/>
    <m/>
    <n v="13261"/>
    <n v="0.89"/>
    <n v="438172"/>
    <x v="0"/>
  </r>
  <r>
    <s v="0440   3A-L11"/>
    <s v="ANDR…S ROMERO (1)"/>
    <n v="2664458"/>
    <n v="0"/>
    <n v="1773422.71"/>
    <s v="En Abogados"/>
    <n v="0"/>
    <n v="29346.63"/>
    <n v="6531.3"/>
    <n v="565.20000000000005"/>
    <n v="1156.51"/>
    <n v="0"/>
    <m/>
    <n v="6512"/>
    <n v="0.22"/>
    <n v="2797241"/>
    <x v="0"/>
  </r>
  <r>
    <s v="0441   3A-L12"/>
    <s v="ESTEBAN VILLAR (1)"/>
    <n v="30410"/>
    <n v="30410"/>
    <n v="0"/>
    <n v="0"/>
    <n v="0"/>
    <n v="29346.63"/>
    <n v="6540.26"/>
    <n v="565.20000000000005"/>
    <n v="1157.9000000000001"/>
    <n v="0"/>
    <m/>
    <n v="-3357"/>
    <n v="0.01"/>
    <n v="34253"/>
    <x v="0"/>
  </r>
  <r>
    <s v="0442   3A-L13"/>
    <s v="PAUL GAUBIN"/>
    <n v="70892"/>
    <n v="0"/>
    <n v="63736.36"/>
    <n v="10342.459999999999"/>
    <n v="0"/>
    <n v="29346.63"/>
    <n v="6271.3"/>
    <n v="540"/>
    <n v="1110.27"/>
    <n v="0"/>
    <m/>
    <n v="0"/>
    <n v="0.98"/>
    <n v="111348"/>
    <x v="0"/>
  </r>
  <r>
    <s v="0443   3A-L14"/>
    <s v="DAPESOL. (1)"/>
    <n v="375070"/>
    <n v="0"/>
    <n v="339334.62"/>
    <s v="En Abogados"/>
    <n v="0"/>
    <n v="29346.63"/>
    <n v="5746.82"/>
    <n v="0"/>
    <n v="1017.78"/>
    <n v="0"/>
    <m/>
    <n v="13315"/>
    <n v="0.04"/>
    <n v="441463"/>
    <x v="0"/>
  </r>
  <r>
    <s v="0444   3A-L15"/>
    <s v="ALEJANDRO CESNIK (1)"/>
    <n v="29682"/>
    <n v="29682"/>
    <n v="0"/>
    <n v="0"/>
    <n v="0"/>
    <n v="29346.63"/>
    <n v="5746.82"/>
    <n v="496.8"/>
    <n v="1017.32"/>
    <n v="0"/>
    <m/>
    <n v="-3282"/>
    <n v="0.43"/>
    <n v="33326"/>
    <x v="0"/>
  </r>
  <r>
    <s v="0445   3A-L16"/>
    <s v="SOBRINO EUGENIA (EN QUIEBRA) (1)"/>
    <n v="1644057"/>
    <n v="0"/>
    <n v="1125453.42"/>
    <s v="En Abogados"/>
    <n v="0"/>
    <n v="29346.63"/>
    <n v="5486.83"/>
    <n v="474"/>
    <n v="971.54"/>
    <n v="0"/>
    <m/>
    <n v="6323"/>
    <n v="0.33"/>
    <n v="1742932"/>
    <x v="0"/>
  </r>
  <r>
    <s v="0446   3A-L17"/>
    <s v="DANNY MENA CORTES"/>
    <n v="314789"/>
    <n v="0"/>
    <n v="261625.21"/>
    <s v="En Abogados"/>
    <n v="0"/>
    <n v="29346.63"/>
    <n v="5222.3500000000004"/>
    <n v="451.2"/>
    <n v="924.84"/>
    <n v="0"/>
    <m/>
    <n v="0"/>
    <n v="0.72"/>
    <n v="363816"/>
    <x v="0"/>
  </r>
  <r>
    <s v="0447   3A-L18"/>
    <s v="DANIEL VALENTIN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</r>
  <r>
    <s v="0448   3A-L19"/>
    <s v="ADRIANA LUZZETT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</r>
  <r>
    <s v="0449   3A-L20"/>
    <s v="NATALIA GANEM"/>
    <n v="92014"/>
    <n v="0"/>
    <n v="87881.67"/>
    <n v="8526.41"/>
    <n v="0"/>
    <n v="29346.63"/>
    <n v="4962.3500000000004"/>
    <n v="428.5"/>
    <n v="878.6"/>
    <n v="0"/>
    <m/>
    <n v="0"/>
    <n v="0.84"/>
    <n v="132025"/>
    <x v="0"/>
  </r>
  <r>
    <s v="0450   3A-L21"/>
    <s v="NATALIA GANEM"/>
    <n v="92762"/>
    <n v="0"/>
    <n v="88595.82"/>
    <n v="8595.9699999999993"/>
    <n v="0"/>
    <n v="29346.63"/>
    <n v="5217.8599999999997"/>
    <n v="451.2"/>
    <n v="923.91"/>
    <n v="0"/>
    <m/>
    <n v="0"/>
    <n v="0.61"/>
    <n v="133132"/>
    <x v="0"/>
  </r>
  <r>
    <s v="0451   3A-L22"/>
    <s v="Tomas Bello (1)"/>
    <n v="36760"/>
    <n v="36760"/>
    <n v="0"/>
    <n v="0"/>
    <n v="0"/>
    <n v="29346.63"/>
    <n v="6504.4"/>
    <n v="0"/>
    <n v="1151.8900000000001"/>
    <n v="0"/>
    <m/>
    <n v="3592"/>
    <n v="0.08"/>
    <n v="40595"/>
    <x v="0"/>
  </r>
  <r>
    <s v="0452   3A-L23"/>
    <s v="ROBERTO CABRERA (1)"/>
    <n v="29920"/>
    <n v="29920"/>
    <n v="0"/>
    <n v="0"/>
    <n v="0"/>
    <n v="29346.63"/>
    <n v="6006.82"/>
    <n v="518.4"/>
    <n v="1063.56"/>
    <n v="0"/>
    <m/>
    <n v="-3306"/>
    <n v="0.59"/>
    <n v="33630"/>
    <x v="0"/>
  </r>
  <r>
    <s v="0453   3A-L24"/>
    <s v="MARA FERNANDEZ (1)"/>
    <n v="29920"/>
    <n v="29920"/>
    <n v="0"/>
    <n v="0"/>
    <n v="0"/>
    <n v="29346.63"/>
    <n v="6006.82"/>
    <n v="518.4"/>
    <n v="1063.56"/>
    <n v="0"/>
    <m/>
    <n v="-3306"/>
    <n v="0.59"/>
    <n v="33630"/>
    <x v="0"/>
  </r>
  <r>
    <s v="0454   3A-L25"/>
    <s v="SALVADOR BELLO"/>
    <n v="12192"/>
    <n v="0"/>
    <n v="12192"/>
    <n v="609.6"/>
    <n v="0"/>
    <n v="29346.63"/>
    <n v="6011.3"/>
    <n v="518.20000000000005"/>
    <n v="1064.49"/>
    <n v="0"/>
    <m/>
    <n v="0"/>
    <n v="0.78"/>
    <n v="49743"/>
    <x v="0"/>
  </r>
  <r>
    <s v="0455   3A-L26"/>
    <s v="ROMA FERNANDO (1)"/>
    <n v="29907"/>
    <n v="29907"/>
    <n v="0"/>
    <n v="0"/>
    <n v="0"/>
    <n v="29346.63"/>
    <n v="5993.37"/>
    <n v="516"/>
    <n v="1061.71"/>
    <n v="0"/>
    <m/>
    <n v="-3305"/>
    <n v="0.28999999999999998"/>
    <n v="33613"/>
    <x v="0"/>
  </r>
  <r>
    <s v="0456   3A-L27"/>
    <s v="ALFREDO CASTIGLIA (1)"/>
    <n v="55508"/>
    <n v="55508"/>
    <s v="Plan de Pago"/>
    <s v="Plan de Pago"/>
    <n v="0"/>
    <n v="29346.63"/>
    <n v="5966.48"/>
    <n v="514.79999999999995"/>
    <n v="1056.17"/>
    <n v="0"/>
    <m/>
    <n v="22322.880000000001"/>
    <n v="0.04"/>
    <n v="59207"/>
    <x v="0"/>
  </r>
  <r>
    <s v="0457   3A-L28"/>
    <s v="EDUARDO RAMOS - YARD BACK (1)"/>
    <n v="30043"/>
    <n v="30043"/>
    <n v="0"/>
    <n v="0"/>
    <n v="0"/>
    <n v="29346.63"/>
    <n v="5966.48"/>
    <n v="675.6"/>
    <n v="1056.6300000000001"/>
    <n v="0"/>
    <m/>
    <n v="-3303"/>
    <n v="0.66"/>
    <n v="33743"/>
    <x v="0"/>
  </r>
  <r>
    <s v="0458   3A-L29"/>
    <s v="LWLYC"/>
    <n v="136789"/>
    <n v="0"/>
    <n v="127086.85"/>
    <n v="16056.49"/>
    <n v="0"/>
    <n v="29346.63"/>
    <n v="6002.34"/>
    <n v="562.79999999999995"/>
    <n v="1063.0999999999999"/>
    <n v="0"/>
    <m/>
    <n v="0"/>
    <n v="0.79"/>
    <n v="180119"/>
    <x v="0"/>
  </r>
  <r>
    <s v="0459   3A-L30"/>
    <s v="Diego Alberto RADIVOY MAGNANI"/>
    <n v="32967"/>
    <n v="0"/>
    <n v="32967"/>
    <n v="1648.35"/>
    <n v="0"/>
    <n v="29346.63"/>
    <n v="6020.27"/>
    <n v="519.6"/>
    <n v="1066.3399999999999"/>
    <n v="0"/>
    <m/>
    <n v="0"/>
    <n v="0.81"/>
    <n v="71569"/>
    <x v="0"/>
  </r>
  <r>
    <s v="0460   3A-L31"/>
    <s v="LUIS LOSADA (1)"/>
    <n v="30876"/>
    <n v="30876"/>
    <n v="0"/>
    <n v="0"/>
    <n v="0"/>
    <n v="29346.63"/>
    <n v="7051.29"/>
    <n v="607.20000000000005"/>
    <n v="1248.53"/>
    <n v="0"/>
    <m/>
    <n v="-3405"/>
    <n v="0.35"/>
    <n v="34849"/>
    <x v="0"/>
  </r>
  <r>
    <s v="0461   3A-L32"/>
    <s v="SAN EMILIO SCA (1)"/>
    <n v="30869"/>
    <n v="30869"/>
    <n v="0"/>
    <n v="0"/>
    <n v="0"/>
    <n v="29346.63"/>
    <n v="7042.32"/>
    <n v="607.20000000000005"/>
    <n v="1247.1400000000001"/>
    <n v="0"/>
    <m/>
    <n v="-3404"/>
    <n v="0.71"/>
    <n v="34840"/>
    <x v="0"/>
  </r>
  <r>
    <s v="0462   3A-L33"/>
    <s v="STELLA MORALES (1)"/>
    <n v="30600"/>
    <n v="30600"/>
    <n v="0"/>
    <n v="0"/>
    <n v="0"/>
    <n v="29346.63"/>
    <n v="7217.15"/>
    <n v="621.6"/>
    <n v="1277.6600000000001"/>
    <n v="0"/>
    <m/>
    <n v="-3420"/>
    <n v="0.96"/>
    <n v="35044"/>
    <x v="0"/>
  </r>
  <r>
    <s v="0463   3A-L34"/>
    <s v="JORGE FRAGA"/>
    <n v="1307480"/>
    <n v="0"/>
    <n v="860616.29"/>
    <s v="En Abogados"/>
    <n v="0"/>
    <n v="29346.63"/>
    <n v="10969.17"/>
    <n v="945.6"/>
    <n v="1942.16"/>
    <n v="0"/>
    <m/>
    <n v="0"/>
    <n v="0.63"/>
    <n v="1393715"/>
    <x v="0"/>
  </r>
  <r>
    <s v="0464   3A-L35"/>
    <s v="JORGE FRAGA (1)"/>
    <n v="32312"/>
    <n v="32312"/>
    <n v="0"/>
    <n v="0"/>
    <n v="0"/>
    <n v="29346.63"/>
    <n v="8615.75"/>
    <n v="742.8"/>
    <n v="1525.98"/>
    <n v="0"/>
    <m/>
    <n v="-3552"/>
    <n v="0.84"/>
    <n v="36680"/>
    <x v="0"/>
  </r>
  <r>
    <s v="0465   3A-L36"/>
    <s v="ALFREDO CASTIGLIA (1)"/>
    <n v="62058"/>
    <n v="62058"/>
    <s v="Plan de Pago"/>
    <s v="Plan de Pago"/>
    <n v="0"/>
    <n v="29346.63"/>
    <n v="8624.7199999999993"/>
    <n v="742.8"/>
    <n v="1526.91"/>
    <n v="0"/>
    <m/>
    <n v="26185.919999999998"/>
    <n v="0.02"/>
    <n v="66427"/>
    <x v="0"/>
  </r>
  <r>
    <s v="0466   3A-L37"/>
    <s v="ALFREDO CASTIGLIA (1)"/>
    <n v="60362"/>
    <n v="60362"/>
    <s v="Plan de Pago"/>
    <s v="Plan de Pago"/>
    <n v="0"/>
    <n v="29346.63"/>
    <n v="8602.2999999999993"/>
    <n v="740.1"/>
    <n v="1523.67"/>
    <n v="0"/>
    <m/>
    <n v="24512"/>
    <n v="0.3"/>
    <n v="64725"/>
    <x v="0"/>
  </r>
  <r>
    <s v="0467   3A-L38"/>
    <s v="AMERICO ALFREDO SANTI (2)"/>
    <n v="29841"/>
    <n v="30289"/>
    <n v="0"/>
    <n v="1492.03"/>
    <n v="448"/>
    <n v="29346.63"/>
    <n v="6535.78"/>
    <n v="0"/>
    <n v="1157.44"/>
    <n v="0"/>
    <m/>
    <n v="0"/>
    <n v="0.12"/>
    <n v="38084"/>
    <x v="0"/>
  </r>
  <r>
    <s v="0468   3A-L39"/>
    <s v="ALEJANDRO EDUARDO ROMERO (1)"/>
    <n v="2663169"/>
    <n v="0"/>
    <n v="1772599.45"/>
    <s v="En Abogados"/>
    <n v="0"/>
    <n v="29346.63"/>
    <n v="6531.3"/>
    <n v="562.79999999999995"/>
    <n v="1156.51"/>
    <n v="0"/>
    <m/>
    <n v="6512"/>
    <n v="0.79"/>
    <n v="2795909"/>
    <x v="0"/>
  </r>
  <r>
    <s v="0469   3A-L40"/>
    <s v="LWLYC"/>
    <n v="146531"/>
    <n v="0"/>
    <n v="136194.57"/>
    <n v="17146.16"/>
    <n v="0"/>
    <n v="29346.63"/>
    <n v="8606.7900000000009"/>
    <n v="742.8"/>
    <n v="1524.13"/>
    <n v="0"/>
    <m/>
    <n v="0"/>
    <n v="0.92"/>
    <n v="193562"/>
    <x v="0"/>
  </r>
  <r>
    <s v="0470    3B-L1"/>
    <s v="GUILLERMO BASSIGNANI"/>
    <n v="1304056"/>
    <n v="27378.07"/>
    <n v="1008350.71"/>
    <n v="318744.76"/>
    <n v="0"/>
    <n v="29346.63"/>
    <n v="7835.76"/>
    <n v="675.6"/>
    <n v="1387.26"/>
    <n v="0"/>
    <m/>
    <n v="0"/>
    <n v="0.28000000000000003"/>
    <n v="1366341"/>
    <x v="0"/>
  </r>
  <r>
    <s v="0471    3B-L2"/>
    <s v="GUILLERMO BASSIGNANI"/>
    <n v="1216962"/>
    <n v="25315.57"/>
    <n v="941889.07"/>
    <n v="296851.81"/>
    <n v="0"/>
    <n v="29346.63"/>
    <n v="6526.81"/>
    <n v="562.79999999999995"/>
    <n v="1156.05"/>
    <n v="0"/>
    <m/>
    <n v="0"/>
    <n v="0.83"/>
    <n v="1276334"/>
    <x v="0"/>
  </r>
  <r>
    <s v="0472    3B-L3"/>
    <s v="MARÕA JOS… SPINELL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</r>
  <r>
    <s v="0473    3B-L4"/>
    <s v="PABLO GARCIA NAVARRO (1)"/>
    <n v="29105"/>
    <n v="29105"/>
    <n v="0"/>
    <n v="0"/>
    <n v="0"/>
    <n v="29346.63"/>
    <n v="5119.24"/>
    <n v="441.6"/>
    <n v="906.34"/>
    <n v="0"/>
    <m/>
    <n v="-3223"/>
    <n v="0.19"/>
    <n v="32591"/>
    <x v="0"/>
  </r>
  <r>
    <s v="0474    3B-L5"/>
    <s v="EDUARDO HIRSH"/>
    <n v="29200"/>
    <n v="29638"/>
    <n v="0"/>
    <n v="0"/>
    <n v="438"/>
    <n v="29346.63"/>
    <n v="5222.3500000000004"/>
    <n v="451.2"/>
    <n v="924.84"/>
    <n v="0"/>
    <m/>
    <n v="0"/>
    <n v="0.98"/>
    <n v="35508"/>
    <x v="0"/>
  </r>
  <r>
    <s v="0475    3B-L6"/>
    <s v="LWLYC"/>
    <n v="133228"/>
    <n v="0"/>
    <n v="123758.86"/>
    <n v="15657.08"/>
    <n v="0"/>
    <n v="29346.63"/>
    <n v="5119.24"/>
    <n v="441.6"/>
    <n v="906.34"/>
    <n v="0"/>
    <m/>
    <n v="0"/>
    <n v="0.25"/>
    <n v="175230"/>
    <x v="0"/>
  </r>
  <r>
    <s v="0476    3B-L7"/>
    <s v="GUILLERMO BASSIGNANI"/>
    <n v="1122013"/>
    <n v="23065.200000000001"/>
    <n v="869434.68"/>
    <n v="272984.84999999998"/>
    <n v="0"/>
    <n v="29346.63"/>
    <n v="5105.8"/>
    <n v="440.4"/>
    <n v="904.03"/>
    <n v="0"/>
    <m/>
    <n v="0"/>
    <n v="0.61"/>
    <n v="1178217"/>
    <x v="0"/>
  </r>
  <r>
    <s v="0477    3B-L8"/>
    <s v="CAROLINA VAN DER MEULEN (1)"/>
    <n v="31593"/>
    <n v="31593"/>
    <n v="0"/>
    <n v="0"/>
    <n v="0"/>
    <n v="29346.63"/>
    <n v="4263.05"/>
    <n v="367.2"/>
    <n v="754.67"/>
    <n v="0"/>
    <m/>
    <n v="-3142"/>
    <n v="0.45"/>
    <n v="31590"/>
    <x v="0"/>
  </r>
  <r>
    <s v="0478   3B-L8B"/>
    <s v="CAROLINA VAN DER MEULEN (1)"/>
    <n v="31887"/>
    <n v="31887"/>
    <n v="0"/>
    <n v="0"/>
    <n v="0"/>
    <n v="29346.63"/>
    <n v="4549.9399999999996"/>
    <n v="393.6"/>
    <n v="806"/>
    <n v="0"/>
    <m/>
    <n v="-3169"/>
    <n v="0.83"/>
    <n v="31928"/>
    <x v="0"/>
  </r>
  <r>
    <s v="0479    3B-L9"/>
    <s v="GUILLERMO BASSIGNANI"/>
    <n v="1123008"/>
    <n v="23089.37"/>
    <n v="870193.85"/>
    <s v="En Abogados"/>
    <n v="0"/>
    <n v="29346.63"/>
    <n v="5119.24"/>
    <n v="441.6"/>
    <n v="906.34"/>
    <n v="0"/>
    <m/>
    <n v="0"/>
    <n v="0.87"/>
    <n v="1179243"/>
    <x v="0"/>
  </r>
  <r>
    <s v="0480   3B-L10"/>
    <s v="CAPRILE GOLF SA."/>
    <n v="915214"/>
    <n v="0"/>
    <n v="749708.04"/>
    <n v="202991.35999999999"/>
    <n v="0"/>
    <n v="29346.63"/>
    <n v="5119.24"/>
    <n v="0"/>
    <n v="906.34"/>
    <n v="0"/>
    <m/>
    <n v="0"/>
    <n v="0.39"/>
    <n v="988072"/>
    <x v="0"/>
  </r>
  <r>
    <s v="0481    3B-L11"/>
    <s v="RAUL GORLERO IGLESIAS (1)"/>
    <n v="28664"/>
    <n v="28664"/>
    <n v="0"/>
    <n v="0"/>
    <n v="0"/>
    <n v="29346.63"/>
    <n v="5119.24"/>
    <n v="0"/>
    <n v="906.34"/>
    <n v="0"/>
    <m/>
    <n v="-3223"/>
    <n v="0.79"/>
    <n v="32150"/>
    <x v="0"/>
  </r>
  <r>
    <s v="0482   3B-L12"/>
    <s v="LWLYC (1)"/>
    <n v="163260"/>
    <n v="0"/>
    <n v="151706.12"/>
    <n v="19139.189999999999"/>
    <n v="0"/>
    <n v="29346.63"/>
    <n v="5719.93"/>
    <n v="0"/>
    <n v="1012.7"/>
    <n v="0"/>
    <m/>
    <n v="6945"/>
    <n v="0.43"/>
    <n v="213870"/>
    <x v="0"/>
  </r>
  <r>
    <s v="0483   3B-L13"/>
    <s v="GUILLERMO BASSIGNANI"/>
    <n v="1165064"/>
    <n v="23089.37"/>
    <n v="902285.76"/>
    <n v="284803.15999999997"/>
    <n v="0"/>
    <n v="29346.63"/>
    <n v="5719.93"/>
    <n v="492"/>
    <n v="1012.7"/>
    <n v="0"/>
    <m/>
    <n v="0"/>
    <n v="0.82"/>
    <n v="1223661"/>
    <x v="0"/>
  </r>
  <r>
    <s v="0484   3B-L14"/>
    <s v="LWLYC (1)"/>
    <n v="161192"/>
    <n v="0"/>
    <n v="149771.9"/>
    <n v="18908.7"/>
    <n v="0"/>
    <n v="29346.63"/>
    <n v="5119.24"/>
    <n v="0"/>
    <n v="906.34"/>
    <n v="0"/>
    <m/>
    <n v="6945"/>
    <n v="0.19"/>
    <n v="210998"/>
    <x v="0"/>
  </r>
  <r>
    <s v="0485   3B-L15"/>
    <s v="LWLYC"/>
    <n v="133228"/>
    <n v="0"/>
    <n v="123758.86"/>
    <n v="15657.08"/>
    <n v="0"/>
    <n v="29346.63"/>
    <n v="5119.24"/>
    <n v="441.6"/>
    <n v="906.34"/>
    <n v="0"/>
    <m/>
    <n v="0"/>
    <n v="0.25"/>
    <n v="175230"/>
    <x v="0"/>
  </r>
  <r>
    <s v="0486   3B-L16"/>
    <s v="LWLYC (1)"/>
    <n v="161300"/>
    <n v="0"/>
    <n v="149872.87"/>
    <n v="18920.77"/>
    <n v="0"/>
    <n v="29346.63"/>
    <n v="5150.62"/>
    <n v="0"/>
    <n v="832.82"/>
    <n v="0"/>
    <m/>
    <n v="6945"/>
    <n v="0.28999999999999998"/>
    <n v="211069"/>
    <x v="0"/>
  </r>
  <r>
    <s v="0487   3B-L17"/>
    <s v="LWLYC"/>
    <n v="132817"/>
    <n v="0"/>
    <n v="123374.66"/>
    <n v="15611.07"/>
    <n v="0"/>
    <n v="29346.63"/>
    <n v="5011.66"/>
    <n v="432"/>
    <n v="887.85"/>
    <n v="0"/>
    <m/>
    <n v="0"/>
    <n v="0.13"/>
    <n v="174664"/>
    <x v="0"/>
  </r>
  <r>
    <s v="0488   3B-L18"/>
    <s v="GUILLERMO BASSIGNANI"/>
    <n v="1109388"/>
    <n v="22837.73"/>
    <n v="859791.54"/>
    <n v="269748.31"/>
    <n v="0"/>
    <n v="29346.63"/>
    <n v="4738.22"/>
    <n v="409.2"/>
    <n v="838.83"/>
    <n v="0"/>
    <m/>
    <n v="0"/>
    <n v="0.27"/>
    <n v="1164873"/>
    <x v="0"/>
  </r>
  <r>
    <s v="0489   3B-L19"/>
    <s v="GUILLERMO BASSIGNANI"/>
    <n v="1107459"/>
    <n v="22791.67"/>
    <n v="858319.32"/>
    <n v="269263.98"/>
    <n v="0"/>
    <n v="29346.63"/>
    <n v="4711.32"/>
    <n v="405.6"/>
    <n v="834.2"/>
    <n v="0"/>
    <m/>
    <n v="0"/>
    <n v="0.95"/>
    <n v="1162882"/>
    <x v="0"/>
  </r>
  <r>
    <s v="0490   3B-L20"/>
    <s v="GUILLERMO BASSIGNANI"/>
    <n v="1102402"/>
    <n v="22671.53"/>
    <n v="854462.01"/>
    <n v="267991.56"/>
    <n v="0"/>
    <n v="29346.63"/>
    <n v="4635.1099999999997"/>
    <n v="400.8"/>
    <n v="820.79"/>
    <n v="0"/>
    <m/>
    <n v="0"/>
    <n v="0.1"/>
    <n v="1157657"/>
    <x v="0"/>
  </r>
  <r>
    <s v="0491   3B-L21"/>
    <s v="NATALIA GANEM"/>
    <n v="90548"/>
    <n v="0"/>
    <n v="86481.9"/>
    <n v="8390.2000000000007"/>
    <n v="0"/>
    <n v="29346.63"/>
    <n v="4460.29"/>
    <n v="385.2"/>
    <n v="789.81"/>
    <n v="0"/>
    <m/>
    <n v="0"/>
    <n v="0.97"/>
    <n v="129855"/>
    <x v="0"/>
  </r>
  <r>
    <s v="0492   3B-L22"/>
    <s v="LWLYC"/>
    <n v="131709"/>
    <n v="0"/>
    <n v="122338.89"/>
    <n v="15487.05"/>
    <n v="0"/>
    <n v="29346.63"/>
    <n v="4720.28"/>
    <n v="408"/>
    <n v="836.05"/>
    <n v="0"/>
    <m/>
    <n v="0"/>
    <n v="0.1"/>
    <n v="173137"/>
    <x v="0"/>
  </r>
  <r>
    <s v="0493   3B-L23"/>
    <s v="LWLYC"/>
    <n v="143606"/>
    <n v="0"/>
    <n v="133460.31"/>
    <n v="16818.71"/>
    <n v="0"/>
    <n v="29346.63"/>
    <n v="7840.24"/>
    <n v="676.8"/>
    <n v="1388.65"/>
    <n v="0"/>
    <m/>
    <n v="0"/>
    <n v="0.66"/>
    <n v="189532"/>
    <x v="0"/>
  </r>
  <r>
    <s v="0494   3B-L24"/>
    <s v="LWLYC"/>
    <n v="141589"/>
    <n v="0"/>
    <n v="131574.74"/>
    <n v="16593"/>
    <n v="0"/>
    <n v="29346.63"/>
    <n v="7311.29"/>
    <n v="631.20000000000005"/>
    <n v="1294.77"/>
    <n v="0"/>
    <m/>
    <n v="0"/>
    <n v="0.37"/>
    <n v="186752"/>
    <x v="0"/>
  </r>
  <r>
    <s v="0495   3B-L25"/>
    <s v="LWLYC"/>
    <n v="138594"/>
    <n v="0"/>
    <n v="128775.09"/>
    <n v="16257.66"/>
    <n v="0"/>
    <n v="29346.63"/>
    <n v="6526.81"/>
    <n v="562.79999999999995"/>
    <n v="1156.05"/>
    <n v="0"/>
    <m/>
    <n v="0"/>
    <n v="0.96"/>
    <n v="182626"/>
    <x v="0"/>
  </r>
  <r>
    <s v="0496   3B-L26"/>
    <s v="MARIA BELEN SAIN (1) (2)"/>
    <n v="35694"/>
    <n v="36230"/>
    <n v="0"/>
    <n v="1784.68"/>
    <n v="536"/>
    <n v="29346.63"/>
    <n v="5222.3500000000004"/>
    <n v="0"/>
    <n v="924.84"/>
    <n v="0"/>
    <m/>
    <n v="6945"/>
    <n v="0.5"/>
    <n v="43688"/>
    <x v="0"/>
  </r>
  <r>
    <s v="0497   3B-L27"/>
    <s v="NATALIA GANEM"/>
    <n v="92014"/>
    <n v="0"/>
    <n v="87881.67"/>
    <n v="8526.41"/>
    <n v="0"/>
    <n v="29346.63"/>
    <n v="4962.3500000000004"/>
    <n v="428.4"/>
    <n v="878.6"/>
    <n v="0"/>
    <m/>
    <n v="0"/>
    <n v="0.94"/>
    <n v="132025"/>
    <x v="0"/>
  </r>
  <r>
    <s v="0498   3B-L28"/>
    <s v="JUAN AGUSTÕN GARCÕA ARGIBAY"/>
    <n v="59868"/>
    <n v="59868"/>
    <n v="0"/>
    <n v="0"/>
    <n v="0"/>
    <n v="29346.63"/>
    <n v="4962.3500000000004"/>
    <n v="428.4"/>
    <n v="878.6"/>
    <n v="0"/>
    <m/>
    <n v="0"/>
    <n v="0.02"/>
    <n v="35616"/>
    <x v="0"/>
  </r>
  <r>
    <s v="0499   3B-L29"/>
    <s v="SALVADOR BELLO"/>
    <n v="16169"/>
    <n v="0"/>
    <n v="16169"/>
    <n v="808.45"/>
    <n v="0"/>
    <n v="29346.63"/>
    <n v="5222.3500000000004"/>
    <n v="451.2"/>
    <n v="924.84"/>
    <n v="0"/>
    <m/>
    <n v="0"/>
    <n v="0.53"/>
    <n v="52923"/>
    <x v="0"/>
  </r>
  <r>
    <s v="0500   3B-L30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</r>
  <r>
    <s v="0501   3B-L31"/>
    <s v="WESTON MILLONES / VICTORIA RIVERO_x000a_(1)"/>
    <n v="1553453"/>
    <n v="0"/>
    <n v="1058619.6299999999"/>
    <s v="En Abogados"/>
    <n v="0"/>
    <n v="29346.63"/>
    <n v="6553.71"/>
    <n v="566.4"/>
    <n v="1160.21"/>
    <n v="0"/>
    <m/>
    <n v="6516"/>
    <n v="7.0000000000000007E-2"/>
    <n v="1650527"/>
    <x v="0"/>
  </r>
  <r>
    <s v="0502   3B-L32"/>
    <s v="LWLYC"/>
    <n v="143947"/>
    <n v="0"/>
    <n v="133779.03"/>
    <n v="16856.919999999998"/>
    <n v="0"/>
    <n v="29346.63"/>
    <n v="7929.9"/>
    <n v="684"/>
    <n v="1403.9"/>
    <n v="0"/>
    <m/>
    <n v="0"/>
    <n v="0.62"/>
    <n v="190001"/>
    <x v="0"/>
  </r>
  <r>
    <s v="0503   3B-L33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</r>
  <r>
    <s v="0504   3B-L34"/>
    <s v="LWLYC"/>
    <n v="133622"/>
    <n v="0"/>
    <n v="124127.19"/>
    <n v="15701.17"/>
    <n v="0"/>
    <n v="29346.63"/>
    <n v="5222.3500000000004"/>
    <n v="451.2"/>
    <n v="924.84"/>
    <n v="0"/>
    <m/>
    <n v="0"/>
    <n v="0.62"/>
    <n v="175774"/>
    <x v="0"/>
  </r>
  <r>
    <s v="0505   3B-L35"/>
    <s v="ORGANIZACION RACIONAL DE ENERGIAS LIMPIAS S.A.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</r>
  <r>
    <s v="0506   3B-L36"/>
    <s v="NATALIA GANEM"/>
    <n v="92773"/>
    <n v="0"/>
    <n v="88606.33"/>
    <n v="8596.99"/>
    <n v="0"/>
    <n v="29346.63"/>
    <n v="5222.3500000000004"/>
    <n v="451.2"/>
    <n v="924.84"/>
    <n v="0"/>
    <m/>
    <n v="0"/>
    <n v="0.66"/>
    <n v="133149"/>
    <x v="0"/>
  </r>
  <r>
    <s v="0507   3B-L37"/>
    <s v="FIDEICOMISO VILLA MARIA"/>
    <n v="32166"/>
    <n v="32166"/>
    <n v="0"/>
    <n v="0"/>
    <n v="0"/>
    <n v="29346.63"/>
    <n v="5222.3500000000004"/>
    <n v="451.2"/>
    <n v="924.84"/>
    <n v="0"/>
    <m/>
    <n v="0"/>
    <n v="0.98"/>
    <n v="35946"/>
    <x v="0"/>
  </r>
  <r>
    <s v="0508   3B-L38"/>
    <s v="LWLYC"/>
    <n v="133622"/>
    <n v="0"/>
    <n v="124127.19"/>
    <n v="15701.17"/>
    <n v="0"/>
    <n v="29346.63"/>
    <n v="5222.3500000000004"/>
    <n v="451.2"/>
    <n v="924.84"/>
    <n v="0"/>
    <m/>
    <n v="0"/>
    <n v="0.62"/>
    <n v="175774"/>
    <x v="0"/>
  </r>
  <r>
    <s v="0509   3B-L39"/>
    <s v="RUTA CPC"/>
    <n v="64714"/>
    <n v="0"/>
    <n v="63176.51"/>
    <n v="4696.32"/>
    <n v="0"/>
    <n v="29346.63"/>
    <n v="5482.34"/>
    <n v="472.8"/>
    <n v="971.08"/>
    <n v="0"/>
    <m/>
    <n v="0"/>
    <n v="0.32"/>
    <n v="104146"/>
    <x v="0"/>
  </r>
  <r>
    <s v="0510   3B-L40"/>
    <s v="MELAMED CONSTRUCCIONES SRL"/>
    <n v="65060"/>
    <n v="65060"/>
    <n v="0"/>
    <n v="486.9"/>
    <n v="0"/>
    <n v="29346.63"/>
    <n v="5482.34"/>
    <n v="472.9"/>
    <n v="971.08"/>
    <n v="0"/>
    <m/>
    <n v="0"/>
    <n v="0.15"/>
    <n v="36760"/>
    <x v="0"/>
  </r>
  <r>
    <s v="0511    3B-L41"/>
    <s v="Cristian Javier Bicerne (1)"/>
    <n v="36623"/>
    <n v="36630"/>
    <n v="0"/>
    <n v="0"/>
    <n v="7"/>
    <n v="29346.63"/>
    <n v="5746.82"/>
    <n v="496.8"/>
    <n v="1017.32"/>
    <n v="0"/>
    <m/>
    <n v="3663"/>
    <n v="0.43"/>
    <n v="40264"/>
    <x v="0"/>
  </r>
  <r>
    <s v="0512    3E-L1"/>
    <s v="LWLYC"/>
    <n v="143586"/>
    <n v="0"/>
    <n v="133441.62"/>
    <n v="16816.46"/>
    <n v="0"/>
    <n v="29346.63"/>
    <n v="7835.76"/>
    <n v="675.5"/>
    <n v="1387.26"/>
    <n v="0"/>
    <m/>
    <n v="0"/>
    <n v="0.77"/>
    <n v="189504"/>
    <x v="0"/>
  </r>
  <r>
    <s v="0513    3E-L2"/>
    <s v="EFEYSE SRL"/>
    <n v="33481"/>
    <n v="0"/>
    <n v="33481"/>
    <n v="1674.05"/>
    <n v="0"/>
    <n v="29346.63"/>
    <n v="6531.3"/>
    <n v="565.20000000000005"/>
    <n v="1156.97"/>
    <n v="0"/>
    <m/>
    <n v="0"/>
    <n v="0.85"/>
    <n v="72756"/>
    <x v="0"/>
  </r>
  <r>
    <s v="0514    3E-L3"/>
    <s v="FIDEICOMISO VILLA MARIA"/>
    <n v="33481"/>
    <n v="33481"/>
    <n v="0"/>
    <n v="0"/>
    <n v="0"/>
    <n v="29346.63"/>
    <n v="6531.3"/>
    <n v="565.20000000000005"/>
    <n v="1156.97"/>
    <n v="0"/>
    <m/>
    <n v="0"/>
    <n v="0.9"/>
    <n v="37601"/>
    <x v="0"/>
  </r>
  <r>
    <s v="0515    3E-L4"/>
    <s v="PATRICIA TARABINI (1)"/>
    <n v="30397"/>
    <n v="30397"/>
    <n v="0"/>
    <n v="0"/>
    <n v="0"/>
    <n v="29346.63"/>
    <n v="6526.81"/>
    <n v="562.79999999999995"/>
    <n v="1156.05"/>
    <n v="0"/>
    <m/>
    <n v="-3355"/>
    <n v="0.71"/>
    <n v="34238"/>
    <x v="0"/>
  </r>
  <r>
    <s v="0516    3E-L5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</r>
  <r>
    <s v="0517    3E-L6"/>
    <s v="FERNANDO JASNIS"/>
    <n v="20031"/>
    <n v="0"/>
    <n v="20031"/>
    <n v="1001.55"/>
    <n v="0"/>
    <n v="29346.63"/>
    <n v="6526.81"/>
    <n v="562.79999999999995"/>
    <n v="1156.05"/>
    <n v="0"/>
    <m/>
    <n v="0"/>
    <n v="0.16"/>
    <n v="58625"/>
    <x v="0"/>
  </r>
  <r>
    <s v="0518    3E-L7"/>
    <s v="JOSEPH HARPER"/>
    <n v="17856"/>
    <n v="0"/>
    <n v="17856"/>
    <n v="892.8"/>
    <n v="0"/>
    <n v="29346.63"/>
    <n v="5746.82"/>
    <n v="496.8"/>
    <n v="1017.78"/>
    <n v="0"/>
    <m/>
    <n v="0"/>
    <n v="0.17"/>
    <n v="55357"/>
    <x v="0"/>
  </r>
  <r>
    <s v="0519    3E-L8"/>
    <s v="SARNI / TRONCOSO"/>
    <n v="61364"/>
    <n v="61364"/>
    <n v="0"/>
    <n v="0"/>
    <n v="0"/>
    <n v="29346.63"/>
    <n v="5751.31"/>
    <n v="496.8"/>
    <n v="1018.25"/>
    <n v="0"/>
    <m/>
    <n v="0"/>
    <n v="0.01"/>
    <n v="36613"/>
    <x v="0"/>
  </r>
  <r>
    <s v="0520   3E-L9"/>
    <s v="HERN£N DE LAURENTE"/>
    <n v="32693"/>
    <n v="32693"/>
    <n v="0"/>
    <n v="0"/>
    <n v="0"/>
    <n v="29346.63"/>
    <n v="5746.82"/>
    <n v="496.8"/>
    <n v="1017.78"/>
    <n v="0"/>
    <m/>
    <n v="0"/>
    <n v="0.97"/>
    <n v="36609"/>
    <x v="0"/>
  </r>
  <r>
    <s v="0521  3E-L10"/>
    <s v="JAVIER ARCAPALO (1)"/>
    <n v="29682"/>
    <n v="29682"/>
    <n v="0"/>
    <n v="0"/>
    <n v="0"/>
    <n v="29346.63"/>
    <n v="5746.82"/>
    <n v="496.8"/>
    <n v="1017.78"/>
    <n v="0"/>
    <m/>
    <n v="-3282"/>
    <n v="0.97"/>
    <n v="33327"/>
    <x v="0"/>
  </r>
  <r>
    <s v="0522   3E-L11"/>
    <s v="KATRIN MAKULLA (1)"/>
    <n v="1482404"/>
    <n v="0"/>
    <n v="1024065.31"/>
    <s v="En Abogados"/>
    <n v="0"/>
    <n v="29346.63"/>
    <n v="5746.82"/>
    <n v="496.8"/>
    <n v="1017.32"/>
    <n v="0"/>
    <m/>
    <n v="6370"/>
    <n v="0.16"/>
    <n v="1576585"/>
    <x v="0"/>
  </r>
  <r>
    <s v="0523   3E-L12"/>
    <s v="OCAMPO / ARCAPALO (1)"/>
    <n v="26671"/>
    <n v="26671"/>
    <n v="0"/>
    <n v="0"/>
    <n v="0"/>
    <n v="29346.63"/>
    <n v="5746.82"/>
    <n v="496.8"/>
    <n v="1017.32"/>
    <n v="0"/>
    <m/>
    <n v="-3282"/>
    <n v="0.43"/>
    <n v="33326"/>
    <x v="0"/>
  </r>
  <r>
    <s v="0524   3E-L13"/>
    <s v="JAVIER ARCAPALO (1)"/>
    <n v="29678"/>
    <n v="29678"/>
    <n v="0"/>
    <n v="0"/>
    <n v="0"/>
    <n v="29346.63"/>
    <n v="5742.34"/>
    <n v="496.8"/>
    <n v="1017.78"/>
    <n v="0"/>
    <m/>
    <n v="-3282"/>
    <n v="0.45"/>
    <n v="33322"/>
    <x v="0"/>
  </r>
  <r>
    <s v="0525   3E-L14"/>
    <s v="CHRYNIEWIECKI DAMIAN"/>
    <n v="34728"/>
    <n v="0"/>
    <n v="34728"/>
    <n v="1736.4"/>
    <n v="0"/>
    <n v="29346.63"/>
    <n v="11247.1"/>
    <n v="970.8"/>
    <n v="1991.64"/>
    <n v="0"/>
    <m/>
    <n v="0"/>
    <n v="0.43"/>
    <n v="80021"/>
    <x v="0"/>
  </r>
  <r>
    <s v="0526   3E-L15"/>
    <s v="FIDEICOMISO VILLA MARIA (1)"/>
    <n v="41733"/>
    <n v="41733"/>
    <n v="0"/>
    <n v="0"/>
    <n v="0"/>
    <n v="29346.63"/>
    <n v="7835.76"/>
    <n v="675.6"/>
    <n v="1387.26"/>
    <n v="0"/>
    <m/>
    <n v="6945"/>
    <n v="0.75"/>
    <n v="46191"/>
    <x v="0"/>
  </r>
  <r>
    <s v="0527   3E-L16"/>
    <s v="GUILLERMO BASSIGNANI"/>
    <n v="1318694"/>
    <n v="27813.3"/>
    <n v="1019510.11"/>
    <s v="En Abogados"/>
    <n v="0"/>
    <n v="29346.63"/>
    <n v="7835.76"/>
    <n v="675.8"/>
    <n v="1387.26"/>
    <n v="0"/>
    <m/>
    <n v="0"/>
    <n v="0.34"/>
    <n v="1381102"/>
    <x v="0"/>
  </r>
  <r>
    <s v="0528   3E-L17"/>
    <s v="RUTA CPC"/>
    <n v="69449"/>
    <n v="0"/>
    <n v="67798.509999999995"/>
    <n v="5040.42"/>
    <n v="0"/>
    <n v="29346.63"/>
    <n v="7835.76"/>
    <n v="675.5"/>
    <n v="1387.26"/>
    <n v="0"/>
    <m/>
    <n v="0"/>
    <n v="0.92"/>
    <n v="112085"/>
    <x v="0"/>
  </r>
  <r>
    <s v="0529   3E-L18"/>
    <s v="DIEGO RADIVOY"/>
    <n v="596684"/>
    <n v="0"/>
    <n v="565523.06000000006"/>
    <n v="59437.09"/>
    <n v="0"/>
    <n v="29346.63"/>
    <n v="7835.76"/>
    <n v="675.8"/>
    <n v="1387.26"/>
    <n v="0"/>
    <m/>
    <n v="0"/>
    <n v="0.4"/>
    <n v="664206"/>
    <x v="0"/>
  </r>
  <r>
    <s v="0530   3E-L19"/>
    <s v="Fideicomiso Villa Maria"/>
    <n v="34788"/>
    <n v="34788"/>
    <n v="0"/>
    <n v="0"/>
    <n v="0"/>
    <n v="29346.63"/>
    <n v="7835.76"/>
    <n v="675.6"/>
    <n v="1387.26"/>
    <n v="0"/>
    <m/>
    <n v="0"/>
    <n v="0.75"/>
    <n v="39246"/>
    <x v="0"/>
  </r>
  <r>
    <s v="0531   3E-L20"/>
    <s v="CARLOS MANZI (1)"/>
    <n v="2866703"/>
    <n v="0"/>
    <n v="1905139.73"/>
    <s v="En Abogados"/>
    <n v="0"/>
    <n v="29346.63"/>
    <n v="7849.21"/>
    <n v="676.8"/>
    <n v="1389.57"/>
    <n v="0"/>
    <m/>
    <n v="6752"/>
    <n v="0.8"/>
    <n v="3007975"/>
    <x v="0"/>
  </r>
  <r>
    <s v="0532   3E-L21"/>
    <s v="RUTA CPC"/>
    <n v="77571"/>
    <n v="0"/>
    <n v="75726.77"/>
    <n v="5630.57"/>
    <n v="0"/>
    <n v="29346.63"/>
    <n v="11950.88"/>
    <n v="954"/>
    <n v="1957.42"/>
    <n v="0"/>
    <m/>
    <n v="0"/>
    <n v="0.73"/>
    <n v="125567"/>
    <x v="0"/>
  </r>
  <r>
    <s v="0533   3E-L22"/>
    <s v="SALVADOR BELLO"/>
    <n v="19382"/>
    <n v="0"/>
    <n v="19382"/>
    <n v="969.1"/>
    <n v="0"/>
    <n v="29346.63"/>
    <n v="4594.7700000000004"/>
    <n v="396"/>
    <n v="813.86"/>
    <n v="0"/>
    <m/>
    <n v="0"/>
    <n v="0.64"/>
    <n v="55503"/>
    <x v="0"/>
  </r>
  <r>
    <s v="0534   3E- L22B"/>
    <s v="SALVADOR BELLO"/>
    <n v="20199"/>
    <n v="0"/>
    <n v="20199"/>
    <n v="1009.95"/>
    <n v="0"/>
    <n v="29346.63"/>
    <n v="4594.7700000000004"/>
    <n v="396"/>
    <n v="813.86"/>
    <n v="0"/>
    <m/>
    <n v="0"/>
    <n v="0.79"/>
    <n v="56361"/>
    <x v="0"/>
  </r>
  <r>
    <s v="0535  3E-L23"/>
    <s v="RUTA CPC"/>
    <n v="78584"/>
    <n v="0"/>
    <n v="76334.899999999994"/>
    <n v="6065.85"/>
    <n v="0"/>
    <n v="29346.63"/>
    <n v="4410.9799999999996"/>
    <n v="381.6"/>
    <n v="781.49"/>
    <n v="0"/>
    <m/>
    <n v="0"/>
    <n v="0.55000000000000004"/>
    <n v="117322"/>
    <x v="0"/>
  </r>
  <r>
    <s v="0536  3E-L24"/>
    <s v="NATALIA GANEM"/>
    <n v="90406"/>
    <n v="0"/>
    <n v="86346.35"/>
    <n v="8376.9699999999993"/>
    <n v="0"/>
    <n v="29346.63"/>
    <n v="4410.9799999999996"/>
    <n v="381.6"/>
    <n v="781.49"/>
    <n v="0"/>
    <m/>
    <n v="0"/>
    <n v="0.98"/>
    <n v="129645"/>
    <x v="0"/>
  </r>
  <r>
    <s v="0537  3E-L25"/>
    <s v="SANTIAGO BELAUSTEGUI (1)"/>
    <n v="30639"/>
    <n v="30639"/>
    <n v="0"/>
    <n v="0"/>
    <n v="0"/>
    <n v="29346.63"/>
    <n v="6791.29"/>
    <n v="585.6"/>
    <n v="1202.29"/>
    <n v="0"/>
    <m/>
    <n v="-3380"/>
    <n v="0.19"/>
    <n v="34546"/>
    <x v="0"/>
  </r>
  <r>
    <s v="0538  3E-L26"/>
    <s v="FIDEICOMISO VILLA MARIA"/>
    <n v="33475"/>
    <n v="33475"/>
    <n v="0"/>
    <n v="0"/>
    <n v="0"/>
    <n v="29346.63"/>
    <n v="6526.81"/>
    <n v="562.79999999999995"/>
    <n v="1156.05"/>
    <n v="0"/>
    <m/>
    <n v="0"/>
    <n v="0.71"/>
    <n v="37593"/>
    <x v="0"/>
  </r>
  <r>
    <s v="0539  3E-L27"/>
    <s v="ROBERTO MARINHO"/>
    <n v="34001"/>
    <n v="34001"/>
    <n v="0"/>
    <n v="0"/>
    <n v="0"/>
    <n v="29346.63"/>
    <n v="7051.29"/>
    <n v="608.4"/>
    <n v="1248.99"/>
    <n v="0"/>
    <m/>
    <n v="0"/>
    <n v="0.69"/>
    <n v="38256"/>
    <x v="0"/>
  </r>
  <r>
    <s v="0540  3E-L28"/>
    <s v="ROBERTO MARINHO"/>
    <n v="34267"/>
    <n v="34267"/>
    <n v="0"/>
    <n v="0"/>
    <n v="0"/>
    <n v="29346.63"/>
    <n v="7315.77"/>
    <n v="631.20000000000005"/>
    <n v="1295.24"/>
    <n v="0"/>
    <m/>
    <n v="0"/>
    <n v="0.16"/>
    <n v="38589"/>
    <x v="0"/>
  </r>
  <r>
    <s v="0541  3E-L29"/>
    <s v="ROBERTO MARINHO"/>
    <n v="34267"/>
    <n v="34267"/>
    <n v="0"/>
    <n v="0"/>
    <n v="0"/>
    <n v="29346.63"/>
    <n v="7315.77"/>
    <n v="631.20000000000005"/>
    <n v="1295.24"/>
    <n v="0"/>
    <m/>
    <n v="0"/>
    <n v="0.16"/>
    <n v="38589"/>
    <x v="0"/>
  </r>
  <r>
    <s v="0542  3E-L30"/>
    <s v="ROBERTO MARINHO"/>
    <n v="34776"/>
    <n v="34776"/>
    <n v="0"/>
    <n v="0"/>
    <n v="0"/>
    <n v="29346.63"/>
    <n v="7822.31"/>
    <n v="675.6"/>
    <n v="1385.41"/>
    <n v="0"/>
    <m/>
    <n v="0"/>
    <n v="0.05"/>
    <n v="39230"/>
    <x v="0"/>
  </r>
  <r>
    <s v="0543  3E-L31"/>
    <s v="ROBERTO MARINHO"/>
    <n v="37443"/>
    <n v="37443"/>
    <n v="0"/>
    <n v="0"/>
    <n v="0"/>
    <n v="29346.63"/>
    <n v="10480.56"/>
    <n v="903.6"/>
    <n v="1855.69"/>
    <n v="0"/>
    <m/>
    <n v="0"/>
    <n v="0.52"/>
    <n v="42587"/>
    <x v="0"/>
  </r>
  <r>
    <s v="0544  3E-L32"/>
    <s v="DIEGO RADIVOY"/>
    <n v="513392"/>
    <n v="0"/>
    <n v="490746.41"/>
    <n v="47182.91"/>
    <n v="0"/>
    <n v="29346.63"/>
    <n v="10969.17"/>
    <n v="945.6"/>
    <n v="1942.62"/>
    <n v="0"/>
    <m/>
    <n v="0"/>
    <n v="0.66"/>
    <n v="581134"/>
    <x v="0"/>
  </r>
  <r>
    <s v="0545  3E-L33"/>
    <s v="FIDEICOMISO VILLA MARIA"/>
    <n v="34997"/>
    <n v="34997"/>
    <n v="0"/>
    <n v="0"/>
    <n v="0"/>
    <n v="29346.63"/>
    <n v="8095.76"/>
    <n v="645.6"/>
    <n v="1433.96"/>
    <n v="0"/>
    <m/>
    <n v="0"/>
    <n v="0.05"/>
    <n v="39522"/>
    <x v="0"/>
  </r>
  <r>
    <s v="0546  3E-L34"/>
    <s v="FIDEICOMISO VILLA MARIA"/>
    <n v="35051"/>
    <n v="35051"/>
    <n v="0"/>
    <n v="0"/>
    <n v="0"/>
    <n v="29346.63"/>
    <n v="8095.76"/>
    <n v="699.6"/>
    <n v="1433.5"/>
    <n v="0"/>
    <m/>
    <n v="0"/>
    <n v="0.51"/>
    <n v="39576"/>
    <x v="0"/>
  </r>
  <r>
    <s v="0547  3E-L35"/>
    <s v="TORIBIO ACHAVAL (1)"/>
    <n v="35047"/>
    <n v="35047"/>
    <n v="0"/>
    <n v="0"/>
    <n v="0"/>
    <n v="29346.63"/>
    <n v="8095.76"/>
    <n v="699.6"/>
    <n v="1433.96"/>
    <n v="0"/>
    <m/>
    <n v="-3503"/>
    <n v="0.05"/>
    <n v="36073"/>
    <x v="0"/>
  </r>
  <r>
    <s v="0548  3E-L36"/>
    <s v="TORIBIO ACHAVAL (1)"/>
    <n v="35051"/>
    <n v="35051"/>
    <n v="0"/>
    <n v="0"/>
    <n v="0"/>
    <n v="29346.63"/>
    <n v="8095.76"/>
    <n v="699.6"/>
    <n v="1433.96"/>
    <n v="0"/>
    <m/>
    <n v="-3503"/>
    <n v="0.05"/>
    <n v="36073"/>
    <x v="0"/>
  </r>
  <r>
    <s v="0549  3E-L37-1"/>
    <s v="Victoria Bas (1)"/>
    <n v="38083"/>
    <n v="38655"/>
    <n v="0"/>
    <n v="0"/>
    <n v="572"/>
    <n v="29346.63"/>
    <n v="8095.76"/>
    <n v="0"/>
    <n v="1433.5"/>
    <n v="0"/>
    <m/>
    <n v="3442"/>
    <n v="0.11"/>
    <n v="41746"/>
    <x v="0"/>
  </r>
  <r>
    <s v="0550   3E-L38"/>
    <s v="Victoria Gobbi (1)"/>
    <n v="34611"/>
    <n v="34611"/>
    <n v="0"/>
    <n v="0"/>
    <n v="0"/>
    <n v="29346.63"/>
    <n v="8095.76"/>
    <n v="0"/>
    <n v="1433.5"/>
    <n v="0"/>
    <m/>
    <n v="-30.5"/>
    <n v="0.61"/>
    <n v="38846"/>
    <x v="0"/>
  </r>
  <r>
    <s v="0551   3E-L39"/>
    <s v="Victoria Bas (1)"/>
    <n v="39958"/>
    <n v="40558"/>
    <n v="0"/>
    <n v="0"/>
    <n v="600"/>
    <n v="29346.63"/>
    <n v="9660.2199999999993"/>
    <n v="574.79999999999995"/>
    <n v="1710.49"/>
    <n v="0"/>
    <m/>
    <n v="3295"/>
    <n v="0.86"/>
    <n v="43988"/>
    <x v="0"/>
  </r>
  <r>
    <s v="0552  4A-1-L1"/>
    <s v="LA ESPERANZA/DAMIAN LOPO (1)"/>
    <n v="332759"/>
    <n v="0"/>
    <s v="Plan de Pago"/>
    <s v="Plan de Pago"/>
    <n v="0"/>
    <n v="29346.63"/>
    <n v="6670.26"/>
    <n v="574.79999999999995"/>
    <n v="0"/>
    <n v="0"/>
    <m/>
    <n v="8058.67"/>
    <n v="0.64"/>
    <n v="44651"/>
    <x v="0"/>
  </r>
  <r>
    <s v="0553  4A-2-L2"/>
    <s v="LA ESPERANZA/DAMIAN LOPO (1)"/>
    <n v="430483"/>
    <n v="0"/>
    <s v="Plan de Pago"/>
    <s v="Plan de Pago"/>
    <n v="0"/>
    <n v="29346.63"/>
    <n v="6181.65"/>
    <n v="534"/>
    <n v="0"/>
    <n v="0"/>
    <m/>
    <n v="12194.67"/>
    <n v="0.05"/>
    <n v="48257"/>
    <x v="0"/>
  </r>
  <r>
    <s v="0554  4A-3-L3"/>
    <s v="LA ESPERANZA/DAMIAN LOPO (1)"/>
    <n v="424745"/>
    <n v="0"/>
    <s v="Plan de Pago"/>
    <s v="Plan de Pago"/>
    <n v="0"/>
    <n v="29346.63"/>
    <n v="6056.13"/>
    <n v="522"/>
    <n v="0"/>
    <n v="0"/>
    <m/>
    <n v="11979.03"/>
    <n v="0.21"/>
    <n v="47904"/>
    <x v="0"/>
  </r>
  <r>
    <s v="0555  4A-4-L4"/>
    <s v="BERARDO-LUCCHESI"/>
    <n v="29789"/>
    <n v="30236"/>
    <n v="0"/>
    <n v="447"/>
    <n v="447"/>
    <n v="29346.63"/>
    <n v="5863.37"/>
    <n v="506.4"/>
    <n v="0"/>
    <n v="0"/>
    <m/>
    <n v="0"/>
    <n v="0.6"/>
    <n v="35717"/>
    <x v="0"/>
  </r>
  <r>
    <s v="0556  4A-5-L5"/>
    <s v="SERGIO KAUFMAN (1)"/>
    <n v="29447"/>
    <n v="29447"/>
    <n v="0"/>
    <n v="0"/>
    <n v="0"/>
    <n v="29346.63"/>
    <n v="5491.31"/>
    <n v="474"/>
    <n v="0"/>
    <n v="0"/>
    <m/>
    <n v="-3258"/>
    <n v="0.06"/>
    <n v="32054"/>
    <x v="0"/>
  </r>
  <r>
    <s v="0557  4A-6-L6"/>
    <s v="CARLOS SELLAN"/>
    <n v="142016"/>
    <n v="0"/>
    <n v="131973.94"/>
    <n v="16640.759999999998"/>
    <n v="0"/>
    <n v="29346.63"/>
    <n v="7423.35"/>
    <n v="640.79999999999995"/>
    <n v="0"/>
    <n v="0"/>
    <m/>
    <n v="0"/>
    <n v="0.52"/>
    <n v="186026"/>
    <x v="0"/>
  </r>
  <r>
    <s v="0558  4A-7-L7"/>
    <s v="GIMENEZ JULIAN (1)"/>
    <n v="636407"/>
    <n v="0"/>
    <n v="488906.98"/>
    <s v="En Abogados"/>
    <n v="0"/>
    <n v="29346.63"/>
    <n v="6002.34"/>
    <n v="0"/>
    <n v="0"/>
    <n v="0"/>
    <m/>
    <n v="6416"/>
    <n v="0.68"/>
    <n v="702618"/>
    <x v="0"/>
  </r>
  <r>
    <s v="0559  4A-8-L8"/>
    <s v="LA ESPERANZA (1)"/>
    <n v="448789"/>
    <n v="0"/>
    <s v="Plan de Pago"/>
    <s v="Plan de Pago"/>
    <n v="0"/>
    <n v="29346.63"/>
    <n v="6598.54"/>
    <n v="568.79999999999995"/>
    <n v="0"/>
    <n v="0"/>
    <m/>
    <n v="12880.93"/>
    <n v="0.1"/>
    <n v="49395"/>
    <x v="0"/>
  </r>
  <r>
    <s v="0560  4A-9-L9"/>
    <s v="LA ESPERANZA (1)"/>
    <n v="462239"/>
    <n v="0"/>
    <s v="Plan de Pago"/>
    <s v="Plan de Pago"/>
    <n v="0"/>
    <n v="29346.63"/>
    <n v="6903.36"/>
    <n v="595.20000000000005"/>
    <n v="0"/>
    <n v="0"/>
    <m/>
    <n v="13385.2"/>
    <n v="0.61"/>
    <n v="50231"/>
    <x v="0"/>
  </r>
  <r>
    <s v="0561  4B-10-_x000a_L10"/>
    <s v="AGUSTIN ESTRADA / PADIMOL (1)"/>
    <n v="1185744"/>
    <n v="0"/>
    <n v="839770.29"/>
    <s v="En Abogados"/>
    <n v="0"/>
    <n v="29346.63"/>
    <n v="6885.43"/>
    <n v="594"/>
    <n v="0"/>
    <n v="0"/>
    <m/>
    <n v="6577"/>
    <n v="0.43"/>
    <n v="1271136"/>
    <x v="0"/>
  </r>
  <r>
    <s v="0562  4B-11-L11"/>
    <s v="LA ESPERANZA (1)"/>
    <n v="509576"/>
    <n v="0"/>
    <s v="Plan de Pago"/>
    <s v="Plan de Pago"/>
    <n v="0"/>
    <n v="29346.63"/>
    <n v="6952.67"/>
    <n v="598.79999999999995"/>
    <n v="0"/>
    <n v="0"/>
    <m/>
    <n v="13464.03"/>
    <n v="0.87"/>
    <n v="50363"/>
    <x v="0"/>
  </r>
  <r>
    <s v="0563   4B-12-_x000a_L12"/>
    <s v="LA ESPERANZA (1)"/>
    <n v="466792"/>
    <n v="0"/>
    <s v="Plan de Pago"/>
    <s v="Plan de Pago"/>
    <n v="0"/>
    <n v="29346.63"/>
    <n v="7006.46"/>
    <n v="604.79999999999995"/>
    <n v="0"/>
    <n v="0"/>
    <m/>
    <n v="10801.77"/>
    <n v="0.34"/>
    <n v="47760"/>
    <x v="0"/>
  </r>
  <r>
    <s v="0564  4B-13-_x000a_L13"/>
    <s v="LA ESPERANZA (1)"/>
    <n v="469146"/>
    <n v="0"/>
    <s v="Plan de Pago"/>
    <s v="Plan de Pago"/>
    <n v="0"/>
    <n v="29346.63"/>
    <n v="7060.25"/>
    <n v="608.4"/>
    <n v="0"/>
    <n v="0"/>
    <m/>
    <n v="13644.2"/>
    <n v="0.52"/>
    <n v="50660"/>
    <x v="0"/>
  </r>
  <r>
    <s v="0565  4B-14-_x000a_L14"/>
    <s v="LA ESPERANZA (1)"/>
    <n v="471552"/>
    <n v="0"/>
    <s v="Plan de Pago"/>
    <s v="Plan de Pago"/>
    <n v="0"/>
    <n v="29346.63"/>
    <n v="7114.05"/>
    <n v="614.4"/>
    <n v="0"/>
    <n v="0"/>
    <m/>
    <n v="10800.7"/>
    <n v="0.22"/>
    <n v="47876"/>
    <x v="0"/>
  </r>
  <r>
    <s v="0566  4B-15-_x000a_L15"/>
    <s v="LA ESPERANZA (1)"/>
    <n v="473950"/>
    <n v="0"/>
    <s v="Plan de Pago"/>
    <s v="Plan de Pago"/>
    <n v="0"/>
    <n v="29346.63"/>
    <n v="7172.32"/>
    <n v="618"/>
    <n v="0"/>
    <n v="0"/>
    <m/>
    <n v="13823.87"/>
    <n v="0.18"/>
    <n v="50961"/>
    <x v="0"/>
  </r>
  <r>
    <s v="0567  4B-16-_x000a_L16"/>
    <s v="Damián Pace"/>
    <n v="33549"/>
    <n v="0"/>
    <n v="33549"/>
    <n v="1677.45"/>
    <n v="0"/>
    <n v="29346.63"/>
    <n v="7226.11"/>
    <n v="0"/>
    <n v="0"/>
    <n v="0"/>
    <m/>
    <n v="0"/>
    <n v="0.81"/>
    <n v="71800"/>
    <x v="0"/>
  </r>
  <r>
    <s v="0568  4B-17-_x000a_L17"/>
    <s v="LA ESPERANZA (1)"/>
    <n v="478907"/>
    <n v="0"/>
    <s v="Plan de Pago"/>
    <s v="Plan de Pago"/>
    <n v="0"/>
    <n v="29346.63"/>
    <n v="7284.39"/>
    <n v="627.6"/>
    <n v="0"/>
    <n v="0"/>
    <m/>
    <n v="14009.7"/>
    <n v="0.68"/>
    <n v="51269"/>
    <x v="0"/>
  </r>
  <r>
    <s v="0569  4B-18-_x000a_L18"/>
    <s v="LA ESPERANZA (1)"/>
    <n v="495839"/>
    <n v="0"/>
    <s v="Plan de Pago"/>
    <s v="Plan de Pago"/>
    <n v="0"/>
    <n v="29346.63"/>
    <n v="7665.42"/>
    <n v="662.4"/>
    <n v="0"/>
    <n v="0"/>
    <m/>
    <n v="14644.63"/>
    <n v="0.92"/>
    <n v="52320"/>
    <x v="0"/>
  </r>
  <r>
    <s v="0570  4C-19-_x000a_L19"/>
    <s v="Rosana Valeria Gonzalez (1)"/>
    <n v="30735"/>
    <n v="30735"/>
    <n v="0"/>
    <n v="0"/>
    <n v="0"/>
    <n v="29346.63"/>
    <n v="7611.63"/>
    <n v="0"/>
    <n v="0"/>
    <n v="0"/>
    <m/>
    <n v="-3457"/>
    <n v="0.74"/>
    <n v="33502"/>
    <x v="0"/>
  </r>
  <r>
    <s v="0571  4C-20-_x000a_L20"/>
    <s v="Rosana Valeria Gonzalez (1)"/>
    <n v="34714"/>
    <n v="34714"/>
    <n v="0"/>
    <n v="0"/>
    <n v="0"/>
    <n v="29346.63"/>
    <n v="12399.15"/>
    <n v="0"/>
    <n v="0"/>
    <n v="0"/>
    <m/>
    <n v="-3907"/>
    <n v="0.22"/>
    <n v="37839"/>
    <x v="0"/>
  </r>
  <r>
    <s v="0572  4C-21-_x000a_L21"/>
    <s v="LA ESPERANZA (1)"/>
    <n v="501358"/>
    <n v="0"/>
    <s v="Plan de Pago"/>
    <s v="Plan de Pago"/>
    <n v="0"/>
    <n v="29346.63"/>
    <n v="7790.93"/>
    <n v="673.2"/>
    <n v="0"/>
    <n v="0"/>
    <m/>
    <n v="14851.57"/>
    <n v="0.67"/>
    <n v="52663"/>
    <x v="0"/>
  </r>
  <r>
    <s v="0573  4C-22-_x000a_L22"/>
    <s v="VOLIA PROMENADE SRL (1)"/>
    <n v="2659998"/>
    <n v="0"/>
    <n v="1772047.76"/>
    <s v="En Abogados"/>
    <n v="0"/>
    <n v="29346.63"/>
    <n v="7804.38"/>
    <n v="0"/>
    <n v="0"/>
    <n v="0"/>
    <m/>
    <n v="6743"/>
    <n v="0.6"/>
    <n v="2792495"/>
    <x v="0"/>
  </r>
  <r>
    <s v="0574  4C-23-_x000a_L23"/>
    <s v="LAURA LUJAN MORA—A (1)"/>
    <n v="30918"/>
    <n v="30918"/>
    <n v="0"/>
    <n v="0"/>
    <n v="0"/>
    <n v="29346.63"/>
    <n v="7831.28"/>
    <n v="0"/>
    <n v="0"/>
    <n v="0"/>
    <m/>
    <n v="-3478"/>
    <n v="0.09"/>
    <n v="33700"/>
    <x v="0"/>
  </r>
  <r>
    <s v="0575  4C-24-_x000a_L24"/>
    <s v="SERGIO KAUFMAN (1)"/>
    <n v="31624"/>
    <n v="31624"/>
    <n v="0"/>
    <n v="0"/>
    <n v="0"/>
    <n v="29346.63"/>
    <n v="7862.66"/>
    <n v="679.2"/>
    <n v="0"/>
    <n v="0"/>
    <m/>
    <n v="-3481"/>
    <n v="0.51"/>
    <n v="34408"/>
    <x v="0"/>
  </r>
  <r>
    <s v="0576  4C-25-_x000a_L25"/>
    <s v="LA ESPERANZA (1)"/>
    <n v="561690"/>
    <n v="0"/>
    <s v="Plan de Pago"/>
    <s v="Plan de Pago"/>
    <n v="0"/>
    <n v="29346.63"/>
    <n v="9655.74"/>
    <n v="0"/>
    <n v="0"/>
    <n v="0"/>
    <m/>
    <n v="17186.2"/>
    <n v="0.43"/>
    <n v="56189"/>
    <x v="0"/>
  </r>
  <r>
    <s v="0577  4C-26-_x000a_L26"/>
    <s v="LA ESPERANZA"/>
    <n v="280293"/>
    <n v="0"/>
    <n v="243081.53"/>
    <n v="49365.55"/>
    <n v="0"/>
    <n v="29346.63"/>
    <n v="11408.47"/>
    <n v="0"/>
    <n v="0"/>
    <n v="0"/>
    <m/>
    <n v="0"/>
    <n v="0.82"/>
    <n v="333203"/>
    <x v="0"/>
  </r>
  <r>
    <s v="0578  4C-27-_x000a_L27"/>
    <s v="LA ESPERANZA"/>
    <n v="257443"/>
    <n v="0"/>
    <n v="223352.98"/>
    <n v="45257.67"/>
    <n v="0"/>
    <n v="29346.63"/>
    <n v="7903"/>
    <n v="0"/>
    <n v="0"/>
    <n v="0"/>
    <m/>
    <n v="0"/>
    <n v="0.72"/>
    <n v="305861"/>
    <x v="0"/>
  </r>
  <r>
    <s v="0579  4C-28-_x000a_L28"/>
    <s v="LA ESPERANZA"/>
    <n v="257007"/>
    <n v="0"/>
    <n v="222976.6"/>
    <n v="45179.23"/>
    <n v="0"/>
    <n v="29346.63"/>
    <n v="7835.76"/>
    <n v="0"/>
    <n v="0"/>
    <n v="0"/>
    <m/>
    <n v="0"/>
    <n v="0.78"/>
    <n v="305339"/>
    <x v="0"/>
  </r>
  <r>
    <s v="0580  4C-29-_x000a_L29"/>
    <s v="LA ESPERANZA"/>
    <n v="256830"/>
    <n v="0"/>
    <n v="222823.83"/>
    <n v="45147.360000000001"/>
    <n v="0"/>
    <n v="29346.63"/>
    <n v="7808.87"/>
    <n v="0"/>
    <n v="0"/>
    <n v="0"/>
    <m/>
    <n v="0"/>
    <n v="0.31"/>
    <n v="305127"/>
    <x v="0"/>
  </r>
  <r>
    <s v="0581  4C-30-_x000a_L30"/>
    <s v="LA ESPERANZA"/>
    <n v="261127"/>
    <n v="0"/>
    <n v="226533.77"/>
    <n v="45919.92"/>
    <n v="0"/>
    <n v="29346.63"/>
    <n v="8467.82"/>
    <n v="0"/>
    <n v="0"/>
    <n v="0"/>
    <m/>
    <n v="0"/>
    <n v="0.86"/>
    <n v="310269"/>
    <x v="0"/>
  </r>
  <r>
    <s v="0582   4C-31- L31"/>
    <s v="LA ESPERANZA"/>
    <n v="255340"/>
    <n v="0"/>
    <n v="221537.33"/>
    <n v="44879.54"/>
    <n v="0"/>
    <n v="29346.63"/>
    <n v="7580.25"/>
    <n v="0"/>
    <n v="0"/>
    <n v="0"/>
    <m/>
    <n v="0"/>
    <n v="0.25"/>
    <n v="303344"/>
    <x v="0"/>
  </r>
  <r>
    <s v="0583  4C-32-_x000a_L32"/>
    <s v="LA ESPERANZA"/>
    <n v="254259"/>
    <n v="0"/>
    <n v="220603.89"/>
    <n v="44685.3"/>
    <n v="0"/>
    <n v="29346.63"/>
    <n v="7414.39"/>
    <n v="0"/>
    <n v="0"/>
    <n v="0"/>
    <m/>
    <n v="0"/>
    <n v="0.79"/>
    <n v="302051"/>
    <x v="0"/>
  </r>
  <r>
    <s v="0584  4C-33-_x000a_L33"/>
    <s v="LAS INDIAS SRL (1)"/>
    <n v="30702"/>
    <n v="30702"/>
    <n v="0"/>
    <n v="0"/>
    <n v="0"/>
    <n v="29346.63"/>
    <n v="7571.28"/>
    <n v="0"/>
    <n v="0"/>
    <n v="0"/>
    <m/>
    <n v="-3453"/>
    <n v="0.09"/>
    <n v="33465"/>
    <x v="0"/>
  </r>
  <r>
    <s v="0585  4C-34-_x000a_L34"/>
    <s v="LA ESPERANZA"/>
    <n v="254554"/>
    <n v="0"/>
    <n v="220858.58"/>
    <n v="44738.35"/>
    <n v="0"/>
    <n v="29346.63"/>
    <n v="7459.21"/>
    <n v="0"/>
    <n v="0"/>
    <n v="0"/>
    <m/>
    <n v="0"/>
    <n v="0.23"/>
    <n v="302403"/>
    <x v="0"/>
  </r>
  <r>
    <s v="0586  4C-35-_x000a_L35"/>
    <s v="LA ESPERANZA"/>
    <n v="262675"/>
    <n v="0"/>
    <n v="227870.31"/>
    <n v="46198.21"/>
    <n v="0"/>
    <n v="29346.63"/>
    <n v="8705.41"/>
    <n v="0"/>
    <n v="0"/>
    <n v="0"/>
    <m/>
    <n v="0"/>
    <n v="0.44"/>
    <n v="312121"/>
    <x v="0"/>
  </r>
  <r>
    <s v="0587  4C-36-_x000a_L36"/>
    <s v="LA ESPERANZA"/>
    <n v="284236"/>
    <n v="0"/>
    <n v="246486"/>
    <n v="50074.3"/>
    <n v="0"/>
    <n v="29346.63"/>
    <n v="12013.64"/>
    <n v="0"/>
    <n v="0"/>
    <n v="0"/>
    <m/>
    <n v="0"/>
    <n v="0.43"/>
    <n v="337921"/>
    <x v="0"/>
  </r>
  <r>
    <s v="0588  4C-37-_x000a_L37"/>
    <s v="LA ESPERANZA (1)"/>
    <n v="619410"/>
    <n v="0"/>
    <s v="Plan de Pago"/>
    <s v="Plan de Pago"/>
    <n v="0"/>
    <n v="29346.63"/>
    <n v="8297.48"/>
    <n v="715.2"/>
    <n v="0"/>
    <n v="0"/>
    <m/>
    <n v="16765.53"/>
    <n v="0.16"/>
    <n v="55125"/>
    <x v="0"/>
  </r>
  <r>
    <s v="0589  4C-38-_x000a_L38"/>
    <s v="LA ESPERANZA (1)"/>
    <n v="497698"/>
    <n v="0"/>
    <s v="Plan de Pago"/>
    <s v="Plan de Pago"/>
    <n v="0"/>
    <n v="29346.63"/>
    <n v="7710.25"/>
    <n v="664.8"/>
    <n v="0"/>
    <n v="0"/>
    <m/>
    <n v="14714.2"/>
    <n v="0.12"/>
    <n v="52436"/>
    <x v="0"/>
  </r>
  <r>
    <s v="0590  4C-39-_x000a_L39"/>
    <s v="LA ESPERANZA (1)"/>
    <n v="506339"/>
    <n v="0"/>
    <s v="Plan de Pago"/>
    <s v="Plan de Pago"/>
    <n v="0"/>
    <n v="29346.63"/>
    <n v="7903"/>
    <n v="681.6"/>
    <n v="0"/>
    <n v="0"/>
    <m/>
    <n v="15038.6"/>
    <n v="0.17"/>
    <n v="52970"/>
    <x v="0"/>
  </r>
  <r>
    <s v="0591  4D-40-_x000a_L40"/>
    <s v="INGRID GUOZDEN (1)"/>
    <n v="30717"/>
    <n v="30767"/>
    <n v="0"/>
    <n v="0"/>
    <n v="50"/>
    <n v="29346.63"/>
    <n v="7589.21"/>
    <n v="0"/>
    <n v="0"/>
    <n v="0"/>
    <m/>
    <n v="-3455"/>
    <n v="0.16"/>
    <n v="33431"/>
    <x v="0"/>
  </r>
  <r>
    <s v="0592  4D-41-_x000a_L41"/>
    <s v="AGUSTINA GUOZDEN (1)"/>
    <n v="30434"/>
    <n v="30434"/>
    <n v="0"/>
    <n v="0"/>
    <n v="0"/>
    <n v="29346.63"/>
    <n v="7248.53"/>
    <n v="0"/>
    <n v="0"/>
    <n v="0"/>
    <m/>
    <n v="-3423"/>
    <n v="0.84"/>
    <n v="33173"/>
    <x v="0"/>
  </r>
  <r>
    <s v="0593  4D-42-_x000a_L42"/>
    <s v="LA ESPERANZA (1)"/>
    <n v="461876"/>
    <n v="0"/>
    <s v="Plan de Pago"/>
    <s v="Plan de Pago"/>
    <n v="0"/>
    <n v="29346.63"/>
    <n v="6894.39"/>
    <n v="595.20000000000005"/>
    <n v="0"/>
    <n v="0"/>
    <m/>
    <n v="13371.6"/>
    <n v="0.18"/>
    <n v="50208"/>
    <x v="0"/>
  </r>
  <r>
    <s v="0594  4D-43-_x000a_L43"/>
    <s v="INGRID GUOZDEN (1)"/>
    <n v="30721"/>
    <n v="30721"/>
    <n v="0"/>
    <n v="0"/>
    <n v="0"/>
    <n v="29346.63"/>
    <n v="7593.7"/>
    <n v="0"/>
    <n v="0"/>
    <n v="0"/>
    <m/>
    <n v="-3456"/>
    <n v="0.67"/>
    <n v="33485"/>
    <x v="0"/>
  </r>
  <r>
    <s v="0595  4D-44-_x000a_L44"/>
    <s v="INGRID GUOZDEN (1)"/>
    <n v="30795"/>
    <n v="30795"/>
    <n v="0"/>
    <n v="0"/>
    <n v="0"/>
    <n v="29346.63"/>
    <n v="7683.35"/>
    <n v="0"/>
    <n v="0"/>
    <n v="0"/>
    <m/>
    <n v="-3464"/>
    <n v="0.02"/>
    <n v="33566"/>
    <x v="0"/>
  </r>
  <r>
    <s v="0596  4D-45-_x000a_L45"/>
    <s v="LUIS ESPOSITO (1)"/>
    <n v="2773552"/>
    <n v="0"/>
    <n v="1844425.42"/>
    <s v="En Abogados"/>
    <n v="0"/>
    <n v="29346.63"/>
    <n v="7226.11"/>
    <n v="624"/>
    <n v="0"/>
    <n v="0"/>
    <m/>
    <n v="6638"/>
    <n v="0.99"/>
    <n v="2909609"/>
    <x v="0"/>
  </r>
  <r>
    <s v="0597  4D-46-_x000a_L46"/>
    <s v="LA ESPERANZA (1)"/>
    <n v="492991"/>
    <n v="0"/>
    <s v="Plan de Pago"/>
    <s v="Plan de Pago"/>
    <n v="0"/>
    <n v="29346.63"/>
    <n v="7602.66"/>
    <n v="655.20000000000005"/>
    <n v="0"/>
    <n v="0"/>
    <m/>
    <n v="14537.93"/>
    <n v="0.57999999999999996"/>
    <n v="52143"/>
    <x v="0"/>
  </r>
  <r>
    <s v="0598  4D-47-_x000a_L47"/>
    <s v="LA ESPERANZA (1)"/>
    <n v="489044"/>
    <n v="0"/>
    <s v="Plan de Pago"/>
    <s v="Plan de Pago"/>
    <n v="0"/>
    <n v="29346.63"/>
    <n v="7513.01"/>
    <n v="648"/>
    <n v="0"/>
    <n v="0"/>
    <m/>
    <n v="14389.9"/>
    <n v="0.46"/>
    <n v="51898"/>
    <x v="0"/>
  </r>
  <r>
    <s v="0599  4D-48-_x000a_L48"/>
    <s v="(CFA) COMPA—IA FIDUCIARIA AMERICANA"/>
    <n v="102225"/>
    <n v="102225"/>
    <n v="0"/>
    <n v="0"/>
    <n v="0"/>
    <n v="29346.63"/>
    <n v="8458.86"/>
    <n v="730.8"/>
    <n v="0"/>
    <n v="0"/>
    <m/>
    <n v="0"/>
    <n v="0.71"/>
    <n v="38537"/>
    <x v="0"/>
  </r>
  <r>
    <s v="0600   HOTEL"/>
    <s v="HOTEL ESTANCIA VILLA MARIA (SOLITARIO M)"/>
    <n v="174475"/>
    <n v="174475"/>
    <n v="0"/>
    <n v="0"/>
    <n v="0"/>
    <n v="29346.63"/>
    <n v="147019.15"/>
    <n v="12670.8"/>
    <n v="26034.67"/>
    <n v="0"/>
    <m/>
    <n v="0"/>
    <n v="0.75"/>
    <n v="215072"/>
    <x v="0"/>
  </r>
  <r>
    <s v="0601  1A-33B"/>
    <s v="FIDEICOMISO VILLA MARIA"/>
    <n v="36868"/>
    <n v="36868"/>
    <n v="0"/>
    <n v="0"/>
    <n v="0"/>
    <n v="29346.63"/>
    <n v="10839.17"/>
    <n v="0"/>
    <n v="1919.96"/>
    <n v="0"/>
    <m/>
    <n v="0"/>
    <n v="0.24"/>
    <n v="42106"/>
    <x v="0"/>
  </r>
  <r>
    <s v="0602   1A-L5-1"/>
    <s v="SENLLE SEIF SEBASTIAN/OLAVARRIA NATALIA (1)"/>
    <n v="32620"/>
    <n v="32620"/>
    <n v="0"/>
    <n v="0"/>
    <n v="0"/>
    <n v="29346.63"/>
    <n v="6208.54"/>
    <n v="0"/>
    <n v="1099.79"/>
    <n v="0"/>
    <m/>
    <n v="-3327"/>
    <n v="0.04"/>
    <n v="33328"/>
    <x v="0"/>
  </r>
  <r>
    <s v="0603   1A-L5-3"/>
    <s v="DARIO CERVINI/LORIA ALEJANDRA (1)"/>
    <n v="29536"/>
    <n v="29536"/>
    <n v="0"/>
    <n v="0"/>
    <n v="0"/>
    <n v="29346.63"/>
    <n v="6168.2"/>
    <n v="0"/>
    <n v="1090.0999999999999"/>
    <n v="0"/>
    <m/>
    <n v="-3322"/>
    <n v="7.0000000000000007E-2"/>
    <n v="33283"/>
    <x v="0"/>
  </r>
  <r>
    <s v="0604 1A- L55-2"/>
    <s v="SERGIO ELBIO CANTON (1)"/>
    <n v="28582"/>
    <n v="28582"/>
    <n v="0"/>
    <n v="0"/>
    <n v="0"/>
    <n v="29346.63"/>
    <n v="5069.9399999999996"/>
    <n v="0"/>
    <n v="787.96"/>
    <n v="0"/>
    <m/>
    <n v="-3218"/>
    <n v="0.47"/>
    <n v="31987"/>
    <x v="0"/>
  </r>
  <r>
    <s v="0605  1A-L55-3"/>
    <s v="Diego Francisco Diaz (1)"/>
    <n v="30486"/>
    <n v="30486"/>
    <n v="0"/>
    <n v="0"/>
    <n v="0"/>
    <n v="29346.63"/>
    <n v="3882.02"/>
    <n v="0"/>
    <n v="787.96"/>
    <n v="0"/>
    <m/>
    <n v="-3106"/>
    <n v="0.39"/>
    <n v="30911"/>
    <x v="0"/>
  </r>
  <r>
    <s v="0606  1A-L55-4"/>
    <s v="Lucas Esteban Molina (1)"/>
    <n v="50632"/>
    <n v="50632"/>
    <n v="0"/>
    <n v="0"/>
    <n v="0"/>
    <n v="29346.63"/>
    <n v="3774.43"/>
    <n v="0"/>
    <n v="787.96"/>
    <n v="0"/>
    <m/>
    <n v="6945"/>
    <n v="0.98"/>
    <n v="40855"/>
    <x v="0"/>
  </r>
  <r>
    <s v="0607  1A34-B"/>
    <s v="Fideicomiso Villa Maria"/>
    <n v="34347"/>
    <n v="34347"/>
    <n v="0"/>
    <n v="0"/>
    <n v="0"/>
    <n v="29346.63"/>
    <n v="8091.28"/>
    <n v="0"/>
    <n v="1056.17"/>
    <n v="0"/>
    <m/>
    <n v="0"/>
    <n v="0.92"/>
    <n v="38495"/>
    <x v="0"/>
  </r>
  <r>
    <s v="0608   1D02"/>
    <s v="GUY MERISON (1)"/>
    <n v="44670"/>
    <n v="44670"/>
    <n v="0"/>
    <n v="0"/>
    <n v="0"/>
    <n v="29346.63"/>
    <n v="11152.96"/>
    <n v="0"/>
    <n v="1974.99"/>
    <n v="0"/>
    <m/>
    <n v="3156"/>
    <n v="0.42"/>
    <n v="45631"/>
    <x v="0"/>
  </r>
  <r>
    <s v="0609   1F-L1-2"/>
    <s v="PACE D/GIMENEZ J/PACE V/COPPARI A/CAPC (1)"/>
    <n v="81411"/>
    <n v="82500"/>
    <n v="0"/>
    <n v="0"/>
    <n v="1089"/>
    <n v="29346.63"/>
    <n v="4025.47"/>
    <n v="0"/>
    <n v="713.27"/>
    <n v="0"/>
    <m/>
    <n v="6945"/>
    <n v="0.63"/>
    <n v="39942"/>
    <x v="0"/>
  </r>
  <r>
    <s v="0610  1F-L3 2"/>
    <s v="EZEQUIEL ENRRIQUE GONZALES DE LA FUENTE HARTENST (1)"/>
    <n v="28286"/>
    <n v="28286"/>
    <n v="0"/>
    <n v="0"/>
    <n v="0"/>
    <n v="29346.63"/>
    <n v="3882.02"/>
    <n v="650"/>
    <n v="695.48"/>
    <n v="0"/>
    <m/>
    <n v="-3107"/>
    <n v="0.87"/>
    <n v="31468"/>
    <x v="0"/>
  </r>
  <r>
    <s v="0611  1F-L4 2"/>
    <s v="ALDO GABRIEL NIEVAS (1)"/>
    <n v="28304"/>
    <n v="28304"/>
    <n v="0"/>
    <n v="0"/>
    <n v="0"/>
    <n v="29346.63"/>
    <n v="3904.43"/>
    <n v="650"/>
    <n v="693.63"/>
    <n v="0"/>
    <m/>
    <n v="-3109"/>
    <n v="0.31"/>
    <n v="31486"/>
    <x v="0"/>
  </r>
  <r>
    <s v="0612    UC0"/>
    <s v="SILVIA ALICIA MAO"/>
    <n v="2896"/>
    <n v="2900"/>
    <n v="0"/>
    <n v="0"/>
    <n v="4"/>
    <n v="0"/>
    <n v="3155.82"/>
    <n v="0"/>
    <n v="0"/>
    <n v="0"/>
    <m/>
    <n v="0"/>
    <n v="0.18"/>
    <n v="3152"/>
    <x v="0"/>
  </r>
  <r>
    <s v="0613    UC1"/>
    <s v="ARATA Y ASOCIADOS"/>
    <n v="2863"/>
    <n v="2900"/>
    <n v="0"/>
    <n v="0"/>
    <n v="37"/>
    <n v="0"/>
    <n v="3155.82"/>
    <n v="0"/>
    <n v="0"/>
    <n v="0"/>
    <m/>
    <n v="0"/>
    <n v="0.18"/>
    <n v="3119"/>
    <x v="0"/>
  </r>
  <r>
    <s v="0614    UC2"/>
    <s v="FERNANDO CAFFA"/>
    <n v="2896"/>
    <n v="2896"/>
    <n v="0"/>
    <n v="0"/>
    <n v="0"/>
    <n v="0"/>
    <n v="3155.82"/>
    <n v="0"/>
    <n v="0"/>
    <n v="0"/>
    <m/>
    <n v="0"/>
    <n v="0.18"/>
    <n v="3156"/>
    <x v="0"/>
  </r>
  <r>
    <s v="UC    UC a UF_x000a_002     462"/>
    <s v="Pendiente de Resolución"/>
    <n v="0"/>
    <n v="0"/>
    <n v="0"/>
    <n v="0"/>
    <n v="0"/>
    <n v="0"/>
    <n v="0"/>
    <n v="0"/>
    <n v="0"/>
    <n v="0"/>
    <m/>
    <n v="0"/>
    <n v="0"/>
    <n v="0"/>
    <x v="0"/>
  </r>
  <r>
    <s v="UC    UC Lote_x000a_003      32"/>
    <s v="Deuda pendiente dueño anterior"/>
    <n v="176896"/>
    <n v="0"/>
    <n v="96835.74"/>
    <n v="84902.05"/>
    <n v="0"/>
    <n v="0"/>
    <n v="0"/>
    <n v="0"/>
    <n v="0"/>
    <n v="0"/>
    <m/>
    <n v="0"/>
    <n v="0.21"/>
    <n v="181738"/>
    <x v="0"/>
  </r>
  <r>
    <s v="0001    1A-L1"/>
    <s v="GRACIELA PRIORI (1)"/>
    <n v="37098"/>
    <n v="37098"/>
    <n v="0"/>
    <n v="0"/>
    <n v="0"/>
    <n v="32281.29"/>
    <n v="9871.7999999999993"/>
    <n v="772.8"/>
    <n v="1429.82"/>
    <n v="0"/>
    <m/>
    <n v="-3908"/>
    <n v="0.28999999999999998"/>
    <n v="40448"/>
    <x v="1"/>
  </r>
  <r>
    <s v="0002   1A-L1B"/>
    <s v="GRACIELA PRIORI (1)"/>
    <n v="37158"/>
    <n v="37158"/>
    <n v="0"/>
    <n v="0"/>
    <n v="0"/>
    <n v="32281.29"/>
    <n v="9926.0499999999993"/>
    <n v="778.8"/>
    <n v="1438.14"/>
    <n v="0"/>
    <m/>
    <n v="-3913"/>
    <n v="0.72"/>
    <n v="40512"/>
    <x v="1"/>
  </r>
  <r>
    <s v="0003    1A-L2"/>
    <s v="MIGUEL SOSTRES (1)"/>
    <n v="37320"/>
    <n v="37320"/>
    <n v="0"/>
    <n v="0"/>
    <n v="0"/>
    <n v="32281.29"/>
    <n v="10078.91"/>
    <n v="790.8"/>
    <n v="1459.78"/>
    <n v="0"/>
    <m/>
    <n v="-3927"/>
    <n v="0.22"/>
    <n v="40684"/>
    <x v="1"/>
  </r>
  <r>
    <s v="0004   1A-L2B"/>
    <s v="TRISTAN BRIANO (1)"/>
    <n v="34594"/>
    <n v="34594"/>
    <n v="0"/>
    <n v="0"/>
    <n v="0"/>
    <n v="32281.29"/>
    <n v="7514.8"/>
    <n v="589.20000000000005"/>
    <n v="1089.01"/>
    <n v="0"/>
    <m/>
    <n v="-3689"/>
    <n v="0.7"/>
    <n v="37786"/>
    <x v="1"/>
  </r>
  <r>
    <s v="0005   1A-L2C"/>
    <s v="TRISTAN BRIANO (1)"/>
    <n v="34631"/>
    <n v="35631"/>
    <n v="0"/>
    <n v="0"/>
    <n v="1000"/>
    <n v="32281.29"/>
    <n v="7549.32"/>
    <n v="592.79999999999995"/>
    <n v="1093.5899999999999"/>
    <n v="0"/>
    <m/>
    <n v="-3692"/>
    <n v="0"/>
    <n v="36825"/>
    <x v="1"/>
  </r>
  <r>
    <s v="0006    1A-L3"/>
    <s v="Esteban Marcelo CHAMS (1)"/>
    <n v="34316"/>
    <n v="34316"/>
    <n v="0"/>
    <n v="0"/>
    <n v="0"/>
    <n v="32281.29"/>
    <n v="7253.46"/>
    <n v="568.79999999999995"/>
    <n v="1051.1400000000001"/>
    <n v="0"/>
    <m/>
    <n v="-3664"/>
    <n v="0.31"/>
    <n v="37491"/>
    <x v="1"/>
  </r>
  <r>
    <s v="0007   1A-L3B"/>
    <s v="CARLOS RENE RODRIGUEZ (1)"/>
    <n v="34250"/>
    <n v="34250"/>
    <n v="0"/>
    <n v="0"/>
    <n v="0"/>
    <n v="32281.29"/>
    <n v="7189.36"/>
    <n v="565.20000000000005"/>
    <n v="1041.57"/>
    <n v="0"/>
    <m/>
    <n v="-3658"/>
    <n v="0.57999999999999996"/>
    <n v="37420"/>
    <x v="1"/>
  </r>
  <r>
    <s v="0008    1A-L4"/>
    <s v="CLAUDIO SPERANZA (1)"/>
    <n v="70687"/>
    <n v="70687"/>
    <n v="0"/>
    <n v="0"/>
    <n v="0"/>
    <n v="32281.29"/>
    <n v="10517.76"/>
    <n v="0"/>
    <n v="1523.45"/>
    <n v="23132.26"/>
    <m/>
    <n v="-3968"/>
    <n v="0.24"/>
    <n v="63487"/>
    <x v="1"/>
  </r>
  <r>
    <s v="0009   1A-L4B"/>
    <s v="RAFAEL BALTAZAR FLORES/TERESA MI_x000a_—ONES (1)"/>
    <n v="43926"/>
    <n v="43926"/>
    <n v="0"/>
    <n v="0"/>
    <n v="0"/>
    <n v="32281.29"/>
    <n v="10537.49"/>
    <n v="0"/>
    <n v="1526.36"/>
    <n v="0"/>
    <m/>
    <n v="2975"/>
    <n v="0.86"/>
    <n v="47321"/>
    <x v="1"/>
  </r>
  <r>
    <s v="0010   1A-L4C"/>
    <s v="GERARDO PAZ (1)"/>
    <n v="35269"/>
    <n v="35269"/>
    <n v="0"/>
    <n v="0"/>
    <n v="0"/>
    <n v="32281.29"/>
    <n v="8150.9"/>
    <n v="638.4"/>
    <n v="1180.56"/>
    <n v="0"/>
    <m/>
    <n v="-3747"/>
    <n v="0.85"/>
    <n v="38505"/>
    <x v="1"/>
  </r>
  <r>
    <s v="0011   1A-L4D"/>
    <s v="DANIEL MARGULIES (1)"/>
    <n v="35255"/>
    <n v="35255"/>
    <n v="0"/>
    <n v="0"/>
    <n v="0"/>
    <n v="32281.29"/>
    <n v="8136.1"/>
    <n v="638.4"/>
    <n v="1178.48"/>
    <n v="0"/>
    <m/>
    <n v="-3746"/>
    <n v="0.73"/>
    <n v="38489"/>
    <x v="1"/>
  </r>
  <r>
    <s v="0012   1A-L5-2"/>
    <s v="Guadalupe Jazmin CHAMS (1)"/>
    <n v="74130"/>
    <n v="74130"/>
    <n v="0"/>
    <n v="0"/>
    <n v="0"/>
    <n v="32281.29"/>
    <n v="7189.36"/>
    <n v="162"/>
    <n v="3014.02"/>
    <n v="0"/>
    <m/>
    <n v="-3657"/>
    <n v="0.33"/>
    <n v="38990"/>
    <x v="1"/>
  </r>
  <r>
    <s v="0013   1A-L5B"/>
    <s v="ROLF MEIJER WERNER"/>
    <n v="41622"/>
    <n v="0"/>
    <n v="41622"/>
    <n v="2081.1"/>
    <n v="0"/>
    <n v="32281.29"/>
    <n v="15458.6"/>
    <n v="0"/>
    <n v="2239.6"/>
    <n v="0"/>
    <m/>
    <n v="0"/>
    <n v="0.41"/>
    <n v="93683"/>
    <x v="1"/>
  </r>
  <r>
    <s v="0014    1A-L6"/>
    <s v="Rafael Augusto COELHO; Agustina BOMBARDO UDABE"/>
    <n v="37006"/>
    <n v="0"/>
    <n v="37006"/>
    <n v="1850.3"/>
    <n v="0"/>
    <n v="32281.29"/>
    <n v="9783.0499999999993"/>
    <n v="768"/>
    <n v="1417.33"/>
    <n v="0"/>
    <m/>
    <n v="0"/>
    <n v="0.03"/>
    <n v="83106"/>
    <x v="1"/>
  </r>
  <r>
    <s v="0015   1A-L6B"/>
    <s v="ARIEL LUDUE—A (1)"/>
    <n v="37018"/>
    <n v="37018"/>
    <n v="0"/>
    <n v="0"/>
    <n v="0"/>
    <n v="32281.29"/>
    <n v="9783.0499999999993"/>
    <n v="780"/>
    <n v="1417.33"/>
    <n v="0"/>
    <m/>
    <n v="-3900"/>
    <n v="0.33"/>
    <n v="40362"/>
    <x v="1"/>
  </r>
  <r>
    <s v="0016    1A-L7"/>
    <s v="MARIANA VOLPELLIER (1)"/>
    <n v="40551"/>
    <n v="40551"/>
    <n v="0"/>
    <n v="0"/>
    <n v="0"/>
    <n v="32281.29"/>
    <n v="9753.4599999999991"/>
    <n v="766.8"/>
    <n v="1413.17"/>
    <n v="0"/>
    <m/>
    <n v="-3897"/>
    <n v="0.28000000000000003"/>
    <n v="40318"/>
    <x v="1"/>
  </r>
  <r>
    <s v="0017   1A-L7B"/>
    <s v="OMAR LEONARDO RODRIGUEZ DE PIAN/ FUSCO S. (1)"/>
    <n v="117167"/>
    <n v="117167"/>
    <n v="0"/>
    <n v="0"/>
    <n v="0"/>
    <n v="32281.29"/>
    <n v="9812.6299999999992"/>
    <n v="770.4"/>
    <n v="1421.5"/>
    <n v="0"/>
    <m/>
    <n v="-3902"/>
    <n v="0.18"/>
    <n v="40384"/>
    <x v="1"/>
  </r>
  <r>
    <s v="0018    1A-L8"/>
    <s v="RUTA CPC"/>
    <n v="121053"/>
    <n v="74798"/>
    <n v="46255"/>
    <n v="2312.75"/>
    <n v="0"/>
    <n v="32281.29"/>
    <n v="11543.4"/>
    <n v="904.8"/>
    <n v="1672.01"/>
    <n v="0"/>
    <m/>
    <n v="0"/>
    <n v="0.75"/>
    <n v="94970"/>
    <x v="1"/>
  </r>
  <r>
    <s v="0019   1A-L8B"/>
    <s v="ARIEL AKERMAN (1)"/>
    <n v="38881"/>
    <n v="38881"/>
    <n v="0"/>
    <n v="0"/>
    <n v="0"/>
    <n v="32281.29"/>
    <n v="11548.34"/>
    <n v="904.8"/>
    <n v="1672.84"/>
    <n v="0"/>
    <m/>
    <n v="-4064"/>
    <n v="0.73"/>
    <n v="42344"/>
    <x v="1"/>
  </r>
  <r>
    <s v="0020    1A-L9"/>
    <s v="Nelson Damian Duboscq (1)"/>
    <n v="37734"/>
    <n v="37734"/>
    <n v="0"/>
    <n v="0"/>
    <n v="0"/>
    <n v="32281.29"/>
    <n v="10468.450000000001"/>
    <n v="820.8"/>
    <n v="1516.37"/>
    <n v="0"/>
    <m/>
    <n v="-3963"/>
    <n v="0.09"/>
    <n v="41124"/>
    <x v="1"/>
  </r>
  <r>
    <s v="0021   1A-L9B"/>
    <s v="Mauro Hernan Landeira (1)"/>
    <n v="36214"/>
    <n v="36214"/>
    <n v="0"/>
    <n v="0"/>
    <n v="0"/>
    <n v="32281.29"/>
    <n v="9038.4699999999993"/>
    <n v="709.2"/>
    <n v="1309.56"/>
    <n v="0"/>
    <m/>
    <n v="-3830"/>
    <n v="0.48"/>
    <n v="39509"/>
    <x v="1"/>
  </r>
  <r>
    <s v="0022   1A-L10"/>
    <s v="VALERIA BOHORQUEZ (1)"/>
    <n v="33121"/>
    <n v="33121"/>
    <n v="0"/>
    <n v="0"/>
    <n v="0"/>
    <n v="32281.29"/>
    <n v="6617.36"/>
    <n v="0"/>
    <n v="958.34"/>
    <n v="0"/>
    <m/>
    <n v="-3605"/>
    <n v="0.01"/>
    <n v="36252"/>
    <x v="1"/>
  </r>
  <r>
    <s v="0023  1A-L10B"/>
    <s v="Jorge Enrique Bosch/Susana Beatriz Goncalves (1)"/>
    <n v="34464"/>
    <n v="34484"/>
    <n v="0"/>
    <n v="0"/>
    <n v="20"/>
    <n v="32281.29"/>
    <n v="7391.53"/>
    <n v="580.79999999999995"/>
    <n v="1070.7"/>
    <n v="0"/>
    <m/>
    <n v="-3677"/>
    <n v="0.68"/>
    <n v="37628"/>
    <x v="1"/>
  </r>
  <r>
    <s v="0024   1A-L11"/>
    <s v="JAIME CHMEA (1)"/>
    <n v="740130"/>
    <n v="0"/>
    <n v="552461.48"/>
    <n v="215291.59"/>
    <n v="0"/>
    <n v="32281.29"/>
    <n v="9077.92"/>
    <n v="0"/>
    <n v="1314.97"/>
    <n v="0"/>
    <m/>
    <n v="7506.7"/>
    <n v="0.05"/>
    <n v="817934"/>
    <x v="1"/>
  </r>
  <r>
    <s v="0025   1A-L11B"/>
    <s v="RAM”N RIONDA (1)"/>
    <n v="40755"/>
    <n v="40755"/>
    <n v="0"/>
    <n v="0"/>
    <n v="0"/>
    <n v="32281.29"/>
    <n v="10660.76"/>
    <n v="0"/>
    <n v="1544.67"/>
    <n v="0"/>
    <m/>
    <n v="-3982"/>
    <n v="0.28000000000000003"/>
    <n v="40505"/>
    <x v="1"/>
  </r>
  <r>
    <s v="0026   1A-L12"/>
    <s v="MARINHO"/>
    <n v="45645"/>
    <n v="45645"/>
    <n v="0"/>
    <n v="0"/>
    <n v="0"/>
    <n v="32281.29"/>
    <n v="14191.34"/>
    <n v="1112.4000000000001"/>
    <n v="2055.6799999999998"/>
    <n v="0"/>
    <m/>
    <n v="0"/>
    <n v="0.28999999999999998"/>
    <n v="49641"/>
    <x v="1"/>
  </r>
  <r>
    <s v="0027   1A-L12B"/>
    <s v="ROBERTO MARINHO"/>
    <n v="48002"/>
    <n v="48002"/>
    <n v="0"/>
    <n v="0"/>
    <n v="0"/>
    <n v="32281.29"/>
    <n v="17307.71"/>
    <n v="134.4"/>
    <n v="2507.59"/>
    <n v="0"/>
    <m/>
    <n v="0"/>
    <n v="0.01"/>
    <n v="52231"/>
    <x v="1"/>
  </r>
  <r>
    <s v="0028   1A-L13"/>
    <s v="PILAR MAYORAL"/>
    <n v="42162"/>
    <n v="42865"/>
    <n v="0"/>
    <n v="703"/>
    <n v="703"/>
    <n v="32281.29"/>
    <n v="10177.530000000001"/>
    <n v="0"/>
    <n v="1474.76"/>
    <n v="3797.03"/>
    <m/>
    <n v="0"/>
    <n v="0.39"/>
    <n v="47731"/>
    <x v="1"/>
  </r>
  <r>
    <s v="0029   1A-L13B"/>
    <s v="ARIEL AKERMAN (1)"/>
    <n v="39222"/>
    <n v="39222"/>
    <n v="0"/>
    <n v="0"/>
    <n v="0"/>
    <n v="32281.29"/>
    <n v="11873.78"/>
    <n v="927.6"/>
    <n v="1716.12"/>
    <n v="0"/>
    <m/>
    <n v="-4092"/>
    <n v="0.21"/>
    <n v="42707"/>
    <x v="1"/>
  </r>
  <r>
    <s v="0030   1A-L14"/>
    <s v="RUTA CPC"/>
    <n v="134118"/>
    <n v="82590"/>
    <n v="51528"/>
    <n v="2576.4"/>
    <n v="0"/>
    <n v="32281.29"/>
    <n v="15803.76"/>
    <n v="1238.4000000000001"/>
    <n v="2289.54"/>
    <n v="0"/>
    <m/>
    <n v="0"/>
    <n v="0.61"/>
    <n v="105718"/>
    <x v="1"/>
  </r>
  <r>
    <s v="0031   1A-L14B"/>
    <s v="ROBERTO MARINHO"/>
    <n v="44830"/>
    <n v="44830"/>
    <n v="0"/>
    <n v="0"/>
    <n v="0"/>
    <n v="32281.29"/>
    <n v="13481.28"/>
    <n v="1057.2"/>
    <n v="1952.89"/>
    <n v="0"/>
    <m/>
    <n v="0"/>
    <n v="0.34"/>
    <n v="48773"/>
    <x v="1"/>
  </r>
  <r>
    <s v="0032   1A-L15"/>
    <s v="ALFREDO CASTIGLIA (1)"/>
    <n v="74493"/>
    <n v="74493"/>
    <s v="Plan de Pago"/>
    <s v="Plan de Pago"/>
    <n v="0"/>
    <n v="32281.29"/>
    <n v="13205.14"/>
    <n v="1034.4000000000001"/>
    <n v="1912.94"/>
    <n v="0"/>
    <m/>
    <n v="29632.03"/>
    <n v="0.2"/>
    <n v="78066"/>
    <x v="1"/>
  </r>
  <r>
    <s v="0033   1A-L15B"/>
    <s v="BANCO MACRO (1)"/>
    <n v="43772"/>
    <n v="43772"/>
    <n v="0"/>
    <n v="0"/>
    <n v="0"/>
    <n v="32281.29"/>
    <n v="16148.93"/>
    <n v="1266"/>
    <n v="2339.48"/>
    <n v="0"/>
    <m/>
    <n v="-4493"/>
    <n v="0.3"/>
    <n v="47543"/>
    <x v="1"/>
  </r>
  <r>
    <s v="0034   1A-L16"/>
    <s v="ARIEL AKERMAN - SEBASTAN JANON (1)"/>
    <n v="39627"/>
    <n v="39627"/>
    <n v="0"/>
    <n v="0"/>
    <n v="0"/>
    <n v="32281.29"/>
    <n v="12248.53"/>
    <n v="961.2"/>
    <n v="1774.37"/>
    <n v="0"/>
    <m/>
    <n v="-4129"/>
    <n v="0.61"/>
    <n v="43137"/>
    <x v="1"/>
  </r>
  <r>
    <s v="0035   1A-L16B"/>
    <s v="Gisela CANIEVSKY (1)"/>
    <n v="37828"/>
    <n v="37828"/>
    <n v="0"/>
    <n v="0"/>
    <n v="0"/>
    <n v="32281.29"/>
    <n v="10557.21"/>
    <n v="828"/>
    <n v="1529.27"/>
    <n v="0"/>
    <m/>
    <n v="-3972"/>
    <n v="0.23"/>
    <n v="41224"/>
    <x v="1"/>
  </r>
  <r>
    <s v="0036   1A-L17"/>
    <s v="RUTA CPC"/>
    <n v="140281"/>
    <n v="85952"/>
    <n v="54329"/>
    <n v="2716.45"/>
    <n v="0"/>
    <n v="32281.29"/>
    <n v="19285.03"/>
    <n v="150"/>
    <n v="2793.89"/>
    <n v="0"/>
    <m/>
    <n v="0"/>
    <n v="0.34"/>
    <n v="111556"/>
    <x v="1"/>
  </r>
  <r>
    <s v="0037   1A-L17B"/>
    <s v="RUTA CPC"/>
    <n v="135481"/>
    <n v="83403"/>
    <n v="52078"/>
    <n v="2603.9"/>
    <n v="0"/>
    <n v="32281.29"/>
    <n v="16247.55"/>
    <n v="1274.4000000000001"/>
    <n v="2353.62"/>
    <n v="0"/>
    <m/>
    <n v="0"/>
    <n v="0.24"/>
    <n v="106839"/>
    <x v="1"/>
  </r>
  <r>
    <s v="0038   1A-L18"/>
    <s v="BIAU DANIEL/CRISTALDO MABEL (1)"/>
    <n v="38020"/>
    <n v="38020"/>
    <n v="0"/>
    <n v="0"/>
    <n v="0"/>
    <n v="32281.29"/>
    <n v="11592.71"/>
    <n v="0"/>
    <n v="1679.08"/>
    <n v="0"/>
    <m/>
    <n v="-4068"/>
    <n v="0.92"/>
    <n v="41486"/>
    <x v="1"/>
  </r>
  <r>
    <s v="0039   1A-L18B"/>
    <s v="MIGUEL PEREIRA L´PEZ (1)"/>
    <n v="3033124"/>
    <n v="0"/>
    <n v="1926102.09"/>
    <s v="En Abogados"/>
    <n v="0"/>
    <n v="32281.29"/>
    <n v="9955.6299999999992"/>
    <n v="781.2"/>
    <n v="1442.3"/>
    <n v="0"/>
    <m/>
    <n v="7666"/>
    <n v="0.48"/>
    <n v="3181556"/>
    <x v="1"/>
  </r>
  <r>
    <s v="0040   1A-L19"/>
    <s v="SEBASTIAN LAUSI (1)"/>
    <n v="2695378"/>
    <n v="0"/>
    <n v="1716851.77"/>
    <s v="En Abogados"/>
    <n v="0"/>
    <n v="32281.29"/>
    <n v="7524.66"/>
    <n v="590.4"/>
    <n v="1090.26"/>
    <n v="0"/>
    <m/>
    <n v="7224.78"/>
    <n v="0.02"/>
    <n v="2829932"/>
    <x v="1"/>
  </r>
  <r>
    <s v="0041   1A-L19B"/>
    <s v="SEBASTIAN LAUSI (1)"/>
    <n v="3224082"/>
    <n v="0"/>
    <n v="2044410.06"/>
    <s v="En Abogados"/>
    <n v="0"/>
    <n v="32281.29"/>
    <n v="11331.37"/>
    <n v="888"/>
    <n v="1641.63"/>
    <n v="0"/>
    <m/>
    <n v="7915.7"/>
    <n v="0.51"/>
    <n v="3380361"/>
    <x v="1"/>
  </r>
  <r>
    <s v="0042   1A-L19C"/>
    <s v="SEBASTIAN LAUSI (1)"/>
    <n v="2638484"/>
    <n v="0"/>
    <n v="1681613.85"/>
    <s v="En Abogados"/>
    <n v="0"/>
    <n v="32281.29"/>
    <n v="7120.32"/>
    <n v="558"/>
    <n v="1031.17"/>
    <n v="0"/>
    <m/>
    <n v="7151.39"/>
    <n v="0.14000000000000001"/>
    <n v="2770707"/>
    <x v="1"/>
  </r>
  <r>
    <s v="0043   1A-L20"/>
    <s v="Luis Enrique Landini (1)"/>
    <n v="6008"/>
    <n v="6109"/>
    <n v="0"/>
    <n v="101"/>
    <n v="101"/>
    <n v="32281.29"/>
    <n v="10621.31"/>
    <n v="0"/>
    <n v="1538.43"/>
    <n v="0"/>
    <m/>
    <n v="6945"/>
    <n v="0.97"/>
    <n v="51387"/>
    <x v="1"/>
  </r>
  <r>
    <s v="0044  1A-L20B"/>
    <s v="JAIME CHMEA (1)"/>
    <n v="767368"/>
    <n v="0"/>
    <n v="571750.39"/>
    <n v="224205.13"/>
    <n v="0"/>
    <n v="32281.29"/>
    <n v="10133.15"/>
    <n v="0"/>
    <n v="1468.1"/>
    <n v="0"/>
    <m/>
    <n v="7698.22"/>
    <n v="0.72"/>
    <n v="847537"/>
    <x v="1"/>
  </r>
  <r>
    <s v="0045   1A-L21"/>
    <s v="PABLO GARCIA NAVARRO"/>
    <n v="48718"/>
    <n v="48718"/>
    <n v="0"/>
    <n v="812"/>
    <n v="0"/>
    <n v="32281.29"/>
    <n v="22283.06"/>
    <n v="172.8"/>
    <n v="3227.91"/>
    <n v="0"/>
    <m/>
    <n v="0"/>
    <n v="0.94"/>
    <n v="58778"/>
    <x v="1"/>
  </r>
  <r>
    <s v="0046   1A-L22"/>
    <s v="FIDEICOMISO VILLA MARIA (2)"/>
    <n v="53223"/>
    <n v="53223"/>
    <n v="0"/>
    <n v="2661.12"/>
    <n v="0"/>
    <n v="32281.29"/>
    <n v="22312.65"/>
    <n v="0"/>
    <n v="3232.07"/>
    <n v="0"/>
    <m/>
    <n v="0"/>
    <n v="0.87"/>
    <n v="60488"/>
    <x v="1"/>
  </r>
  <r>
    <s v="0047   1A-L23"/>
    <s v="THOMAS HOELLER"/>
    <n v="182139"/>
    <n v="0"/>
    <n v="165694.44"/>
    <n v="24729.279999999999"/>
    <n v="0"/>
    <n v="32281.29"/>
    <n v="16918.16"/>
    <n v="1326"/>
    <n v="2451"/>
    <n v="0"/>
    <m/>
    <n v="0"/>
    <n v="0.83"/>
    <n v="243401"/>
    <x v="1"/>
  </r>
  <r>
    <s v="0048   1A-L24"/>
    <s v="RUTA CPC"/>
    <n v="136862"/>
    <n v="83932"/>
    <n v="52930"/>
    <n v="2646.5"/>
    <n v="0"/>
    <n v="32281.29"/>
    <n v="18076.939999999999"/>
    <n v="141.6"/>
    <n v="2619.11"/>
    <n v="0"/>
    <m/>
    <n v="0"/>
    <n v="0.56000000000000005"/>
    <n v="108696"/>
    <x v="1"/>
  </r>
  <r>
    <s v="0049   1A-L25"/>
    <s v="ALFRED GLASSEL (1)"/>
    <n v="1364909"/>
    <n v="0"/>
    <n v="972447.52"/>
    <s v="En Abogados"/>
    <n v="0"/>
    <n v="32281.29"/>
    <n v="19077.93"/>
    <n v="148.80000000000001"/>
    <n v="2763.51"/>
    <n v="0"/>
    <m/>
    <n v="9321.7000000000007"/>
    <n v="0.39"/>
    <n v="1477125"/>
    <x v="1"/>
  </r>
  <r>
    <s v="0050   1A-L26"/>
    <s v="IDA MABEL ZAPPALA (GABRIEL GAUNA APODER) (1)"/>
    <n v="46239"/>
    <n v="42650"/>
    <n v="0"/>
    <n v="0"/>
    <n v="0"/>
    <n v="32281.29"/>
    <n v="9995.08"/>
    <n v="0"/>
    <n v="1447.71"/>
    <n v="0"/>
    <m/>
    <n v="-3920"/>
    <n v="0.92"/>
    <n v="39805"/>
    <x v="1"/>
  </r>
  <r>
    <s v="0051   1A-L26B"/>
    <s v="SALVADOR BELLO"/>
    <n v="38298"/>
    <n v="0"/>
    <n v="38298"/>
    <n v="1914.9"/>
    <n v="0"/>
    <n v="32281.29"/>
    <n v="10419.14"/>
    <n v="817.2"/>
    <n v="1509.3"/>
    <n v="0"/>
    <m/>
    <n v="0"/>
    <n v="0.17"/>
    <n v="85240"/>
    <x v="1"/>
  </r>
  <r>
    <s v="0052   1A-L27"/>
    <s v="TERESA TANCO (1)"/>
    <n v="42629"/>
    <n v="42700"/>
    <n v="0"/>
    <n v="0"/>
    <n v="71"/>
    <n v="32281.29"/>
    <n v="11124.27"/>
    <n v="873.6"/>
    <n v="1611.67"/>
    <n v="0"/>
    <m/>
    <n v="-4025"/>
    <n v="0.17"/>
    <n v="41795"/>
    <x v="1"/>
  </r>
  <r>
    <s v="0053  1A-L27B"/>
    <s v="FEDERICO BUNSOW (2)"/>
    <n v="41894"/>
    <n v="41894"/>
    <n v="0"/>
    <n v="2059.35"/>
    <n v="0"/>
    <n v="32281.29"/>
    <n v="11065.1"/>
    <n v="0"/>
    <n v="1602.93"/>
    <n v="0"/>
    <m/>
    <n v="0"/>
    <n v="0.33"/>
    <n v="47009"/>
    <x v="1"/>
  </r>
  <r>
    <s v="0054   1A-L28"/>
    <s v="MARIANA VALOTTA (1)"/>
    <n v="45415"/>
    <n v="45415"/>
    <n v="0"/>
    <n v="0"/>
    <n v="0"/>
    <n v="32281.29"/>
    <n v="13619.34"/>
    <n v="0"/>
    <n v="1258.79"/>
    <n v="3958.61"/>
    <m/>
    <n v="-3798"/>
    <n v="0.97"/>
    <n v="47321"/>
    <x v="1"/>
  </r>
  <r>
    <s v="0055  1A-L28B"/>
    <s v="PABLO VERA PINTO"/>
    <n v="36360"/>
    <n v="36966"/>
    <n v="0"/>
    <n v="606"/>
    <n v="606"/>
    <n v="32281.29"/>
    <n v="9176.5400000000009"/>
    <n v="720"/>
    <n v="1329.12"/>
    <n v="0"/>
    <m/>
    <n v="0"/>
    <n v="0.05"/>
    <n v="43507"/>
    <x v="1"/>
  </r>
  <r>
    <s v="0056   1A-L29"/>
    <s v="PABLO VERA PINTO (1)"/>
    <n v="65342"/>
    <n v="66432"/>
    <n v="0"/>
    <n v="1090"/>
    <n v="1090"/>
    <n v="32281.29"/>
    <n v="9595.67"/>
    <n v="0"/>
    <n v="1389.87"/>
    <n v="20089.25"/>
    <m/>
    <n v="5604.99"/>
    <n v="0.93"/>
    <n v="68962"/>
    <x v="1"/>
  </r>
  <r>
    <s v="0057  1A-L29B"/>
    <s v="GABRIEL GALATI"/>
    <n v="41947"/>
    <n v="0"/>
    <n v="39604.28"/>
    <n v="4322.93"/>
    <n v="0"/>
    <n v="32281.29"/>
    <n v="9585.81"/>
    <n v="0"/>
    <n v="1388.62"/>
    <n v="0"/>
    <m/>
    <n v="0"/>
    <n v="7.0000000000000007E-2"/>
    <n v="87183"/>
    <x v="1"/>
  </r>
  <r>
    <s v="0058   1A-L30"/>
    <s v="AGUSTÕN GIMENEZ/FERNANDA ARCURI_x000a_(1)"/>
    <n v="35893"/>
    <n v="35893"/>
    <n v="0"/>
    <n v="0"/>
    <n v="0"/>
    <n v="32281.29"/>
    <n v="9432.9500000000007"/>
    <n v="0"/>
    <n v="1366.57"/>
    <n v="0"/>
    <m/>
    <n v="-3867"/>
    <n v="0.19"/>
    <n v="39214"/>
    <x v="1"/>
  </r>
  <r>
    <s v="0059  1A-L30B"/>
    <s v="CAR POINT (2)"/>
    <n v="39966"/>
    <n v="39966"/>
    <n v="0"/>
    <n v="1998.25"/>
    <n v="0"/>
    <n v="32281.29"/>
    <n v="9245.57"/>
    <n v="724.8"/>
    <n v="1339.52"/>
    <n v="0"/>
    <m/>
    <n v="0"/>
    <n v="0.56999999999999995"/>
    <n v="45590"/>
    <x v="1"/>
  </r>
  <r>
    <s v="0060   1A-L31"/>
    <s v="FRANCO BORDONI (1)"/>
    <n v="46283"/>
    <n v="46283"/>
    <n v="0"/>
    <n v="0"/>
    <n v="0"/>
    <n v="32281.29"/>
    <n v="20004.95"/>
    <n v="0"/>
    <n v="2898.34"/>
    <n v="0"/>
    <m/>
    <n v="-4852"/>
    <n v="0.42"/>
    <n v="50333"/>
    <x v="1"/>
  </r>
  <r>
    <s v="0061   1A-L32"/>
    <s v="CARLOS ALBERTO MATUK. (1)"/>
    <n v="83378"/>
    <n v="0"/>
    <n v="83378"/>
    <n v="4168.8999999999996"/>
    <n v="0"/>
    <n v="32281.29"/>
    <n v="20177.54"/>
    <n v="0"/>
    <n v="2922.89"/>
    <n v="25313.53"/>
    <m/>
    <n v="5604.99"/>
    <n v="0.86"/>
    <n v="173848"/>
    <x v="1"/>
  </r>
  <r>
    <s v="0062  1A-L33A"/>
    <s v="CARLOS ALBERTO MATUK."/>
    <n v="38349"/>
    <n v="0"/>
    <n v="38349"/>
    <n v="1917.45"/>
    <n v="0"/>
    <n v="32281.29"/>
    <n v="11928.02"/>
    <n v="0"/>
    <n v="1727.35"/>
    <n v="0"/>
    <m/>
    <n v="0"/>
    <n v="0.89"/>
    <n v="86204"/>
    <x v="1"/>
  </r>
  <r>
    <s v="0063   1A-L34-_x000a_A"/>
    <s v="Emiliano VOLPE (1)"/>
    <n v="187801"/>
    <n v="0"/>
    <n v="176012.29"/>
    <n v="20589.32"/>
    <n v="0"/>
    <n v="32281.29"/>
    <n v="14230.78"/>
    <n v="180"/>
    <n v="3351.5"/>
    <n v="0"/>
    <m/>
    <n v="6945"/>
    <n v="0.82"/>
    <n v="253591"/>
    <x v="1"/>
  </r>
  <r>
    <s v="0064   1A-L35"/>
    <s v="ANDREW CUMMINS (1)"/>
    <n v="39487"/>
    <n v="39487"/>
    <n v="0"/>
    <n v="0"/>
    <n v="0"/>
    <n v="32281.29"/>
    <n v="13111.45"/>
    <n v="1028.4000000000001"/>
    <n v="948.77"/>
    <n v="0"/>
    <m/>
    <n v="-4210"/>
    <n v="0.09"/>
    <n v="43160"/>
    <x v="1"/>
  </r>
  <r>
    <s v="0065  1A-L35B"/>
    <s v="ANDREW CUMMINS (1)"/>
    <n v="39956"/>
    <n v="39956"/>
    <n v="0"/>
    <n v="0"/>
    <n v="0"/>
    <n v="32281.29"/>
    <n v="12559.18"/>
    <n v="984"/>
    <n v="1819.73"/>
    <n v="0"/>
    <m/>
    <n v="-4158"/>
    <n v="0.8"/>
    <n v="43487"/>
    <x v="1"/>
  </r>
  <r>
    <s v="0066   1A-L36"/>
    <s v="CARINA MOLOZAJ (2)"/>
    <n v="79882"/>
    <n v="81153"/>
    <n v="0"/>
    <n v="3907.42"/>
    <n v="1271"/>
    <n v="32281.29"/>
    <n v="12305.24"/>
    <n v="963.6"/>
    <n v="1782.28"/>
    <n v="0"/>
    <m/>
    <n v="0"/>
    <n v="0.17"/>
    <n v="49969"/>
    <x v="1"/>
  </r>
  <r>
    <s v="0067  1A-L36B"/>
    <s v="CARINA MOLOZAJ (2)"/>
    <n v="75987"/>
    <n v="77258"/>
    <n v="0"/>
    <n v="3716.65"/>
    <n v="1271"/>
    <n v="32281.29"/>
    <n v="10379.69"/>
    <n v="813.6"/>
    <n v="1503.47"/>
    <n v="0"/>
    <m/>
    <n v="0"/>
    <n v="0.3"/>
    <n v="47424"/>
    <x v="1"/>
  </r>
  <r>
    <s v="0068   1A-L37"/>
    <s v="Fideicomiso Villa Maria (2)"/>
    <n v="45731"/>
    <n v="45731"/>
    <n v="0"/>
    <n v="2286.5100000000002"/>
    <n v="0"/>
    <n v="32281.29"/>
    <n v="15310.67"/>
    <n v="0"/>
    <n v="2217.9699999999998"/>
    <n v="0"/>
    <m/>
    <n v="0"/>
    <n v="0.56000000000000005"/>
    <n v="52097"/>
    <x v="1"/>
  </r>
  <r>
    <s v="0069   1A-L38"/>
    <s v="MARTIN PEUSNER (1)"/>
    <n v="42935"/>
    <n v="42935"/>
    <n v="0"/>
    <n v="0"/>
    <n v="0"/>
    <n v="32281.29"/>
    <n v="15359.98"/>
    <n v="1204.8"/>
    <n v="2225.46"/>
    <n v="0"/>
    <m/>
    <n v="-4419"/>
    <n v="0.47"/>
    <n v="46653"/>
    <x v="1"/>
  </r>
  <r>
    <s v="0070   1A-L39"/>
    <s v="DIEGO CARVALHO (2)"/>
    <n v="132307"/>
    <n v="132307"/>
    <n v="0"/>
    <n v="6319.42"/>
    <n v="0"/>
    <n v="32281.29"/>
    <n v="15409.29"/>
    <n v="1207.2"/>
    <n v="2232.11"/>
    <n v="0"/>
    <m/>
    <n v="0"/>
    <n v="0.69"/>
    <n v="57450"/>
    <x v="1"/>
  </r>
  <r>
    <s v="0071   1A-L40"/>
    <s v="ADRIAN PYLINSKI (1)"/>
    <n v="51539"/>
    <n v="51539"/>
    <n v="0"/>
    <n v="0"/>
    <n v="0"/>
    <n v="32281.29"/>
    <n v="18269.25"/>
    <n v="0"/>
    <n v="2646.58"/>
    <n v="0"/>
    <m/>
    <n v="2255"/>
    <n v="0.88"/>
    <n v="55453"/>
    <x v="1"/>
  </r>
  <r>
    <s v="0072   1A-L41"/>
    <s v="GUILLERMO OLIVETO"/>
    <n v="230203"/>
    <n v="0"/>
    <n v="210150.56"/>
    <n v="30559.97"/>
    <n v="0"/>
    <n v="32281.29"/>
    <n v="18653.86"/>
    <n v="145.19999999999999"/>
    <n v="2702.34"/>
    <n v="0"/>
    <m/>
    <n v="0"/>
    <n v="0.78"/>
    <n v="294494"/>
    <x v="1"/>
  </r>
  <r>
    <s v="0073   1A-L42"/>
    <s v="FRANCO BORDONI (1)"/>
    <n v="43567"/>
    <n v="43567"/>
    <n v="0"/>
    <n v="0"/>
    <n v="0"/>
    <n v="32281.29"/>
    <n v="17090.75"/>
    <n v="133.19999999999999"/>
    <n v="2475.9699999999998"/>
    <n v="0"/>
    <m/>
    <n v="-4580"/>
    <n v="0.79"/>
    <n v="47402"/>
    <x v="1"/>
  </r>
  <r>
    <s v="0074   1A-L45"/>
    <s v="GLADYS NORMA AGUIRRE (1)"/>
    <n v="47552"/>
    <n v="47552"/>
    <n v="0"/>
    <n v="0"/>
    <n v="0"/>
    <n v="32281.29"/>
    <n v="14220.92"/>
    <n v="0"/>
    <n v="2059.84"/>
    <n v="0"/>
    <m/>
    <n v="2632"/>
    <n v="0.95"/>
    <n v="51195"/>
    <x v="1"/>
  </r>
  <r>
    <s v="0075   1A-L46"/>
    <s v="GLADYS NORMA AGUIRRE (1)"/>
    <n v="42204"/>
    <n v="42204"/>
    <n v="0"/>
    <n v="0"/>
    <n v="0"/>
    <n v="32281.29"/>
    <n v="14674.57"/>
    <n v="1149.5999999999999"/>
    <n v="2126"/>
    <n v="0"/>
    <m/>
    <n v="-4355"/>
    <n v="0.54"/>
    <n v="45877"/>
    <x v="1"/>
  </r>
  <r>
    <s v="0076   1A-L47"/>
    <s v="FRANCO BORDONI (1)"/>
    <n v="40728"/>
    <n v="40750"/>
    <n v="0"/>
    <n v="0"/>
    <n v="22"/>
    <n v="32281.29"/>
    <n v="13175.56"/>
    <n v="1149.5999999999999"/>
    <n v="1908.78"/>
    <n v="0"/>
    <m/>
    <n v="-4216"/>
    <n v="0.77"/>
    <n v="44278"/>
    <x v="1"/>
  </r>
  <r>
    <s v="0077   1A-L49"/>
    <s v="IGNACIO YGARTUA (1)"/>
    <n v="51024"/>
    <n v="51024"/>
    <n v="0"/>
    <n v="0"/>
    <n v="0"/>
    <n v="32281.29"/>
    <n v="18895.48"/>
    <n v="1032"/>
    <n v="2737.71"/>
    <n v="0"/>
    <m/>
    <n v="-4749"/>
    <n v="0.52"/>
    <n v="50198"/>
    <x v="1"/>
  </r>
  <r>
    <s v="0078   1A-L50"/>
    <s v="FOUINE VALERIA (1)"/>
    <n v="36049"/>
    <n v="36049"/>
    <n v="0"/>
    <n v="0"/>
    <n v="0"/>
    <n v="32281.29"/>
    <n v="9590.74"/>
    <n v="0"/>
    <n v="1389.45"/>
    <n v="0"/>
    <m/>
    <n v="-3882"/>
    <n v="0.52"/>
    <n v="39380"/>
    <x v="1"/>
  </r>
  <r>
    <s v="0079  1A- L50B"/>
    <s v="OSCAR MARC (1)"/>
    <n v="37860"/>
    <n v="37860"/>
    <n v="0"/>
    <n v="0"/>
    <n v="0"/>
    <n v="32281.29"/>
    <n v="10586.8"/>
    <n v="830.4"/>
    <n v="1533.43"/>
    <n v="0"/>
    <m/>
    <n v="-3974"/>
    <n v="0.08"/>
    <n v="41258"/>
    <x v="1"/>
  </r>
  <r>
    <s v="0080   1A-L51"/>
    <s v="ELEONORA NAZAR ANCHORENA (1)"/>
    <n v="3524025"/>
    <n v="0"/>
    <n v="2301046.41"/>
    <s v="En Abogados"/>
    <n v="0"/>
    <n v="32281.29"/>
    <n v="21070.04"/>
    <n v="163.19999999999999"/>
    <n v="3052.72"/>
    <n v="0"/>
    <m/>
    <n v="9683.27"/>
    <n v="0.16"/>
    <n v="3705328"/>
    <x v="1"/>
  </r>
  <r>
    <s v="0081   1A-L52"/>
    <s v="FEDERICO COLUCCI (1)"/>
    <n v="50233"/>
    <n v="50250"/>
    <n v="0"/>
    <n v="0"/>
    <n v="17"/>
    <n v="32281.29"/>
    <n v="18856.03"/>
    <n v="146.4"/>
    <n v="2731.47"/>
    <n v="0"/>
    <m/>
    <n v="-4745"/>
    <n v="0.81"/>
    <n v="49254"/>
    <x v="1"/>
  </r>
  <r>
    <s v="0082   1A-L53"/>
    <s v="PABLO LIJTZTAIM (1)"/>
    <n v="33882"/>
    <n v="33882"/>
    <n v="0"/>
    <n v="0"/>
    <n v="0"/>
    <n v="32281.29"/>
    <n v="6844.19"/>
    <n v="537.6"/>
    <n v="991.63"/>
    <n v="0"/>
    <m/>
    <n v="-3626"/>
    <n v="0.28999999999999998"/>
    <n v="37029"/>
    <x v="1"/>
  </r>
  <r>
    <s v="0083  1A-L53B"/>
    <s v="SAMANTHA WAHNON"/>
    <n v="112468"/>
    <n v="0"/>
    <n v="105649.27"/>
    <n v="12101.19"/>
    <n v="0"/>
    <n v="32281.29"/>
    <n v="6617.36"/>
    <n v="519.6"/>
    <n v="958.76"/>
    <n v="0"/>
    <m/>
    <n v="0"/>
    <n v="0.53"/>
    <n v="158128"/>
    <x v="1"/>
  </r>
  <r>
    <s v="0084   1A-L54"/>
    <s v="GEORGETTE HANNA - SANTIAGO VILARO (1)"/>
    <n v="38829"/>
    <n v="38829"/>
    <n v="0"/>
    <n v="0"/>
    <n v="0"/>
    <n v="32281.29"/>
    <n v="11356.03"/>
    <n v="890.4"/>
    <n v="1645.37"/>
    <n v="0"/>
    <m/>
    <n v="-4046"/>
    <n v="0.91"/>
    <n v="42128"/>
    <x v="1"/>
  </r>
  <r>
    <s v="0085  1A- L55-1"/>
    <s v="FIDEICOMISO VILLA MARIA (1) (2)"/>
    <n v="35210"/>
    <n v="35210"/>
    <n v="0"/>
    <n v="1760.45"/>
    <n v="0"/>
    <n v="32281.29"/>
    <n v="5581.86"/>
    <n v="0"/>
    <n v="709.08"/>
    <n v="0"/>
    <m/>
    <n v="11209.98"/>
    <n v="0.34"/>
    <n v="51543"/>
    <x v="1"/>
  </r>
  <r>
    <s v="0086   1A-L56"/>
    <s v="FIDEICOMISO VILLA MARIA (2)"/>
    <n v="50363"/>
    <n v="50363"/>
    <n v="0"/>
    <n v="2518.14"/>
    <n v="0"/>
    <n v="32281.29"/>
    <n v="19640.060000000001"/>
    <n v="0"/>
    <n v="2845.07"/>
    <n v="0"/>
    <m/>
    <n v="0"/>
    <n v="0.44"/>
    <n v="57285"/>
    <x v="1"/>
  </r>
  <r>
    <s v="0087   1A-L57"/>
    <s v="Hugo Gaston RONDA (1)"/>
    <n v="38690"/>
    <n v="38690"/>
    <n v="0"/>
    <n v="0"/>
    <n v="0"/>
    <n v="32281.29"/>
    <n v="11356.03"/>
    <n v="902.4"/>
    <n v="1645.37"/>
    <n v="0"/>
    <m/>
    <n v="-4046"/>
    <n v="0.91"/>
    <n v="42140"/>
    <x v="1"/>
  </r>
  <r>
    <s v="0088   1A-L58"/>
    <s v="SAMANTHA WAHNON (1)"/>
    <n v="125360"/>
    <n v="0"/>
    <n v="117759.6"/>
    <n v="13488.38"/>
    <n v="0"/>
    <n v="32281.29"/>
    <n v="11464.51"/>
    <n v="0"/>
    <n v="1661.19"/>
    <n v="0"/>
    <m/>
    <n v="5604.99"/>
    <n v="0.04"/>
    <n v="182260"/>
    <x v="1"/>
  </r>
  <r>
    <s v="0089   1A-L59"/>
    <s v="DIEGO CARVALHO (2)"/>
    <n v="125488"/>
    <n v="125488"/>
    <n v="0"/>
    <n v="6005.2"/>
    <n v="0"/>
    <n v="32281.29"/>
    <n v="14620.33"/>
    <n v="1146"/>
    <n v="2117.6799999999998"/>
    <n v="0"/>
    <m/>
    <n v="0"/>
    <n v="0.5"/>
    <n v="56171"/>
    <x v="1"/>
  </r>
  <r>
    <s v="0090  1A-L59B"/>
    <s v="EUGENIA GIBBONS (1)"/>
    <n v="3916840"/>
    <n v="0"/>
    <n v="2527299.66"/>
    <s v="En Abogados"/>
    <n v="0"/>
    <n v="32281.29"/>
    <n v="14832.36"/>
    <n v="1161.5999999999999"/>
    <n v="2148.4699999999998"/>
    <n v="0"/>
    <m/>
    <n v="8551.1299999999992"/>
    <n v="0.17"/>
    <n v="4102180"/>
    <x v="1"/>
  </r>
  <r>
    <s v="0091   1A-L60"/>
    <s v="SAN EMILIO SCA"/>
    <n v="38625"/>
    <n v="39269"/>
    <n v="0"/>
    <n v="644"/>
    <n v="644"/>
    <n v="32281.29"/>
    <n v="11306.72"/>
    <n v="886.8"/>
    <n v="1638.3"/>
    <n v="0"/>
    <m/>
    <n v="0"/>
    <n v="0.89"/>
    <n v="46114"/>
    <x v="1"/>
  </r>
  <r>
    <s v="0092   1A-L61"/>
    <s v="Ruth Marina Martini"/>
    <n v="38656"/>
    <n v="39301"/>
    <n v="0"/>
    <n v="645"/>
    <n v="645"/>
    <n v="32281.29"/>
    <n v="11336.3"/>
    <n v="889.2"/>
    <n v="1642.46"/>
    <n v="0"/>
    <m/>
    <n v="0"/>
    <n v="0.75"/>
    <n v="46150"/>
    <x v="1"/>
  </r>
  <r>
    <s v="0093   1A-L62"/>
    <s v="OSCAR BAREIRO (1)"/>
    <n v="38981"/>
    <n v="38981"/>
    <n v="0"/>
    <n v="0"/>
    <n v="0"/>
    <n v="32281.29"/>
    <n v="11642.02"/>
    <n v="913.2"/>
    <n v="1686.57"/>
    <n v="0"/>
    <m/>
    <n v="-4073"/>
    <n v="0.92"/>
    <n v="42451"/>
    <x v="1"/>
  </r>
  <r>
    <s v="0094   1A-L63"/>
    <s v="PABLO GARCIA NAVARRO"/>
    <n v="38126"/>
    <n v="38126"/>
    <n v="0"/>
    <n v="636"/>
    <n v="0"/>
    <n v="32281.29"/>
    <n v="10838.28"/>
    <n v="849.6"/>
    <n v="1570.05"/>
    <n v="0"/>
    <m/>
    <n v="0"/>
    <n v="0.78"/>
    <n v="46176"/>
    <x v="1"/>
  </r>
  <r>
    <s v="0095   1A-L64"/>
    <s v="PODRZAJ - PODRZAJ"/>
    <n v="39763"/>
    <n v="40426"/>
    <n v="0"/>
    <n v="663"/>
    <n v="663"/>
    <n v="32281.29"/>
    <n v="12376.74"/>
    <n v="970.8"/>
    <n v="1793.1"/>
    <n v="0"/>
    <m/>
    <n v="0"/>
    <n v="7.0000000000000007E-2"/>
    <n v="47422"/>
    <x v="1"/>
  </r>
  <r>
    <s v="0096   1A-L65"/>
    <s v="RUTA CPC"/>
    <n v="122687"/>
    <n v="75772"/>
    <n v="46915"/>
    <n v="2345.75"/>
    <n v="0"/>
    <n v="32281.29"/>
    <n v="12075.95"/>
    <n v="946.8"/>
    <n v="1749.41"/>
    <n v="0"/>
    <m/>
    <n v="0"/>
    <n v="0.8"/>
    <n v="96315"/>
    <x v="1"/>
  </r>
  <r>
    <s v="0097    1B-L1"/>
    <s v="JORGE TABOADA (2)"/>
    <n v="72214"/>
    <n v="72214"/>
    <n v="0"/>
    <n v="3531.88"/>
    <n v="0"/>
    <n v="32281.29"/>
    <n v="8515.7900000000009"/>
    <n v="667.2"/>
    <n v="1233.82"/>
    <n v="0"/>
    <m/>
    <n v="0"/>
    <n v="0.02"/>
    <n v="46230"/>
    <x v="1"/>
  </r>
  <r>
    <s v="0098    1B-L2"/>
    <s v="Jorge Delaportas (1)"/>
    <n v="42156"/>
    <n v="42156"/>
    <n v="0"/>
    <n v="0"/>
    <n v="0"/>
    <n v="32281.29"/>
    <n v="9225.85"/>
    <n v="723.6"/>
    <n v="1336.19"/>
    <n v="0"/>
    <m/>
    <n v="-3848"/>
    <n v="7.0000000000000007E-2"/>
    <n v="39719"/>
    <x v="1"/>
  </r>
  <r>
    <s v="0099    1B-L3"/>
    <s v="MARCIAL CARBALLAL (1)"/>
    <n v="3095454"/>
    <n v="0"/>
    <n v="2006486.11"/>
    <s v="En Abogados"/>
    <n v="0"/>
    <n v="32281.29"/>
    <n v="9191.33"/>
    <n v="721.2"/>
    <n v="1331.2"/>
    <n v="0"/>
    <m/>
    <n v="7527.28"/>
    <n v="0.39"/>
    <n v="3246831"/>
    <x v="1"/>
  </r>
  <r>
    <s v="0100    1B-L4"/>
    <s v="GIMENEZ ALFREDO FERNANDO (1)"/>
    <n v="37273"/>
    <n v="37273"/>
    <n v="0"/>
    <n v="0"/>
    <n v="0"/>
    <n v="32281.29"/>
    <n v="10034.530000000001"/>
    <n v="787.2"/>
    <n v="1453.54"/>
    <n v="0"/>
    <m/>
    <n v="-3923"/>
    <n v="0.44"/>
    <n v="40634"/>
    <x v="1"/>
  </r>
  <r>
    <s v="0101    1B-L5"/>
    <s v="CLAUDIO VICENTE LOPEZ (1)"/>
    <n v="1461534"/>
    <n v="0"/>
    <n v="1008163.88"/>
    <s v="En Abogados"/>
    <n v="0"/>
    <n v="32281.29"/>
    <n v="10034.530000000001"/>
    <n v="787.2"/>
    <n v="1453.54"/>
    <n v="0"/>
    <m/>
    <n v="7680.32"/>
    <n v="0.93"/>
    <n v="1564180"/>
    <x v="1"/>
  </r>
  <r>
    <s v="0102    1B-L6"/>
    <s v="FERNANDO JASNIS"/>
    <n v="77677"/>
    <n v="0"/>
    <n v="75896.350000000006"/>
    <n v="5575.47"/>
    <n v="0"/>
    <n v="32281.29"/>
    <n v="9521.7099999999991"/>
    <n v="747.6"/>
    <n v="1379.47"/>
    <n v="0"/>
    <m/>
    <n v="0"/>
    <n v="0.11"/>
    <n v="125402"/>
    <x v="1"/>
  </r>
  <r>
    <s v="0103    1B-L7"/>
    <s v="DANIEL OSVALDO BENITES/GONZALEZ NOELIA"/>
    <n v="57422"/>
    <n v="37000"/>
    <n v="20422"/>
    <n v="1021.1"/>
    <n v="0"/>
    <n v="32281.29"/>
    <n v="8703.16"/>
    <n v="681.6"/>
    <n v="1260.8699999999999"/>
    <n v="0"/>
    <m/>
    <n v="0"/>
    <n v="0.98"/>
    <n v="64371"/>
    <x v="1"/>
  </r>
  <r>
    <s v="0104    1B-L8"/>
    <s v="EDUARDO HIRSH (2)"/>
    <n v="40341"/>
    <n v="40341"/>
    <n v="0"/>
    <n v="1961.77"/>
    <n v="0"/>
    <n v="32281.29"/>
    <n v="8609.48"/>
    <n v="675.6"/>
    <n v="1247.55"/>
    <n v="0"/>
    <m/>
    <n v="0"/>
    <n v="0.31"/>
    <n v="44776"/>
    <x v="1"/>
  </r>
  <r>
    <s v="0105    1B-L9"/>
    <s v="FERNANDO WEHT (1)"/>
    <n v="110533"/>
    <n v="112294"/>
    <n v="0"/>
    <n v="1761"/>
    <n v="1761"/>
    <n v="32281.29"/>
    <n v="9235.7099999999991"/>
    <n v="0"/>
    <n v="1338.27"/>
    <n v="0"/>
    <m/>
    <n v="-3849"/>
    <n v="0.73"/>
    <n v="39007"/>
    <x v="1"/>
  </r>
  <r>
    <s v="0106    1B-L10"/>
    <s v="VICTORIA ANGELA CIPPONERI (1)"/>
    <n v="34679"/>
    <n v="35000"/>
    <n v="0"/>
    <n v="0"/>
    <n v="321"/>
    <n v="32281.29"/>
    <n v="8427.0300000000007"/>
    <n v="0"/>
    <n v="1220.92"/>
    <n v="0"/>
    <m/>
    <n v="-3773"/>
    <n v="0.76"/>
    <n v="37836"/>
    <x v="1"/>
  </r>
  <r>
    <s v="0107    1B-L11"/>
    <s v="Hector Daniel CAZZASA/Zulema Amelia LEFEVRE (1)"/>
    <n v="38273"/>
    <n v="38273"/>
    <n v="0"/>
    <n v="0"/>
    <n v="0"/>
    <n v="32281.29"/>
    <n v="10976.34"/>
    <n v="860.4"/>
    <n v="1590.44"/>
    <n v="0"/>
    <m/>
    <n v="-4011"/>
    <n v="0.53"/>
    <n v="41698"/>
    <x v="1"/>
  </r>
  <r>
    <s v="0108    1B-L12"/>
    <s v="MORA DELGADO"/>
    <n v="37534"/>
    <n v="40534"/>
    <n v="0"/>
    <n v="0"/>
    <n v="3000"/>
    <n v="32281.29"/>
    <n v="10281.08"/>
    <n v="806.4"/>
    <n v="1489.74"/>
    <n v="0"/>
    <m/>
    <n v="0"/>
    <n v="0.49"/>
    <n v="41859"/>
    <x v="1"/>
  </r>
  <r>
    <s v="0109    1B-L13"/>
    <s v="MORA DELGADO"/>
    <n v="88038"/>
    <n v="88466"/>
    <n v="0"/>
    <n v="0"/>
    <n v="428"/>
    <n v="32281.29"/>
    <n v="9280.09"/>
    <n v="0"/>
    <n v="1344.1"/>
    <n v="35869.81"/>
    <m/>
    <n v="0"/>
    <n v="0.71"/>
    <n v="78348"/>
    <x v="1"/>
  </r>
  <r>
    <s v="0110    1B-L14"/>
    <s v="LUCIANO POMPONIO (1)"/>
    <n v="36376"/>
    <n v="36376"/>
    <n v="0"/>
    <n v="0"/>
    <n v="0"/>
    <n v="32281.29"/>
    <n v="9191.33"/>
    <n v="721.2"/>
    <n v="1331.2"/>
    <n v="0"/>
    <m/>
    <n v="-3844"/>
    <n v="0.98"/>
    <n v="39682"/>
    <x v="1"/>
  </r>
  <r>
    <s v="0111    1B-L15"/>
    <s v="Victor Walter Fuentes/Mariana Paola Tuya (1)"/>
    <n v="33257"/>
    <n v="33257"/>
    <n v="0"/>
    <n v="0"/>
    <n v="0"/>
    <n v="32281.29"/>
    <n v="6257.4"/>
    <n v="490.8"/>
    <n v="906.74"/>
    <n v="0"/>
    <m/>
    <n v="-3572"/>
    <n v="0.77"/>
    <n v="36365"/>
    <x v="1"/>
  </r>
  <r>
    <s v="0112    1B-L16"/>
    <s v="EMILY TELO (1)"/>
    <n v="34390"/>
    <n v="34390"/>
    <n v="0"/>
    <n v="0"/>
    <n v="0"/>
    <n v="32281.29"/>
    <n v="7322.49"/>
    <n v="574.79999999999995"/>
    <n v="1061.1300000000001"/>
    <n v="0"/>
    <m/>
    <n v="-3671"/>
    <n v="0.28999999999999998"/>
    <n v="37569"/>
    <x v="1"/>
  </r>
  <r>
    <s v="0113    1B-L17"/>
    <s v="CHRISTIAN ANDR…S NARA/CABALLERO NATALIAL"/>
    <n v="33850"/>
    <n v="34415"/>
    <n v="0"/>
    <n v="565"/>
    <n v="565"/>
    <n v="32281.29"/>
    <n v="6814.6"/>
    <n v="535.20000000000005"/>
    <n v="987.06"/>
    <n v="0"/>
    <m/>
    <n v="0"/>
    <n v="0.85"/>
    <n v="40619"/>
    <x v="1"/>
  </r>
  <r>
    <s v="0114    1B-L18"/>
    <s v="GAMARRA NOGUERA MARÕA NILSA"/>
    <n v="107277"/>
    <n v="0"/>
    <n v="102497.38"/>
    <n v="9904.49"/>
    <n v="0"/>
    <n v="32281.29"/>
    <n v="7411.25"/>
    <n v="580.79999999999995"/>
    <n v="1073.6099999999999"/>
    <n v="0"/>
    <m/>
    <n v="0"/>
    <n v="0.18"/>
    <n v="153749"/>
    <x v="1"/>
  </r>
  <r>
    <s v="0115    1B-L19"/>
    <s v="FRANCO - SUEIRO (1)"/>
    <n v="2937888"/>
    <n v="0"/>
    <n v="1911200.56"/>
    <s v="En Abogados"/>
    <n v="0"/>
    <n v="32281.29"/>
    <n v="9679.5"/>
    <n v="759.6"/>
    <n v="1402.35"/>
    <n v="0"/>
    <m/>
    <n v="7615.88"/>
    <n v="0.35"/>
    <n v="3085187"/>
    <x v="1"/>
  </r>
  <r>
    <s v="0116   1B-L20"/>
    <s v="AGROPECUARIA EL BAYITO S.A. (1)"/>
    <n v="36303"/>
    <n v="36303"/>
    <n v="0"/>
    <n v="0"/>
    <n v="0"/>
    <n v="32281.29"/>
    <n v="9122.2999999999993"/>
    <n v="715.2"/>
    <n v="1321.21"/>
    <n v="0"/>
    <m/>
    <n v="-3838"/>
    <n v="0"/>
    <n v="39602"/>
    <x v="1"/>
  </r>
  <r>
    <s v="0117    1B-L21"/>
    <s v="DIEGO MUFFATTI (1)"/>
    <n v="2437881"/>
    <n v="0"/>
    <n v="1605452.76"/>
    <s v="En Abogados"/>
    <n v="0"/>
    <n v="32281.29"/>
    <n v="9768.25"/>
    <n v="766.8"/>
    <n v="1414.84"/>
    <n v="0"/>
    <m/>
    <n v="7631.99"/>
    <n v="0.19"/>
    <n v="2570017"/>
    <x v="1"/>
  </r>
  <r>
    <s v="0118    1B-L22"/>
    <s v="ALFREDO CASTIGLIA (1)"/>
    <n v="66082"/>
    <n v="66082"/>
    <s v="Plan de Pago"/>
    <s v="Plan de Pago"/>
    <n v="0"/>
    <n v="32281.29"/>
    <n v="9768.25"/>
    <n v="766.8"/>
    <n v="1414.84"/>
    <n v="0"/>
    <m/>
    <n v="25193.35"/>
    <n v="0.47"/>
    <n v="69425"/>
    <x v="1"/>
  </r>
  <r>
    <s v="0119    1B-L23"/>
    <s v="PAUL SIMON FITZPATRICK/IRAZU CARINA LORE (1)"/>
    <n v="36224"/>
    <n v="36224"/>
    <n v="0"/>
    <n v="0"/>
    <n v="0"/>
    <n v="32281.29"/>
    <n v="9768.25"/>
    <n v="0"/>
    <n v="1414.84"/>
    <n v="0"/>
    <m/>
    <n v="-3898"/>
    <n v="0.62"/>
    <n v="39567"/>
    <x v="1"/>
  </r>
  <r>
    <s v="0120   1B-L24"/>
    <s v="OSCAR BALLESTER (1)"/>
    <n v="62359"/>
    <n v="62360"/>
    <n v="0"/>
    <n v="0"/>
    <n v="1"/>
    <n v="32281.29"/>
    <n v="9768.25"/>
    <n v="0"/>
    <n v="1414.84"/>
    <n v="17934.91"/>
    <m/>
    <n v="-3898"/>
    <n v="0.71"/>
    <n v="57501"/>
    <x v="1"/>
  </r>
  <r>
    <s v="0121    1B-L25"/>
    <s v="DANIEL MANZINI (1)"/>
    <n v="56167"/>
    <n v="56419"/>
    <s v="Plan de Pago"/>
    <s v="Plan de Pago"/>
    <n v="252"/>
    <n v="32281.29"/>
    <n v="7554.25"/>
    <n v="592.79999999999995"/>
    <n v="1094.42"/>
    <n v="0"/>
    <m/>
    <n v="18609.11"/>
    <n v="0.13"/>
    <n v="59880"/>
    <x v="1"/>
  </r>
  <r>
    <s v="0122   1B-L26"/>
    <s v="MONICA MARTINEZ (1) (2)"/>
    <n v="40338"/>
    <n v="41011"/>
    <n v="0"/>
    <n v="2016.86"/>
    <n v="673"/>
    <n v="32281.29"/>
    <n v="6893.5"/>
    <n v="0"/>
    <n v="998.71"/>
    <n v="0"/>
    <m/>
    <n v="6945"/>
    <n v="0.64"/>
    <n v="48463"/>
    <x v="1"/>
  </r>
  <r>
    <s v="0123   1B-L27"/>
    <s v="ESTEBAN CORSO (1)"/>
    <n v="66405"/>
    <n v="66405"/>
    <n v="0"/>
    <n v="0"/>
    <n v="0"/>
    <n v="32281.29"/>
    <n v="9437.8799999999992"/>
    <n v="0"/>
    <n v="1367.4"/>
    <n v="20924.060000000001"/>
    <m/>
    <n v="1736.99"/>
    <n v="0.38"/>
    <n v="65748"/>
    <x v="1"/>
  </r>
  <r>
    <s v="0124   1B-L28"/>
    <s v="Angel Federico BUNSOW / Maria Paula DE LUCA (2)"/>
    <n v="41093"/>
    <n v="41093"/>
    <n v="0"/>
    <n v="2028.29"/>
    <n v="0"/>
    <n v="32281.29"/>
    <n v="9768.25"/>
    <n v="766.8"/>
    <n v="1414.84"/>
    <n v="0"/>
    <m/>
    <n v="0"/>
    <n v="0.53"/>
    <n v="46260"/>
    <x v="1"/>
  </r>
  <r>
    <s v="0125   1B-L29"/>
    <s v="SEBASTI£N CHU (1)"/>
    <n v="3179508"/>
    <n v="0"/>
    <n v="2059800.04"/>
    <s v="En Abogados"/>
    <n v="0"/>
    <n v="32281.29"/>
    <n v="9773.19"/>
    <n v="766.8"/>
    <n v="1415.67"/>
    <n v="0"/>
    <m/>
    <n v="7632.89"/>
    <n v="0.16"/>
    <n v="3334368"/>
    <x v="1"/>
  </r>
  <r>
    <s v="0126   1B-L30"/>
    <s v="MATIAS CORTIJO (1)"/>
    <n v="36990"/>
    <n v="36990"/>
    <n v="0"/>
    <n v="0"/>
    <n v="0"/>
    <n v="32281.29"/>
    <n v="9768.25"/>
    <n v="766.8"/>
    <n v="1414.84"/>
    <n v="0"/>
    <m/>
    <n v="-3898"/>
    <n v="0.82"/>
    <n v="40334"/>
    <x v="1"/>
  </r>
  <r>
    <s v="0127    1B-L31"/>
    <s v="MARIA ISABEL ABULIAk (1)"/>
    <n v="36990"/>
    <n v="36990"/>
    <n v="0"/>
    <n v="0"/>
    <n v="0"/>
    <n v="32281.29"/>
    <n v="9768.25"/>
    <n v="766.8"/>
    <n v="1414.84"/>
    <n v="0"/>
    <m/>
    <n v="-3898"/>
    <n v="0.82"/>
    <n v="40334"/>
    <x v="1"/>
  </r>
  <r>
    <s v="0128   1B-L32"/>
    <s v="BISCAYNE SERVICIOS SA"/>
    <n v="39483"/>
    <n v="0"/>
    <n v="39001"/>
    <n v="2432.0500000000002"/>
    <n v="0"/>
    <n v="32281.29"/>
    <n v="8407.31"/>
    <n v="657.6"/>
    <n v="1218.01"/>
    <n v="0"/>
    <m/>
    <n v="0"/>
    <n v="0.74"/>
    <n v="83998"/>
    <x v="1"/>
  </r>
  <r>
    <s v="0129   1B-L33"/>
    <s v="JUAN MANUEL GALLEGO (1)"/>
    <n v="36990"/>
    <n v="36990"/>
    <n v="0"/>
    <n v="0"/>
    <n v="0"/>
    <n v="32281.29"/>
    <n v="9768.25"/>
    <n v="766.8"/>
    <n v="1414.84"/>
    <n v="0"/>
    <m/>
    <n v="-3898"/>
    <n v="0.82"/>
    <n v="40334"/>
    <x v="1"/>
  </r>
  <r>
    <s v="0130   1B-L34"/>
    <s v="NATALIA GANEM"/>
    <n v="148960"/>
    <n v="0"/>
    <n v="139370.32999999999"/>
    <n v="16558.189999999999"/>
    <n v="0"/>
    <n v="32281.29"/>
    <n v="9768.25"/>
    <n v="766.8"/>
    <n v="1414.84"/>
    <n v="0"/>
    <m/>
    <n v="0"/>
    <n v="0.3"/>
    <n v="200160"/>
    <x v="1"/>
  </r>
  <r>
    <s v="0131   1B-L35"/>
    <s v="TOMAS BELLO (1)"/>
    <n v="43956"/>
    <n v="43956"/>
    <n v="0"/>
    <n v="0"/>
    <n v="0"/>
    <n v="32281.29"/>
    <n v="9787.98"/>
    <n v="768"/>
    <n v="1418.17"/>
    <n v="0"/>
    <m/>
    <n v="3045"/>
    <n v="0.56000000000000005"/>
    <n v="47301"/>
    <x v="1"/>
  </r>
  <r>
    <s v="0132   1B-L36"/>
    <s v="LUCAS MORANDO DELGADO (1)"/>
    <n v="43935"/>
    <n v="0"/>
    <n v="43935"/>
    <n v="2196.75"/>
    <n v="0"/>
    <n v="32281.29"/>
    <n v="9768.25"/>
    <n v="766.8"/>
    <n v="1414.84"/>
    <n v="0"/>
    <m/>
    <n v="6945"/>
    <n v="7.0000000000000007E-2"/>
    <n v="97308"/>
    <x v="1"/>
  </r>
  <r>
    <s v="0133   1B-L37"/>
    <s v="LUIS LOSADA"/>
    <n v="37011"/>
    <n v="37628"/>
    <n v="0"/>
    <n v="617"/>
    <n v="617"/>
    <n v="32281.29"/>
    <n v="9787.98"/>
    <n v="768"/>
    <n v="1418.17"/>
    <n v="0"/>
    <m/>
    <n v="0"/>
    <n v="0.56000000000000005"/>
    <n v="44256"/>
    <x v="1"/>
  </r>
  <r>
    <s v="0134   1B-L38"/>
    <s v="MARIA ISABEL ABULIAK (1)"/>
    <n v="36953"/>
    <n v="36953"/>
    <n v="0"/>
    <n v="0"/>
    <n v="0"/>
    <n v="32281.29"/>
    <n v="9728.81"/>
    <n v="768"/>
    <n v="1409.43"/>
    <n v="0"/>
    <m/>
    <n v="-3895"/>
    <n v="0.47"/>
    <n v="40293"/>
    <x v="1"/>
  </r>
  <r>
    <s v="0135   1B-L39"/>
    <s v="SEBASTI£N MATOS"/>
    <n v="70797"/>
    <n v="0"/>
    <n v="69179.199999999997"/>
    <n v="5076.76"/>
    <n v="0"/>
    <n v="32281.29"/>
    <n v="6508.88"/>
    <n v="511.2"/>
    <n v="942.95"/>
    <n v="0"/>
    <m/>
    <n v="0"/>
    <n v="0.72"/>
    <n v="114501"/>
    <x v="1"/>
  </r>
  <r>
    <s v="0136   1B-L40"/>
    <s v="FERNANDO ZUBILLAGA (1)"/>
    <n v="36015"/>
    <n v="36015"/>
    <n v="0"/>
    <n v="0"/>
    <n v="0"/>
    <n v="32281.29"/>
    <n v="8851.09"/>
    <n v="694.8"/>
    <n v="1282.0899999999999"/>
    <n v="0"/>
    <m/>
    <n v="-3813"/>
    <n v="0.73"/>
    <n v="39297"/>
    <x v="1"/>
  </r>
  <r>
    <s v="0137    1B-L41"/>
    <s v="MARCELO MARISCOTTI (1)"/>
    <n v="35998"/>
    <n v="35998"/>
    <n v="0"/>
    <n v="0"/>
    <n v="0"/>
    <n v="32281.29"/>
    <n v="8836.2999999999993"/>
    <n v="692.4"/>
    <n v="1280.43"/>
    <n v="0"/>
    <m/>
    <n v="-3812"/>
    <n v="0.57999999999999996"/>
    <n v="39279"/>
    <x v="1"/>
  </r>
  <r>
    <s v="0138   1B-L42"/>
    <s v="ROBERTO BRIGNONE (1)"/>
    <n v="35459"/>
    <n v="35459"/>
    <n v="0"/>
    <n v="0"/>
    <n v="0"/>
    <n v="32281.29"/>
    <n v="8328.41"/>
    <n v="654"/>
    <n v="1206.77"/>
    <n v="0"/>
    <m/>
    <n v="-3764"/>
    <n v="0.53"/>
    <n v="38707"/>
    <x v="1"/>
  </r>
  <r>
    <s v="0139   1B-L43"/>
    <s v="ALEJANDRO CESNIK"/>
    <n v="36377"/>
    <n v="36377"/>
    <n v="0"/>
    <n v="607"/>
    <n v="0"/>
    <n v="32281.29"/>
    <n v="9191.33"/>
    <n v="721.2"/>
    <n v="1331.61"/>
    <n v="0"/>
    <m/>
    <n v="0"/>
    <n v="0.56999999999999995"/>
    <n v="44133"/>
    <x v="1"/>
  </r>
  <r>
    <s v="0140   1B-L44"/>
    <s v="ENRIQUE BENITEZ CRUZ (1)"/>
    <n v="39431"/>
    <n v="39431"/>
    <n v="0"/>
    <n v="0"/>
    <n v="0"/>
    <n v="32281.29"/>
    <n v="12066.09"/>
    <n v="945.6"/>
    <n v="1747.74"/>
    <n v="0"/>
    <m/>
    <n v="-4112"/>
    <n v="0.28000000000000003"/>
    <n v="42929"/>
    <x v="1"/>
  </r>
  <r>
    <s v="0141    1B-L45"/>
    <s v="Daniel Alejandro Mesego (1)"/>
    <n v="38797"/>
    <n v="39800"/>
    <n v="0"/>
    <n v="0"/>
    <n v="1003"/>
    <n v="32281.29"/>
    <n v="11489.16"/>
    <n v="900"/>
    <n v="1664.52"/>
    <n v="0"/>
    <m/>
    <n v="-4059"/>
    <n v="0.03"/>
    <n v="41273"/>
    <x v="1"/>
  </r>
  <r>
    <s v="0142   1B-L46"/>
    <s v="Daniel Oscar BLANCO; Silvia Santa LUS_x000a_(1)"/>
    <n v="36505"/>
    <n v="36505"/>
    <n v="0"/>
    <n v="0"/>
    <n v="0"/>
    <n v="32281.29"/>
    <n v="10054.25"/>
    <n v="0"/>
    <n v="1456.87"/>
    <n v="0"/>
    <m/>
    <n v="-3925"/>
    <n v="0.59"/>
    <n v="39868"/>
    <x v="1"/>
  </r>
  <r>
    <s v="0143   1B-L47"/>
    <s v="MOUSALLI ELIAS RUBEN"/>
    <n v="39904"/>
    <n v="0"/>
    <n v="39904"/>
    <n v="1995.2"/>
    <n v="0"/>
    <n v="32281.29"/>
    <n v="9191.33"/>
    <n v="721.2"/>
    <n v="1331.61"/>
    <n v="0"/>
    <m/>
    <n v="0"/>
    <n v="0.37"/>
    <n v="85425"/>
    <x v="1"/>
  </r>
  <r>
    <s v="0144   1B-L48"/>
    <s v="ROMINA RONDINONE (1)"/>
    <n v="1505372"/>
    <n v="0"/>
    <n v="963544.09"/>
    <s v="En Abogados"/>
    <n v="0"/>
    <n v="32281.29"/>
    <n v="8594.68"/>
    <n v="675.6"/>
    <n v="1247.97"/>
    <n v="0"/>
    <m/>
    <n v="7418.99"/>
    <n v="0.27"/>
    <n v="1603768"/>
    <x v="1"/>
  </r>
  <r>
    <s v="0145   1B-L49"/>
    <s v="CLAUDIO VICENTE LOPEZ (1)"/>
    <n v="1738670"/>
    <n v="0"/>
    <n v="1170739.48"/>
    <s v="En Abogados"/>
    <n v="0"/>
    <n v="32281.29"/>
    <n v="7731.76"/>
    <n v="606"/>
    <n v="1119.8"/>
    <n v="0"/>
    <m/>
    <n v="7262.37"/>
    <n v="0.81"/>
    <n v="1846209"/>
    <x v="1"/>
  </r>
  <r>
    <s v="0146   1B-L50"/>
    <s v="Carlos Leonardo LOIRA"/>
    <n v="38596"/>
    <n v="0"/>
    <n v="38596"/>
    <n v="1929.8"/>
    <n v="0"/>
    <n v="32281.29"/>
    <n v="11262.34"/>
    <n v="884.4"/>
    <n v="1631.64"/>
    <n v="0"/>
    <m/>
    <n v="0"/>
    <n v="0.53"/>
    <n v="86586"/>
    <x v="1"/>
  </r>
  <r>
    <s v="0147    1B-L51"/>
    <s v="GUSTAVO QUETTO (1)"/>
    <n v="3435612"/>
    <n v="0"/>
    <n v="2221123.3199999998"/>
    <s v="En Abogados"/>
    <n v="0"/>
    <n v="32281.29"/>
    <n v="11198.24"/>
    <n v="878.4"/>
    <n v="1622.49"/>
    <n v="0"/>
    <m/>
    <n v="7891.53"/>
    <n v="0.88"/>
    <n v="3600541"/>
    <x v="1"/>
  </r>
  <r>
    <s v="0148   1B-L52"/>
    <s v="Hernan Deferrari (2)"/>
    <n v="38346"/>
    <n v="38383.46"/>
    <n v="0"/>
    <n v="1917.29"/>
    <n v="37.46"/>
    <n v="32281.29"/>
    <n v="11060.17"/>
    <n v="867.6"/>
    <n v="1602.51"/>
    <n v="0"/>
    <m/>
    <n v="0"/>
    <n v="0.6"/>
    <n v="47692"/>
    <x v="1"/>
  </r>
  <r>
    <s v="0149    1E-L1"/>
    <s v="ALEJO MARTIN JUDEZ Y PLATINI MARIELA (1)"/>
    <n v="40170"/>
    <n v="40170"/>
    <n v="0"/>
    <n v="0"/>
    <n v="0"/>
    <n v="32281.29"/>
    <n v="9447.74"/>
    <n v="740.4"/>
    <n v="1368.65"/>
    <n v="0"/>
    <m/>
    <n v="-1078"/>
    <n v="0.92"/>
    <n v="42761"/>
    <x v="1"/>
  </r>
  <r>
    <s v="0150    1E-L2"/>
    <s v="MATIAS CORTIJO (1)"/>
    <n v="35093"/>
    <n v="35093"/>
    <n v="0"/>
    <n v="0"/>
    <n v="0"/>
    <n v="32281.29"/>
    <n v="7983.24"/>
    <n v="626.4"/>
    <n v="1156.8399999999999"/>
    <n v="0"/>
    <m/>
    <n v="-3732"/>
    <n v="0.23"/>
    <n v="38316"/>
    <x v="1"/>
  </r>
  <r>
    <s v="0151    1E-L3"/>
    <s v="FRANCISCO PUIGGARI"/>
    <n v="34007"/>
    <n v="0"/>
    <n v="34007"/>
    <n v="1700.35"/>
    <n v="0"/>
    <n v="32281.29"/>
    <n v="6962.53"/>
    <n v="546"/>
    <n v="1008.7"/>
    <n v="0"/>
    <m/>
    <n v="0"/>
    <n v="0.13"/>
    <n v="76506"/>
    <x v="1"/>
  </r>
  <r>
    <s v="0152    1E-L4"/>
    <s v="PAZ NASTA (1)"/>
    <n v="33409"/>
    <n v="33409"/>
    <n v="0"/>
    <n v="0"/>
    <n v="0"/>
    <n v="32281.29"/>
    <n v="6400.4"/>
    <n v="501.6"/>
    <n v="927.13"/>
    <n v="0"/>
    <m/>
    <n v="-3585"/>
    <n v="0.57999999999999996"/>
    <n v="36526"/>
    <x v="1"/>
  </r>
  <r>
    <s v="0153    1E-L5"/>
    <s v="PETER KRUGER"/>
    <n v="118156"/>
    <n v="0"/>
    <n v="112213.12"/>
    <n v="11553.54"/>
    <n v="0"/>
    <n v="32281.29"/>
    <n v="8372.7900000000009"/>
    <n v="656.4"/>
    <n v="1213.02"/>
    <n v="0"/>
    <m/>
    <n v="0"/>
    <n v="0.84"/>
    <n v="166291"/>
    <x v="1"/>
  </r>
  <r>
    <s v="0154    1E-L6"/>
    <s v="NATALIA GANEM"/>
    <n v="174059"/>
    <n v="0"/>
    <n v="162986.57"/>
    <n v="19221.759999999998"/>
    <n v="0"/>
    <n v="32281.29"/>
    <n v="8106.52"/>
    <n v="0"/>
    <n v="1174.32"/>
    <n v="0"/>
    <m/>
    <n v="0"/>
    <n v="0.54"/>
    <n v="223771"/>
    <x v="1"/>
  </r>
  <r>
    <s v="0155    1E-L7"/>
    <s v="JAIME CHMEA (1)"/>
    <n v="661997"/>
    <n v="0"/>
    <n v="496746.43"/>
    <n v="190087.89"/>
    <n v="0"/>
    <n v="32281.29"/>
    <n v="5917.17"/>
    <n v="0"/>
    <n v="857.23"/>
    <n v="0"/>
    <m/>
    <n v="6933.02"/>
    <n v="0.97"/>
    <n v="732824"/>
    <x v="1"/>
  </r>
  <r>
    <s v="0156    1E-L8"/>
    <s v="JAIME CHMEA (1)"/>
    <n v="670780"/>
    <n v="0"/>
    <n v="502992.14"/>
    <n v="192937.47"/>
    <n v="0"/>
    <n v="32281.29"/>
    <n v="6267.26"/>
    <n v="0"/>
    <n v="907.58"/>
    <n v="0"/>
    <m/>
    <n v="6996.56"/>
    <n v="0.7"/>
    <n v="742383"/>
    <x v="1"/>
  </r>
  <r>
    <s v="0157    1E-L9"/>
    <s v="EUGENIA GIBBONS (1)"/>
    <n v="2909985"/>
    <n v="0"/>
    <n v="1888634.11"/>
    <s v="En Abogados"/>
    <n v="0"/>
    <n v="32281.29"/>
    <n v="7835.31"/>
    <n v="615.6"/>
    <n v="1135.2"/>
    <n v="0"/>
    <m/>
    <n v="7281.16"/>
    <n v="0.73"/>
    <n v="3053566"/>
    <x v="1"/>
  </r>
  <r>
    <s v="0158    1E-L10"/>
    <s v="NATALIA GANEM"/>
    <n v="148892"/>
    <n v="0"/>
    <n v="139306.64000000001"/>
    <n v="16550.689999999999"/>
    <n v="0"/>
    <n v="32281.29"/>
    <n v="9753.4599999999991"/>
    <n v="763.2"/>
    <n v="1412.76"/>
    <n v="0"/>
    <m/>
    <n v="0"/>
    <n v="0.96"/>
    <n v="200069"/>
    <x v="1"/>
  </r>
  <r>
    <s v="0159    1E-L11"/>
    <s v="DARIO CAMPANELLA/DANIELA AIRALI"/>
    <n v="168585"/>
    <n v="0"/>
    <n v="157763.21"/>
    <n v="18709.95"/>
    <n v="0"/>
    <n v="32281.29"/>
    <n v="14763.33"/>
    <n v="1158"/>
    <n v="2138.9"/>
    <n v="0"/>
    <m/>
    <n v="0"/>
    <n v="0.32"/>
    <n v="226815"/>
    <x v="1"/>
  </r>
  <r>
    <s v="0160    1E-L12"/>
    <s v="Federico Orlando Garro/Erica Gisela Nissen (1)"/>
    <n v="36716"/>
    <n v="36716"/>
    <n v="0"/>
    <n v="0"/>
    <n v="0"/>
    <n v="32281.29"/>
    <n v="9511.84"/>
    <n v="745.2"/>
    <n v="1378.22"/>
    <n v="0"/>
    <m/>
    <n v="-3875"/>
    <n v="0.45"/>
    <n v="40042"/>
    <x v="1"/>
  </r>
  <r>
    <s v="0161   1F-L1-A"/>
    <s v="HERN£N DE LAURENTE (2)"/>
    <n v="40895"/>
    <n v="40895"/>
    <n v="0"/>
    <n v="2044.75"/>
    <n v="0"/>
    <n v="32281.29"/>
    <n v="10054.25"/>
    <n v="789.6"/>
    <n v="1456.45"/>
    <n v="0"/>
    <m/>
    <n v="0"/>
    <n v="0.66"/>
    <n v="46627"/>
    <x v="1"/>
  </r>
  <r>
    <s v="0162    1F-L2"/>
    <s v="MARÕA FERNANDA BALLOTTA (2)"/>
    <n v="67198"/>
    <n v="35300"/>
    <n v="31898"/>
    <n v="3283.75"/>
    <n v="0"/>
    <n v="32281.29"/>
    <n v="4186.3900000000003"/>
    <n v="675.6"/>
    <n v="1248.3900000000001"/>
    <n v="0"/>
    <m/>
    <n v="0"/>
    <n v="0.57999999999999996"/>
    <n v="73574"/>
    <x v="1"/>
  </r>
  <r>
    <s v="0163   1F-L3 1"/>
    <s v="RUBEN DANIEL KOVACH (1)"/>
    <n v="30529"/>
    <n v="30529"/>
    <n v="0"/>
    <n v="0"/>
    <n v="0"/>
    <n v="32281.29"/>
    <n v="4363.91"/>
    <n v="0"/>
    <n v="625.44000000000005"/>
    <n v="0"/>
    <m/>
    <n v="-3793"/>
    <n v="0.36"/>
    <n v="33478"/>
    <x v="1"/>
  </r>
  <r>
    <s v="0164    1F-L4"/>
    <s v="SERGIO ELBIO CANTON/ SILVIA MARIA KINDERKNECHT (1)"/>
    <n v="38085"/>
    <n v="38085"/>
    <n v="0"/>
    <n v="0"/>
    <n v="0"/>
    <n v="32281.29"/>
    <n v="4319.53"/>
    <n v="650"/>
    <n v="624.19000000000005"/>
    <n v="0"/>
    <m/>
    <n v="3154"/>
    <n v="0.99"/>
    <n v="41030"/>
    <x v="1"/>
  </r>
  <r>
    <s v="0165    1F-L5"/>
    <s v="JAIME FRANCISCO MANTE (1)"/>
    <n v="1746759"/>
    <n v="0"/>
    <n v="1099675.55"/>
    <s v="En Abogados"/>
    <n v="0"/>
    <n v="32281.29"/>
    <n v="8634.1299999999992"/>
    <n v="676.8"/>
    <n v="1250.8800000000001"/>
    <n v="0"/>
    <m/>
    <n v="7426.15"/>
    <n v="0.97"/>
    <n v="1852013"/>
    <x v="1"/>
  </r>
  <r>
    <s v="0166    1F-L6"/>
    <s v="ALFREDO CASTIGLIA (1)"/>
    <n v="62032"/>
    <n v="62032"/>
    <s v="Plan de Pago"/>
    <s v="Plan de Pago"/>
    <n v="0"/>
    <n v="32281.29"/>
    <n v="8121.31"/>
    <n v="637.20000000000005"/>
    <n v="1176.81"/>
    <n v="0"/>
    <m/>
    <n v="23047.99"/>
    <n v="0.4"/>
    <n v="65265"/>
    <x v="1"/>
  </r>
  <r>
    <s v="0167    1F-L7"/>
    <s v="Ever Antonio Zarate (1)"/>
    <n v="39474"/>
    <n v="41000"/>
    <n v="0"/>
    <n v="0"/>
    <n v="1526"/>
    <n v="32281.29"/>
    <n v="8880.68"/>
    <n v="696"/>
    <n v="1286.67"/>
    <n v="0"/>
    <m/>
    <n v="-3816"/>
    <n v="0.36"/>
    <n v="37803"/>
    <x v="1"/>
  </r>
  <r>
    <s v="0168    1F-L8"/>
    <s v="MARCELO LUIS VOLPE"/>
    <n v="39127"/>
    <n v="0"/>
    <n v="39127"/>
    <n v="1956.35"/>
    <n v="0"/>
    <n v="32281.29"/>
    <n v="8515.7900000000009"/>
    <n v="667.2"/>
    <n v="1233.4100000000001"/>
    <n v="0"/>
    <m/>
    <n v="0"/>
    <n v="0.96"/>
    <n v="83782"/>
    <x v="1"/>
  </r>
  <r>
    <s v="0169    1F-L9"/>
    <s v="ROLF MEIJER WERNER"/>
    <n v="38033"/>
    <n v="0"/>
    <n v="38033"/>
    <n v="1901.65"/>
    <n v="0"/>
    <n v="32281.29"/>
    <n v="10749.52"/>
    <n v="843.6"/>
    <n v="1557.15"/>
    <n v="0"/>
    <m/>
    <n v="0"/>
    <n v="0.79"/>
    <n v="85367"/>
    <x v="1"/>
  </r>
  <r>
    <s v="0170    1F-L10"/>
    <s v="ARIEL AKERMAN (1)"/>
    <n v="37854"/>
    <n v="37854"/>
    <n v="0"/>
    <n v="0"/>
    <n v="0"/>
    <n v="32281.29"/>
    <n v="10581.86"/>
    <n v="829.2"/>
    <n v="1533.02"/>
    <n v="0"/>
    <m/>
    <n v="-3974"/>
    <n v="0.63"/>
    <n v="41252"/>
    <x v="1"/>
  </r>
  <r>
    <s v="0171    1F-L11"/>
    <s v="RICARDO MURTAGH (1)"/>
    <n v="39082"/>
    <n v="39082"/>
    <n v="0"/>
    <n v="0"/>
    <n v="0"/>
    <n v="32281.29"/>
    <n v="11735.71"/>
    <n v="921.6"/>
    <n v="1700.3"/>
    <n v="0"/>
    <m/>
    <n v="-4082"/>
    <n v="0.1"/>
    <n v="42557"/>
    <x v="1"/>
  </r>
  <r>
    <s v="0172    1F-L12"/>
    <s v="FIDEICOMISO VILLA MARIA (2)"/>
    <n v="40080"/>
    <n v="40080"/>
    <n v="0"/>
    <n v="2003.96"/>
    <n v="0"/>
    <n v="32281.29"/>
    <n v="10029.6"/>
    <n v="0"/>
    <n v="1453.12"/>
    <n v="0"/>
    <m/>
    <n v="0"/>
    <n v="0.03"/>
    <n v="45768"/>
    <x v="1"/>
  </r>
  <r>
    <s v="0173    1F-L13"/>
    <s v="RUTA CPC"/>
    <n v="115586"/>
    <n v="71538"/>
    <n v="44048"/>
    <n v="2202.4"/>
    <n v="0"/>
    <n v="32281.29"/>
    <n v="9758.39"/>
    <n v="766.8"/>
    <n v="1414.01"/>
    <n v="0"/>
    <m/>
    <n v="0"/>
    <n v="0.11"/>
    <n v="90471"/>
    <x v="1"/>
  </r>
  <r>
    <s v="0174    1F-L14"/>
    <s v="FIDEICOMISO VILLA MARIA (2)"/>
    <n v="40433"/>
    <n v="40433"/>
    <n v="0"/>
    <n v="2021.64"/>
    <n v="0"/>
    <n v="32281.29"/>
    <n v="10359.969999999999"/>
    <n v="0"/>
    <n v="1500.98"/>
    <n v="0"/>
    <m/>
    <n v="0"/>
    <n v="0.12"/>
    <n v="46164"/>
    <x v="1"/>
  </r>
  <r>
    <s v="0175    1F-L15"/>
    <s v="RUTA CPC"/>
    <n v="119979"/>
    <n v="74157"/>
    <n v="45822"/>
    <n v="2291.1"/>
    <n v="0"/>
    <n v="32281.29"/>
    <n v="11193.31"/>
    <n v="877.2"/>
    <n v="1621.65"/>
    <n v="0"/>
    <m/>
    <n v="0"/>
    <n v="0.45"/>
    <n v="94087"/>
    <x v="1"/>
  </r>
  <r>
    <s v="0176    1F-L16"/>
    <s v="FIDEICOMISO VILLA MARIA (2)"/>
    <n v="41684"/>
    <n v="41684"/>
    <n v="0"/>
    <n v="2084.17"/>
    <n v="0"/>
    <n v="32281.29"/>
    <n v="11528.61"/>
    <n v="0"/>
    <n v="1670.34"/>
    <n v="0"/>
    <m/>
    <n v="0"/>
    <n v="0.59"/>
    <n v="47565"/>
    <x v="1"/>
  </r>
  <r>
    <s v="0177    1F-L17"/>
    <s v="LEO MATEU / RED CARPET"/>
    <n v="2620275"/>
    <n v="0"/>
    <n v="1684475.59"/>
    <n v="1020023.19"/>
    <n v="0"/>
    <n v="32281.29"/>
    <n v="10917.17"/>
    <n v="855.6"/>
    <n v="1581.71"/>
    <n v="0"/>
    <m/>
    <n v="0"/>
    <n v="0.45"/>
    <n v="2750135"/>
    <x v="1"/>
  </r>
  <r>
    <s v="0178    1F-L18"/>
    <s v="FIDUCIA CAPITAL (1)"/>
    <n v="39447"/>
    <n v="39447"/>
    <n v="0"/>
    <n v="0"/>
    <n v="0"/>
    <n v="32281.29"/>
    <n v="12080.88"/>
    <n v="946.8"/>
    <n v="1749.82"/>
    <n v="0"/>
    <m/>
    <n v="-4114"/>
    <n v="0.21"/>
    <n v="42945"/>
    <x v="1"/>
  </r>
  <r>
    <s v="0179    1F-L19"/>
    <s v="HAEDO - SUEIRO (1)"/>
    <n v="2987628"/>
    <n v="0"/>
    <n v="1943132.1599999999"/>
    <s v="En Abogados"/>
    <n v="0"/>
    <n v="32281.29"/>
    <n v="10054.25"/>
    <n v="789.6"/>
    <n v="1456.45"/>
    <n v="0"/>
    <m/>
    <n v="7683.9"/>
    <n v="0.9"/>
    <n v="3137051"/>
    <x v="1"/>
  </r>
  <r>
    <s v="0180   1F-L20"/>
    <s v="TORIBIO ACHAVAL (1)"/>
    <n v="38344"/>
    <n v="38344"/>
    <n v="0"/>
    <n v="0"/>
    <n v="0"/>
    <n v="32281.29"/>
    <n v="11114.41"/>
    <n v="831.6"/>
    <n v="1538.84"/>
    <n v="0"/>
    <m/>
    <n v="-3978"/>
    <n v="0.86"/>
    <n v="41789"/>
    <x v="1"/>
  </r>
  <r>
    <s v="0181    1F-L21"/>
    <s v="JUAN SALERNO (1)"/>
    <n v="37414"/>
    <n v="37414"/>
    <n v="0"/>
    <n v="0"/>
    <n v="0"/>
    <n v="32281.29"/>
    <n v="10167.66"/>
    <n v="796.8"/>
    <n v="1472.68"/>
    <n v="0"/>
    <m/>
    <n v="-3935"/>
    <n v="0.56999999999999995"/>
    <n v="40784"/>
    <x v="1"/>
  </r>
  <r>
    <s v="0182    1F-L22"/>
    <s v="SCHETTINO SERGIO (1)"/>
    <n v="37093"/>
    <n v="37093"/>
    <n v="0"/>
    <n v="0"/>
    <n v="0"/>
    <n v="32281.29"/>
    <n v="9866.8700000000008"/>
    <n v="772.8"/>
    <n v="1429.4"/>
    <n v="0"/>
    <m/>
    <n v="-3907"/>
    <n v="0.64"/>
    <n v="40444"/>
    <x v="1"/>
  </r>
  <r>
    <s v="0183    1F-L23"/>
    <s v="EDUARDO HIRSH (2)"/>
    <n v="39959"/>
    <n v="39959"/>
    <n v="0"/>
    <n v="1997.94"/>
    <n v="0"/>
    <n v="32281.29"/>
    <n v="9664.7000000000007"/>
    <n v="758.4"/>
    <n v="1399.86"/>
    <n v="0"/>
    <m/>
    <n v="0"/>
    <n v="0.81"/>
    <n v="46103"/>
    <x v="1"/>
  </r>
  <r>
    <s v="0184   1F-L24"/>
    <s v="SANDRO TROSSO"/>
    <n v="-133196.49"/>
    <n v="0"/>
    <n v="0"/>
    <n v="0"/>
    <n v="133196.49"/>
    <n v="32281.29"/>
    <n v="10448.73"/>
    <n v="819.6"/>
    <n v="1513.46"/>
    <n v="0"/>
    <m/>
    <n v="0"/>
    <n v="0"/>
    <n v="-88133.41"/>
    <x v="1"/>
  </r>
  <r>
    <s v="0185   1F-L25"/>
    <s v="SANDRO TROSSO"/>
    <n v="-131157.42000000001"/>
    <n v="0"/>
    <n v="0"/>
    <n v="0"/>
    <n v="131157.42000000001"/>
    <n v="32281.29"/>
    <n v="10394.49"/>
    <n v="816"/>
    <n v="1505.97"/>
    <n v="0"/>
    <m/>
    <n v="0"/>
    <n v="0"/>
    <n v="-86159.67"/>
    <x v="1"/>
  </r>
  <r>
    <s v="0186   1F-L26"/>
    <s v="WALTER GALLO"/>
    <n v="597691"/>
    <n v="0"/>
    <n v="512686.55"/>
    <n v="110638.78"/>
    <n v="0"/>
    <n v="32281.29"/>
    <n v="8234.7199999999993"/>
    <n v="645.6"/>
    <n v="1193.04"/>
    <n v="0"/>
    <m/>
    <n v="0"/>
    <n v="0.02"/>
    <n v="665680"/>
    <x v="1"/>
  </r>
  <r>
    <s v="0187    1F-L27"/>
    <s v="FRANCISCO PUIGGARI"/>
    <n v="34604"/>
    <n v="0"/>
    <n v="34604"/>
    <n v="1730.2"/>
    <n v="0"/>
    <n v="32281.29"/>
    <n v="7524.66"/>
    <n v="590.4"/>
    <n v="1089.8399999999999"/>
    <n v="0"/>
    <m/>
    <n v="0"/>
    <n v="0.61"/>
    <n v="77821"/>
    <x v="1"/>
  </r>
  <r>
    <s v="0188    1F-L28"/>
    <s v="JUAN MANUEL GALLEGO"/>
    <n v="625471"/>
    <n v="0"/>
    <n v="463766.51"/>
    <n v="184892.82"/>
    <n v="0"/>
    <n v="32281.29"/>
    <n v="7790.93"/>
    <n v="610.79999999999995"/>
    <n v="1128.54"/>
    <n v="0"/>
    <m/>
    <n v="0"/>
    <n v="0.11"/>
    <n v="690471"/>
    <x v="1"/>
  </r>
  <r>
    <s v="0189   1F-L29"/>
    <s v="MARÕA JOS… SPINELLI -ESTANCIA VILLA MARI (1)"/>
    <n v="635643"/>
    <n v="25406.26"/>
    <n v="570925.9"/>
    <n v="67857.14"/>
    <n v="0"/>
    <n v="32281.29"/>
    <n v="7421.11"/>
    <n v="583.20000000000005"/>
    <n v="1075.28"/>
    <n v="0"/>
    <m/>
    <n v="-3680"/>
    <n v="0.08"/>
    <n v="676464"/>
    <x v="1"/>
  </r>
  <r>
    <s v="0190   1F-L30"/>
    <s v="MOUSALLI ELIAS RUBEN (1)"/>
    <n v="77233"/>
    <n v="77233"/>
    <s v="Plan de Pago"/>
    <s v="Plan de Pago"/>
    <n v="0"/>
    <n v="32281.29"/>
    <n v="9768.25"/>
    <n v="766.8"/>
    <n v="1414.84"/>
    <n v="0"/>
    <m/>
    <n v="36666.67"/>
    <n v="0.15"/>
    <n v="80898"/>
    <x v="1"/>
  </r>
  <r>
    <s v="0191    1F-L31"/>
    <s v="SEBASTI£N PAREJA (1)"/>
    <n v="37449"/>
    <n v="37449"/>
    <n v="0"/>
    <n v="0"/>
    <n v="0"/>
    <n v="32281.29"/>
    <n v="10202.18"/>
    <n v="799.2"/>
    <n v="1477.67"/>
    <n v="0"/>
    <m/>
    <n v="-3939"/>
    <n v="0.66"/>
    <n v="40822"/>
    <x v="1"/>
  </r>
  <r>
    <s v="0192   1F-L32"/>
    <s v="GENTILE PEDRO/CAROLINA/ERICA/ ROMINA (1)"/>
    <n v="77870"/>
    <n v="77870"/>
    <n v="0"/>
    <n v="0"/>
    <n v="0"/>
    <n v="32281.29"/>
    <n v="9649.91"/>
    <n v="757.2"/>
    <n v="1397.78"/>
    <n v="0"/>
    <m/>
    <n v="-3887"/>
    <n v="0.82"/>
    <n v="40200"/>
    <x v="1"/>
  </r>
  <r>
    <s v="0193   1F-L33"/>
    <s v="ROMINA - ERICA - CAROLINA - PEDRO GENTIL (1)"/>
    <n v="72191"/>
    <n v="72230"/>
    <n v="0"/>
    <n v="0"/>
    <n v="39"/>
    <n v="32281.29"/>
    <n v="7490.15"/>
    <n v="0"/>
    <n v="1084.8499999999999"/>
    <n v="0"/>
    <m/>
    <n v="13128.97"/>
    <n v="0.74"/>
    <n v="53947"/>
    <x v="1"/>
  </r>
  <r>
    <s v="0194   1F-L34"/>
    <s v="SERGIO ZAMBIAZZO (1)"/>
    <n v="1410803"/>
    <n v="0"/>
    <n v="970585.68"/>
    <s v="En Abogados"/>
    <n v="0"/>
    <n v="32281.29"/>
    <n v="7953.66"/>
    <n v="625"/>
    <n v="1152.26"/>
    <n v="0"/>
    <m/>
    <n v="7302.64"/>
    <n v="0.87"/>
    <n v="1508648"/>
    <x v="1"/>
  </r>
  <r>
    <s v="0195   1F-L35"/>
    <s v="ESQUERDO MAXIMILIANO (1)"/>
    <n v="34310"/>
    <n v="34310"/>
    <n v="0"/>
    <n v="0"/>
    <n v="0"/>
    <n v="32281.29"/>
    <n v="7825.45"/>
    <n v="0"/>
    <n v="1133.53"/>
    <n v="0"/>
    <m/>
    <n v="-3717"/>
    <n v="0.73"/>
    <n v="37524"/>
    <x v="1"/>
  </r>
  <r>
    <s v="0196   1F-L36"/>
    <s v="PABLO GARCIA NAVARRO"/>
    <n v="36256"/>
    <n v="36256"/>
    <n v="0"/>
    <n v="605"/>
    <n v="0"/>
    <n v="32281.29"/>
    <n v="9077.92"/>
    <n v="711.6"/>
    <n v="1314.97"/>
    <n v="0"/>
    <m/>
    <n v="0"/>
    <n v="0.22"/>
    <n v="43991"/>
    <x v="1"/>
  </r>
  <r>
    <s v="0198    1F-L38"/>
    <s v="RUTA CPC"/>
    <n v="115586"/>
    <n v="71538"/>
    <n v="44048"/>
    <n v="2202.4"/>
    <n v="0"/>
    <n v="32281.29"/>
    <n v="9758.39"/>
    <n v="766.8"/>
    <n v="1414.01"/>
    <n v="0"/>
    <m/>
    <n v="0"/>
    <n v="0.11"/>
    <n v="90471"/>
    <x v="1"/>
  </r>
  <r>
    <s v="0199    1F-L39"/>
    <s v="RUTA CPC"/>
    <n v="115705"/>
    <n v="71609"/>
    <n v="44096"/>
    <n v="2204.8000000000002"/>
    <n v="0"/>
    <n v="32281.29"/>
    <n v="9797.84"/>
    <n v="769.2"/>
    <n v="1419.42"/>
    <n v="0"/>
    <m/>
    <n v="0"/>
    <n v="0.45"/>
    <n v="90569"/>
    <x v="1"/>
  </r>
  <r>
    <s v="0200   1F-L40"/>
    <s v="CLAUDIO VICENTE LOPEZ (1)"/>
    <n v="1898272"/>
    <n v="0"/>
    <n v="1274820.5"/>
    <s v="En Abogados"/>
    <n v="0"/>
    <n v="32281.29"/>
    <n v="9768.25"/>
    <n v="766.8"/>
    <n v="1414.84"/>
    <n v="0"/>
    <m/>
    <n v="7631.99"/>
    <n v="0.8"/>
    <n v="2013877"/>
    <x v="1"/>
  </r>
  <r>
    <s v="0201    1F-L41"/>
    <s v="EDUARDO JORD£ (1)"/>
    <n v="71792"/>
    <n v="71800"/>
    <n v="0"/>
    <n v="0"/>
    <n v="8"/>
    <n v="32281.29"/>
    <n v="9768.25"/>
    <n v="0"/>
    <n v="1414.84"/>
    <n v="24397.93"/>
    <m/>
    <n v="-3898"/>
    <n v="0.69"/>
    <n v="63957"/>
    <x v="1"/>
  </r>
  <r>
    <s v="0202   1F-L42"/>
    <s v="SEBASTIAN TORRILLAS (1)"/>
    <n v="36330"/>
    <n v="36700"/>
    <n v="0"/>
    <n v="0"/>
    <n v="370"/>
    <n v="32281.29"/>
    <n v="9146.9500000000007"/>
    <n v="718.8"/>
    <n v="1325.37"/>
    <n v="0"/>
    <m/>
    <n v="-3841"/>
    <n v="0.59"/>
    <n v="39262"/>
    <x v="1"/>
  </r>
  <r>
    <s v="0203   1F-L43"/>
    <s v="ELSA MUSTICHIO"/>
    <n v="36344"/>
    <n v="0"/>
    <n v="36344"/>
    <n v="1817.2"/>
    <n v="0"/>
    <n v="32281.29"/>
    <n v="9191.33"/>
    <n v="721.2"/>
    <n v="1331.61"/>
    <n v="0"/>
    <m/>
    <n v="0"/>
    <n v="0.37"/>
    <n v="81687"/>
    <x v="1"/>
  </r>
  <r>
    <s v="0204   1F-L44"/>
    <s v="HELENA CROUZEL (1)"/>
    <n v="37017"/>
    <n v="31300"/>
    <n v="5717"/>
    <n v="285.85000000000002"/>
    <n v="0"/>
    <n v="32281.29"/>
    <n v="9792.91"/>
    <n v="769.2"/>
    <n v="1419"/>
    <n v="0"/>
    <m/>
    <n v="-3901"/>
    <n v="0.75"/>
    <n v="46365"/>
    <x v="1"/>
  </r>
  <r>
    <s v="0205    1G-L1"/>
    <s v="HERNAN DE LAURENTE (2)"/>
    <n v="45180"/>
    <n v="45180"/>
    <n v="0"/>
    <n v="2258.9899999999998"/>
    <n v="0"/>
    <n v="32281.29"/>
    <n v="13787"/>
    <n v="1080"/>
    <n v="1997.42"/>
    <n v="0"/>
    <m/>
    <n v="0"/>
    <n v="0.3"/>
    <n v="51405"/>
    <x v="1"/>
  </r>
  <r>
    <s v="0206    1G-L2"/>
    <s v="BAUTISTA HEGUY"/>
    <n v="40621"/>
    <n v="0"/>
    <n v="40621"/>
    <n v="2031.05"/>
    <n v="0"/>
    <n v="32281.29"/>
    <n v="13185.42"/>
    <n v="1033"/>
    <n v="1910.45"/>
    <n v="0"/>
    <m/>
    <n v="0"/>
    <n v="0.79"/>
    <n v="91063"/>
    <x v="1"/>
  </r>
  <r>
    <s v="0207    1G-L3"/>
    <s v="ARMANDO RIBAS"/>
    <n v="612891"/>
    <n v="0"/>
    <n v="460037.49"/>
    <n v="175855.38"/>
    <n v="0"/>
    <n v="32281.29"/>
    <n v="13249.52"/>
    <n v="1039.2"/>
    <n v="1919.6"/>
    <n v="0"/>
    <m/>
    <n v="0"/>
    <n v="0.52"/>
    <n v="684383"/>
    <x v="1"/>
  </r>
  <r>
    <s v="0208    1G-L4"/>
    <s v="PAUL DOCHERTY (1)"/>
    <n v="36313"/>
    <n v="36313"/>
    <n v="0"/>
    <n v="0"/>
    <n v="0"/>
    <n v="32281.29"/>
    <n v="9132.16"/>
    <n v="715.2"/>
    <n v="1323.29"/>
    <n v="0"/>
    <m/>
    <n v="-3839"/>
    <n v="0.06"/>
    <n v="39613"/>
    <x v="1"/>
  </r>
  <r>
    <s v="0209    1G-L5"/>
    <s v="DAMIAN LOPO (1)"/>
    <n v="66150"/>
    <n v="66150"/>
    <s v="Plan de Pago"/>
    <s v="Plan de Pago"/>
    <n v="0"/>
    <n v="32281.29"/>
    <n v="9955.6299999999992"/>
    <n v="781.2"/>
    <n v="1442.3"/>
    <n v="0"/>
    <m/>
    <n v="25368"/>
    <n v="0.57999999999999996"/>
    <n v="69829"/>
    <x v="1"/>
  </r>
  <r>
    <s v="0210    1G-L6"/>
    <s v="CRISTINA RICCIARDI (1)"/>
    <n v="36387"/>
    <n v="36387"/>
    <n v="0"/>
    <n v="0"/>
    <n v="0"/>
    <n v="32281.29"/>
    <n v="9201.19"/>
    <n v="722.4"/>
    <n v="1332.86"/>
    <n v="0"/>
    <m/>
    <n v="-3846"/>
    <n v="0.26"/>
    <n v="39692"/>
    <x v="1"/>
  </r>
  <r>
    <s v="0211    1G-L7"/>
    <s v="Gustavo Alberto Ramon GONZALEZ (1)"/>
    <n v="38226"/>
    <n v="38226"/>
    <n v="0"/>
    <n v="0"/>
    <n v="0"/>
    <n v="32281.29"/>
    <n v="10931.96"/>
    <n v="856.8"/>
    <n v="1583.37"/>
    <n v="0"/>
    <m/>
    <n v="-4006"/>
    <n v="0.57999999999999996"/>
    <n v="41648"/>
    <x v="1"/>
  </r>
  <r>
    <s v="0212    1G-L8"/>
    <s v="ARATA Y ASOCIADOS (1)"/>
    <n v="37904"/>
    <n v="37920"/>
    <n v="0"/>
    <n v="0"/>
    <n v="16"/>
    <n v="32281.29"/>
    <n v="11489.16"/>
    <n v="0"/>
    <n v="1664.52"/>
    <n v="0"/>
    <m/>
    <n v="-4059"/>
    <n v="0.03"/>
    <n v="41360"/>
    <x v="1"/>
  </r>
  <r>
    <s v="0213    1G-L9"/>
    <s v="FLAVIO THIER (1)"/>
    <n v="38373"/>
    <n v="38373"/>
    <n v="0"/>
    <n v="640"/>
    <n v="0"/>
    <n v="32281.29"/>
    <n v="11139.06"/>
    <n v="836.4"/>
    <n v="1542.17"/>
    <n v="0"/>
    <m/>
    <n v="-3980"/>
    <n v="0.08"/>
    <n v="42459"/>
    <x v="1"/>
  </r>
  <r>
    <s v="0214   1G-L10"/>
    <s v="HERNAN DE LAURENTE (2)"/>
    <n v="39893"/>
    <n v="39893"/>
    <n v="0"/>
    <s v="En Abogados"/>
    <n v="0"/>
    <n v="32281.29"/>
    <n v="9181.4699999999993"/>
    <n v="721.2"/>
    <n v="1329.95"/>
    <n v="0"/>
    <m/>
    <n v="0"/>
    <n v="0.46"/>
    <n v="45509"/>
    <x v="1"/>
  </r>
  <r>
    <s v="0215    1G-L11"/>
    <s v="HERN£N DE LAURENTE (2)"/>
    <n v="45843"/>
    <n v="45843"/>
    <n v="0"/>
    <s v="En Abogados"/>
    <n v="0"/>
    <n v="32281.29"/>
    <n v="14363.92"/>
    <n v="1125.5999999999999"/>
    <n v="2080.64"/>
    <n v="0"/>
    <m/>
    <n v="0"/>
    <n v="0.43"/>
    <n v="52144"/>
    <x v="1"/>
  </r>
  <r>
    <s v="0216    1G-L12"/>
    <s v="ALFRED GLASSEL (1)"/>
    <n v="1318226"/>
    <n v="0"/>
    <n v="938669.75"/>
    <s v="En Abogados"/>
    <n v="0"/>
    <n v="32281.29"/>
    <n v="15808.69"/>
    <n v="1239.5999999999999"/>
    <n v="2289.96"/>
    <n v="0"/>
    <m/>
    <n v="8728.33"/>
    <n v="0.64"/>
    <n v="1425508"/>
    <x v="1"/>
  </r>
  <r>
    <s v="0217    1G-L13"/>
    <s v="GUSTAVO FERREIROS"/>
    <n v="47070"/>
    <n v="47070"/>
    <n v="0"/>
    <n v="785"/>
    <n v="0"/>
    <n v="32281.29"/>
    <n v="14935.91"/>
    <n v="1171.2"/>
    <n v="2163.87"/>
    <n v="0"/>
    <m/>
    <n v="0"/>
    <n v="0.73"/>
    <n v="51338"/>
    <x v="1"/>
  </r>
  <r>
    <s v="0218    1G-L14"/>
    <s v="FABIANA MARCELA BA—A/PAPALEO MARCELO DAN. (1)"/>
    <n v="542148"/>
    <n v="0"/>
    <n v="447240.31"/>
    <s v="En Abogados"/>
    <n v="0"/>
    <n v="32281.29"/>
    <n v="13501"/>
    <n v="1059.5999999999999"/>
    <n v="1955.81"/>
    <n v="0"/>
    <m/>
    <n v="8309.49"/>
    <n v="0.79"/>
    <n v="621618"/>
    <x v="1"/>
  </r>
  <r>
    <s v="0219    1G-L15"/>
    <s v="DANIEL FERN£NDEZ BAR”N (1)"/>
    <n v="3447454"/>
    <n v="0"/>
    <n v="2232003.4"/>
    <s v="En Abogados"/>
    <n v="0"/>
    <n v="32281.29"/>
    <n v="12352.08"/>
    <n v="968.4"/>
    <n v="1789.35"/>
    <n v="0"/>
    <m/>
    <n v="8100.96"/>
    <n v="0.75"/>
    <n v="3614547"/>
    <x v="1"/>
  </r>
  <r>
    <s v="0220   1G-L16"/>
    <s v="DIEGO MUFFATTI (1)"/>
    <n v="2666292"/>
    <n v="0"/>
    <n v="1749862.51"/>
    <s v="En Abogados"/>
    <n v="0"/>
    <n v="32281.29"/>
    <n v="11203.17"/>
    <n v="878.4"/>
    <n v="1622.9"/>
    <n v="0"/>
    <m/>
    <n v="7892.43"/>
    <n v="0.68"/>
    <n v="2807664"/>
    <x v="1"/>
  </r>
  <r>
    <s v="0221    1G-L17"/>
    <s v="DIEGO SOLERO (2)"/>
    <n v="117914"/>
    <n v="70794.5"/>
    <n v="47119.5"/>
    <n v="4200.21"/>
    <n v="0"/>
    <n v="32281.29"/>
    <n v="10917.17"/>
    <n v="855.6"/>
    <n v="1581.29"/>
    <n v="0"/>
    <m/>
    <n v="0"/>
    <n v="0.94"/>
    <n v="96956"/>
    <x v="1"/>
  </r>
  <r>
    <s v="0222   1G-L18"/>
    <s v="CESAR FERNANDO CARDALDA (1)"/>
    <n v="37294"/>
    <n v="37294"/>
    <n v="0"/>
    <n v="0"/>
    <n v="0"/>
    <n v="32281.29"/>
    <n v="10054.25"/>
    <n v="789.6"/>
    <n v="1456.45"/>
    <n v="0"/>
    <m/>
    <n v="-3925"/>
    <n v="0.41"/>
    <n v="40657"/>
    <x v="1"/>
  </r>
  <r>
    <s v="0223   1G-L19"/>
    <s v="CAPRILE GOLF S.A."/>
    <n v="715800"/>
    <n v="0"/>
    <n v="585602.24"/>
    <n v="159477.87"/>
    <n v="0"/>
    <n v="32281.29"/>
    <n v="8826.44"/>
    <n v="692.4"/>
    <n v="1278.76"/>
    <n v="0"/>
    <m/>
    <n v="0"/>
    <n v="0"/>
    <n v="788159"/>
    <x v="1"/>
  </r>
  <r>
    <s v="0224   1G-L20"/>
    <s v="FERNANDO CAFFA (1)"/>
    <n v="73249"/>
    <n v="73249"/>
    <n v="0"/>
    <n v="0"/>
    <n v="0"/>
    <n v="32281.29"/>
    <n v="10049.32"/>
    <n v="0"/>
    <n v="1456.03"/>
    <n v="25205.81"/>
    <m/>
    <n v="-3924"/>
    <n v="0.55000000000000004"/>
    <n v="65069"/>
    <x v="1"/>
  </r>
  <r>
    <s v="0225   1G-L21"/>
    <s v="CYNTHIA ANDREA CULAK (1)"/>
    <n v="83438"/>
    <n v="83438"/>
    <n v="0"/>
    <n v="0"/>
    <n v="0"/>
    <n v="32281.29"/>
    <n v="9620.33"/>
    <n v="754.8"/>
    <n v="1393.62"/>
    <n v="0"/>
    <m/>
    <n v="-3885"/>
    <n v="0.96"/>
    <n v="40166"/>
    <x v="1"/>
  </r>
  <r>
    <s v="0226   1G-L22"/>
    <s v="MARIO DANIELE (2)"/>
    <n v="36874"/>
    <n v="36874"/>
    <n v="0"/>
    <n v="1843.66"/>
    <n v="0"/>
    <n v="32281.29"/>
    <n v="10429"/>
    <n v="0"/>
    <n v="1510.55"/>
    <n v="0"/>
    <m/>
    <n v="0"/>
    <n v="0.5"/>
    <n v="46065"/>
    <x v="1"/>
  </r>
  <r>
    <s v="0227   1G-L23"/>
    <s v="JUAN MANUEL GALLEGO"/>
    <n v="666123"/>
    <n v="0"/>
    <n v="495131.92"/>
    <n v="195747.68"/>
    <n v="0"/>
    <n v="32281.29"/>
    <n v="10798.83"/>
    <n v="846"/>
    <n v="1564.64"/>
    <n v="0"/>
    <m/>
    <n v="0"/>
    <n v="0.64"/>
    <n v="736371"/>
    <x v="1"/>
  </r>
  <r>
    <s v="0228   1G-L24"/>
    <s v="VICTOR DURAN (1)"/>
    <n v="36695"/>
    <n v="36695"/>
    <n v="0"/>
    <n v="0"/>
    <n v="0"/>
    <n v="32281.29"/>
    <n v="9492.1200000000008"/>
    <n v="744"/>
    <n v="1374.89"/>
    <n v="0"/>
    <m/>
    <n v="-3872"/>
    <n v="0.7"/>
    <n v="40021"/>
    <x v="1"/>
  </r>
  <r>
    <s v="0229   1G-L25"/>
    <s v="C…SAR CARDALDA (1)"/>
    <n v="35117"/>
    <n v="35117"/>
    <n v="0"/>
    <n v="0"/>
    <n v="0"/>
    <n v="32281.29"/>
    <n v="8643.99"/>
    <n v="0"/>
    <n v="1252.1300000000001"/>
    <n v="0"/>
    <m/>
    <n v="-3794"/>
    <n v="0.59"/>
    <n v="38384"/>
    <x v="1"/>
  </r>
  <r>
    <s v="0230   1G-L26"/>
    <s v="PABLO RESNIK (1)"/>
    <n v="35768"/>
    <n v="35768"/>
    <n v="0"/>
    <n v="0"/>
    <n v="0"/>
    <n v="32281.29"/>
    <n v="8619.34"/>
    <n v="675.6"/>
    <n v="1248.8"/>
    <n v="0"/>
    <m/>
    <n v="-3791"/>
    <n v="0.97"/>
    <n v="39035"/>
    <x v="1"/>
  </r>
  <r>
    <s v="0231   1G-L27"/>
    <s v="CECILIA CALVANI (1)"/>
    <n v="691602"/>
    <n v="0"/>
    <n v="527035.76"/>
    <n v="190918.03"/>
    <n v="0"/>
    <n v="32281.29"/>
    <n v="9191.33"/>
    <n v="721.2"/>
    <n v="1331.2"/>
    <n v="0"/>
    <m/>
    <n v="7527.28"/>
    <n v="0.91"/>
    <n v="769007"/>
    <x v="1"/>
  </r>
  <r>
    <s v="0232    1L-L1"/>
    <s v="MARIELA CHOUZA (EN SUCESI”N) (1)"/>
    <n v="36460"/>
    <n v="36460"/>
    <n v="0"/>
    <n v="0"/>
    <n v="0"/>
    <n v="32281.29"/>
    <n v="2933.93"/>
    <n v="0"/>
    <n v="424.87"/>
    <n v="0"/>
    <m/>
    <n v="3707"/>
    <n v="0.91"/>
    <n v="39348"/>
    <x v="1"/>
  </r>
  <r>
    <s v="0233    1L-L2"/>
    <s v="Nancy Beatriz Esquivel (1)"/>
    <n v="29577"/>
    <n v="29577"/>
    <n v="0"/>
    <n v="0"/>
    <n v="0"/>
    <n v="32281.29"/>
    <n v="2993.1"/>
    <n v="0"/>
    <n v="433.61"/>
    <n v="0"/>
    <m/>
    <n v="-3240"/>
    <n v="0"/>
    <n v="32468"/>
    <x v="1"/>
  </r>
  <r>
    <s v="0234    1L-L3"/>
    <s v="ANABELA DONADEO (1)"/>
    <n v="29908"/>
    <n v="29908"/>
    <n v="0"/>
    <n v="0"/>
    <n v="0"/>
    <n v="32281.29"/>
    <n v="3106.51"/>
    <n v="243.6"/>
    <n v="449.84"/>
    <n v="0"/>
    <m/>
    <n v="-3278"/>
    <n v="0.76"/>
    <n v="32804"/>
    <x v="1"/>
  </r>
  <r>
    <s v="0235    1L-L4"/>
    <s v="Jonathan Alex DERMAN ; Cynthia Carolina BASSO (1)"/>
    <n v="30024"/>
    <n v="30024"/>
    <n v="0"/>
    <n v="0"/>
    <n v="0"/>
    <n v="32281.29"/>
    <n v="3214.99"/>
    <n v="253.2"/>
    <n v="466.06"/>
    <n v="0"/>
    <m/>
    <n v="-3288"/>
    <n v="0.46"/>
    <n v="32928"/>
    <x v="1"/>
  </r>
  <r>
    <s v="0236    1L-L5"/>
    <s v="DANIEL MANZINI (1)"/>
    <n v="44331"/>
    <n v="44581"/>
    <s v="Plan de Pago"/>
    <s v="Plan de Pago"/>
    <n v="250"/>
    <n v="32281.29"/>
    <n v="2924.07"/>
    <n v="229.2"/>
    <n v="423.62"/>
    <n v="0"/>
    <m/>
    <n v="11261.92"/>
    <n v="0.9"/>
    <n v="46871"/>
    <x v="1"/>
  </r>
  <r>
    <s v="0237    1L-L6"/>
    <s v="JULI£N DE VITO (1)"/>
    <n v="29664"/>
    <n v="29664"/>
    <n v="0"/>
    <n v="0"/>
    <n v="0"/>
    <n v="32281.29"/>
    <n v="3106.51"/>
    <n v="0"/>
    <n v="449.84"/>
    <n v="0"/>
    <m/>
    <n v="-3278"/>
    <n v="0.36"/>
    <n v="32560"/>
    <x v="1"/>
  </r>
  <r>
    <s v="0238    1L-L7"/>
    <s v="PABLO MARTÌN (2)"/>
    <n v="29961"/>
    <n v="29961"/>
    <n v="0"/>
    <n v="1498.04"/>
    <n v="0"/>
    <n v="32281.29"/>
    <n v="3155.82"/>
    <n v="248.4"/>
    <n v="456.91"/>
    <n v="0"/>
    <m/>
    <n v="0"/>
    <n v="0.54"/>
    <n v="37641"/>
    <x v="1"/>
  </r>
  <r>
    <s v="0239    1L-L8"/>
    <s v="BEATRIZ COSTA (1)"/>
    <n v="30166"/>
    <n v="30166"/>
    <n v="0"/>
    <n v="0"/>
    <n v="0"/>
    <n v="32281.29"/>
    <n v="3348.13"/>
    <n v="264"/>
    <n v="484.79"/>
    <n v="0"/>
    <m/>
    <n v="-3300"/>
    <n v="0.79"/>
    <n v="33079"/>
    <x v="1"/>
  </r>
  <r>
    <s v="0240    1L-L9"/>
    <s v="PAULA VAZQUEZ"/>
    <n v="33526"/>
    <n v="0"/>
    <n v="33526"/>
    <n v="1676.3"/>
    <n v="0"/>
    <n v="32281.29"/>
    <n v="3639.06"/>
    <n v="285"/>
    <n v="527.24"/>
    <n v="0"/>
    <m/>
    <n v="0"/>
    <n v="0.11"/>
    <n v="71935"/>
    <x v="1"/>
  </r>
  <r>
    <s v="0241   1L-L10"/>
    <s v="LAURA HERMIDA (1)"/>
    <n v="33779"/>
    <n v="33779"/>
    <n v="0"/>
    <n v="0"/>
    <n v="0"/>
    <n v="32281.29"/>
    <n v="4142.0200000000004"/>
    <n v="0"/>
    <n v="600.05999999999995"/>
    <n v="0"/>
    <m/>
    <n v="-3374"/>
    <n v="0.63"/>
    <n v="33650"/>
    <x v="1"/>
  </r>
  <r>
    <s v="0242   1L-L11"/>
    <s v="Stuto Melisa/Bosso Matías Leonel"/>
    <n v="31433"/>
    <n v="31957"/>
    <n v="0"/>
    <n v="524"/>
    <n v="524"/>
    <n v="32281.29"/>
    <n v="4541.42"/>
    <n v="356.4"/>
    <n v="657.9"/>
    <n v="0"/>
    <m/>
    <n v="0"/>
    <n v="0.99"/>
    <n v="37838"/>
    <x v="1"/>
  </r>
  <r>
    <s v="0243   1L-L12"/>
    <s v="Ramirez Silvia Patricia (1)"/>
    <n v="38558"/>
    <n v="0"/>
    <n v="38558"/>
    <n v="1927.9"/>
    <n v="0"/>
    <n v="32281.29"/>
    <n v="4709.08"/>
    <n v="370.8"/>
    <n v="682.45"/>
    <n v="0"/>
    <m/>
    <n v="12525"/>
    <n v="0.48"/>
    <n v="91055"/>
    <x v="1"/>
  </r>
  <r>
    <s v="0244   1L-L13"/>
    <s v="JOSE SANTOS RETAMOZO CACERES (1)"/>
    <n v="31890"/>
    <n v="31890"/>
    <n v="0"/>
    <n v="0"/>
    <n v="0"/>
    <n v="32281.29"/>
    <n v="4970.42"/>
    <n v="391.2"/>
    <n v="719.9"/>
    <n v="0"/>
    <m/>
    <n v="-3452"/>
    <n v="0.19"/>
    <n v="34911"/>
    <x v="1"/>
  </r>
  <r>
    <s v="0245   1L-L14"/>
    <s v="Maria Itari Muzzapappa / Santiago Carballo (1)"/>
    <n v="38310"/>
    <n v="38949"/>
    <n v="0"/>
    <n v="639"/>
    <n v="639"/>
    <n v="32281.29"/>
    <n v="4477.32"/>
    <n v="351.6"/>
    <n v="648.74"/>
    <n v="0"/>
    <m/>
    <n v="6945"/>
    <n v="0.05"/>
    <n v="44704"/>
    <x v="1"/>
  </r>
  <r>
    <s v="0246   1L-L15"/>
    <s v="Balaza Luz Marisol / Fernando Eduardo Galdos (1)"/>
    <n v="37923"/>
    <n v="0"/>
    <n v="37923"/>
    <n v="1896.15"/>
    <n v="0"/>
    <n v="32281.29"/>
    <n v="4112.43"/>
    <n v="322.8"/>
    <n v="595.9"/>
    <n v="0"/>
    <m/>
    <n v="6945"/>
    <n v="0.43"/>
    <n v="84077"/>
    <x v="1"/>
  </r>
  <r>
    <s v="0247   1L-L16"/>
    <s v="DANIELA PEREYRA (1)"/>
    <n v="146839"/>
    <n v="0"/>
    <n v="141193.03"/>
    <n v="12705.62"/>
    <n v="0"/>
    <n v="32281.29"/>
    <n v="3974.36"/>
    <n v="312"/>
    <n v="575.51"/>
    <n v="0"/>
    <m/>
    <n v="12550"/>
    <n v="0.19"/>
    <n v="203592"/>
    <x v="1"/>
  </r>
  <r>
    <s v="0248   1L-L17"/>
    <s v="Gustavo Alberto Ramon Gonzalez (1)"/>
    <n v="30596"/>
    <n v="30596"/>
    <n v="0"/>
    <n v="0"/>
    <n v="0"/>
    <n v="32281.29"/>
    <n v="3752.47"/>
    <n v="295.2"/>
    <n v="543.46"/>
    <n v="0"/>
    <m/>
    <n v="-3338"/>
    <n v="0.57999999999999996"/>
    <n v="33535"/>
    <x v="1"/>
  </r>
  <r>
    <s v="0249   1L-L18"/>
    <s v="GASTON DAMIAN SERRA/ JAVIER OMAR LOPEZ (1) (2)"/>
    <n v="170021"/>
    <n v="82668"/>
    <n v="87353"/>
    <n v="6545.7"/>
    <n v="0"/>
    <n v="32281.29"/>
    <n v="3520.71"/>
    <n v="276"/>
    <n v="509.76"/>
    <n v="0"/>
    <m/>
    <n v="3629"/>
    <n v="0.54"/>
    <n v="134116"/>
    <x v="1"/>
  </r>
  <r>
    <s v="0250   1L-L19"/>
    <s v="DANIELE, Mario Domingo/ GIORDANO LERENA Maria del Rocio (2)"/>
    <n v="29998"/>
    <n v="29998"/>
    <n v="0"/>
    <n v="1499.87"/>
    <n v="0"/>
    <n v="32281.29"/>
    <n v="3190.34"/>
    <n v="250.8"/>
    <n v="462.32"/>
    <n v="0"/>
    <m/>
    <n v="0"/>
    <n v="0.38"/>
    <n v="37685"/>
    <x v="1"/>
  </r>
  <r>
    <s v="0251   1L-L20"/>
    <s v="Emiliano Volpe y GEOPOLIS S.A. (1) (2)"/>
    <n v="136358"/>
    <n v="107696.35"/>
    <n v="28661.65"/>
    <n v="4935.8999999999996"/>
    <n v="0"/>
    <n v="32281.29"/>
    <n v="3126.24"/>
    <n v="244.8"/>
    <n v="452.75"/>
    <n v="0"/>
    <m/>
    <n v="20480.98"/>
    <n v="0.39"/>
    <n v="90184"/>
    <x v="1"/>
  </r>
  <r>
    <s v="0252   1L-L21"/>
    <s v="TORSTEN / DIRK SCHALL"/>
    <n v="29820"/>
    <n v="0"/>
    <n v="29820"/>
    <n v="1491"/>
    <n v="0"/>
    <n v="32281.29"/>
    <n v="3022.69"/>
    <n v="237.6"/>
    <n v="438.18"/>
    <n v="0"/>
    <m/>
    <n v="0"/>
    <n v="0.24"/>
    <n v="67291"/>
    <x v="1"/>
  </r>
  <r>
    <s v="0253   1L-L22"/>
    <s v="Anabel Carla BRUSCHINI (1)"/>
    <n v="29871"/>
    <n v="29871"/>
    <n v="0"/>
    <n v="0"/>
    <n v="0"/>
    <n v="32281.29"/>
    <n v="3072"/>
    <n v="241.2"/>
    <n v="445.26"/>
    <n v="0"/>
    <m/>
    <n v="-3275"/>
    <n v="0.25"/>
    <n v="32765"/>
    <x v="1"/>
  </r>
  <r>
    <s v="0254   1L-L23"/>
    <s v="Coop.DACAR (2)"/>
    <n v="160782"/>
    <n v="160782"/>
    <n v="0"/>
    <n v="7325.48"/>
    <n v="0"/>
    <n v="32281.29"/>
    <n v="3126.24"/>
    <n v="244.8"/>
    <n v="452.75"/>
    <n v="0"/>
    <m/>
    <n v="0"/>
    <n v="0.44"/>
    <n v="43431"/>
    <x v="1"/>
  </r>
  <r>
    <s v="0255   1L-L24"/>
    <s v="JOSE BALATTI"/>
    <n v="33800"/>
    <n v="0"/>
    <n v="33800"/>
    <n v="1690"/>
    <n v="0"/>
    <n v="32281.29"/>
    <n v="3875.74"/>
    <n v="304.8"/>
    <n v="561.77"/>
    <n v="0"/>
    <m/>
    <n v="0"/>
    <n v="0.4"/>
    <n v="72514"/>
    <x v="1"/>
  </r>
  <r>
    <s v="0256   1L-L25"/>
    <s v="Gustavo Enrique Daniel Moran (1)"/>
    <n v="37827"/>
    <n v="37827"/>
    <n v="0"/>
    <n v="0"/>
    <n v="0"/>
    <n v="32281.29"/>
    <n v="4023.67"/>
    <n v="0"/>
    <n v="583"/>
    <n v="0"/>
    <m/>
    <n v="3582"/>
    <n v="0.04"/>
    <n v="40470"/>
    <x v="1"/>
  </r>
  <r>
    <s v="0257   1L-L26"/>
    <s v="CAMILA PARDO ARGERICH (1)"/>
    <n v="30054"/>
    <n v="30054"/>
    <n v="0"/>
    <n v="0"/>
    <n v="0"/>
    <n v="32281.29"/>
    <n v="3244.58"/>
    <n v="254.4"/>
    <n v="469.81"/>
    <n v="0"/>
    <m/>
    <n v="-3291"/>
    <n v="0.92"/>
    <n v="32960"/>
    <x v="1"/>
  </r>
  <r>
    <s v="0258   1L-L27"/>
    <s v="FABIAN MARTINEZ"/>
    <n v="962224"/>
    <n v="0"/>
    <n v="615041.75"/>
    <n v="377934.34"/>
    <n v="0"/>
    <n v="32281.29"/>
    <n v="3796.85"/>
    <n v="287.60000000000002"/>
    <n v="550.12"/>
    <n v="0"/>
    <m/>
    <n v="0"/>
    <n v="0.05"/>
    <n v="1029892"/>
    <x v="1"/>
  </r>
  <r>
    <s v="0259   1L-L28"/>
    <s v="ALEJANDRO DAROUICHE (1)"/>
    <n v="31089"/>
    <n v="31089"/>
    <n v="0"/>
    <n v="0"/>
    <n v="0"/>
    <n v="32281.29"/>
    <n v="4215.9799999999996"/>
    <n v="332.4"/>
    <n v="610.88"/>
    <n v="0"/>
    <m/>
    <n v="-3381"/>
    <n v="0.45"/>
    <n v="34060"/>
    <x v="1"/>
  </r>
  <r>
    <s v="0260   1L-L29"/>
    <s v="TOMAS BELLO (1)"/>
    <n v="37624"/>
    <n v="37624"/>
    <n v="0"/>
    <n v="0"/>
    <n v="0"/>
    <n v="32281.29"/>
    <n v="3831.36"/>
    <n v="301.2"/>
    <n v="555.12"/>
    <n v="0"/>
    <m/>
    <n v="3600"/>
    <n v="0.03"/>
    <n v="40569"/>
    <x v="1"/>
  </r>
  <r>
    <s v="0261   1L-L30"/>
    <s v="Matias Alejandro Perasso/Guadalupe Agustin (1)"/>
    <n v="30998"/>
    <n v="30998"/>
    <n v="0"/>
    <n v="0"/>
    <n v="0"/>
    <n v="32281.29"/>
    <n v="4132.1499999999996"/>
    <n v="324"/>
    <n v="598.39"/>
    <n v="0"/>
    <m/>
    <n v="-3373"/>
    <n v="0.17"/>
    <n v="33963"/>
    <x v="1"/>
  </r>
  <r>
    <s v="0262   1L-L31"/>
    <s v="DIEGO SOLERO (1) (2)"/>
    <n v="166842"/>
    <n v="101380.6"/>
    <n v="65461.4"/>
    <n v="6231.7"/>
    <n v="0"/>
    <n v="32281.29"/>
    <n v="4220.91"/>
    <n v="332.4"/>
    <n v="611.29"/>
    <n v="0"/>
    <m/>
    <n v="22246.29"/>
    <n v="0.72"/>
    <n v="131386"/>
    <x v="1"/>
  </r>
  <r>
    <s v="0263   1L-L32"/>
    <s v="BLANCO MONICA P/BERTOLOTTO CLAUDIO A. (1)"/>
    <n v="37658"/>
    <n v="37658"/>
    <n v="0"/>
    <n v="0"/>
    <n v="0"/>
    <n v="32281.29"/>
    <n v="4171.6000000000004"/>
    <n v="0"/>
    <n v="604.64"/>
    <n v="0"/>
    <m/>
    <n v="2227.9899999999998"/>
    <n v="0.48"/>
    <n v="39286"/>
    <x v="1"/>
  </r>
  <r>
    <s v="0264   1L-L33"/>
    <s v="ROSANA JUDITH CHORUZY (1)"/>
    <n v="31292"/>
    <n v="31292"/>
    <n v="0"/>
    <n v="0"/>
    <n v="0"/>
    <n v="32281.29"/>
    <n v="4408.29"/>
    <n v="345.6"/>
    <n v="638.76"/>
    <n v="0"/>
    <m/>
    <n v="-3399"/>
    <n v="0.06"/>
    <n v="34275"/>
    <x v="1"/>
  </r>
  <r>
    <s v="0265   1L-L34"/>
    <s v="MARCELA GUERRA (1)"/>
    <n v="957494"/>
    <n v="0"/>
    <n v="681782.11"/>
    <s v="En Abogados"/>
    <n v="0"/>
    <n v="32281.29"/>
    <n v="4378.7"/>
    <n v="344.4"/>
    <n v="634.17999999999995"/>
    <n v="0"/>
    <m/>
    <n v="6653.79"/>
    <n v="0.53"/>
    <n v="1035876"/>
    <x v="1"/>
  </r>
  <r>
    <s v="0266   1L-L35"/>
    <s v="FEDERICO CASTEX"/>
    <n v="127412"/>
    <n v="0"/>
    <n v="119175.17"/>
    <s v="En Abogados"/>
    <n v="0"/>
    <n v="32281.29"/>
    <n v="4285.01"/>
    <n v="336"/>
    <n v="620.86"/>
    <n v="0"/>
    <m/>
    <n v="0"/>
    <n v="0.08"/>
    <n v="170894"/>
    <x v="1"/>
  </r>
  <r>
    <s v="0267   1L-L36"/>
    <s v="MARÕA FERNANDA BALLOTTA (2)"/>
    <n v="65054"/>
    <n v="35300"/>
    <n v="29754"/>
    <n v="3179.18"/>
    <n v="0"/>
    <n v="32281.29"/>
    <n v="4201.1899999999996"/>
    <n v="331.2"/>
    <n v="608.38"/>
    <n v="0"/>
    <m/>
    <n v="0"/>
    <n v="0.76"/>
    <n v="70356"/>
    <x v="1"/>
  </r>
  <r>
    <s v="0268   1L-L37"/>
    <s v="LORENTE MARCELA"/>
    <n v="31014"/>
    <n v="31531"/>
    <n v="0"/>
    <n v="517"/>
    <n v="517"/>
    <n v="32281.29"/>
    <n v="4146.95"/>
    <n v="325.2"/>
    <n v="600.89"/>
    <n v="0"/>
    <m/>
    <n v="0"/>
    <n v="0.67"/>
    <n v="37355"/>
    <x v="1"/>
  </r>
  <r>
    <s v="0269   1L-L38"/>
    <s v="FERNANDO NICOSIA (1)"/>
    <n v="30616"/>
    <n v="30616"/>
    <n v="0"/>
    <n v="0"/>
    <n v="0"/>
    <n v="32281.29"/>
    <n v="3772.19"/>
    <n v="296.39999999999998"/>
    <n v="546.79"/>
    <n v="0"/>
    <m/>
    <n v="-3340"/>
    <n v="0.33"/>
    <n v="33557"/>
    <x v="1"/>
  </r>
  <r>
    <s v="0270   1L-L39"/>
    <s v="Daniel Bernardo RUIZ (1)"/>
    <n v="30389"/>
    <n v="30389"/>
    <n v="0"/>
    <n v="0"/>
    <n v="0"/>
    <n v="32281.29"/>
    <n v="3560.16"/>
    <n v="278.39999999999998"/>
    <n v="515.58000000000004"/>
    <n v="0"/>
    <m/>
    <n v="-3320"/>
    <n v="0.56999999999999995"/>
    <n v="33316"/>
    <x v="1"/>
  </r>
  <r>
    <s v="0271   1L-L40"/>
    <s v="Hernan Javier PIROLO (1)"/>
    <n v="30318"/>
    <n v="30318"/>
    <n v="0"/>
    <n v="0"/>
    <n v="0"/>
    <n v="32281.29"/>
    <n v="3491.13"/>
    <n v="274.8"/>
    <n v="505.6"/>
    <n v="0"/>
    <m/>
    <n v="-3313"/>
    <n v="0.18"/>
    <n v="33240"/>
    <x v="1"/>
  </r>
  <r>
    <s v="0272   1L-L41"/>
    <s v="RODOLFO CELEDON (1)"/>
    <n v="2257193"/>
    <n v="0"/>
    <n v="1475209.2"/>
    <s v="En Abogados"/>
    <n v="0"/>
    <n v="32281.29"/>
    <n v="3510.85"/>
    <n v="276"/>
    <n v="508.51"/>
    <n v="0"/>
    <m/>
    <n v="6496.27"/>
    <n v="0.62"/>
    <n v="2374027"/>
    <x v="1"/>
  </r>
  <r>
    <s v="0273   1L-L42"/>
    <s v="XIMENA HUAMAN CALATAYUD (1)"/>
    <n v="2283488"/>
    <n v="0"/>
    <n v="1491870.22"/>
    <s v="En Abogados"/>
    <n v="0"/>
    <n v="32281.29"/>
    <n v="3688.37"/>
    <n v="289.2"/>
    <n v="534.30999999999995"/>
    <n v="0"/>
    <m/>
    <n v="6528.49"/>
    <n v="0.83"/>
    <n v="2401404"/>
    <x v="1"/>
  </r>
  <r>
    <s v="0274   1L-L43"/>
    <s v="LUCIANO MAZZEO/BELUSSI CARLA (1)"/>
    <n v="30684"/>
    <n v="30684"/>
    <n v="0"/>
    <n v="0"/>
    <n v="0"/>
    <n v="32281.29"/>
    <n v="3836.3"/>
    <n v="301.2"/>
    <n v="555.53"/>
    <n v="0"/>
    <m/>
    <n v="-3346"/>
    <n v="0.68"/>
    <n v="33629"/>
    <x v="1"/>
  </r>
  <r>
    <s v="0275   1L-L44"/>
    <s v="ANDREA MARIANA ORTIGOZA (1)"/>
    <n v="24918"/>
    <n v="24918"/>
    <n v="0"/>
    <n v="0"/>
    <n v="0"/>
    <n v="32281.29"/>
    <n v="3407.3"/>
    <n v="267.60000000000002"/>
    <n v="493.94"/>
    <n v="0"/>
    <m/>
    <n v="-3306"/>
    <n v="0.87"/>
    <n v="33145"/>
    <x v="1"/>
  </r>
  <r>
    <s v="0276   1L-L45"/>
    <s v="GRACIELA BETINA GIL PIZARRO (1)"/>
    <n v="30510"/>
    <n v="30510"/>
    <n v="0"/>
    <n v="0"/>
    <n v="0"/>
    <n v="32281.29"/>
    <n v="3673.57"/>
    <n v="288"/>
    <n v="532.23"/>
    <n v="0"/>
    <m/>
    <n v="-540"/>
    <n v="0.91"/>
    <n v="36236"/>
    <x v="1"/>
  </r>
  <r>
    <s v="0277   1L-L46"/>
    <s v="(CFA) COMPA—IA FIDUCIARIA AMERICANA"/>
    <n v="33850"/>
    <n v="33850"/>
    <n v="0"/>
    <n v="0"/>
    <n v="0"/>
    <n v="32281.29"/>
    <n v="3920.12"/>
    <n v="308.39999999999998"/>
    <n v="567.6"/>
    <n v="0"/>
    <m/>
    <n v="0"/>
    <n v="0.59"/>
    <n v="37078"/>
    <x v="1"/>
  </r>
  <r>
    <s v="0278   1L-L47"/>
    <s v="MARIANO ALBERTO VALENTINO/PAULA NATALIA MORENO (1)"/>
    <n v="62105"/>
    <n v="62105"/>
    <n v="0"/>
    <n v="0"/>
    <n v="0"/>
    <n v="32281.29"/>
    <n v="3520.71"/>
    <n v="277.2"/>
    <n v="510.17"/>
    <n v="0"/>
    <m/>
    <n v="-527"/>
    <n v="0.63"/>
    <n v="36063"/>
    <x v="1"/>
  </r>
  <r>
    <s v="0279   1L-L48"/>
    <s v="YANINA VALERIA BERNINSON (1)"/>
    <n v="194283"/>
    <n v="174000"/>
    <n v="0"/>
    <n v="0"/>
    <n v="0"/>
    <n v="32281.29"/>
    <n v="3007.89"/>
    <n v="0"/>
    <n v="435.69"/>
    <n v="0"/>
    <m/>
    <n v="2790"/>
    <n v="0.13"/>
    <n v="38515"/>
    <x v="1"/>
  </r>
  <r>
    <s v="0280   1L-L49"/>
    <s v="(CFA) COMPA—IA FIDUCIARIA AMERICANA"/>
    <n v="33571"/>
    <n v="33571"/>
    <n v="0"/>
    <n v="0"/>
    <n v="0"/>
    <n v="32281.29"/>
    <n v="3678.5"/>
    <n v="288"/>
    <n v="532.64"/>
    <n v="0"/>
    <m/>
    <n v="0"/>
    <n v="0.56999999999999995"/>
    <n v="36781"/>
    <x v="1"/>
  </r>
  <r>
    <s v="0281   1L-L50"/>
    <s v="GARRITANO VERONICA Y OT. (1)"/>
    <n v="600087"/>
    <n v="0"/>
    <n v="462514.06"/>
    <s v="En Abogados"/>
    <n v="0"/>
    <n v="32281.29"/>
    <n v="4112.43"/>
    <n v="322.8"/>
    <n v="595.9"/>
    <n v="0"/>
    <m/>
    <n v="6605.46"/>
    <n v="0.42"/>
    <n v="667131"/>
    <x v="1"/>
  </r>
  <r>
    <s v="0282   1L-L51"/>
    <s v="CARLOS MOLTONI (1)"/>
    <n v="30558"/>
    <n v="30558"/>
    <n v="0"/>
    <n v="0"/>
    <n v="0"/>
    <n v="32281.29"/>
    <n v="3717.95"/>
    <n v="291.60000000000002"/>
    <n v="538.47"/>
    <n v="0"/>
    <m/>
    <n v="-3335"/>
    <n v="0.69"/>
    <n v="33495"/>
    <x v="1"/>
  </r>
  <r>
    <s v="0283   1L-L52"/>
    <s v="EMILIANO AVETRANI - PABLO AVETRANI_x000a_(1)"/>
    <n v="33923"/>
    <n v="33923"/>
    <n v="0"/>
    <n v="0"/>
    <n v="0"/>
    <n v="32281.29"/>
    <n v="3984.22"/>
    <n v="313.2"/>
    <n v="577.16999999999996"/>
    <n v="0"/>
    <m/>
    <n v="-3360"/>
    <n v="0.12"/>
    <n v="33796"/>
    <x v="1"/>
  </r>
  <r>
    <s v="0284   1L-L53"/>
    <s v="LUCÕA PARENTE (1)"/>
    <n v="2040218"/>
    <n v="0"/>
    <n v="1343410.55"/>
    <s v="En Abogados"/>
    <n v="0"/>
    <n v="32281.29"/>
    <n v="3870.81"/>
    <n v="303.60000000000002"/>
    <n v="560.53"/>
    <n v="0"/>
    <m/>
    <n v="6561.61"/>
    <n v="0.63"/>
    <n v="2150967"/>
    <x v="1"/>
  </r>
  <r>
    <s v="0285   1L-L54"/>
    <s v="Miraglia Claudia Beatriz (1)"/>
    <n v="30779"/>
    <n v="30779"/>
    <n v="0"/>
    <n v="0"/>
    <n v="0"/>
    <n v="32281.29"/>
    <n v="3925.05"/>
    <n v="308.39999999999998"/>
    <n v="568.85"/>
    <n v="0"/>
    <m/>
    <n v="-3354"/>
    <n v="0.41"/>
    <n v="33730"/>
    <x v="1"/>
  </r>
  <r>
    <s v="0286   1L-L55"/>
    <s v="SOCIEDAD PETROCENTAURI (Gabriel Fabian RADZIUSZ) (1)"/>
    <n v="30826"/>
    <n v="30826"/>
    <n v="0"/>
    <n v="0"/>
    <n v="0"/>
    <n v="32281.29"/>
    <n v="3969.43"/>
    <n v="312"/>
    <n v="575.09"/>
    <n v="0"/>
    <m/>
    <n v="-3358"/>
    <n v="0.19"/>
    <n v="33780"/>
    <x v="1"/>
  </r>
  <r>
    <s v="0287   1L-L56"/>
    <s v="SOSA MENDOZA (1)"/>
    <n v="30821"/>
    <n v="30821"/>
    <n v="0"/>
    <n v="0"/>
    <n v="0"/>
    <n v="32281.29"/>
    <n v="3964.5"/>
    <n v="312"/>
    <n v="574.66999999999996"/>
    <n v="0"/>
    <m/>
    <n v="-3358"/>
    <n v="0.54"/>
    <n v="33775"/>
    <x v="1"/>
  </r>
  <r>
    <s v="0288   1L-L57"/>
    <s v="SOSA MENDOZA (1)"/>
    <n v="30925"/>
    <n v="30925"/>
    <n v="0"/>
    <n v="0"/>
    <n v="0"/>
    <n v="32281.29"/>
    <n v="4063.12"/>
    <n v="319.2"/>
    <n v="588.41"/>
    <n v="0"/>
    <m/>
    <n v="-3367"/>
    <n v="0.98"/>
    <n v="33886"/>
    <x v="1"/>
  </r>
  <r>
    <s v="0289   1L-L58"/>
    <s v="OSVALDO RAUL PICCININI (1)"/>
    <n v="30679"/>
    <n v="30679"/>
    <n v="0"/>
    <n v="0"/>
    <n v="0"/>
    <n v="32281.29"/>
    <n v="3831.36"/>
    <n v="301.2"/>
    <n v="555.12"/>
    <n v="0"/>
    <m/>
    <n v="-3345"/>
    <n v="0.03"/>
    <n v="33624"/>
    <x v="1"/>
  </r>
  <r>
    <s v="0290   1L-L59"/>
    <s v="NORMA CLORINDA GOMEZ (1)"/>
    <n v="30559"/>
    <n v="30559"/>
    <n v="0"/>
    <n v="0"/>
    <n v="0"/>
    <n v="32281.29"/>
    <n v="3717.95"/>
    <n v="292.8"/>
    <n v="538.89"/>
    <n v="0"/>
    <m/>
    <n v="-3335"/>
    <n v="7.0000000000000007E-2"/>
    <n v="33496"/>
    <x v="1"/>
  </r>
  <r>
    <s v="0291   1L-L60"/>
    <s v="MANUEL ANGEL RODRIGUEZ (1)"/>
    <n v="54323"/>
    <n v="54323"/>
    <n v="0"/>
    <n v="0"/>
    <n v="0"/>
    <n v="32281.29"/>
    <n v="3688.37"/>
    <n v="0"/>
    <n v="534.30999999999995"/>
    <n v="0"/>
    <m/>
    <n v="3613"/>
    <n v="0.03"/>
    <n v="40117"/>
    <x v="1"/>
  </r>
  <r>
    <s v="0292   1L-L61"/>
    <s v="MARTA MARTINEZ OLIVARES (1)"/>
    <n v="30370"/>
    <n v="30370"/>
    <n v="0"/>
    <n v="0"/>
    <n v="0"/>
    <n v="32281.29"/>
    <n v="3540.44"/>
    <n v="278.39999999999998"/>
    <n v="513.09"/>
    <n v="0"/>
    <m/>
    <n v="-3318"/>
    <n v="0.78"/>
    <n v="33296"/>
    <x v="1"/>
  </r>
  <r>
    <s v="0293   1L-L62"/>
    <s v="SANTIAGO PESSINA (1)"/>
    <n v="30909"/>
    <n v="30909"/>
    <n v="0"/>
    <n v="0"/>
    <n v="0"/>
    <n v="32281.29"/>
    <n v="4048.33"/>
    <n v="318"/>
    <n v="586.74"/>
    <n v="0"/>
    <m/>
    <n v="-3366"/>
    <n v="0.64"/>
    <n v="33869"/>
    <x v="1"/>
  </r>
  <r>
    <s v="0294   1L-L63"/>
    <s v="Perdomo Acevedo, Juan Eduardo/ Montes Paula Andrea (1)"/>
    <n v="30690"/>
    <n v="30690"/>
    <n v="0"/>
    <n v="0"/>
    <n v="0"/>
    <n v="32281.29"/>
    <n v="3841.23"/>
    <n v="302.39999999999998"/>
    <n v="556.36"/>
    <n v="0"/>
    <m/>
    <n v="-3346"/>
    <n v="0.72"/>
    <n v="33636"/>
    <x v="1"/>
  </r>
  <r>
    <s v="0295   1L-L64"/>
    <s v="HERNAN DE LAURENTE (2)"/>
    <n v="37395"/>
    <n v="37395"/>
    <n v="0"/>
    <n v="1869.72"/>
    <n v="0"/>
    <n v="32281.29"/>
    <n v="7006.91"/>
    <n v="549.6"/>
    <n v="1015.35"/>
    <n v="0"/>
    <m/>
    <n v="0"/>
    <n v="0.13"/>
    <n v="42723"/>
    <x v="1"/>
  </r>
  <r>
    <s v="0296   1L-L65"/>
    <s v="HERNAN DE LAURENTE (2)"/>
    <n v="38534"/>
    <n v="38534"/>
    <n v="0"/>
    <n v="1926.65"/>
    <n v="0"/>
    <n v="32281.29"/>
    <n v="7998.04"/>
    <n v="627.6"/>
    <n v="1158.92"/>
    <n v="0"/>
    <m/>
    <n v="0"/>
    <n v="0.5"/>
    <n v="43993"/>
    <x v="1"/>
  </r>
  <r>
    <s v="0297   1L-L66"/>
    <s v="HERNAN DE LAURENTE (2)"/>
    <n v="35864"/>
    <n v="35864"/>
    <n v="0"/>
    <n v="1793.18"/>
    <n v="0"/>
    <n v="32281.29"/>
    <n v="5675.55"/>
    <n v="444"/>
    <n v="821.85"/>
    <n v="0"/>
    <m/>
    <n v="0"/>
    <n v="0.13"/>
    <n v="41016"/>
    <x v="1"/>
  </r>
  <r>
    <s v="0298   1L-L67"/>
    <s v="CAR POINT (2)"/>
    <n v="34541"/>
    <n v="34541"/>
    <n v="0"/>
    <n v="1727.04"/>
    <n v="0"/>
    <n v="32281.29"/>
    <n v="4521.7"/>
    <n v="355.2"/>
    <n v="655.4"/>
    <n v="0"/>
    <m/>
    <n v="0"/>
    <n v="0.37"/>
    <n v="39541"/>
    <x v="1"/>
  </r>
  <r>
    <s v="0299   1L-L68"/>
    <s v="CAR POINT (2)"/>
    <n v="36375"/>
    <n v="36375"/>
    <n v="0"/>
    <n v="1818.73"/>
    <n v="0"/>
    <n v="32281.29"/>
    <n v="6119.34"/>
    <n v="480"/>
    <n v="886.35"/>
    <n v="0"/>
    <m/>
    <n v="0"/>
    <n v="0.28999999999999998"/>
    <n v="41586"/>
    <x v="1"/>
  </r>
  <r>
    <s v="0300   1L-L69"/>
    <s v="ALEJANDRO PUEYRRED”N (1)"/>
    <n v="66516"/>
    <n v="63000"/>
    <n v="0"/>
    <n v="0"/>
    <n v="0"/>
    <n v="32281.29"/>
    <n v="6208.09"/>
    <n v="487.2"/>
    <n v="899.25"/>
    <n v="0"/>
    <m/>
    <n v="-3567"/>
    <n v="0.17"/>
    <n v="36309"/>
    <x v="1"/>
  </r>
  <r>
    <s v="0301   1L-L70"/>
    <s v="ARIEL AKERMAN (1)"/>
    <n v="34075"/>
    <n v="34075"/>
    <n v="0"/>
    <n v="0"/>
    <n v="0"/>
    <n v="32281.29"/>
    <n v="7026.63"/>
    <n v="550.79999999999995"/>
    <n v="1017.85"/>
    <n v="0"/>
    <m/>
    <n v="-3643"/>
    <n v="0.43"/>
    <n v="37234"/>
    <x v="1"/>
  </r>
  <r>
    <s v="0302   1L-L71"/>
    <s v="GUILLERMO MACERA"/>
    <n v="34201"/>
    <n v="34201"/>
    <n v="0"/>
    <n v="571"/>
    <n v="0"/>
    <n v="32281.29"/>
    <n v="7144.98"/>
    <n v="560.4"/>
    <n v="1035.33"/>
    <n v="0"/>
    <m/>
    <n v="0"/>
    <n v="0"/>
    <n v="41593"/>
    <x v="1"/>
  </r>
  <r>
    <s v="0303   1L-L72"/>
    <s v="MARISA CECILIA RODRIGUEZ, (1)"/>
    <n v="32863"/>
    <n v="32863"/>
    <n v="0"/>
    <n v="0"/>
    <n v="0"/>
    <n v="32281.29"/>
    <n v="6356.02"/>
    <n v="0"/>
    <n v="920.48"/>
    <n v="0"/>
    <m/>
    <n v="-3580"/>
    <n v="0.21"/>
    <n v="35978"/>
    <x v="1"/>
  </r>
  <r>
    <s v="0304   1L-L73"/>
    <s v="Gustavo Alberto Ramon GONZALEZ (1)"/>
    <n v="38823"/>
    <n v="38823"/>
    <n v="0"/>
    <n v="0"/>
    <n v="0"/>
    <n v="32281.29"/>
    <n v="5054.25"/>
    <n v="396"/>
    <n v="732.39"/>
    <n v="0"/>
    <m/>
    <n v="-3460"/>
    <n v="7.0000000000000007E-2"/>
    <n v="35004"/>
    <x v="1"/>
  </r>
  <r>
    <s v="0305   1L-L74"/>
    <s v="Juan Bautista Carballo/ Maria Martina Carballo"/>
    <n v="31648"/>
    <n v="0"/>
    <n v="31648"/>
    <n v="1582.4"/>
    <n v="0"/>
    <n v="32281.29"/>
    <n v="4743.59"/>
    <n v="372"/>
    <n v="687.44"/>
    <n v="0"/>
    <m/>
    <n v="0"/>
    <n v="0.28000000000000003"/>
    <n v="71315"/>
    <x v="1"/>
  </r>
  <r>
    <s v="0306   1L-L75"/>
    <s v="MARCELO LUIS VOLPE (1) (2)"/>
    <n v="152884"/>
    <n v="104171.9"/>
    <n v="48712.1"/>
    <n v="5889.76"/>
    <n v="0"/>
    <n v="32281.29"/>
    <n v="4511.84"/>
    <n v="0"/>
    <n v="653.74"/>
    <n v="0"/>
    <m/>
    <n v="6945"/>
    <n v="0.27"/>
    <n v="98994"/>
    <x v="1"/>
  </r>
  <r>
    <s v="0307    2A-L1"/>
    <s v="PABLO GARCIA NAVARRO"/>
    <n v="34558"/>
    <n v="34558"/>
    <n v="0"/>
    <n v="576"/>
    <n v="0"/>
    <n v="32281.29"/>
    <n v="7480.28"/>
    <n v="586.79999999999995"/>
    <n v="1084.02"/>
    <n v="0"/>
    <m/>
    <n v="0"/>
    <n v="0.61"/>
    <n v="42009"/>
    <x v="1"/>
  </r>
  <r>
    <s v="0308    2A-L2"/>
    <s v="EFEYSE S.R.L."/>
    <n v="69729"/>
    <n v="0"/>
    <n v="68120.5"/>
    <n v="5014.53"/>
    <n v="0"/>
    <n v="32281.29"/>
    <n v="5749.51"/>
    <n v="451.2"/>
    <n v="833.09"/>
    <n v="0"/>
    <m/>
    <n v="0"/>
    <n v="0.88"/>
    <n v="112451"/>
    <x v="1"/>
  </r>
  <r>
    <s v="0309    2A-L3"/>
    <s v="LORENA YAMILA CANDIDO/FERNANDEZ CLAUDIO (1)"/>
    <n v="32718"/>
    <n v="32718"/>
    <n v="0"/>
    <n v="0"/>
    <n v="0"/>
    <n v="32281.29"/>
    <n v="5749.51"/>
    <n v="451.2"/>
    <n v="833.09"/>
    <n v="0"/>
    <m/>
    <n v="-3524"/>
    <n v="0.91"/>
    <n v="35792"/>
    <x v="1"/>
  </r>
  <r>
    <s v="0310    2A-L4"/>
    <s v="GABRIEL MICHELOUD"/>
    <n v="32718"/>
    <n v="33264"/>
    <n v="0"/>
    <n v="546"/>
    <n v="546"/>
    <n v="32281.29"/>
    <n v="5749.51"/>
    <n v="451.2"/>
    <n v="833.09"/>
    <n v="0"/>
    <m/>
    <n v="0"/>
    <n v="0.91"/>
    <n v="39316"/>
    <x v="1"/>
  </r>
  <r>
    <s v="0311    2A-L5"/>
    <s v="PETER KRUGER"/>
    <n v="87399"/>
    <n v="0"/>
    <n v="84183.48"/>
    <n v="7424.69"/>
    <n v="0"/>
    <n v="32281.29"/>
    <n v="5744.58"/>
    <n v="451.2"/>
    <n v="832.26"/>
    <n v="0"/>
    <m/>
    <n v="0"/>
    <n v="0.5"/>
    <n v="130918"/>
    <x v="1"/>
  </r>
  <r>
    <s v="0312    2A-L6"/>
    <s v="ANABELLA BLANCO"/>
    <n v="55293"/>
    <n v="55293"/>
    <n v="0"/>
    <n v="915"/>
    <n v="0"/>
    <n v="32281.29"/>
    <n v="5769.24"/>
    <n v="0"/>
    <n v="836"/>
    <n v="15484.34"/>
    <m/>
    <n v="0"/>
    <n v="0.13"/>
    <n v="55286"/>
    <x v="1"/>
  </r>
  <r>
    <s v="0313    2A-L7"/>
    <s v="JULIAN FERNANDEZ SKAPIN/ JULIANA TORRES IADAROLA (1)"/>
    <n v="85818"/>
    <n v="85818"/>
    <n v="0"/>
    <n v="0"/>
    <n v="0"/>
    <n v="32281.29"/>
    <n v="5769.24"/>
    <n v="452.4"/>
    <n v="836"/>
    <n v="0"/>
    <m/>
    <n v="-3526"/>
    <n v="7.0000000000000007E-2"/>
    <n v="35813"/>
    <x v="1"/>
  </r>
  <r>
    <s v="0314    2A-L8"/>
    <s v="CARLOS MANUEL CAMPO"/>
    <n v="35968"/>
    <n v="0"/>
    <n v="35968"/>
    <n v="1798.4"/>
    <n v="0"/>
    <n v="32281.29"/>
    <n v="5764.31"/>
    <n v="452.4"/>
    <n v="835.17"/>
    <n v="0"/>
    <m/>
    <n v="0"/>
    <n v="0.43"/>
    <n v="77100"/>
    <x v="1"/>
  </r>
  <r>
    <s v="0315    2A-L9"/>
    <s v="ANA MARIA COLOMBO (1)"/>
    <n v="2547414"/>
    <n v="0"/>
    <n v="1660031.18"/>
    <s v="En Abogados"/>
    <n v="0"/>
    <n v="32281.29"/>
    <n v="5759.37"/>
    <n v="452.4"/>
    <n v="834.34"/>
    <n v="0"/>
    <m/>
    <n v="6904.38"/>
    <n v="0.66"/>
    <n v="2676648"/>
    <x v="1"/>
  </r>
  <r>
    <s v="0316   2A-L10"/>
    <s v="Daniel Eduardo Lifschitz/ Fabiana Alejandra Maneiro"/>
    <n v="32644"/>
    <n v="33000"/>
    <n v="0"/>
    <n v="545"/>
    <n v="356"/>
    <n v="32281.29"/>
    <n v="5788.96"/>
    <n v="453.6"/>
    <n v="838.5"/>
    <n v="0"/>
    <m/>
    <n v="0"/>
    <n v="0.65"/>
    <n v="39552"/>
    <x v="1"/>
  </r>
  <r>
    <s v="0317    2A-L11"/>
    <s v="FABI£N BURGOS (1)"/>
    <n v="39216"/>
    <n v="39216"/>
    <n v="0"/>
    <n v="0"/>
    <n v="0"/>
    <n v="32281.29"/>
    <n v="5754.44"/>
    <n v="0"/>
    <n v="833.51"/>
    <n v="0"/>
    <m/>
    <n v="9025"/>
    <n v="0.76"/>
    <n v="47895"/>
    <x v="1"/>
  </r>
  <r>
    <s v="0318   2A-L12"/>
    <s v="KANG JONG HO"/>
    <n v="177860"/>
    <n v="0"/>
    <n v="161819.01"/>
    <n v="24131.94"/>
    <n v="0"/>
    <n v="32281.29"/>
    <n v="5764.31"/>
    <n v="452.4"/>
    <n v="835.17"/>
    <n v="0"/>
    <m/>
    <n v="0"/>
    <n v="0.88"/>
    <n v="225285"/>
    <x v="1"/>
  </r>
  <r>
    <s v="0319   2A-L13"/>
    <s v="MARIANO SAENZ"/>
    <n v="32781"/>
    <n v="32781"/>
    <n v="0"/>
    <n v="547"/>
    <n v="0"/>
    <n v="32281.29"/>
    <n v="5808.68"/>
    <n v="456"/>
    <n v="841.83"/>
    <n v="0"/>
    <m/>
    <n v="0"/>
    <n v="0.2"/>
    <n v="39935"/>
    <x v="1"/>
  </r>
  <r>
    <s v="0320   2A-L14"/>
    <s v="PAUL DOCHERTY (1)"/>
    <n v="32575"/>
    <n v="32575"/>
    <n v="0"/>
    <n v="0"/>
    <n v="0"/>
    <n v="32281.29"/>
    <n v="5818.55"/>
    <n v="457.2"/>
    <n v="843.08"/>
    <n v="0"/>
    <m/>
    <n v="-3530"/>
    <n v="0.88"/>
    <n v="35871"/>
    <x v="1"/>
  </r>
  <r>
    <s v="0321   2A-L15"/>
    <s v="FRANCO - SUEIRO (1)"/>
    <n v="2411585"/>
    <n v="0"/>
    <n v="1576831.05"/>
    <s v="En Abogados"/>
    <n v="0"/>
    <n v="32281.29"/>
    <n v="5764.31"/>
    <n v="452.4"/>
    <n v="834.75"/>
    <n v="0"/>
    <m/>
    <n v="6905.28"/>
    <n v="0.42"/>
    <n v="2536665"/>
    <x v="1"/>
  </r>
  <r>
    <s v="0322   2A-L16"/>
    <s v="PATRICIA TARABINI (1)"/>
    <n v="32848"/>
    <n v="32848"/>
    <n v="0"/>
    <n v="0"/>
    <n v="0"/>
    <n v="32281.29"/>
    <n v="5872.79"/>
    <n v="460.8"/>
    <n v="850.98"/>
    <n v="0"/>
    <m/>
    <n v="-3536"/>
    <n v="0.14000000000000001"/>
    <n v="35930"/>
    <x v="1"/>
  </r>
  <r>
    <s v="0323  2A-L17B"/>
    <s v="MANTE JAIME FRANCISCO (1)"/>
    <n v="1802201"/>
    <n v="0"/>
    <n v="1204392.52"/>
    <s v="En Abogados"/>
    <n v="0"/>
    <n v="32281.29"/>
    <n v="6045.37"/>
    <n v="474"/>
    <n v="875.53"/>
    <n v="0"/>
    <m/>
    <n v="6956.29"/>
    <n v="0.89"/>
    <n v="1909054"/>
    <x v="1"/>
  </r>
  <r>
    <s v="0324   2A-L17"/>
    <s v="MIGUEL PEREIRA L”PEZ (1)"/>
    <n v="2629291"/>
    <n v="0"/>
    <n v="1711055.47"/>
    <s v="En Abogados"/>
    <n v="0"/>
    <n v="32281.29"/>
    <n v="6035.51"/>
    <n v="474"/>
    <n v="874.7"/>
    <n v="0"/>
    <m/>
    <n v="6954.5"/>
    <n v="0.23"/>
    <n v="2761464"/>
    <x v="1"/>
  </r>
  <r>
    <s v="0325   2A-L18"/>
    <s v="Patrico Ezequiel KOLKER"/>
    <n v="77297"/>
    <n v="0"/>
    <n v="75675"/>
    <n v="5405.75"/>
    <n v="0"/>
    <n v="32281.29"/>
    <n v="6045.37"/>
    <n v="474"/>
    <n v="875.53"/>
    <n v="0"/>
    <m/>
    <n v="0"/>
    <n v="0.06"/>
    <n v="120757"/>
    <x v="1"/>
  </r>
  <r>
    <s v="0326   2A-L19"/>
    <s v="EZEQUIEL BRAHIN (1)"/>
    <n v="33041"/>
    <n v="33100"/>
    <n v="0"/>
    <n v="0"/>
    <n v="59"/>
    <n v="32281.29"/>
    <n v="6060.16"/>
    <n v="476.4"/>
    <n v="878.03"/>
    <n v="0"/>
    <m/>
    <n v="-3553"/>
    <n v="0.12"/>
    <n v="36084"/>
    <x v="1"/>
  </r>
  <r>
    <s v="0327   2A-L20"/>
    <s v="JUAN CARLOS MELIA (1)"/>
    <n v="39532"/>
    <n v="39532"/>
    <n v="0"/>
    <n v="0"/>
    <n v="0"/>
    <n v="32281.29"/>
    <n v="6074.96"/>
    <n v="0"/>
    <n v="880.11"/>
    <n v="0"/>
    <m/>
    <n v="3391"/>
    <n v="0.64"/>
    <n v="42628"/>
    <x v="1"/>
  </r>
  <r>
    <s v="0328   2A-L21"/>
    <s v="LUCCHESI / PELOROSSO"/>
    <n v="68460"/>
    <n v="0"/>
    <n v="66961.8"/>
    <n v="4846.29"/>
    <n v="0"/>
    <n v="32281.29"/>
    <n v="6661.74"/>
    <n v="522"/>
    <n v="965.42"/>
    <n v="0"/>
    <m/>
    <n v="0"/>
    <n v="0.46"/>
    <n v="112239"/>
    <x v="1"/>
  </r>
  <r>
    <s v="0329   2A-L22"/>
    <s v="MARCIAL CARBALLAL (1)"/>
    <n v="2858622"/>
    <n v="0"/>
    <n v="1856366.77"/>
    <s v="En Abogados"/>
    <n v="0"/>
    <n v="32281.29"/>
    <n v="7578.9"/>
    <n v="595.20000000000005"/>
    <n v="1097.75"/>
    <n v="0"/>
    <m/>
    <n v="7234.62"/>
    <n v="0.9"/>
    <n v="3000229"/>
    <x v="1"/>
  </r>
  <r>
    <s v="0330   2A-L23"/>
    <s v="EDUARDO CANTELOUP (1)"/>
    <n v="43736"/>
    <n v="43736"/>
    <n v="0"/>
    <n v="0"/>
    <n v="0"/>
    <n v="32281.29"/>
    <n v="6607.5"/>
    <n v="0"/>
    <n v="957.1"/>
    <n v="7109.33"/>
    <m/>
    <n v="-3320"/>
    <n v="0.78"/>
    <n v="43636"/>
    <x v="1"/>
  </r>
  <r>
    <s v="0331   2A-L24"/>
    <s v="SANTIAGO BELAUSTEGUI"/>
    <n v="33630"/>
    <n v="0"/>
    <n v="33630"/>
    <n v="1681.5"/>
    <n v="0"/>
    <n v="32281.29"/>
    <n v="6607.5"/>
    <n v="518.4"/>
    <n v="957.1"/>
    <n v="0"/>
    <m/>
    <n v="0"/>
    <n v="0.21"/>
    <n v="75676"/>
    <x v="1"/>
  </r>
  <r>
    <s v="0332   2A-L25"/>
    <s v="ALFREDO CASTIGLIA (1)"/>
    <n v="58556"/>
    <n v="58556"/>
    <s v="Plan de Pago"/>
    <s v="Plan de Pago"/>
    <n v="0"/>
    <n v="32281.29"/>
    <n v="6612.43"/>
    <n v="519.6"/>
    <n v="957.93"/>
    <n v="0"/>
    <m/>
    <n v="21316.240000000002"/>
    <n v="0.51"/>
    <n v="61688"/>
    <x v="1"/>
  </r>
  <r>
    <s v="0333   2A-L26"/>
    <s v="EDGARDO PAOLILLO (1)"/>
    <n v="1059144"/>
    <n v="0"/>
    <n v="751056.73"/>
    <s v="En Abogados"/>
    <n v="0"/>
    <n v="32281.29"/>
    <n v="6617.36"/>
    <n v="519.6"/>
    <n v="958.34"/>
    <n v="0"/>
    <m/>
    <n v="7060.1"/>
    <n v="0.47"/>
    <n v="1144134"/>
    <x v="1"/>
  </r>
  <r>
    <s v="0334   2A-L27"/>
    <s v="COPPARI ALEJANDRO (1)"/>
    <n v="39493"/>
    <n v="40152"/>
    <n v="0"/>
    <n v="659"/>
    <n v="659"/>
    <n v="32281.29"/>
    <n v="6035.51"/>
    <n v="0"/>
    <n v="874.7"/>
    <n v="0"/>
    <m/>
    <n v="6945"/>
    <n v="0.5"/>
    <n v="46137"/>
    <x v="1"/>
  </r>
  <r>
    <s v="0335   2A-L28"/>
    <s v="NELDO GARCIA (1)"/>
    <n v="570351"/>
    <n v="0"/>
    <n v="448918.31"/>
    <s v="En Abogados"/>
    <n v="0"/>
    <n v="32281.29"/>
    <n v="6035.51"/>
    <n v="474"/>
    <n v="874.7"/>
    <n v="0"/>
    <m/>
    <n v="6954.5"/>
    <n v="0.08"/>
    <n v="639417"/>
    <x v="1"/>
  </r>
  <r>
    <s v="0336   2A-L29"/>
    <s v="CASASOLA GABRIEL (1)"/>
    <n v="33016"/>
    <n v="33016"/>
    <n v="0"/>
    <n v="0"/>
    <n v="0"/>
    <n v="32281.29"/>
    <n v="6030.58"/>
    <n v="472.8"/>
    <n v="873.87"/>
    <n v="0"/>
    <m/>
    <n v="-3550"/>
    <n v="0.46"/>
    <n v="36109"/>
    <x v="1"/>
  </r>
  <r>
    <s v="0337   2A-L30"/>
    <s v="ARCE VIVIANA MARIELA"/>
    <n v="110957"/>
    <n v="110957"/>
    <n v="0"/>
    <n v="0"/>
    <n v="0"/>
    <n v="32281.29"/>
    <n v="8624.27"/>
    <n v="675.59"/>
    <n v="1249.22"/>
    <n v="0"/>
    <m/>
    <n v="0"/>
    <n v="0.63"/>
    <n v="42831"/>
    <x v="1"/>
  </r>
  <r>
    <s v="0338   2A-L31"/>
    <s v="FIDEICOMISO VILLA MARIA (2)"/>
    <n v="39954"/>
    <n v="39954"/>
    <n v="0"/>
    <n v="1997.67"/>
    <n v="0"/>
    <n v="32281.29"/>
    <n v="9191.33"/>
    <n v="771.2"/>
    <n v="1331.61"/>
    <n v="0"/>
    <m/>
    <n v="0"/>
    <n v="0.9"/>
    <n v="45574"/>
    <x v="1"/>
  </r>
  <r>
    <s v="0339   2A-L32"/>
    <s v="RUTA CPC"/>
    <n v="121768"/>
    <n v="75224"/>
    <n v="46544"/>
    <n v="2327.1999999999998"/>
    <n v="0"/>
    <n v="32281.29"/>
    <n v="11775.16"/>
    <n v="924"/>
    <n v="1706.13"/>
    <n v="0"/>
    <m/>
    <n v="0"/>
    <n v="0.22"/>
    <n v="95558"/>
    <x v="1"/>
  </r>
  <r>
    <s v="0340   2A-L33"/>
    <s v="ADRIANA LOPEZ - ALBERTO RANGONI"/>
    <n v="35768"/>
    <n v="35768"/>
    <n v="0"/>
    <n v="597"/>
    <n v="0"/>
    <n v="32281.29"/>
    <n v="8619.34"/>
    <n v="675.6"/>
    <n v="1248.3900000000001"/>
    <n v="0"/>
    <m/>
    <n v="0"/>
    <n v="0.38"/>
    <n v="43422"/>
    <x v="1"/>
  </r>
  <r>
    <s v="0341   2A-L34"/>
    <s v="Diego Alberto RADIVOY MAGNANI"/>
    <n v="76389"/>
    <n v="0"/>
    <n v="74636.25"/>
    <n v="5484.56"/>
    <n v="0"/>
    <n v="32281.29"/>
    <n v="8910.27"/>
    <n v="699.6"/>
    <n v="1290.83"/>
    <n v="0"/>
    <m/>
    <n v="0"/>
    <n v="0.2"/>
    <n v="123303"/>
    <x v="1"/>
  </r>
  <r>
    <s v="0342   2A-L35"/>
    <s v="DIEGO SOLERO (2)"/>
    <n v="123934"/>
    <n v="74244.05"/>
    <n v="49689.95"/>
    <n v="4420.75"/>
    <n v="0"/>
    <n v="32281.29"/>
    <n v="12933.94"/>
    <n v="1014"/>
    <n v="1873.83"/>
    <n v="0"/>
    <m/>
    <n v="0"/>
    <n v="0.24"/>
    <n v="102214"/>
    <x v="1"/>
  </r>
  <r>
    <s v="0343    2B-L1"/>
    <s v="FABIAN CARBALLO (1)"/>
    <n v="171364"/>
    <n v="0"/>
    <n v="160179.51999999999"/>
    <n v="19193.46"/>
    <n v="0"/>
    <n v="32281.29"/>
    <n v="8609.48"/>
    <n v="0"/>
    <n v="1247.55"/>
    <n v="0"/>
    <m/>
    <n v="6945"/>
    <n v="0.7"/>
    <n v="228457"/>
    <x v="1"/>
  </r>
  <r>
    <s v="0344    2B-L2"/>
    <s v="ROBERTO BERASATEGUI (1)"/>
    <n v="35946"/>
    <n v="35946"/>
    <n v="0"/>
    <n v="0"/>
    <n v="0"/>
    <n v="32281.29"/>
    <n v="5744.58"/>
    <n v="451.2"/>
    <n v="832.26"/>
    <n v="0"/>
    <m/>
    <n v="-3524"/>
    <n v="0.67"/>
    <n v="35786"/>
    <x v="1"/>
  </r>
  <r>
    <s v="0345   2B-L3"/>
    <s v="JORGELINA AIRALDI (1)"/>
    <n v="39653"/>
    <n v="0"/>
    <n v="39653"/>
    <n v="1982.65"/>
    <n v="0"/>
    <n v="32281.29"/>
    <n v="5744.58"/>
    <n v="451.2"/>
    <n v="832.26"/>
    <n v="0"/>
    <m/>
    <n v="12549.99"/>
    <n v="0.03"/>
    <n v="93495"/>
    <x v="1"/>
  </r>
  <r>
    <s v="0346   2B-L4"/>
    <s v="LAURA REITER - SHEILA TRUCCO (1)"/>
    <n v="33347"/>
    <n v="33347"/>
    <n v="0"/>
    <n v="0"/>
    <n v="0"/>
    <n v="32281.29"/>
    <n v="6341.23"/>
    <n v="498"/>
    <n v="918.81"/>
    <n v="0"/>
    <m/>
    <n v="-3579"/>
    <n v="0.67"/>
    <n v="36461"/>
    <x v="1"/>
  </r>
  <r>
    <s v="0347    2B-L5"/>
    <s v="CHRISTOPH MARQUARDT (1)"/>
    <n v="2583145"/>
    <n v="0"/>
    <n v="1681874.45"/>
    <s v="En Abogados"/>
    <n v="0"/>
    <n v="32281.29"/>
    <n v="5744.58"/>
    <n v="451.2"/>
    <n v="832.26"/>
    <n v="0"/>
    <m/>
    <n v="6901.7"/>
    <n v="0.25"/>
    <n v="2713450"/>
    <x v="1"/>
  </r>
  <r>
    <s v="0348   2B-L6"/>
    <s v="TORSTEN / DIRK SCHALL"/>
    <n v="32713"/>
    <n v="0"/>
    <n v="32713"/>
    <n v="1635.65"/>
    <n v="0"/>
    <n v="32281.29"/>
    <n v="5744.58"/>
    <n v="451.2"/>
    <n v="832.26"/>
    <n v="0"/>
    <m/>
    <n v="0"/>
    <n v="0.02"/>
    <n v="73658"/>
    <x v="1"/>
  </r>
  <r>
    <s v="0349   2B-L7"/>
    <s v="RICARDO MARKOUS (1)"/>
    <n v="32959"/>
    <n v="32959"/>
    <n v="0"/>
    <n v="0"/>
    <n v="0"/>
    <n v="32281.29"/>
    <n v="5744.58"/>
    <n v="451.2"/>
    <n v="832.26"/>
    <n v="0"/>
    <m/>
    <n v="-3256"/>
    <n v="0.67"/>
    <n v="36054"/>
    <x v="1"/>
  </r>
  <r>
    <s v="0350   2B-L8"/>
    <s v="GUILLERMO VILAS (1)"/>
    <n v="2657545"/>
    <n v="0"/>
    <n v="1727463.5"/>
    <s v="En Abogados"/>
    <n v="0"/>
    <n v="32281.29"/>
    <n v="5749.51"/>
    <n v="451.2"/>
    <n v="832.67"/>
    <n v="0"/>
    <m/>
    <n v="6902.59"/>
    <n v="0.56000000000000005"/>
    <n v="2790136"/>
    <x v="1"/>
  </r>
  <r>
    <s v="0351    2B-L9"/>
    <s v="PABLO MARCELO ROMERO SCHMID (1)"/>
    <n v="35494"/>
    <n v="0"/>
    <n v="35494"/>
    <n v="1774.7"/>
    <n v="0"/>
    <n v="32281.29"/>
    <n v="5744.58"/>
    <n v="0"/>
    <n v="832.26"/>
    <n v="0"/>
    <m/>
    <n v="16814.97"/>
    <n v="0.2"/>
    <n v="92942"/>
    <x v="1"/>
  </r>
  <r>
    <s v="0352   2B-L10"/>
    <s v="MARIA ANGELA MENENDEZ"/>
    <n v="32271"/>
    <n v="0"/>
    <n v="32271"/>
    <n v="1613.55"/>
    <n v="0"/>
    <n v="32281.29"/>
    <n v="5754.44"/>
    <n v="0"/>
    <n v="833.51"/>
    <n v="0"/>
    <m/>
    <n v="0"/>
    <n v="0.21"/>
    <n v="72754"/>
    <x v="1"/>
  </r>
  <r>
    <s v="0353  2B-L11"/>
    <s v="GUILLERMO A.SANTANA MACKINLAY/ PATRICIA A.MAKIN (1)"/>
    <n v="32708"/>
    <n v="32708"/>
    <n v="0"/>
    <n v="0"/>
    <n v="0"/>
    <n v="32281.29"/>
    <n v="5739.65"/>
    <n v="451.2"/>
    <n v="831.43"/>
    <n v="0"/>
    <m/>
    <n v="-3523"/>
    <n v="0.43"/>
    <n v="35781"/>
    <x v="1"/>
  </r>
  <r>
    <s v="0354  2B-L12"/>
    <s v="Jaime Andrés Santana Mackinlay/ Joseﬁna Saenz de Regadera (1)"/>
    <n v="32717"/>
    <n v="32717"/>
    <n v="0"/>
    <n v="0"/>
    <n v="0"/>
    <n v="32281.29"/>
    <n v="5749.51"/>
    <n v="451.2"/>
    <n v="832.67"/>
    <n v="0"/>
    <m/>
    <n v="-3524"/>
    <n v="0.33"/>
    <n v="35791"/>
    <x v="1"/>
  </r>
  <r>
    <s v="0355  2B-L13"/>
    <s v="RODRIGUEZ LEONARDO (2)"/>
    <n v="35946"/>
    <n v="35946"/>
    <n v="0"/>
    <n v="1797.25"/>
    <n v="0"/>
    <n v="32281.29"/>
    <n v="5744.58"/>
    <n v="451.2"/>
    <n v="832.26"/>
    <n v="0"/>
    <m/>
    <n v="0"/>
    <n v="0.42"/>
    <n v="41107"/>
    <x v="1"/>
  </r>
  <r>
    <s v="0356  2B-L14"/>
    <s v="MAXIMILIANO ORDUÑA (1)"/>
    <n v="2380616"/>
    <n v="0"/>
    <n v="1553310.68"/>
    <s v="En Abogados"/>
    <n v="0"/>
    <n v="32281.29"/>
    <n v="4309.67"/>
    <n v="337.2"/>
    <n v="624.19000000000005"/>
    <n v="0"/>
    <m/>
    <n v="6641.26"/>
    <n v="0.86"/>
    <n v="2502476"/>
    <x v="1"/>
  </r>
  <r>
    <s v="0357  2B-L15"/>
    <s v="JORGE TABOADA (1)"/>
    <n v="43409"/>
    <n v="43409"/>
    <n v="0"/>
    <n v="0"/>
    <n v="0"/>
    <n v="32281.29"/>
    <n v="4314.6000000000004"/>
    <n v="339.6"/>
    <n v="625.03"/>
    <n v="0"/>
    <m/>
    <n v="25628.29"/>
    <n v="0.19"/>
    <n v="63189"/>
    <x v="1"/>
  </r>
  <r>
    <s v="0358  2B-L16"/>
    <s v="RUTA CPC"/>
    <n v="99310"/>
    <n v="61830"/>
    <n v="37480"/>
    <n v="1874"/>
    <n v="0"/>
    <n v="32281.29"/>
    <n v="4452.67"/>
    <n v="350.4"/>
    <n v="645"/>
    <n v="0"/>
    <m/>
    <n v="0"/>
    <n v="0.64"/>
    <n v="77084"/>
    <x v="1"/>
  </r>
  <r>
    <s v="0359  2B-L17"/>
    <s v="ADRIANA LUZZETTI (1)"/>
    <n v="31292"/>
    <n v="31292"/>
    <n v="0"/>
    <n v="0"/>
    <n v="0"/>
    <n v="32281.29"/>
    <n v="4408.29"/>
    <n v="345.6"/>
    <n v="638.76"/>
    <n v="0"/>
    <m/>
    <n v="-3399"/>
    <n v="0.06"/>
    <n v="34275"/>
    <x v="1"/>
  </r>
  <r>
    <s v="0360  2B-L17B"/>
    <s v="EDUARDO SOTO (1)"/>
    <n v="2371499"/>
    <n v="0"/>
    <n v="1548180.59"/>
    <s v="En Abogados"/>
    <n v="0"/>
    <n v="32281.29"/>
    <n v="4452.67"/>
    <n v="350.4"/>
    <n v="645"/>
    <n v="0"/>
    <m/>
    <n v="6667.21"/>
    <n v="0.4"/>
    <n v="2493305"/>
    <x v="1"/>
  </r>
  <r>
    <s v="0361   2B-L18"/>
    <s v="Angeles Maria ROSSELLO (1)"/>
    <n v="31340"/>
    <n v="31340"/>
    <n v="0"/>
    <n v="0"/>
    <n v="0"/>
    <n v="32281.29"/>
    <n v="4452.67"/>
    <n v="350.4"/>
    <n v="645"/>
    <n v="0"/>
    <m/>
    <n v="-3403"/>
    <n v="0.64"/>
    <n v="34327"/>
    <x v="1"/>
  </r>
  <r>
    <s v="0362  2B-L19"/>
    <s v="SILVIA ALICIA MAO (1)"/>
    <n v="39128"/>
    <n v="39128"/>
    <n v="0"/>
    <n v="0"/>
    <n v="2790"/>
    <n v="32281.29"/>
    <n v="4452.67"/>
    <n v="0"/>
    <n v="645"/>
    <n v="0"/>
    <m/>
    <n v="-3403"/>
    <n v="0.04"/>
    <n v="31186"/>
    <x v="1"/>
  </r>
  <r>
    <s v="0363   2B-L20"/>
    <s v="OSVALDO DEMATTIA (1)"/>
    <n v="50424"/>
    <n v="50424"/>
    <n v="0"/>
    <n v="0"/>
    <n v="0"/>
    <n v="32281.29"/>
    <n v="4452.67"/>
    <n v="0"/>
    <n v="645"/>
    <n v="13330"/>
    <m/>
    <n v="-3403"/>
    <n v="0.04"/>
    <n v="47306"/>
    <x v="1"/>
  </r>
  <r>
    <s v="0364  2B-L21"/>
    <s v="MARIANA VOLPELLIER (1)"/>
    <n v="34462"/>
    <n v="34462"/>
    <n v="0"/>
    <n v="0"/>
    <n v="0"/>
    <n v="32281.29"/>
    <n v="4452.67"/>
    <n v="350.4"/>
    <n v="645"/>
    <n v="0"/>
    <m/>
    <n v="-3403"/>
    <n v="0.64"/>
    <n v="34327"/>
    <x v="1"/>
  </r>
  <r>
    <s v="0365  2B-L22"/>
    <s v="MARIANA VOLPELLIER (1)"/>
    <n v="34500"/>
    <n v="34500"/>
    <n v="0"/>
    <n v="0"/>
    <n v="0"/>
    <n v="32281.29"/>
    <n v="4487.18"/>
    <n v="351.6"/>
    <n v="649.99"/>
    <n v="0"/>
    <m/>
    <n v="-3406"/>
    <n v="0.94"/>
    <n v="34365"/>
    <x v="1"/>
  </r>
  <r>
    <s v="0366  2B-L23"/>
    <s v="(CFA) COMPA—IA FIDUCIARIA AMERICANA"/>
    <n v="35896"/>
    <n v="35896"/>
    <n v="0"/>
    <n v="0"/>
    <n v="0"/>
    <n v="32281.29"/>
    <n v="5700.2"/>
    <n v="448.8"/>
    <n v="826.02"/>
    <n v="0"/>
    <m/>
    <n v="0"/>
    <n v="0.69"/>
    <n v="39257"/>
    <x v="1"/>
  </r>
  <r>
    <s v="0367  2B-L24"/>
    <s v="ROBERTO CABRERA Y FIDEICOMISO VILLA MARI"/>
    <n v="1000894"/>
    <n v="0"/>
    <n v="655237.99"/>
    <n v="378417.91"/>
    <n v="0"/>
    <n v="32281.29"/>
    <n v="7179.49"/>
    <n v="562.79999999999995"/>
    <n v="1040.32"/>
    <n v="0"/>
    <m/>
    <n v="0"/>
    <n v="0.2"/>
    <n v="1074720"/>
    <x v="1"/>
  </r>
  <r>
    <s v="0368  2B-L25"/>
    <s v="(CFA) COMPA—IA FIDUCIARIA AMERICANA"/>
    <n v="35946"/>
    <n v="35946"/>
    <n v="0"/>
    <n v="0"/>
    <n v="0"/>
    <n v="32281.29"/>
    <n v="5744.58"/>
    <n v="451.2"/>
    <n v="832.26"/>
    <n v="0"/>
    <m/>
    <n v="0"/>
    <n v="0.67"/>
    <n v="39310"/>
    <x v="1"/>
  </r>
  <r>
    <s v="0369  2B-L26"/>
    <s v="Agustin Calcagno (1)"/>
    <n v="31186"/>
    <n v="31186"/>
    <n v="0"/>
    <n v="0"/>
    <n v="0"/>
    <n v="32281.29"/>
    <n v="4309.67"/>
    <n v="337.2"/>
    <n v="624.19000000000005"/>
    <n v="0"/>
    <m/>
    <n v="-3390"/>
    <n v="0.65"/>
    <n v="34163"/>
    <x v="1"/>
  </r>
  <r>
    <s v="0370  2B-L27"/>
    <s v="RUTA CPC"/>
    <n v="98866"/>
    <n v="61565"/>
    <n v="37301"/>
    <n v="1865.05"/>
    <n v="0"/>
    <n v="32281.29"/>
    <n v="4309.67"/>
    <n v="337.2"/>
    <n v="624.19000000000005"/>
    <n v="0"/>
    <m/>
    <n v="0"/>
    <n v="0.6"/>
    <n v="76719"/>
    <x v="1"/>
  </r>
  <r>
    <s v="0371  2B-L28"/>
    <s v="MAURO ALEJANDRO CORINALDESI/ CAROLINA RODRIGUEZ (1)"/>
    <n v="38121"/>
    <n v="38121"/>
    <n v="0"/>
    <n v="0"/>
    <n v="0"/>
    <n v="32281.29"/>
    <n v="4299.8100000000004"/>
    <n v="337.2"/>
    <n v="622.94000000000005"/>
    <n v="0"/>
    <m/>
    <n v="3556"/>
    <n v="0.76"/>
    <n v="41098"/>
    <x v="1"/>
  </r>
  <r>
    <s v="0372  2B-L29"/>
    <s v="EDGARDO PAOLILLO (1)"/>
    <n v="1012283"/>
    <n v="0"/>
    <n v="723751.63"/>
    <s v="En Abogados"/>
    <n v="0"/>
    <n v="32281.29"/>
    <n v="4304.74"/>
    <n v="337.2"/>
    <n v="623.36"/>
    <n v="0"/>
    <m/>
    <n v="6640.36"/>
    <n v="0.47"/>
    <n v="1092658"/>
    <x v="1"/>
  </r>
  <r>
    <s v="0373  2B-L30"/>
    <s v="JAIME CHMEA (1)"/>
    <n v="725695"/>
    <n v="0"/>
    <n v="545126.79"/>
    <n v="207824.55"/>
    <n v="0"/>
    <n v="32281.29"/>
    <n v="5749.51"/>
    <n v="501.2"/>
    <n v="832.67"/>
    <n v="0"/>
    <m/>
    <n v="6902.59"/>
    <n v="0.4"/>
    <n v="799219"/>
    <x v="1"/>
  </r>
  <r>
    <s v="0374  2B-L31"/>
    <s v="EDUARDO TRUEBA"/>
    <n v="715026"/>
    <n v="0"/>
    <n v="562709.52"/>
    <s v="En Abogados"/>
    <n v="0"/>
    <n v="32281.29"/>
    <n v="5744.58"/>
    <n v="451.2"/>
    <n v="832.26"/>
    <n v="0"/>
    <m/>
    <n v="0"/>
    <n v="0.19"/>
    <n v="782471"/>
    <x v="1"/>
  </r>
  <r>
    <s v="0375  2B-L32"/>
    <s v="RUTA CPC"/>
    <n v="103273"/>
    <n v="64194"/>
    <n v="39079"/>
    <n v="1953.95"/>
    <n v="0"/>
    <n v="32281.29"/>
    <n v="5744.58"/>
    <n v="451.2"/>
    <n v="832.26"/>
    <n v="0"/>
    <m/>
    <n v="0"/>
    <n v="0.72"/>
    <n v="80343"/>
    <x v="1"/>
  </r>
  <r>
    <s v="0376  2B-L33"/>
    <s v="ANA ELIZABETH VILDOZA"/>
    <n v="57114"/>
    <n v="57300"/>
    <n v="0"/>
    <n v="0"/>
    <n v="186"/>
    <n v="32281.29"/>
    <n v="5744.58"/>
    <n v="0"/>
    <n v="832.26"/>
    <n v="17046.240000000002"/>
    <m/>
    <n v="0"/>
    <n v="0.63"/>
    <n v="55719"/>
    <x v="1"/>
  </r>
  <r>
    <s v="0377  2B-L34"/>
    <s v="PIANO Adriana Estela (1)"/>
    <n v="32713"/>
    <n v="32800"/>
    <n v="0"/>
    <n v="0"/>
    <n v="87"/>
    <n v="32281.29"/>
    <n v="5744.58"/>
    <n v="451.2"/>
    <n v="832.26"/>
    <n v="0"/>
    <m/>
    <n v="-3524"/>
    <n v="0.67"/>
    <n v="35699"/>
    <x v="1"/>
  </r>
  <r>
    <s v="0378  2B-L35"/>
    <s v="FIDEICOMISO VILLA MARIA (2)"/>
    <n v="35946"/>
    <n v="35946"/>
    <n v="0"/>
    <n v="1797.25"/>
    <n v="0"/>
    <n v="32281.29"/>
    <n v="5744.58"/>
    <n v="451.2"/>
    <n v="832.26"/>
    <n v="0"/>
    <m/>
    <n v="0"/>
    <n v="0.42"/>
    <n v="41107"/>
    <x v="1"/>
  </r>
  <r>
    <s v="0379  2B-L36"/>
    <s v="NATALIA FLORIDIA (1)"/>
    <n v="32169"/>
    <n v="33000"/>
    <n v="0"/>
    <n v="0"/>
    <n v="831"/>
    <n v="32281.29"/>
    <n v="5764.31"/>
    <n v="0"/>
    <n v="834.75"/>
    <n v="0"/>
    <m/>
    <n v="-3525"/>
    <n v="0.65"/>
    <n v="34525"/>
    <x v="1"/>
  </r>
  <r>
    <s v="0380  2C-L1"/>
    <s v="ANDREA LORENA TUBIO (1)"/>
    <n v="2080932"/>
    <n v="0"/>
    <n v="1366712.76"/>
    <s v="En Abogados"/>
    <n v="0"/>
    <n v="32281.29"/>
    <n v="3343.2"/>
    <n v="264"/>
    <n v="484.37"/>
    <n v="0"/>
    <m/>
    <n v="6465.84"/>
    <n v="0.66"/>
    <n v="2192107"/>
    <x v="1"/>
  </r>
  <r>
    <s v="0381    2C-L2"/>
    <s v="FABIO JUAN LAPALMA/FERNANDEZ MARIA CLAUD (1)"/>
    <n v="29977"/>
    <n v="29977"/>
    <n v="0"/>
    <n v="0"/>
    <n v="0"/>
    <n v="32281.29"/>
    <n v="3170.61"/>
    <n v="249.6"/>
    <n v="459.41"/>
    <n v="0"/>
    <m/>
    <n v="-3284"/>
    <n v="0.09"/>
    <n v="32877"/>
    <x v="1"/>
  </r>
  <r>
    <s v="0382   2C-L3"/>
    <s v="CFA COMPA—IA FIDUCIARIA AMERICANA"/>
    <n v="32876"/>
    <n v="32876"/>
    <n v="0"/>
    <n v="0"/>
    <n v="0"/>
    <n v="32281.29"/>
    <n v="3072"/>
    <n v="241.2"/>
    <n v="445.26"/>
    <n v="0"/>
    <m/>
    <n v="0"/>
    <n v="0.25"/>
    <n v="36040"/>
    <x v="1"/>
  </r>
  <r>
    <s v="0383  2C-L4"/>
    <s v="ESTEBAN MELE (1)"/>
    <n v="2192981"/>
    <n v="0"/>
    <n v="1434649.8"/>
    <s v="En Abogados"/>
    <n v="0"/>
    <n v="32281.29"/>
    <n v="3121.3"/>
    <n v="244.8"/>
    <n v="451.92"/>
    <n v="0"/>
    <m/>
    <n v="6425.57"/>
    <n v="0.63"/>
    <n v="2307239"/>
    <x v="1"/>
  </r>
  <r>
    <s v="0384  2C-L5"/>
    <s v="NAPOLITANO JAVIER"/>
    <n v="151666"/>
    <n v="0"/>
    <n v="138884"/>
    <n v="19726.2"/>
    <n v="0"/>
    <n v="32281.29"/>
    <n v="3052.27"/>
    <n v="240"/>
    <n v="441.93"/>
    <n v="0"/>
    <m/>
    <n v="0"/>
    <n v="0.31"/>
    <n v="194626"/>
    <x v="1"/>
  </r>
  <r>
    <s v="0385   2C-L6"/>
    <s v="SEBASTIAN PRUNEDA"/>
    <n v="29993"/>
    <n v="30493"/>
    <n v="0"/>
    <n v="500"/>
    <n v="500"/>
    <n v="32281.29"/>
    <n v="3185.41"/>
    <n v="250.8"/>
    <n v="461.49"/>
    <n v="0"/>
    <m/>
    <n v="0"/>
    <n v="0.01"/>
    <n v="36179"/>
    <x v="1"/>
  </r>
  <r>
    <s v="0386  2C-L7"/>
    <s v="RUTA CPC"/>
    <n v="96711"/>
    <n v="60280"/>
    <n v="36431"/>
    <n v="1821.55"/>
    <n v="0"/>
    <n v="32281.29"/>
    <n v="3604.54"/>
    <n v="284.39999999999998"/>
    <n v="522.24"/>
    <n v="0"/>
    <m/>
    <n v="0"/>
    <n v="0.98"/>
    <n v="74946"/>
    <x v="1"/>
  </r>
  <r>
    <s v="0387  2C-L8"/>
    <s v="NAPOLITANO - VIDAL"/>
    <n v="642116"/>
    <n v="0"/>
    <n v="468062.6"/>
    <n v="197456.53"/>
    <n v="0"/>
    <n v="32281.29"/>
    <n v="3195.27"/>
    <n v="250.8"/>
    <n v="462.74"/>
    <n v="0"/>
    <m/>
    <n v="0"/>
    <n v="0.77"/>
    <n v="701710"/>
    <x v="1"/>
  </r>
  <r>
    <s v="0388  2C-L9"/>
    <s v="LEANDRO FRANCISCO PALAORO/ PALAORO ANA JU (1)"/>
    <n v="29924"/>
    <n v="29924"/>
    <n v="0"/>
    <n v="0"/>
    <n v="0"/>
    <n v="32281.29"/>
    <n v="3121.3"/>
    <n v="244.8"/>
    <n v="451.92"/>
    <n v="0"/>
    <m/>
    <n v="-3279"/>
    <n v="0.69"/>
    <n v="32821"/>
    <x v="1"/>
  </r>
  <r>
    <s v="0389  2C-L10"/>
    <s v="Edgardo Carlos Roberto SCHMIDT (1)"/>
    <n v="37012"/>
    <n v="37629"/>
    <n v="0"/>
    <n v="0"/>
    <n v="617"/>
    <n v="32281.29"/>
    <n v="3515.78"/>
    <n v="0"/>
    <n v="509.34"/>
    <n v="0"/>
    <m/>
    <n v="-3316"/>
    <n v="0.59"/>
    <n v="32374"/>
    <x v="1"/>
  </r>
  <r>
    <s v="0390   2C-L11"/>
    <s v="ENRIQUE GEORGE ADROVER (1)"/>
    <n v="26302"/>
    <n v="30000"/>
    <n v="0"/>
    <n v="0"/>
    <n v="3698"/>
    <n v="32281.29"/>
    <n v="3224.86"/>
    <n v="0"/>
    <n v="465.65"/>
    <n v="0"/>
    <m/>
    <n v="-3288"/>
    <n v="0.2"/>
    <n v="28986"/>
    <x v="1"/>
  </r>
  <r>
    <s v="0391   2C-L12"/>
    <s v="Walter Alejandro Buchar"/>
    <n v="29851"/>
    <n v="0"/>
    <n v="29851"/>
    <n v="1492.55"/>
    <n v="0"/>
    <n v="32281.29"/>
    <n v="3052.27"/>
    <n v="240"/>
    <n v="441.93"/>
    <n v="0"/>
    <m/>
    <n v="0"/>
    <n v="0.96"/>
    <n v="67360"/>
    <x v="1"/>
  </r>
  <r>
    <s v="0392   2C-L13"/>
    <s v="LAILA MARIANA AREVALO"/>
    <n v="33030"/>
    <n v="0"/>
    <n v="33030"/>
    <n v="1651.5"/>
    <n v="0"/>
    <n v="32281.29"/>
    <n v="3205.13"/>
    <n v="253.2"/>
    <n v="464.4"/>
    <n v="0"/>
    <m/>
    <n v="0"/>
    <n v="0.48"/>
    <n v="70886"/>
    <x v="1"/>
  </r>
  <r>
    <s v="0393   2C-L14"/>
    <s v="Agustín Eugenio SERENELLINI (1)"/>
    <n v="30774"/>
    <n v="30774"/>
    <n v="0"/>
    <n v="0"/>
    <n v="0"/>
    <n v="32281.29"/>
    <n v="3920.12"/>
    <n v="308.39999999999998"/>
    <n v="567.6"/>
    <n v="0"/>
    <m/>
    <n v="-3353"/>
    <n v="0.59"/>
    <n v="33725"/>
    <x v="1"/>
  </r>
  <r>
    <s v="0394   2C-L15"/>
    <s v="Federico TUBIO (1)"/>
    <n v="31220"/>
    <n v="31220"/>
    <n v="0"/>
    <n v="0"/>
    <n v="0"/>
    <n v="32281.29"/>
    <n v="4339.25"/>
    <n v="342"/>
    <n v="628.35"/>
    <n v="0"/>
    <m/>
    <n v="-3392"/>
    <n v="0.11"/>
    <n v="34199"/>
    <x v="1"/>
  </r>
  <r>
    <s v="0395  2C-L16"/>
    <s v="LORENA BORNIEGO (1)"/>
    <n v="1144662"/>
    <n v="0"/>
    <n v="798362.5"/>
    <s v="En Abogados"/>
    <n v="6945"/>
    <n v="32281.29"/>
    <n v="4980.28"/>
    <n v="391.2"/>
    <n v="721.57"/>
    <n v="0"/>
    <m/>
    <n v="6762.97"/>
    <n v="0.81"/>
    <n v="1222426"/>
    <x v="1"/>
  </r>
  <r>
    <s v="0396  2C-L17"/>
    <s v="Emanuel Fernandez Paz / Maria Marcela Lagostena (1)"/>
    <n v="32807"/>
    <n v="32807"/>
    <n v="0"/>
    <n v="0"/>
    <n v="0"/>
    <n v="32281.29"/>
    <n v="5833.34"/>
    <n v="457.2"/>
    <n v="845.16"/>
    <n v="0"/>
    <m/>
    <n v="-3532"/>
    <n v="0.01"/>
    <n v="35885"/>
    <x v="1"/>
  </r>
  <r>
    <s v="0397   2C-L18"/>
    <s v="JORGE OSCAR GARBINO (2)"/>
    <n v="33211"/>
    <n v="33211"/>
    <n v="0"/>
    <n v="1660.53"/>
    <n v="0"/>
    <n v="32281.29"/>
    <n v="3362.92"/>
    <n v="265.2"/>
    <n v="487.29"/>
    <n v="0"/>
    <m/>
    <n v="0"/>
    <n v="0.77"/>
    <n v="38058"/>
    <x v="1"/>
  </r>
  <r>
    <s v="0398   2C-L19"/>
    <s v="PABLO MAZZONI (1)"/>
    <n v="2162263"/>
    <n v="0"/>
    <n v="1415777.28"/>
    <s v="En Abogados"/>
    <n v="0"/>
    <n v="32281.29"/>
    <n v="3101.58"/>
    <n v="243.6"/>
    <n v="449.42"/>
    <n v="0"/>
    <m/>
    <n v="6421.99"/>
    <n v="0.26"/>
    <n v="2275550"/>
    <x v="1"/>
  </r>
  <r>
    <s v="0399   2C-L20"/>
    <s v="MARCELO LUIS VOLPE (1)"/>
    <n v="250120"/>
    <n v="0"/>
    <n v="228403.05"/>
    <n v="33137.1"/>
    <n v="0"/>
    <n v="32281.29"/>
    <n v="3057.2"/>
    <n v="240"/>
    <n v="443.18"/>
    <n v="5951.37"/>
    <m/>
    <n v="18155"/>
    <n v="0.81"/>
    <n v="321669"/>
    <x v="1"/>
  </r>
  <r>
    <s v="0400   2C-L21"/>
    <s v="HERMO MONICA (1)"/>
    <n v="44018"/>
    <n v="44018"/>
    <n v="0"/>
    <n v="0"/>
    <n v="0"/>
    <n v="32281.29"/>
    <n v="3249.51"/>
    <n v="0"/>
    <n v="470.64"/>
    <n v="9748.4"/>
    <m/>
    <n v="-3291"/>
    <n v="0.16"/>
    <n v="42459"/>
    <x v="1"/>
  </r>
  <r>
    <s v="0401   2C-L22"/>
    <s v="MARÕA FERNANDA BALLOTTA (2)"/>
    <n v="59125"/>
    <n v="35400"/>
    <n v="23725"/>
    <n v="2893.23"/>
    <n v="0"/>
    <n v="32281.29"/>
    <n v="2879.69"/>
    <n v="226.8"/>
    <n v="417.38"/>
    <n v="0"/>
    <m/>
    <n v="0"/>
    <n v="0.61"/>
    <n v="62424"/>
    <x v="1"/>
  </r>
  <r>
    <s v="0402   2C-L23"/>
    <s v="GABRIEL CASASOLA (1)"/>
    <n v="29746"/>
    <n v="29746"/>
    <n v="0"/>
    <n v="0"/>
    <n v="0"/>
    <n v="32281.29"/>
    <n v="2953.65"/>
    <n v="231.6"/>
    <n v="428.2"/>
    <n v="0"/>
    <m/>
    <n v="-3264"/>
    <n v="0.26"/>
    <n v="32631"/>
    <x v="1"/>
  </r>
  <r>
    <s v="0403   2C-L24"/>
    <s v="CFA-COMPA—IA FIDUCIARIA AMERICANA"/>
    <n v="32972"/>
    <n v="32972"/>
    <n v="0"/>
    <n v="0"/>
    <n v="0"/>
    <n v="32281.29"/>
    <n v="3155.82"/>
    <n v="248.4"/>
    <n v="456.91"/>
    <n v="0"/>
    <m/>
    <n v="0"/>
    <n v="0.57999999999999996"/>
    <n v="36143"/>
    <x v="1"/>
  </r>
  <r>
    <s v="0404   2C-L25"/>
    <s v="JOSE ALBERTO CALELLO Y DOMINGO DAMIAN CA"/>
    <n v="29783"/>
    <n v="0"/>
    <n v="29783"/>
    <n v="1489.15"/>
    <n v="0"/>
    <n v="32281.29"/>
    <n v="2988.17"/>
    <n v="235.4"/>
    <n v="433.19"/>
    <n v="0"/>
    <m/>
    <n v="0"/>
    <n v="0.8"/>
    <n v="67211"/>
    <x v="1"/>
  </r>
  <r>
    <s v="0405   2C-L26"/>
    <s v="ARIEL BURGOS (1)"/>
    <n v="29514"/>
    <n v="29514"/>
    <n v="0"/>
    <n v="0"/>
    <n v="0"/>
    <n v="32281.29"/>
    <n v="2953.65"/>
    <n v="0"/>
    <n v="427.78"/>
    <n v="0"/>
    <m/>
    <n v="-3264"/>
    <n v="0.28000000000000003"/>
    <n v="32399"/>
    <x v="1"/>
  </r>
  <r>
    <s v="0406   2C-L27"/>
    <s v="JOSE BALATTI"/>
    <n v="33000"/>
    <n v="0"/>
    <n v="33000"/>
    <n v="1650"/>
    <n v="0"/>
    <n v="32281.29"/>
    <n v="3180.48"/>
    <n v="249.6"/>
    <n v="461.07"/>
    <n v="0"/>
    <m/>
    <n v="0"/>
    <n v="0.56000000000000005"/>
    <n v="70823"/>
    <x v="1"/>
  </r>
  <r>
    <s v="0407   2C-L28"/>
    <s v="0405   2C-L26"/>
    <n v="34449"/>
    <n v="34449"/>
    <n v="0"/>
    <n v="0"/>
    <n v="0"/>
    <n v="32281.29"/>
    <n v="3136.1"/>
    <n v="246"/>
    <n v="454.41"/>
    <n v="0"/>
    <m/>
    <n v="-491"/>
    <n v="0.2"/>
    <n v="35627"/>
    <x v="1"/>
  </r>
  <r>
    <s v="0408   2C-L29"/>
    <s v="Carlos Leonardo LOIRA"/>
    <n v="30166"/>
    <n v="0"/>
    <n v="30166"/>
    <n v="1508.3"/>
    <n v="0"/>
    <n v="32281.29"/>
    <n v="3348.13"/>
    <n v="264"/>
    <n v="484.79"/>
    <n v="0"/>
    <m/>
    <n v="0"/>
    <n v="0.49"/>
    <n v="68053"/>
    <x v="1"/>
  </r>
  <r>
    <s v="0409   2C-L30"/>
    <s v="LILIANA INES GONELLA (1)"/>
    <n v="30313"/>
    <n v="30313"/>
    <n v="0"/>
    <n v="0"/>
    <n v="0"/>
    <n v="32281.29"/>
    <n v="3486.2"/>
    <n v="274.8"/>
    <n v="504.76"/>
    <n v="0"/>
    <m/>
    <n v="-3313"/>
    <n v="0.95"/>
    <n v="33235"/>
    <x v="1"/>
  </r>
  <r>
    <s v="0410   2C-L31"/>
    <s v="Carlos Leonardo LOIRA"/>
    <n v="30948"/>
    <n v="0"/>
    <n v="30948"/>
    <n v="1547.4"/>
    <n v="0"/>
    <n v="32281.29"/>
    <n v="4082.84"/>
    <n v="321.60000000000002"/>
    <n v="591.32000000000005"/>
    <n v="0"/>
    <m/>
    <n v="0"/>
    <n v="0.55000000000000004"/>
    <n v="69773"/>
    <x v="1"/>
  </r>
  <r>
    <s v="0411   2C-L32"/>
    <s v="DANIEL CALLISTI (1)"/>
    <n v="120783"/>
    <n v="122711"/>
    <n v="0"/>
    <n v="1928"/>
    <n v="1928"/>
    <n v="32281.29"/>
    <n v="4102.57"/>
    <n v="322.8"/>
    <n v="594.65"/>
    <n v="0"/>
    <m/>
    <n v="34023.29"/>
    <n v="0.4"/>
    <n v="71325"/>
    <x v="1"/>
  </r>
  <r>
    <s v="0412   2C-L33"/>
    <s v="LUCAS GABRIEL BRIGANDO/SANTIAGO CARNERO (1)"/>
    <n v="160313"/>
    <n v="0"/>
    <n v="149802.06"/>
    <s v="En Abogados"/>
    <n v="0"/>
    <n v="32281.29"/>
    <n v="5059.18"/>
    <n v="396"/>
    <n v="733.22"/>
    <n v="0"/>
    <m/>
    <n v="6945"/>
    <n v="0.21"/>
    <n v="213218"/>
    <x v="1"/>
  </r>
  <r>
    <s v="0413   2C-L34"/>
    <s v="RUTA CPC"/>
    <n v="113419"/>
    <n v="70245"/>
    <n v="43174"/>
    <n v="2158.6999999999998"/>
    <n v="0"/>
    <n v="32281.29"/>
    <n v="9053.26"/>
    <n v="710.4"/>
    <n v="1311.64"/>
    <n v="0"/>
    <m/>
    <n v="0"/>
    <n v="0.71"/>
    <n v="88690"/>
    <x v="1"/>
  </r>
  <r>
    <s v="0414   2C-L35"/>
    <s v="HORACIO VERA C£CERES"/>
    <n v="34475"/>
    <n v="35050"/>
    <n v="0"/>
    <n v="575"/>
    <n v="575"/>
    <n v="32281.29"/>
    <n v="3422.09"/>
    <n v="0"/>
    <n v="495.61"/>
    <n v="0"/>
    <m/>
    <n v="0"/>
    <n v="0.01"/>
    <n v="36199"/>
    <x v="1"/>
  </r>
  <r>
    <s v="0415   2C-L36"/>
    <s v="CHRISTIAN GARIBALDI (1)"/>
    <n v="30236"/>
    <n v="30236"/>
    <n v="0"/>
    <n v="0"/>
    <n v="0"/>
    <n v="32281.29"/>
    <n v="4240.6400000000003"/>
    <n v="0"/>
    <n v="614.21"/>
    <n v="0"/>
    <m/>
    <n v="-3383"/>
    <n v="0.86"/>
    <n v="33754"/>
    <x v="1"/>
  </r>
  <r>
    <s v="0416   2C-L37"/>
    <s v="MATIAS VIVA (1)"/>
    <n v="30829"/>
    <n v="30829"/>
    <n v="0"/>
    <n v="0"/>
    <n v="0"/>
    <n v="32281.29"/>
    <n v="4289.95"/>
    <n v="0"/>
    <n v="621.28"/>
    <n v="0"/>
    <m/>
    <n v="15295.29"/>
    <n v="0.19"/>
    <n v="52488"/>
    <x v="1"/>
  </r>
  <r>
    <s v="0417   2C-L38"/>
    <s v="DIEGO VARAS (1)"/>
    <n v="1527787"/>
    <n v="0"/>
    <n v="1030781.39"/>
    <s v="En Abogados"/>
    <n v="0"/>
    <n v="32281.29"/>
    <n v="4285.01"/>
    <n v="336"/>
    <n v="620.45000000000005"/>
    <n v="0"/>
    <m/>
    <n v="6636.78"/>
    <n v="0.4"/>
    <n v="1623486"/>
    <x v="1"/>
  </r>
  <r>
    <s v="0418   2C-L39"/>
    <s v="Nicolas Daniel Martinez (1)"/>
    <n v="31241"/>
    <n v="31241"/>
    <n v="0"/>
    <n v="0"/>
    <n v="0"/>
    <n v="32281.29"/>
    <n v="4358.9799999999996"/>
    <n v="343.2"/>
    <n v="631.67999999999995"/>
    <n v="0"/>
    <m/>
    <n v="-3395"/>
    <n v="0.85"/>
    <n v="34221"/>
    <x v="1"/>
  </r>
  <r>
    <s v="0419   2C-L40"/>
    <s v="Bazo Sandra Gabriela (1)"/>
    <n v="38200"/>
    <n v="38200"/>
    <n v="0"/>
    <n v="0"/>
    <n v="0"/>
    <n v="32281.29"/>
    <n v="4373.7700000000004"/>
    <n v="343.2"/>
    <n v="633.35"/>
    <n v="0"/>
    <m/>
    <n v="3550"/>
    <n v="0.39"/>
    <n v="41182"/>
    <x v="1"/>
  </r>
  <r>
    <s v="0420   2C-L41"/>
    <s v="ANALIA NEIFFERT (2)"/>
    <n v="34218"/>
    <n v="34782"/>
    <n v="0"/>
    <n v="749.92"/>
    <n v="564"/>
    <n v="32281.29"/>
    <n v="4240.6400000000003"/>
    <n v="333.6"/>
    <n v="614.21"/>
    <n v="0"/>
    <m/>
    <n v="0"/>
    <n v="0.34"/>
    <n v="37656"/>
    <x v="1"/>
  </r>
  <r>
    <s v="0421   2C-L42"/>
    <s v="MARIANA SOLEDAD PE—A/ACU—A GUSTAVO HERN (1)"/>
    <n v="31220"/>
    <n v="31220"/>
    <n v="0"/>
    <n v="0"/>
    <n v="0"/>
    <n v="32281.29"/>
    <n v="4339.25"/>
    <n v="342"/>
    <n v="628.35"/>
    <n v="0"/>
    <m/>
    <n v="-3392"/>
    <n v="0.11"/>
    <n v="34199"/>
    <x v="1"/>
  </r>
  <r>
    <s v="0422   2C-L43"/>
    <s v="DIEGO SOLERO (1) (2)"/>
    <n v="97763"/>
    <n v="99319.8"/>
    <n v="0"/>
    <n v="3472.74"/>
    <n v="1556.8"/>
    <n v="32281.29"/>
    <n v="4275.1499999999996"/>
    <n v="336"/>
    <n v="619.20000000000005"/>
    <n v="0"/>
    <m/>
    <n v="-3387"/>
    <n v="0.42"/>
    <n v="36041"/>
    <x v="1"/>
  </r>
  <r>
    <s v="0423   2C-L44"/>
    <s v="NAPOLITANO JAVIER"/>
    <n v="435795"/>
    <n v="0"/>
    <n v="349470.79"/>
    <n v="103797.75"/>
    <n v="0"/>
    <n v="32281.29"/>
    <n v="4378.7"/>
    <n v="0"/>
    <n v="634.6"/>
    <n v="0"/>
    <m/>
    <n v="0"/>
    <n v="0.87"/>
    <n v="490564"/>
    <x v="1"/>
  </r>
  <r>
    <s v="0424   2C-L45"/>
    <s v="LEO MATEU / RED CARPET"/>
    <n v="1627709"/>
    <n v="0"/>
    <n v="1036650.25"/>
    <n v="642891.26"/>
    <n v="0"/>
    <n v="32281.29"/>
    <n v="4181.46"/>
    <n v="327.60000000000002"/>
    <n v="605.47"/>
    <n v="0"/>
    <m/>
    <n v="0"/>
    <n v="0.67"/>
    <n v="1716938"/>
    <x v="1"/>
  </r>
  <r>
    <s v="0425   2C-L46"/>
    <s v="RUTA CPC"/>
    <n v="99493"/>
    <n v="61939"/>
    <n v="37554"/>
    <n v="1877.7"/>
    <n v="0"/>
    <n v="32281.29"/>
    <n v="4511.84"/>
    <n v="355.2"/>
    <n v="653.74"/>
    <n v="0"/>
    <m/>
    <n v="0"/>
    <n v="0.23"/>
    <n v="77234"/>
    <x v="1"/>
  </r>
  <r>
    <s v="0426   2C-L47"/>
    <s v="CFA-COMPA—IA FIDUCIARIA AMERICANA"/>
    <n v="34574"/>
    <n v="34574"/>
    <n v="0"/>
    <n v="0"/>
    <n v="0"/>
    <n v="32281.29"/>
    <n v="4551.29"/>
    <n v="356.4"/>
    <n v="659.15"/>
    <n v="0"/>
    <m/>
    <n v="0"/>
    <n v="0.87"/>
    <n v="37849"/>
    <x v="1"/>
  </r>
  <r>
    <s v="0427   2C-L48"/>
    <s v="FEDERICO MOCKEL (1)"/>
    <n v="31235"/>
    <n v="31235"/>
    <n v="0"/>
    <n v="0"/>
    <n v="0"/>
    <n v="32281.29"/>
    <n v="4354.05"/>
    <n v="342"/>
    <n v="630.44000000000005"/>
    <n v="0"/>
    <m/>
    <n v="-3394"/>
    <n v="0.22"/>
    <n v="34214"/>
    <x v="1"/>
  </r>
  <r>
    <s v="0428   2C-L49"/>
    <s v="SCARSELLO FRANCISCO"/>
    <n v="39771"/>
    <n v="0"/>
    <n v="39104.699999999997"/>
    <n v="2621.54"/>
    <n v="0"/>
    <n v="32281.29"/>
    <n v="5226.83"/>
    <n v="0"/>
    <n v="756.94"/>
    <n v="0"/>
    <m/>
    <n v="0"/>
    <n v="0.7"/>
    <n v="79992"/>
    <x v="1"/>
  </r>
  <r>
    <s v="0429   2C-L50"/>
    <s v="JUAN CRUZ SOUTO (1)"/>
    <n v="1089518"/>
    <n v="0"/>
    <n v="724134.95"/>
    <s v="En Abogados"/>
    <n v="0"/>
    <n v="32281.29"/>
    <n v="7085.81"/>
    <n v="556.79999999999995"/>
    <n v="1026.5899999999999"/>
    <n v="0"/>
    <m/>
    <n v="7145.13"/>
    <n v="0.63"/>
    <n v="1173821"/>
    <x v="1"/>
  </r>
  <r>
    <s v="0430    3A-L1"/>
    <s v="PETER KRUGER"/>
    <n v="127636"/>
    <n v="0"/>
    <n v="120750.5"/>
    <n v="12923.03"/>
    <n v="0"/>
    <n v="32281.29"/>
    <n v="9477.33"/>
    <n v="744"/>
    <n v="1373.22"/>
    <n v="0"/>
    <m/>
    <n v="0"/>
    <n v="0.63"/>
    <n v="177550"/>
    <x v="1"/>
  </r>
  <r>
    <s v="0431    3A-L2"/>
    <s v="CAIRO JOSE LUIS (1)"/>
    <n v="36681"/>
    <n v="36681"/>
    <n v="0"/>
    <n v="0"/>
    <n v="0"/>
    <n v="32281.29"/>
    <n v="9477.33"/>
    <n v="744"/>
    <n v="1372.81"/>
    <n v="0"/>
    <m/>
    <n v="-3871"/>
    <n v="0.56999999999999995"/>
    <n v="40005"/>
    <x v="1"/>
  </r>
  <r>
    <s v="0432    3A-L3"/>
    <s v="GUILLERMO BASSIGNANI"/>
    <n v="1416874"/>
    <n v="28508.73"/>
    <n v="1085805.76"/>
    <n v="356849.8"/>
    <n v="0"/>
    <n v="32281.29"/>
    <n v="9477.33"/>
    <n v="744"/>
    <n v="1373.22"/>
    <n v="0"/>
    <m/>
    <n v="0"/>
    <n v="0.6"/>
    <n v="1486532"/>
    <x v="1"/>
  </r>
  <r>
    <s v="0433    3A-L4"/>
    <s v="PODRZAJ , ANTONIO"/>
    <n v="36990"/>
    <n v="37607"/>
    <n v="0"/>
    <n v="617"/>
    <n v="617"/>
    <n v="32281.29"/>
    <n v="9768.25"/>
    <n v="766.8"/>
    <n v="1414.84"/>
    <n v="0"/>
    <m/>
    <n v="0"/>
    <n v="0.82"/>
    <n v="44232"/>
    <x v="1"/>
  </r>
  <r>
    <s v="0434    3A-L5"/>
    <s v="PODRZAJ MIGUEL (1)"/>
    <n v="34850"/>
    <n v="34850"/>
    <n v="0"/>
    <n v="0"/>
    <n v="0"/>
    <n v="32281.29"/>
    <n v="7756.42"/>
    <n v="608.4"/>
    <n v="1123.55"/>
    <n v="0"/>
    <m/>
    <n v="-3711"/>
    <n v="0.34"/>
    <n v="38059"/>
    <x v="1"/>
  </r>
  <r>
    <s v="0435    3A-L6"/>
    <s v="HERN£N YOHMA (1)"/>
    <n v="2669448"/>
    <n v="0"/>
    <n v="1736545.76"/>
    <s v="En Abogados"/>
    <n v="0"/>
    <n v="32281.29"/>
    <n v="6321.51"/>
    <n v="496.8"/>
    <n v="915.48"/>
    <n v="0"/>
    <m/>
    <n v="7006.41"/>
    <n v="0.22"/>
    <n v="2803297"/>
    <x v="1"/>
  </r>
  <r>
    <s v="0436    3A-L7"/>
    <s v="GUILLERMO BASSIGNANI"/>
    <n v="1203740"/>
    <n v="23647.599999999999"/>
    <n v="924547.44"/>
    <n v="301772.33"/>
    <n v="0"/>
    <n v="32281.29"/>
    <n v="6030.58"/>
    <n v="472.8"/>
    <n v="873.87"/>
    <n v="0"/>
    <m/>
    <n v="0"/>
    <n v="0.69"/>
    <n v="1265979"/>
    <x v="1"/>
  </r>
  <r>
    <s v="0437    3A-L8"/>
    <s v="ESTEBAN MELE (1)"/>
    <n v="2586348"/>
    <n v="0"/>
    <n v="1683846.67"/>
    <s v="En Abogados"/>
    <n v="0"/>
    <n v="32281.29"/>
    <n v="5749.51"/>
    <n v="451.2"/>
    <n v="832.67"/>
    <n v="0"/>
    <m/>
    <n v="6902.59"/>
    <n v="0.41"/>
    <n v="2716758"/>
    <x v="1"/>
  </r>
  <r>
    <s v="0438    3A-L9"/>
    <s v="JUAN PABLO PITTALUGA (1)"/>
    <n v="32713"/>
    <n v="32713"/>
    <n v="0"/>
    <n v="0"/>
    <n v="0"/>
    <n v="32281.29"/>
    <n v="5744.58"/>
    <n v="451.2"/>
    <n v="832.26"/>
    <n v="0"/>
    <m/>
    <n v="-3524"/>
    <n v="0.67"/>
    <n v="35786"/>
    <x v="1"/>
  </r>
  <r>
    <s v="0439   3A-L10"/>
    <s v="DAPESOL. (1)"/>
    <n v="438172"/>
    <n v="0"/>
    <n v="385864.87"/>
    <s v="En Abogados"/>
    <n v="0"/>
    <n v="32281.29"/>
    <n v="5996.06"/>
    <n v="0"/>
    <n v="868.88"/>
    <n v="0"/>
    <m/>
    <n v="13892.34"/>
    <n v="0.19"/>
    <n v="510504"/>
    <x v="1"/>
  </r>
  <r>
    <s v="0440   3A-L11"/>
    <s v="ANDR…S ROMERO (1)"/>
    <n v="2797241"/>
    <n v="0"/>
    <n v="1817534.57"/>
    <s v="En Abogados"/>
    <n v="0"/>
    <n v="32281.29"/>
    <n v="7184.43"/>
    <n v="565.20000000000005"/>
    <n v="1040.74"/>
    <n v="0"/>
    <m/>
    <n v="7163.03"/>
    <n v="0.57999999999999996"/>
    <n v="2936353"/>
    <x v="1"/>
  </r>
  <r>
    <s v="0441   3A-L12"/>
    <s v="ESTEBAN VILLAR (1)"/>
    <n v="34253"/>
    <n v="34253"/>
    <n v="0"/>
    <n v="0"/>
    <n v="0"/>
    <n v="32281.29"/>
    <n v="7194.29"/>
    <n v="565.20000000000005"/>
    <n v="1041.99"/>
    <n v="0"/>
    <m/>
    <n v="-3659"/>
    <n v="0.23"/>
    <n v="37424"/>
    <x v="1"/>
  </r>
  <r>
    <s v="0442   3A-L13"/>
    <s v="PAUL GAUBIN"/>
    <n v="111348"/>
    <n v="0"/>
    <n v="101005.54"/>
    <n v="15392.74"/>
    <n v="0"/>
    <n v="32281.29"/>
    <n v="6898.43"/>
    <n v="540"/>
    <n v="999.13"/>
    <n v="0"/>
    <m/>
    <n v="0"/>
    <n v="0.87"/>
    <n v="157118"/>
    <x v="1"/>
  </r>
  <r>
    <s v="0443   3A-L14"/>
    <s v="DAPESOL. (1)"/>
    <n v="441463"/>
    <n v="0"/>
    <n v="388760.89"/>
    <s v="En Abogados"/>
    <n v="0"/>
    <n v="32281.29"/>
    <n v="6321.51"/>
    <n v="0"/>
    <n v="915.9"/>
    <n v="0"/>
    <m/>
    <n v="13951.41"/>
    <n v="0.85"/>
    <n v="514372"/>
    <x v="1"/>
  </r>
  <r>
    <s v="0444   3A-L15"/>
    <s v="ALEJANDRO CESNIK"/>
    <n v="33326"/>
    <n v="33326"/>
    <n v="0"/>
    <n v="556"/>
    <n v="0"/>
    <n v="32281.29"/>
    <n v="6321.51"/>
    <n v="496.8"/>
    <n v="915.48"/>
    <n v="0"/>
    <m/>
    <n v="0"/>
    <n v="0.92"/>
    <n v="40572"/>
    <x v="1"/>
  </r>
  <r>
    <s v="0445   3A-L16"/>
    <s v="SOBRINO EUGENIA (EN QUIEBRA) (1)"/>
    <n v="1742932"/>
    <n v="0"/>
    <n v="1168055.75"/>
    <s v="En Abogados"/>
    <n v="0"/>
    <n v="32281.29"/>
    <n v="6035.51"/>
    <n v="474"/>
    <n v="874.29"/>
    <n v="0"/>
    <m/>
    <n v="6954.5"/>
    <n v="0.62"/>
    <n v="1847955"/>
    <x v="1"/>
  </r>
  <r>
    <s v="0446   3A-L17"/>
    <s v="DANNY MENA CORTES"/>
    <n v="363816"/>
    <n v="0"/>
    <n v="297570.95"/>
    <s v="En Abogados"/>
    <n v="0"/>
    <n v="32281.29"/>
    <n v="5744.58"/>
    <n v="451.2"/>
    <n v="832.26"/>
    <n v="0"/>
    <m/>
    <n v="0"/>
    <n v="0.12"/>
    <n v="418004"/>
    <x v="1"/>
  </r>
  <r>
    <s v="0447   3A-L18"/>
    <s v="DANIEL VALENTINI (1)"/>
    <n v="32713"/>
    <n v="32713"/>
    <n v="0"/>
    <n v="0"/>
    <n v="0"/>
    <n v="32281.29"/>
    <n v="5744.58"/>
    <n v="451.2"/>
    <n v="832.26"/>
    <n v="0"/>
    <m/>
    <n v="-3524"/>
    <n v="0.67"/>
    <n v="35786"/>
    <x v="1"/>
  </r>
  <r>
    <s v="0448   3A-L19"/>
    <s v="ADRIANA LUZZETTI (1)"/>
    <n v="32713"/>
    <n v="32713"/>
    <n v="0"/>
    <n v="0"/>
    <n v="0"/>
    <n v="32281.29"/>
    <n v="5744.58"/>
    <n v="451.2"/>
    <n v="832.26"/>
    <n v="0"/>
    <m/>
    <n v="-3524"/>
    <n v="0.67"/>
    <n v="35786"/>
    <x v="1"/>
  </r>
  <r>
    <s v="0449   3A-L20"/>
    <s v="NATALIA GANEM"/>
    <n v="132025"/>
    <n v="0"/>
    <n v="123498.59"/>
    <n v="14701.34"/>
    <n v="0"/>
    <n v="32281.29"/>
    <n v="5458.59"/>
    <n v="428.5"/>
    <n v="790.64"/>
    <n v="0"/>
    <m/>
    <n v="0"/>
    <n v="0.05"/>
    <n v="177159"/>
    <x v="1"/>
  </r>
  <r>
    <s v="0450   3A-L21"/>
    <s v="NATALIA GANEM"/>
    <n v="133132"/>
    <n v="0"/>
    <n v="124536.03"/>
    <n v="14822.77"/>
    <n v="0"/>
    <n v="32281.29"/>
    <n v="5739.65"/>
    <n v="451.2"/>
    <n v="831.43"/>
    <n v="0"/>
    <m/>
    <n v="0"/>
    <n v="0.63"/>
    <n v="178663"/>
    <x v="1"/>
  </r>
  <r>
    <s v="0451   3A-L22"/>
    <s v="Tomas Bello (1)"/>
    <n v="40595"/>
    <n v="40595"/>
    <n v="0"/>
    <n v="0"/>
    <n v="0"/>
    <n v="32281.29"/>
    <n v="7154.84"/>
    <n v="0"/>
    <n v="1036.58"/>
    <n v="0"/>
    <m/>
    <n v="3290"/>
    <n v="0.28999999999999998"/>
    <n v="43763"/>
    <x v="1"/>
  </r>
  <r>
    <s v="0452   3A-L23"/>
    <s v="ROBERTO CABRERA"/>
    <n v="33630"/>
    <n v="33630"/>
    <n v="0"/>
    <n v="561"/>
    <n v="0"/>
    <n v="32281.29"/>
    <n v="6607.5"/>
    <n v="518.4"/>
    <n v="957.1"/>
    <n v="0"/>
    <m/>
    <n v="0"/>
    <n v="0.71"/>
    <n v="40926"/>
    <x v="1"/>
  </r>
  <r>
    <s v="0453   3A-L24"/>
    <s v="MARA FERNANDEZ (1)"/>
    <n v="33630"/>
    <n v="33630"/>
    <n v="0"/>
    <n v="0"/>
    <n v="0"/>
    <n v="32281.29"/>
    <n v="6607.5"/>
    <n v="518.4"/>
    <n v="957.1"/>
    <n v="0"/>
    <m/>
    <n v="-3604"/>
    <n v="0.71"/>
    <n v="36761"/>
    <x v="1"/>
  </r>
  <r>
    <s v="0454   3A-L25"/>
    <s v="SALVADOR BELLO"/>
    <n v="49743"/>
    <n v="0"/>
    <n v="49133.4"/>
    <n v="3066.27"/>
    <n v="0"/>
    <n v="32281.29"/>
    <n v="6612.43"/>
    <n v="518.20000000000005"/>
    <n v="957.93"/>
    <n v="0"/>
    <m/>
    <n v="0"/>
    <n v="0.48"/>
    <n v="92570"/>
    <x v="1"/>
  </r>
  <r>
    <s v="0455   3A-L26"/>
    <s v="ROMA FERNANDO"/>
    <n v="33613"/>
    <n v="34174"/>
    <n v="0"/>
    <n v="561"/>
    <n v="561"/>
    <n v="32281.29"/>
    <n v="6592.71"/>
    <n v="516"/>
    <n v="955.43"/>
    <n v="0"/>
    <m/>
    <n v="0"/>
    <n v="0.56999999999999995"/>
    <n v="40346"/>
    <x v="1"/>
  </r>
  <r>
    <s v="0456   3A-L27"/>
    <s v="ALFREDO CASTIGLIA (1)"/>
    <n v="59207"/>
    <n v="59207"/>
    <s v="Plan de Pago"/>
    <s v="Plan de Pago"/>
    <n v="0"/>
    <n v="32281.29"/>
    <n v="6563.12"/>
    <n v="514.79999999999995"/>
    <n v="950.44"/>
    <n v="0"/>
    <m/>
    <n v="22025.88"/>
    <n v="0.47"/>
    <n v="62336"/>
    <x v="1"/>
  </r>
  <r>
    <s v="0457   3A-L28"/>
    <s v="EDUARDO RAMOS - YARD BACK"/>
    <n v="33743"/>
    <n v="34306"/>
    <n v="0"/>
    <n v="563"/>
    <n v="563"/>
    <n v="32281.29"/>
    <n v="6563.12"/>
    <n v="675.6"/>
    <n v="950.85"/>
    <n v="0"/>
    <m/>
    <n v="0"/>
    <n v="0.14000000000000001"/>
    <n v="40471"/>
    <x v="1"/>
  </r>
  <r>
    <s v="0458   3A-L29"/>
    <s v="LWLYC"/>
    <n v="180119"/>
    <n v="0"/>
    <n v="164062.51"/>
    <n v="24259.62"/>
    <n v="0"/>
    <n v="32281.29"/>
    <n v="6602.57"/>
    <n v="562.79999999999995"/>
    <n v="956.68"/>
    <n v="0"/>
    <m/>
    <n v="0"/>
    <n v="0.53"/>
    <n v="228726"/>
    <x v="1"/>
  </r>
  <r>
    <s v="0459   3A-L30"/>
    <s v="Diego Alberto RADIVOY MAGNANI"/>
    <n v="71569"/>
    <n v="0"/>
    <n v="69920.649999999994"/>
    <n v="5144.38"/>
    <n v="0"/>
    <n v="32281.29"/>
    <n v="6622.29"/>
    <n v="519.6"/>
    <n v="959.59"/>
    <n v="0"/>
    <m/>
    <n v="0"/>
    <n v="0.2"/>
    <n v="115448"/>
    <x v="1"/>
  </r>
  <r>
    <s v="0460   3A-L31"/>
    <s v="LUIS LOSADA"/>
    <n v="34849"/>
    <n v="35430"/>
    <n v="0"/>
    <n v="581"/>
    <n v="581"/>
    <n v="32281.29"/>
    <n v="7756.42"/>
    <n v="607.20000000000005"/>
    <n v="1123.55"/>
    <n v="0"/>
    <m/>
    <n v="0"/>
    <n v="0.54"/>
    <n v="41769"/>
    <x v="1"/>
  </r>
  <r>
    <s v="0461   3A-L32"/>
    <s v="SAN EMILIO SCA"/>
    <n v="34840"/>
    <n v="35421"/>
    <n v="0"/>
    <n v="581"/>
    <n v="581"/>
    <n v="32281.29"/>
    <n v="7746.56"/>
    <n v="607.20000000000005"/>
    <n v="1122.3"/>
    <n v="0"/>
    <m/>
    <n v="0"/>
    <n v="0.65"/>
    <n v="41758"/>
    <x v="1"/>
  </r>
  <r>
    <s v="0462   3A-L33"/>
    <s v="STELLA MORALES"/>
    <n v="35044"/>
    <n v="33766.339999999997"/>
    <n v="1277.6600000000001"/>
    <n v="63.88"/>
    <n v="0"/>
    <n v="32281.29"/>
    <n v="7938.86"/>
    <n v="621.6"/>
    <n v="1149.76"/>
    <n v="0"/>
    <m/>
    <n v="0"/>
    <n v="0.95"/>
    <n v="43334"/>
    <x v="1"/>
  </r>
  <r>
    <s v="0463   3A-L34"/>
    <s v="JORGE FRAGA"/>
    <n v="1393715"/>
    <n v="0"/>
    <n v="903820.48"/>
    <s v="En Abogados"/>
    <n v="0"/>
    <n v="32281.29"/>
    <n v="12066.09"/>
    <n v="945.6"/>
    <n v="1747.74"/>
    <n v="0"/>
    <m/>
    <n v="0"/>
    <n v="0.26"/>
    <n v="1485947"/>
    <x v="1"/>
  </r>
  <r>
    <s v="0464   3A-L35"/>
    <s v="JORGE FRAGA (1)"/>
    <n v="36680"/>
    <n v="36680"/>
    <n v="0"/>
    <n v="0"/>
    <n v="0"/>
    <n v="32281.29"/>
    <n v="9477.33"/>
    <n v="742.8"/>
    <n v="1373.22"/>
    <n v="0"/>
    <m/>
    <n v="-3872"/>
    <n v="0.36"/>
    <n v="40003"/>
    <x v="1"/>
  </r>
  <r>
    <s v="0465   3A-L36"/>
    <s v="ALFREDO CASTIGLIA (1)"/>
    <n v="66427"/>
    <n v="66427"/>
    <s v="Plan de Pago"/>
    <s v="Plan de Pago"/>
    <n v="0"/>
    <n v="32281.29"/>
    <n v="9487.19"/>
    <n v="742.8"/>
    <n v="1374.06"/>
    <n v="0"/>
    <m/>
    <n v="25865.919999999998"/>
    <n v="0.74"/>
    <n v="69752"/>
    <x v="1"/>
  </r>
  <r>
    <s v="0466   3A-L37"/>
    <s v="ALFREDO CASTIGLIA (1)"/>
    <n v="64725"/>
    <n v="64725"/>
    <s v="Plan de Pago"/>
    <s v="Plan de Pago"/>
    <n v="0"/>
    <n v="32281.29"/>
    <n v="9462.5300000000007"/>
    <n v="740.1"/>
    <n v="1371.14"/>
    <n v="0"/>
    <m/>
    <n v="24193"/>
    <n v="0.94"/>
    <n v="68049"/>
    <x v="1"/>
  </r>
  <r>
    <s v="0467   3A-L38"/>
    <s v="AMERICO ALFREDO SANTI (1)"/>
    <n v="38084"/>
    <n v="30289"/>
    <n v="7795"/>
    <n v="389.75"/>
    <n v="0"/>
    <n v="32281.29"/>
    <n v="7189.36"/>
    <n v="0"/>
    <n v="1041.57"/>
    <n v="0"/>
    <m/>
    <n v="11209.98"/>
    <n v="0.05"/>
    <n v="59907"/>
    <x v="1"/>
  </r>
  <r>
    <s v="0468   3A-L39"/>
    <s v="ALEJANDRO EDUARDO ROMERO (1)"/>
    <n v="2795909"/>
    <n v="0"/>
    <n v="1816709.48"/>
    <s v="En Abogados"/>
    <n v="0"/>
    <n v="32281.29"/>
    <n v="7184.43"/>
    <n v="562.79999999999995"/>
    <n v="1040.74"/>
    <n v="0"/>
    <m/>
    <n v="7163.03"/>
    <n v="0.24"/>
    <n v="2934977"/>
    <x v="1"/>
  </r>
  <r>
    <s v="0469   3A-L40"/>
    <s v="LWLYC"/>
    <n v="193562"/>
    <n v="0"/>
    <n v="176415.84"/>
    <n v="25966.95"/>
    <n v="0"/>
    <n v="32281.29"/>
    <n v="9467.4699999999993"/>
    <n v="742.8"/>
    <n v="1371.56"/>
    <n v="0"/>
    <m/>
    <n v="0"/>
    <n v="0.09"/>
    <n v="246246"/>
    <x v="1"/>
  </r>
  <r>
    <s v="0470    3B-L1"/>
    <s v="GUILLERMO BASSIGNANI"/>
    <n v="1366341"/>
    <n v="27378.07"/>
    <n v="1047596.24"/>
    <n v="343746.5"/>
    <n v="0"/>
    <n v="32281.29"/>
    <n v="8619.34"/>
    <n v="675.6"/>
    <n v="1248.3900000000001"/>
    <n v="0"/>
    <m/>
    <n v="0"/>
    <n v="0.64"/>
    <n v="1434168"/>
    <x v="1"/>
  </r>
  <r>
    <s v="0471    3B-L2"/>
    <s v="GUILLERMO BASSIGNANI"/>
    <n v="1276334"/>
    <n v="25315.57"/>
    <n v="979482.19"/>
    <n v="320510.34999999998"/>
    <n v="0"/>
    <n v="32281.29"/>
    <n v="7179.49"/>
    <n v="562.79999999999995"/>
    <n v="1040.32"/>
    <n v="0"/>
    <m/>
    <n v="0"/>
    <n v="0.56000000000000005"/>
    <n v="1341057"/>
    <x v="1"/>
  </r>
  <r>
    <s v="0472    3B-L3"/>
    <s v="MARÕA JOS… SPINELLI (1)"/>
    <n v="32713"/>
    <n v="32713"/>
    <n v="0"/>
    <n v="0"/>
    <n v="0"/>
    <n v="32281.29"/>
    <n v="5744.58"/>
    <n v="451.2"/>
    <n v="832.26"/>
    <n v="0"/>
    <m/>
    <n v="-3524"/>
    <n v="0.67"/>
    <n v="35786"/>
    <x v="1"/>
  </r>
  <r>
    <s v="0473    3B-L4"/>
    <s v="PABLO GARCIA NAVARRO"/>
    <n v="32591"/>
    <n v="32591"/>
    <n v="0"/>
    <n v="544"/>
    <n v="0"/>
    <n v="32281.29"/>
    <n v="5631.17"/>
    <n v="441.6"/>
    <n v="815.61"/>
    <n v="0"/>
    <m/>
    <n v="0"/>
    <n v="0.33"/>
    <n v="39714"/>
    <x v="1"/>
  </r>
  <r>
    <s v="0474    3B-L5"/>
    <s v="EDUARDO HIRSH (2)"/>
    <n v="35508"/>
    <n v="35508"/>
    <n v="0"/>
    <n v="1775.35"/>
    <n v="0"/>
    <n v="32281.29"/>
    <n v="5744.58"/>
    <n v="451.2"/>
    <n v="832.26"/>
    <n v="0"/>
    <m/>
    <n v="0"/>
    <n v="0.32"/>
    <n v="41085"/>
    <x v="1"/>
  </r>
  <r>
    <s v="0475    3B-L6"/>
    <s v="LWLYC"/>
    <n v="175230"/>
    <n v="0"/>
    <n v="159572.92000000001"/>
    <n v="23635.73"/>
    <n v="0"/>
    <n v="32281.29"/>
    <n v="5631.17"/>
    <n v="441.6"/>
    <n v="815.61"/>
    <n v="0"/>
    <m/>
    <n v="0"/>
    <n v="0.68"/>
    <n v="222379"/>
    <x v="1"/>
  </r>
  <r>
    <s v="0476    3B-L7"/>
    <s v="GUILLERMO BASSIGNANI"/>
    <n v="1178217"/>
    <n v="23065.200000000001"/>
    <n v="905232.15"/>
    <n v="295181.26"/>
    <n v="0"/>
    <n v="32281.29"/>
    <n v="5616.38"/>
    <n v="440.4"/>
    <n v="813.53"/>
    <n v="0"/>
    <m/>
    <n v="0"/>
    <n v="0.99"/>
    <n v="1239566"/>
    <x v="1"/>
  </r>
  <r>
    <s v="0477    3B-L8"/>
    <s v="CAROLINA VAN DER MEULEN (1)"/>
    <n v="31590"/>
    <n v="31590"/>
    <n v="0"/>
    <n v="0"/>
    <n v="0"/>
    <n v="32281.29"/>
    <n v="4689.3500000000004"/>
    <n v="367.2"/>
    <n v="679.12"/>
    <n v="0"/>
    <m/>
    <n v="-3425"/>
    <n v="0.04"/>
    <n v="34592"/>
    <x v="1"/>
  </r>
  <r>
    <s v="0478   3B-L8B"/>
    <s v="CAROLINA VAN DER MEULEN (1)"/>
    <n v="31928"/>
    <n v="31928"/>
    <n v="0"/>
    <n v="0"/>
    <n v="0"/>
    <n v="32281.29"/>
    <n v="5004.9399999999996"/>
    <n v="393.6"/>
    <n v="725.31"/>
    <n v="0"/>
    <m/>
    <n v="-3455"/>
    <n v="0.86"/>
    <n v="34951"/>
    <x v="1"/>
  </r>
  <r>
    <s v="0479    3B-L9"/>
    <s v="GUILLERMO BASSIGNANI"/>
    <n v="1179243"/>
    <n v="23089.37"/>
    <n v="906008.53"/>
    <s v="En Abogados"/>
    <n v="0"/>
    <n v="32281.29"/>
    <n v="5631.17"/>
    <n v="441.6"/>
    <n v="815.61"/>
    <n v="0"/>
    <m/>
    <n v="0"/>
    <n v="0.27"/>
    <n v="1240624"/>
    <x v="1"/>
  </r>
  <r>
    <s v="0480   3B-L10"/>
    <s v="CAPRILE GOLF SA."/>
    <n v="988072"/>
    <n v="0"/>
    <n v="785080.64"/>
    <n v="242245.39"/>
    <n v="0"/>
    <n v="32281.29"/>
    <n v="5631.17"/>
    <n v="0"/>
    <n v="815.61"/>
    <n v="0"/>
    <m/>
    <n v="0"/>
    <n v="0.9"/>
    <n v="1066055"/>
    <x v="1"/>
  </r>
  <r>
    <s v="0481    3B-L11"/>
    <s v="RAUL GORLERO IGLESIAS (1)"/>
    <n v="32150"/>
    <n v="32150"/>
    <n v="0"/>
    <n v="0"/>
    <n v="0"/>
    <n v="32281.29"/>
    <n v="5631.17"/>
    <n v="0"/>
    <n v="815.61"/>
    <n v="0"/>
    <m/>
    <n v="-3513"/>
    <n v="0.93"/>
    <n v="35216"/>
    <x v="1"/>
  </r>
  <r>
    <s v="0482   3B-L12"/>
    <s v="LWLYC (1)"/>
    <n v="213870"/>
    <n v="0"/>
    <n v="194730.81"/>
    <n v="28875.73"/>
    <n v="0"/>
    <n v="32281.29"/>
    <n v="6291.92"/>
    <n v="0"/>
    <n v="911.32"/>
    <n v="0"/>
    <m/>
    <n v="12549.99"/>
    <n v="0.94"/>
    <n v="275642"/>
    <x v="1"/>
  </r>
  <r>
    <s v="0483   3B-L13"/>
    <s v="GUILLERMO BASSIGNANI"/>
    <n v="1223661"/>
    <n v="24098.67"/>
    <n v="938857.84"/>
    <n v="307647.38"/>
    <n v="0"/>
    <n v="32281.29"/>
    <n v="6291.92"/>
    <n v="492"/>
    <n v="911.32"/>
    <n v="0"/>
    <m/>
    <n v="0"/>
    <n v="0.25"/>
    <n v="1286482"/>
    <x v="1"/>
  </r>
  <r>
    <s v="0484   3B-L14"/>
    <s v="LWLYC (1)"/>
    <n v="210998"/>
    <n v="0"/>
    <n v="192089.3"/>
    <n v="28513.17"/>
    <n v="0"/>
    <n v="32281.29"/>
    <n v="5631.17"/>
    <n v="0"/>
    <n v="815.61"/>
    <n v="0"/>
    <m/>
    <n v="6945"/>
    <n v="0.46"/>
    <n v="266276"/>
    <x v="1"/>
  </r>
  <r>
    <s v="0485   3B-L15"/>
    <s v="LWLYC"/>
    <n v="175230"/>
    <n v="0"/>
    <n v="159572.92000000001"/>
    <n v="23635.73"/>
    <n v="0"/>
    <n v="32281.29"/>
    <n v="5631.17"/>
    <n v="441.6"/>
    <n v="815.61"/>
    <n v="0"/>
    <m/>
    <n v="0"/>
    <n v="0.68"/>
    <n v="222379"/>
    <x v="1"/>
  </r>
  <r>
    <s v="0486   3B-L16"/>
    <s v="LWLYC (1)"/>
    <n v="211069"/>
    <n v="0"/>
    <n v="192148.23"/>
    <n v="28528.18"/>
    <n v="0"/>
    <n v="32281.29"/>
    <n v="5665.69"/>
    <n v="0"/>
    <n v="749.45"/>
    <n v="0"/>
    <m/>
    <n v="6945"/>
    <n v="0.16"/>
    <n v="266318"/>
    <x v="1"/>
  </r>
  <r>
    <s v="0487   3B-L17"/>
    <s v="LWLYC"/>
    <n v="174664"/>
    <n v="0"/>
    <n v="159052.93"/>
    <n v="23563.72"/>
    <n v="0"/>
    <n v="32281.29"/>
    <n v="5512.83"/>
    <n v="432"/>
    <n v="798.97"/>
    <n v="0"/>
    <m/>
    <n v="0"/>
    <n v="0.26"/>
    <n v="221642"/>
    <x v="1"/>
  </r>
  <r>
    <s v="0488   3B-L18"/>
    <s v="GUILLERMO BASSIGNANI"/>
    <n v="1164873"/>
    <n v="22837.73"/>
    <n v="895124.69"/>
    <n v="291666.81"/>
    <n v="0"/>
    <n v="32281.29"/>
    <n v="5212.04"/>
    <n v="409.2"/>
    <n v="754.86"/>
    <n v="0"/>
    <m/>
    <n v="0"/>
    <n v="0.11"/>
    <n v="1225449"/>
    <x v="1"/>
  </r>
  <r>
    <s v="0489   3B-L19"/>
    <s v="GUILLERMO BASSIGNANI"/>
    <n v="1162882"/>
    <n v="22791.67"/>
    <n v="893618.02"/>
    <n v="291153.21000000002"/>
    <n v="0"/>
    <n v="32281.29"/>
    <n v="5182.45"/>
    <n v="405.6"/>
    <n v="750.7"/>
    <n v="0"/>
    <m/>
    <n v="0"/>
    <n v="0.73"/>
    <n v="1223392"/>
    <x v="1"/>
  </r>
  <r>
    <s v="0490   3B-L20"/>
    <s v="GUILLERMO BASSIGNANI"/>
    <n v="1157657"/>
    <n v="22671.53"/>
    <n v="889665.44"/>
    <n v="289803.3"/>
    <n v="0"/>
    <n v="32281.29"/>
    <n v="5098.62"/>
    <n v="400.8"/>
    <n v="738.63"/>
    <n v="0"/>
    <m/>
    <n v="0"/>
    <n v="0.92"/>
    <n v="1217989"/>
    <x v="1"/>
  </r>
  <r>
    <s v="0491   3B-L21"/>
    <s v="NATALIA GANEM"/>
    <n v="129855"/>
    <n v="0"/>
    <n v="121464.8"/>
    <n v="14463.44"/>
    <n v="0"/>
    <n v="32281.29"/>
    <n v="4906.32"/>
    <n v="385.2"/>
    <n v="710.75"/>
    <n v="0"/>
    <m/>
    <n v="0"/>
    <n v="0.2"/>
    <n v="174212"/>
    <x v="1"/>
  </r>
  <r>
    <s v="0492   3B-L22"/>
    <s v="LWLYC"/>
    <n v="173137"/>
    <n v="0"/>
    <n v="157649.95000000001"/>
    <n v="23369.55"/>
    <n v="0"/>
    <n v="32281.29"/>
    <n v="5192.3100000000004"/>
    <n v="408"/>
    <n v="752.36"/>
    <n v="0"/>
    <m/>
    <n v="0"/>
    <n v="0.54"/>
    <n v="219654"/>
    <x v="1"/>
  </r>
  <r>
    <s v="0493   3B-L23"/>
    <s v="LWLYC"/>
    <n v="189532"/>
    <n v="0"/>
    <n v="172713.29"/>
    <n v="25454.37"/>
    <n v="0"/>
    <n v="32281.29"/>
    <n v="8624.27"/>
    <n v="676.8"/>
    <n v="1249.6300000000001"/>
    <n v="0"/>
    <m/>
    <n v="0"/>
    <n v="0.35"/>
    <n v="241000"/>
    <x v="1"/>
  </r>
  <r>
    <s v="0494   3B-L24"/>
    <s v="LWLYC"/>
    <n v="186752"/>
    <n v="0"/>
    <n v="170159"/>
    <n v="25100.95"/>
    <n v="0"/>
    <n v="32281.29"/>
    <n v="8042.41"/>
    <n v="631.20000000000005"/>
    <n v="1165.1600000000001"/>
    <n v="0"/>
    <m/>
    <n v="0"/>
    <n v="0.99"/>
    <n v="237381"/>
    <x v="1"/>
  </r>
  <r>
    <s v="0495   3B-L25"/>
    <s v="LWLYC"/>
    <n v="182626"/>
    <n v="0"/>
    <n v="166368.34"/>
    <n v="24576.080000000002"/>
    <n v="0"/>
    <n v="32281.29"/>
    <n v="7179.49"/>
    <n v="562.79999999999995"/>
    <n v="1040.32"/>
    <n v="0"/>
    <m/>
    <n v="0"/>
    <n v="0.68"/>
    <n v="232009"/>
    <x v="1"/>
  </r>
  <r>
    <s v="0496   3B-L26"/>
    <s v="MARIA BELEN SAIN (1)"/>
    <n v="43688"/>
    <n v="36230"/>
    <n v="7458"/>
    <n v="372.9"/>
    <n v="0"/>
    <n v="32281.29"/>
    <n v="5744.58"/>
    <n v="0"/>
    <n v="832.26"/>
    <n v="0"/>
    <m/>
    <n v="6945"/>
    <n v="0.97"/>
    <n v="53635"/>
    <x v="1"/>
  </r>
  <r>
    <s v="0497   3B-L27"/>
    <s v="NATALIA GANEM"/>
    <n v="132025"/>
    <n v="0"/>
    <n v="123498.59"/>
    <n v="14701.34"/>
    <n v="0"/>
    <n v="32281.29"/>
    <n v="5458.59"/>
    <n v="428.4"/>
    <n v="790.64"/>
    <n v="0"/>
    <m/>
    <n v="0"/>
    <n v="0.15"/>
    <n v="177159"/>
    <x v="1"/>
  </r>
  <r>
    <s v="0498   3B-L28"/>
    <s v="JUAN AGUSTÕN GARCÕA ARGIBAY (1)"/>
    <n v="35616"/>
    <n v="35616"/>
    <n v="0"/>
    <n v="0"/>
    <n v="0"/>
    <n v="32281.29"/>
    <n v="5458.59"/>
    <n v="428.4"/>
    <n v="790.64"/>
    <n v="0"/>
    <m/>
    <n v="-3497"/>
    <n v="0.08"/>
    <n v="35462"/>
    <x v="1"/>
  </r>
  <r>
    <s v="0499   3B-L29"/>
    <s v="SALVADOR BELLO"/>
    <n v="52923"/>
    <n v="0"/>
    <n v="52114.55"/>
    <n v="3414.18"/>
    <n v="0"/>
    <n v="32281.29"/>
    <n v="5744.58"/>
    <n v="451.2"/>
    <n v="832.26"/>
    <n v="0"/>
    <m/>
    <n v="0"/>
    <n v="0.94"/>
    <n v="94839"/>
    <x v="1"/>
  </r>
  <r>
    <s v="0500   3B-L30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</r>
  <r>
    <s v="0501   3B-L31"/>
    <s v="WESTON MILLONES / VICTORIA RIVERO_x000a_(1)"/>
    <n v="1650527"/>
    <n v="0"/>
    <n v="1102762.6499999999"/>
    <s v="En Abogados"/>
    <n v="0"/>
    <n v="32281.29"/>
    <n v="7209.08"/>
    <n v="566.4"/>
    <n v="1044.07"/>
    <n v="0"/>
    <m/>
    <n v="7167.5"/>
    <n v="0.53"/>
    <n v="1753934"/>
    <x v="1"/>
  </r>
  <r>
    <s v="0502   3B-L32"/>
    <s v="LWLYC"/>
    <n v="190001"/>
    <n v="0"/>
    <n v="173144.08"/>
    <n v="25514.12"/>
    <n v="0"/>
    <n v="32281.29"/>
    <n v="8722.89"/>
    <n v="684"/>
    <n v="1263.3699999999999"/>
    <n v="0"/>
    <m/>
    <n v="0"/>
    <n v="0.25"/>
    <n v="241610"/>
    <x v="1"/>
  </r>
  <r>
    <s v="0503   3B-L33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</r>
  <r>
    <s v="0504   3B-L34"/>
    <s v="LWLYC"/>
    <n v="175774"/>
    <n v="0"/>
    <n v="160072.82999999999"/>
    <n v="23704.81"/>
    <n v="0"/>
    <n v="32281.29"/>
    <n v="5744.58"/>
    <n v="451.2"/>
    <n v="832.26"/>
    <n v="0"/>
    <m/>
    <n v="0"/>
    <n v="0.03"/>
    <n v="223087"/>
    <x v="1"/>
  </r>
  <r>
    <s v="0505   3B-L35"/>
    <s v="ORGANIZACION RACIONAL DE ENERGIAS LIMPIAS S.A. (1)"/>
    <n v="32718"/>
    <n v="32718"/>
    <n v="0"/>
    <n v="0"/>
    <n v="0"/>
    <n v="32281.29"/>
    <n v="5749.51"/>
    <n v="451.2"/>
    <n v="833.09"/>
    <n v="0"/>
    <m/>
    <n v="-3524"/>
    <n v="0.91"/>
    <n v="35792"/>
    <x v="1"/>
  </r>
  <r>
    <s v="0506   3B-L36"/>
    <s v="NATALIA GANEM"/>
    <n v="133149"/>
    <n v="0"/>
    <n v="124552.01"/>
    <n v="14824.59"/>
    <n v="0"/>
    <n v="32281.29"/>
    <n v="5744.58"/>
    <n v="451.2"/>
    <n v="832.26"/>
    <n v="0"/>
    <m/>
    <n v="0"/>
    <n v="7.0000000000000007E-2"/>
    <n v="178686"/>
    <x v="1"/>
  </r>
  <r>
    <s v="0507   3B-L37"/>
    <s v="FIDEICOMISO VILLA MARIA (2)"/>
    <n v="35946"/>
    <n v="35946"/>
    <n v="0"/>
    <n v="1797.25"/>
    <n v="0"/>
    <n v="32281.29"/>
    <n v="5744.58"/>
    <n v="451.2"/>
    <n v="832.26"/>
    <n v="0"/>
    <m/>
    <n v="0"/>
    <n v="0.42"/>
    <n v="41107"/>
    <x v="1"/>
  </r>
  <r>
    <s v="0508   3B-L38"/>
    <s v="LWLYC"/>
    <n v="175774"/>
    <n v="0"/>
    <n v="160072.82999999999"/>
    <n v="23704.81"/>
    <n v="0"/>
    <n v="32281.29"/>
    <n v="5744.58"/>
    <n v="451.2"/>
    <n v="832.26"/>
    <n v="0"/>
    <m/>
    <n v="0"/>
    <n v="0.03"/>
    <n v="223087"/>
    <x v="1"/>
  </r>
  <r>
    <s v="0509   3B-L39"/>
    <s v="RUTA CPC"/>
    <n v="104146"/>
    <n v="64714"/>
    <n v="39432"/>
    <n v="1971.6"/>
    <n v="0"/>
    <n v="32281.29"/>
    <n v="6030.58"/>
    <n v="472.8"/>
    <n v="873.87"/>
    <n v="0"/>
    <m/>
    <n v="0"/>
    <n v="0.86"/>
    <n v="81063"/>
    <x v="1"/>
  </r>
  <r>
    <s v="0510   3B-L40"/>
    <s v="MELAMED CONSTRUCCIONES SRL (2)"/>
    <n v="36760"/>
    <n v="36760"/>
    <n v="0"/>
    <n v="1813.65"/>
    <n v="0"/>
    <n v="32281.29"/>
    <n v="6030.58"/>
    <n v="472.9"/>
    <n v="873.87"/>
    <n v="0"/>
    <m/>
    <n v="0"/>
    <n v="0.71"/>
    <n v="41473"/>
    <x v="1"/>
  </r>
  <r>
    <s v="0511    3B-L41"/>
    <s v="Cristian Javier Bicerne (1)"/>
    <n v="40264"/>
    <n v="40300"/>
    <n v="0"/>
    <n v="0"/>
    <n v="36"/>
    <n v="32281.29"/>
    <n v="6321.51"/>
    <n v="496.8"/>
    <n v="915.48"/>
    <n v="0"/>
    <m/>
    <n v="3368"/>
    <n v="0.92"/>
    <n v="43348"/>
    <x v="1"/>
  </r>
  <r>
    <s v="0512    3E-L1"/>
    <s v="LWLYC"/>
    <n v="189504"/>
    <n v="0"/>
    <n v="172687.54"/>
    <n v="25450.84"/>
    <n v="0"/>
    <n v="32281.29"/>
    <n v="8619.34"/>
    <n v="675.5"/>
    <n v="1248.3900000000001"/>
    <n v="0"/>
    <m/>
    <n v="0"/>
    <n v="0.1"/>
    <n v="240963"/>
    <x v="1"/>
  </r>
  <r>
    <s v="0513    3E-L2"/>
    <s v="EFEYSE SRL"/>
    <n v="72756"/>
    <n v="0"/>
    <n v="71081.95"/>
    <n v="5228.1499999999996"/>
    <n v="0"/>
    <n v="32281.29"/>
    <n v="7184.43"/>
    <n v="565.20000000000005"/>
    <n v="1041.1500000000001"/>
    <n v="0"/>
    <m/>
    <n v="0"/>
    <n v="0.83"/>
    <n v="117383"/>
    <x v="1"/>
  </r>
  <r>
    <s v="0514    3E-L3"/>
    <s v="FIDEICOMISO VILLA MARIA (2)"/>
    <n v="37601"/>
    <n v="37601"/>
    <n v="0"/>
    <n v="1880.01"/>
    <n v="0"/>
    <n v="32281.29"/>
    <n v="7184.43"/>
    <n v="565.20000000000005"/>
    <n v="1041.1500000000001"/>
    <n v="0"/>
    <m/>
    <n v="0"/>
    <n v="0.92"/>
    <n v="42953"/>
    <x v="1"/>
  </r>
  <r>
    <s v="0515    3E-L4"/>
    <s v="PATRICIA TARABINI (1)"/>
    <n v="34238"/>
    <n v="34238"/>
    <n v="0"/>
    <n v="0"/>
    <n v="0"/>
    <n v="32281.29"/>
    <n v="7179.49"/>
    <n v="562.79999999999995"/>
    <n v="1040.32"/>
    <n v="0"/>
    <m/>
    <n v="-3657"/>
    <n v="0.1"/>
    <n v="37407"/>
    <x v="1"/>
  </r>
  <r>
    <s v="0516    3E-L5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</r>
  <r>
    <s v="0517    3E-L6"/>
    <s v="FERNANDO JASNIS"/>
    <n v="58625"/>
    <n v="0"/>
    <n v="57623.45"/>
    <n v="3882.72"/>
    <n v="0"/>
    <n v="32281.29"/>
    <n v="7179.49"/>
    <n v="562.79999999999995"/>
    <n v="1040.32"/>
    <n v="0"/>
    <m/>
    <n v="0"/>
    <n v="0.93"/>
    <n v="102571"/>
    <x v="1"/>
  </r>
  <r>
    <s v="0518    3E-L7"/>
    <s v="JOSEPH HARPER"/>
    <n v="55357"/>
    <n v="0"/>
    <n v="54464.2"/>
    <n v="3616.01"/>
    <n v="0"/>
    <n v="32281.29"/>
    <n v="6321.51"/>
    <n v="496.8"/>
    <n v="915.9"/>
    <n v="0"/>
    <m/>
    <n v="0"/>
    <n v="0.28999999999999998"/>
    <n v="98096"/>
    <x v="1"/>
  </r>
  <r>
    <s v="0519    3E-L8"/>
    <s v="SARNI / TRONCOSO"/>
    <n v="36613"/>
    <n v="0"/>
    <n v="36613"/>
    <n v="1830.65"/>
    <n v="0"/>
    <n v="32281.29"/>
    <n v="6326.44"/>
    <n v="496.8"/>
    <n v="916.32"/>
    <n v="0"/>
    <m/>
    <n v="0"/>
    <n v="0.5"/>
    <n v="78465"/>
    <x v="1"/>
  </r>
  <r>
    <s v="0520   3E-L9"/>
    <s v="HERN£N DE LAURENTE (2)"/>
    <n v="36609"/>
    <n v="36609"/>
    <n v="0"/>
    <n v="1830.4"/>
    <n v="0"/>
    <n v="32281.29"/>
    <n v="6321.51"/>
    <n v="496.8"/>
    <n v="915.9"/>
    <n v="0"/>
    <m/>
    <n v="0"/>
    <n v="0.1"/>
    <n v="41846"/>
    <x v="1"/>
  </r>
  <r>
    <s v="0521  3E-L10"/>
    <s v="JAVIER ARCAPALO"/>
    <n v="33327"/>
    <n v="33327"/>
    <n v="0"/>
    <n v="556"/>
    <n v="0"/>
    <n v="32281.29"/>
    <n v="6321.51"/>
    <n v="496.8"/>
    <n v="915.9"/>
    <n v="0"/>
    <m/>
    <n v="0"/>
    <n v="0.5"/>
    <n v="40572"/>
    <x v="1"/>
  </r>
  <r>
    <s v="0522   3E-L11"/>
    <s v="KATRIN MAKULLA (1)"/>
    <n v="1576585"/>
    <n v="0"/>
    <n v="1067043.04"/>
    <s v="En Abogados"/>
    <n v="0"/>
    <n v="32281.29"/>
    <n v="6321.51"/>
    <n v="496.8"/>
    <n v="915.48"/>
    <n v="0"/>
    <m/>
    <n v="7006.41"/>
    <n v="0.36"/>
    <n v="1676959"/>
    <x v="1"/>
  </r>
  <r>
    <s v="0523   3E-L12"/>
    <s v="OCAMPO / ARCAPALO"/>
    <n v="33326"/>
    <n v="33326"/>
    <n v="0"/>
    <n v="556"/>
    <n v="0"/>
    <n v="32281.29"/>
    <n v="6321.51"/>
    <n v="496.8"/>
    <n v="915.48"/>
    <n v="0"/>
    <m/>
    <n v="0"/>
    <n v="0.92"/>
    <n v="40572"/>
    <x v="1"/>
  </r>
  <r>
    <s v="0524   3E-L13"/>
    <s v="JAVIER ARCAPALO"/>
    <n v="33322"/>
    <n v="33322"/>
    <n v="0"/>
    <n v="556"/>
    <n v="0"/>
    <n v="32281.29"/>
    <n v="6316.57"/>
    <n v="496.8"/>
    <n v="915.9"/>
    <n v="0"/>
    <m/>
    <n v="0"/>
    <n v="0.44"/>
    <n v="40567"/>
    <x v="1"/>
  </r>
  <r>
    <s v="0525   3E-L14"/>
    <s v="CHRYNIEWIECKI DAMIAN"/>
    <n v="80021"/>
    <n v="80021"/>
    <n v="0"/>
    <n v="1305"/>
    <n v="0"/>
    <n v="32281.29"/>
    <n v="12371.81"/>
    <n v="970.8"/>
    <n v="1792.27"/>
    <n v="0"/>
    <m/>
    <n v="0"/>
    <n v="0.83"/>
    <n v="48722"/>
    <x v="1"/>
  </r>
  <r>
    <s v="0526   3E-L15"/>
    <s v="FIDEICOMISO VILLA MARIA (1) (2)"/>
    <n v="46191"/>
    <n v="46191"/>
    <n v="0"/>
    <n v="2309.5100000000002"/>
    <n v="0"/>
    <n v="32281.29"/>
    <n v="8619.34"/>
    <n v="675.6"/>
    <n v="1248.3900000000001"/>
    <n v="0"/>
    <m/>
    <n v="12550"/>
    <n v="0.87"/>
    <n v="57685"/>
    <x v="1"/>
  </r>
  <r>
    <s v="0527   3E-L16"/>
    <s v="GUILLERMO BASSIGNANI"/>
    <n v="1381102"/>
    <n v="27813.3"/>
    <n v="1058755.8999999999"/>
    <s v="En Abogados"/>
    <n v="0"/>
    <n v="32281.29"/>
    <n v="8619.34"/>
    <n v="675.8"/>
    <n v="1248.3900000000001"/>
    <n v="0"/>
    <m/>
    <n v="0"/>
    <n v="0.68"/>
    <n v="1449052"/>
    <x v="1"/>
  </r>
  <r>
    <s v="0528   3E-L17"/>
    <s v="RUTA CPC"/>
    <n v="112085"/>
    <n v="69449"/>
    <n v="42636"/>
    <n v="2131.8000000000002"/>
    <n v="0"/>
    <n v="32281.29"/>
    <n v="8619.34"/>
    <n v="675.5"/>
    <n v="1248.3900000000001"/>
    <n v="0"/>
    <m/>
    <n v="0"/>
    <n v="0.68"/>
    <n v="87593"/>
    <x v="1"/>
  </r>
  <r>
    <s v="0529   3E-L18"/>
    <s v="DIEGO RADIVOY"/>
    <n v="664206"/>
    <n v="0"/>
    <n v="604768.91"/>
    <n v="89675.54"/>
    <n v="0"/>
    <n v="32281.29"/>
    <n v="8619.34"/>
    <n v="675.8"/>
    <n v="1248.3900000000001"/>
    <n v="0"/>
    <m/>
    <n v="0"/>
    <n v="0.73"/>
    <n v="737270"/>
    <x v="1"/>
  </r>
  <r>
    <s v="0530   3E-L19"/>
    <s v="Fideicomiso Villa Maria (2)"/>
    <n v="39246"/>
    <n v="39246"/>
    <n v="0"/>
    <n v="1962.26"/>
    <n v="0"/>
    <n v="32281.29"/>
    <n v="8619.34"/>
    <n v="675.6"/>
    <n v="1248.3900000000001"/>
    <n v="0"/>
    <m/>
    <n v="0"/>
    <n v="0.12"/>
    <n v="44787"/>
    <x v="1"/>
  </r>
  <r>
    <s v="0531   3E-L20"/>
    <s v="Roberto Ezequiel SANTAMARIA ; Tamara Eliana RODRIGUEZ BIANCHI (1) (2)"/>
    <n v="3007975"/>
    <n v="1850000"/>
    <n v="0"/>
    <s v="En Abogados"/>
    <n v="0"/>
    <n v="32281.29"/>
    <n v="8634.1299999999992"/>
    <n v="676.8"/>
    <n v="1250.47"/>
    <n v="0"/>
    <m/>
    <n v="0"/>
    <n v="0.31"/>
    <n v="42843"/>
    <x v="1"/>
  </r>
  <r>
    <s v="0532   3E-L21"/>
    <s v="RUTA CPC"/>
    <n v="125567"/>
    <n v="77571"/>
    <n v="47996"/>
    <n v="2399.8000000000002"/>
    <n v="0"/>
    <n v="32281.29"/>
    <n v="13145.97"/>
    <n v="954"/>
    <n v="1761.47"/>
    <n v="0"/>
    <m/>
    <n v="0"/>
    <n v="0.47"/>
    <n v="98539"/>
    <x v="1"/>
  </r>
  <r>
    <s v="0533   3E-L22"/>
    <s v="SALVADOR BELLO"/>
    <n v="55503"/>
    <n v="0"/>
    <n v="54533.9"/>
    <n v="3695.8"/>
    <n v="0"/>
    <n v="32281.29"/>
    <n v="5054.25"/>
    <n v="396"/>
    <n v="732.39"/>
    <n v="0"/>
    <m/>
    <n v="0"/>
    <n v="0.37"/>
    <n v="96694"/>
    <x v="1"/>
  </r>
  <r>
    <s v="0534   3E- L22B"/>
    <s v="SALVADOR BELLO"/>
    <n v="56361"/>
    <n v="0"/>
    <n v="55351.05"/>
    <n v="3777.5"/>
    <n v="0"/>
    <n v="32281.29"/>
    <n v="5054.25"/>
    <n v="396"/>
    <n v="732.39"/>
    <n v="0"/>
    <m/>
    <n v="0"/>
    <n v="0.52"/>
    <n v="97593"/>
    <x v="1"/>
  </r>
  <r>
    <s v="0535  3E-L23"/>
    <s v="RUTA CPC"/>
    <n v="117322"/>
    <n v="78570.16"/>
    <n v="38751.839999999997"/>
    <n v="1937.59"/>
    <n v="0"/>
    <n v="32281.29"/>
    <n v="4852.08"/>
    <n v="381.6"/>
    <n v="703.26"/>
    <n v="0"/>
    <m/>
    <n v="0"/>
    <n v="0.34"/>
    <n v="78908"/>
    <x v="1"/>
  </r>
  <r>
    <s v="0536  3E-L24"/>
    <s v="NATALIA GANEM"/>
    <n v="129645"/>
    <n v="0"/>
    <n v="121268.03"/>
    <n v="14440.37"/>
    <n v="0"/>
    <n v="32281.29"/>
    <n v="4852.08"/>
    <n v="381.6"/>
    <n v="703.26"/>
    <n v="0"/>
    <m/>
    <n v="0"/>
    <n v="0.37"/>
    <n v="173927"/>
    <x v="1"/>
  </r>
  <r>
    <s v="0537  3E-L25"/>
    <s v="SANTIAGO BELAUSTEGUI"/>
    <n v="34546"/>
    <n v="0"/>
    <n v="34546"/>
    <n v="1727.3"/>
    <n v="0"/>
    <n v="32281.29"/>
    <n v="7470.42"/>
    <n v="585.6"/>
    <n v="1081.93"/>
    <n v="0"/>
    <m/>
    <n v="0"/>
    <n v="0.46"/>
    <n v="77693"/>
    <x v="1"/>
  </r>
  <r>
    <s v="0538  3E-L26"/>
    <s v="FIDEICOMISO VILLA MARIA (2)"/>
    <n v="37593"/>
    <n v="37593"/>
    <n v="0"/>
    <n v="1879.61"/>
    <n v="0"/>
    <n v="32281.29"/>
    <n v="7179.49"/>
    <n v="562.79999999999995"/>
    <n v="1040.32"/>
    <n v="0"/>
    <m/>
    <n v="0"/>
    <n v="0.49"/>
    <n v="42944"/>
    <x v="1"/>
  </r>
  <r>
    <s v="0539  3E-L27"/>
    <s v="ROBERTO MARINHO"/>
    <n v="38256"/>
    <n v="38256"/>
    <n v="0"/>
    <n v="0"/>
    <n v="0"/>
    <n v="32281.29"/>
    <n v="7756.42"/>
    <n v="608.4"/>
    <n v="1123.96"/>
    <n v="0"/>
    <m/>
    <n v="0"/>
    <n v="0.93"/>
    <n v="41771"/>
    <x v="1"/>
  </r>
  <r>
    <s v="0540  3E-L28"/>
    <s v="ROBERTO MARINHO"/>
    <n v="38589"/>
    <n v="38589"/>
    <n v="0"/>
    <n v="0"/>
    <n v="0"/>
    <n v="32281.29"/>
    <n v="8047.35"/>
    <n v="631.20000000000005"/>
    <n v="1165.58"/>
    <n v="0"/>
    <m/>
    <n v="0"/>
    <n v="0.57999999999999996"/>
    <n v="42126"/>
    <x v="1"/>
  </r>
  <r>
    <s v="0541  3E-L29"/>
    <s v="ROBERTO MARINHO"/>
    <n v="38589"/>
    <n v="38589"/>
    <n v="0"/>
    <n v="0"/>
    <n v="0"/>
    <n v="32281.29"/>
    <n v="8047.35"/>
    <n v="631.20000000000005"/>
    <n v="1165.58"/>
    <n v="0"/>
    <m/>
    <n v="0"/>
    <n v="0.57999999999999996"/>
    <n v="42126"/>
    <x v="1"/>
  </r>
  <r>
    <s v="0542  3E-L30"/>
    <s v="ROBERTO MARINHO"/>
    <n v="39230"/>
    <n v="39230"/>
    <n v="0"/>
    <n v="0"/>
    <n v="0"/>
    <n v="32281.29"/>
    <n v="8604.5499999999993"/>
    <n v="675.6"/>
    <n v="1246.72"/>
    <n v="0"/>
    <m/>
    <n v="0"/>
    <n v="0.84"/>
    <n v="42809"/>
    <x v="1"/>
  </r>
  <r>
    <s v="0543  3E-L31"/>
    <s v="ROBERTO MARINHO"/>
    <n v="42587"/>
    <n v="42587"/>
    <n v="0"/>
    <n v="0"/>
    <n v="0"/>
    <n v="32281.29"/>
    <n v="11528.61"/>
    <n v="903.6"/>
    <n v="1669.92"/>
    <n v="0"/>
    <m/>
    <n v="0"/>
    <n v="0.57999999999999996"/>
    <n v="46384"/>
    <x v="1"/>
  </r>
  <r>
    <s v="0544  3E-L32"/>
    <s v="DIEGO RADIVOY"/>
    <n v="581134"/>
    <n v="0"/>
    <n v="533951.09"/>
    <n v="73880.460000000006"/>
    <n v="0"/>
    <n v="32281.29"/>
    <n v="12066.09"/>
    <n v="945.6"/>
    <n v="1748.16"/>
    <n v="0"/>
    <m/>
    <n v="0"/>
    <n v="0.31"/>
    <n v="654873"/>
    <x v="1"/>
  </r>
  <r>
    <s v="0545  3E-L33"/>
    <s v="FIDEICOMISO VILLA MARIA (2)"/>
    <n v="39522"/>
    <n v="39522"/>
    <n v="0"/>
    <n v="1976.1"/>
    <n v="0"/>
    <n v="32281.29"/>
    <n v="8905.33"/>
    <n v="645.6"/>
    <n v="1290.42"/>
    <n v="0"/>
    <m/>
    <n v="0"/>
    <n v="0.26"/>
    <n v="45099"/>
    <x v="1"/>
  </r>
  <r>
    <s v="0546  3E-L34"/>
    <s v="FIDEICOMISO VILLA MARIA (2)"/>
    <n v="39576"/>
    <n v="39576"/>
    <n v="0"/>
    <n v="1978.77"/>
    <n v="0"/>
    <n v="32281.29"/>
    <n v="8905.33"/>
    <n v="699.6"/>
    <n v="1290"/>
    <n v="0"/>
    <m/>
    <n v="0"/>
    <n v="0.01"/>
    <n v="45155"/>
    <x v="1"/>
  </r>
  <r>
    <s v="0547  3E-L35"/>
    <s v="TORIBIO ACHAVAL (1)"/>
    <n v="36073"/>
    <n v="36073"/>
    <n v="0"/>
    <n v="0"/>
    <n v="0"/>
    <n v="32281.29"/>
    <n v="8905.33"/>
    <n v="699.6"/>
    <n v="1290.42"/>
    <n v="0"/>
    <m/>
    <n v="-3818"/>
    <n v="0.36"/>
    <n v="39359"/>
    <x v="1"/>
  </r>
  <r>
    <s v="0548  3E-L36"/>
    <s v="TORIBIO ACHAVAL (1)"/>
    <n v="36073"/>
    <n v="36073"/>
    <n v="0"/>
    <n v="0"/>
    <n v="0"/>
    <n v="32281.29"/>
    <n v="8905.33"/>
    <n v="699.6"/>
    <n v="1290.42"/>
    <n v="0"/>
    <m/>
    <n v="-3818"/>
    <n v="0.36"/>
    <n v="39359"/>
    <x v="1"/>
  </r>
  <r>
    <s v="0549  3E-L37-1"/>
    <s v="Victoria Bas (1)"/>
    <n v="41746"/>
    <n v="41748"/>
    <n v="0"/>
    <n v="0"/>
    <n v="2"/>
    <n v="32281.29"/>
    <n v="8905.33"/>
    <n v="0"/>
    <n v="1290"/>
    <n v="0"/>
    <m/>
    <n v="8732"/>
    <n v="0.38"/>
    <n v="51207"/>
    <x v="1"/>
  </r>
  <r>
    <s v="0550   3E-L38"/>
    <s v="Victoria Gobbi (1)"/>
    <n v="38846"/>
    <n v="38848"/>
    <n v="0"/>
    <n v="0"/>
    <n v="2"/>
    <n v="32281.29"/>
    <n v="8905.33"/>
    <n v="0"/>
    <n v="1290"/>
    <n v="0"/>
    <m/>
    <n v="-345.5"/>
    <n v="0.88"/>
    <n v="42130"/>
    <x v="1"/>
  </r>
  <r>
    <s v="0551   3E-L39"/>
    <s v="Victoria Bas (1)"/>
    <n v="43988"/>
    <n v="43988"/>
    <n v="0"/>
    <n v="0"/>
    <n v="0"/>
    <n v="32281.29"/>
    <n v="10626.24"/>
    <n v="574.79999999999995"/>
    <n v="1539.26"/>
    <n v="0"/>
    <m/>
    <n v="8572"/>
    <n v="0.41"/>
    <n v="53594"/>
    <x v="1"/>
  </r>
  <r>
    <s v="0552  4A-1-L1"/>
    <s v="LA ESPERANZA/DAMIAN LOPO (1)"/>
    <n v="44651"/>
    <n v="44651"/>
    <s v="Plan de Pago"/>
    <s v="Plan de Pago"/>
    <n v="0"/>
    <n v="32281.29"/>
    <n v="7337.29"/>
    <n v="574.79999999999995"/>
    <n v="0"/>
    <n v="0"/>
    <m/>
    <n v="8058.67"/>
    <n v="0.95"/>
    <n v="48253"/>
    <x v="1"/>
  </r>
  <r>
    <s v="0553  4A-2-L2"/>
    <s v="LA ESPERANZA/DAMIAN LOPO (1)"/>
    <n v="48257"/>
    <n v="48257"/>
    <s v="Plan de Pago"/>
    <s v="Plan de Pago"/>
    <n v="0"/>
    <n v="32281.29"/>
    <n v="6799.81"/>
    <n v="534"/>
    <n v="0"/>
    <n v="0"/>
    <m/>
    <n v="12194.67"/>
    <n v="0.23"/>
    <n v="51810"/>
    <x v="1"/>
  </r>
  <r>
    <s v="0554  4A-3-L3"/>
    <s v="LA ESPERANZA/DAMIAN LOPO (1)"/>
    <n v="47904"/>
    <n v="47904"/>
    <s v="Plan de Pago"/>
    <s v="Plan de Pago"/>
    <n v="0"/>
    <n v="32281.29"/>
    <n v="6661.74"/>
    <n v="522"/>
    <n v="0"/>
    <n v="0"/>
    <m/>
    <n v="11979.03"/>
    <n v="0.94"/>
    <n v="51445"/>
    <x v="1"/>
  </r>
  <r>
    <s v="0555  4A-4-L4"/>
    <s v="BERARDO-LUCCHESI (1)"/>
    <n v="35717"/>
    <n v="35717"/>
    <n v="0"/>
    <n v="0"/>
    <n v="0"/>
    <n v="32281.29"/>
    <n v="6449.71"/>
    <n v="506.4"/>
    <n v="0"/>
    <n v="0"/>
    <m/>
    <n v="-3589"/>
    <n v="0.6"/>
    <n v="35649"/>
    <x v="1"/>
  </r>
  <r>
    <s v="0556  4A-5-L5"/>
    <s v="SERGIO KAUFMAN"/>
    <n v="32054"/>
    <n v="32589"/>
    <n v="0"/>
    <n v="535"/>
    <n v="535"/>
    <n v="32281.29"/>
    <n v="6040.44"/>
    <n v="474"/>
    <n v="0"/>
    <n v="0"/>
    <m/>
    <n v="0"/>
    <n v="0.27"/>
    <n v="38796"/>
    <x v="1"/>
  </r>
  <r>
    <s v="0557  4A-6-L6"/>
    <s v="CARLOS SELLAN"/>
    <n v="186026"/>
    <n v="0"/>
    <n v="169385.24"/>
    <n v="25110.02"/>
    <n v="0"/>
    <n v="32281.29"/>
    <n v="8165.69"/>
    <n v="640.79999999999995"/>
    <n v="0"/>
    <n v="0"/>
    <m/>
    <n v="0"/>
    <n v="0.96"/>
    <n v="235584"/>
    <x v="1"/>
  </r>
  <r>
    <s v="0558  4A-7-L7"/>
    <s v="GIMENEZ JULIAN (1)"/>
    <n v="702618"/>
    <n v="0"/>
    <n v="530672.63"/>
    <s v="En Abogados"/>
    <n v="0"/>
    <n v="32281.29"/>
    <n v="6602.57"/>
    <n v="0"/>
    <n v="0"/>
    <n v="0"/>
    <m/>
    <n v="12662.41"/>
    <n v="0.1"/>
    <n v="780698"/>
    <x v="1"/>
  </r>
  <r>
    <s v="0559  4A-8-L8"/>
    <s v="LA ESPERANZA (1)"/>
    <n v="49395"/>
    <n v="49395"/>
    <s v="Plan de Pago"/>
    <s v="Plan de Pago"/>
    <n v="0"/>
    <n v="32281.29"/>
    <n v="7258.39"/>
    <n v="568.79999999999995"/>
    <n v="0"/>
    <n v="0"/>
    <m/>
    <n v="12880.93"/>
    <n v="0.59"/>
    <n v="52990"/>
    <x v="1"/>
  </r>
  <r>
    <s v="0560  4A-9-L9"/>
    <s v="LA ESPERANZA (1)"/>
    <n v="50231"/>
    <n v="50231"/>
    <s v="Plan de Pago"/>
    <s v="Plan de Pago"/>
    <n v="0"/>
    <n v="32281.29"/>
    <n v="7593.7"/>
    <n v="595.20000000000005"/>
    <n v="0"/>
    <n v="0"/>
    <m/>
    <n v="13385.2"/>
    <n v="0.61"/>
    <n v="53856"/>
    <x v="1"/>
  </r>
  <r>
    <s v="0561  4B-10-_x000a_L10"/>
    <s v="AGUSTIN ESTRADA / PADIMOL (1)"/>
    <n v="1271136"/>
    <n v="0"/>
    <n v="883173.78"/>
    <s v="En Abogados"/>
    <n v="0"/>
    <n v="32281.29"/>
    <n v="7573.97"/>
    <n v="594"/>
    <n v="0"/>
    <n v="0"/>
    <m/>
    <n v="7233.73"/>
    <n v="0.32"/>
    <n v="1362978"/>
    <x v="1"/>
  </r>
  <r>
    <s v="0562  4B-11-L11"/>
    <s v="LA ESPERANZA (1)"/>
    <n v="50363"/>
    <n v="50363"/>
    <s v="Plan de Pago"/>
    <s v="Plan de Pago"/>
    <n v="0"/>
    <n v="32281.29"/>
    <n v="7647.94"/>
    <n v="598.79999999999995"/>
    <n v="0"/>
    <n v="0"/>
    <m/>
    <n v="13464.03"/>
    <n v="0.94"/>
    <n v="53993"/>
    <x v="1"/>
  </r>
  <r>
    <s v="0563   4B-12-_x000a_L12"/>
    <s v="LA ESPERANZA (1)"/>
    <n v="47760"/>
    <n v="47760"/>
    <s v="Plan de Pago"/>
    <s v="Plan de Pago"/>
    <n v="0"/>
    <n v="32281.29"/>
    <n v="7707.11"/>
    <n v="604.79999999999995"/>
    <n v="0"/>
    <n v="0"/>
    <m/>
    <n v="10801.77"/>
    <n v="0.03"/>
    <n v="51395"/>
    <x v="1"/>
  </r>
  <r>
    <s v="0564  4B-13-_x000a_L13"/>
    <s v="LA ESPERANZA (1)"/>
    <n v="50660"/>
    <n v="50660"/>
    <s v="Plan de Pago"/>
    <s v="Plan de Pago"/>
    <n v="0"/>
    <n v="32281.29"/>
    <n v="7766.28"/>
    <n v="608.4"/>
    <n v="0"/>
    <n v="0"/>
    <m/>
    <n v="13644.2"/>
    <n v="0.83"/>
    <n v="54301"/>
    <x v="1"/>
  </r>
  <r>
    <s v="0565  4B-14-_x000a_L14"/>
    <s v="LA ESPERANZA (1)"/>
    <n v="47876"/>
    <n v="47876"/>
    <s v="Plan de Pago"/>
    <s v="Plan de Pago"/>
    <n v="0"/>
    <n v="32281.29"/>
    <n v="7825.45"/>
    <n v="614.4"/>
    <n v="0"/>
    <n v="0"/>
    <m/>
    <n v="10800.7"/>
    <n v="0.16"/>
    <n v="51522"/>
    <x v="1"/>
  </r>
  <r>
    <s v="0566  4B-15-_x000a_L15"/>
    <s v="LA ESPERANZA (1)"/>
    <n v="50961"/>
    <n v="50961"/>
    <s v="Plan de Pago"/>
    <s v="Plan de Pago"/>
    <n v="0"/>
    <n v="32281.29"/>
    <n v="7889.55"/>
    <n v="618"/>
    <n v="0"/>
    <n v="0"/>
    <m/>
    <n v="13823.87"/>
    <n v="0.28999999999999998"/>
    <n v="54613"/>
    <x v="1"/>
  </r>
  <r>
    <s v="0567  4B-16-_x000a_L16"/>
    <s v="Damián Pace (1)"/>
    <n v="71800"/>
    <n v="71800"/>
    <n v="0"/>
    <n v="0"/>
    <n v="0"/>
    <n v="32281.29"/>
    <n v="7948.73"/>
    <n v="0"/>
    <n v="0"/>
    <n v="0"/>
    <m/>
    <n v="3216"/>
    <n v="0.98"/>
    <n v="43447"/>
    <x v="1"/>
  </r>
  <r>
    <s v="0568  4B-17-_x000a_L17"/>
    <s v="LA ESPERANZA (1)"/>
    <n v="51269"/>
    <n v="51269"/>
    <s v="Plan de Pago"/>
    <s v="Plan de Pago"/>
    <n v="0"/>
    <n v="32281.29"/>
    <n v="8012.83"/>
    <n v="627.6"/>
    <n v="0"/>
    <n v="0"/>
    <m/>
    <n v="14009.7"/>
    <n v="0.57999999999999996"/>
    <n v="54932"/>
    <x v="1"/>
  </r>
  <r>
    <s v="0569  4B-18-_x000a_L18"/>
    <s v="LA ESPERANZA (1)"/>
    <n v="52320"/>
    <n v="52320"/>
    <s v="Plan de Pago"/>
    <s v="Plan de Pago"/>
    <n v="0"/>
    <n v="32281.29"/>
    <n v="8431.9599999999991"/>
    <n v="662.4"/>
    <n v="0"/>
    <n v="0"/>
    <m/>
    <n v="14644.63"/>
    <n v="0.72"/>
    <n v="56021"/>
    <x v="1"/>
  </r>
  <r>
    <s v="0570  4C-19-_x000a_L19"/>
    <s v="Rosana Valeria Gonzalez (1)"/>
    <n v="33502"/>
    <n v="33502"/>
    <n v="0"/>
    <n v="0"/>
    <n v="0"/>
    <n v="32281.29"/>
    <n v="8372.7900000000009"/>
    <n v="0"/>
    <n v="0"/>
    <n v="0"/>
    <m/>
    <n v="-3768"/>
    <n v="0.92"/>
    <n v="36887"/>
    <x v="1"/>
  </r>
  <r>
    <s v="0571  4C-20-_x000a_L20"/>
    <s v="Rosana Valeria Gonzalez (1)"/>
    <n v="37839"/>
    <n v="37839"/>
    <n v="0"/>
    <n v="0"/>
    <n v="0"/>
    <n v="32281.29"/>
    <n v="13639.07"/>
    <n v="0"/>
    <n v="0"/>
    <n v="0"/>
    <m/>
    <n v="-4259"/>
    <n v="0.64"/>
    <n v="41662"/>
    <x v="1"/>
  </r>
  <r>
    <s v="0572  4C-21-_x000a_L21"/>
    <s v="LA ESPERANZA (1)"/>
    <n v="52663"/>
    <n v="52663"/>
    <s v="Plan de Pago"/>
    <s v="Plan de Pago"/>
    <n v="0"/>
    <n v="32281.29"/>
    <n v="8570.0300000000007"/>
    <n v="673.2"/>
    <n v="0"/>
    <n v="0"/>
    <m/>
    <n v="14851.57"/>
    <n v="0.91"/>
    <n v="56377"/>
    <x v="1"/>
  </r>
  <r>
    <s v="0573  4C-22-_x000a_L22"/>
    <s v="VOLIA PROMENADE SRL (1)"/>
    <n v="2792495"/>
    <n v="0"/>
    <n v="1815942.37"/>
    <s v="En Abogados"/>
    <n v="0"/>
    <n v="32281.29"/>
    <n v="8584.82"/>
    <n v="0"/>
    <n v="0"/>
    <n v="0"/>
    <m/>
    <n v="7417.2"/>
    <n v="0.56999999999999995"/>
    <n v="2931576"/>
    <x v="1"/>
  </r>
  <r>
    <s v="0574  4C-23-_x000a_L23"/>
    <s v="LAURA LUJAN MORA—A (1)"/>
    <n v="33700"/>
    <n v="33700"/>
    <n v="0"/>
    <n v="0"/>
    <n v="0"/>
    <n v="32281.29"/>
    <n v="8614.41"/>
    <n v="0"/>
    <n v="0"/>
    <n v="0"/>
    <m/>
    <n v="-3791"/>
    <n v="0.3"/>
    <n v="37105"/>
    <x v="1"/>
  </r>
  <r>
    <s v="0575  4C-24-_x000a_L24"/>
    <s v="SERGIO KAUFMAN"/>
    <n v="34408"/>
    <n v="34982"/>
    <n v="0"/>
    <n v="574"/>
    <n v="574"/>
    <n v="32281.29"/>
    <n v="8648.92"/>
    <n v="679.2"/>
    <n v="0"/>
    <n v="0"/>
    <m/>
    <n v="0"/>
    <n v="0.59"/>
    <n v="41610"/>
    <x v="1"/>
  </r>
  <r>
    <s v="0576  4C-25-_x000a_L25"/>
    <s v="LA ESPERANZA (1)"/>
    <n v="56189"/>
    <n v="56189"/>
    <s v="Plan de Pago"/>
    <s v="Plan de Pago"/>
    <n v="0"/>
    <n v="32281.29"/>
    <n v="10621.31"/>
    <n v="0"/>
    <n v="0"/>
    <n v="0"/>
    <m/>
    <n v="17186.2"/>
    <n v="0.2"/>
    <n v="60089"/>
    <x v="1"/>
  </r>
  <r>
    <s v="0577  4C-26-_x000a_L26"/>
    <s v="LA ESPERANZA"/>
    <n v="333203"/>
    <n v="0"/>
    <n v="283837.45"/>
    <n v="63557.42"/>
    <n v="0"/>
    <n v="32281.29"/>
    <n v="12549.32"/>
    <n v="0"/>
    <n v="0"/>
    <n v="0"/>
    <m/>
    <n v="0"/>
    <n v="0.52"/>
    <n v="392226"/>
    <x v="1"/>
  </r>
  <r>
    <s v="0578  4C-27-_x000a_L27"/>
    <s v="LA ESPERANZA"/>
    <n v="305861"/>
    <n v="0"/>
    <n v="260603.33"/>
    <n v="58287.839999999997"/>
    <n v="0"/>
    <n v="32281.29"/>
    <n v="8693.2999999999993"/>
    <n v="0"/>
    <n v="0"/>
    <n v="0"/>
    <m/>
    <n v="0"/>
    <n v="0.24"/>
    <n v="359866"/>
    <x v="1"/>
  </r>
  <r>
    <s v="0579  4C-28-_x000a_L28"/>
    <s v="LA ESPERANZA"/>
    <n v="305339"/>
    <n v="0"/>
    <n v="260159.77"/>
    <n v="58187.22"/>
    <n v="0"/>
    <n v="32281.29"/>
    <n v="8619.34"/>
    <n v="0"/>
    <n v="0"/>
    <n v="0"/>
    <m/>
    <n v="0"/>
    <n v="0.38"/>
    <n v="359248"/>
    <x v="1"/>
  </r>
  <r>
    <s v="0580  4C-29-_x000a_L29"/>
    <s v="LA ESPERANZA"/>
    <n v="305127"/>
    <n v="0"/>
    <n v="259979.64"/>
    <n v="58146.34"/>
    <n v="0"/>
    <n v="32281.29"/>
    <n v="8589.75"/>
    <n v="0"/>
    <n v="0"/>
    <n v="0"/>
    <m/>
    <n v="0"/>
    <n v="0.98"/>
    <n v="358998"/>
    <x v="1"/>
  </r>
  <r>
    <s v="0581  4C-30-_x000a_L30"/>
    <s v="LA ESPERANZA"/>
    <n v="310269"/>
    <n v="0"/>
    <n v="264349.08"/>
    <n v="59137.37"/>
    <n v="0"/>
    <n v="32281.29"/>
    <n v="9314.61"/>
    <n v="0"/>
    <n v="0"/>
    <n v="0"/>
    <m/>
    <n v="0"/>
    <n v="0.65"/>
    <n v="365083"/>
    <x v="1"/>
  </r>
  <r>
    <s v="0582   4C-31- L31"/>
    <s v="LA ESPERANZA"/>
    <n v="303344"/>
    <n v="0"/>
    <n v="258464.46"/>
    <n v="57802.76"/>
    <n v="0"/>
    <n v="32281.29"/>
    <n v="8338.27"/>
    <n v="0"/>
    <n v="0"/>
    <n v="0"/>
    <m/>
    <n v="0"/>
    <n v="0.22"/>
    <n v="356887"/>
    <x v="1"/>
  </r>
  <r>
    <s v="0583  4C-32-_x000a_L32"/>
    <s v="LA ESPERANZA"/>
    <n v="302051"/>
    <n v="0"/>
    <n v="257365.7"/>
    <n v="57553.59"/>
    <n v="0"/>
    <n v="32281.29"/>
    <n v="8155.83"/>
    <n v="0"/>
    <n v="0"/>
    <n v="0"/>
    <m/>
    <n v="0"/>
    <n v="0.59"/>
    <n v="355357"/>
    <x v="1"/>
  </r>
  <r>
    <s v="0584  4C-33-_x000a_L33"/>
    <s v="LAS INDIAS SRL (1)"/>
    <n v="33465"/>
    <n v="33485"/>
    <n v="0"/>
    <n v="0"/>
    <n v="20"/>
    <n v="32281.29"/>
    <n v="8328.41"/>
    <n v="0"/>
    <n v="0"/>
    <n v="0"/>
    <m/>
    <n v="-3764"/>
    <n v="0.3"/>
    <n v="36826"/>
    <x v="1"/>
  </r>
  <r>
    <s v="0585  4C-34-_x000a_L34"/>
    <s v="LA ESPERANZA"/>
    <n v="302403"/>
    <n v="0"/>
    <n v="257664.65"/>
    <n v="57621.58"/>
    <n v="0"/>
    <n v="32281.29"/>
    <n v="8205.14"/>
    <n v="0"/>
    <n v="0"/>
    <n v="0"/>
    <m/>
    <n v="0"/>
    <n v="0.34"/>
    <n v="355773"/>
    <x v="1"/>
  </r>
  <r>
    <s v="0586  4C-35-_x000a_L35"/>
    <s v="LA ESPERANZA"/>
    <n v="312121"/>
    <n v="0"/>
    <n v="265922.78999999998"/>
    <n v="59494.35"/>
    <n v="0"/>
    <n v="32281.29"/>
    <n v="9575.9500000000007"/>
    <n v="0"/>
    <n v="0"/>
    <n v="0"/>
    <m/>
    <n v="0"/>
    <n v="0.62"/>
    <n v="367275"/>
    <x v="1"/>
  </r>
  <r>
    <s v="0587  4C-36-_x000a_L36"/>
    <s v="LA ESPERANZA"/>
    <n v="337921"/>
    <n v="0"/>
    <n v="287846.7"/>
    <n v="64466.64"/>
    <n v="0"/>
    <n v="32281.29"/>
    <n v="13215"/>
    <n v="0"/>
    <n v="0"/>
    <n v="0"/>
    <m/>
    <n v="0"/>
    <n v="0.37"/>
    <n v="397810"/>
    <x v="1"/>
  </r>
  <r>
    <s v="0588  4C-37-_x000a_L37"/>
    <s v="LA ESPERANZA (1)"/>
    <n v="55125"/>
    <n v="55125"/>
    <s v="Plan de Pago"/>
    <s v="Plan de Pago"/>
    <n v="0"/>
    <n v="32281.29"/>
    <n v="9127.23"/>
    <n v="715.2"/>
    <n v="0"/>
    <n v="0"/>
    <m/>
    <n v="16765.53"/>
    <n v="0.75"/>
    <n v="58890"/>
    <x v="1"/>
  </r>
  <r>
    <s v="0589  4C-38-_x000a_L38"/>
    <s v="LA ESPERANZA (1)"/>
    <n v="52436"/>
    <n v="52436"/>
    <s v="Plan de Pago"/>
    <s v="Plan de Pago"/>
    <n v="0"/>
    <n v="32281.29"/>
    <n v="8481.27"/>
    <n v="664.8"/>
    <n v="0"/>
    <n v="0"/>
    <m/>
    <n v="14714.2"/>
    <n v="0.44"/>
    <n v="56142"/>
    <x v="1"/>
  </r>
  <r>
    <s v="0590  4C-39-_x000a_L39"/>
    <s v="LA ESPERANZA (1)"/>
    <n v="52970"/>
    <n v="0"/>
    <n v="465662.34"/>
    <n v="101891.18"/>
    <n v="0"/>
    <n v="32281.29"/>
    <n v="8693.2999999999993"/>
    <n v="681.6"/>
    <n v="0"/>
    <n v="0"/>
    <m/>
    <n v="0"/>
    <n v="0.28999999999999998"/>
    <n v="609210"/>
    <x v="1"/>
  </r>
  <r>
    <s v="0591  4D-40-_x000a_L40"/>
    <s v="INGRID GUOZDEN (1)"/>
    <n v="33431"/>
    <n v="33431"/>
    <n v="0"/>
    <n v="0"/>
    <n v="0"/>
    <n v="32281.29"/>
    <n v="8348.1299999999992"/>
    <n v="0"/>
    <n v="0"/>
    <n v="0"/>
    <m/>
    <n v="-3766"/>
    <n v="0.57999999999999996"/>
    <n v="36864"/>
    <x v="1"/>
  </r>
  <r>
    <s v="0592  4D-41-_x000a_L41"/>
    <s v="AGUSTINA GUOZDEN (1)"/>
    <n v="33173"/>
    <n v="33173"/>
    <n v="0"/>
    <n v="0"/>
    <n v="0"/>
    <n v="32281.29"/>
    <n v="7973.38"/>
    <n v="0"/>
    <n v="0"/>
    <n v="0"/>
    <m/>
    <n v="-3731"/>
    <n v="0.33"/>
    <n v="36524"/>
    <x v="1"/>
  </r>
  <r>
    <s v="0593  4D-42-_x000a_L42"/>
    <s v="LA ESPERANZA (1)"/>
    <n v="50208"/>
    <n v="50208"/>
    <s v="Plan de Pago"/>
    <s v="Plan de Pago"/>
    <n v="0"/>
    <n v="32281.29"/>
    <n v="7583.83"/>
    <n v="595.20000000000005"/>
    <n v="0"/>
    <n v="0"/>
    <m/>
    <n v="13371.6"/>
    <n v="0.08"/>
    <n v="53832"/>
    <x v="1"/>
  </r>
  <r>
    <s v="0594  4D-43-_x000a_L43"/>
    <s v="INGRID GUOZDEN (1)"/>
    <n v="33485"/>
    <n v="33485"/>
    <n v="0"/>
    <n v="0"/>
    <n v="0"/>
    <n v="32281.29"/>
    <n v="8353.07"/>
    <n v="0"/>
    <n v="0"/>
    <n v="0"/>
    <m/>
    <n v="-3767"/>
    <n v="0.64"/>
    <n v="36868"/>
    <x v="1"/>
  </r>
  <r>
    <s v="0595  4D-44-_x000a_L44"/>
    <s v="INGRID GUOZDEN (1)"/>
    <n v="33566"/>
    <n v="33566"/>
    <n v="0"/>
    <n v="0"/>
    <n v="0"/>
    <n v="32281.29"/>
    <n v="8451.69"/>
    <n v="0"/>
    <n v="0"/>
    <n v="0"/>
    <m/>
    <n v="-3776"/>
    <n v="0.02"/>
    <n v="36957"/>
    <x v="1"/>
  </r>
  <r>
    <s v="0596  4D-45-_x000a_L45"/>
    <s v="LUIS ESPOSITO (1)"/>
    <n v="2909609"/>
    <n v="0"/>
    <n v="1888261.15"/>
    <s v="En Abogados"/>
    <n v="0"/>
    <n v="32281.29"/>
    <n v="7948.73"/>
    <n v="624"/>
    <n v="0"/>
    <n v="0"/>
    <m/>
    <n v="7301.75"/>
    <n v="0.17"/>
    <n v="3052178"/>
    <x v="1"/>
  </r>
  <r>
    <s v="0597  4D-46-_x000a_L46"/>
    <s v="LA ESPERANZA (1)"/>
    <n v="52143"/>
    <n v="52143"/>
    <s v="Plan de Pago"/>
    <s v="Plan de Pago"/>
    <n v="0"/>
    <n v="32281.29"/>
    <n v="8362.93"/>
    <n v="655.20000000000005"/>
    <n v="0"/>
    <n v="0"/>
    <m/>
    <n v="14537.93"/>
    <n v="0.65"/>
    <n v="55838"/>
    <x v="1"/>
  </r>
  <r>
    <s v="0598  4D-47-_x000a_L47"/>
    <s v="LA ESPERANZA (1)"/>
    <n v="51898"/>
    <n v="51898"/>
    <s v="Plan de Pago"/>
    <s v="Plan de Pago"/>
    <n v="0"/>
    <n v="32281.29"/>
    <n v="8264.31"/>
    <n v="648"/>
    <n v="0"/>
    <n v="0"/>
    <m/>
    <n v="14389.9"/>
    <n v="0.5"/>
    <n v="55584"/>
    <x v="1"/>
  </r>
  <r>
    <s v="0599  4D-48-_x000a_L48"/>
    <s v="(CFA) COMPA—IA FIDUCIARIA AMERICANA"/>
    <n v="38537"/>
    <n v="38537"/>
    <n v="0"/>
    <n v="0"/>
    <n v="0"/>
    <n v="32281.29"/>
    <n v="9304.74"/>
    <n v="730.8"/>
    <n v="0"/>
    <n v="0"/>
    <m/>
    <n v="0"/>
    <n v="0.17"/>
    <n v="42317"/>
    <x v="1"/>
  </r>
  <r>
    <s v="0600   HOTEL"/>
    <s v="HOTEL ESTANCIA VILLA MARIA (SOLITARIO M) (1)"/>
    <n v="215072"/>
    <n v="215072"/>
    <n v="0"/>
    <n v="0"/>
    <n v="0"/>
    <n v="32281.29"/>
    <n v="161721.07"/>
    <n v="12670.8"/>
    <n v="23428.47"/>
    <n v="0"/>
    <m/>
    <n v="28024.95"/>
    <n v="0.42"/>
    <n v="258127"/>
    <x v="1"/>
  </r>
  <r>
    <s v="0601  1A-33B"/>
    <s v="FIDEICOMISO VILLA MARIA (2)"/>
    <n v="42106"/>
    <n v="42106"/>
    <n v="0"/>
    <n v="2105.29"/>
    <n v="0"/>
    <n v="32281.29"/>
    <n v="11923.09"/>
    <n v="0"/>
    <n v="1727.77"/>
    <n v="0"/>
    <m/>
    <n v="0"/>
    <n v="0.56000000000000005"/>
    <n v="48038"/>
    <x v="1"/>
  </r>
  <r>
    <s v="0602   1A-L5-1"/>
    <s v="SENLLE SEIF SEBASTIAN/OLAVARRIA NATALIA (1)"/>
    <n v="33328"/>
    <n v="33328"/>
    <n v="0"/>
    <n v="0"/>
    <n v="0"/>
    <n v="32281.29"/>
    <n v="6829.4"/>
    <n v="0"/>
    <n v="989.7"/>
    <n v="0"/>
    <m/>
    <n v="-3626"/>
    <n v="0.61"/>
    <n v="36475"/>
    <x v="1"/>
  </r>
  <r>
    <s v="0603   1A-L5-3"/>
    <s v="DARIO CERVINI/LORIA ALEJANDRA (1)"/>
    <n v="33283"/>
    <n v="33283"/>
    <n v="0"/>
    <n v="0"/>
    <n v="0"/>
    <n v="32281.29"/>
    <n v="6785.02"/>
    <n v="0"/>
    <n v="980.98"/>
    <n v="0"/>
    <m/>
    <n v="-3621"/>
    <n v="0.71"/>
    <n v="36427"/>
    <x v="1"/>
  </r>
  <r>
    <s v="0604 1A- L55-2"/>
    <s v="SERGIO ELBIO CANTON (1)"/>
    <n v="31987"/>
    <n v="31987"/>
    <n v="0"/>
    <n v="0"/>
    <n v="0"/>
    <n v="32281.29"/>
    <n v="5576.93"/>
    <n v="0"/>
    <n v="709.08"/>
    <n v="0"/>
    <m/>
    <n v="2096.9899999999998"/>
    <n v="0.71"/>
    <n v="40665"/>
    <x v="1"/>
  </r>
  <r>
    <s v="0605  1A-L55-3"/>
    <s v="Diego Francisco Diaz (1)"/>
    <n v="30911"/>
    <n v="30911"/>
    <n v="0"/>
    <n v="0"/>
    <n v="0"/>
    <n v="32281.29"/>
    <n v="4270.22"/>
    <n v="0"/>
    <n v="709.08"/>
    <n v="0"/>
    <m/>
    <n v="-3386"/>
    <n v="0.41"/>
    <n v="33875"/>
    <x v="1"/>
  </r>
  <r>
    <s v="0606  1A-L55-4"/>
    <s v="Lucas Esteban Molina (1)"/>
    <n v="40855"/>
    <n v="37758"/>
    <n v="0"/>
    <n v="0"/>
    <n v="0"/>
    <n v="32281.29"/>
    <n v="4151.88"/>
    <n v="0"/>
    <n v="709.08"/>
    <n v="0"/>
    <m/>
    <n v="3570"/>
    <n v="0.75"/>
    <n v="40713"/>
    <x v="1"/>
  </r>
  <r>
    <s v="0607  1A34-B"/>
    <s v="Fideicomiso Villa Maria (2)"/>
    <n v="38495"/>
    <n v="38495"/>
    <n v="0"/>
    <n v="1924.7"/>
    <n v="0"/>
    <n v="32281.29"/>
    <n v="8900.4"/>
    <n v="0"/>
    <n v="950.44"/>
    <n v="0"/>
    <m/>
    <n v="0"/>
    <n v="0.17"/>
    <n v="44057"/>
    <x v="1"/>
  </r>
  <r>
    <s v="0608   1D02"/>
    <s v="GUY MERISON (1)"/>
    <n v="45631"/>
    <n v="0"/>
    <n v="45631"/>
    <n v="2281.5500000000002"/>
    <n v="0"/>
    <n v="32281.29"/>
    <n v="12268.26"/>
    <n v="0"/>
    <n v="1777.29"/>
    <n v="0"/>
    <m/>
    <n v="6945"/>
    <n v="0.61"/>
    <n v="101185"/>
    <x v="1"/>
  </r>
  <r>
    <s v="0609   1F-L1-2"/>
    <s v="PACE D/GIMENEZ J/PACE V/COPPARI A/ CAPC (1)"/>
    <n v="39942"/>
    <n v="0"/>
    <n v="39942"/>
    <n v="1997.1"/>
    <n v="0"/>
    <n v="32281.29"/>
    <n v="4428.01"/>
    <n v="0"/>
    <n v="641.87"/>
    <n v="0"/>
    <m/>
    <n v="6945"/>
    <n v="0.73"/>
    <n v="86236"/>
    <x v="1"/>
  </r>
  <r>
    <s v="0610  1F-L3 2"/>
    <s v="EZEQUIEL ENRRIQUE GONZALES DE LA FUENTE HARTENST (1)"/>
    <n v="31468"/>
    <n v="31468"/>
    <n v="0"/>
    <n v="0"/>
    <n v="0"/>
    <n v="32281.29"/>
    <n v="4270.22"/>
    <n v="650"/>
    <n v="625.86"/>
    <n v="0"/>
    <m/>
    <n v="-3387"/>
    <n v="0.63"/>
    <n v="34441"/>
    <x v="1"/>
  </r>
  <r>
    <s v="0611  1F-L4 2"/>
    <s v="ALDO GABRIEL NIEVAS"/>
    <n v="31486"/>
    <n v="32011"/>
    <n v="0"/>
    <n v="525"/>
    <n v="525"/>
    <n v="32281.29"/>
    <n v="4294.88"/>
    <n v="650"/>
    <n v="624.19000000000005"/>
    <n v="0"/>
    <m/>
    <n v="0"/>
    <n v="0.64"/>
    <n v="37851"/>
    <x v="1"/>
  </r>
  <r>
    <s v="0612    UC0"/>
    <s v="SILVIA ALICIA MAO"/>
    <n v="3152"/>
    <n v="3152"/>
    <n v="0"/>
    <n v="0"/>
    <n v="0"/>
    <n v="0"/>
    <n v="3471.4"/>
    <n v="0"/>
    <n v="0"/>
    <n v="0"/>
    <m/>
    <n v="0"/>
    <n v="0.6"/>
    <n v="3472"/>
    <x v="1"/>
  </r>
  <r>
    <s v="0613    UC1"/>
    <s v="ARATA Y ASOCIADOS"/>
    <n v="3119"/>
    <n v="3120"/>
    <n v="0"/>
    <n v="0"/>
    <n v="1"/>
    <n v="0"/>
    <n v="3471.4"/>
    <n v="0"/>
    <n v="0"/>
    <n v="0"/>
    <m/>
    <n v="0"/>
    <n v="0.6"/>
    <n v="3471"/>
    <x v="1"/>
  </r>
  <r>
    <s v="0614    UC2"/>
    <s v="FERNANDO CAFFA"/>
    <n v="3156"/>
    <n v="3156"/>
    <n v="0"/>
    <n v="0"/>
    <n v="0"/>
    <n v="0"/>
    <n v="3471.4"/>
    <n v="0"/>
    <n v="0"/>
    <n v="0"/>
    <m/>
    <n v="0"/>
    <n v="0.6"/>
    <n v="3472"/>
    <x v="1"/>
  </r>
  <r>
    <s v="UC    UC a UF_x000a_002     462"/>
    <s v="Pendiente de Resolución"/>
    <n v="0"/>
    <n v="0"/>
    <n v="0"/>
    <n v="0"/>
    <n v="0"/>
    <n v="0"/>
    <n v="0"/>
    <n v="0"/>
    <n v="0"/>
    <n v="0"/>
    <m/>
    <n v="0"/>
    <n v="0"/>
    <n v="0"/>
    <x v="1"/>
  </r>
  <r>
    <s v="UC    UC Lote_x000a_003      32"/>
    <s v="Deuda pendiente dueño anterior"/>
    <n v="181738"/>
    <n v="0"/>
    <n v="96835.95"/>
    <n v="89743.85"/>
    <n v="0"/>
    <n v="0"/>
    <n v="0"/>
    <n v="0"/>
    <n v="0"/>
    <n v="0"/>
    <m/>
    <n v="0"/>
    <n v="0.2"/>
    <n v="186580"/>
    <x v="1"/>
  </r>
  <r>
    <s v="0001    1A-L1"/>
    <s v="GRACIELA PRIORI (1)"/>
    <n v="40448"/>
    <n v="40448"/>
    <n v="0"/>
    <n v="0"/>
    <n v="0"/>
    <n v="35703.11"/>
    <n v="10918.22"/>
    <n v="772.8"/>
    <n v="1185.0899999999999"/>
    <n v="0"/>
    <m/>
    <n v="-4298.66"/>
    <n v="0.44"/>
    <n v="44281"/>
    <x v="2"/>
  </r>
  <r>
    <s v="0002   1A-L1B"/>
    <s v="GRACIELA PRIORI (1)"/>
    <n v="40512"/>
    <n v="40512"/>
    <n v="0"/>
    <n v="0"/>
    <n v="0"/>
    <n v="35703.11"/>
    <n v="10978.21"/>
    <n v="778.8"/>
    <n v="1191.99"/>
    <n v="0"/>
    <m/>
    <n v="-4304.57"/>
    <n v="0.46"/>
    <n v="44348"/>
    <x v="2"/>
  </r>
  <r>
    <s v="0003    1A-L2"/>
    <s v="MIGUEL SOSTRES (1)"/>
    <n v="40684"/>
    <n v="40684"/>
    <n v="0"/>
    <n v="0"/>
    <n v="0"/>
    <n v="35703.11"/>
    <n v="11147.27"/>
    <n v="790.8"/>
    <n v="1209.92"/>
    <n v="0"/>
    <m/>
    <n v="-4319.8599999999997"/>
    <n v="0.76"/>
    <n v="44532"/>
    <x v="2"/>
  </r>
  <r>
    <s v="0004   1A-L2B"/>
    <s v="TRISTAN BRIANO (1)"/>
    <n v="37786"/>
    <n v="37786"/>
    <n v="0"/>
    <n v="0"/>
    <n v="0"/>
    <n v="35703.11"/>
    <n v="8311.3700000000008"/>
    <n v="589.20000000000005"/>
    <n v="902.61"/>
    <n v="0"/>
    <m/>
    <n v="-4057.53"/>
    <n v="0.24"/>
    <n v="41449"/>
    <x v="2"/>
  </r>
  <r>
    <s v="0005   1A-L2C"/>
    <s v="TRISTAN BRIANO (1)"/>
    <n v="36825"/>
    <n v="36825"/>
    <n v="0"/>
    <n v="0"/>
    <n v="0"/>
    <n v="35703.11"/>
    <n v="8349.5400000000009"/>
    <n v="592.79999999999995"/>
    <n v="906.41"/>
    <n v="0"/>
    <m/>
    <n v="-4060.98"/>
    <n v="0.12"/>
    <n v="41491"/>
    <x v="2"/>
  </r>
  <r>
    <s v="0006    1A-L3"/>
    <s v="Esteban Marcelo CHAMS (1)"/>
    <n v="37491"/>
    <n v="38116"/>
    <n v="0"/>
    <n v="625"/>
    <n v="625"/>
    <n v="35703.11"/>
    <n v="8022.33"/>
    <n v="568.79999999999995"/>
    <n v="871.23"/>
    <n v="0"/>
    <m/>
    <n v="20500"/>
    <n v="0.53"/>
    <n v="65666"/>
    <x v="2"/>
  </r>
  <r>
    <s v="0007   1A-L3B"/>
    <s v="CARLOS RENE RODRIGUEZ (1)"/>
    <n v="37420"/>
    <n v="37420"/>
    <n v="0"/>
    <n v="0"/>
    <n v="0"/>
    <n v="35703.11"/>
    <n v="7951.43"/>
    <n v="565.20000000000005"/>
    <n v="863.29"/>
    <n v="0"/>
    <m/>
    <n v="-4024"/>
    <n v="0.97"/>
    <n v="41060"/>
    <x v="2"/>
  </r>
  <r>
    <s v="0008    1A-L4"/>
    <s v="CLAUDIO SPERANZA (1)"/>
    <n v="63487"/>
    <n v="63487"/>
    <n v="0"/>
    <n v="0"/>
    <n v="0"/>
    <n v="35703.11"/>
    <n v="11632.64"/>
    <n v="0"/>
    <n v="1262.69"/>
    <n v="19100.48"/>
    <m/>
    <n v="7966.23"/>
    <n v="0.85"/>
    <n v="75666"/>
    <x v="2"/>
  </r>
  <r>
    <s v="0009   1A-L4B"/>
    <s v="RAFAEL BALTAZAR FLORES/TERESA MI_x000a_—ONES (1)"/>
    <n v="47321"/>
    <n v="47321"/>
    <n v="0"/>
    <n v="0"/>
    <n v="0"/>
    <n v="35703.11"/>
    <n v="11654.46"/>
    <n v="0"/>
    <n v="1265.1099999999999"/>
    <n v="0"/>
    <m/>
    <n v="8743.7800000000007"/>
    <n v="0.54"/>
    <n v="57367"/>
    <x v="2"/>
  </r>
  <r>
    <s v="0010   1A-L4C"/>
    <s v="GERARDO PAZ (2)"/>
    <n v="38505"/>
    <n v="39148"/>
    <n v="0"/>
    <n v="1925.21"/>
    <n v="643"/>
    <n v="35703.11"/>
    <n v="9014.89"/>
    <n v="638.4"/>
    <n v="978.49"/>
    <n v="0"/>
    <m/>
    <n v="0"/>
    <n v="0.9"/>
    <n v="47618"/>
    <x v="2"/>
  </r>
  <r>
    <s v="0011   1A-L4D"/>
    <s v="DANIEL MARGULIES (1)"/>
    <n v="38489"/>
    <n v="38489"/>
    <n v="0"/>
    <n v="0"/>
    <n v="0"/>
    <n v="35703.11"/>
    <n v="8998.5300000000007"/>
    <n v="638.4"/>
    <n v="976.77"/>
    <n v="0"/>
    <m/>
    <n v="-4120.6499999999996"/>
    <n v="0.84"/>
    <n v="42197"/>
    <x v="2"/>
  </r>
  <r>
    <s v="0012   1A-L5-2"/>
    <s v="Guadalupe Jazmin CHAMS"/>
    <n v="38990"/>
    <n v="39640"/>
    <n v="0"/>
    <n v="650"/>
    <n v="650"/>
    <n v="35703.11"/>
    <n v="7951.43"/>
    <n v="162"/>
    <n v="2498.14"/>
    <n v="0"/>
    <m/>
    <n v="0"/>
    <n v="0.32"/>
    <n v="46315"/>
    <x v="2"/>
  </r>
  <r>
    <s v="0013   1A-L5B"/>
    <s v="ROLF MEIJER WERNER (1)"/>
    <n v="93683"/>
    <n v="93683"/>
    <n v="0"/>
    <n v="0"/>
    <n v="0"/>
    <n v="35703.11"/>
    <n v="17097.21"/>
    <n v="0"/>
    <n v="1856.27"/>
    <n v="0"/>
    <m/>
    <n v="-4871.1400000000003"/>
    <n v="0.55000000000000004"/>
    <n v="49786"/>
    <x v="2"/>
  </r>
  <r>
    <s v="0014    1A-L6"/>
    <s v="Rafael Augusto COELHO; Agustina BOMBARDO UDABE"/>
    <n v="83106"/>
    <n v="0"/>
    <n v="81255.7"/>
    <n v="5913.09"/>
    <n v="0"/>
    <n v="35703.11"/>
    <n v="10820.05"/>
    <n v="768"/>
    <n v="1174.74"/>
    <n v="0"/>
    <m/>
    <n v="0"/>
    <n v="0.31"/>
    <n v="135635"/>
    <x v="2"/>
  </r>
  <r>
    <s v="0015   1A-L6B"/>
    <s v="ARIEL LUDUE—A (1)"/>
    <n v="40362"/>
    <n v="40362"/>
    <n v="0"/>
    <n v="0"/>
    <n v="0"/>
    <n v="35703.11"/>
    <n v="10820.05"/>
    <n v="780"/>
    <n v="1174.74"/>
    <n v="0"/>
    <m/>
    <n v="-4289.78"/>
    <n v="0.88"/>
    <n v="44189"/>
    <x v="2"/>
  </r>
  <r>
    <s v="0016    1A-L7"/>
    <s v="MARIANA VOLPELLIER"/>
    <n v="40318"/>
    <n v="40990"/>
    <n v="0"/>
    <n v="672"/>
    <n v="672"/>
    <n v="35703.11"/>
    <n v="10787.33"/>
    <n v="766.8"/>
    <n v="1171.29"/>
    <n v="0"/>
    <m/>
    <n v="0"/>
    <n v="0.47"/>
    <n v="48429"/>
    <x v="2"/>
  </r>
  <r>
    <s v="0017   1A-L7B"/>
    <s v="OMAR LEONARDO RODRIGUEZ DE PIAN/ FUSCO S. (1)"/>
    <n v="40384"/>
    <n v="40384"/>
    <n v="0"/>
    <n v="0"/>
    <n v="0"/>
    <n v="35703.11"/>
    <n v="10852.77"/>
    <n v="770.4"/>
    <n v="1178.19"/>
    <n v="0"/>
    <m/>
    <n v="-4292.74"/>
    <n v="0.27"/>
    <n v="44212"/>
    <x v="2"/>
  </r>
  <r>
    <s v="0018    1A-L8"/>
    <s v="RUTA CPC (2)"/>
    <n v="94970"/>
    <n v="48033"/>
    <n v="46937"/>
    <n v="4632.8599999999997"/>
    <n v="0"/>
    <n v="35703.11"/>
    <n v="12767"/>
    <n v="904.8"/>
    <n v="1385.82"/>
    <n v="0"/>
    <m/>
    <n v="0"/>
    <n v="0.41"/>
    <n v="102331"/>
    <x v="2"/>
  </r>
  <r>
    <s v="0019   1A-L8B"/>
    <s v="ARIEL AKERMAN (1)"/>
    <n v="42344"/>
    <n v="42344"/>
    <n v="0"/>
    <n v="0"/>
    <n v="0"/>
    <n v="35703.11"/>
    <n v="12772.46"/>
    <n v="904.8"/>
    <n v="1386.51"/>
    <n v="0"/>
    <m/>
    <n v="-4470.25"/>
    <n v="0.37"/>
    <n v="46297"/>
    <x v="2"/>
  </r>
  <r>
    <s v="0020    1A-L9"/>
    <s v="Nelson Damian Duboscq (1)"/>
    <n v="41124"/>
    <n v="41124"/>
    <n v="0"/>
    <n v="0"/>
    <n v="0"/>
    <n v="35703.11"/>
    <n v="11578.11"/>
    <n v="820.8"/>
    <n v="1256.83"/>
    <n v="0"/>
    <m/>
    <n v="-4359.8"/>
    <n v="0.95"/>
    <n v="45000"/>
    <x v="2"/>
  </r>
  <r>
    <s v="0021   1A-L9B"/>
    <s v="Mauro Hernan Landeira (1)"/>
    <n v="39509"/>
    <n v="39509"/>
    <n v="0"/>
    <n v="0"/>
    <n v="0"/>
    <n v="35703.11"/>
    <n v="9996.5499999999993"/>
    <n v="709.2"/>
    <n v="1085.4100000000001"/>
    <n v="0"/>
    <m/>
    <n v="-4213.3500000000004"/>
    <n v="0.08"/>
    <n v="43281"/>
    <x v="2"/>
  </r>
  <r>
    <s v="0022   1A-L10"/>
    <s v="VALERIA BOHORQUEZ (1)"/>
    <n v="36252"/>
    <n v="36252"/>
    <n v="0"/>
    <n v="0"/>
    <n v="0"/>
    <n v="35703.11"/>
    <n v="7318.8"/>
    <n v="0"/>
    <n v="794.31"/>
    <n v="0"/>
    <m/>
    <n v="-3965.32"/>
    <n v="0.1"/>
    <n v="39851"/>
    <x v="2"/>
  </r>
  <r>
    <s v="0023  1A-L10B"/>
    <s v="Jorge Enrique Bosch/Susana Beatriz Goncalves"/>
    <n v="37628"/>
    <n v="37628"/>
    <n v="0"/>
    <n v="628"/>
    <n v="0"/>
    <n v="35703.11"/>
    <n v="8175.03"/>
    <n v="580.79999999999995"/>
    <n v="887.44"/>
    <n v="0"/>
    <m/>
    <n v="0"/>
    <n v="0.62"/>
    <n v="45975"/>
    <x v="2"/>
  </r>
  <r>
    <s v="0024   1A-L11"/>
    <s v="JAIME CHMEA"/>
    <n v="817934"/>
    <n v="0"/>
    <n v="602642.41"/>
    <n v="245423.71"/>
    <n v="0"/>
    <n v="35703.11"/>
    <n v="10040.18"/>
    <n v="0"/>
    <n v="1089.9000000000001"/>
    <n v="0"/>
    <m/>
    <n v="0"/>
    <n v="0.69"/>
    <n v="894900"/>
    <x v="2"/>
  </r>
  <r>
    <s v="0025   1A-L11B"/>
    <s v="RAM”N RIONDA (1)"/>
    <n v="40505"/>
    <n v="40505"/>
    <n v="0"/>
    <n v="0"/>
    <n v="0"/>
    <n v="35703.11"/>
    <n v="11790.8"/>
    <n v="0"/>
    <n v="1280.28"/>
    <n v="0"/>
    <m/>
    <n v="-4380.0200000000004"/>
    <n v="0.83"/>
    <n v="44395"/>
    <x v="2"/>
  </r>
  <r>
    <s v="0026   1A-L12"/>
    <s v="MARINHO"/>
    <n v="49641"/>
    <n v="49641"/>
    <n v="0"/>
    <n v="0"/>
    <n v="0"/>
    <n v="35703.11"/>
    <n v="15695.62"/>
    <n v="1112.4000000000001"/>
    <n v="1703.83"/>
    <n v="0"/>
    <m/>
    <n v="0"/>
    <n v="0.04"/>
    <n v="54215"/>
    <x v="2"/>
  </r>
  <r>
    <s v="0027   1A-L12B"/>
    <s v="ROBERTO MARINHO"/>
    <n v="52231"/>
    <n v="52231"/>
    <n v="0"/>
    <n v="0"/>
    <n v="0"/>
    <n v="35703.11"/>
    <n v="19142.330000000002"/>
    <n v="134.4"/>
    <n v="2078.39"/>
    <n v="0"/>
    <m/>
    <n v="0"/>
    <n v="0.77"/>
    <n v="57059"/>
    <x v="2"/>
  </r>
  <r>
    <s v="0028   1A-L13"/>
    <s v="PILAR MAYORAL (1)"/>
    <n v="47731"/>
    <n v="47731"/>
    <n v="0"/>
    <n v="0"/>
    <n v="0"/>
    <n v="35703.11"/>
    <n v="11256.34"/>
    <n v="0"/>
    <n v="1222.3399999999999"/>
    <n v="3135.24"/>
    <m/>
    <n v="1835.27"/>
    <n v="0.7"/>
    <n v="53153"/>
    <x v="2"/>
  </r>
  <r>
    <s v="0029   1A-L13B"/>
    <s v="ARIEL AKERMAN (1)"/>
    <n v="42707"/>
    <n v="42707"/>
    <n v="0"/>
    <n v="0"/>
    <n v="0"/>
    <n v="35703.11"/>
    <n v="13132.4"/>
    <n v="927.6"/>
    <n v="1422.38"/>
    <n v="0"/>
    <m/>
    <n v="-4501.32"/>
    <n v="0.83"/>
    <n v="46685"/>
    <x v="2"/>
  </r>
  <r>
    <s v="0030   1A-L14"/>
    <s v="RUTA CPC (2)"/>
    <n v="105718"/>
    <n v="53492"/>
    <n v="52226"/>
    <n v="5157.08"/>
    <n v="0"/>
    <n v="35703.11"/>
    <n v="17478.96"/>
    <n v="1238.4000000000001"/>
    <n v="1897.66"/>
    <n v="0"/>
    <m/>
    <n v="0"/>
    <n v="0.79"/>
    <n v="113702"/>
    <x v="2"/>
  </r>
  <r>
    <s v="0031   1A-L14B"/>
    <s v="ROBERTO MARINHO"/>
    <n v="48773"/>
    <n v="48773"/>
    <n v="0"/>
    <n v="0"/>
    <n v="0"/>
    <n v="35703.11"/>
    <n v="14910.29"/>
    <n v="1057.2"/>
    <n v="1618.63"/>
    <n v="0"/>
    <m/>
    <n v="0"/>
    <n v="0.77"/>
    <n v="53290"/>
    <x v="2"/>
  </r>
  <r>
    <s v="0032   1A-L15"/>
    <s v="ALFREDO CASTIGLIA (1)"/>
    <n v="78066"/>
    <n v="78066"/>
    <s v="Plan de Pago"/>
    <s v="Plan de Pago"/>
    <n v="0"/>
    <n v="35703.11"/>
    <n v="14604.89"/>
    <n v="1034.4000000000001"/>
    <n v="1585.52"/>
    <n v="0"/>
    <m/>
    <n v="29210.66"/>
    <n v="0.42"/>
    <n v="82139"/>
    <x v="2"/>
  </r>
  <r>
    <s v="0033   1A-L15B"/>
    <s v="Ariel Arnoldo Abramovich (1)"/>
    <n v="47543"/>
    <n v="47600"/>
    <n v="0"/>
    <n v="0"/>
    <n v="57"/>
    <n v="35703.11"/>
    <n v="17860.72"/>
    <n v="1266"/>
    <n v="1939.05"/>
    <n v="0"/>
    <m/>
    <n v="638"/>
    <n v="0.12"/>
    <n v="57350"/>
    <x v="2"/>
  </r>
  <r>
    <s v="0034   1A-L16"/>
    <s v="ARIEL AKERMAN - SEBASTAN JANON (1)"/>
    <n v="43137"/>
    <n v="43137"/>
    <n v="0"/>
    <n v="0"/>
    <n v="0"/>
    <n v="35703.11"/>
    <n v="13546.88"/>
    <n v="961.2"/>
    <n v="1470.67"/>
    <n v="0"/>
    <m/>
    <n v="-4542.25"/>
    <n v="0.39"/>
    <n v="47140"/>
    <x v="2"/>
  </r>
  <r>
    <s v="0035   1A-L16B"/>
    <s v="Gisela CANIEVSKY (1)"/>
    <n v="41224"/>
    <n v="41224"/>
    <n v="0"/>
    <n v="0"/>
    <n v="0"/>
    <n v="35703.11"/>
    <n v="11676.27"/>
    <n v="828"/>
    <n v="1267.52"/>
    <n v="0"/>
    <m/>
    <n v="-4369.17"/>
    <n v="0.27"/>
    <n v="45106"/>
    <x v="2"/>
  </r>
  <r>
    <s v="0036   1A-L17"/>
    <s v="RUTA CPC (2)"/>
    <n v="111556"/>
    <n v="56367"/>
    <n v="55189"/>
    <n v="5441.98"/>
    <n v="0"/>
    <n v="35703.11"/>
    <n v="21329.24"/>
    <n v="150"/>
    <n v="2315.69"/>
    <n v="0"/>
    <m/>
    <n v="0"/>
    <n v="0.98"/>
    <n v="120130"/>
    <x v="2"/>
  </r>
  <r>
    <s v="0037   1A-L17B"/>
    <s v="RUTA CPC (2)"/>
    <n v="106839"/>
    <n v="54062"/>
    <n v="52777"/>
    <n v="5211.76"/>
    <n v="0"/>
    <n v="35703.11"/>
    <n v="17969.79"/>
    <n v="1274.4000000000001"/>
    <n v="1950.78"/>
    <n v="0"/>
    <m/>
    <n v="0"/>
    <n v="0.16"/>
    <n v="114887"/>
    <x v="2"/>
  </r>
  <r>
    <s v="0038   1A-L18"/>
    <s v="BIAU DANIEL/CRISTALDO MABEL (1)"/>
    <n v="41486"/>
    <n v="41488"/>
    <n v="0"/>
    <n v="0"/>
    <n v="2"/>
    <n v="35703.11"/>
    <n v="12821.54"/>
    <n v="0"/>
    <n v="1391.69"/>
    <n v="0"/>
    <m/>
    <n v="-4474.6899999999996"/>
    <n v="0.35"/>
    <n v="45440"/>
    <x v="2"/>
  </r>
  <r>
    <s v="0039   1A-L18B"/>
    <s v="MIGUEL PEREIRA L´PEZ"/>
    <n v="3181556"/>
    <n v="0"/>
    <n v="1978228.99"/>
    <s v="En Abogados"/>
    <n v="0"/>
    <n v="35703.11"/>
    <n v="11010.93"/>
    <n v="781.2"/>
    <n v="1195.44"/>
    <n v="0"/>
    <m/>
    <n v="0"/>
    <n v="0.87"/>
    <n v="3329159"/>
    <x v="2"/>
  </r>
  <r>
    <s v="0040   1A-L19"/>
    <s v="SEBASTIAN LAUSI"/>
    <n v="2829932"/>
    <n v="0"/>
    <n v="1765563.18"/>
    <s v="En Abogados"/>
    <n v="0"/>
    <n v="35703.11"/>
    <n v="8322.2800000000007"/>
    <n v="590.4"/>
    <n v="903.65"/>
    <n v="0"/>
    <m/>
    <n v="0"/>
    <n v="0.4"/>
    <n v="2963730"/>
    <x v="2"/>
  </r>
  <r>
    <s v="0041   1A-L19B"/>
    <s v="SEBASTIAN LAUSI"/>
    <n v="3380361"/>
    <n v="0"/>
    <n v="2098468.56"/>
    <s v="En Abogados"/>
    <n v="0"/>
    <n v="35703.11"/>
    <n v="12532.5"/>
    <n v="888"/>
    <n v="1360.65"/>
    <n v="0"/>
    <m/>
    <n v="0"/>
    <n v="0.31"/>
    <n v="3535769"/>
    <x v="2"/>
  </r>
  <r>
    <s v="0042   1A-L19C"/>
    <s v="SEBASTIAN LAUSI"/>
    <n v="2770707"/>
    <n v="0"/>
    <n v="1729756.1599999999"/>
    <s v="En Abogados"/>
    <n v="0"/>
    <n v="35703.11"/>
    <n v="7875.08"/>
    <n v="558"/>
    <n v="854.67"/>
    <n v="0"/>
    <m/>
    <n v="0"/>
    <n v="0.33"/>
    <n v="2902186"/>
    <x v="2"/>
  </r>
  <r>
    <s v="0043   1A-L20"/>
    <s v="Luis Enrique Landini (1)"/>
    <n v="51387"/>
    <n v="51387"/>
    <n v="0"/>
    <n v="0"/>
    <n v="0"/>
    <n v="35703.11"/>
    <n v="11747.17"/>
    <n v="0"/>
    <n v="1275.1099999999999"/>
    <n v="0"/>
    <m/>
    <n v="2569.42"/>
    <n v="0.19"/>
    <n v="51295"/>
    <x v="2"/>
  </r>
  <r>
    <s v="0044  1A-L20B"/>
    <s v="JAIME CHMEA"/>
    <n v="847537"/>
    <n v="0"/>
    <n v="623331.87"/>
    <n v="255371.72"/>
    <n v="0"/>
    <n v="35703.11"/>
    <n v="11207.26"/>
    <n v="0"/>
    <n v="1216.82"/>
    <n v="0"/>
    <m/>
    <n v="0"/>
    <n v="0.22"/>
    <n v="926831"/>
    <x v="2"/>
  </r>
  <r>
    <s v="0045   1A-L21"/>
    <s v="PABLO GARCIA NAVARRO (1)"/>
    <n v="58778"/>
    <n v="58778"/>
    <n v="0"/>
    <n v="0"/>
    <n v="0"/>
    <n v="35703.11"/>
    <n v="24645.06"/>
    <n v="172.8"/>
    <n v="2675.42"/>
    <n v="0"/>
    <m/>
    <n v="-5570.35"/>
    <n v="0.96"/>
    <n v="57627"/>
    <x v="2"/>
  </r>
  <r>
    <s v="0046   1A-L22"/>
    <s v="FIDEICOMISO VILLA MARIA"/>
    <n v="60488"/>
    <n v="60488"/>
    <n v="0"/>
    <n v="0"/>
    <n v="0"/>
    <n v="35703.11"/>
    <n v="24677.79"/>
    <n v="0"/>
    <n v="2678.87"/>
    <n v="0"/>
    <m/>
    <n v="0"/>
    <n v="0.23"/>
    <n v="63060"/>
    <x v="2"/>
  </r>
  <r>
    <s v="0047   1A-L23"/>
    <s v="THOMAS HOELLER"/>
    <n v="243401"/>
    <n v="0"/>
    <n v="218671.72"/>
    <n v="35662.870000000003"/>
    <n v="0"/>
    <n v="35703.11"/>
    <n v="18711.490000000002"/>
    <n v="1326"/>
    <n v="2031.48"/>
    <n v="0"/>
    <m/>
    <n v="0"/>
    <n v="0.33"/>
    <n v="312107"/>
    <x v="2"/>
  </r>
  <r>
    <s v="0048   1A-L24"/>
    <s v="RUTA CPC (2)"/>
    <n v="108696"/>
    <n v="54920"/>
    <n v="53776"/>
    <n v="5302.48"/>
    <n v="0"/>
    <n v="35703.11"/>
    <n v="19993.099999999999"/>
    <n v="141.6"/>
    <n v="2170.83"/>
    <n v="0"/>
    <m/>
    <n v="0"/>
    <n v="0.88"/>
    <n v="117088"/>
    <x v="2"/>
  </r>
  <r>
    <s v="0049   1A-L25"/>
    <s v="ALFRED GLASSEL"/>
    <n v="1477125"/>
    <n v="0"/>
    <n v="1036041.14"/>
    <s v="En Abogados"/>
    <n v="0"/>
    <n v="35703.11"/>
    <n v="21100.19"/>
    <n v="148.80000000000001"/>
    <n v="2290.5100000000002"/>
    <n v="0"/>
    <m/>
    <n v="0"/>
    <n v="0.33"/>
    <n v="1588170"/>
    <x v="2"/>
  </r>
  <r>
    <s v="0050   1A-L26"/>
    <s v="IDA MABEL ZAPPALA (GABRIEL GAUNA APODER)"/>
    <n v="39805"/>
    <n v="0"/>
    <n v="39805"/>
    <n v="1990.25"/>
    <n v="0"/>
    <n v="35703.11"/>
    <n v="11054.56"/>
    <n v="0"/>
    <n v="1199.92"/>
    <n v="0"/>
    <m/>
    <n v="0"/>
    <n v="0.16"/>
    <n v="89753"/>
    <x v="2"/>
  </r>
  <r>
    <s v="0051   1A-L26B"/>
    <s v="SALVADOR BELLO"/>
    <n v="85240"/>
    <n v="291738"/>
    <n v="0"/>
    <n v="1389"/>
    <n v="206498"/>
    <n v="35703.11"/>
    <n v="11523.57"/>
    <n v="817.2"/>
    <n v="1250.97"/>
    <n v="0"/>
    <m/>
    <n v="0"/>
    <n v="0"/>
    <n v="-155814.15"/>
    <x v="2"/>
  </r>
  <r>
    <s v="0052   1A-L27"/>
    <s v="TERESA TANCO (1)"/>
    <n v="41795"/>
    <n v="41795"/>
    <n v="0"/>
    <n v="0"/>
    <n v="0"/>
    <n v="35703.11"/>
    <n v="12303.44"/>
    <n v="873.6"/>
    <n v="1335.81"/>
    <n v="0"/>
    <m/>
    <n v="-4427.3500000000004"/>
    <n v="0.39"/>
    <n v="45789"/>
    <x v="2"/>
  </r>
  <r>
    <s v="0053  1A-L27B"/>
    <s v="FEDERICO BUNSOW (1)"/>
    <n v="47009"/>
    <n v="47009"/>
    <n v="0"/>
    <n v="0"/>
    <n v="0"/>
    <n v="35703.11"/>
    <n v="12238"/>
    <n v="0"/>
    <n v="1328.57"/>
    <n v="0"/>
    <m/>
    <n v="-4420.9399999999996"/>
    <n v="0.26"/>
    <n v="44849"/>
    <x v="2"/>
  </r>
  <r>
    <s v="0054   1A-L28"/>
    <s v="MARIANA VALOTTA (1)"/>
    <n v="47321"/>
    <n v="47321"/>
    <n v="0"/>
    <n v="0"/>
    <n v="0"/>
    <n v="35703.11"/>
    <n v="15062.99"/>
    <n v="0"/>
    <n v="1043.33"/>
    <n v="3268.65"/>
    <m/>
    <n v="-4177.8500000000004"/>
    <n v="0.77"/>
    <n v="50901"/>
    <x v="2"/>
  </r>
  <r>
    <s v="0055  1A-L28B"/>
    <s v="PABLO VERA PINTO"/>
    <n v="43507"/>
    <n v="44223"/>
    <n v="0"/>
    <n v="716"/>
    <n v="716"/>
    <n v="35703.11"/>
    <n v="10149.25"/>
    <n v="720"/>
    <n v="1101.6199999999999"/>
    <n v="0"/>
    <m/>
    <n v="0"/>
    <n v="0.02"/>
    <n v="47674"/>
    <x v="2"/>
  </r>
  <r>
    <s v="0056   1A-L29"/>
    <s v="PABLO VERA PINTO"/>
    <n v="68962"/>
    <n v="70094"/>
    <n v="0"/>
    <n v="1132"/>
    <n v="1132"/>
    <n v="35703.11"/>
    <n v="10612.81"/>
    <n v="0"/>
    <n v="1151.98"/>
    <n v="16587.84"/>
    <m/>
    <n v="0"/>
    <n v="0.26"/>
    <n v="64056"/>
    <x v="2"/>
  </r>
  <r>
    <s v="0057  1A-L29B"/>
    <s v="GABRIEL GALATI"/>
    <n v="87183"/>
    <n v="0"/>
    <n v="82860.070000000007"/>
    <n v="8465.93"/>
    <n v="0"/>
    <n v="35703.11"/>
    <n v="10601.9"/>
    <n v="0"/>
    <n v="1150.94"/>
    <n v="0"/>
    <m/>
    <n v="0"/>
    <n v="0.05"/>
    <n v="138782"/>
    <x v="2"/>
  </r>
  <r>
    <s v="0058   1A-L30"/>
    <s v="AGUSTÕN GIMENEZ/FERNANDA ARCURI_x000a_(1)"/>
    <n v="39214"/>
    <n v="39214"/>
    <n v="0"/>
    <n v="0"/>
    <n v="0"/>
    <n v="35703.11"/>
    <n v="10432.84"/>
    <n v="0"/>
    <n v="1132.6600000000001"/>
    <n v="0"/>
    <m/>
    <n v="-4253.78"/>
    <n v="0.17"/>
    <n v="43015"/>
    <x v="2"/>
  </r>
  <r>
    <s v="0059  1A-L30B"/>
    <s v="CAR POINT"/>
    <n v="45590"/>
    <n v="45590"/>
    <n v="0"/>
    <n v="0"/>
    <n v="0"/>
    <n v="35703.11"/>
    <n v="10225.6"/>
    <n v="724.8"/>
    <n v="1110.25"/>
    <n v="0"/>
    <m/>
    <n v="0"/>
    <n v="0.24"/>
    <n v="47764"/>
    <x v="2"/>
  </r>
  <r>
    <s v="0060   1A-L31"/>
    <s v="FRANCO BORDONI (1)"/>
    <n v="50333"/>
    <n v="50362"/>
    <n v="0"/>
    <n v="0"/>
    <n v="29"/>
    <n v="35703.11"/>
    <n v="22125.48"/>
    <n v="0"/>
    <n v="2402.2600000000002"/>
    <n v="0"/>
    <m/>
    <n v="-5337.12"/>
    <n v="0.27"/>
    <n v="54865"/>
    <x v="2"/>
  </r>
  <r>
    <s v="0061   1A-L32"/>
    <s v="CARLOS ALBERTO MATUK. (1)"/>
    <n v="173848"/>
    <n v="173848"/>
    <n v="0"/>
    <n v="0"/>
    <n v="0"/>
    <n v="35703.11"/>
    <n v="22316.35"/>
    <n v="0"/>
    <n v="2422.61"/>
    <n v="20901.57"/>
    <m/>
    <n v="811.1"/>
    <n v="0.26"/>
    <n v="82155"/>
    <x v="2"/>
  </r>
  <r>
    <s v="0062  1A-L33A"/>
    <s v="CARLOS ALBERTO MATUK. (1)"/>
    <n v="86204"/>
    <n v="86204"/>
    <n v="0"/>
    <n v="0"/>
    <n v="0"/>
    <n v="35703.11"/>
    <n v="13192.39"/>
    <n v="0"/>
    <n v="1431.7"/>
    <n v="0"/>
    <m/>
    <n v="-4509.21"/>
    <n v="0.01"/>
    <n v="45818"/>
    <x v="2"/>
  </r>
  <r>
    <s v="0063   1A-L34-_x000a_A"/>
    <s v="Emiliano VOLPE (1)"/>
    <n v="253591"/>
    <n v="0"/>
    <n v="233001.68"/>
    <n v="32239.4"/>
    <n v="0"/>
    <n v="35703.11"/>
    <n v="15739.25"/>
    <n v="180"/>
    <n v="2777.86"/>
    <n v="0"/>
    <m/>
    <n v="6945"/>
    <n v="0.7"/>
    <n v="326587"/>
    <x v="2"/>
  </r>
  <r>
    <s v="0064   1A-L35"/>
    <s v="ANDREW CUMMINS (1)"/>
    <n v="43160"/>
    <n v="43160"/>
    <n v="0"/>
    <n v="0"/>
    <n v="0"/>
    <n v="35703.11"/>
    <n v="14501.27"/>
    <n v="1028.4000000000001"/>
    <n v="786.38"/>
    <n v="0"/>
    <m/>
    <n v="-4630.51"/>
    <n v="0.35"/>
    <n v="47389"/>
    <x v="2"/>
  </r>
  <r>
    <s v="0065  1A-L35B"/>
    <s v="ANDREW CUMMINS (1)"/>
    <n v="43487"/>
    <n v="43487"/>
    <n v="0"/>
    <n v="0"/>
    <n v="0"/>
    <n v="35703.11"/>
    <n v="13890.46"/>
    <n v="984"/>
    <n v="1508.27"/>
    <n v="0"/>
    <m/>
    <n v="-4574.3"/>
    <n v="0.46"/>
    <n v="47512"/>
    <x v="2"/>
  </r>
  <r>
    <s v="0066   1A-L36"/>
    <s v="CARINA MOLOZAJ (2)"/>
    <n v="49969"/>
    <n v="50737"/>
    <n v="0"/>
    <n v="2366.62"/>
    <n v="768"/>
    <n v="35703.11"/>
    <n v="13609.59"/>
    <n v="963.6"/>
    <n v="1477.22"/>
    <n v="0"/>
    <m/>
    <n v="0"/>
    <n v="0.86"/>
    <n v="53353"/>
    <x v="2"/>
  </r>
  <r>
    <s v="0067  1A-L36B"/>
    <s v="CARINA MOLOZAJ (2)"/>
    <n v="47424"/>
    <n v="48153"/>
    <n v="0"/>
    <n v="2248.9"/>
    <n v="729"/>
    <n v="35703.11"/>
    <n v="11479.94"/>
    <n v="813.6"/>
    <n v="1246.1400000000001"/>
    <n v="0"/>
    <m/>
    <n v="0"/>
    <n v="0.31"/>
    <n v="50763"/>
    <x v="2"/>
  </r>
  <r>
    <s v="0068   1A-L37"/>
    <s v="Fideicomiso Villa Maria"/>
    <n v="52097"/>
    <n v="52097"/>
    <n v="0"/>
    <n v="0"/>
    <n v="0"/>
    <n v="35703.11"/>
    <n v="16933.599999999999"/>
    <n v="0"/>
    <n v="1838.34"/>
    <n v="0"/>
    <m/>
    <n v="0"/>
    <n v="0.95"/>
    <n v="54476"/>
    <x v="2"/>
  </r>
  <r>
    <s v="0069   1A-L38"/>
    <s v="MARTIN PEUSNER (1)"/>
    <n v="46653"/>
    <n v="46653"/>
    <n v="0"/>
    <n v="0"/>
    <n v="0"/>
    <n v="35703.11"/>
    <n v="16988.13"/>
    <n v="1204.8"/>
    <n v="1844.55"/>
    <n v="0"/>
    <m/>
    <n v="-4861.28"/>
    <n v="0.69"/>
    <n v="50880"/>
    <x v="2"/>
  </r>
  <r>
    <s v="0070   1A-L39"/>
    <s v="DIEGO CARVALHO"/>
    <n v="57450"/>
    <n v="0"/>
    <n v="51130.58"/>
    <n v="8875.9500000000007"/>
    <n v="0"/>
    <n v="35703.11"/>
    <n v="17042.669999999998"/>
    <n v="1207.2"/>
    <n v="1850.06"/>
    <n v="0"/>
    <m/>
    <n v="0"/>
    <n v="0.43"/>
    <n v="115810"/>
    <x v="2"/>
  </r>
  <r>
    <s v="0071   1A-L40"/>
    <s v="ADRIAN PYLINSKI (1)"/>
    <n v="55453"/>
    <n v="55453"/>
    <n v="0"/>
    <n v="0"/>
    <n v="0"/>
    <n v="35703.11"/>
    <n v="20205.79"/>
    <n v="0"/>
    <n v="2193.59"/>
    <n v="0"/>
    <m/>
    <n v="1785.89"/>
    <n v="0.62"/>
    <n v="59889"/>
    <x v="2"/>
  </r>
  <r>
    <s v="0072   1A-L41"/>
    <s v="GUILLERMO OLIVETO"/>
    <n v="294494"/>
    <n v="0"/>
    <n v="263934.03000000003"/>
    <n v="43756.67"/>
    <n v="0"/>
    <n v="35703.11"/>
    <n v="20631.169999999998"/>
    <n v="145.19999999999999"/>
    <n v="2239.81"/>
    <n v="0"/>
    <m/>
    <n v="0"/>
    <n v="0.01"/>
    <n v="366410"/>
    <x v="2"/>
  </r>
  <r>
    <s v="0073   1A-L42"/>
    <s v="FRANCO BORDONI (1)"/>
    <n v="47402"/>
    <n v="47431"/>
    <n v="0"/>
    <n v="0"/>
    <n v="29"/>
    <n v="35703.11"/>
    <n v="18902.37"/>
    <n v="133.19999999999999"/>
    <n v="2052.1799999999998"/>
    <n v="0"/>
    <m/>
    <n v="-10076.6"/>
    <n v="0.74"/>
    <n v="46686"/>
    <x v="2"/>
  </r>
  <r>
    <s v="0074   1A-L45"/>
    <s v="GLADYS NORMA AGUIRRE (1)"/>
    <n v="51195"/>
    <n v="51195"/>
    <n v="0"/>
    <n v="0"/>
    <n v="0"/>
    <n v="35703.11"/>
    <n v="15728.34"/>
    <n v="0"/>
    <n v="1707.27"/>
    <n v="0"/>
    <m/>
    <n v="14531.54"/>
    <n v="0.74"/>
    <n v="67671"/>
    <x v="2"/>
  </r>
  <r>
    <s v="0075   1A-L46"/>
    <s v="GLADYS NORMA AGUIRRE (1)"/>
    <n v="45877"/>
    <n v="45877"/>
    <n v="0"/>
    <n v="0"/>
    <n v="0"/>
    <n v="35703.11"/>
    <n v="16230.08"/>
    <n v="1149.5999999999999"/>
    <n v="1762.11"/>
    <n v="0"/>
    <m/>
    <n v="-4790.7700000000004"/>
    <n v="0.87"/>
    <n v="50055"/>
    <x v="2"/>
  </r>
  <r>
    <s v="0076   1A-L47"/>
    <s v="FRANCO BORDONI (1)"/>
    <n v="44278"/>
    <n v="44307"/>
    <n v="0"/>
    <n v="0"/>
    <n v="29"/>
    <n v="35703.11"/>
    <n v="14572.16"/>
    <n v="1149.5999999999999"/>
    <n v="1582.07"/>
    <n v="0"/>
    <m/>
    <n v="-9274.83"/>
    <n v="0.89"/>
    <n v="43704"/>
    <x v="2"/>
  </r>
  <r>
    <s v="0077   1A-L49"/>
    <s v="IGNACIO YGARTUA (2)"/>
    <n v="50198"/>
    <n v="51035"/>
    <n v="0"/>
    <n v="2509.87"/>
    <n v="837"/>
    <n v="35703.11"/>
    <n v="20898.400000000001"/>
    <n v="1032"/>
    <n v="2269.12"/>
    <n v="0"/>
    <m/>
    <n v="0"/>
    <n v="0.5"/>
    <n v="61576"/>
    <x v="2"/>
  </r>
  <r>
    <s v="0078   1A-L50"/>
    <s v="FOUINE VALERIA (1)"/>
    <n v="39380"/>
    <n v="39380"/>
    <n v="0"/>
    <n v="0"/>
    <n v="0"/>
    <n v="35703.11"/>
    <n v="10607.36"/>
    <n v="0"/>
    <n v="1151.6300000000001"/>
    <n v="0"/>
    <m/>
    <n v="-4270.0600000000004"/>
    <n v="0.96"/>
    <n v="43193"/>
    <x v="2"/>
  </r>
  <r>
    <s v="0079  1A- L50B"/>
    <s v="OSCAR MARC"/>
    <n v="41258"/>
    <n v="41946"/>
    <n v="0"/>
    <n v="688"/>
    <n v="688"/>
    <n v="35703.11"/>
    <n v="11709"/>
    <n v="830.4"/>
    <n v="1270.97"/>
    <n v="0"/>
    <m/>
    <n v="0"/>
    <n v="0.52"/>
    <n v="49514"/>
    <x v="2"/>
  </r>
  <r>
    <s v="0080   1A-L51"/>
    <s v="ELEONORA NAZAR ANCHORENA"/>
    <n v="3705328"/>
    <n v="0"/>
    <n v="2367297.09"/>
    <s v="En Abogados"/>
    <n v="0"/>
    <n v="35703.11"/>
    <n v="23303.47"/>
    <n v="163.19999999999999"/>
    <n v="2530.2199999999998"/>
    <n v="0"/>
    <m/>
    <n v="0"/>
    <n v="0.15"/>
    <n v="3885393"/>
    <x v="2"/>
  </r>
  <r>
    <s v="0081   1A-L52"/>
    <s v="FEDERICO COLUCCI (1)"/>
    <n v="49254"/>
    <n v="49254"/>
    <n v="0"/>
    <n v="0"/>
    <n v="0"/>
    <n v="35703.11"/>
    <n v="20854.77"/>
    <n v="146.4"/>
    <n v="2263.9499999999998"/>
    <n v="0"/>
    <m/>
    <n v="-5219"/>
    <n v="0.77"/>
    <n v="53750"/>
    <x v="2"/>
  </r>
  <r>
    <s v="0082   1A-L53"/>
    <s v="PABLO LIJTZTAIM (1)"/>
    <n v="37029"/>
    <n v="37029"/>
    <n v="0"/>
    <n v="0"/>
    <n v="0"/>
    <n v="35703.11"/>
    <n v="7569.67"/>
    <n v="537.6"/>
    <n v="821.91"/>
    <n v="0"/>
    <m/>
    <n v="-3988.5"/>
    <n v="0.21"/>
    <n v="40644"/>
    <x v="2"/>
  </r>
  <r>
    <s v="0083  1A-L53B"/>
    <s v="SAMANTHA WAHNON"/>
    <n v="158128"/>
    <n v="0"/>
    <n v="146026.81"/>
    <n v="19402.53"/>
    <n v="0"/>
    <n v="35703.11"/>
    <n v="7318.8"/>
    <n v="519.6"/>
    <n v="794.66"/>
    <n v="0"/>
    <m/>
    <n v="0"/>
    <n v="0.49"/>
    <n v="209766"/>
    <x v="2"/>
  </r>
  <r>
    <s v="0084   1A-L54"/>
    <s v="Hugo Gaston RONDA"/>
    <n v="42128"/>
    <n v="42128"/>
    <n v="0"/>
    <n v="0"/>
    <n v="0"/>
    <n v="35703.11"/>
    <n v="12559.77"/>
    <n v="890.4"/>
    <n v="1363.75"/>
    <n v="0"/>
    <m/>
    <n v="0"/>
    <n v="0.97"/>
    <n v="50518"/>
    <x v="2"/>
  </r>
  <r>
    <s v="0085  1A- L55-1"/>
    <s v="FIDEICOMISO VILLA MARIA"/>
    <n v="51543"/>
    <n v="51543"/>
    <n v="0"/>
    <n v="0"/>
    <n v="0"/>
    <n v="35703.11"/>
    <n v="6173.54"/>
    <n v="0"/>
    <n v="587.72"/>
    <n v="0"/>
    <m/>
    <n v="0"/>
    <n v="0.63"/>
    <n v="42465"/>
    <x v="2"/>
  </r>
  <r>
    <s v="0086   1A-L56"/>
    <s v="FIDEICOMISO VILLA MARIA"/>
    <n v="57285"/>
    <n v="57285"/>
    <n v="0"/>
    <n v="0"/>
    <n v="0"/>
    <n v="35703.11"/>
    <n v="21721.91"/>
    <n v="0"/>
    <n v="2358.11"/>
    <n v="0"/>
    <m/>
    <n v="0"/>
    <n v="0.87"/>
    <n v="59784"/>
    <x v="2"/>
  </r>
  <r>
    <s v="0087   1A-L57"/>
    <s v="Hugo Gaston RONDA (1)"/>
    <n v="42140"/>
    <n v="42140"/>
    <n v="0"/>
    <n v="0"/>
    <n v="0"/>
    <n v="35703.11"/>
    <n v="12559.77"/>
    <n v="902.4"/>
    <n v="1363.75"/>
    <n v="0"/>
    <m/>
    <n v="-2951.02"/>
    <n v="0.99"/>
    <n v="47579"/>
    <x v="2"/>
  </r>
  <r>
    <s v="0088   1A-L58"/>
    <s v="SAMANTHA WAHNON (1)"/>
    <n v="182260"/>
    <n v="0"/>
    <n v="168771.62"/>
    <n v="21926.959999999999"/>
    <n v="0"/>
    <n v="35703.11"/>
    <n v="12679.75"/>
    <n v="0"/>
    <n v="1376.86"/>
    <n v="0"/>
    <m/>
    <n v="6165.48"/>
    <n v="0.22"/>
    <n v="246624"/>
    <x v="2"/>
  </r>
  <r>
    <s v="0089   1A-L59"/>
    <s v="DIEGO CARVALHO"/>
    <n v="56171"/>
    <n v="0"/>
    <n v="50165.8"/>
    <n v="8513.49"/>
    <n v="0"/>
    <n v="35703.11"/>
    <n v="16170.09"/>
    <n v="1146"/>
    <n v="1755.22"/>
    <n v="0"/>
    <m/>
    <n v="0"/>
    <n v="0.28999999999999998"/>
    <n v="113454"/>
    <x v="2"/>
  </r>
  <r>
    <s v="0090  1A-L59B"/>
    <s v="EUGENIA GIBBONS"/>
    <n v="4102180"/>
    <n v="0"/>
    <n v="2586274.6800000002"/>
    <s v="En Abogados"/>
    <n v="0"/>
    <n v="35703.11"/>
    <n v="16404.59"/>
    <n v="1161.5999999999999"/>
    <n v="1780.74"/>
    <n v="0"/>
    <m/>
    <n v="0"/>
    <n v="0.23"/>
    <n v="4286544"/>
    <x v="2"/>
  </r>
  <r>
    <s v="0091   1A-L60"/>
    <s v="SAN EMILIO SCA"/>
    <n v="46114"/>
    <n v="46872"/>
    <n v="0"/>
    <n v="758"/>
    <n v="758"/>
    <n v="35703.11"/>
    <n v="12505.23"/>
    <n v="886.8"/>
    <n v="1357.89"/>
    <n v="0"/>
    <m/>
    <n v="0"/>
    <n v="0.97"/>
    <n v="50454"/>
    <x v="2"/>
  </r>
  <r>
    <s v="0092   1A-L61"/>
    <s v="Ruth Marina Martini (1)"/>
    <n v="46150"/>
    <n v="46150"/>
    <n v="0"/>
    <n v="0"/>
    <n v="0"/>
    <n v="35703.11"/>
    <n v="12537.95"/>
    <n v="889.2"/>
    <n v="1361.34"/>
    <n v="0"/>
    <m/>
    <n v="-4449.05"/>
    <n v="0.45"/>
    <n v="46043"/>
    <x v="2"/>
  </r>
  <r>
    <s v="0093   1A-L62"/>
    <s v="OSCAR BAREIRO (2)"/>
    <n v="42451"/>
    <n v="43159"/>
    <n v="0"/>
    <n v="2122.5"/>
    <n v="708"/>
    <n v="35703.11"/>
    <n v="12876.08"/>
    <n v="913.2"/>
    <n v="1397.9"/>
    <n v="0"/>
    <m/>
    <n v="0"/>
    <n v="0.21"/>
    <n v="52305"/>
    <x v="2"/>
  </r>
  <r>
    <s v="0094   1A-L63"/>
    <s v="PABLO GARCIA NAVARRO (1)"/>
    <n v="46176"/>
    <n v="46176"/>
    <n v="0"/>
    <n v="0"/>
    <n v="0"/>
    <n v="35703.11"/>
    <n v="11987.13"/>
    <n v="849.6"/>
    <n v="1301.32"/>
    <n v="0"/>
    <m/>
    <n v="-4397.7700000000004"/>
    <n v="0.61"/>
    <n v="45444"/>
    <x v="2"/>
  </r>
  <r>
    <s v="0095   1A-L64"/>
    <s v="PODRZAJ - PODRZAJ (1)"/>
    <n v="47422"/>
    <n v="47422"/>
    <n v="0"/>
    <n v="0"/>
    <n v="0"/>
    <n v="35703.11"/>
    <n v="13688.67"/>
    <n v="970.8"/>
    <n v="1486.19"/>
    <n v="0"/>
    <m/>
    <n v="-4555.5600000000004"/>
    <n v="0.79"/>
    <n v="47294"/>
    <x v="2"/>
  </r>
  <r>
    <s v="0096   1A-L65"/>
    <s v="RUTA CPC (2)"/>
    <n v="96315"/>
    <n v="48716"/>
    <n v="47599"/>
    <n v="4698.46"/>
    <n v="0"/>
    <n v="35703.11"/>
    <n v="13356"/>
    <n v="946.8"/>
    <n v="1449.98"/>
    <n v="0"/>
    <m/>
    <n v="0"/>
    <n v="0.65"/>
    <n v="103754"/>
    <x v="2"/>
  </r>
  <r>
    <s v="0097    1B-L1"/>
    <s v="JORGE TABOADA (1)"/>
    <n v="46230"/>
    <n v="46230"/>
    <n v="0"/>
    <n v="0"/>
    <n v="0"/>
    <n v="35703.11"/>
    <n v="9418.4599999999991"/>
    <n v="667.2"/>
    <n v="1022.64"/>
    <n v="0"/>
    <m/>
    <n v="-4160.1000000000004"/>
    <n v="0.69"/>
    <n v="42652"/>
    <x v="2"/>
  </r>
  <r>
    <s v="0098    1B-L2"/>
    <s v="Jorge Delaportas"/>
    <n v="39719"/>
    <n v="0"/>
    <n v="39719"/>
    <n v="1985.95"/>
    <n v="0"/>
    <n v="35703.11"/>
    <n v="10203.790000000001"/>
    <n v="723.6"/>
    <n v="1107.49"/>
    <n v="0"/>
    <m/>
    <n v="0"/>
    <n v="0.06"/>
    <n v="89443"/>
    <x v="2"/>
  </r>
  <r>
    <s v="0099    1B-L3"/>
    <s v="MARCIAL CARBALLAL"/>
    <n v="3246831"/>
    <n v="0"/>
    <n v="2057538.8"/>
    <s v="En Abogados"/>
    <n v="0"/>
    <n v="35703.11"/>
    <n v="10165.61"/>
    <n v="721.2"/>
    <n v="1103.3499999999999"/>
    <n v="0"/>
    <m/>
    <n v="0"/>
    <n v="0.79"/>
    <n v="3397402"/>
    <x v="2"/>
  </r>
  <r>
    <s v="0100    1B-L4"/>
    <s v="GIMENEZ ALFREDO FERNANDO (1)"/>
    <n v="40634"/>
    <n v="40634"/>
    <n v="0"/>
    <n v="0"/>
    <n v="0"/>
    <n v="35703.11"/>
    <n v="11098.19"/>
    <n v="787.2"/>
    <n v="1204.75"/>
    <n v="0"/>
    <m/>
    <n v="-4315.42"/>
    <n v="0.17"/>
    <n v="44478"/>
    <x v="2"/>
  </r>
  <r>
    <s v="0101    1B-L5"/>
    <s v="CLAUDIO VICENTE LOPEZ"/>
    <n v="1564180"/>
    <n v="0"/>
    <n v="1060401.69"/>
    <s v="En Abogados"/>
    <n v="0"/>
    <n v="35703.11"/>
    <n v="11098.19"/>
    <n v="787.2"/>
    <n v="1204.75"/>
    <n v="0"/>
    <m/>
    <n v="0"/>
    <n v="0.67"/>
    <n v="1665994"/>
    <x v="2"/>
  </r>
  <r>
    <s v="0102    1B-L6"/>
    <s v="FERNANDO JASNIS (1)"/>
    <n v="125402"/>
    <n v="125402"/>
    <n v="0"/>
    <n v="0"/>
    <n v="0"/>
    <n v="35703.11"/>
    <n v="10531.01"/>
    <n v="747.6"/>
    <n v="1143.3599999999999"/>
    <n v="0"/>
    <m/>
    <n v="-4263.1499999999996"/>
    <n v="7.0000000000000007E-2"/>
    <n v="43862"/>
    <x v="2"/>
  </r>
  <r>
    <s v="0103    1B-L7"/>
    <s v="DANIEL OSVALDO BENITES/GONZALEZ NOELIA"/>
    <n v="64371"/>
    <n v="35000"/>
    <n v="29371"/>
    <n v="1468.55"/>
    <n v="0"/>
    <n v="35703.11"/>
    <n v="9625.7000000000007"/>
    <n v="681.6"/>
    <n v="1045.06"/>
    <n v="0"/>
    <m/>
    <n v="0"/>
    <n v="0.98"/>
    <n v="77896"/>
    <x v="2"/>
  </r>
  <r>
    <s v="0104    1B-L8"/>
    <s v="EDUARDO HIRSH"/>
    <n v="44776"/>
    <n v="44776"/>
    <n v="0"/>
    <n v="714"/>
    <n v="0"/>
    <n v="35703.11"/>
    <n v="9522.08"/>
    <n v="675.6"/>
    <n v="1034.02"/>
    <n v="0"/>
    <m/>
    <n v="0"/>
    <n v="0.19"/>
    <n v="47649"/>
    <x v="2"/>
  </r>
  <r>
    <s v="0105    1B-L9"/>
    <s v="FERNANDO WEHT"/>
    <n v="39007"/>
    <n v="0"/>
    <n v="39007"/>
    <n v="1950.35"/>
    <n v="0"/>
    <n v="35703.11"/>
    <n v="10214.69"/>
    <n v="0"/>
    <n v="1109.21"/>
    <n v="0"/>
    <m/>
    <n v="0"/>
    <n v="0.64"/>
    <n v="87985"/>
    <x v="2"/>
  </r>
  <r>
    <s v="0106    1B-L10"/>
    <s v="VICTORIA ANGELA CIPPONERI (1)"/>
    <n v="37836"/>
    <n v="38000"/>
    <n v="0"/>
    <n v="0"/>
    <n v="164"/>
    <n v="35703.11"/>
    <n v="9320.2999999999993"/>
    <n v="0"/>
    <n v="1011.95"/>
    <n v="0"/>
    <m/>
    <n v="-4150.7299999999996"/>
    <n v="0.37"/>
    <n v="41721"/>
    <x v="2"/>
  </r>
  <r>
    <s v="0107    1B-L11"/>
    <s v="Hector Daniel CAZZASA/Zulema Amelia LEFEVRE (1)"/>
    <n v="41698"/>
    <n v="41698"/>
    <n v="0"/>
    <n v="0"/>
    <n v="0"/>
    <n v="35703.11"/>
    <n v="12139.83"/>
    <n v="860.4"/>
    <n v="1318.22"/>
    <n v="0"/>
    <m/>
    <n v="-4412.07"/>
    <n v="0.51"/>
    <n v="45610"/>
    <x v="2"/>
  </r>
  <r>
    <s v="0108    1B-L12"/>
    <s v="MORA DELGADO (1)"/>
    <n v="41859"/>
    <n v="41859"/>
    <n v="0"/>
    <n v="0"/>
    <n v="0"/>
    <n v="35703.11"/>
    <n v="11370.87"/>
    <n v="806.4"/>
    <n v="1234.76"/>
    <n v="0"/>
    <m/>
    <n v="-4341.0600000000004"/>
    <n v="0.92"/>
    <n v="44775"/>
    <x v="2"/>
  </r>
  <r>
    <s v="0109    1B-L13"/>
    <s v="MORA DELGADO (1)"/>
    <n v="78348"/>
    <n v="78361"/>
    <n v="0"/>
    <n v="0"/>
    <n v="13"/>
    <n v="35703.11"/>
    <n v="10263.780000000001"/>
    <n v="0"/>
    <n v="1114.04"/>
    <n v="29617.97"/>
    <m/>
    <n v="-4238.01"/>
    <n v="0.11"/>
    <n v="72448"/>
    <x v="2"/>
  </r>
  <r>
    <s v="0110    1B-L14"/>
    <s v="LUCIANO POMPONIO (1)"/>
    <n v="39682"/>
    <n v="39682"/>
    <n v="0"/>
    <n v="0"/>
    <n v="0"/>
    <n v="35703.11"/>
    <n v="10165.61"/>
    <n v="721.2"/>
    <n v="1103.3499999999999"/>
    <n v="0"/>
    <m/>
    <n v="-4228.6400000000003"/>
    <n v="0.37"/>
    <n v="43465"/>
    <x v="2"/>
  </r>
  <r>
    <s v="0111    1B-L15"/>
    <s v="Victor Walter Fuentes/Mariana Paola Tuya (1)"/>
    <n v="36365"/>
    <n v="36365"/>
    <n v="0"/>
    <n v="0"/>
    <n v="0"/>
    <n v="35703.11"/>
    <n v="6920.69"/>
    <n v="490.8"/>
    <n v="751.55"/>
    <n v="0"/>
    <m/>
    <n v="-3928.83"/>
    <n v="0.68"/>
    <n v="39938"/>
    <x v="2"/>
  </r>
  <r>
    <s v="0112    1B-L16"/>
    <s v="EMILY TELO (1) (2)"/>
    <n v="37569"/>
    <n v="124589"/>
    <n v="0"/>
    <n v="0"/>
    <n v="87020"/>
    <n v="35703.11"/>
    <n v="8098.68"/>
    <n v="574.79999999999995"/>
    <n v="879.51"/>
    <n v="0"/>
    <m/>
    <n v="-4037.81"/>
    <n v="0"/>
    <n v="-45801.71"/>
    <x v="2"/>
  </r>
  <r>
    <s v="0113    1B-L17"/>
    <s v="CHRISTIAN ANDR…S NARA/CABALLERO NATALIAL (1)"/>
    <n v="40619"/>
    <n v="40619"/>
    <n v="0"/>
    <n v="0"/>
    <n v="0"/>
    <n v="35703.11"/>
    <n v="7536.95"/>
    <n v="535.20000000000005"/>
    <n v="818.11"/>
    <n v="0"/>
    <m/>
    <n v="-3985.54"/>
    <n v="0.17"/>
    <n v="40608"/>
    <x v="2"/>
  </r>
  <r>
    <s v="0114    1B-L18"/>
    <s v="GAMARRA NOGUERA MARÕA NILSA"/>
    <n v="153749"/>
    <n v="0"/>
    <n v="143844.51"/>
    <n v="17096.72"/>
    <n v="0"/>
    <n v="35703.11"/>
    <n v="8196.84"/>
    <n v="580.79999999999995"/>
    <n v="889.85"/>
    <n v="0"/>
    <m/>
    <n v="0"/>
    <n v="0.17"/>
    <n v="206312"/>
    <x v="2"/>
  </r>
  <r>
    <s v="0115    1B-L19"/>
    <s v="FRANCO - SUEIRO"/>
    <n v="3085187"/>
    <n v="0"/>
    <n v="1962939.53"/>
    <s v="En Abogados"/>
    <n v="0"/>
    <n v="35703.11"/>
    <n v="10705.52"/>
    <n v="759.6"/>
    <n v="1162.33"/>
    <n v="0"/>
    <m/>
    <n v="0"/>
    <n v="0.46"/>
    <n v="3231665"/>
    <x v="2"/>
  </r>
  <r>
    <s v="0116   1B-L20"/>
    <s v="AGROPECUARIA EL BAYITO S.A. (2)"/>
    <n v="39602"/>
    <n v="40264"/>
    <n v="0"/>
    <n v="1980.1"/>
    <n v="662"/>
    <n v="35703.11"/>
    <n v="10089.26"/>
    <n v="715.2"/>
    <n v="1095.07"/>
    <n v="0"/>
    <m/>
    <n v="0"/>
    <n v="0.26"/>
    <n v="48921"/>
    <x v="2"/>
  </r>
  <r>
    <s v="0117    1B-L21"/>
    <s v="DIEGO MUFFATTI"/>
    <n v="2570017"/>
    <n v="0"/>
    <n v="1657316.12"/>
    <s v="En Abogados"/>
    <n v="0"/>
    <n v="35703.11"/>
    <n v="10803.69"/>
    <n v="766.8"/>
    <n v="1172.67"/>
    <n v="0"/>
    <m/>
    <n v="0"/>
    <n v="0.92"/>
    <n v="2701330"/>
    <x v="2"/>
  </r>
  <r>
    <s v="0118    1B-L22"/>
    <s v="ALFREDO CASTIGLIA (1)"/>
    <n v="69425"/>
    <n v="69425"/>
    <s v="Plan de Pago"/>
    <s v="Plan de Pago"/>
    <n v="0"/>
    <n v="35703.11"/>
    <n v="10803.69"/>
    <n v="766.8"/>
    <n v="1172.67"/>
    <n v="0"/>
    <m/>
    <n v="24803.54"/>
    <n v="0.19"/>
    <n v="73250"/>
    <x v="2"/>
  </r>
  <r>
    <s v="0119    1B-L23"/>
    <s v="PAUL SIMON FITZPATRICK/IRAZU CARINA LORE (1)"/>
    <n v="39567"/>
    <n v="39567"/>
    <n v="0"/>
    <n v="0"/>
    <n v="0"/>
    <n v="35703.11"/>
    <n v="10803.69"/>
    <n v="0"/>
    <n v="1172.67"/>
    <n v="0"/>
    <m/>
    <n v="-4287.8100000000004"/>
    <n v="0.34"/>
    <n v="43392"/>
    <x v="2"/>
  </r>
  <r>
    <s v="0120   1B-L24"/>
    <s v="OSCAR BALLESTER (1)"/>
    <n v="57501"/>
    <n v="60500"/>
    <n v="0"/>
    <n v="0"/>
    <n v="2999"/>
    <n v="35703.11"/>
    <n v="10803.69"/>
    <n v="0"/>
    <n v="1172.67"/>
    <n v="14808.99"/>
    <m/>
    <n v="1877.67"/>
    <n v="0.87"/>
    <n v="61368"/>
    <x v="2"/>
  </r>
  <r>
    <s v="0121    1B-L25"/>
    <s v="DANIEL MANZINI (1)"/>
    <n v="59880"/>
    <n v="59980"/>
    <s v="Plan de Pago"/>
    <s v="Plan de Pago"/>
    <n v="100"/>
    <n v="35703.11"/>
    <n v="8355"/>
    <n v="592.79999999999995"/>
    <n v="907.1"/>
    <n v="0"/>
    <m/>
    <n v="18609.11"/>
    <n v="0.88"/>
    <n v="64068"/>
    <x v="2"/>
  </r>
  <r>
    <s v="0122   1B-L26"/>
    <s v="MONICA MARTINEZ (1)"/>
    <n v="48463"/>
    <n v="49238"/>
    <n v="0"/>
    <n v="775"/>
    <n v="775"/>
    <n v="35703.11"/>
    <n v="7624.21"/>
    <n v="0"/>
    <n v="827.77"/>
    <n v="0"/>
    <m/>
    <n v="6945"/>
    <n v="0.91"/>
    <n v="51101"/>
    <x v="2"/>
  </r>
  <r>
    <s v="0123   1B-L27"/>
    <s v="ESTEBAN CORSO (1)"/>
    <n v="65748"/>
    <n v="65748"/>
    <n v="0"/>
    <n v="0"/>
    <n v="0"/>
    <n v="35703.11"/>
    <n v="10438.290000000001"/>
    <n v="0"/>
    <n v="1133.3499999999999"/>
    <n v="17277.150000000001"/>
    <m/>
    <n v="-4254.28"/>
    <n v="0.38"/>
    <n v="60298"/>
    <x v="2"/>
  </r>
  <r>
    <s v="0124   1B-L28"/>
    <s v="Angel Federico BUNSOW / Maria Paula DE LUCA (1)"/>
    <n v="46260"/>
    <n v="46260"/>
    <n v="0"/>
    <n v="0"/>
    <n v="0"/>
    <n v="35703.11"/>
    <n v="10803.69"/>
    <n v="766.8"/>
    <n v="1172.67"/>
    <n v="0"/>
    <m/>
    <n v="-4287.8100000000004"/>
    <n v="0.54"/>
    <n v="44159"/>
    <x v="2"/>
  </r>
  <r>
    <s v="0125   1B-L29"/>
    <s v="SEBASTI£N CHU"/>
    <n v="3334368"/>
    <n v="0"/>
    <n v="2111670.04"/>
    <s v="En Abogados"/>
    <n v="0"/>
    <n v="35703.11"/>
    <n v="10809.14"/>
    <n v="766.8"/>
    <n v="1173.3599999999999"/>
    <n v="0"/>
    <m/>
    <n v="0"/>
    <n v="0.09"/>
    <n v="3488404"/>
    <x v="2"/>
  </r>
  <r>
    <s v="0126   1B-L30"/>
    <s v="Vicente DE MOLA"/>
    <n v="40334"/>
    <n v="0"/>
    <n v="40334"/>
    <n v="2016.7"/>
    <n v="0"/>
    <n v="35703.11"/>
    <n v="10803.69"/>
    <n v="766.8"/>
    <n v="1172.67"/>
    <n v="0"/>
    <m/>
    <n v="0"/>
    <n v="0.03"/>
    <n v="90797"/>
    <x v="2"/>
  </r>
  <r>
    <s v="0127    1B-L31"/>
    <s v="MARIA ISABEL ABULIAk (1)"/>
    <n v="40334"/>
    <n v="40334"/>
    <n v="0"/>
    <n v="0"/>
    <n v="0"/>
    <n v="35703.11"/>
    <n v="10803.69"/>
    <n v="766.8"/>
    <n v="1172.67"/>
    <n v="0"/>
    <m/>
    <n v="-4287.8100000000004"/>
    <n v="0.54"/>
    <n v="44159"/>
    <x v="2"/>
  </r>
  <r>
    <s v="0128   1B-L32"/>
    <s v="BISCAYNE SERVICIOS SA (1)"/>
    <n v="83998"/>
    <n v="84000"/>
    <n v="0"/>
    <n v="0"/>
    <n v="2"/>
    <n v="35703.11"/>
    <n v="9298.48"/>
    <n v="657.6"/>
    <n v="1009.53"/>
    <n v="0"/>
    <m/>
    <n v="-4148.76"/>
    <n v="0.04"/>
    <n v="42518"/>
    <x v="2"/>
  </r>
  <r>
    <s v="0129   1B-L33"/>
    <s v="JUAN MANUEL GALLEGO (1)"/>
    <n v="40334"/>
    <n v="40334"/>
    <n v="0"/>
    <n v="0"/>
    <n v="0"/>
    <n v="35703.11"/>
    <n v="10803.69"/>
    <n v="766.8"/>
    <n v="1172.67"/>
    <n v="0"/>
    <m/>
    <n v="-4287.8100000000004"/>
    <n v="0.54"/>
    <n v="44159"/>
    <x v="2"/>
  </r>
  <r>
    <s v="0130   1B-L34"/>
    <s v="NATALIA GANEM"/>
    <n v="200160"/>
    <n v="200160"/>
    <n v="0"/>
    <n v="0"/>
    <n v="0"/>
    <n v="35703.11"/>
    <n v="10803.69"/>
    <n v="766.8"/>
    <n v="1172.67"/>
    <n v="0"/>
    <m/>
    <n v="0"/>
    <n v="0.73"/>
    <n v="48447"/>
    <x v="2"/>
  </r>
  <r>
    <s v="0131   1B-L35"/>
    <s v="TOMAS BELLO (1)"/>
    <n v="47301"/>
    <n v="47301"/>
    <n v="0"/>
    <n v="0"/>
    <n v="0"/>
    <n v="35703.11"/>
    <n v="10825.5"/>
    <n v="768"/>
    <n v="1175.43"/>
    <n v="0"/>
    <m/>
    <n v="8820.2099999999991"/>
    <n v="0.75"/>
    <n v="57293"/>
    <x v="2"/>
  </r>
  <r>
    <s v="0132   1B-L36"/>
    <s v="LUCAS MORANDO DELGADO"/>
    <n v="97308"/>
    <n v="88603"/>
    <n v="8705"/>
    <n v="435.97"/>
    <n v="0"/>
    <n v="35703.11"/>
    <n v="10803.69"/>
    <n v="766.8"/>
    <n v="1172.67"/>
    <n v="0"/>
    <m/>
    <n v="0"/>
    <n v="0.76"/>
    <n v="57588"/>
    <x v="2"/>
  </r>
  <r>
    <s v="0133   1B-L37"/>
    <s v="LUIS LOSADA (1)"/>
    <n v="44256"/>
    <n v="44256"/>
    <n v="0"/>
    <n v="0"/>
    <n v="0"/>
    <n v="35703.11"/>
    <n v="10825.5"/>
    <n v="768"/>
    <n v="1175.43"/>
    <n v="0"/>
    <m/>
    <n v="-4290.2700000000004"/>
    <n v="0.23"/>
    <n v="44182"/>
    <x v="2"/>
  </r>
  <r>
    <s v="0134   1B-L38"/>
    <s v="MARIA ISABEL ABULIAK (1)"/>
    <n v="40293"/>
    <n v="40293"/>
    <n v="0"/>
    <n v="0"/>
    <n v="0"/>
    <n v="35703.11"/>
    <n v="10760.06"/>
    <n v="768"/>
    <n v="1168.19"/>
    <n v="0"/>
    <m/>
    <n v="-4284.3599999999997"/>
    <n v="0"/>
    <n v="44115"/>
    <x v="2"/>
  </r>
  <r>
    <s v="0135   1B-L39"/>
    <s v="SEBASTI£N MATOS"/>
    <n v="114501"/>
    <n v="0"/>
    <n v="109424.24"/>
    <n v="10547.97"/>
    <n v="0"/>
    <n v="35703.11"/>
    <n v="7198.82"/>
    <n v="511.2"/>
    <n v="781.55"/>
    <n v="0"/>
    <m/>
    <n v="0"/>
    <n v="0.11"/>
    <n v="164167"/>
    <x v="2"/>
  </r>
  <r>
    <s v="0136   1B-L40"/>
    <s v="FERNANDO ZUBILLAGA (1)"/>
    <n v="39297"/>
    <n v="39300"/>
    <n v="0"/>
    <n v="0"/>
    <n v="3"/>
    <n v="35703.11"/>
    <n v="9789.31"/>
    <n v="694.8"/>
    <n v="1062.6500000000001"/>
    <n v="0"/>
    <m/>
    <n v="-4194.12"/>
    <n v="0.25"/>
    <n v="43053"/>
    <x v="2"/>
  </r>
  <r>
    <s v="0137    1B-L41"/>
    <s v="MARCELO MARISCOTTI (1)"/>
    <n v="39279"/>
    <n v="39279"/>
    <n v="0"/>
    <n v="0"/>
    <n v="0"/>
    <n v="35703.11"/>
    <n v="9772.9500000000007"/>
    <n v="692.4"/>
    <n v="1061.27"/>
    <n v="0"/>
    <m/>
    <n v="-4193.13"/>
    <n v="0.4"/>
    <n v="43037"/>
    <x v="2"/>
  </r>
  <r>
    <s v="0138   1B-L42"/>
    <s v="ROBERTO BRIGNONE (1)"/>
    <n v="38707"/>
    <n v="38707"/>
    <n v="0"/>
    <n v="0"/>
    <n v="0"/>
    <n v="35703.11"/>
    <n v="9211.2199999999993"/>
    <n v="654"/>
    <n v="1000.22"/>
    <n v="0"/>
    <m/>
    <n v="-4140.87"/>
    <n v="0.32"/>
    <n v="42428"/>
    <x v="2"/>
  </r>
  <r>
    <s v="0139   1B-L43"/>
    <s v="ALEJANDRO CESNIK (1)"/>
    <n v="44133"/>
    <n v="44133"/>
    <n v="0"/>
    <n v="0"/>
    <n v="0"/>
    <n v="35703.11"/>
    <n v="10165.61"/>
    <n v="721.2"/>
    <n v="1103.69"/>
    <n v="0"/>
    <m/>
    <n v="-4229.13"/>
    <n v="0.52"/>
    <n v="43465"/>
    <x v="2"/>
  </r>
  <r>
    <s v="0140   1B-L44"/>
    <s v="ENRIQUE BENITEZ CRUZ"/>
    <n v="42929"/>
    <n v="0"/>
    <n v="42929"/>
    <n v="2146.4499999999998"/>
    <n v="0"/>
    <n v="35703.11"/>
    <n v="13345.09"/>
    <n v="945.6"/>
    <n v="1448.6"/>
    <n v="0"/>
    <m/>
    <n v="0"/>
    <n v="0.15"/>
    <n v="96518"/>
    <x v="2"/>
  </r>
  <r>
    <s v="0141    1B-L45"/>
    <s v="Daniel Alejandro Mesego"/>
    <n v="41273"/>
    <n v="41300"/>
    <n v="0"/>
    <n v="688"/>
    <n v="27"/>
    <n v="35703.11"/>
    <n v="12707.01"/>
    <n v="900"/>
    <n v="1379.62"/>
    <n v="0"/>
    <m/>
    <n v="0"/>
    <n v="0.26"/>
    <n v="51351"/>
    <x v="2"/>
  </r>
  <r>
    <s v="0142   1B-L46"/>
    <s v="Daniel Oscar BLANCO; Silvia Santa LUS_x000a_(1)"/>
    <n v="39868"/>
    <n v="40533"/>
    <n v="0"/>
    <n v="0"/>
    <n v="665"/>
    <n v="35703.11"/>
    <n v="11120"/>
    <n v="0"/>
    <n v="1207.51"/>
    <n v="0"/>
    <m/>
    <n v="-4317.8900000000003"/>
    <n v="0.27"/>
    <n v="43048"/>
    <x v="2"/>
  </r>
  <r>
    <s v="0143   1B-L47"/>
    <s v="MOUSALLI ELIAS RUBEN"/>
    <n v="85425"/>
    <n v="85425"/>
    <n v="0"/>
    <n v="0"/>
    <n v="0"/>
    <n v="35703.11"/>
    <n v="10165.61"/>
    <n v="721.2"/>
    <n v="1103.69"/>
    <n v="0"/>
    <m/>
    <n v="0"/>
    <n v="0.39"/>
    <n v="47694"/>
    <x v="2"/>
  </r>
  <r>
    <s v="0144   1B-L48"/>
    <s v="ROMINA RONDINONE"/>
    <n v="1603768"/>
    <n v="0"/>
    <n v="1013762.89"/>
    <s v="En Abogados"/>
    <n v="0"/>
    <n v="35703.11"/>
    <n v="9505.7199999999993"/>
    <n v="675.6"/>
    <n v="1034.3699999999999"/>
    <n v="0"/>
    <m/>
    <n v="0"/>
    <n v="0.06"/>
    <n v="1701375"/>
    <x v="2"/>
  </r>
  <r>
    <s v="0145   1B-L49"/>
    <s v="CLAUDIO VICENTE LOPEZ"/>
    <n v="1846209"/>
    <n v="0"/>
    <n v="1219741.51"/>
    <s v="En Abogados"/>
    <n v="0"/>
    <n v="35703.11"/>
    <n v="8551.33"/>
    <n v="606"/>
    <n v="928.14"/>
    <n v="0"/>
    <m/>
    <n v="0"/>
    <n v="0.34"/>
    <n v="1952985"/>
    <x v="2"/>
  </r>
  <r>
    <s v="0146   1B-L50"/>
    <s v="Carlos Leonardo LOIRA"/>
    <n v="86586"/>
    <n v="87997"/>
    <n v="0"/>
    <n v="1411"/>
    <n v="1411"/>
    <n v="35703.11"/>
    <n v="12456.15"/>
    <n v="884.4"/>
    <n v="1352.37"/>
    <n v="0"/>
    <m/>
    <n v="0"/>
    <n v="0.97"/>
    <n v="50397"/>
    <x v="2"/>
  </r>
  <r>
    <s v="0147    1B-L51"/>
    <s v="GUSTAVO QUETTO"/>
    <n v="3600541"/>
    <n v="0"/>
    <n v="2274996.15"/>
    <s v="En Abogados"/>
    <n v="0"/>
    <n v="35703.11"/>
    <n v="12385.25"/>
    <n v="878.4"/>
    <n v="1344.78"/>
    <n v="0"/>
    <m/>
    <n v="0"/>
    <n v="0.65"/>
    <n v="3764603"/>
    <x v="2"/>
  </r>
  <r>
    <s v="0148   1B-L52"/>
    <s v="Hernan Deferrari (1)"/>
    <n v="47692"/>
    <n v="47692"/>
    <n v="0"/>
    <n v="0"/>
    <n v="0"/>
    <n v="35703.11"/>
    <n v="12232.55"/>
    <n v="867.6"/>
    <n v="1328.23"/>
    <n v="0"/>
    <m/>
    <n v="-4420.9399999999996"/>
    <n v="0.45"/>
    <n v="45711"/>
    <x v="2"/>
  </r>
  <r>
    <s v="0149    1E-L1"/>
    <s v="ALEJO MARTIN JUDEZ Y PLATINI MARIELA (1)"/>
    <n v="42761"/>
    <n v="42761"/>
    <n v="0"/>
    <n v="0"/>
    <n v="0"/>
    <n v="35703.11"/>
    <n v="10449.200000000001"/>
    <n v="740.4"/>
    <n v="1134.3900000000001"/>
    <n v="0"/>
    <m/>
    <n v="-4255.26"/>
    <n v="0.16"/>
    <n v="43772"/>
    <x v="2"/>
  </r>
  <r>
    <s v="0150    1E-L2"/>
    <s v="MATIAS CORTIJO (1)"/>
    <n v="38316"/>
    <n v="38316"/>
    <n v="0"/>
    <n v="0"/>
    <n v="0"/>
    <n v="35703.11"/>
    <n v="8829.4699999999993"/>
    <n v="626.4"/>
    <n v="958.83"/>
    <n v="0"/>
    <m/>
    <n v="-4105.3599999999997"/>
    <n v="0.55000000000000004"/>
    <n v="42013"/>
    <x v="2"/>
  </r>
  <r>
    <s v="0151    1E-L3"/>
    <s v="FRANCISCO PUIGGARI"/>
    <n v="76506"/>
    <n v="76506"/>
    <n v="0"/>
    <n v="0"/>
    <n v="0"/>
    <n v="35703.11"/>
    <n v="7700.56"/>
    <n v="546"/>
    <n v="836.05"/>
    <n v="0"/>
    <m/>
    <n v="0"/>
    <n v="0.28000000000000003"/>
    <n v="44786"/>
    <x v="2"/>
  </r>
  <r>
    <s v="0152    1E-L4"/>
    <s v="PAZ NASTA (1)"/>
    <n v="36526"/>
    <n v="36526"/>
    <n v="0"/>
    <n v="0"/>
    <n v="0"/>
    <n v="35703.11"/>
    <n v="7078.84"/>
    <n v="501.6"/>
    <n v="768.45"/>
    <n v="0"/>
    <m/>
    <n v="-3943.13"/>
    <n v="0.13"/>
    <n v="40109"/>
    <x v="2"/>
  </r>
  <r>
    <s v="0153    1E-L5"/>
    <s v="PETER KRUGER"/>
    <n v="166291"/>
    <n v="0"/>
    <n v="154737.46"/>
    <n v="19290.41"/>
    <n v="0"/>
    <n v="35703.11"/>
    <n v="9260.31"/>
    <n v="656.4"/>
    <n v="1005.4"/>
    <n v="0"/>
    <m/>
    <n v="0"/>
    <n v="0.91"/>
    <n v="220654"/>
    <x v="2"/>
  </r>
  <r>
    <s v="0154    1E-L6"/>
    <s v="NATALIA GANEM"/>
    <n v="223771"/>
    <n v="223771"/>
    <n v="0"/>
    <n v="0"/>
    <n v="0"/>
    <n v="35703.11"/>
    <n v="8965.81"/>
    <n v="0"/>
    <n v="973.32"/>
    <n v="0"/>
    <m/>
    <n v="0"/>
    <n v="0.76"/>
    <n v="45643"/>
    <x v="2"/>
  </r>
  <r>
    <s v="0155    1E-L7"/>
    <s v="JAIME CHMEA"/>
    <n v="732824"/>
    <n v="0"/>
    <n v="542736.11"/>
    <n v="217224.7"/>
    <n v="0"/>
    <n v="35703.11"/>
    <n v="6544.39"/>
    <n v="0"/>
    <n v="710.5"/>
    <n v="0"/>
    <m/>
    <n v="0"/>
    <n v="0.19"/>
    <n v="802919"/>
    <x v="2"/>
  </r>
  <r>
    <s v="0156    1E-L8"/>
    <s v="JAIME CHMEA"/>
    <n v="742383"/>
    <n v="0"/>
    <n v="549445.53"/>
    <n v="220409.75"/>
    <n v="0"/>
    <n v="35703.11"/>
    <n v="6931.59"/>
    <n v="0"/>
    <n v="752.24"/>
    <n v="0"/>
    <m/>
    <n v="0"/>
    <n v="0.78"/>
    <n v="813243"/>
    <x v="2"/>
  </r>
  <r>
    <s v="0157    1E-L9"/>
    <s v="EUGENIA GIBBONS"/>
    <n v="3053566"/>
    <n v="0"/>
    <n v="1937783.4"/>
    <s v="En Abogados"/>
    <n v="0"/>
    <n v="35703.11"/>
    <n v="8665.86"/>
    <n v="615.6"/>
    <n v="940.9"/>
    <n v="0"/>
    <m/>
    <n v="0"/>
    <n v="0.36"/>
    <n v="3196381"/>
    <x v="2"/>
  </r>
  <r>
    <s v="0158    1E-L10"/>
    <s v="NATALIA GANEM"/>
    <n v="200069"/>
    <n v="200069"/>
    <n v="0"/>
    <n v="0"/>
    <n v="0"/>
    <n v="35703.11"/>
    <n v="10787.33"/>
    <n v="763.2"/>
    <n v="1170.95"/>
    <n v="0"/>
    <m/>
    <n v="0"/>
    <n v="0.41"/>
    <n v="48425"/>
    <x v="2"/>
  </r>
  <r>
    <s v="0159    1E-L11"/>
    <s v="DARIO CAMPANELLA/DANIELA AIRALI"/>
    <n v="226815"/>
    <n v="0"/>
    <n v="208105.05"/>
    <n v="29115.200000000001"/>
    <n v="0"/>
    <n v="35703.11"/>
    <n v="16328.24"/>
    <n v="1158"/>
    <n v="1772.81"/>
    <n v="0"/>
    <m/>
    <n v="0"/>
    <n v="0.59"/>
    <n v="292183"/>
    <x v="2"/>
  </r>
  <r>
    <s v="0160    1E-L12"/>
    <s v="Federico Orlando Garro/Erica Gisela Nissen (1)"/>
    <n v="40042"/>
    <n v="40710"/>
    <n v="0"/>
    <n v="0"/>
    <n v="668"/>
    <n v="35703.11"/>
    <n v="10520.1"/>
    <n v="745.2"/>
    <n v="1142.32"/>
    <n v="0"/>
    <m/>
    <n v="-4262.17"/>
    <n v="0.44"/>
    <n v="43181"/>
    <x v="2"/>
  </r>
  <r>
    <s v="0161   1F-L1-A"/>
    <s v="HERN£N DE LAURENTE"/>
    <n v="46627"/>
    <n v="46627"/>
    <n v="0"/>
    <n v="0"/>
    <n v="0"/>
    <n v="35703.11"/>
    <n v="11120"/>
    <n v="789.6"/>
    <n v="1207.1600000000001"/>
    <n v="0"/>
    <m/>
    <n v="0"/>
    <n v="0.13"/>
    <n v="48820"/>
    <x v="2"/>
  </r>
  <r>
    <s v="0162    1F-L2"/>
    <s v="MARÕA FERNANDA BALLOTTA"/>
    <n v="73574"/>
    <n v="0"/>
    <n v="70290.25"/>
    <n v="6798.26"/>
    <n v="0"/>
    <n v="35703.11"/>
    <n v="4630.1499999999996"/>
    <n v="675.6"/>
    <n v="1034.71"/>
    <n v="0"/>
    <m/>
    <n v="0"/>
    <n v="0.92"/>
    <n v="119133"/>
    <x v="2"/>
  </r>
  <r>
    <s v="0163   1F-L3 1"/>
    <s v="RUBEN DANIEL KOVACH (1)"/>
    <n v="33478"/>
    <n v="33478"/>
    <n v="0"/>
    <n v="0"/>
    <n v="0"/>
    <n v="35703.11"/>
    <n v="4826.4799999999996"/>
    <n v="0"/>
    <n v="518.39"/>
    <n v="0"/>
    <m/>
    <n v="-4172.42"/>
    <n v="0.44"/>
    <n v="36876"/>
    <x v="2"/>
  </r>
  <r>
    <s v="0164    1F-L4"/>
    <s v="SERGIO ELBIO CANTON/ SILVIA MARIA KINDERKNECHT (1)"/>
    <n v="41030"/>
    <n v="41030"/>
    <n v="0"/>
    <n v="0"/>
    <n v="0"/>
    <n v="35703.11"/>
    <n v="4777.3999999999996"/>
    <n v="650"/>
    <n v="517.36"/>
    <n v="0"/>
    <m/>
    <n v="2774.55"/>
    <n v="0.57999999999999996"/>
    <n v="44423"/>
    <x v="2"/>
  </r>
  <r>
    <s v="0165    1F-L5"/>
    <s v="JAIME FRANCISCO MANTE"/>
    <n v="1852013"/>
    <n v="0"/>
    <n v="1149945.77"/>
    <s v="En Abogados"/>
    <n v="0"/>
    <n v="35703.11"/>
    <n v="9549.35"/>
    <n v="676.8"/>
    <n v="1036.78"/>
    <n v="0"/>
    <m/>
    <n v="0"/>
    <n v="0.67"/>
    <n v="1956477"/>
    <x v="2"/>
  </r>
  <r>
    <s v="0166    1F-L6"/>
    <s v="ALFREDO CASTIGLIA (1)"/>
    <n v="65265"/>
    <n v="65265"/>
    <s v="Plan de Pago"/>
    <s v="Plan de Pago"/>
    <n v="0"/>
    <n v="35703.11"/>
    <n v="8982.17"/>
    <n v="637.20000000000005"/>
    <n v="975.39"/>
    <n v="0"/>
    <m/>
    <n v="22673.33"/>
    <n v="0.8"/>
    <n v="68972"/>
    <x v="2"/>
  </r>
  <r>
    <s v="0167    1F-L7"/>
    <s v="Ever Antonio Zarate (1)"/>
    <n v="37803"/>
    <n v="39000"/>
    <n v="0"/>
    <n v="0"/>
    <n v="1197"/>
    <n v="35703.11"/>
    <n v="9822.0300000000007"/>
    <n v="696"/>
    <n v="1066.44"/>
    <n v="0"/>
    <m/>
    <n v="-4197.57"/>
    <n v="0.99"/>
    <n v="41894"/>
    <x v="2"/>
  </r>
  <r>
    <s v="0168    1F-L8"/>
    <s v="MARCELO LUIS VOLPE (1)"/>
    <n v="83782"/>
    <n v="83782"/>
    <n v="0"/>
    <n v="0"/>
    <n v="0"/>
    <n v="35703.11"/>
    <n v="9418.4599999999991"/>
    <n v="667.2"/>
    <n v="1022.3"/>
    <n v="0"/>
    <m/>
    <n v="-4159.6000000000004"/>
    <n v="0.53"/>
    <n v="42652"/>
    <x v="2"/>
  </r>
  <r>
    <s v="0169    1F-L9"/>
    <s v="ROLF MEIJER WERNER (1)"/>
    <n v="85367"/>
    <n v="85367"/>
    <n v="0"/>
    <n v="0"/>
    <n v="0"/>
    <n v="35703.11"/>
    <n v="11888.97"/>
    <n v="843.6"/>
    <n v="1290.6300000000001"/>
    <n v="0"/>
    <m/>
    <n v="-4388.8900000000003"/>
    <n v="0.57999999999999996"/>
    <n v="45338"/>
    <x v="2"/>
  </r>
  <r>
    <s v="0170    1F-L10"/>
    <s v="ARIEL AKERMAN (1)"/>
    <n v="41252"/>
    <n v="41252"/>
    <n v="0"/>
    <n v="0"/>
    <n v="0"/>
    <n v="35703.11"/>
    <n v="11703.54"/>
    <n v="829.2"/>
    <n v="1270.6300000000001"/>
    <n v="0"/>
    <m/>
    <n v="-4371.63"/>
    <n v="0.15"/>
    <n v="45135"/>
    <x v="2"/>
  </r>
  <r>
    <s v="0171    1F-L11"/>
    <s v="RICARDO MURTAGH (1)"/>
    <n v="42557"/>
    <n v="42557"/>
    <n v="0"/>
    <n v="0"/>
    <n v="0"/>
    <n v="35703.11"/>
    <n v="12979.7"/>
    <n v="921.6"/>
    <n v="1409.28"/>
    <n v="0"/>
    <m/>
    <n v="-4489.9799999999996"/>
    <n v="0.28999999999999998"/>
    <n v="46524"/>
    <x v="2"/>
  </r>
  <r>
    <s v="0172    1F-L12"/>
    <s v="FIDEICOMISO VILLA MARIA"/>
    <n v="45768"/>
    <n v="45768"/>
    <n v="0"/>
    <n v="0"/>
    <n v="0"/>
    <n v="35703.11"/>
    <n v="11092.73"/>
    <n v="0"/>
    <n v="1204.4000000000001"/>
    <n v="0"/>
    <m/>
    <n v="0"/>
    <n v="0.76"/>
    <n v="48001"/>
    <x v="2"/>
  </r>
  <r>
    <s v="0173    1F-L13"/>
    <s v="RUTA CPC (2)"/>
    <n v="90471"/>
    <n v="45749"/>
    <n v="44722"/>
    <n v="4413.43"/>
    <n v="0"/>
    <n v="35703.11"/>
    <n v="10792.78"/>
    <n v="766.8"/>
    <n v="1171.98"/>
    <n v="0"/>
    <m/>
    <n v="0"/>
    <n v="0.9"/>
    <n v="97571"/>
    <x v="2"/>
  </r>
  <r>
    <s v="0174    1F-L14"/>
    <s v="FIDEICOMISO VILLA MARIA"/>
    <n v="46164"/>
    <n v="46164"/>
    <n v="0"/>
    <n v="0"/>
    <n v="0"/>
    <n v="35703.11"/>
    <n v="11458.13"/>
    <n v="0"/>
    <n v="1244.07"/>
    <n v="0"/>
    <m/>
    <n v="0"/>
    <n v="0.69"/>
    <n v="48406"/>
    <x v="2"/>
  </r>
  <r>
    <s v="0175    1F-L15"/>
    <s v="RUTA CPC (2)"/>
    <n v="94087"/>
    <n v="47585"/>
    <n v="46502"/>
    <n v="4589.8"/>
    <n v="0"/>
    <n v="35703.11"/>
    <n v="12379.8"/>
    <n v="877.2"/>
    <n v="1344.09"/>
    <n v="0"/>
    <m/>
    <n v="0"/>
    <n v="0"/>
    <n v="101396"/>
    <x v="2"/>
  </r>
  <r>
    <s v="0176    1F-L16"/>
    <s v="FIDEICOMISO VILLA MARIA"/>
    <n v="47565"/>
    <n v="47565"/>
    <n v="0"/>
    <n v="0"/>
    <n v="0"/>
    <n v="35703.11"/>
    <n v="12750.64"/>
    <n v="0"/>
    <n v="1384.44"/>
    <n v="0"/>
    <m/>
    <n v="0"/>
    <n v="0.81"/>
    <n v="49839"/>
    <x v="2"/>
  </r>
  <r>
    <s v="0177    1F-L17"/>
    <s v="LEO MATEU / RED CARPET"/>
    <n v="2750135"/>
    <n v="0"/>
    <n v="1730111.81"/>
    <n v="1106528.78"/>
    <n v="0"/>
    <n v="35703.11"/>
    <n v="12074.39"/>
    <n v="855.6"/>
    <n v="1310.98"/>
    <n v="0"/>
    <m/>
    <n v="0"/>
    <n v="0.33"/>
    <n v="2886585"/>
    <x v="2"/>
  </r>
  <r>
    <s v="0178    1F-L18"/>
    <s v="FIDUCIA CAPITAL (1)"/>
    <n v="42945"/>
    <n v="42945"/>
    <n v="0"/>
    <n v="0"/>
    <n v="0"/>
    <n v="35703.11"/>
    <n v="13361.45"/>
    <n v="946.8"/>
    <n v="1450.32"/>
    <n v="0"/>
    <m/>
    <n v="-4525"/>
    <n v="0.32"/>
    <n v="46937"/>
    <x v="2"/>
  </r>
  <r>
    <s v="0179    1F-L19"/>
    <s v="HAEDO - SUEIRO"/>
    <n v="3137051"/>
    <n v="0"/>
    <n v="1995398.55"/>
    <s v="En Abogados"/>
    <n v="0"/>
    <n v="35703.11"/>
    <n v="11120"/>
    <n v="789.6"/>
    <n v="1207.1600000000001"/>
    <n v="0"/>
    <m/>
    <n v="0"/>
    <n v="0.2"/>
    <n v="3285641"/>
    <x v="2"/>
  </r>
  <r>
    <s v="0180   1F-L20"/>
    <s v="TORIBIO ACHAVAL (1)"/>
    <n v="41789"/>
    <n v="41789"/>
    <n v="0"/>
    <n v="0"/>
    <n v="0"/>
    <n v="35703.11"/>
    <n v="12292.54"/>
    <n v="831.6"/>
    <n v="1275.45"/>
    <n v="0"/>
    <m/>
    <n v="-4375.58"/>
    <n v="0.88"/>
    <n v="45728"/>
    <x v="2"/>
  </r>
  <r>
    <s v="0181    1F-L21"/>
    <s v="JUAN SALERNO (1)"/>
    <n v="40784"/>
    <n v="40784"/>
    <n v="0"/>
    <n v="0"/>
    <n v="0"/>
    <n v="35703.11"/>
    <n v="11245.44"/>
    <n v="796.8"/>
    <n v="1220.6199999999999"/>
    <n v="0"/>
    <m/>
    <n v="-4328.74"/>
    <n v="0.77"/>
    <n v="44638"/>
    <x v="2"/>
  </r>
  <r>
    <s v="0182    1F-L22"/>
    <s v="SCHETTINO SERGIO (1)"/>
    <n v="40444"/>
    <n v="40444"/>
    <n v="0"/>
    <n v="0"/>
    <n v="0"/>
    <n v="35703.11"/>
    <n v="10912.76"/>
    <n v="772.8"/>
    <n v="1184.75"/>
    <n v="0"/>
    <m/>
    <n v="-4298.16"/>
    <n v="0.74"/>
    <n v="44276"/>
    <x v="2"/>
  </r>
  <r>
    <s v="0183    1F-L23"/>
    <s v="EDUARDO HIRSH"/>
    <n v="46103"/>
    <n v="46103"/>
    <n v="0"/>
    <n v="736"/>
    <n v="0"/>
    <n v="35703.11"/>
    <n v="10689.16"/>
    <n v="758.4"/>
    <n v="1160.26"/>
    <n v="0"/>
    <m/>
    <n v="0"/>
    <n v="7.0000000000000007E-2"/>
    <n v="49047"/>
    <x v="2"/>
  </r>
  <r>
    <s v="0184   1F-L24"/>
    <s v="SANDRO TROSSO"/>
    <n v="-88133.41"/>
    <n v="0"/>
    <n v="0"/>
    <n v="0"/>
    <n v="88133.41"/>
    <n v="35703.11"/>
    <n v="11556.29"/>
    <n v="819.6"/>
    <n v="1254.42"/>
    <n v="0"/>
    <m/>
    <n v="0"/>
    <n v="0"/>
    <n v="-38799.99"/>
    <x v="2"/>
  </r>
  <r>
    <s v="0185   1F-L25"/>
    <s v="SANDRO TROSSO"/>
    <n v="-86159.67"/>
    <n v="0"/>
    <n v="0"/>
    <n v="0"/>
    <n v="86159.67"/>
    <n v="35703.11"/>
    <n v="11496.3"/>
    <n v="816"/>
    <n v="1248.21"/>
    <n v="0"/>
    <m/>
    <n v="0"/>
    <n v="0"/>
    <n v="-36896.050000000003"/>
    <x v="2"/>
  </r>
  <r>
    <s v="0186   1F-L26"/>
    <s v="WALTER GALLO"/>
    <n v="665680"/>
    <n v="0"/>
    <n v="555041.22"/>
    <n v="138390.84"/>
    <n v="0"/>
    <n v="35703.11"/>
    <n v="9107.6"/>
    <n v="645.6"/>
    <n v="988.84"/>
    <n v="0"/>
    <m/>
    <n v="0"/>
    <n v="0.79"/>
    <n v="739878"/>
    <x v="2"/>
  </r>
  <r>
    <s v="0187    1F-L27"/>
    <s v="FRANCISCO PUIGGARI (1)"/>
    <n v="77821"/>
    <n v="77821"/>
    <n v="0"/>
    <n v="0"/>
    <n v="0"/>
    <n v="35703.11"/>
    <n v="8322.2800000000007"/>
    <n v="590.4"/>
    <n v="903.3"/>
    <n v="0"/>
    <m/>
    <n v="-4058.03"/>
    <n v="0.94"/>
    <n v="41462"/>
    <x v="2"/>
  </r>
  <r>
    <s v="0188    1F-L28"/>
    <s v="JUAN MANUEL GALLEGO"/>
    <n v="690471"/>
    <n v="0"/>
    <n v="505578.18"/>
    <n v="210171.73"/>
    <n v="0"/>
    <n v="35703.11"/>
    <n v="8616.77"/>
    <n v="610.79999999999995"/>
    <n v="935.38"/>
    <n v="0"/>
    <m/>
    <n v="0"/>
    <n v="0.03"/>
    <n v="761616"/>
    <x v="2"/>
  </r>
  <r>
    <s v="0189   1F-L29"/>
    <s v="MARÕA JOS… SPINELLI -ESTANCIA VILLA MARI"/>
    <n v="676464"/>
    <n v="27754.33"/>
    <n v="608606.86"/>
    <n v="70533.149999999994"/>
    <n v="0"/>
    <n v="35703.11"/>
    <n v="8207.75"/>
    <n v="583.20000000000005"/>
    <n v="891.23"/>
    <n v="0"/>
    <m/>
    <n v="0"/>
    <n v="0.7"/>
    <n v="724526"/>
    <x v="2"/>
  </r>
  <r>
    <s v="0190   1F-L30"/>
    <s v="MOUSALLI ELIAS RUBEN (1)"/>
    <n v="80898"/>
    <n v="80898"/>
    <s v="Plan de Pago"/>
    <s v="Plan de Pago"/>
    <n v="0"/>
    <n v="35703.11"/>
    <n v="10803.69"/>
    <n v="766.8"/>
    <n v="1172.67"/>
    <n v="0"/>
    <m/>
    <n v="36666.67"/>
    <n v="0.06"/>
    <n v="85113"/>
    <x v="2"/>
  </r>
  <r>
    <s v="0191    1F-L31"/>
    <s v="SEBASTI£N PAREJA (1)"/>
    <n v="40822"/>
    <n v="40822"/>
    <n v="0"/>
    <n v="0"/>
    <n v="0"/>
    <n v="35703.11"/>
    <n v="11283.61"/>
    <n v="799.2"/>
    <n v="1224.75"/>
    <n v="0"/>
    <m/>
    <n v="-4332.68"/>
    <n v="0.01"/>
    <n v="44678"/>
    <x v="2"/>
  </r>
  <r>
    <s v="0192   1F-L32"/>
    <s v="GENTILE PEDRO/CAROLINA/ERICA/ ROMINA (1)"/>
    <n v="40200"/>
    <n v="40200"/>
    <n v="0"/>
    <n v="0"/>
    <n v="0"/>
    <n v="35703.11"/>
    <n v="10672.8"/>
    <n v="757.2"/>
    <n v="1158.53"/>
    <n v="0"/>
    <m/>
    <n v="-4275.97"/>
    <n v="0.33"/>
    <n v="44016"/>
    <x v="2"/>
  </r>
  <r>
    <s v="0193   1F-L33"/>
    <s v="ROMINA - ERICA - CAROLINA - PEDRO GENTIL (1)"/>
    <n v="53947"/>
    <n v="54000"/>
    <n v="0"/>
    <n v="0"/>
    <n v="53"/>
    <n v="35703.11"/>
    <n v="8284.1"/>
    <n v="0"/>
    <n v="899.16"/>
    <n v="0"/>
    <m/>
    <n v="-4054.57"/>
    <n v="0.2"/>
    <n v="40779"/>
    <x v="2"/>
  </r>
  <r>
    <s v="0194   1F-L34"/>
    <s v="SERGIO ZAMBIAZZO"/>
    <n v="1508648"/>
    <n v="0"/>
    <n v="1019901.4"/>
    <s v="En Abogados"/>
    <n v="0"/>
    <n v="35703.11"/>
    <n v="8796.74"/>
    <n v="625"/>
    <n v="955.04"/>
    <n v="0"/>
    <m/>
    <n v="0"/>
    <n v="0.04"/>
    <n v="1605723"/>
    <x v="2"/>
  </r>
  <r>
    <s v="0195   1F-L35"/>
    <s v="ESQUERDO MAXIMILIANO (1)"/>
    <n v="37524"/>
    <n v="37524"/>
    <n v="0"/>
    <n v="0"/>
    <n v="0"/>
    <n v="35703.11"/>
    <n v="8654.9500000000007"/>
    <n v="0"/>
    <n v="939.52"/>
    <n v="0"/>
    <m/>
    <n v="-4089.09"/>
    <n v="0.51"/>
    <n v="41209"/>
    <x v="2"/>
  </r>
  <r>
    <s v="0196   1F-L36"/>
    <s v="PABLO GARCIA NAVARRO (1)"/>
    <n v="43991"/>
    <n v="43991"/>
    <n v="0"/>
    <n v="0"/>
    <n v="0"/>
    <n v="35703.11"/>
    <n v="10040.18"/>
    <n v="711.6"/>
    <n v="1089.9000000000001"/>
    <n v="0"/>
    <m/>
    <n v="-4217.3"/>
    <n v="0.51"/>
    <n v="43328"/>
    <x v="2"/>
  </r>
  <r>
    <s v="0198    1F-L38"/>
    <s v="RUTA CPC (2)"/>
    <n v="90471"/>
    <n v="45749"/>
    <n v="44722"/>
    <n v="4413.43"/>
    <n v="0"/>
    <n v="35703.11"/>
    <n v="10792.78"/>
    <n v="766.8"/>
    <n v="1171.98"/>
    <n v="0"/>
    <m/>
    <n v="0"/>
    <n v="0.9"/>
    <n v="97571"/>
    <x v="2"/>
  </r>
  <r>
    <s v="0199    1F-L39"/>
    <s v="RUTA CPC (2)"/>
    <n v="90569"/>
    <n v="45798"/>
    <n v="44771"/>
    <n v="4418.21"/>
    <n v="0"/>
    <n v="35703.11"/>
    <n v="10836.41"/>
    <n v="769.2"/>
    <n v="1176.47"/>
    <n v="0"/>
    <m/>
    <n v="0"/>
    <n v="0.6"/>
    <n v="97675"/>
    <x v="2"/>
  </r>
  <r>
    <s v="0200   1F-L40"/>
    <s v="CLAUDIO VICENTE LOPEZ"/>
    <n v="2013877"/>
    <n v="0"/>
    <n v="1326684.47"/>
    <s v="En Abogados"/>
    <n v="0"/>
    <n v="35703.11"/>
    <n v="10803.69"/>
    <n v="766.8"/>
    <n v="1172.67"/>
    <n v="0"/>
    <m/>
    <n v="0"/>
    <n v="0.51"/>
    <n v="2128658"/>
    <x v="2"/>
  </r>
  <r>
    <s v="0201    1F-L41"/>
    <s v="EDUARDO JORD£ (1)"/>
    <n v="63957"/>
    <n v="63957"/>
    <n v="0"/>
    <n v="0"/>
    <n v="0"/>
    <n v="35703.11"/>
    <n v="10803.69"/>
    <n v="0"/>
    <n v="1172.67"/>
    <n v="20145.560000000001"/>
    <m/>
    <n v="-4287.8100000000004"/>
    <n v="0.78"/>
    <n v="63538"/>
    <x v="2"/>
  </r>
  <r>
    <s v="0202   1F-L42"/>
    <s v="SEBASTIAN TORRILLAS (1)"/>
    <n v="39262"/>
    <n v="39300"/>
    <n v="0"/>
    <n v="0"/>
    <n v="38"/>
    <n v="35703.11"/>
    <n v="10116.530000000001"/>
    <n v="718.8"/>
    <n v="1098.52"/>
    <n v="0"/>
    <m/>
    <n v="-4225"/>
    <n v="0.04"/>
    <n v="43374"/>
    <x v="2"/>
  </r>
  <r>
    <s v="0203   1F-L43"/>
    <s v="ELSA MUSTICHIO"/>
    <n v="81687"/>
    <n v="0"/>
    <n v="79869.8"/>
    <n v="5810.69"/>
    <n v="0"/>
    <n v="35703.11"/>
    <n v="10165.61"/>
    <n v="721.2"/>
    <n v="1103.69"/>
    <n v="0"/>
    <m/>
    <n v="0"/>
    <n v="0.9"/>
    <n v="133375"/>
    <x v="2"/>
  </r>
  <r>
    <s v="0204   1F-L44"/>
    <s v="HELENA CROUZEL (1)"/>
    <n v="46365"/>
    <n v="46365"/>
    <n v="0"/>
    <n v="0"/>
    <n v="0"/>
    <n v="35703.11"/>
    <n v="10830.96"/>
    <n v="769.2"/>
    <n v="1176.1199999999999"/>
    <n v="0"/>
    <m/>
    <n v="-4290.7700000000004"/>
    <n v="0.38"/>
    <n v="44189"/>
    <x v="2"/>
  </r>
  <r>
    <s v="0205    1G-L1"/>
    <s v="LA FIDUCIARIA VILLA MARIA"/>
    <n v="51405"/>
    <n v="51405"/>
    <n v="0"/>
    <n v="0"/>
    <n v="0"/>
    <n v="35703.11"/>
    <n v="15248.42"/>
    <n v="1080"/>
    <n v="1655.54"/>
    <n v="0"/>
    <m/>
    <n v="0"/>
    <n v="0.93"/>
    <n v="53688"/>
    <x v="2"/>
  </r>
  <r>
    <s v="0206    1G-L2"/>
    <s v="BAUTISTA HEGUY"/>
    <n v="91063"/>
    <n v="92547"/>
    <n v="0"/>
    <n v="1484"/>
    <n v="1484"/>
    <n v="35703.11"/>
    <n v="14583.07"/>
    <n v="1033"/>
    <n v="1583.45"/>
    <n v="0"/>
    <m/>
    <n v="0"/>
    <n v="0.37"/>
    <n v="52903"/>
    <x v="2"/>
  </r>
  <r>
    <s v="0207    1G-L3"/>
    <s v="ARMANDO RIBAS"/>
    <n v="684383"/>
    <n v="0"/>
    <n v="508527.62"/>
    <n v="201281.76"/>
    <n v="0"/>
    <n v="35703.11"/>
    <n v="14653.97"/>
    <n v="1039.2"/>
    <n v="1591.04"/>
    <n v="0"/>
    <m/>
    <n v="0"/>
    <n v="0.3"/>
    <n v="762797"/>
    <x v="2"/>
  </r>
  <r>
    <s v="0208    1G-L4"/>
    <s v="PAUL DOCHERTY (1) (2)"/>
    <n v="39613"/>
    <n v="129613"/>
    <n v="0"/>
    <n v="0"/>
    <n v="90000"/>
    <n v="35703.11"/>
    <n v="10100.17"/>
    <n v="715.2"/>
    <n v="1096.79"/>
    <n v="0"/>
    <m/>
    <n v="-4223.21"/>
    <n v="0"/>
    <n v="-46607.94"/>
    <x v="2"/>
  </r>
  <r>
    <s v="0209    1G-L5"/>
    <s v="DAMIAN LOPO (1)"/>
    <n v="69829"/>
    <n v="69829"/>
    <s v="Plan de Pago"/>
    <s v="Plan de Pago"/>
    <n v="0"/>
    <n v="35703.11"/>
    <n v="11010.93"/>
    <n v="781.2"/>
    <n v="1195.44"/>
    <n v="0"/>
    <m/>
    <n v="25368"/>
    <n v="0.32"/>
    <n v="74059"/>
    <x v="2"/>
  </r>
  <r>
    <s v="0210    1G-L6"/>
    <s v="CRISTINA RICCIARDI (1)"/>
    <n v="39692"/>
    <n v="39692"/>
    <n v="0"/>
    <n v="0"/>
    <n v="0"/>
    <n v="35703.11"/>
    <n v="10176.52"/>
    <n v="722.4"/>
    <n v="1104.73"/>
    <n v="0"/>
    <m/>
    <n v="-4230.12"/>
    <n v="0.36"/>
    <n v="43477"/>
    <x v="2"/>
  </r>
  <r>
    <s v="0211    1G-L7"/>
    <s v="Gustavo Alberto Ramon GONZALEZ (1)"/>
    <n v="41648"/>
    <n v="41648"/>
    <n v="0"/>
    <n v="0"/>
    <n v="0"/>
    <n v="35703.11"/>
    <n v="12090.75"/>
    <n v="856.8"/>
    <n v="1312.36"/>
    <n v="0"/>
    <m/>
    <n v="-4407.1400000000003"/>
    <n v="0.12"/>
    <n v="45556"/>
    <x v="2"/>
  </r>
  <r>
    <s v="0212    1G-L8"/>
    <s v="ARATA Y ASOCIADOS (1)"/>
    <n v="41360"/>
    <n v="41370"/>
    <n v="0"/>
    <n v="0"/>
    <n v="10"/>
    <n v="35703.11"/>
    <n v="12707.01"/>
    <n v="0"/>
    <n v="1379.62"/>
    <n v="0"/>
    <m/>
    <n v="-4465"/>
    <n v="0.26"/>
    <n v="45315"/>
    <x v="2"/>
  </r>
  <r>
    <s v="0213    1G-L9"/>
    <s v="FLAVIO THIER (2)"/>
    <n v="42459"/>
    <n v="43156"/>
    <n v="0"/>
    <n v="2090.9499999999998"/>
    <n v="697"/>
    <n v="35703.11"/>
    <n v="12319.81"/>
    <n v="836.4"/>
    <n v="1278.21"/>
    <n v="0"/>
    <m/>
    <n v="0"/>
    <n v="0.52"/>
    <n v="51532"/>
    <x v="2"/>
  </r>
  <r>
    <s v="0214   1G-L10"/>
    <s v="HERNAN DE LAURENTE"/>
    <n v="45509"/>
    <n v="45509"/>
    <n v="0"/>
    <s v="En Abogados"/>
    <n v="0"/>
    <n v="35703.11"/>
    <n v="10154.700000000001"/>
    <n v="721.2"/>
    <n v="1102.31"/>
    <n v="0"/>
    <m/>
    <n v="0"/>
    <n v="0.68"/>
    <n v="47682"/>
    <x v="2"/>
  </r>
  <r>
    <s v="0215    1G-L11"/>
    <s v="FIDEICOMISO VILLA MARIA"/>
    <n v="52144"/>
    <n v="52144"/>
    <n v="0"/>
    <s v="En Abogados"/>
    <n v="0"/>
    <n v="35703.11"/>
    <n v="15886.5"/>
    <n v="1125.5999999999999"/>
    <n v="1724.52"/>
    <n v="0"/>
    <m/>
    <n v="0"/>
    <n v="0.27"/>
    <n v="54440"/>
    <x v="2"/>
  </r>
  <r>
    <s v="0216    1G-L12"/>
    <s v="ALFRED GLASSEL"/>
    <n v="1425508"/>
    <n v="0"/>
    <n v="999018.26"/>
    <s v="En Abogados"/>
    <n v="0"/>
    <n v="35703.11"/>
    <n v="17484.419999999998"/>
    <n v="1239.5999999999999"/>
    <n v="1898.01"/>
    <n v="0"/>
    <m/>
    <n v="0"/>
    <n v="0.95"/>
    <n v="1531785"/>
    <x v="2"/>
  </r>
  <r>
    <s v="0217    1G-L13"/>
    <s v="GUSTAVO FERREIROS"/>
    <n v="51338"/>
    <n v="0"/>
    <n v="50553"/>
    <n v="3312.65"/>
    <n v="0"/>
    <n v="35703.11"/>
    <n v="16519.12"/>
    <n v="1171.2"/>
    <n v="1793.5"/>
    <n v="0"/>
    <m/>
    <n v="0"/>
    <n v="0.42"/>
    <n v="109053"/>
    <x v="2"/>
  </r>
  <r>
    <s v="0218    1G-L14"/>
    <s v="FABIANA MARCELA BA—A/PAPALEO MARCELO DAN."/>
    <n v="621618"/>
    <n v="0"/>
    <n v="504348.29"/>
    <s v="En Abogados"/>
    <n v="0"/>
    <n v="35703.11"/>
    <n v="14932.11"/>
    <n v="1059.5999999999999"/>
    <n v="1621.05"/>
    <n v="0"/>
    <m/>
    <n v="0"/>
    <n v="0.72"/>
    <n v="700152"/>
    <x v="2"/>
  </r>
  <r>
    <s v="0219    1G-L15"/>
    <s v="DANIEL FERN£NDEZ BAR”N"/>
    <n v="3614547"/>
    <n v="0"/>
    <n v="2287496.23"/>
    <s v="En Abogados"/>
    <n v="0"/>
    <n v="35703.11"/>
    <n v="13661.4"/>
    <n v="968.4"/>
    <n v="1483.09"/>
    <n v="0"/>
    <m/>
    <n v="0"/>
    <n v="0.19"/>
    <n v="3780738"/>
    <x v="2"/>
  </r>
  <r>
    <s v="0220   1G-L16"/>
    <s v="DIEGO MUFFATTI"/>
    <n v="2807664"/>
    <n v="0"/>
    <n v="1803741.38"/>
    <s v="En Abogados"/>
    <n v="0"/>
    <n v="35703.11"/>
    <n v="12390.7"/>
    <n v="878.4"/>
    <n v="1345.13"/>
    <n v="0"/>
    <m/>
    <n v="0"/>
    <n v="0.59"/>
    <n v="2948169"/>
    <x v="2"/>
  </r>
  <r>
    <s v="0221    1G-L17"/>
    <s v="DIEGO SOLERO"/>
    <n v="96956"/>
    <n v="0"/>
    <n v="92755.79"/>
    <n v="8838"/>
    <n v="0"/>
    <n v="35703.11"/>
    <n v="12074.39"/>
    <n v="855.6"/>
    <n v="1310.6400000000001"/>
    <n v="0"/>
    <m/>
    <n v="0"/>
    <n v="0.47"/>
    <n v="151538"/>
    <x v="2"/>
  </r>
  <r>
    <s v="0222   1G-L18"/>
    <s v="CESAR FERNANDO CARDALDA (1)"/>
    <n v="40657"/>
    <n v="40657"/>
    <n v="0"/>
    <n v="0"/>
    <n v="0"/>
    <n v="35703.11"/>
    <n v="11120"/>
    <n v="789.6"/>
    <n v="1207.1600000000001"/>
    <n v="0"/>
    <m/>
    <n v="-4317.3900000000003"/>
    <n v="0.52"/>
    <n v="44503"/>
    <x v="2"/>
  </r>
  <r>
    <s v="0223   1G-L19"/>
    <s v="CAPRILE GOLF S.A."/>
    <n v="788159"/>
    <n v="0"/>
    <n v="628681.13"/>
    <n v="190911.93"/>
    <n v="0"/>
    <n v="35703.11"/>
    <n v="9762.0400000000009"/>
    <n v="692.4"/>
    <n v="1059.8900000000001"/>
    <n v="0"/>
    <m/>
    <n v="0"/>
    <n v="0.5"/>
    <n v="866811"/>
    <x v="2"/>
  </r>
  <r>
    <s v="0224   1G-L20"/>
    <s v="FERNANDO CAFFA (1)"/>
    <n v="65069"/>
    <n v="65069"/>
    <n v="0"/>
    <n v="0"/>
    <n v="0"/>
    <n v="35703.11"/>
    <n v="11114.55"/>
    <n v="0"/>
    <n v="1206.82"/>
    <n v="20812.63"/>
    <m/>
    <n v="-4316.8999999999996"/>
    <n v="0.79"/>
    <n v="64521"/>
    <x v="2"/>
  </r>
  <r>
    <s v="0225   1G-L21"/>
    <s v="CYNTHIA ANDREA CULAK"/>
    <n v="40166"/>
    <n v="0"/>
    <n v="40166"/>
    <n v="2008.3"/>
    <n v="0"/>
    <n v="35703.11"/>
    <n v="10640.08"/>
    <n v="754.8"/>
    <n v="1155.08"/>
    <n v="0"/>
    <m/>
    <n v="0"/>
    <n v="0.63"/>
    <n v="90428"/>
    <x v="2"/>
  </r>
  <r>
    <s v="0226   1G-L22"/>
    <s v="MARIO DANIELE"/>
    <n v="46065"/>
    <n v="0"/>
    <n v="44221.34"/>
    <n v="4054.73"/>
    <n v="0"/>
    <n v="35703.11"/>
    <n v="11534.48"/>
    <n v="0"/>
    <n v="1252"/>
    <n v="0"/>
    <m/>
    <n v="0"/>
    <n v="0.34"/>
    <n v="96766"/>
    <x v="2"/>
  </r>
  <r>
    <s v="0227   1G-L23"/>
    <s v="JUAN MANUEL GALLEGO"/>
    <n v="736371"/>
    <n v="0"/>
    <n v="540623.31999999995"/>
    <n v="222778.85"/>
    <n v="0"/>
    <n v="35703.11"/>
    <n v="11943.5"/>
    <n v="846"/>
    <n v="1296.8399999999999"/>
    <n v="0"/>
    <m/>
    <n v="0"/>
    <n v="0.38"/>
    <n v="813192"/>
    <x v="2"/>
  </r>
  <r>
    <s v="0228   1G-L24"/>
    <s v="VICTOR DURAN (1)"/>
    <n v="40021"/>
    <n v="40021"/>
    <n v="0"/>
    <n v="0"/>
    <n v="0"/>
    <n v="35703.11"/>
    <n v="10498.28"/>
    <n v="744"/>
    <n v="1139.56"/>
    <n v="0"/>
    <m/>
    <n v="-4259.7"/>
    <n v="0.75"/>
    <n v="43826"/>
    <x v="2"/>
  </r>
  <r>
    <s v="0229   1G-L25"/>
    <s v="C…SAR CARDALDA (1)"/>
    <n v="38384"/>
    <n v="38384"/>
    <n v="0"/>
    <n v="0"/>
    <n v="0"/>
    <n v="35703.11"/>
    <n v="9560.26"/>
    <n v="0"/>
    <n v="1037.82"/>
    <n v="0"/>
    <m/>
    <n v="-4172.92"/>
    <n v="0.73"/>
    <n v="42129"/>
    <x v="2"/>
  </r>
  <r>
    <s v="0230   1G-L26"/>
    <s v="PABLO RESNIK (1)"/>
    <n v="39035"/>
    <n v="39035"/>
    <n v="0"/>
    <n v="0"/>
    <n v="0"/>
    <n v="35703.11"/>
    <n v="9532.99"/>
    <n v="675.6"/>
    <n v="1035.06"/>
    <n v="0"/>
    <m/>
    <n v="-4170.45"/>
    <n v="0.69"/>
    <n v="42777"/>
    <x v="2"/>
  </r>
  <r>
    <s v="0231   1G-L27"/>
    <s v="CECILIA CALVANI"/>
    <n v="769007"/>
    <n v="0"/>
    <n v="578088.97"/>
    <n v="219822.48"/>
    <n v="0"/>
    <n v="35703.11"/>
    <n v="10165.61"/>
    <n v="721.2"/>
    <n v="1103.3499999999999"/>
    <n v="0"/>
    <m/>
    <n v="0"/>
    <n v="0.28000000000000003"/>
    <n v="845605"/>
    <x v="2"/>
  </r>
  <r>
    <s v="0232    1L-L1"/>
    <s v="MARIELA CHOUZA (EN SUCESI”N) (1)"/>
    <n v="39348"/>
    <n v="40004"/>
    <n v="0"/>
    <n v="656"/>
    <n v="656"/>
    <n v="35703.11"/>
    <n v="3244.92"/>
    <n v="0"/>
    <n v="352.15"/>
    <n v="0"/>
    <m/>
    <n v="6945"/>
    <n v="0.82"/>
    <n v="46246"/>
    <x v="2"/>
  </r>
  <r>
    <s v="0233    1L-L2"/>
    <s v="Nancy Beatriz Esquivel (1)"/>
    <n v="32468"/>
    <n v="32468"/>
    <n v="0"/>
    <n v="0"/>
    <n v="0"/>
    <n v="35703.11"/>
    <n v="3310.37"/>
    <n v="0"/>
    <n v="359.39"/>
    <n v="0"/>
    <m/>
    <n v="-3564.43"/>
    <n v="0.56000000000000005"/>
    <n v="35809"/>
    <x v="2"/>
  </r>
  <r>
    <s v="0234    1L-L3"/>
    <s v="ANABELA DONADEO (1)"/>
    <n v="32804"/>
    <n v="32804"/>
    <n v="0"/>
    <n v="0"/>
    <n v="0"/>
    <n v="35703.11"/>
    <n v="3435.8"/>
    <n v="243.6"/>
    <n v="372.84"/>
    <n v="0"/>
    <m/>
    <n v="-3605.36"/>
    <n v="0.01"/>
    <n v="36150"/>
    <x v="2"/>
  </r>
  <r>
    <s v="0235    1L-L4"/>
    <s v="Jonathan Alex DERMAN ; Cynthia Carolina BASSO (1)"/>
    <n v="32928"/>
    <n v="32928"/>
    <n v="0"/>
    <n v="0"/>
    <n v="0"/>
    <n v="35703.11"/>
    <n v="3555.78"/>
    <n v="253.2"/>
    <n v="386.29"/>
    <n v="0"/>
    <m/>
    <n v="-3617.2"/>
    <n v="0.82"/>
    <n v="36282"/>
    <x v="2"/>
  </r>
  <r>
    <s v="0236    1L-L5"/>
    <s v="DANIEL MANZINI (1)"/>
    <n v="46871"/>
    <n v="47020"/>
    <s v="Plan de Pago"/>
    <s v="Plan de Pago"/>
    <n v="149"/>
    <n v="35703.11"/>
    <n v="3234.02"/>
    <n v="229.2"/>
    <n v="351.11"/>
    <n v="0"/>
    <m/>
    <n v="11261.92"/>
    <n v="0.64"/>
    <n v="50631"/>
    <x v="2"/>
  </r>
  <r>
    <s v="0237    1L-L6"/>
    <s v="JULI£N DE VITO (1)"/>
    <n v="32560"/>
    <n v="32560"/>
    <n v="0"/>
    <n v="0"/>
    <n v="0"/>
    <n v="35703.11"/>
    <n v="3435.8"/>
    <n v="0"/>
    <n v="372.84"/>
    <n v="0"/>
    <m/>
    <n v="-3605.36"/>
    <n v="0.61"/>
    <n v="35907"/>
    <x v="2"/>
  </r>
  <r>
    <s v="0238    1L-L7"/>
    <s v="PABLO MARTÌN"/>
    <n v="37641"/>
    <n v="38244"/>
    <n v="0"/>
    <n v="603"/>
    <n v="603"/>
    <n v="35703.11"/>
    <n v="3490.34"/>
    <n v="248.4"/>
    <n v="378.7"/>
    <n v="0"/>
    <m/>
    <n v="0"/>
    <n v="0.45"/>
    <n v="39821"/>
    <x v="2"/>
  </r>
  <r>
    <s v="0239    1L-L8"/>
    <s v="BEATRIZ COSTA (1)"/>
    <n v="33079"/>
    <n v="33079"/>
    <n v="0"/>
    <n v="0"/>
    <n v="0"/>
    <n v="35703.11"/>
    <n v="3703.03"/>
    <n v="264"/>
    <n v="401.81"/>
    <n v="0"/>
    <m/>
    <n v="-3630.02"/>
    <n v="7.0000000000000007E-2"/>
    <n v="36442"/>
    <x v="2"/>
  </r>
  <r>
    <s v="0240    1L-L9"/>
    <s v="PAULA VAZQUEZ"/>
    <n v="71935"/>
    <n v="0"/>
    <n v="70258.7"/>
    <n v="5189.24"/>
    <n v="0"/>
    <n v="35703.11"/>
    <n v="4024.8"/>
    <n v="285"/>
    <n v="436.99"/>
    <n v="0"/>
    <m/>
    <n v="0"/>
    <n v="0.16"/>
    <n v="115898"/>
    <x v="2"/>
  </r>
  <r>
    <s v="0241   1L-L10"/>
    <s v="LAURA HERMIDA (1)"/>
    <n v="33650"/>
    <n v="33650"/>
    <n v="0"/>
    <n v="0"/>
    <n v="0"/>
    <n v="35703.11"/>
    <n v="4581.07"/>
    <n v="0"/>
    <n v="497.35"/>
    <n v="0"/>
    <m/>
    <n v="-3711.87"/>
    <n v="0.34"/>
    <n v="37070"/>
    <x v="2"/>
  </r>
  <r>
    <s v="0242   1L-L11"/>
    <s v="Stuto Melisa/Bosso Matías Leonel (1)"/>
    <n v="37838"/>
    <n v="38460"/>
    <n v="0"/>
    <n v="622"/>
    <n v="622"/>
    <n v="35703.11"/>
    <n v="5022.82"/>
    <n v="356.4"/>
    <n v="545.29"/>
    <n v="0"/>
    <m/>
    <n v="20500"/>
    <n v="0.38"/>
    <n v="62128"/>
    <x v="2"/>
  </r>
  <r>
    <s v="0243   1L-L12"/>
    <s v="Ramirez Silvia Patricia (1)"/>
    <n v="91055"/>
    <n v="91055"/>
    <n v="0"/>
    <n v="0"/>
    <n v="0"/>
    <n v="35703.11"/>
    <n v="5208.24"/>
    <n v="370.8"/>
    <n v="565.64"/>
    <n v="0"/>
    <m/>
    <n v="3174.94"/>
    <n v="0.27"/>
    <n v="45023"/>
    <x v="2"/>
  </r>
  <r>
    <s v="0244   1L-L13"/>
    <s v="JOSE SANTOS RETAMOZO CACERES (1)"/>
    <n v="34911"/>
    <n v="34911"/>
    <n v="0"/>
    <n v="0"/>
    <n v="0"/>
    <n v="35703.11"/>
    <n v="5497.28"/>
    <n v="391.2"/>
    <n v="596.67999999999995"/>
    <n v="0"/>
    <m/>
    <n v="-3796.68"/>
    <n v="0.41"/>
    <n v="38392"/>
    <x v="2"/>
  </r>
  <r>
    <s v="0245   1L-L14"/>
    <s v="Maria Itari Muzzapappa / Santiago Carballo (1)"/>
    <n v="44704"/>
    <n v="45439"/>
    <n v="0"/>
    <n v="735"/>
    <n v="735"/>
    <n v="35703.11"/>
    <n v="4951.92"/>
    <n v="351.6"/>
    <n v="537.71"/>
    <n v="0"/>
    <m/>
    <n v="6945"/>
    <n v="0.66"/>
    <n v="48490"/>
    <x v="2"/>
  </r>
  <r>
    <s v="0246   1L-L15"/>
    <s v="Balaza Luz Marisol / Fernando Eduardo Galdos (1)"/>
    <n v="84077"/>
    <n v="84077"/>
    <n v="0"/>
    <n v="0"/>
    <n v="0"/>
    <n v="35703.11"/>
    <n v="4548.3500000000004"/>
    <n v="322.8"/>
    <n v="493.9"/>
    <n v="0"/>
    <m/>
    <n v="3236.09"/>
    <n v="0.75"/>
    <n v="44305"/>
    <x v="2"/>
  </r>
  <r>
    <s v="0247   1L-L16"/>
    <s v="DANIELA PEREYRA (1)"/>
    <n v="203592"/>
    <n v="100000"/>
    <n v="103592"/>
    <n v="5179.6000000000004"/>
    <n v="0"/>
    <n v="35703.11"/>
    <n v="4395.6499999999996"/>
    <n v="312"/>
    <n v="477"/>
    <n v="0"/>
    <m/>
    <n v="6945"/>
    <n v="0.64"/>
    <n v="156605"/>
    <x v="2"/>
  </r>
  <r>
    <s v="0248   1L-L17"/>
    <s v="Gustavo Alberto Ramon Gonzalez (1)"/>
    <n v="33535"/>
    <n v="33535"/>
    <n v="0"/>
    <n v="0"/>
    <n v="0"/>
    <n v="35703.11"/>
    <n v="4150.2299999999996"/>
    <n v="295.2"/>
    <n v="450.44"/>
    <n v="0"/>
    <m/>
    <n v="-3671.93"/>
    <n v="0.95"/>
    <n v="36928"/>
    <x v="2"/>
  </r>
  <r>
    <s v="0249   1L-L18"/>
    <s v="GASTON DAMIAN SERRA/ JAVIER OMAR LOPEZ (1)"/>
    <n v="134116"/>
    <n v="0"/>
    <n v="127570.3"/>
    <n v="12924.22"/>
    <n v="0"/>
    <n v="35703.11"/>
    <n v="3893.91"/>
    <n v="276"/>
    <n v="422.51"/>
    <n v="0"/>
    <m/>
    <n v="10261"/>
    <n v="0.95"/>
    <n v="191052"/>
    <x v="2"/>
  </r>
  <r>
    <s v="0250   1L-L19"/>
    <s v="DANIELE, Mario Domingo/ GIORDANO LERENA Maria del Rocio"/>
    <n v="37685"/>
    <n v="0"/>
    <n v="36185.129999999997"/>
    <n v="3309.13"/>
    <n v="0"/>
    <n v="35703.11"/>
    <n v="3528.51"/>
    <n v="250.8"/>
    <n v="383.19"/>
    <n v="0"/>
    <m/>
    <n v="0"/>
    <n v="0.13"/>
    <n v="79360"/>
    <x v="2"/>
  </r>
  <r>
    <s v="0251   1L-L20"/>
    <s v="Emiliano Volpe y GEOPOLIS S.A. (1)"/>
    <n v="90184"/>
    <n v="0"/>
    <n v="85248.1"/>
    <n v="9198.31"/>
    <n v="0"/>
    <n v="35703.11"/>
    <n v="3457.62"/>
    <n v="244.8"/>
    <n v="375.26"/>
    <n v="0"/>
    <m/>
    <n v="21601.96"/>
    <n v="0.84"/>
    <n v="155830"/>
    <x v="2"/>
  </r>
  <r>
    <s v="0252   1L-L21"/>
    <s v="TORSTEN / DIRK SCHALL (1)"/>
    <n v="67291"/>
    <n v="67291"/>
    <n v="0"/>
    <n v="0"/>
    <n v="0"/>
    <n v="35703.11"/>
    <n v="3343.09"/>
    <n v="237.6"/>
    <n v="363.18"/>
    <n v="0"/>
    <m/>
    <n v="-3597.47"/>
    <n v="0.49"/>
    <n v="36050"/>
    <x v="2"/>
  </r>
  <r>
    <s v="0253   1L-L22"/>
    <s v="Anabel Carla BRUSCHINI (1)"/>
    <n v="32765"/>
    <n v="32765"/>
    <n v="0"/>
    <n v="0"/>
    <n v="0"/>
    <n v="35703.11"/>
    <n v="3397.63"/>
    <n v="241.2"/>
    <n v="369.05"/>
    <n v="0"/>
    <m/>
    <n v="-3602.4"/>
    <n v="0.41"/>
    <n v="36109"/>
    <x v="2"/>
  </r>
  <r>
    <s v="0254   1L-L23"/>
    <s v="Coop.DACAR"/>
    <n v="43431"/>
    <n v="0"/>
    <n v="36105.519999999997"/>
    <n v="9130.76"/>
    <n v="0"/>
    <n v="35703.11"/>
    <n v="3457.62"/>
    <n v="244.8"/>
    <n v="375.26"/>
    <n v="0"/>
    <m/>
    <n v="0"/>
    <n v="0.93"/>
    <n v="85018"/>
    <x v="2"/>
  </r>
  <r>
    <s v="0255   1L-L24"/>
    <s v="JOSE BALATTI (1)"/>
    <n v="72514"/>
    <n v="72514"/>
    <n v="0"/>
    <n v="0"/>
    <n v="0"/>
    <n v="35703.11"/>
    <n v="4286.57"/>
    <n v="304.8"/>
    <n v="465.62"/>
    <n v="0"/>
    <m/>
    <n v="-3684.75"/>
    <n v="0.65"/>
    <n v="37076"/>
    <x v="2"/>
  </r>
  <r>
    <s v="0256   1L-L25"/>
    <s v="Gustavo Enrique Daniel Moran (1)"/>
    <n v="40470"/>
    <n v="40470"/>
    <n v="0"/>
    <n v="0"/>
    <n v="0"/>
    <n v="35703.11"/>
    <n v="4450.18"/>
    <n v="0"/>
    <n v="483.21"/>
    <n v="0"/>
    <m/>
    <n v="6035.46"/>
    <n v="0.04"/>
    <n v="46672"/>
    <x v="2"/>
  </r>
  <r>
    <s v="0257   1L-L26"/>
    <s v="CAMILA PARDO ARGERICH (1)"/>
    <n v="32960"/>
    <n v="32960"/>
    <n v="0"/>
    <n v="0"/>
    <n v="0"/>
    <n v="35703.11"/>
    <n v="3588.5"/>
    <n v="254.4"/>
    <n v="389.4"/>
    <n v="0"/>
    <m/>
    <n v="-3619.66"/>
    <n v="0.25"/>
    <n v="36316"/>
    <x v="2"/>
  </r>
  <r>
    <s v="0258   1L-L27"/>
    <s v="FABIAN MARTINEZ"/>
    <n v="1029892"/>
    <n v="0"/>
    <n v="651957.66"/>
    <n v="410532.22"/>
    <n v="0"/>
    <n v="35703.11"/>
    <n v="4199.3100000000004"/>
    <n v="287.60000000000002"/>
    <n v="455.96"/>
    <n v="0"/>
    <m/>
    <n v="0"/>
    <n v="0.14000000000000001"/>
    <n v="1103136"/>
    <x v="2"/>
  </r>
  <r>
    <s v="0259   1L-L28"/>
    <s v="ALEJANDRO DAROUICHE (1)"/>
    <n v="34060"/>
    <n v="34060"/>
    <n v="0"/>
    <n v="0"/>
    <n v="0"/>
    <n v="35703.11"/>
    <n v="4662.87"/>
    <n v="332.4"/>
    <n v="506.32"/>
    <n v="0"/>
    <m/>
    <n v="-3719.27"/>
    <n v="0.56999999999999995"/>
    <n v="37486"/>
    <x v="2"/>
  </r>
  <r>
    <s v="0260   1L-L29"/>
    <s v="TOMAS BELLO (1)"/>
    <n v="40569"/>
    <n v="40569"/>
    <n v="0"/>
    <n v="0"/>
    <n v="0"/>
    <n v="35703.11"/>
    <n v="4237.49"/>
    <n v="301.2"/>
    <n v="460.1"/>
    <n v="0"/>
    <m/>
    <n v="21761.62"/>
    <n v="0.48"/>
    <n v="62464"/>
    <x v="2"/>
  </r>
  <r>
    <s v="0261   1L-L30"/>
    <s v="Matias Alejandro Perasso/Guadalupe Agustin (1)"/>
    <n v="33963"/>
    <n v="33963"/>
    <n v="0"/>
    <n v="0"/>
    <n v="0"/>
    <n v="35703.11"/>
    <n v="4570.16"/>
    <n v="324"/>
    <n v="495.97"/>
    <n v="0"/>
    <m/>
    <n v="-3710.39"/>
    <n v="0.15"/>
    <n v="37383"/>
    <x v="2"/>
  </r>
  <r>
    <s v="0262   1L-L31"/>
    <s v="DIEGO SOLERO (1)"/>
    <n v="131386"/>
    <n v="0"/>
    <n v="125154.3"/>
    <n v="12489.42"/>
    <n v="0"/>
    <n v="35703.11"/>
    <n v="4668.33"/>
    <n v="332.4"/>
    <n v="506.66"/>
    <n v="0"/>
    <m/>
    <n v="6945"/>
    <n v="0.78"/>
    <n v="185800"/>
    <x v="2"/>
  </r>
  <r>
    <s v="0263   1L-L32"/>
    <s v="BLANCO MONICA P/BERTOLOTTO CLAUDIO A. (1)"/>
    <n v="39286"/>
    <n v="39286"/>
    <n v="0"/>
    <n v="0"/>
    <n v="0"/>
    <n v="35703.11"/>
    <n v="4613.79"/>
    <n v="0"/>
    <n v="501.15"/>
    <n v="0"/>
    <m/>
    <n v="7730.17"/>
    <n v="0.78"/>
    <n v="48549"/>
    <x v="2"/>
  </r>
  <r>
    <s v="0264   1L-L33"/>
    <s v="ROSANA JUDITH CHORUZY (1)"/>
    <n v="34275"/>
    <n v="34275"/>
    <n v="0"/>
    <n v="0"/>
    <n v="0"/>
    <n v="35703.11"/>
    <n v="4875.57"/>
    <n v="345.6"/>
    <n v="529.42999999999995"/>
    <n v="0"/>
    <m/>
    <n v="-3738.99"/>
    <n v="0.28000000000000003"/>
    <n v="37715"/>
    <x v="2"/>
  </r>
  <r>
    <s v="0265   1L-L34"/>
    <s v="MARCELA GUERRA (1)"/>
    <n v="1035876"/>
    <n v="462839.63"/>
    <n v="0"/>
    <n v="0"/>
    <n v="0"/>
    <n v="35703.11"/>
    <n v="4842.8500000000004"/>
    <n v="344.4"/>
    <n v="525.63"/>
    <n v="0"/>
    <m/>
    <n v="0"/>
    <n v="0.01"/>
    <n v="41416"/>
    <x v="2"/>
  </r>
  <r>
    <s v="0266   1L-L35"/>
    <s v="FEDERICO CASTEX"/>
    <n v="170894"/>
    <n v="0"/>
    <n v="156698.41"/>
    <s v="En Abogados"/>
    <n v="0"/>
    <n v="35703.11"/>
    <n v="4739.2299999999996"/>
    <n v="336"/>
    <n v="514.6"/>
    <n v="0"/>
    <m/>
    <n v="0"/>
    <n v="0.14000000000000001"/>
    <n v="220022"/>
    <x v="2"/>
  </r>
  <r>
    <s v="0267   1L-L36"/>
    <s v="MARÕA FERNANDA BALLOTTA"/>
    <n v="70356"/>
    <n v="0"/>
    <n v="67176.820000000007"/>
    <n v="6538.02"/>
    <n v="0"/>
    <n v="35703.11"/>
    <n v="4646.51"/>
    <n v="331.2"/>
    <n v="504.25"/>
    <n v="0"/>
    <m/>
    <n v="0"/>
    <n v="0.09"/>
    <n v="114900"/>
    <x v="2"/>
  </r>
  <r>
    <s v="0268   1L-L37"/>
    <s v="LORENTE MARCELA (1)"/>
    <n v="37355"/>
    <n v="37355"/>
    <n v="0"/>
    <n v="0"/>
    <n v="0"/>
    <n v="35703.11"/>
    <n v="4586.5200000000004"/>
    <n v="325.2"/>
    <n v="498.04"/>
    <n v="0"/>
    <m/>
    <n v="-3712.36"/>
    <n v="0.49"/>
    <n v="37401"/>
    <x v="2"/>
  </r>
  <r>
    <s v="0269   1L-L38"/>
    <s v="FERNANDO NICOSIA (1)"/>
    <n v="33557"/>
    <n v="33557"/>
    <n v="0"/>
    <n v="0"/>
    <n v="0"/>
    <n v="35703.11"/>
    <n v="4172.05"/>
    <n v="296.39999999999998"/>
    <n v="453.2"/>
    <n v="0"/>
    <m/>
    <n v="-3673.9"/>
    <n v="0.14000000000000001"/>
    <n v="36951"/>
    <x v="2"/>
  </r>
  <r>
    <s v="0270   1L-L39"/>
    <s v="Daniel Bernardo RUIZ (1)"/>
    <n v="33316"/>
    <n v="33316"/>
    <n v="0"/>
    <n v="0"/>
    <n v="0"/>
    <n v="35703.11"/>
    <n v="3937.54"/>
    <n v="278.39999999999998"/>
    <n v="427.34"/>
    <n v="0"/>
    <m/>
    <n v="-3652.21"/>
    <n v="0.82"/>
    <n v="36695"/>
    <x v="2"/>
  </r>
  <r>
    <s v="0271   1L-L40"/>
    <s v="Hernan Javier PIROLO"/>
    <n v="33240"/>
    <n v="0"/>
    <n v="33240"/>
    <n v="1662"/>
    <n v="0"/>
    <n v="35703.11"/>
    <n v="3861.19"/>
    <n v="274.8"/>
    <n v="419.06"/>
    <n v="0"/>
    <m/>
    <n v="0"/>
    <n v="0.84"/>
    <n v="75161"/>
    <x v="2"/>
  </r>
  <r>
    <s v="0272   1L-L41"/>
    <s v="RODOLFO CELEDON"/>
    <n v="2374027"/>
    <n v="0"/>
    <n v="1518282.74"/>
    <s v="En Abogados"/>
    <n v="0"/>
    <n v="35703.11"/>
    <n v="3883"/>
    <n v="276"/>
    <n v="421.47"/>
    <n v="0"/>
    <m/>
    <n v="0"/>
    <n v="0.28000000000000003"/>
    <n v="2490225"/>
    <x v="2"/>
  </r>
  <r>
    <s v="0273   1L-L42"/>
    <s v="XIMENA HUAMAN CALATAYUD"/>
    <n v="2401404"/>
    <n v="0"/>
    <n v="1535192.71"/>
    <s v="En Abogados"/>
    <n v="0"/>
    <n v="35703.11"/>
    <n v="4079.33"/>
    <n v="289.2"/>
    <n v="442.86"/>
    <n v="0"/>
    <m/>
    <n v="0"/>
    <n v="0.86"/>
    <n v="2518679"/>
    <x v="2"/>
  </r>
  <r>
    <s v="0274   1L-L43"/>
    <s v="LUCIANO MAZZEO/BELUSSI CARLA (1)"/>
    <n v="33629"/>
    <n v="33629"/>
    <n v="0"/>
    <n v="0"/>
    <n v="0"/>
    <n v="35703.11"/>
    <n v="4242.9399999999996"/>
    <n v="301.2"/>
    <n v="460.45"/>
    <n v="0"/>
    <m/>
    <n v="-3680.31"/>
    <n v="0.61"/>
    <n v="37028"/>
    <x v="2"/>
  </r>
  <r>
    <s v="0275   1L-L44"/>
    <s v="ANDREA MARIANA ORTIGOZA (1)"/>
    <n v="33145"/>
    <n v="33145"/>
    <n v="0"/>
    <n v="0"/>
    <n v="0"/>
    <n v="35703.11"/>
    <n v="3768.48"/>
    <n v="267.60000000000002"/>
    <n v="409.4"/>
    <n v="0"/>
    <m/>
    <n v="-3636.43"/>
    <n v="0.84"/>
    <n v="36513"/>
    <x v="2"/>
  </r>
  <r>
    <s v="0276   1L-L45"/>
    <s v="GRACIELA BETINA GIL PIZARRO (1)"/>
    <n v="36236"/>
    <n v="36236"/>
    <n v="0"/>
    <n v="0"/>
    <n v="0"/>
    <n v="35703.11"/>
    <n v="4062.97"/>
    <n v="288"/>
    <n v="441.13"/>
    <n v="0"/>
    <m/>
    <n v="-3663.55"/>
    <n v="0.34"/>
    <n v="36832"/>
    <x v="2"/>
  </r>
  <r>
    <s v="0277   1L-L46"/>
    <s v="(CFA) COMPA—IA FIDUCIARIA AMERICANA"/>
    <n v="37078"/>
    <n v="37078"/>
    <n v="0"/>
    <n v="0"/>
    <n v="0"/>
    <n v="35703.11"/>
    <n v="4335.66"/>
    <n v="308.39999999999998"/>
    <n v="470.45"/>
    <n v="0"/>
    <m/>
    <n v="0"/>
    <n v="0.38"/>
    <n v="40818"/>
    <x v="2"/>
  </r>
  <r>
    <s v="0278   1L-L47"/>
    <s v="MARIANO ALBERTO VALENTINO/PAULA NATALIA MORENO (2)"/>
    <n v="36063"/>
    <n v="36063"/>
    <n v="0"/>
    <n v="1803.12"/>
    <n v="0"/>
    <n v="35703.11"/>
    <n v="3893.91"/>
    <n v="277.2"/>
    <n v="422.85"/>
    <n v="0"/>
    <m/>
    <n v="0"/>
    <n v="0.81"/>
    <n v="42101"/>
    <x v="2"/>
  </r>
  <r>
    <s v="0279   1L-L48"/>
    <s v="YANINA VALERIA BERNINSON (1)"/>
    <n v="38515"/>
    <n v="0"/>
    <n v="38515"/>
    <n v="1925.75"/>
    <n v="0"/>
    <n v="35703.11"/>
    <n v="3326.73"/>
    <n v="0"/>
    <n v="361.11"/>
    <n v="0"/>
    <m/>
    <n v="6945"/>
    <n v="0.3"/>
    <n v="86777"/>
    <x v="2"/>
  </r>
  <r>
    <s v="0280   1L-L49"/>
    <s v="(CFA) COMPA—IA FIDUCIARIA AMERICANA"/>
    <n v="36781"/>
    <n v="36781"/>
    <n v="0"/>
    <n v="0"/>
    <n v="0"/>
    <n v="35703.11"/>
    <n v="4068.43"/>
    <n v="288"/>
    <n v="441.48"/>
    <n v="0"/>
    <m/>
    <n v="0"/>
    <n v="0.98"/>
    <n v="40502"/>
    <x v="2"/>
  </r>
  <r>
    <s v="0281   1L-L50"/>
    <s v="GARRITANO VERONICA Y OT."/>
    <n v="667131"/>
    <n v="0"/>
    <n v="506432.36"/>
    <s v="En Abogados"/>
    <n v="0"/>
    <n v="35703.11"/>
    <n v="4548.3500000000004"/>
    <n v="322.8"/>
    <n v="493.9"/>
    <n v="0"/>
    <m/>
    <n v="0"/>
    <n v="0.22"/>
    <n v="733521"/>
    <x v="2"/>
  </r>
  <r>
    <s v="0282   1L-L51"/>
    <s v="CARLOS MOLTONI (1)"/>
    <n v="33495"/>
    <n v="33495"/>
    <n v="0"/>
    <n v="0"/>
    <n v="0"/>
    <n v="35703.11"/>
    <n v="4112.0600000000004"/>
    <n v="291.60000000000002"/>
    <n v="446.31"/>
    <n v="0"/>
    <m/>
    <n v="-3667.99"/>
    <n v="0.91"/>
    <n v="36886"/>
    <x v="2"/>
  </r>
  <r>
    <s v="0283   1L-L52"/>
    <s v="EMILIANO AVETRANI - PABLO AVETRANI"/>
    <n v="33796"/>
    <n v="34360"/>
    <n v="0"/>
    <n v="564"/>
    <n v="564"/>
    <n v="35703.11"/>
    <n v="4406.55"/>
    <n v="313.2"/>
    <n v="478.38"/>
    <n v="0"/>
    <m/>
    <n v="0"/>
    <n v="0.76"/>
    <n v="40902"/>
    <x v="2"/>
  </r>
  <r>
    <s v="0284   1L-L53"/>
    <s v="LUCÕA PARENTE"/>
    <n v="2150967"/>
    <n v="0"/>
    <n v="1386989.02"/>
    <s v="En Abogados"/>
    <n v="0"/>
    <n v="35703.11"/>
    <n v="4281.12"/>
    <n v="303.60000000000002"/>
    <n v="464.59"/>
    <n v="0"/>
    <m/>
    <n v="0"/>
    <n v="0.13"/>
    <n v="2261069"/>
    <x v="2"/>
  </r>
  <r>
    <s v="0285   1L-L54"/>
    <s v="Miraglia Claudia Beatriz (1)"/>
    <n v="33730"/>
    <n v="33730"/>
    <n v="0"/>
    <n v="0"/>
    <n v="0"/>
    <n v="35703.11"/>
    <n v="4341.1099999999997"/>
    <n v="308.39999999999998"/>
    <n v="471.48"/>
    <n v="0"/>
    <m/>
    <n v="-3689.68"/>
    <n v="0.57999999999999996"/>
    <n v="37135"/>
    <x v="2"/>
  </r>
  <r>
    <s v="0286   1L-L55"/>
    <s v="SOCIEDAD PETROCENTAURI (Gabriel Fabian RADZIUSZ) (1)"/>
    <n v="33780"/>
    <n v="33780"/>
    <n v="0"/>
    <n v="0"/>
    <n v="0"/>
    <n v="35703.11"/>
    <n v="4390.1899999999996"/>
    <n v="312"/>
    <n v="476.66"/>
    <n v="0"/>
    <m/>
    <n v="-3694.12"/>
    <n v="0.16"/>
    <n v="37188"/>
    <x v="2"/>
  </r>
  <r>
    <s v="0287   1L-L56"/>
    <s v="SOSA MENDOZA (1)"/>
    <n v="33775"/>
    <n v="33775"/>
    <n v="0"/>
    <n v="0"/>
    <n v="0"/>
    <n v="35703.11"/>
    <n v="4384.74"/>
    <n v="312"/>
    <n v="476.31"/>
    <n v="0"/>
    <m/>
    <n v="-3693.63"/>
    <n v="0.47"/>
    <n v="37183"/>
    <x v="2"/>
  </r>
  <r>
    <s v="0288   1L-L57"/>
    <s v="SOSA MENDOZA (1)"/>
    <n v="33886"/>
    <n v="33886"/>
    <n v="0"/>
    <n v="0"/>
    <n v="0"/>
    <n v="35703.11"/>
    <n v="4493.8100000000004"/>
    <n v="319.2"/>
    <n v="487.69"/>
    <n v="0"/>
    <m/>
    <n v="-3703.49"/>
    <n v="0.68"/>
    <n v="37301"/>
    <x v="2"/>
  </r>
  <r>
    <s v="0289   1L-L58"/>
    <s v="OSVALDO RAUL PICCININI (1)"/>
    <n v="33624"/>
    <n v="33624"/>
    <n v="0"/>
    <n v="0"/>
    <n v="0"/>
    <n v="35703.11"/>
    <n v="4237.49"/>
    <n v="301.2"/>
    <n v="460.1"/>
    <n v="0"/>
    <m/>
    <n v="-3679.82"/>
    <n v="0.92"/>
    <n v="37023"/>
    <x v="2"/>
  </r>
  <r>
    <s v="0290   1L-L59"/>
    <s v="NORMA CLORINDA GOMEZ (1)"/>
    <n v="33496"/>
    <n v="33496"/>
    <n v="0"/>
    <n v="0"/>
    <n v="0"/>
    <n v="35703.11"/>
    <n v="4112.0600000000004"/>
    <n v="292.8"/>
    <n v="446.65"/>
    <n v="0"/>
    <m/>
    <n v="-3668.48"/>
    <n v="0.86"/>
    <n v="36887"/>
    <x v="2"/>
  </r>
  <r>
    <s v="0291   1L-L60"/>
    <s v="MANUEL ANGEL RODRIGUEZ (1)"/>
    <n v="40117"/>
    <n v="41000"/>
    <n v="0"/>
    <n v="0"/>
    <n v="883"/>
    <n v="35703.11"/>
    <n v="4079.33"/>
    <n v="0"/>
    <n v="442.86"/>
    <n v="0"/>
    <m/>
    <n v="3279.97"/>
    <n v="0.73"/>
    <n v="42623"/>
    <x v="2"/>
  </r>
  <r>
    <s v="0292   1L-L61"/>
    <s v="MARTA MARTINEZ OLIVARES"/>
    <n v="33296"/>
    <n v="33851"/>
    <n v="0"/>
    <n v="555"/>
    <n v="555"/>
    <n v="35703.11"/>
    <n v="3915.72"/>
    <n v="278.39999999999998"/>
    <n v="425.27"/>
    <n v="0"/>
    <m/>
    <n v="0"/>
    <n v="0.5"/>
    <n v="40323"/>
    <x v="2"/>
  </r>
  <r>
    <s v="0293   1L-L62"/>
    <s v="SANTIAGO PESSINA (1)"/>
    <n v="33869"/>
    <n v="33869"/>
    <n v="0"/>
    <n v="0"/>
    <n v="0"/>
    <n v="35703.11"/>
    <n v="4477.45"/>
    <n v="318"/>
    <n v="486.31"/>
    <n v="0"/>
    <m/>
    <n v="-3702.5"/>
    <n v="0.63"/>
    <n v="37283"/>
    <x v="2"/>
  </r>
  <r>
    <s v="0294   1L-L63"/>
    <s v="Perdomo Acevedo, Juan Eduardo/ Montes Paula Andrea (1)"/>
    <n v="33636"/>
    <n v="33636"/>
    <n v="0"/>
    <n v="0"/>
    <n v="0"/>
    <n v="35703.11"/>
    <n v="4248.3999999999996"/>
    <n v="302.39999999999998"/>
    <n v="461.14"/>
    <n v="0"/>
    <m/>
    <n v="-3680.81"/>
    <n v="0.76"/>
    <n v="37035"/>
    <x v="2"/>
  </r>
  <r>
    <s v="0295   1L-L64"/>
    <s v="HERNAN DE LAURENTE"/>
    <n v="42723"/>
    <n v="42723"/>
    <n v="0"/>
    <n v="0"/>
    <n v="0"/>
    <n v="35703.11"/>
    <n v="7749.64"/>
    <n v="549.6"/>
    <n v="841.57"/>
    <n v="0"/>
    <m/>
    <n v="0"/>
    <n v="0.08"/>
    <n v="44844"/>
    <x v="2"/>
  </r>
  <r>
    <s v="0296   1L-L65"/>
    <s v="HERNAN DE LAURENTE"/>
    <n v="43993"/>
    <n v="43993"/>
    <n v="0"/>
    <n v="0"/>
    <n v="0"/>
    <n v="35703.11"/>
    <n v="8845.83"/>
    <n v="627.6"/>
    <n v="960.56"/>
    <n v="0"/>
    <m/>
    <n v="0"/>
    <n v="0.9"/>
    <n v="46138"/>
    <x v="2"/>
  </r>
  <r>
    <s v="0297   1L-L66"/>
    <s v="Pablo Andres MONTESANO"/>
    <n v="41016"/>
    <n v="0"/>
    <n v="39222.82"/>
    <n v="3754.32"/>
    <n v="0"/>
    <n v="35703.11"/>
    <n v="6277.16"/>
    <n v="444"/>
    <n v="681.19"/>
    <n v="0"/>
    <m/>
    <n v="0"/>
    <n v="0.4"/>
    <n v="86083"/>
    <x v="2"/>
  </r>
  <r>
    <s v="0298   1L-L67"/>
    <s v="CAR POINT"/>
    <n v="39541"/>
    <n v="39541"/>
    <n v="0"/>
    <n v="0"/>
    <n v="0"/>
    <n v="35703.11"/>
    <n v="5001"/>
    <n v="355.2"/>
    <n v="543.22"/>
    <n v="0"/>
    <m/>
    <n v="0"/>
    <n v="0.47"/>
    <n v="41603"/>
    <x v="2"/>
  </r>
  <r>
    <s v="0299   1L-L68"/>
    <s v="CAR POINT"/>
    <n v="41586"/>
    <n v="41586"/>
    <n v="0"/>
    <n v="0"/>
    <n v="0"/>
    <n v="35703.11"/>
    <n v="6767.99"/>
    <n v="480"/>
    <n v="734.65"/>
    <n v="0"/>
    <m/>
    <n v="0"/>
    <n v="0.25"/>
    <n v="43686"/>
    <x v="2"/>
  </r>
  <r>
    <s v="0300   1L-L69"/>
    <s v="ALEJANDRO PUEYRRED”N (1)"/>
    <n v="36309"/>
    <n v="37000"/>
    <n v="0"/>
    <n v="0"/>
    <n v="691"/>
    <n v="35703.11"/>
    <n v="6866.15"/>
    <n v="487.2"/>
    <n v="745.34"/>
    <n v="0"/>
    <m/>
    <n v="-3923.41"/>
    <n v="0.61"/>
    <n v="39188"/>
    <x v="2"/>
  </r>
  <r>
    <s v="0301   1L-L70"/>
    <s v="ARIEL AKERMAN (1)"/>
    <n v="37234"/>
    <n v="37234"/>
    <n v="0"/>
    <n v="0"/>
    <n v="0"/>
    <n v="35703.11"/>
    <n v="7771.46"/>
    <n v="550.79999999999995"/>
    <n v="843.64"/>
    <n v="0"/>
    <m/>
    <n v="-4007.24"/>
    <n v="0.23"/>
    <n v="40862"/>
    <x v="2"/>
  </r>
  <r>
    <s v="0302   1L-L71"/>
    <s v="GUILLERMO MACERA (1)"/>
    <n v="41593"/>
    <n v="41593"/>
    <n v="0"/>
    <n v="0"/>
    <n v="0"/>
    <n v="35703.11"/>
    <n v="7902.35"/>
    <n v="560.4"/>
    <n v="858.12"/>
    <n v="0"/>
    <m/>
    <n v="-4019.56"/>
    <n v="0.57999999999999996"/>
    <n v="41005"/>
    <x v="2"/>
  </r>
  <r>
    <s v="0303   1L-L72"/>
    <s v="MARISA CECILIA RODRIGUEZ, (1)"/>
    <n v="35978"/>
    <n v="36000"/>
    <n v="0"/>
    <n v="0"/>
    <n v="22"/>
    <n v="35703.11"/>
    <n v="7029.76"/>
    <n v="0"/>
    <n v="762.93"/>
    <n v="0"/>
    <m/>
    <n v="-3938.2"/>
    <n v="0.4"/>
    <n v="39536"/>
    <x v="2"/>
  </r>
  <r>
    <s v="0304   1L-L73"/>
    <s v="Gustavo Alberto Ramon GONZALEZ (1)"/>
    <n v="35004"/>
    <n v="35004"/>
    <n v="0"/>
    <n v="0"/>
    <n v="0"/>
    <n v="35703.11"/>
    <n v="5590"/>
    <n v="396"/>
    <n v="607.03"/>
    <n v="0"/>
    <m/>
    <n v="-3805.56"/>
    <n v="0.42"/>
    <n v="38491"/>
    <x v="2"/>
  </r>
  <r>
    <s v="0305   1L-L74"/>
    <s v="Juan Bautista Carballo/ Maria Martina Carballo"/>
    <n v="71315"/>
    <n v="0"/>
    <n v="69732.600000000006"/>
    <n v="5069.03"/>
    <n v="0"/>
    <n v="35703.11"/>
    <n v="5246.42"/>
    <n v="372"/>
    <n v="569.78"/>
    <n v="0"/>
    <m/>
    <n v="0"/>
    <n v="0.06"/>
    <n v="116693"/>
    <x v="2"/>
  </r>
  <r>
    <s v="0306   1L-L75"/>
    <s v="MARCELO LUIS VOLPE (1)"/>
    <n v="98994"/>
    <n v="0"/>
    <n v="93104.24"/>
    <n v="10544.97"/>
    <n v="0"/>
    <n v="35703.11"/>
    <n v="4990.09"/>
    <n v="0"/>
    <n v="541.84"/>
    <n v="0"/>
    <m/>
    <n v="6945"/>
    <n v="0.75"/>
    <n v="151830"/>
    <x v="2"/>
  </r>
  <r>
    <s v="0307    2A-L1"/>
    <s v="PABLO GARCIA NAVARRO (1)"/>
    <n v="42009"/>
    <n v="42009"/>
    <n v="0"/>
    <n v="0"/>
    <n v="0"/>
    <n v="35703.11"/>
    <n v="8273.19"/>
    <n v="586.79999999999995"/>
    <n v="898.47"/>
    <n v="0"/>
    <m/>
    <n v="-4054.08"/>
    <n v="0.51"/>
    <n v="41408"/>
    <x v="2"/>
  </r>
  <r>
    <s v="0308    2A-L2"/>
    <s v="EFEYSE S.R.L."/>
    <n v="112451"/>
    <n v="0"/>
    <n v="107436.47"/>
    <n v="10386.35"/>
    <n v="0"/>
    <n v="35703.11"/>
    <n v="6358.96"/>
    <n v="451.2"/>
    <n v="690.5"/>
    <n v="0"/>
    <m/>
    <n v="0"/>
    <n v="0.41"/>
    <n v="161027"/>
    <x v="2"/>
  </r>
  <r>
    <s v="0309    2A-L3"/>
    <s v="LORENA YAMILA CANDIDO/FERNANDEZ CLAUDIO (1)"/>
    <n v="35792"/>
    <n v="35792"/>
    <n v="0"/>
    <n v="0"/>
    <n v="0"/>
    <n v="35703.11"/>
    <n v="6358.96"/>
    <n v="451.2"/>
    <n v="690.5"/>
    <n v="0"/>
    <m/>
    <n v="-3876.57"/>
    <n v="0.8"/>
    <n v="39328"/>
    <x v="2"/>
  </r>
  <r>
    <s v="0310    2A-L4"/>
    <s v="GABRIEL MICHELOUD (1)"/>
    <n v="39316"/>
    <n v="39316"/>
    <n v="0"/>
    <n v="0"/>
    <n v="0"/>
    <n v="35703.11"/>
    <n v="6358.96"/>
    <n v="451.2"/>
    <n v="690.5"/>
    <n v="0"/>
    <m/>
    <n v="-3876.57"/>
    <n v="0.8"/>
    <n v="39328"/>
    <x v="2"/>
  </r>
  <r>
    <s v="0311    2A-L5"/>
    <s v="PETER KRUGER"/>
    <n v="130918"/>
    <n v="0"/>
    <n v="123493.31"/>
    <n v="13599.36"/>
    <n v="0"/>
    <n v="35703.11"/>
    <n v="6353.51"/>
    <n v="451.2"/>
    <n v="689.81"/>
    <n v="0"/>
    <m/>
    <n v="0"/>
    <n v="0.7"/>
    <n v="180291"/>
    <x v="2"/>
  </r>
  <r>
    <s v="0312    2A-L6"/>
    <s v="ANABELLA BLANCO (1)"/>
    <n v="55286"/>
    <n v="55286"/>
    <n v="0"/>
    <n v="0"/>
    <n v="0"/>
    <n v="35703.11"/>
    <n v="6380.78"/>
    <n v="0"/>
    <n v="692.91"/>
    <n v="12785.54"/>
    <m/>
    <n v="-3878.54"/>
    <n v="0.2"/>
    <n v="51684"/>
    <x v="2"/>
  </r>
  <r>
    <s v="0313    2A-L7"/>
    <s v="JULIAN FERNANDEZ SKAPIN/ JULIANA TORRES IADAROLA (1)"/>
    <n v="35813"/>
    <n v="35813"/>
    <n v="0"/>
    <n v="0"/>
    <n v="0"/>
    <n v="35703.11"/>
    <n v="6380.78"/>
    <n v="452.4"/>
    <n v="692.91"/>
    <n v="0"/>
    <m/>
    <n v="3066.46"/>
    <n v="0.34"/>
    <n v="46296"/>
    <x v="2"/>
  </r>
  <r>
    <s v="0314    2A-L8"/>
    <s v="CARLOS MANUEL CAMPO"/>
    <n v="77100"/>
    <n v="78356"/>
    <n v="0"/>
    <n v="660.42"/>
    <n v="1256"/>
    <n v="35703.11"/>
    <n v="6375.32"/>
    <n v="452.4"/>
    <n v="692.22"/>
    <n v="0"/>
    <m/>
    <n v="0"/>
    <n v="0.53"/>
    <n v="42628"/>
    <x v="2"/>
  </r>
  <r>
    <s v="0315    2A-L9"/>
    <s v="ANA MARIA COLOMBO"/>
    <n v="2676648"/>
    <n v="0"/>
    <n v="1706263.62"/>
    <s v="En Abogados"/>
    <n v="0"/>
    <n v="35703.11"/>
    <n v="6369.87"/>
    <n v="452.4"/>
    <n v="691.53"/>
    <n v="0"/>
    <m/>
    <n v="0"/>
    <n v="0.91"/>
    <n v="2805179"/>
    <x v="2"/>
  </r>
  <r>
    <s v="0316   2A-L10"/>
    <s v="Daniel Eduardo Lifschitz/ Fabiana Alejandra Maneiro"/>
    <n v="39552"/>
    <n v="40000"/>
    <n v="0"/>
    <n v="651"/>
    <n v="448"/>
    <n v="35703.11"/>
    <n v="6402.59"/>
    <n v="453.6"/>
    <n v="694.98"/>
    <n v="0"/>
    <m/>
    <n v="0"/>
    <n v="0.72"/>
    <n v="43458"/>
    <x v="2"/>
  </r>
  <r>
    <s v="0317    2A-L11"/>
    <s v="FABI£N BURGOS (1)"/>
    <n v="47895"/>
    <n v="47895"/>
    <n v="0"/>
    <n v="0"/>
    <n v="0"/>
    <n v="35703.11"/>
    <n v="6364.41"/>
    <n v="0"/>
    <n v="690.84"/>
    <n v="0"/>
    <m/>
    <n v="9233.42"/>
    <n v="0.22"/>
    <n v="51992"/>
    <x v="2"/>
  </r>
  <r>
    <s v="0318   2A-L12"/>
    <s v="KANG JONG HO"/>
    <n v="225285"/>
    <n v="0"/>
    <n v="201153.06"/>
    <n v="34189.589999999997"/>
    <n v="0"/>
    <n v="35703.11"/>
    <n v="6375.32"/>
    <n v="452.4"/>
    <n v="692.22"/>
    <n v="0"/>
    <m/>
    <n v="0"/>
    <n v="0.3"/>
    <n v="278566"/>
    <x v="2"/>
  </r>
  <r>
    <s v="0319   2A-L13"/>
    <s v="MARIANO SAENZ (1)"/>
    <n v="39935"/>
    <n v="39935"/>
    <n v="0"/>
    <n v="0"/>
    <n v="0"/>
    <n v="35703.11"/>
    <n v="6424.4"/>
    <n v="456"/>
    <n v="697.74"/>
    <n v="0"/>
    <m/>
    <n v="-3882.48"/>
    <n v="0.23"/>
    <n v="39399"/>
    <x v="2"/>
  </r>
  <r>
    <s v="0320   2A-L14"/>
    <s v="PAUL DOCHERTY (1) (2)"/>
    <n v="35871"/>
    <n v="118998"/>
    <n v="0"/>
    <n v="0"/>
    <n v="83127"/>
    <n v="35703.11"/>
    <n v="6435.31"/>
    <n v="457.2"/>
    <n v="698.78"/>
    <n v="0"/>
    <m/>
    <n v="-3883.47"/>
    <n v="0"/>
    <n v="-43716.07"/>
    <x v="2"/>
  </r>
  <r>
    <s v="0321   2A-L15"/>
    <s v="FRANCO - SUEIRO"/>
    <n v="2536665"/>
    <n v="0"/>
    <n v="1623069.5"/>
    <s v="En Abogados"/>
    <n v="0"/>
    <n v="35703.11"/>
    <n v="6375.32"/>
    <n v="452.4"/>
    <n v="691.88"/>
    <n v="0"/>
    <m/>
    <n v="0"/>
    <n v="0.81"/>
    <n v="2661042"/>
    <x v="2"/>
  </r>
  <r>
    <s v="0322   2A-L16"/>
    <s v="PATRICIA TARABINI (1)"/>
    <n v="35930"/>
    <n v="35930"/>
    <n v="0"/>
    <n v="0"/>
    <n v="0"/>
    <n v="35703.11"/>
    <n v="6495.3"/>
    <n v="460.8"/>
    <n v="705.33"/>
    <n v="0"/>
    <m/>
    <n v="-3889.39"/>
    <n v="0.85"/>
    <n v="39476"/>
    <x v="2"/>
  </r>
  <r>
    <s v="0323  2A-L17B"/>
    <s v="MANTE JAIME FRANCISCO"/>
    <n v="1909054"/>
    <n v="0"/>
    <n v="1251025.8899999999"/>
    <s v="En Abogados"/>
    <n v="0"/>
    <n v="35703.11"/>
    <n v="6686.18"/>
    <n v="474"/>
    <n v="725.68"/>
    <n v="0"/>
    <m/>
    <n v="0"/>
    <n v="0.74"/>
    <n v="2015195"/>
    <x v="2"/>
  </r>
  <r>
    <s v="0324   2A-L17"/>
    <s v="MIGUEL PEREIRA L”PEZ"/>
    <n v="2761464"/>
    <n v="0"/>
    <n v="1757675.7"/>
    <s v="En Abogados"/>
    <n v="0"/>
    <n v="35703.11"/>
    <n v="6675.27"/>
    <n v="474"/>
    <n v="724.99"/>
    <n v="0"/>
    <m/>
    <n v="0"/>
    <n v="0.84"/>
    <n v="2892926"/>
    <x v="2"/>
  </r>
  <r>
    <s v="0325   2A-L18"/>
    <s v="Patrico Ezequiel KOLKER (1)"/>
    <n v="120757"/>
    <n v="120757"/>
    <n v="0"/>
    <n v="0"/>
    <n v="0"/>
    <n v="35703.11"/>
    <n v="6686.18"/>
    <n v="474"/>
    <n v="725.68"/>
    <n v="0"/>
    <m/>
    <n v="3038.36"/>
    <n v="0.67"/>
    <n v="46628"/>
    <x v="2"/>
  </r>
  <r>
    <s v="0326   2A-L19"/>
    <s v="EZEQUIEL BRAHIN (1)"/>
    <n v="36084"/>
    <n v="36100"/>
    <n v="0"/>
    <n v="0"/>
    <n v="16"/>
    <n v="35703.11"/>
    <n v="6702.54"/>
    <n v="476.4"/>
    <n v="727.75"/>
    <n v="0"/>
    <m/>
    <n v="-3908.12"/>
    <n v="0.32"/>
    <n v="39686"/>
    <x v="2"/>
  </r>
  <r>
    <s v="0327   2A-L20"/>
    <s v="JUAN CARLOS MELIA (1)"/>
    <n v="42628"/>
    <n v="42628"/>
    <n v="0"/>
    <n v="0"/>
    <n v="0"/>
    <n v="35703.11"/>
    <n v="6718.9"/>
    <n v="0"/>
    <n v="729.47"/>
    <n v="0"/>
    <m/>
    <n v="9200.8799999999992"/>
    <n v="0.64"/>
    <n v="52353"/>
    <x v="2"/>
  </r>
  <r>
    <s v="0328   2A-L21"/>
    <s v="LUCCHESI / PELOROSSO"/>
    <n v="112239"/>
    <n v="0"/>
    <n v="107392.71"/>
    <n v="10215.93"/>
    <n v="0"/>
    <n v="35703.11"/>
    <n v="7367.89"/>
    <n v="522"/>
    <n v="800.18"/>
    <n v="0"/>
    <m/>
    <n v="0"/>
    <n v="0.18"/>
    <n v="162002"/>
    <x v="2"/>
  </r>
  <r>
    <s v="0329   2A-L22"/>
    <s v="MARCIAL CARBALLAL"/>
    <n v="3000229"/>
    <n v="0"/>
    <n v="1905155.43"/>
    <s v="En Abogados"/>
    <n v="0"/>
    <n v="35703.11"/>
    <n v="8382.27"/>
    <n v="595.20000000000005"/>
    <n v="909.86"/>
    <n v="0"/>
    <m/>
    <n v="0"/>
    <n v="0.79"/>
    <n v="3141078"/>
    <x v="2"/>
  </r>
  <r>
    <s v="0330   2A-L23"/>
    <s v="EDUARDO CANTELOUP (1)"/>
    <n v="43636"/>
    <n v="43636"/>
    <n v="0"/>
    <n v="0"/>
    <n v="0"/>
    <n v="35703.11"/>
    <n v="7307.9"/>
    <n v="0"/>
    <n v="793.28"/>
    <n v="5870.23"/>
    <m/>
    <n v="-3652.21"/>
    <n v="0.69"/>
    <n v="46023"/>
    <x v="2"/>
  </r>
  <r>
    <s v="0331   2A-L24"/>
    <s v="SANTIAGO BELAUSTEGUI"/>
    <n v="75676"/>
    <n v="0"/>
    <n v="73994.5"/>
    <n v="5381.23"/>
    <n v="0"/>
    <n v="35703.11"/>
    <n v="7307.9"/>
    <n v="518.4"/>
    <n v="793.28"/>
    <n v="0"/>
    <m/>
    <n v="0"/>
    <n v="0.57999999999999996"/>
    <n v="123699"/>
    <x v="2"/>
  </r>
  <r>
    <s v="0332   2A-L25"/>
    <s v="ALFREDO CASTIGLIA (1)"/>
    <n v="61688"/>
    <n v="61688"/>
    <s v="Plan de Pago"/>
    <s v="Plan de Pago"/>
    <n v="0"/>
    <n v="35703.11"/>
    <n v="7313.35"/>
    <n v="519.6"/>
    <n v="793.97"/>
    <n v="0"/>
    <m/>
    <n v="20955.41"/>
    <n v="0.56000000000000005"/>
    <n v="65286"/>
    <x v="2"/>
  </r>
  <r>
    <s v="0333   2A-L26"/>
    <s v="EDGARDO PAOLILLO"/>
    <n v="1144134"/>
    <n v="0"/>
    <n v="798493.89"/>
    <s v="En Abogados"/>
    <n v="0"/>
    <n v="35703.11"/>
    <n v="7318.8"/>
    <n v="519.6"/>
    <n v="794.31"/>
    <n v="0"/>
    <m/>
    <n v="0"/>
    <n v="0.49"/>
    <n v="1228395"/>
    <x v="2"/>
  </r>
  <r>
    <s v="0334   2A-L27"/>
    <s v="COPPARI ALEJANDRO (1)"/>
    <n v="46137"/>
    <n v="46137"/>
    <n v="0"/>
    <n v="0"/>
    <n v="0"/>
    <n v="35703.11"/>
    <n v="6675.27"/>
    <n v="0"/>
    <n v="724.99"/>
    <n v="0"/>
    <m/>
    <n v="3038.85"/>
    <n v="0.78"/>
    <n v="46143"/>
    <x v="2"/>
  </r>
  <r>
    <s v="0335   2A-L28"/>
    <s v="NELDO GARCIA"/>
    <n v="639417"/>
    <n v="0"/>
    <n v="495538.39"/>
    <s v="En Abogados"/>
    <n v="0"/>
    <n v="35703.11"/>
    <n v="6675.27"/>
    <n v="474"/>
    <n v="724.99"/>
    <n v="0"/>
    <m/>
    <n v="0"/>
    <n v="0.71"/>
    <n v="707772"/>
    <x v="2"/>
  </r>
  <r>
    <s v="0336   2A-L29"/>
    <s v="CASASOLA GABRIEL (1)"/>
    <n v="36109"/>
    <n v="36109"/>
    <n v="0"/>
    <n v="0"/>
    <n v="0"/>
    <n v="35703.11"/>
    <n v="6669.82"/>
    <n v="472.8"/>
    <n v="724.3"/>
    <n v="0"/>
    <m/>
    <n v="-3905.17"/>
    <n v="0.14000000000000001"/>
    <n v="39665"/>
    <x v="2"/>
  </r>
  <r>
    <s v="0337   2A-L30"/>
    <s v="ARCE VIVIANA MARIELA (2)"/>
    <n v="42831"/>
    <n v="43545"/>
    <n v="0"/>
    <n v="2141.52"/>
    <n v="714"/>
    <n v="35703.11"/>
    <n v="9538.44"/>
    <n v="675.59"/>
    <n v="1035.4000000000001"/>
    <n v="0"/>
    <m/>
    <n v="0"/>
    <n v="0.94"/>
    <n v="48381"/>
    <x v="2"/>
  </r>
  <r>
    <s v="0338   2A-L31"/>
    <s v="FIDEICOMISO VILLA MARIA"/>
    <n v="45574"/>
    <n v="45574"/>
    <n v="0"/>
    <n v="0"/>
    <n v="0"/>
    <n v="35703.11"/>
    <n v="10165.61"/>
    <n v="771.2"/>
    <n v="1103.69"/>
    <n v="0"/>
    <m/>
    <n v="0"/>
    <n v="0.39"/>
    <n v="47744"/>
    <x v="2"/>
  </r>
  <r>
    <s v="0339   2A-L32"/>
    <s v="RUTA CPC (2)"/>
    <n v="95558"/>
    <n v="48332"/>
    <n v="47226"/>
    <n v="4661.54"/>
    <n v="0"/>
    <n v="35703.11"/>
    <n v="13023.33"/>
    <n v="924"/>
    <n v="1414.11"/>
    <n v="0"/>
    <m/>
    <n v="0"/>
    <n v="0.91"/>
    <n v="102953"/>
    <x v="2"/>
  </r>
  <r>
    <s v="0340   2A-L33"/>
    <s v="ADRIANA LOPEZ - ALBERTO RANGONI (1)"/>
    <n v="43422"/>
    <n v="43422"/>
    <n v="0"/>
    <n v="0"/>
    <n v="0"/>
    <n v="35703.11"/>
    <n v="9532.99"/>
    <n v="675.6"/>
    <n v="1034.71"/>
    <n v="0"/>
    <m/>
    <n v="-4170.45"/>
    <n v="0.04"/>
    <n v="42776"/>
    <x v="2"/>
  </r>
  <r>
    <s v="0341   2A-L34"/>
    <s v="Diego Alberto RADIVOY MAGNANI"/>
    <n v="123303"/>
    <n v="0"/>
    <n v="117818.44"/>
    <n v="11375.48"/>
    <n v="0"/>
    <n v="35703.11"/>
    <n v="9854.75"/>
    <n v="699.6"/>
    <n v="1069.8900000000001"/>
    <n v="0"/>
    <m/>
    <n v="0"/>
    <n v="0.73"/>
    <n v="176522"/>
    <x v="2"/>
  </r>
  <r>
    <s v="0342   2A-L35"/>
    <s v="DIEGO SOLERO"/>
    <n v="102214"/>
    <n v="0"/>
    <n v="97793.25"/>
    <n v="9310.41"/>
    <n v="0"/>
    <n v="35703.11"/>
    <n v="14304.94"/>
    <n v="1014"/>
    <n v="1553.1"/>
    <n v="0"/>
    <m/>
    <n v="0"/>
    <n v="0.19"/>
    <n v="159679"/>
    <x v="2"/>
  </r>
  <r>
    <s v="0343    2B-L1"/>
    <s v="FABIAN CARBALLO (1)"/>
    <n v="228457"/>
    <n v="0"/>
    <n v="209263.54"/>
    <n v="29656.639999999999"/>
    <n v="0"/>
    <n v="35703.11"/>
    <n v="9522.08"/>
    <n v="0"/>
    <n v="1034.02"/>
    <n v="0"/>
    <m/>
    <n v="6945"/>
    <n v="0.61"/>
    <n v="292125"/>
    <x v="2"/>
  </r>
  <r>
    <s v="0344    2B-L2"/>
    <s v="ROBERTO BERASATEGUI (1)"/>
    <n v="35786"/>
    <n v="35786"/>
    <n v="0"/>
    <n v="0"/>
    <n v="0"/>
    <n v="35703.11"/>
    <n v="6353.51"/>
    <n v="451.2"/>
    <n v="689.81"/>
    <n v="0"/>
    <m/>
    <n v="-3876.07"/>
    <n v="0.44"/>
    <n v="39322"/>
    <x v="2"/>
  </r>
  <r>
    <s v="0345   2B-L3"/>
    <s v="JORGELINA AIRALDI (1) (2)"/>
    <n v="93495"/>
    <n v="50000"/>
    <n v="43495"/>
    <n v="4575.62"/>
    <n v="0"/>
    <n v="35703.11"/>
    <n v="6353.51"/>
    <n v="451.2"/>
    <n v="689.81"/>
    <n v="0"/>
    <m/>
    <n v="6945"/>
    <n v="0.75"/>
    <n v="98214"/>
    <x v="2"/>
  </r>
  <r>
    <s v="0346   2B-L4"/>
    <s v="LAURA REITER - SHEILA TRUCCO (1)"/>
    <n v="36461"/>
    <n v="36461"/>
    <n v="0"/>
    <n v="0"/>
    <n v="0"/>
    <n v="35703.11"/>
    <n v="7013.4"/>
    <n v="498"/>
    <n v="761.55"/>
    <n v="0"/>
    <m/>
    <n v="-3937.22"/>
    <n v="0.16"/>
    <n v="40039"/>
    <x v="2"/>
  </r>
  <r>
    <s v="0347    2B-L5"/>
    <s v="CHRISTOPH MARQUARDT"/>
    <n v="2713450"/>
    <n v="0"/>
    <n v="1728085.73"/>
    <s v="En Abogados"/>
    <n v="0"/>
    <n v="35703.11"/>
    <n v="6353.51"/>
    <n v="451.2"/>
    <n v="689.81"/>
    <n v="0"/>
    <m/>
    <n v="0"/>
    <n v="0.08"/>
    <n v="2843052"/>
    <x v="2"/>
  </r>
  <r>
    <s v="0348   2B-L6"/>
    <s v="TORSTEN / DIRK SCHALL (1)"/>
    <n v="73658"/>
    <n v="73674"/>
    <n v="0"/>
    <n v="0"/>
    <n v="16"/>
    <n v="35703.11"/>
    <n v="6353.51"/>
    <n v="451.2"/>
    <n v="689.81"/>
    <n v="0"/>
    <m/>
    <n v="-3876.07"/>
    <n v="0.44"/>
    <n v="39306"/>
    <x v="2"/>
  </r>
  <r>
    <s v="0349   2B-L7"/>
    <s v="RICARDO MARKOUS (1)"/>
    <n v="36054"/>
    <n v="36354.5"/>
    <n v="0"/>
    <n v="305.51"/>
    <n v="300.5"/>
    <n v="35703.11"/>
    <n v="6353.51"/>
    <n v="451.2"/>
    <n v="689.81"/>
    <n v="0"/>
    <m/>
    <n v="-3581.69"/>
    <n v="0.05"/>
    <n v="39621"/>
    <x v="2"/>
  </r>
  <r>
    <s v="0350   2B-L8"/>
    <s v="GUILLERMO VILAS"/>
    <n v="2790136"/>
    <n v="0"/>
    <n v="1773681.32"/>
    <s v="En Abogados"/>
    <n v="0"/>
    <n v="35703.11"/>
    <n v="6358.96"/>
    <n v="451.2"/>
    <n v="690.15"/>
    <n v="0"/>
    <m/>
    <n v="0"/>
    <n v="0.51"/>
    <n v="2922024"/>
    <x v="2"/>
  </r>
  <r>
    <s v="0351    2B-L9"/>
    <s v="PABLO MARCELO ROMERO SCHMID (1)"/>
    <n v="92942"/>
    <n v="0"/>
    <n v="91167.3"/>
    <n v="6333.07"/>
    <n v="0"/>
    <n v="35703.11"/>
    <n v="6353.51"/>
    <n v="0"/>
    <n v="689.81"/>
    <n v="0"/>
    <m/>
    <n v="24661.919999999998"/>
    <n v="0.28000000000000003"/>
    <n v="164909"/>
    <x v="2"/>
  </r>
  <r>
    <s v="0352   2B-L10"/>
    <s v="MARIA ANGELA MENENDEZ"/>
    <n v="72754"/>
    <n v="72754"/>
    <n v="0"/>
    <n v="1186"/>
    <n v="0"/>
    <n v="35703.11"/>
    <n v="6364.41"/>
    <n v="0"/>
    <n v="690.84"/>
    <n v="0"/>
    <m/>
    <n v="0"/>
    <n v="0.64"/>
    <n v="43945"/>
    <x v="2"/>
  </r>
  <r>
    <s v="0353  2B-L11"/>
    <s v="GUILLERMO A.SANTANA MACKINLAY/ PATRICIA A.MAKIN (1)"/>
    <n v="35781"/>
    <n v="35781"/>
    <n v="0"/>
    <n v="0"/>
    <n v="0"/>
    <n v="35703.11"/>
    <n v="6348.05"/>
    <n v="451.2"/>
    <n v="689.12"/>
    <n v="0"/>
    <m/>
    <n v="-3875.58"/>
    <n v="0.1"/>
    <n v="39316"/>
    <x v="2"/>
  </r>
  <r>
    <s v="0354  2B-L12"/>
    <s v="Jaime Andrés Santana Mackinlay/ Joseﬁna Saenz de Regadera (1)"/>
    <n v="35791"/>
    <n v="35791"/>
    <n v="0"/>
    <n v="0"/>
    <n v="0"/>
    <n v="35703.11"/>
    <n v="6358.96"/>
    <n v="451.2"/>
    <n v="690.15"/>
    <n v="0"/>
    <m/>
    <n v="-3876.07"/>
    <n v="0.65"/>
    <n v="39328"/>
    <x v="2"/>
  </r>
  <r>
    <s v="0355  2B-L13"/>
    <s v="RODRIGUEZ LEONARDO"/>
    <n v="41107"/>
    <n v="0"/>
    <n v="39309.75"/>
    <n v="3762.74"/>
    <n v="0"/>
    <n v="35703.11"/>
    <n v="6353.51"/>
    <n v="451.2"/>
    <n v="689.81"/>
    <n v="0"/>
    <m/>
    <n v="0"/>
    <n v="0.88"/>
    <n v="86271"/>
    <x v="2"/>
  </r>
  <r>
    <s v="0356  2B-L14"/>
    <s v="MAXIMILIANO ORDUÑA"/>
    <n v="2502476"/>
    <n v="0"/>
    <n v="1597505.15"/>
    <s v="En Abogados"/>
    <n v="0"/>
    <n v="35703.11"/>
    <n v="4766.49"/>
    <n v="337.2"/>
    <n v="517.36"/>
    <n v="0"/>
    <m/>
    <n v="0"/>
    <n v="0.57999999999999996"/>
    <n v="2623676"/>
    <x v="2"/>
  </r>
  <r>
    <s v="0357  2B-L15"/>
    <s v="JORGE TABOADA (1)"/>
    <n v="63189"/>
    <n v="63200"/>
    <n v="0"/>
    <n v="0"/>
    <n v="11"/>
    <n v="35703.11"/>
    <n v="4771.95"/>
    <n v="339.6"/>
    <n v="518.04999999999995"/>
    <n v="0"/>
    <m/>
    <n v="3215.38"/>
    <n v="0.91"/>
    <n v="44538"/>
    <x v="2"/>
  </r>
  <r>
    <s v="0358  2B-L16"/>
    <s v="RUTA CPC (2)"/>
    <n v="77084"/>
    <n v="38949"/>
    <n v="38135"/>
    <n v="3760.5"/>
    <n v="0"/>
    <n v="35703.11"/>
    <n v="4924.6499999999996"/>
    <n v="350.4"/>
    <n v="534.6"/>
    <n v="0"/>
    <m/>
    <n v="0"/>
    <n v="0.74"/>
    <n v="83409"/>
    <x v="2"/>
  </r>
  <r>
    <s v="0359  2B-L17"/>
    <s v="ADRIANA LUZZETTI (1)"/>
    <n v="34275"/>
    <n v="34275"/>
    <n v="0"/>
    <n v="0"/>
    <n v="0"/>
    <n v="35703.11"/>
    <n v="4875.57"/>
    <n v="345.6"/>
    <n v="529.42999999999995"/>
    <n v="0"/>
    <m/>
    <n v="-3738.99"/>
    <n v="0.28000000000000003"/>
    <n v="37715"/>
    <x v="2"/>
  </r>
  <r>
    <s v="0360  2B-L17B"/>
    <s v="EDUARDO SOTO"/>
    <n v="2493305"/>
    <n v="0"/>
    <n v="1592577.56"/>
    <s v="En Abogados"/>
    <n v="0"/>
    <n v="35703.11"/>
    <n v="4924.6499999999996"/>
    <n v="350.4"/>
    <n v="534.6"/>
    <n v="0"/>
    <m/>
    <n v="0"/>
    <n v="0.36"/>
    <n v="2614447"/>
    <x v="2"/>
  </r>
  <r>
    <s v="0361   2B-L18"/>
    <s v="Angeles Maria ROSSELLO (1)"/>
    <n v="34327"/>
    <n v="34327"/>
    <n v="0"/>
    <n v="0"/>
    <n v="0"/>
    <n v="35703.11"/>
    <n v="4924.6499999999996"/>
    <n v="350.4"/>
    <n v="534.6"/>
    <n v="0"/>
    <m/>
    <n v="-3743.43"/>
    <n v="0.67"/>
    <n v="37770"/>
    <x v="2"/>
  </r>
  <r>
    <s v="0362  2B-L19"/>
    <s v="SILVIA ALICIA MAO (1)"/>
    <n v="31186"/>
    <n v="31186"/>
    <n v="0"/>
    <n v="0"/>
    <n v="0"/>
    <n v="35703.11"/>
    <n v="4924.6499999999996"/>
    <n v="0"/>
    <n v="534.6"/>
    <n v="0"/>
    <m/>
    <n v="7048.62"/>
    <n v="0.02"/>
    <n v="48211"/>
    <x v="2"/>
  </r>
  <r>
    <s v="0363   2B-L20"/>
    <s v="OSVALDO DEMATTIA (1)"/>
    <n v="47306"/>
    <n v="47306"/>
    <n v="0"/>
    <n v="0"/>
    <n v="0"/>
    <n v="35703.11"/>
    <n v="4924.6499999999996"/>
    <n v="0"/>
    <n v="534.6"/>
    <n v="11006.68"/>
    <m/>
    <n v="-3743.43"/>
    <n v="0.39"/>
    <n v="48426"/>
    <x v="2"/>
  </r>
  <r>
    <s v="0364  2B-L21"/>
    <s v="MARIANA VOLPELLIER"/>
    <n v="34327"/>
    <n v="34900"/>
    <n v="0"/>
    <n v="573"/>
    <n v="573"/>
    <n v="35703.11"/>
    <n v="4924.6499999999996"/>
    <n v="350.4"/>
    <n v="534.6"/>
    <n v="0"/>
    <m/>
    <n v="0"/>
    <n v="0.24"/>
    <n v="41513"/>
    <x v="2"/>
  </r>
  <r>
    <s v="0365  2B-L22"/>
    <s v="MARIANA VOLPELLIER"/>
    <n v="34365"/>
    <n v="34938"/>
    <n v="0"/>
    <n v="573"/>
    <n v="573"/>
    <n v="35703.11"/>
    <n v="4962.83"/>
    <n v="351.6"/>
    <n v="538.74"/>
    <n v="0"/>
    <m/>
    <n v="0"/>
    <n v="0.72"/>
    <n v="41557"/>
    <x v="2"/>
  </r>
  <r>
    <s v="0366  2B-L23"/>
    <s v="(CFA) COMPA—IA FIDUCIARIA AMERICANA"/>
    <n v="39257"/>
    <n v="39257"/>
    <n v="0"/>
    <n v="0"/>
    <n v="0"/>
    <n v="35703.11"/>
    <n v="6304.42"/>
    <n v="448.8"/>
    <n v="684.63"/>
    <n v="0"/>
    <m/>
    <n v="0"/>
    <n v="0.04"/>
    <n v="43141"/>
    <x v="2"/>
  </r>
  <r>
    <s v="0367  2B-L24"/>
    <s v="ROBERTO CABRERA Y FIDEICOMISO VILLA MARI"/>
    <n v="1074720"/>
    <n v="0"/>
    <n v="696302.09"/>
    <n v="413233.01"/>
    <n v="0"/>
    <n v="35703.11"/>
    <n v="7940.52"/>
    <n v="562.79999999999995"/>
    <n v="862.26"/>
    <n v="0"/>
    <m/>
    <n v="0"/>
    <n v="0.21"/>
    <n v="1154604"/>
    <x v="2"/>
  </r>
  <r>
    <s v="0368  2B-L25"/>
    <s v="(CFA) COMPA—IA FIDUCIARIA AMERICANA"/>
    <n v="39310"/>
    <n v="39310"/>
    <n v="0"/>
    <n v="0"/>
    <n v="0"/>
    <n v="35703.11"/>
    <n v="6353.51"/>
    <n v="451.2"/>
    <n v="689.81"/>
    <n v="0"/>
    <m/>
    <n v="0"/>
    <n v="0.37"/>
    <n v="43198"/>
    <x v="2"/>
  </r>
  <r>
    <s v="0369  2B-L26"/>
    <s v="Agustin Calcagno (1)"/>
    <n v="34163"/>
    <n v="34163"/>
    <n v="0"/>
    <n v="0"/>
    <n v="0"/>
    <n v="35703.11"/>
    <n v="4766.49"/>
    <n v="337.2"/>
    <n v="517.36"/>
    <n v="0"/>
    <m/>
    <n v="-3728.64"/>
    <n v="0.48"/>
    <n v="37596"/>
    <x v="2"/>
  </r>
  <r>
    <s v="0370  2B-L27"/>
    <s v="RUTA CPC (2)"/>
    <n v="76719"/>
    <n v="38763"/>
    <n v="37956"/>
    <n v="3742.7"/>
    <n v="0"/>
    <n v="35703.11"/>
    <n v="4766.49"/>
    <n v="337.2"/>
    <n v="517.36"/>
    <n v="0"/>
    <m/>
    <n v="0"/>
    <n v="0.14000000000000001"/>
    <n v="83023"/>
    <x v="2"/>
  </r>
  <r>
    <s v="0371  2B-L28"/>
    <s v="MAURO ALEJANDRO CORINALDESI/ CAROLINA RODRIGUEZ (1)"/>
    <n v="41098"/>
    <n v="41098"/>
    <n v="0"/>
    <n v="0"/>
    <n v="0"/>
    <n v="35703.11"/>
    <n v="4755.59"/>
    <n v="337.2"/>
    <n v="516.32000000000005"/>
    <n v="0"/>
    <m/>
    <n v="3216.86"/>
    <n v="0.92"/>
    <n v="44530"/>
    <x v="2"/>
  </r>
  <r>
    <s v="0372  2B-L29"/>
    <s v="EDGARDO PAOLILLO"/>
    <n v="1092658"/>
    <n v="0"/>
    <n v="767939.05"/>
    <s v="En Abogados"/>
    <n v="0"/>
    <n v="35703.11"/>
    <n v="4761.04"/>
    <n v="337.2"/>
    <n v="516.66999999999996"/>
    <n v="0"/>
    <m/>
    <n v="0"/>
    <n v="0.03"/>
    <n v="1172373"/>
    <x v="2"/>
  </r>
  <r>
    <s v="0373  2B-L30"/>
    <s v="JAIME CHMEA"/>
    <n v="799219"/>
    <n v="0"/>
    <n v="591394.44999999995"/>
    <n v="237394.27"/>
    <n v="0"/>
    <n v="35703.11"/>
    <n v="6358.96"/>
    <n v="501.2"/>
    <n v="690.15"/>
    <n v="0"/>
    <m/>
    <n v="0"/>
    <n v="0.86"/>
    <n v="872043"/>
    <x v="2"/>
  </r>
  <r>
    <s v="0374  2B-L31"/>
    <s v="EDUARDO TRUEBA"/>
    <n v="782471"/>
    <n v="0"/>
    <n v="602019.04"/>
    <s v="En Abogados"/>
    <n v="0"/>
    <n v="35703.11"/>
    <n v="6353.51"/>
    <n v="451.2"/>
    <n v="689.81"/>
    <n v="0"/>
    <m/>
    <n v="0"/>
    <n v="0.42"/>
    <n v="855770"/>
    <x v="2"/>
  </r>
  <r>
    <s v="0375  2B-L32"/>
    <s v="RUTA CPC (2)"/>
    <n v="80343"/>
    <n v="40604"/>
    <n v="39739"/>
    <n v="3919.45"/>
    <n v="0"/>
    <n v="35703.11"/>
    <n v="6353.51"/>
    <n v="451.2"/>
    <n v="689.81"/>
    <n v="0"/>
    <m/>
    <n v="0"/>
    <n v="0.92"/>
    <n v="86857"/>
    <x v="2"/>
  </r>
  <r>
    <s v="0376  2B-L33"/>
    <s v="ANA ELIZABETH VILDOZA (1)"/>
    <n v="55719"/>
    <n v="56000"/>
    <n v="0"/>
    <n v="0"/>
    <n v="281"/>
    <n v="35703.11"/>
    <n v="6353.51"/>
    <n v="0"/>
    <n v="689.81"/>
    <n v="14075.21"/>
    <m/>
    <n v="-3876.07"/>
    <n v="0.43"/>
    <n v="52665"/>
    <x v="2"/>
  </r>
  <r>
    <s v="0377  2B-L34"/>
    <s v="PIANO Adriana Estela (2)"/>
    <n v="35699"/>
    <n v="26294"/>
    <n v="9405"/>
    <n v="1784.95"/>
    <n v="0"/>
    <n v="35703.11"/>
    <n v="6353.51"/>
    <n v="451.2"/>
    <n v="689.81"/>
    <n v="0"/>
    <m/>
    <n v="0"/>
    <n v="0.42"/>
    <n v="54388"/>
    <x v="2"/>
  </r>
  <r>
    <s v="0378  2B-L35"/>
    <s v="FIDEICOMISO VILLA MARIA"/>
    <n v="41107"/>
    <n v="41107"/>
    <n v="0"/>
    <n v="0"/>
    <n v="0"/>
    <n v="35703.11"/>
    <n v="6353.51"/>
    <n v="451.2"/>
    <n v="689.81"/>
    <n v="0"/>
    <m/>
    <n v="0"/>
    <n v="0.37"/>
    <n v="43198"/>
    <x v="2"/>
  </r>
  <r>
    <s v="0379  2B-L36"/>
    <s v="NATALIA FLORIDIA (1)"/>
    <n v="34525"/>
    <n v="35000"/>
    <n v="0"/>
    <n v="0"/>
    <n v="475"/>
    <n v="35703.11"/>
    <n v="6375.32"/>
    <n v="0"/>
    <n v="691.88"/>
    <n v="0"/>
    <m/>
    <n v="-3877.55"/>
    <n v="0.24"/>
    <n v="38418"/>
    <x v="2"/>
  </r>
  <r>
    <s v="0380  2C-L1"/>
    <s v="ANDREA LORENA TUBIO"/>
    <n v="2192107"/>
    <n v="0"/>
    <n v="1409552.12"/>
    <s v="En Abogados"/>
    <n v="0"/>
    <n v="35703.11"/>
    <n v="3697.58"/>
    <n v="264"/>
    <n v="401.47"/>
    <n v="0"/>
    <m/>
    <n v="0"/>
    <n v="0.23"/>
    <n v="2302651"/>
    <x v="2"/>
  </r>
  <r>
    <s v="0381    2C-L2"/>
    <s v="FABIO JUAN LAPALMA/FERNANDEZ MARIA CLAUD (1)"/>
    <n v="32877"/>
    <n v="32877"/>
    <n v="0"/>
    <n v="0"/>
    <n v="0"/>
    <n v="35703.11"/>
    <n v="3506.7"/>
    <n v="249.6"/>
    <n v="380.77"/>
    <n v="0"/>
    <m/>
    <n v="-3612.27"/>
    <n v="0.09"/>
    <n v="36228"/>
    <x v="2"/>
  </r>
  <r>
    <s v="0382   2C-L3"/>
    <s v="CFA COMPA—IA FIDUCIARIA AMERICANA"/>
    <n v="36040"/>
    <n v="36040"/>
    <n v="0"/>
    <n v="0"/>
    <n v="0"/>
    <n v="35703.11"/>
    <n v="3397.63"/>
    <n v="241.2"/>
    <n v="369.05"/>
    <n v="0"/>
    <m/>
    <n v="0"/>
    <n v="0.01"/>
    <n v="39711"/>
    <x v="2"/>
  </r>
  <r>
    <s v="0383  2C-L4"/>
    <s v="ESTEBAN MELE"/>
    <n v="2307239"/>
    <n v="0"/>
    <n v="1477175.31"/>
    <s v="En Abogados"/>
    <n v="0"/>
    <n v="35703.11"/>
    <n v="3452.16"/>
    <n v="244.8"/>
    <n v="374.57"/>
    <n v="0"/>
    <m/>
    <n v="0"/>
    <n v="0.59"/>
    <n v="2420873"/>
    <x v="2"/>
  </r>
  <r>
    <s v="0384  2C-L5"/>
    <s v="NAPOLITANO JAVIER"/>
    <n v="194626"/>
    <n v="0"/>
    <n v="174899.8"/>
    <n v="28471.19"/>
    <n v="0"/>
    <n v="35703.11"/>
    <n v="3375.81"/>
    <n v="240"/>
    <n v="366.29"/>
    <n v="0"/>
    <m/>
    <n v="0"/>
    <n v="0.8"/>
    <n v="243057"/>
    <x v="2"/>
  </r>
  <r>
    <s v="0385   2C-L6"/>
    <s v="SEBASTIAN PRUNEDA"/>
    <n v="36179"/>
    <n v="36774"/>
    <n v="0"/>
    <n v="595"/>
    <n v="595"/>
    <n v="35703.11"/>
    <n v="3523.06"/>
    <n v="250.8"/>
    <n v="382.5"/>
    <n v="0"/>
    <m/>
    <n v="0"/>
    <n v="0.53"/>
    <n v="39860"/>
    <x v="2"/>
  </r>
  <r>
    <s v="0386  2C-L7"/>
    <s v="RUTA CPC (2)"/>
    <n v="74946"/>
    <n v="37863"/>
    <n v="37083"/>
    <n v="3656.22"/>
    <n v="0"/>
    <n v="35703.11"/>
    <n v="3986.62"/>
    <n v="284.39999999999998"/>
    <n v="432.85"/>
    <n v="0"/>
    <m/>
    <n v="0"/>
    <n v="0.8"/>
    <n v="81147"/>
    <x v="2"/>
  </r>
  <r>
    <s v="0387  2C-L8"/>
    <s v="NAPOLITANO - VIDAL"/>
    <n v="701710"/>
    <n v="0"/>
    <n v="504253.47"/>
    <n v="222669.2"/>
    <n v="0"/>
    <n v="35703.11"/>
    <n v="3533.97"/>
    <n v="250.8"/>
    <n v="383.53"/>
    <n v="0"/>
    <m/>
    <n v="0"/>
    <n v="0.92"/>
    <n v="766795"/>
    <x v="2"/>
  </r>
  <r>
    <s v="0388  2C-L9"/>
    <s v="LEANDRO FRANCISCO PALAORO/ PALAORO ANA JU (1)"/>
    <n v="32821"/>
    <n v="32821"/>
    <n v="0"/>
    <n v="0"/>
    <n v="0"/>
    <n v="35703.11"/>
    <n v="3452.16"/>
    <n v="244.8"/>
    <n v="374.57"/>
    <n v="0"/>
    <m/>
    <n v="-3606.84"/>
    <n v="0.2"/>
    <n v="36168"/>
    <x v="2"/>
  </r>
  <r>
    <s v="0389  2C-L10"/>
    <s v="Edgardo Carlos Roberto SCHMIDT (1)"/>
    <n v="32374"/>
    <n v="28220"/>
    <n v="0"/>
    <n v="0"/>
    <n v="0"/>
    <n v="35703.11"/>
    <n v="3888.46"/>
    <n v="0"/>
    <n v="422.16"/>
    <n v="0"/>
    <m/>
    <n v="-3647.77"/>
    <n v="0.04"/>
    <n v="36366"/>
    <x v="2"/>
  </r>
  <r>
    <s v="0390   2C-L11"/>
    <s v="ENRIQUE GEORGE ADROVER (1)"/>
    <n v="28986"/>
    <n v="30000"/>
    <n v="0"/>
    <n v="0"/>
    <n v="1014"/>
    <n v="35703.11"/>
    <n v="3566.69"/>
    <n v="0"/>
    <n v="385.95"/>
    <n v="0"/>
    <m/>
    <n v="2548.7800000000002"/>
    <n v="0.47"/>
    <n v="41191"/>
    <x v="2"/>
  </r>
  <r>
    <s v="0391   2C-L12"/>
    <s v="Walter Alejandro Buchar"/>
    <n v="67360"/>
    <n v="0"/>
    <n v="65867.45"/>
    <n v="4785.92"/>
    <n v="0"/>
    <n v="35703.11"/>
    <n v="3375.81"/>
    <n v="240"/>
    <n v="366.29"/>
    <n v="0"/>
    <m/>
    <n v="0"/>
    <n v="0.42"/>
    <n v="110339"/>
    <x v="2"/>
  </r>
  <r>
    <s v="0392   2C-L13"/>
    <s v="LAILA MARIANA AREVALO (2)"/>
    <n v="70886"/>
    <n v="72040"/>
    <n v="0"/>
    <n v="3461.7"/>
    <n v="1154"/>
    <n v="35703.11"/>
    <n v="3544.88"/>
    <n v="253.2"/>
    <n v="384.91"/>
    <n v="0"/>
    <m/>
    <n v="0"/>
    <n v="0.2"/>
    <n v="42194"/>
    <x v="2"/>
  </r>
  <r>
    <s v="0393   2C-L14"/>
    <s v="Agustín Eugenio SERENELLINI (1)"/>
    <n v="33725"/>
    <n v="33725"/>
    <n v="0"/>
    <n v="0"/>
    <n v="0"/>
    <n v="35703.11"/>
    <n v="4335.66"/>
    <n v="308.39999999999998"/>
    <n v="470.45"/>
    <n v="0"/>
    <m/>
    <n v="-3688.7"/>
    <n v="0.08"/>
    <n v="37129"/>
    <x v="2"/>
  </r>
  <r>
    <s v="0394   2C-L15"/>
    <s v="Federico TUBIO (1)"/>
    <n v="34199"/>
    <n v="34199"/>
    <n v="0"/>
    <n v="0"/>
    <n v="0"/>
    <n v="35703.11"/>
    <n v="4799.22"/>
    <n v="342"/>
    <n v="520.79999999999995"/>
    <n v="0"/>
    <m/>
    <n v="-3731.59"/>
    <n v="0.46"/>
    <n v="37634"/>
    <x v="2"/>
  </r>
  <r>
    <s v="0395  2C-L16"/>
    <s v="LORENA BORNIEGO"/>
    <n v="1222426"/>
    <n v="0"/>
    <n v="843500.62"/>
    <s v="En Abogados"/>
    <n v="0"/>
    <n v="35703.11"/>
    <n v="5508.19"/>
    <n v="391.2"/>
    <n v="598.05999999999995"/>
    <n v="0"/>
    <m/>
    <n v="0"/>
    <n v="0.41"/>
    <n v="1306802"/>
    <x v="2"/>
  </r>
  <r>
    <s v="0396  2C-L17"/>
    <s v="Emanuel Fernandez Paz / Maria Marcela Lagostena (1)"/>
    <n v="35885"/>
    <n v="35885"/>
    <n v="0"/>
    <n v="0"/>
    <n v="0"/>
    <n v="35703.11"/>
    <n v="6451.67"/>
    <n v="457.2"/>
    <n v="700.5"/>
    <n v="0"/>
    <m/>
    <n v="-3884.95"/>
    <n v="0.47"/>
    <n v="39428"/>
    <x v="2"/>
  </r>
  <r>
    <s v="0397   2C-L18"/>
    <s v="JORGE OSCAR GARBINO"/>
    <n v="38058"/>
    <n v="38058"/>
    <n v="0"/>
    <n v="607"/>
    <n v="0"/>
    <n v="35703.11"/>
    <n v="3719.39"/>
    <n v="265.2"/>
    <n v="403.88"/>
    <n v="0"/>
    <m/>
    <n v="0"/>
    <n v="0.42"/>
    <n v="40699"/>
    <x v="2"/>
  </r>
  <r>
    <s v="0398   2C-L19"/>
    <s v="PABLO MAZZONI"/>
    <n v="2275550"/>
    <n v="0"/>
    <n v="1458275.42"/>
    <s v="En Abogados"/>
    <n v="0"/>
    <n v="35703.11"/>
    <n v="3430.35"/>
    <n v="243.6"/>
    <n v="372.5"/>
    <n v="0"/>
    <m/>
    <n v="0"/>
    <n v="0.67"/>
    <n v="2388214"/>
    <x v="2"/>
  </r>
  <r>
    <s v="0399   2C-L20"/>
    <s v="MARCELO LUIS VOLPE (1)"/>
    <n v="321669"/>
    <n v="0"/>
    <n v="288531.90000000002"/>
    <n v="47563.7"/>
    <n v="0"/>
    <n v="35703.11"/>
    <n v="3381.27"/>
    <n v="240"/>
    <n v="367.32"/>
    <n v="4914.09"/>
    <m/>
    <n v="6945"/>
    <n v="0.61"/>
    <n v="387647"/>
    <x v="2"/>
  </r>
  <r>
    <s v="0400   2C-L21"/>
    <s v="HERMO MONICA (1)"/>
    <n v="42459"/>
    <n v="42459"/>
    <n v="0"/>
    <n v="0"/>
    <n v="0"/>
    <n v="35703.11"/>
    <n v="3593.96"/>
    <n v="0"/>
    <n v="390.09"/>
    <n v="8049.33"/>
    <m/>
    <n v="-3620.15"/>
    <n v="0.66"/>
    <n v="44117"/>
    <x v="2"/>
  </r>
  <r>
    <s v="0401   2C-L22"/>
    <s v="MARÕA FERNANDA BALLOTTA"/>
    <n v="62424"/>
    <n v="0"/>
    <n v="59530.77"/>
    <n v="5869.77"/>
    <n v="0"/>
    <n v="35703.11"/>
    <n v="3184.93"/>
    <n v="226.8"/>
    <n v="345.94"/>
    <n v="0"/>
    <m/>
    <n v="0"/>
    <n v="0.68"/>
    <n v="104862"/>
    <x v="2"/>
  </r>
  <r>
    <s v="0402   2C-L23"/>
    <s v="GABRIEL CASASOLA (1)"/>
    <n v="32631"/>
    <n v="32631"/>
    <n v="0"/>
    <n v="0"/>
    <n v="0"/>
    <n v="35703.11"/>
    <n v="3266.74"/>
    <n v="231.6"/>
    <n v="354.91"/>
    <n v="0"/>
    <m/>
    <n v="-3590.08"/>
    <n v="0.72"/>
    <n v="35967"/>
    <x v="2"/>
  </r>
  <r>
    <s v="0403   2C-L24"/>
    <s v="CFA-COMPA—IA FIDUCIARIA AMERICANA"/>
    <n v="36143"/>
    <n v="36143"/>
    <n v="0"/>
    <n v="0"/>
    <n v="0"/>
    <n v="35703.11"/>
    <n v="3490.34"/>
    <n v="248.4"/>
    <n v="378.7"/>
    <n v="0"/>
    <m/>
    <n v="0"/>
    <n v="0.45"/>
    <n v="39821"/>
    <x v="2"/>
  </r>
  <r>
    <s v="0404   2C-L25"/>
    <s v="JOSE ALBERTO CALELLO Y DOMINGO DAMIAN CA (1)"/>
    <n v="67211"/>
    <n v="67211"/>
    <n v="0"/>
    <n v="0"/>
    <n v="0"/>
    <n v="35703.11"/>
    <n v="3304.91"/>
    <n v="235.4"/>
    <n v="359.05"/>
    <n v="0"/>
    <m/>
    <n v="-3593.53"/>
    <n v="0.06"/>
    <n v="36009"/>
    <x v="2"/>
  </r>
  <r>
    <s v="0405   2C-L26"/>
    <s v="ARIEL BURGOS (1)"/>
    <n v="32399"/>
    <n v="32399"/>
    <n v="0"/>
    <n v="0"/>
    <n v="0"/>
    <n v="35703.11"/>
    <n v="3266.74"/>
    <n v="0"/>
    <n v="354.56"/>
    <n v="0"/>
    <m/>
    <n v="-3590.08"/>
    <n v="0.67"/>
    <n v="35735"/>
    <x v="2"/>
  </r>
  <r>
    <s v="0406   2C-L27"/>
    <s v="JOSE BALATTI (1)"/>
    <n v="70823"/>
    <n v="70823"/>
    <n v="0"/>
    <n v="0"/>
    <n v="0"/>
    <n v="35703.11"/>
    <n v="3517.61"/>
    <n v="249.6"/>
    <n v="382.15"/>
    <n v="0"/>
    <m/>
    <n v="-3613.25"/>
    <n v="0.78"/>
    <n v="36240"/>
    <x v="2"/>
  </r>
  <r>
    <s v="0407   2C-L28"/>
    <s v="Maria Florencia PRIETO/Exequiel Norberto ZAPPALA (1)"/>
    <n v="35627"/>
    <n v="35627"/>
    <n v="0"/>
    <n v="0"/>
    <n v="0"/>
    <n v="35703.11"/>
    <n v="3468.52"/>
    <n v="246"/>
    <n v="376.64"/>
    <n v="0"/>
    <m/>
    <n v="-3608.81"/>
    <n v="0.54"/>
    <n v="36186"/>
    <x v="2"/>
  </r>
  <r>
    <s v="0408   2C-L29"/>
    <s v="Carlos Leonardo LOIRA"/>
    <n v="68053"/>
    <n v="69163"/>
    <n v="0"/>
    <n v="1110"/>
    <n v="1110"/>
    <n v="35703.11"/>
    <n v="3703.03"/>
    <n v="264"/>
    <n v="401.81"/>
    <n v="0"/>
    <m/>
    <n v="0"/>
    <n v="0.05"/>
    <n v="40072"/>
    <x v="2"/>
  </r>
  <r>
    <s v="0409   2C-L30"/>
    <s v="LILIANA INES GONELLA (1)"/>
    <n v="33235"/>
    <n v="33235"/>
    <n v="0"/>
    <n v="0"/>
    <n v="0"/>
    <n v="35703.11"/>
    <n v="3855.73"/>
    <n v="274.8"/>
    <n v="418.37"/>
    <n v="0"/>
    <m/>
    <n v="5580"/>
    <n v="0.99"/>
    <n v="45833"/>
    <x v="2"/>
  </r>
  <r>
    <s v="0410   2C-L31"/>
    <s v="Carlos Leonardo LOIRA"/>
    <n v="69773"/>
    <n v="70911"/>
    <n v="0"/>
    <n v="1138"/>
    <n v="1138"/>
    <n v="35703.11"/>
    <n v="4515.63"/>
    <n v="321.60000000000002"/>
    <n v="490.11"/>
    <n v="0"/>
    <m/>
    <n v="0"/>
    <n v="0.55000000000000004"/>
    <n v="41031"/>
    <x v="2"/>
  </r>
  <r>
    <s v="0411   2C-L32"/>
    <s v="DANIEL CALLISTI (1)"/>
    <n v="71325"/>
    <n v="0"/>
    <n v="71325"/>
    <n v="3566.25"/>
    <n v="0"/>
    <n v="35703.11"/>
    <n v="4537.4399999999996"/>
    <n v="322.8"/>
    <n v="492.87"/>
    <n v="0"/>
    <m/>
    <n v="56268.87"/>
    <n v="0.66"/>
    <n v="172217"/>
    <x v="2"/>
  </r>
  <r>
    <s v="0412   2C-L33"/>
    <s v="LUCAS GABRIEL BRIGANDO/SANTIAGO CARNERO (1)"/>
    <n v="213218"/>
    <n v="0"/>
    <n v="195216.96"/>
    <s v="En Abogados"/>
    <n v="0"/>
    <n v="35703.11"/>
    <n v="5595.45"/>
    <n v="396"/>
    <n v="607.72"/>
    <n v="0"/>
    <m/>
    <n v="6945"/>
    <n v="0.87"/>
    <n v="272227"/>
    <x v="2"/>
  </r>
  <r>
    <s v="0413   2C-L34"/>
    <s v="RUTA CPC (2)"/>
    <n v="88690"/>
    <n v="44844"/>
    <n v="43846"/>
    <n v="4326.57"/>
    <n v="0"/>
    <n v="35703.11"/>
    <n v="10012.91"/>
    <n v="710.4"/>
    <n v="1087.1400000000001"/>
    <n v="0"/>
    <m/>
    <n v="0"/>
    <n v="0.87"/>
    <n v="95687"/>
    <x v="2"/>
  </r>
  <r>
    <s v="0414   2C-L35"/>
    <s v="HORACIO VERA C£CERES"/>
    <n v="36199"/>
    <n v="36793"/>
    <n v="0"/>
    <n v="594"/>
    <n v="594"/>
    <n v="35703.11"/>
    <n v="3784.84"/>
    <n v="0"/>
    <n v="410.78"/>
    <n v="0"/>
    <m/>
    <n v="0"/>
    <n v="0.27"/>
    <n v="39899"/>
    <x v="2"/>
  </r>
  <r>
    <s v="0415   2C-L36"/>
    <s v="CHRISTIAN GARIBALDI (1)"/>
    <n v="33754"/>
    <n v="33754"/>
    <n v="0"/>
    <n v="0"/>
    <n v="0"/>
    <n v="35703.11"/>
    <n v="4690.1400000000003"/>
    <n v="0"/>
    <n v="509.08"/>
    <n v="0"/>
    <m/>
    <n v="-3721.73"/>
    <n v="0.4"/>
    <n v="37181"/>
    <x v="2"/>
  </r>
  <r>
    <s v="0416   2C-L37"/>
    <s v="MATIAS VIVA (1)"/>
    <n v="52488"/>
    <n v="33804.71"/>
    <n v="0"/>
    <n v="0"/>
    <n v="0"/>
    <n v="35703.11"/>
    <n v="4744.68"/>
    <n v="0"/>
    <n v="514.94000000000005"/>
    <n v="0"/>
    <m/>
    <n v="-3726.66"/>
    <n v="0.93"/>
    <n v="37237"/>
    <x v="2"/>
  </r>
  <r>
    <s v="0417   2C-L38"/>
    <s v="DIEGO VARAS"/>
    <n v="1623486"/>
    <n v="0"/>
    <n v="1074941.32"/>
    <s v="En Abogados"/>
    <n v="0"/>
    <n v="35703.11"/>
    <n v="4739.2299999999996"/>
    <n v="336"/>
    <n v="514.25"/>
    <n v="0"/>
    <m/>
    <n v="0"/>
    <n v="0.34"/>
    <n v="1718526"/>
    <x v="2"/>
  </r>
  <r>
    <s v="0418   2C-L39"/>
    <s v="Nicolas Daniel Martinez (1)"/>
    <n v="34221"/>
    <n v="34221"/>
    <n v="0"/>
    <n v="0"/>
    <n v="0"/>
    <n v="35703.11"/>
    <n v="4821.03"/>
    <n v="343.2"/>
    <n v="523.55999999999995"/>
    <n v="0"/>
    <m/>
    <n v="-3734.06"/>
    <n v="0.16"/>
    <n v="37657"/>
    <x v="2"/>
  </r>
  <r>
    <s v="0419   2C-L40"/>
    <s v="Bazo Sandra Gabriela (1)"/>
    <n v="41182"/>
    <n v="41182"/>
    <n v="0"/>
    <n v="0"/>
    <n v="0"/>
    <n v="35703.11"/>
    <n v="4837.3900000000003"/>
    <n v="343.2"/>
    <n v="524.94000000000005"/>
    <n v="0"/>
    <m/>
    <n v="3209.95"/>
    <n v="0.41"/>
    <n v="44619"/>
    <x v="2"/>
  </r>
  <r>
    <s v="0420   2C-L41"/>
    <s v="ANALIA NEIFFERT (2)"/>
    <n v="37656"/>
    <n v="38272"/>
    <n v="0"/>
    <n v="1873.49"/>
    <n v="616"/>
    <n v="35703.11"/>
    <n v="4690.1400000000003"/>
    <n v="333.6"/>
    <n v="509.08"/>
    <n v="0"/>
    <m/>
    <n v="0"/>
    <n v="0.57999999999999996"/>
    <n v="42494"/>
    <x v="2"/>
  </r>
  <r>
    <s v="0421   2C-L42"/>
    <s v="MARIANA SOLEDAD PE—A/ACU—A GUSTAVO HERN (1)"/>
    <n v="34199"/>
    <n v="34200"/>
    <n v="0"/>
    <n v="0"/>
    <n v="1"/>
    <n v="35703.11"/>
    <n v="4799.22"/>
    <n v="342"/>
    <n v="520.79999999999995"/>
    <n v="0"/>
    <m/>
    <n v="-3731.59"/>
    <n v="0.46"/>
    <n v="37633"/>
    <x v="2"/>
  </r>
  <r>
    <s v="0422   2C-L43"/>
    <s v="Anibal Ricardo BARONE (2)"/>
    <n v="36041"/>
    <n v="36584"/>
    <n v="0"/>
    <n v="1706.23"/>
    <n v="543"/>
    <n v="35703.11"/>
    <n v="4728.32"/>
    <n v="336"/>
    <n v="513.22"/>
    <n v="0"/>
    <m/>
    <n v="0"/>
    <n v="0.12"/>
    <n v="42444"/>
    <x v="2"/>
  </r>
  <r>
    <s v="0423   2C-L44"/>
    <s v="NAPOLITANO JAVIER"/>
    <n v="490564"/>
    <n v="0"/>
    <n v="386766.25"/>
    <n v="123136.06"/>
    <n v="0"/>
    <n v="35703.11"/>
    <n v="4842.8500000000004"/>
    <n v="0"/>
    <n v="525.98"/>
    <n v="0"/>
    <m/>
    <n v="0"/>
    <n v="0.75"/>
    <n v="550975"/>
    <x v="2"/>
  </r>
  <r>
    <s v="0424   2C-L45"/>
    <s v="LEO MATEU / RED CARPET"/>
    <n v="1716938"/>
    <n v="0"/>
    <n v="1074046.74"/>
    <n v="696593.6"/>
    <n v="0"/>
    <n v="35703.11"/>
    <n v="4624.7"/>
    <n v="327.60000000000002"/>
    <n v="501.84"/>
    <n v="0"/>
    <m/>
    <n v="0"/>
    <n v="0.41"/>
    <n v="1811798"/>
    <x v="2"/>
  </r>
  <r>
    <s v="0425   2C-L46"/>
    <s v="RUTA CPC (2)"/>
    <n v="77234"/>
    <n v="39025"/>
    <n v="38209"/>
    <n v="3767.82"/>
    <n v="0"/>
    <n v="35703.11"/>
    <n v="4990.09"/>
    <n v="355.2"/>
    <n v="541.84"/>
    <n v="0"/>
    <m/>
    <n v="0"/>
    <n v="0.94"/>
    <n v="83568"/>
    <x v="2"/>
  </r>
  <r>
    <s v="0426   2C-L47"/>
    <s v="CFA-COMPA—IA FIDUCIARIA AMERICANA"/>
    <n v="37849"/>
    <n v="37849"/>
    <n v="0"/>
    <n v="0"/>
    <n v="0"/>
    <n v="35703.11"/>
    <n v="5033.72"/>
    <n v="356.4"/>
    <n v="546.33000000000004"/>
    <n v="0"/>
    <m/>
    <n v="0"/>
    <n v="0.44"/>
    <n v="41640"/>
    <x v="2"/>
  </r>
  <r>
    <s v="0427   2C-L48"/>
    <s v="FEDERICO MOCKEL (1)"/>
    <n v="34214"/>
    <n v="34214"/>
    <n v="0"/>
    <n v="0"/>
    <n v="0"/>
    <n v="35703.11"/>
    <n v="4815.58"/>
    <n v="342"/>
    <n v="522.53"/>
    <n v="0"/>
    <m/>
    <n v="-3733.07"/>
    <n v="0.85"/>
    <n v="37651"/>
    <x v="2"/>
  </r>
  <r>
    <s v="0428   2C-L49"/>
    <s v="SCARSELLO FRANCISCO"/>
    <n v="79992"/>
    <n v="0"/>
    <n v="77370.460000000006"/>
    <n v="6490.06"/>
    <n v="0"/>
    <n v="35703.11"/>
    <n v="5780.87"/>
    <n v="0"/>
    <n v="627.38"/>
    <n v="0"/>
    <m/>
    <n v="0"/>
    <n v="0.12"/>
    <n v="125972"/>
    <x v="2"/>
  </r>
  <r>
    <s v="0429   2C-L50"/>
    <s v="JUAN CRUZ SOUTO (1)"/>
    <n v="1173821"/>
    <n v="0"/>
    <n v="772231.2"/>
    <s v="En Abogados"/>
    <n v="0"/>
    <n v="35703.11"/>
    <n v="7836.9"/>
    <n v="556.79999999999995"/>
    <n v="850.88"/>
    <n v="0"/>
    <m/>
    <n v="6165.48"/>
    <n v="0.27"/>
    <n v="1263546"/>
    <x v="2"/>
  </r>
  <r>
    <s v="0430    3A-L1"/>
    <s v="PETER KRUGER"/>
    <n v="177550"/>
    <n v="0"/>
    <n v="164626.97"/>
    <n v="21154.38"/>
    <n v="0"/>
    <n v="35703.11"/>
    <n v="10481.92"/>
    <n v="744"/>
    <n v="1138.18"/>
    <n v="0"/>
    <m/>
    <n v="0"/>
    <n v="0.44"/>
    <n v="233849"/>
    <x v="2"/>
  </r>
  <r>
    <s v="0431    3A-L2"/>
    <s v="CAIRO JOSE LUIS (1)"/>
    <n v="40005"/>
    <n v="40005"/>
    <n v="0"/>
    <n v="0"/>
    <n v="0"/>
    <n v="35703.11"/>
    <n v="10481.92"/>
    <n v="744"/>
    <n v="1137.8399999999999"/>
    <n v="0"/>
    <m/>
    <n v="-4258.22"/>
    <n v="0.35"/>
    <n v="43809"/>
    <x v="2"/>
  </r>
  <r>
    <s v="0432    3A-L3"/>
    <s v="GUILLERMO BASSIGNANI"/>
    <n v="1486532"/>
    <n v="28508.73"/>
    <n v="1129682.2"/>
    <n v="384825.18"/>
    <n v="0"/>
    <n v="35703.11"/>
    <n v="10481.92"/>
    <n v="744"/>
    <n v="1138.18"/>
    <n v="0"/>
    <m/>
    <n v="0"/>
    <n v="0.41"/>
    <n v="1562575"/>
    <x v="2"/>
  </r>
  <r>
    <s v="0433    3A-L4"/>
    <s v="PODRZAJ , ANTONIO (1)"/>
    <n v="44232"/>
    <n v="44232"/>
    <n v="0"/>
    <n v="0"/>
    <n v="0"/>
    <n v="35703.11"/>
    <n v="10803.69"/>
    <n v="766.8"/>
    <n v="1172.67"/>
    <n v="0"/>
    <m/>
    <n v="-4287.8100000000004"/>
    <n v="0.54"/>
    <n v="44159"/>
    <x v="2"/>
  </r>
  <r>
    <s v="0434    3A-L5"/>
    <s v="PODRZAJ MIGUEL (1)"/>
    <n v="38059"/>
    <n v="38059"/>
    <n v="0"/>
    <n v="0"/>
    <n v="0"/>
    <n v="35703.11"/>
    <n v="8578.6"/>
    <n v="608.4"/>
    <n v="931.24"/>
    <n v="0"/>
    <m/>
    <n v="-4082.19"/>
    <n v="0.84"/>
    <n v="41740"/>
    <x v="2"/>
  </r>
  <r>
    <s v="0435    3A-L6"/>
    <s v="HERN£N YOHMA"/>
    <n v="2803297"/>
    <n v="0"/>
    <n v="1783567.47"/>
    <s v="En Abogados"/>
    <n v="0"/>
    <n v="35703.11"/>
    <n v="6991.58"/>
    <n v="496.8"/>
    <n v="758.79"/>
    <n v="0"/>
    <m/>
    <n v="0"/>
    <n v="0.35"/>
    <n v="2936426"/>
    <x v="2"/>
  </r>
  <r>
    <s v="0436    3A-L7"/>
    <s v="GUILLERMO BASSIGNANI"/>
    <n v="1265979"/>
    <n v="23647.599999999999"/>
    <n v="964206.67"/>
    <n v="326335.06"/>
    <n v="0"/>
    <n v="35703.11"/>
    <n v="6669.82"/>
    <n v="472.8"/>
    <n v="724.3"/>
    <n v="0"/>
    <m/>
    <n v="0"/>
    <n v="0.24"/>
    <n v="1334112"/>
    <x v="2"/>
  </r>
  <r>
    <s v="0437    3A-L8"/>
    <s v="ESTEBAN MELE"/>
    <n v="2716758"/>
    <n v="0"/>
    <n v="1730064.34"/>
    <s v="En Abogados"/>
    <n v="0"/>
    <n v="35703.11"/>
    <n v="6358.96"/>
    <n v="451.2"/>
    <n v="690.15"/>
    <n v="0"/>
    <m/>
    <n v="0"/>
    <n v="0.36"/>
    <n v="2846465"/>
    <x v="2"/>
  </r>
  <r>
    <s v="0438    3A-L9"/>
    <s v="JUAN PABLO PITTALUGA"/>
    <n v="35786"/>
    <n v="35786"/>
    <n v="0"/>
    <n v="597"/>
    <n v="0"/>
    <n v="35703.11"/>
    <n v="6353.51"/>
    <n v="451.2"/>
    <n v="689.81"/>
    <n v="0"/>
    <m/>
    <n v="0"/>
    <n v="0.37"/>
    <n v="43795"/>
    <x v="2"/>
  </r>
  <r>
    <s v="0439   3A-L10"/>
    <s v="DAPESOL. (1)"/>
    <n v="510504"/>
    <n v="0"/>
    <n v="438903.63"/>
    <s v="En Abogados"/>
    <n v="0"/>
    <n v="35703.11"/>
    <n v="6631.64"/>
    <n v="0"/>
    <n v="720.16"/>
    <n v="0"/>
    <m/>
    <n v="19275.96"/>
    <n v="0.95"/>
    <n v="594781"/>
    <x v="2"/>
  </r>
  <r>
    <s v="0440   3A-L11"/>
    <s v="ANDR…S ROMERO"/>
    <n v="2936353"/>
    <n v="0"/>
    <n v="1865769.84"/>
    <s v="En Abogados"/>
    <n v="0"/>
    <n v="35703.11"/>
    <n v="7945.97"/>
    <n v="565.20000000000005"/>
    <n v="862.6"/>
    <n v="0"/>
    <m/>
    <n v="0"/>
    <n v="0.63"/>
    <n v="3074719"/>
    <x v="2"/>
  </r>
  <r>
    <s v="0441   3A-L12"/>
    <s v="ESTEBAN VILLAR (1)"/>
    <n v="37424"/>
    <n v="37424"/>
    <n v="0"/>
    <n v="0"/>
    <n v="0"/>
    <n v="35703.11"/>
    <n v="7956.88"/>
    <n v="565.20000000000005"/>
    <n v="863.64"/>
    <n v="0"/>
    <m/>
    <n v="-4024.49"/>
    <n v="0.66"/>
    <n v="41065"/>
    <x v="2"/>
  </r>
  <r>
    <s v="0442   3A-L13"/>
    <s v="PAUL GAUBIN"/>
    <n v="157118"/>
    <n v="0"/>
    <n v="141725.26"/>
    <n v="22479"/>
    <n v="0"/>
    <n v="35703.11"/>
    <n v="7629.66"/>
    <n v="540"/>
    <n v="828.11"/>
    <n v="0"/>
    <m/>
    <n v="0"/>
    <n v="0.86"/>
    <n v="208906"/>
    <x v="2"/>
  </r>
  <r>
    <s v="0443   3A-L14"/>
    <s v="DAPESOL. (1)"/>
    <n v="514372"/>
    <n v="0"/>
    <n v="442231.85"/>
    <s v="En Abogados"/>
    <n v="0"/>
    <n v="35703.11"/>
    <n v="6991.58"/>
    <n v="0"/>
    <n v="759.13"/>
    <n v="0"/>
    <m/>
    <n v="19275.96"/>
    <n v="0.63"/>
    <n v="599214"/>
    <x v="2"/>
  </r>
  <r>
    <s v="0444   3A-L15"/>
    <s v="ALEJANDRO CESNIK (1)"/>
    <n v="40572"/>
    <n v="40572"/>
    <n v="0"/>
    <n v="0"/>
    <n v="0"/>
    <n v="35703.11"/>
    <n v="6991.58"/>
    <n v="496.8"/>
    <n v="758.79"/>
    <n v="0"/>
    <m/>
    <n v="-3934.75"/>
    <n v="0.47"/>
    <n v="40016"/>
    <x v="2"/>
  </r>
  <r>
    <s v="0445   3A-L16"/>
    <s v="SOBRINO EUGENIA (EN QUIEBRA)"/>
    <n v="1847955"/>
    <n v="0"/>
    <n v="1214675.96"/>
    <s v="En Abogados"/>
    <n v="0"/>
    <n v="35703.11"/>
    <n v="6675.27"/>
    <n v="474"/>
    <n v="724.64"/>
    <n v="0"/>
    <m/>
    <n v="0"/>
    <n v="0.18"/>
    <n v="1952266"/>
    <x v="2"/>
  </r>
  <r>
    <s v="0446   3A-L17"/>
    <s v="DANNY MENA CORTES"/>
    <n v="418004"/>
    <n v="0"/>
    <n v="336880.4"/>
    <s v="En Abogados"/>
    <n v="0"/>
    <n v="35703.11"/>
    <n v="6353.51"/>
    <n v="451.2"/>
    <n v="689.81"/>
    <n v="0"/>
    <m/>
    <n v="0"/>
    <n v="0.35"/>
    <n v="478046"/>
    <x v="2"/>
  </r>
  <r>
    <s v="0447   3A-L18"/>
    <s v="DANIEL VALENTINI (1)"/>
    <n v="35786"/>
    <n v="35786"/>
    <n v="0"/>
    <n v="0"/>
    <n v="0"/>
    <n v="35703.11"/>
    <n v="6353.51"/>
    <n v="451.2"/>
    <n v="689.81"/>
    <n v="0"/>
    <m/>
    <n v="-3876.07"/>
    <n v="0.44"/>
    <n v="39322"/>
    <x v="2"/>
  </r>
  <r>
    <s v="0448   3A-L19"/>
    <s v="ADRIANA LUZZETTI (1)"/>
    <n v="35786"/>
    <n v="35786"/>
    <n v="0"/>
    <n v="0"/>
    <n v="0"/>
    <n v="35703.11"/>
    <n v="6353.51"/>
    <n v="451.2"/>
    <n v="689.81"/>
    <n v="0"/>
    <m/>
    <n v="-3876.07"/>
    <n v="0.44"/>
    <n v="39322"/>
    <x v="2"/>
  </r>
  <r>
    <s v="0449   3A-L20"/>
    <s v="NATALIA GANEM"/>
    <n v="177159"/>
    <n v="177159"/>
    <n v="0"/>
    <n v="0"/>
    <n v="0"/>
    <n v="35703.11"/>
    <n v="6037.2"/>
    <n v="428.5"/>
    <n v="655.32000000000005"/>
    <n v="0"/>
    <m/>
    <n v="0"/>
    <n v="0.87"/>
    <n v="42825"/>
    <x v="2"/>
  </r>
  <r>
    <s v="0450   3A-L21"/>
    <s v="NATALIA GANEM"/>
    <n v="178663"/>
    <n v="178663"/>
    <n v="0"/>
    <n v="0"/>
    <n v="0"/>
    <n v="35703.11"/>
    <n v="6348.05"/>
    <n v="451.2"/>
    <n v="689.12"/>
    <n v="0"/>
    <m/>
    <n v="0"/>
    <n v="0.52"/>
    <n v="43192"/>
    <x v="2"/>
  </r>
  <r>
    <s v="0451   3A-L22"/>
    <s v="Tomas Bello (1)"/>
    <n v="43763"/>
    <n v="43763"/>
    <n v="0"/>
    <n v="0"/>
    <n v="0"/>
    <n v="35703.11"/>
    <n v="7913.25"/>
    <n v="0"/>
    <n v="859.16"/>
    <n v="0"/>
    <m/>
    <n v="9089.93"/>
    <n v="0.55000000000000004"/>
    <n v="53566"/>
    <x v="2"/>
  </r>
  <r>
    <s v="0452   3A-L23"/>
    <s v="ROBERTO CABRERA (1)"/>
    <n v="40926"/>
    <n v="40926"/>
    <n v="0"/>
    <n v="0"/>
    <n v="0"/>
    <n v="35703.11"/>
    <n v="7307.9"/>
    <n v="518.4"/>
    <n v="793.28"/>
    <n v="0"/>
    <m/>
    <n v="-3964.34"/>
    <n v="0.65"/>
    <n v="40359"/>
    <x v="2"/>
  </r>
  <r>
    <s v="0453   3A-L24"/>
    <s v="MARA FERNANDEZ (1)"/>
    <n v="36761"/>
    <n v="36761"/>
    <n v="0"/>
    <n v="0"/>
    <n v="0"/>
    <n v="35703.11"/>
    <n v="7307.9"/>
    <n v="518.4"/>
    <n v="793.28"/>
    <n v="0"/>
    <m/>
    <n v="-3964.34"/>
    <n v="0.65"/>
    <n v="40359"/>
    <x v="2"/>
  </r>
  <r>
    <s v="0454   3A-L25"/>
    <s v="SALVADOR BELLO"/>
    <n v="92570"/>
    <n v="299171"/>
    <n v="0"/>
    <n v="1492"/>
    <n v="206601"/>
    <n v="35703.11"/>
    <n v="7313.35"/>
    <n v="518.20000000000005"/>
    <n v="793.97"/>
    <n v="0"/>
    <m/>
    <n v="0"/>
    <n v="0"/>
    <n v="-160780.37"/>
    <x v="2"/>
  </r>
  <r>
    <s v="0455   3A-L26"/>
    <s v="ROMA FERNANDO (1)"/>
    <n v="40346"/>
    <n v="40346"/>
    <n v="0"/>
    <n v="0"/>
    <n v="0"/>
    <n v="35703.11"/>
    <n v="7291.54"/>
    <n v="516"/>
    <n v="791.9"/>
    <n v="0"/>
    <m/>
    <n v="-3962.86"/>
    <n v="0.31"/>
    <n v="40340"/>
    <x v="2"/>
  </r>
  <r>
    <s v="0456   3A-L27"/>
    <s v="ALFREDO CASTIGLIA (1)"/>
    <n v="62336"/>
    <n v="62336"/>
    <s v="Plan de Pago"/>
    <s v="Plan de Pago"/>
    <n v="0"/>
    <n v="35703.11"/>
    <n v="7258.81"/>
    <n v="514.79999999999995"/>
    <n v="787.76"/>
    <n v="0"/>
    <m/>
    <n v="21665.47"/>
    <n v="0.05"/>
    <n v="65930"/>
    <x v="2"/>
  </r>
  <r>
    <s v="0457   3A-L28"/>
    <s v="EDUARDO RAMOS - YARD BACK"/>
    <n v="40471"/>
    <n v="41137"/>
    <n v="0"/>
    <n v="666"/>
    <n v="666"/>
    <n v="35703.11"/>
    <n v="7258.81"/>
    <n v="675.6"/>
    <n v="788.11"/>
    <n v="0"/>
    <m/>
    <n v="0"/>
    <n v="0.37"/>
    <n v="44426"/>
    <x v="2"/>
  </r>
  <r>
    <s v="0458   3A-L29"/>
    <s v="LWLYC"/>
    <n v="228726"/>
    <n v="0"/>
    <n v="204466.38"/>
    <n v="34482.94"/>
    <n v="0"/>
    <n v="35703.11"/>
    <n v="7302.44"/>
    <n v="562.79999999999995"/>
    <n v="792.93"/>
    <n v="0"/>
    <m/>
    <n v="0"/>
    <n v="0.4"/>
    <n v="283311"/>
    <x v="2"/>
  </r>
  <r>
    <s v="0459   3A-L30"/>
    <s v="Diego Alberto RADIVOY MAGNANI"/>
    <n v="115448"/>
    <n v="0"/>
    <n v="110303.62"/>
    <n v="10659.56"/>
    <n v="0"/>
    <n v="35703.11"/>
    <n v="7324.26"/>
    <n v="519.6"/>
    <n v="795.35"/>
    <n v="0"/>
    <m/>
    <n v="0"/>
    <n v="0.5"/>
    <n v="165306"/>
    <x v="2"/>
  </r>
  <r>
    <s v="0460   3A-L31"/>
    <s v="LUIS LOSADA (1)"/>
    <n v="41769"/>
    <n v="41769"/>
    <n v="0"/>
    <n v="0"/>
    <n v="0"/>
    <n v="35703.11"/>
    <n v="8578.6"/>
    <n v="607.20000000000005"/>
    <n v="931.24"/>
    <n v="0"/>
    <m/>
    <n v="-4082.19"/>
    <n v="0.04"/>
    <n v="41738"/>
    <x v="2"/>
  </r>
  <r>
    <s v="0461   3A-L32"/>
    <s v="SAN EMILIO SCA"/>
    <n v="41758"/>
    <n v="42445"/>
    <n v="0"/>
    <n v="687"/>
    <n v="687"/>
    <n v="35703.11"/>
    <n v="8567.69"/>
    <n v="607.20000000000005"/>
    <n v="930.21"/>
    <n v="0"/>
    <m/>
    <n v="0"/>
    <n v="0.79"/>
    <n v="45809"/>
    <x v="2"/>
  </r>
  <r>
    <s v="0462   3A-L33"/>
    <s v="STELLA MORALES (1)"/>
    <n v="43334"/>
    <n v="43334"/>
    <n v="0"/>
    <n v="0"/>
    <n v="0"/>
    <n v="35703.11"/>
    <n v="8780.3799999999992"/>
    <n v="621.6"/>
    <n v="952.97"/>
    <n v="0"/>
    <m/>
    <n v="-4100.43"/>
    <n v="0.37"/>
    <n v="41958"/>
    <x v="2"/>
  </r>
  <r>
    <s v="0463   3A-L34"/>
    <s v="JORGE FRAGA"/>
    <n v="1485947"/>
    <n v="0"/>
    <n v="950861.46"/>
    <s v="En Abogados"/>
    <n v="0"/>
    <n v="35703.11"/>
    <n v="13345.09"/>
    <n v="945.6"/>
    <n v="1448.6"/>
    <n v="0"/>
    <m/>
    <n v="0"/>
    <n v="0.53"/>
    <n v="1584933"/>
    <x v="2"/>
  </r>
  <r>
    <s v="0464   3A-L35"/>
    <s v="JORGE FRAGA (1)"/>
    <n v="40003"/>
    <n v="40003"/>
    <n v="0"/>
    <n v="0"/>
    <n v="0"/>
    <n v="35703.11"/>
    <n v="10481.92"/>
    <n v="742.8"/>
    <n v="1138.18"/>
    <n v="0"/>
    <m/>
    <n v="-4258.72"/>
    <n v="0.71"/>
    <n v="43808"/>
    <x v="2"/>
  </r>
  <r>
    <s v="0465   3A-L36"/>
    <s v="ALFREDO CASTIGLIA (1)"/>
    <n v="69752"/>
    <n v="69752"/>
    <s v="Plan de Pago"/>
    <s v="Plan de Pago"/>
    <n v="0"/>
    <n v="35703.11"/>
    <n v="10492.83"/>
    <n v="742.8"/>
    <n v="1138.8699999999999"/>
    <n v="0"/>
    <m/>
    <n v="25478.71"/>
    <n v="0.68"/>
    <n v="73557"/>
    <x v="2"/>
  </r>
  <r>
    <s v="0466   3A-L37"/>
    <s v="ALFREDO CASTIGLIA (1)"/>
    <n v="68049"/>
    <n v="68049"/>
    <s v="Plan de Pago"/>
    <s v="Plan de Pago"/>
    <n v="0"/>
    <n v="35703.11"/>
    <n v="10465.56"/>
    <n v="740.1"/>
    <n v="1136.46"/>
    <n v="0"/>
    <m/>
    <n v="23805.759999999998"/>
    <n v="0.01"/>
    <n v="71851"/>
    <x v="2"/>
  </r>
  <r>
    <s v="0467   3A-L38"/>
    <s v="AMERICO ALFREDO SANTI"/>
    <n v="59907"/>
    <n v="0"/>
    <n v="59517.25"/>
    <n v="3365.61"/>
    <n v="0"/>
    <n v="35703.11"/>
    <n v="7951.43"/>
    <n v="0"/>
    <n v="863.29"/>
    <n v="0"/>
    <m/>
    <n v="0"/>
    <n v="0.31"/>
    <n v="107401"/>
    <x v="2"/>
  </r>
  <r>
    <s v="0468   3A-L39"/>
    <s v="ALEJANDRO EDUARDO ROMERO"/>
    <n v="2934977"/>
    <n v="0"/>
    <n v="1864942.01"/>
    <s v="En Abogados"/>
    <n v="0"/>
    <n v="35703.11"/>
    <n v="7945.97"/>
    <n v="562.79999999999995"/>
    <n v="862.6"/>
    <n v="0"/>
    <m/>
    <n v="0"/>
    <n v="0.42"/>
    <n v="3073299"/>
    <x v="2"/>
  </r>
  <r>
    <s v="0469   3A-L40"/>
    <s v="LWLYC"/>
    <n v="246246"/>
    <n v="0"/>
    <n v="220279.05"/>
    <n v="36980.9"/>
    <n v="0"/>
    <n v="35703.11"/>
    <n v="10471.02"/>
    <n v="742.8"/>
    <n v="1136.8"/>
    <n v="0"/>
    <m/>
    <n v="0"/>
    <n v="0.32"/>
    <n v="305314"/>
    <x v="2"/>
  </r>
  <r>
    <s v="0470    3B-L1"/>
    <s v="GUILLERMO BASSIGNANI"/>
    <n v="1434168"/>
    <n v="27378.07"/>
    <n v="1090421.5"/>
    <n v="370889.51"/>
    <n v="0"/>
    <n v="35703.11"/>
    <n v="9532.99"/>
    <n v="675.6"/>
    <n v="1034.71"/>
    <n v="0"/>
    <m/>
    <n v="0"/>
    <n v="0.57999999999999996"/>
    <n v="1508258"/>
    <x v="2"/>
  </r>
  <r>
    <s v="0471    3B-L2"/>
    <s v="GUILLERMO BASSIGNANI"/>
    <n v="1341057"/>
    <n v="25315.57"/>
    <n v="1020546.65"/>
    <n v="346222.11"/>
    <n v="0"/>
    <n v="35703.11"/>
    <n v="7940.52"/>
    <n v="562.79999999999995"/>
    <n v="862.26"/>
    <n v="0"/>
    <m/>
    <n v="0"/>
    <n v="0.55000000000000004"/>
    <n v="1411838"/>
    <x v="2"/>
  </r>
  <r>
    <s v="0472    3B-L3"/>
    <s v="MARÕA JOS… SPINELLI (1)"/>
    <n v="35786"/>
    <n v="35786"/>
    <n v="0"/>
    <n v="0"/>
    <n v="0"/>
    <n v="35703.11"/>
    <n v="6353.51"/>
    <n v="451.2"/>
    <n v="689.81"/>
    <n v="0"/>
    <m/>
    <n v="-3876.07"/>
    <n v="0.44"/>
    <n v="39322"/>
    <x v="2"/>
  </r>
  <r>
    <s v="0473    3B-L4"/>
    <s v="PABLO GARCIA NAVARRO (1)"/>
    <n v="39714"/>
    <n v="39714"/>
    <n v="0"/>
    <n v="0"/>
    <n v="0"/>
    <n v="35703.11"/>
    <n v="6228.07"/>
    <n v="441.6"/>
    <n v="676.01"/>
    <n v="0"/>
    <m/>
    <n v="-3864.24"/>
    <n v="0.45"/>
    <n v="39185"/>
    <x v="2"/>
  </r>
  <r>
    <s v="0474    3B-L5"/>
    <s v="EDUARDO HIRSH"/>
    <n v="41085"/>
    <n v="41085"/>
    <n v="0"/>
    <n v="656"/>
    <n v="0"/>
    <n v="35703.11"/>
    <n v="6353.51"/>
    <n v="451.2"/>
    <n v="689.81"/>
    <n v="0"/>
    <m/>
    <n v="0"/>
    <n v="0.37"/>
    <n v="43854"/>
    <x v="2"/>
  </r>
  <r>
    <s v="0475    3B-L6"/>
    <s v="LWLYC"/>
    <n v="222379"/>
    <n v="0"/>
    <n v="198743.27"/>
    <n v="33572.89"/>
    <n v="0"/>
    <n v="35703.11"/>
    <n v="6228.07"/>
    <n v="441.6"/>
    <n v="676.01"/>
    <n v="0"/>
    <m/>
    <n v="0"/>
    <n v="0.05"/>
    <n v="275365"/>
    <x v="2"/>
  </r>
  <r>
    <s v="0476    3B-L7"/>
    <s v="GUILLERMO BASSIGNANI"/>
    <n v="1239566"/>
    <n v="23065.200000000001"/>
    <n v="944384.74"/>
    <n v="319335.3"/>
    <n v="0"/>
    <n v="35703.11"/>
    <n v="6211.71"/>
    <n v="440.4"/>
    <n v="674.29"/>
    <n v="0"/>
    <m/>
    <n v="0"/>
    <n v="0.45"/>
    <n v="1306750"/>
    <x v="2"/>
  </r>
  <r>
    <s v="0477    3B-L8"/>
    <s v="CAROLINA VAN DER MEULEN (1)"/>
    <n v="34592"/>
    <n v="34592"/>
    <n v="0"/>
    <n v="0"/>
    <n v="0"/>
    <n v="35703.11"/>
    <n v="5186.43"/>
    <n v="367.2"/>
    <n v="562.88"/>
    <n v="0"/>
    <m/>
    <n v="-3767.59"/>
    <n v="0.97"/>
    <n v="38053"/>
    <x v="2"/>
  </r>
  <r>
    <s v="0478   3B-L8B"/>
    <s v="CAROLINA VAN DER MEULEN (1)"/>
    <n v="34951"/>
    <n v="34951"/>
    <n v="0"/>
    <n v="0"/>
    <n v="0"/>
    <n v="35703.11"/>
    <n v="5535.46"/>
    <n v="393.6"/>
    <n v="601.16999999999996"/>
    <n v="0"/>
    <m/>
    <n v="-3800.14"/>
    <n v="0.8"/>
    <n v="38434"/>
    <x v="2"/>
  </r>
  <r>
    <s v="0479    3B-L9"/>
    <s v="GUILLERMO BASSIGNANI"/>
    <n v="1240624"/>
    <n v="23089.37"/>
    <n v="945178.47"/>
    <s v="En Abogados"/>
    <n v="0"/>
    <n v="35703.11"/>
    <n v="6228.07"/>
    <n v="441.6"/>
    <n v="676.01"/>
    <n v="0"/>
    <m/>
    <n v="0"/>
    <n v="0.66"/>
    <n v="1307843"/>
    <x v="2"/>
  </r>
  <r>
    <s v="0480   3B-L10"/>
    <s v="CAPRILE GOLF SA."/>
    <n v="1066055"/>
    <n v="0"/>
    <n v="823809.61"/>
    <n v="283435.87"/>
    <n v="0"/>
    <n v="35703.11"/>
    <n v="6228.07"/>
    <n v="0"/>
    <n v="676.01"/>
    <n v="0"/>
    <m/>
    <n v="0"/>
    <n v="0.33"/>
    <n v="1149853"/>
    <x v="2"/>
  </r>
  <r>
    <s v="0481    3B-L11"/>
    <s v="RAUL GORLERO IGLESIAS (1)"/>
    <n v="35216"/>
    <n v="35803"/>
    <n v="0"/>
    <n v="587"/>
    <n v="587"/>
    <n v="35703.11"/>
    <n v="6228.07"/>
    <n v="0"/>
    <n v="676.01"/>
    <n v="0"/>
    <m/>
    <n v="-3864"/>
    <n v="0.81"/>
    <n v="38744"/>
    <x v="2"/>
  </r>
  <r>
    <s v="0482   3B-L12"/>
    <s v="LWLYC (1)"/>
    <n v="275642"/>
    <n v="0"/>
    <n v="246766.27"/>
    <n v="41214.04"/>
    <n v="0"/>
    <n v="35703.11"/>
    <n v="6958.86"/>
    <n v="0"/>
    <n v="755.34"/>
    <n v="0"/>
    <m/>
    <n v="16830.96"/>
    <n v="0.42"/>
    <n v="348229"/>
    <x v="2"/>
  </r>
  <r>
    <s v="0483   3B-L13"/>
    <s v="GUILLERMO BASSIGNANI"/>
    <n v="1286482"/>
    <n v="24098.67"/>
    <n v="978834.62"/>
    <n v="332490.44"/>
    <n v="0"/>
    <n v="35703.11"/>
    <n v="6958.86"/>
    <n v="492"/>
    <n v="755.34"/>
    <n v="0"/>
    <m/>
    <n v="0"/>
    <n v="0.63"/>
    <n v="1355235"/>
    <x v="2"/>
  </r>
  <r>
    <s v="0484   3B-L14"/>
    <s v="LWLYC"/>
    <n v="266276"/>
    <n v="0"/>
    <n v="237762.83"/>
    <n v="40401.31"/>
    <n v="0"/>
    <n v="35703.11"/>
    <n v="6228.07"/>
    <n v="0"/>
    <n v="676.01"/>
    <n v="0"/>
    <m/>
    <n v="0"/>
    <n v="0.67"/>
    <n v="320772"/>
    <x v="2"/>
  </r>
  <r>
    <s v="0485   3B-L15"/>
    <s v="LWLYC"/>
    <n v="222379"/>
    <n v="0"/>
    <n v="198743.27"/>
    <n v="33572.89"/>
    <n v="0"/>
    <n v="35703.11"/>
    <n v="6228.07"/>
    <n v="441.6"/>
    <n v="676.01"/>
    <n v="0"/>
    <m/>
    <n v="0"/>
    <n v="0.05"/>
    <n v="275365"/>
    <x v="2"/>
  </r>
  <r>
    <s v="0486   3B-L16"/>
    <s v="LWLYC"/>
    <n v="266318"/>
    <n v="0"/>
    <n v="237789.82"/>
    <n v="40417.67"/>
    <n v="0"/>
    <n v="35703.11"/>
    <n v="6266.25"/>
    <n v="0"/>
    <n v="621.16999999999996"/>
    <n v="0"/>
    <m/>
    <n v="0"/>
    <n v="0.98"/>
    <n v="320799"/>
    <x v="2"/>
  </r>
  <r>
    <s v="0487   3B-L17"/>
    <s v="LWLYC"/>
    <n v="221642"/>
    <n v="0"/>
    <n v="198078.28"/>
    <n v="33467.629999999997"/>
    <n v="0"/>
    <n v="35703.11"/>
    <n v="6097.19"/>
    <n v="432"/>
    <n v="662.22"/>
    <n v="0"/>
    <m/>
    <n v="0"/>
    <n v="0.56999999999999995"/>
    <n v="274441"/>
    <x v="2"/>
  </r>
  <r>
    <s v="0488   3B-L18"/>
    <s v="GUILLERMO BASSIGNANI"/>
    <n v="1225449"/>
    <n v="22837.73"/>
    <n v="933782.19"/>
    <n v="315518.19"/>
    <n v="0"/>
    <n v="35703.11"/>
    <n v="5764.51"/>
    <n v="409.2"/>
    <n v="625.66"/>
    <n v="0"/>
    <m/>
    <n v="0"/>
    <n v="0.14000000000000001"/>
    <n v="1291803"/>
    <x v="2"/>
  </r>
  <r>
    <s v="0489   3B-L19"/>
    <s v="GUILLERMO BASSIGNANI"/>
    <n v="1223392"/>
    <n v="22791.67"/>
    <n v="932238.79"/>
    <n v="314973.48"/>
    <n v="0"/>
    <n v="35703.11"/>
    <n v="5731.79"/>
    <n v="405.6"/>
    <n v="622.21"/>
    <n v="0"/>
    <m/>
    <n v="0"/>
    <n v="0.02"/>
    <n v="1289675"/>
    <x v="2"/>
  </r>
  <r>
    <s v="0490   3B-L20"/>
    <s v="GUILLERMO BASSIGNANI"/>
    <n v="1217989"/>
    <n v="22671.53"/>
    <n v="928185.7"/>
    <n v="313541.06"/>
    <n v="0"/>
    <n v="35703.11"/>
    <n v="5639.08"/>
    <n v="400.8"/>
    <n v="612.20000000000005"/>
    <n v="0"/>
    <m/>
    <n v="0"/>
    <n v="0.05"/>
    <n v="1284082"/>
    <x v="2"/>
  </r>
  <r>
    <s v="0491   3B-L21"/>
    <s v="NATALIA GANEM"/>
    <n v="174212"/>
    <n v="174212"/>
    <n v="0"/>
    <n v="0"/>
    <n v="0"/>
    <n v="35703.11"/>
    <n v="5426.39"/>
    <n v="385.2"/>
    <n v="589.1"/>
    <n v="0"/>
    <m/>
    <n v="0"/>
    <n v="0.2"/>
    <n v="42104"/>
    <x v="2"/>
  </r>
  <r>
    <s v="0492   3B-L22"/>
    <s v="LWLYC"/>
    <n v="219654"/>
    <n v="0"/>
    <n v="196284.45"/>
    <n v="33183.769999999997"/>
    <n v="0"/>
    <n v="35703.11"/>
    <n v="5742.7"/>
    <n v="408"/>
    <n v="623.59"/>
    <n v="0"/>
    <m/>
    <n v="0"/>
    <n v="0.38"/>
    <n v="271946"/>
    <x v="2"/>
  </r>
  <r>
    <s v="0493   3B-L23"/>
    <s v="LWLYC"/>
    <n v="241000"/>
    <n v="0"/>
    <n v="215545.63"/>
    <n v="36231.65"/>
    <n v="0"/>
    <n v="35703.11"/>
    <n v="9538.44"/>
    <n v="676.8"/>
    <n v="1035.75"/>
    <n v="0"/>
    <m/>
    <n v="0"/>
    <n v="0.62"/>
    <n v="298732"/>
    <x v="2"/>
  </r>
  <r>
    <s v="0494   3B-L24"/>
    <s v="LWLYC"/>
    <n v="237381"/>
    <n v="0"/>
    <n v="212280.05"/>
    <n v="35714.949999999997"/>
    <n v="0"/>
    <n v="35703.11"/>
    <n v="8894.91"/>
    <n v="631.20000000000005"/>
    <n v="965.73"/>
    <n v="0"/>
    <m/>
    <n v="0"/>
    <n v="0.05"/>
    <n v="294190"/>
    <x v="2"/>
  </r>
  <r>
    <s v="0495   3B-L25"/>
    <s v="LWLYC"/>
    <n v="232009"/>
    <n v="0"/>
    <n v="207432.92"/>
    <n v="34947.730000000003"/>
    <n v="0"/>
    <n v="35703.11"/>
    <n v="7940.52"/>
    <n v="562.79999999999995"/>
    <n v="862.26"/>
    <n v="0"/>
    <m/>
    <n v="0"/>
    <n v="0.66"/>
    <n v="287450"/>
    <x v="2"/>
  </r>
  <r>
    <s v="0496   3B-L26"/>
    <s v="MARIA BELEN SAIN (1)"/>
    <n v="53635"/>
    <n v="0"/>
    <n v="53262.1"/>
    <n v="3036.01"/>
    <n v="0"/>
    <n v="35703.11"/>
    <n v="6353.51"/>
    <n v="0"/>
    <n v="689.81"/>
    <n v="0"/>
    <m/>
    <n v="6945"/>
    <n v="0.46"/>
    <n v="105990"/>
    <x v="2"/>
  </r>
  <r>
    <s v="0497   3B-L27"/>
    <s v="NATALIA GANEM"/>
    <n v="177159"/>
    <n v="177159"/>
    <n v="0"/>
    <n v="0"/>
    <n v="0"/>
    <n v="35703.11"/>
    <n v="6037.2"/>
    <n v="428.4"/>
    <n v="655.32000000000005"/>
    <n v="0"/>
    <m/>
    <n v="0"/>
    <n v="0.97"/>
    <n v="42825"/>
    <x v="2"/>
  </r>
  <r>
    <s v="0498   3B-L28"/>
    <s v="JUAN AGUSTÕN GARCÕA ARGIBAY (1)"/>
    <n v="35462"/>
    <n v="35462"/>
    <n v="0"/>
    <n v="0"/>
    <n v="0"/>
    <n v="35703.11"/>
    <n v="6037.2"/>
    <n v="428.4"/>
    <n v="655.32000000000005"/>
    <n v="0"/>
    <m/>
    <n v="-3846.49"/>
    <n v="0.46"/>
    <n v="38978"/>
    <x v="2"/>
  </r>
  <r>
    <s v="0499   3B-L29"/>
    <s v="SALVADOR BELLO"/>
    <n v="94839"/>
    <n v="301472"/>
    <n v="0"/>
    <n v="1524"/>
    <n v="206633"/>
    <n v="35703.11"/>
    <n v="6353.51"/>
    <n v="451.2"/>
    <n v="689.81"/>
    <n v="0"/>
    <m/>
    <n v="0"/>
    <n v="0"/>
    <n v="-161911.37"/>
    <x v="2"/>
  </r>
  <r>
    <s v="0500   3B-L30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</r>
  <r>
    <s v="0501   3B-L31"/>
    <s v="WESTON MILLONES / VICTORIA RIVERO"/>
    <n v="1753934"/>
    <n v="0"/>
    <n v="1151031.52"/>
    <s v="En Abogados"/>
    <n v="0"/>
    <n v="35703.11"/>
    <n v="7973.24"/>
    <n v="566.4"/>
    <n v="865.36"/>
    <n v="0"/>
    <m/>
    <n v="0"/>
    <n v="0.31"/>
    <n v="1856594"/>
    <x v="2"/>
  </r>
  <r>
    <s v="0502   3B-L32"/>
    <s v="LWLYC"/>
    <n v="241610"/>
    <n v="0"/>
    <n v="216095.88"/>
    <n v="36318.910000000003"/>
    <n v="0"/>
    <n v="35703.11"/>
    <n v="9647.51"/>
    <n v="684"/>
    <n v="1047.1300000000001"/>
    <n v="0"/>
    <m/>
    <n v="0"/>
    <n v="0.46"/>
    <n v="299497"/>
    <x v="2"/>
  </r>
  <r>
    <s v="0503   3B-L33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</r>
  <r>
    <s v="0504   3B-L34"/>
    <s v="LWLYC"/>
    <n v="223087"/>
    <n v="0"/>
    <n v="199382.19"/>
    <n v="33673.919999999998"/>
    <n v="0"/>
    <n v="35703.11"/>
    <n v="6353.51"/>
    <n v="451.2"/>
    <n v="689.81"/>
    <n v="0"/>
    <m/>
    <n v="0"/>
    <n v="0.26"/>
    <n v="276254"/>
    <x v="2"/>
  </r>
  <r>
    <s v="0505   3B-L35"/>
    <s v="ORGANIZACION RACIONAL DE ENERGIAS LIMPIAS S.A. (1)"/>
    <n v="35792"/>
    <n v="35792"/>
    <n v="0"/>
    <n v="0"/>
    <n v="0"/>
    <n v="35703.11"/>
    <n v="6358.96"/>
    <n v="451.2"/>
    <n v="690.5"/>
    <n v="0"/>
    <m/>
    <n v="-3876.57"/>
    <n v="0.8"/>
    <n v="39328"/>
    <x v="2"/>
  </r>
  <r>
    <s v="0506   3B-L36"/>
    <s v="NATALIA GANEM"/>
    <n v="178686"/>
    <n v="178686"/>
    <n v="0"/>
    <n v="0"/>
    <n v="0"/>
    <n v="35703.11"/>
    <n v="6353.51"/>
    <n v="451.2"/>
    <n v="689.81"/>
    <n v="0"/>
    <m/>
    <n v="0"/>
    <n v="0.37"/>
    <n v="43198"/>
    <x v="2"/>
  </r>
  <r>
    <s v="0507   3B-L37"/>
    <s v="FIDEICOMISO VILLA MARIA"/>
    <n v="41107"/>
    <n v="41107"/>
    <n v="0"/>
    <n v="0"/>
    <n v="0"/>
    <n v="35703.11"/>
    <n v="6353.51"/>
    <n v="451.2"/>
    <n v="689.81"/>
    <n v="0"/>
    <m/>
    <n v="0"/>
    <n v="0.37"/>
    <n v="43198"/>
    <x v="2"/>
  </r>
  <r>
    <s v="0508   3B-L38"/>
    <s v="LWLYC"/>
    <n v="223087"/>
    <n v="0"/>
    <n v="199382.19"/>
    <n v="33673.919999999998"/>
    <n v="0"/>
    <n v="35703.11"/>
    <n v="6353.51"/>
    <n v="451.2"/>
    <n v="689.81"/>
    <n v="0"/>
    <m/>
    <n v="0"/>
    <n v="0.26"/>
    <n v="276254"/>
    <x v="2"/>
  </r>
  <r>
    <s v="0509   3B-L39"/>
    <s v="RUTA CPC (2)"/>
    <n v="81063"/>
    <n v="40970"/>
    <n v="40093"/>
    <n v="3954.57"/>
    <n v="0"/>
    <n v="35703.11"/>
    <n v="6669.82"/>
    <n v="472.8"/>
    <n v="724.3"/>
    <n v="0"/>
    <m/>
    <n v="0"/>
    <n v="0.4"/>
    <n v="87618"/>
    <x v="2"/>
  </r>
  <r>
    <s v="0510   3B-L40"/>
    <s v="MELAMED CONSTRUCCIONES SRL (2)"/>
    <n v="41473"/>
    <n v="42134"/>
    <n v="0"/>
    <n v="1982.93"/>
    <n v="661"/>
    <n v="35703.11"/>
    <n v="6669.82"/>
    <n v="472.9"/>
    <n v="724.3"/>
    <n v="0"/>
    <m/>
    <n v="0"/>
    <n v="0.94"/>
    <n v="44893"/>
    <x v="2"/>
  </r>
  <r>
    <s v="0511    3B-L41"/>
    <s v="Cristian Javier Bicerne (1)"/>
    <n v="43348"/>
    <n v="43400"/>
    <n v="0"/>
    <n v="0"/>
    <n v="52"/>
    <n v="35703.11"/>
    <n v="6991.58"/>
    <n v="496.8"/>
    <n v="758.79"/>
    <n v="0"/>
    <m/>
    <n v="3010.25"/>
    <n v="0.47"/>
    <n v="46909"/>
    <x v="2"/>
  </r>
  <r>
    <s v="0512    3E-L1"/>
    <s v="LWLYC"/>
    <n v="240963"/>
    <n v="0"/>
    <n v="215512.16"/>
    <n v="36226.449999999997"/>
    <n v="0"/>
    <n v="35703.11"/>
    <n v="9532.99"/>
    <n v="675.5"/>
    <n v="1034.71"/>
    <n v="0"/>
    <m/>
    <n v="0"/>
    <n v="0.08"/>
    <n v="298685"/>
    <x v="2"/>
  </r>
  <r>
    <s v="0513    3E-L2"/>
    <s v="EFEYSE SRL"/>
    <n v="117383"/>
    <n v="0"/>
    <n v="112154.85"/>
    <n v="10835.89"/>
    <n v="0"/>
    <n v="35703.11"/>
    <n v="7945.97"/>
    <n v="565.20000000000005"/>
    <n v="862.95"/>
    <n v="0"/>
    <m/>
    <n v="0"/>
    <n v="0.03"/>
    <n v="168068"/>
    <x v="2"/>
  </r>
  <r>
    <s v="0514    3E-L3"/>
    <s v="FIDEICOMISO VILLA MARIA"/>
    <n v="42953"/>
    <n v="42953"/>
    <n v="0"/>
    <n v="0"/>
    <n v="0"/>
    <n v="35703.11"/>
    <n v="7945.97"/>
    <n v="565.20000000000005"/>
    <n v="862.95"/>
    <n v="0"/>
    <m/>
    <n v="0"/>
    <n v="0.77"/>
    <n v="45078"/>
    <x v="2"/>
  </r>
  <r>
    <s v="0515    3E-L4"/>
    <s v="PATRICIA TARABINI (1)"/>
    <n v="37407"/>
    <n v="37407"/>
    <n v="0"/>
    <n v="0"/>
    <n v="0"/>
    <n v="35703.11"/>
    <n v="7940.52"/>
    <n v="562.79999999999995"/>
    <n v="862.26"/>
    <n v="0"/>
    <m/>
    <n v="-4023.02"/>
    <n v="0.33"/>
    <n v="41046"/>
    <x v="2"/>
  </r>
  <r>
    <s v="0516    3E-L5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</r>
  <r>
    <s v="0517    3E-L6"/>
    <s v="FERNANDO JASNIS (1)"/>
    <n v="102571"/>
    <n v="102571"/>
    <n v="0"/>
    <n v="0"/>
    <n v="0"/>
    <n v="35703.11"/>
    <n v="7940.52"/>
    <n v="562.79999999999995"/>
    <n v="862.26"/>
    <n v="0"/>
    <m/>
    <n v="-4023.02"/>
    <n v="0.33"/>
    <n v="41046"/>
    <x v="2"/>
  </r>
  <r>
    <s v="0518    3E-L7"/>
    <s v="JOSEPH HARPER (1)"/>
    <n v="98096"/>
    <n v="98096"/>
    <n v="0"/>
    <n v="0"/>
    <n v="0"/>
    <n v="35703.11"/>
    <n v="6991.58"/>
    <n v="496.8"/>
    <n v="759.13"/>
    <n v="0"/>
    <m/>
    <n v="-3935.24"/>
    <n v="0.62"/>
    <n v="40016"/>
    <x v="2"/>
  </r>
  <r>
    <s v="0519    3E-L8"/>
    <s v="SARNI / TRONCOSO"/>
    <n v="78465"/>
    <n v="0"/>
    <n v="76634.350000000006"/>
    <n v="5662.37"/>
    <n v="0"/>
    <n v="35703.11"/>
    <n v="6997.04"/>
    <n v="496.8"/>
    <n v="759.48"/>
    <n v="0"/>
    <m/>
    <n v="0"/>
    <n v="0.85"/>
    <n v="126254"/>
    <x v="2"/>
  </r>
  <r>
    <s v="0520   3E-L9"/>
    <s v="HERN£N DE LAURENTE"/>
    <n v="41846"/>
    <n v="41846"/>
    <n v="0"/>
    <n v="0"/>
    <n v="0"/>
    <n v="35703.11"/>
    <n v="6991.58"/>
    <n v="496.8"/>
    <n v="759.13"/>
    <n v="0"/>
    <m/>
    <n v="0"/>
    <n v="0.38"/>
    <n v="43951"/>
    <x v="2"/>
  </r>
  <r>
    <s v="0521  3E-L10"/>
    <s v="JAVIER ARCAPALO (1)"/>
    <n v="40572"/>
    <n v="40572"/>
    <n v="0"/>
    <n v="0"/>
    <n v="0"/>
    <n v="35703.11"/>
    <n v="6991.58"/>
    <n v="496.8"/>
    <n v="759.13"/>
    <n v="0"/>
    <m/>
    <n v="-3935.24"/>
    <n v="0.62"/>
    <n v="40016"/>
    <x v="2"/>
  </r>
  <r>
    <s v="0522   3E-L11"/>
    <s v="KATRIN MAKULLA"/>
    <n v="1676959"/>
    <n v="0"/>
    <n v="1114064.8899999999"/>
    <s v="En Abogados"/>
    <n v="0"/>
    <n v="35703.11"/>
    <n v="6991.58"/>
    <n v="496.8"/>
    <n v="758.79"/>
    <n v="0"/>
    <m/>
    <n v="0"/>
    <n v="0.48"/>
    <n v="1776613"/>
    <x v="2"/>
  </r>
  <r>
    <s v="0523   3E-L12"/>
    <s v="OCAMPO / ARCAPALO (1)"/>
    <n v="40572"/>
    <n v="40572"/>
    <n v="0"/>
    <n v="0"/>
    <n v="0"/>
    <n v="35703.11"/>
    <n v="6991.58"/>
    <n v="496.8"/>
    <n v="758.79"/>
    <n v="0"/>
    <m/>
    <n v="-3934.75"/>
    <n v="0.47"/>
    <n v="40016"/>
    <x v="2"/>
  </r>
  <r>
    <s v="0524   3E-L13"/>
    <s v="JAVIER ARCAPALO (1)"/>
    <n v="40567"/>
    <n v="40567"/>
    <n v="0"/>
    <n v="0"/>
    <n v="0"/>
    <n v="35703.11"/>
    <n v="6986.13"/>
    <n v="496.8"/>
    <n v="759.13"/>
    <n v="0"/>
    <m/>
    <n v="-3935.24"/>
    <n v="7.0000000000000007E-2"/>
    <n v="40010"/>
    <x v="2"/>
  </r>
  <r>
    <s v="0525   3E-L14"/>
    <s v="CHRYNIEWIECKI DAMIAN (1)"/>
    <n v="48722"/>
    <n v="48722"/>
    <n v="0"/>
    <n v="0"/>
    <n v="0"/>
    <n v="35703.11"/>
    <n v="13683.22"/>
    <n v="970.8"/>
    <n v="1485.5"/>
    <n v="0"/>
    <m/>
    <n v="-4555.07"/>
    <n v="0.44"/>
    <n v="47288"/>
    <x v="2"/>
  </r>
  <r>
    <s v="0526   3E-L15"/>
    <s v="FIDEICOMISO VILLA MARIA (1)"/>
    <n v="57685"/>
    <n v="57685"/>
    <n v="0"/>
    <n v="0"/>
    <n v="0"/>
    <n v="35703.11"/>
    <n v="9532.99"/>
    <n v="675.6"/>
    <n v="1034.71"/>
    <n v="0"/>
    <m/>
    <n v="13110.48"/>
    <n v="0.11"/>
    <n v="60057"/>
    <x v="2"/>
  </r>
  <r>
    <s v="0527   3E-L16"/>
    <s v="GUILLERMO BASSIGNANI"/>
    <n v="1449052"/>
    <n v="27813.3"/>
    <n v="1101581.3999999999"/>
    <s v="En Abogados"/>
    <n v="0"/>
    <n v="35703.11"/>
    <n v="9532.99"/>
    <n v="675.8"/>
    <n v="1034.71"/>
    <n v="0"/>
    <m/>
    <n v="0"/>
    <n v="0.62"/>
    <n v="1523265"/>
    <x v="2"/>
  </r>
  <r>
    <s v="0528   3E-L17"/>
    <s v="RUTA CPC (2)"/>
    <n v="87593"/>
    <n v="44286"/>
    <n v="43307"/>
    <n v="4273.0600000000004"/>
    <n v="0"/>
    <n v="35703.11"/>
    <n v="9532.99"/>
    <n v="675.5"/>
    <n v="1034.71"/>
    <n v="0"/>
    <m/>
    <n v="0"/>
    <n v="0.63"/>
    <n v="94527"/>
    <x v="2"/>
  </r>
  <r>
    <s v="0529   3E-L18"/>
    <s v="DIEGO RADIVOY"/>
    <n v="737270"/>
    <n v="0"/>
    <n v="647594.46"/>
    <n v="122055.26"/>
    <n v="0"/>
    <n v="35703.11"/>
    <n v="9532.99"/>
    <n v="675.8"/>
    <n v="1034.71"/>
    <n v="0"/>
    <m/>
    <n v="0"/>
    <n v="0.67"/>
    <n v="816597"/>
    <x v="2"/>
  </r>
  <r>
    <s v="0530   3E-L19"/>
    <s v="Fideicomiso Villa Maria"/>
    <n v="44787"/>
    <n v="44787"/>
    <n v="0"/>
    <n v="0"/>
    <n v="0"/>
    <n v="35703.11"/>
    <n v="9532.99"/>
    <n v="675.6"/>
    <n v="1034.71"/>
    <n v="0"/>
    <m/>
    <n v="0"/>
    <n v="0.59"/>
    <n v="46947"/>
    <x v="2"/>
  </r>
  <r>
    <s v="0531   3E-L20"/>
    <s v="Roberto Ezequiel SANTAMARIA ; Tamara Eliana RODRIGUEZ BIANCHI (1)"/>
    <n v="42843"/>
    <n v="42843"/>
    <n v="0"/>
    <s v="En Abogados"/>
    <n v="0"/>
    <n v="35703.11"/>
    <n v="9549.35"/>
    <n v="676.8"/>
    <n v="1036.44"/>
    <n v="0"/>
    <m/>
    <n v="-1381.93"/>
    <n v="0.23"/>
    <n v="45584"/>
    <x v="2"/>
  </r>
  <r>
    <s v="0532   3E-L21"/>
    <s v="RUTA CPC (2)"/>
    <n v="98539"/>
    <n v="49840"/>
    <n v="48699"/>
    <n v="4806.96"/>
    <n v="0"/>
    <n v="35703.11"/>
    <n v="14539.44"/>
    <n v="954"/>
    <n v="1459.98"/>
    <n v="0"/>
    <m/>
    <n v="0"/>
    <n v="0.51"/>
    <n v="106163"/>
    <x v="2"/>
  </r>
  <r>
    <s v="0533   3E-L22"/>
    <s v="SALVADOR BELLO"/>
    <n v="96694"/>
    <n v="303353"/>
    <n v="0"/>
    <n v="1550"/>
    <n v="206659"/>
    <n v="35703.11"/>
    <n v="5590"/>
    <n v="396"/>
    <n v="607.03"/>
    <n v="0"/>
    <m/>
    <n v="0"/>
    <n v="0"/>
    <n v="-162812.85999999999"/>
    <x v="2"/>
  </r>
  <r>
    <s v="0534   3E- L22B"/>
    <s v="SALVADOR BELLO"/>
    <n v="97593"/>
    <n v="304266"/>
    <n v="0"/>
    <n v="1564"/>
    <n v="206673"/>
    <n v="35703.11"/>
    <n v="5590"/>
    <n v="396"/>
    <n v="607.03"/>
    <n v="0"/>
    <m/>
    <n v="0"/>
    <n v="0"/>
    <n v="-162812.85999999999"/>
    <x v="2"/>
  </r>
  <r>
    <s v="0535  3E-L23"/>
    <s v="RUTA CPC (2)"/>
    <n v="78908"/>
    <n v="40987"/>
    <n v="37921"/>
    <n v="3848.52"/>
    <n v="0"/>
    <n v="35703.11"/>
    <n v="5366.4"/>
    <n v="381.6"/>
    <n v="582.89"/>
    <n v="0"/>
    <m/>
    <n v="0"/>
    <n v="0.48"/>
    <n v="83804"/>
    <x v="2"/>
  </r>
  <r>
    <s v="0536  3E-L24"/>
    <s v="NATALIA GANEM"/>
    <n v="173927"/>
    <n v="173927"/>
    <n v="0"/>
    <n v="0"/>
    <n v="0"/>
    <n v="35703.11"/>
    <n v="5366.4"/>
    <n v="381.6"/>
    <n v="582.89"/>
    <n v="0"/>
    <m/>
    <n v="0"/>
    <n v="0"/>
    <n v="42034"/>
    <x v="2"/>
  </r>
  <r>
    <s v="0537  3E-L25"/>
    <s v="SANTIAGO BELAUSTEGUI"/>
    <n v="77693"/>
    <n v="0"/>
    <n v="75965.7"/>
    <n v="5525.59"/>
    <n v="0"/>
    <n v="35703.11"/>
    <n v="8262.2900000000009"/>
    <n v="585.6"/>
    <n v="896.75"/>
    <n v="0"/>
    <m/>
    <n v="0"/>
    <n v="0.96"/>
    <n v="126940"/>
    <x v="2"/>
  </r>
  <r>
    <s v="0538  3E-L26"/>
    <s v="FIDEICOMISO VILLA MARIA"/>
    <n v="42944"/>
    <n v="42944"/>
    <n v="0"/>
    <n v="0"/>
    <n v="0"/>
    <n v="35703.11"/>
    <n v="7940.52"/>
    <n v="562.79999999999995"/>
    <n v="862.26"/>
    <n v="0"/>
    <m/>
    <n v="0"/>
    <n v="0.31"/>
    <n v="45069"/>
    <x v="2"/>
  </r>
  <r>
    <s v="0539  3E-L27"/>
    <s v="ROBERTO MARINHO"/>
    <n v="41771"/>
    <n v="41771"/>
    <n v="0"/>
    <n v="0"/>
    <n v="0"/>
    <n v="35703.11"/>
    <n v="8578.6"/>
    <n v="608.4"/>
    <n v="931.59"/>
    <n v="0"/>
    <m/>
    <n v="0"/>
    <n v="0.3"/>
    <n v="45822"/>
    <x v="2"/>
  </r>
  <r>
    <s v="0540  3E-L28"/>
    <s v="ROBERTO MARINHO"/>
    <n v="42126"/>
    <n v="42126"/>
    <n v="0"/>
    <n v="0"/>
    <n v="0"/>
    <n v="35703.11"/>
    <n v="8900.36"/>
    <n v="631.20000000000005"/>
    <n v="966.08"/>
    <n v="0"/>
    <m/>
    <n v="0"/>
    <n v="0.25"/>
    <n v="46201"/>
    <x v="2"/>
  </r>
  <r>
    <s v="0541  3E-L29"/>
    <s v="ROBERTO MARINHO"/>
    <n v="42126"/>
    <n v="42126"/>
    <n v="0"/>
    <n v="0"/>
    <n v="0"/>
    <n v="35703.11"/>
    <n v="8900.36"/>
    <n v="631.20000000000005"/>
    <n v="966.08"/>
    <n v="0"/>
    <m/>
    <n v="0"/>
    <n v="0.25"/>
    <n v="46201"/>
    <x v="2"/>
  </r>
  <r>
    <s v="0542  3E-L30"/>
    <s v="ROBERTO MARINHO"/>
    <n v="42809"/>
    <n v="42809"/>
    <n v="0"/>
    <n v="0"/>
    <n v="0"/>
    <n v="35703.11"/>
    <n v="9516.6299999999992"/>
    <n v="675.6"/>
    <n v="1033.33"/>
    <n v="0"/>
    <m/>
    <n v="0"/>
    <n v="0.33"/>
    <n v="46929"/>
    <x v="2"/>
  </r>
  <r>
    <s v="0543  3E-L31"/>
    <s v="ROBERTO MARINHO"/>
    <n v="46384"/>
    <n v="46384"/>
    <n v="0"/>
    <n v="0"/>
    <n v="0"/>
    <n v="35703.11"/>
    <n v="12750.64"/>
    <n v="903.6"/>
    <n v="1384.1"/>
    <n v="0"/>
    <m/>
    <n v="0"/>
    <n v="0.55000000000000004"/>
    <n v="50742"/>
    <x v="2"/>
  </r>
  <r>
    <s v="0544  3E-L32"/>
    <s v="DIEGO RADIVOY"/>
    <n v="654873"/>
    <n v="0"/>
    <n v="580992.54"/>
    <n v="102930.09"/>
    <n v="0"/>
    <n v="35703.11"/>
    <n v="13345.09"/>
    <n v="945.6"/>
    <n v="1448.94"/>
    <n v="0"/>
    <m/>
    <n v="0"/>
    <n v="0.63"/>
    <n v="735366"/>
    <x v="2"/>
  </r>
  <r>
    <s v="0545  3E-L33"/>
    <s v="FIDEICOMISO VILLA MARIA"/>
    <n v="45099"/>
    <n v="45099"/>
    <n v="0"/>
    <n v="0"/>
    <n v="0"/>
    <n v="35703.11"/>
    <n v="9849.2999999999993"/>
    <n v="645.6"/>
    <n v="1069.55"/>
    <n v="0"/>
    <m/>
    <n v="0"/>
    <n v="0.44"/>
    <n v="47268"/>
    <x v="2"/>
  </r>
  <r>
    <s v="0546  3E-L34"/>
    <s v="FIDEICOMISO VILLA MARIA"/>
    <n v="45155"/>
    <n v="45155"/>
    <n v="0"/>
    <n v="0"/>
    <n v="0"/>
    <n v="35703.11"/>
    <n v="9849.2999999999993"/>
    <n v="699.6"/>
    <n v="1069.2"/>
    <n v="0"/>
    <m/>
    <n v="0"/>
    <n v="0.79"/>
    <n v="47322"/>
    <x v="2"/>
  </r>
  <r>
    <s v="0547  3E-L35"/>
    <s v="TORIBIO ACHAVAL"/>
    <n v="39359"/>
    <n v="0"/>
    <n v="39359"/>
    <n v="1967.95"/>
    <n v="0"/>
    <n v="35703.11"/>
    <n v="9849.2999999999993"/>
    <n v="699.6"/>
    <n v="1069.55"/>
    <n v="0"/>
    <m/>
    <n v="0"/>
    <n v="0.49"/>
    <n v="88649"/>
    <x v="2"/>
  </r>
  <r>
    <s v="0548  3E-L36"/>
    <s v="TORIBIO ACHAVAL"/>
    <n v="39359"/>
    <n v="0"/>
    <n v="39359"/>
    <n v="1967.95"/>
    <n v="0"/>
    <n v="35703.11"/>
    <n v="9849.2999999999993"/>
    <n v="699.6"/>
    <n v="1069.55"/>
    <n v="0"/>
    <m/>
    <n v="0"/>
    <n v="0.49"/>
    <n v="88649"/>
    <x v="2"/>
  </r>
  <r>
    <s v="0549  3E-L37-1"/>
    <s v="Victoria Bas (1)"/>
    <n v="51207"/>
    <n v="51207"/>
    <n v="0"/>
    <n v="0"/>
    <n v="0"/>
    <n v="35703.11"/>
    <n v="9849.2999999999993"/>
    <n v="0"/>
    <n v="1069.2"/>
    <n v="0"/>
    <m/>
    <n v="2745.46"/>
    <n v="0.93"/>
    <n v="49368"/>
    <x v="2"/>
  </r>
  <r>
    <s v="0550   3E-L38"/>
    <s v="Victoria Gobbi (1)"/>
    <n v="42130"/>
    <n v="42130"/>
    <n v="0"/>
    <n v="0"/>
    <n v="0"/>
    <n v="35703.11"/>
    <n v="9849.2999999999993"/>
    <n v="0"/>
    <n v="1069.2"/>
    <n v="0"/>
    <m/>
    <n v="2745.46"/>
    <n v="0.93"/>
    <n v="49368"/>
    <x v="2"/>
  </r>
  <r>
    <s v="0551   3E-L39"/>
    <s v="Victoria Bas (1)"/>
    <n v="53594"/>
    <n v="53594"/>
    <n v="0"/>
    <n v="0"/>
    <n v="0"/>
    <n v="35703.11"/>
    <n v="11752.63"/>
    <n v="574.79999999999995"/>
    <n v="1275.8"/>
    <n v="0"/>
    <m/>
    <n v="2568.9299999999998"/>
    <n v="0.73"/>
    <n v="51876"/>
    <x v="2"/>
  </r>
  <r>
    <s v="0552  4A-1-L1"/>
    <s v="LA ESPERANZA/DAMIAN LOPO (1)"/>
    <n v="48253"/>
    <n v="48253"/>
    <s v="Plan de Pago"/>
    <s v="Plan de Pago"/>
    <n v="0"/>
    <n v="35703.11"/>
    <n v="8115.04"/>
    <n v="574.79999999999995"/>
    <n v="0"/>
    <n v="0"/>
    <m/>
    <n v="8058.67"/>
    <n v="0.38"/>
    <n v="52452"/>
    <x v="2"/>
  </r>
  <r>
    <s v="0553  4A-2-L2"/>
    <s v="LA ESPERANZA/DAMIAN LOPO (1)"/>
    <n v="51810"/>
    <n v="51810"/>
    <s v="Plan de Pago"/>
    <s v="Plan de Pago"/>
    <n v="0"/>
    <n v="35703.11"/>
    <n v="7520.59"/>
    <n v="534"/>
    <n v="0"/>
    <n v="0"/>
    <m/>
    <n v="12194.67"/>
    <n v="0.63"/>
    <n v="55953"/>
    <x v="2"/>
  </r>
  <r>
    <s v="0554  4A-3-L3"/>
    <s v="LA ESPERANZA/DAMIAN LOPO (1)"/>
    <n v="51445"/>
    <n v="51445"/>
    <s v="Plan de Pago"/>
    <s v="Plan de Pago"/>
    <n v="0"/>
    <n v="35703.11"/>
    <n v="7367.89"/>
    <n v="522"/>
    <n v="0"/>
    <n v="0"/>
    <m/>
    <n v="11979.03"/>
    <n v="0.97"/>
    <n v="55573"/>
    <x v="2"/>
  </r>
  <r>
    <s v="0555  4A-4-L4"/>
    <s v="BERARDO-LUCCHESI"/>
    <n v="35649"/>
    <n v="36244"/>
    <n v="0"/>
    <n v="595"/>
    <n v="595"/>
    <n v="35703.11"/>
    <n v="7133.38"/>
    <n v="506.4"/>
    <n v="0"/>
    <n v="0"/>
    <m/>
    <n v="0"/>
    <n v="0.11"/>
    <n v="43343"/>
    <x v="2"/>
  </r>
  <r>
    <s v="0556  4A-5-L5"/>
    <s v="SERGIO KAUFMAN (1)"/>
    <n v="38796"/>
    <n v="38796"/>
    <n v="0"/>
    <n v="0"/>
    <n v="0"/>
    <n v="35703.11"/>
    <n v="6680.73"/>
    <n v="474"/>
    <n v="0"/>
    <n v="0"/>
    <m/>
    <n v="-3906.15"/>
    <n v="0.31"/>
    <n v="38952"/>
    <x v="2"/>
  </r>
  <r>
    <s v="0557  4A-6-L6"/>
    <s v="CARLOS SELLAN"/>
    <n v="235584"/>
    <n v="0"/>
    <n v="210473.98"/>
    <n v="35633.72"/>
    <n v="0"/>
    <n v="35703.11"/>
    <n v="9031.25"/>
    <n v="640.79999999999995"/>
    <n v="0"/>
    <n v="0"/>
    <m/>
    <n v="0"/>
    <n v="0.14000000000000001"/>
    <n v="291483"/>
    <x v="2"/>
  </r>
  <r>
    <s v="0558  4A-7-L7"/>
    <s v="GIMENEZ JULIAN"/>
    <n v="780698"/>
    <n v="0"/>
    <n v="582219"/>
    <s v="En Abogados"/>
    <n v="0"/>
    <n v="35703.11"/>
    <n v="7302.44"/>
    <n v="0"/>
    <n v="0"/>
    <n v="0"/>
    <m/>
    <n v="0"/>
    <n v="0.5"/>
    <n v="852815"/>
    <x v="2"/>
  </r>
  <r>
    <s v="0559  4A-8-L8"/>
    <s v="LA ESPERANZA (1)"/>
    <n v="52990"/>
    <n v="52990"/>
    <s v="Plan de Pago"/>
    <s v="Plan de Pago"/>
    <n v="0"/>
    <n v="35703.11"/>
    <n v="8027.78"/>
    <n v="568.79999999999995"/>
    <n v="0"/>
    <n v="0"/>
    <m/>
    <n v="12880.93"/>
    <n v="0.38"/>
    <n v="57181"/>
    <x v="2"/>
  </r>
  <r>
    <s v="0560  4A-9-L9"/>
    <s v="LA ESPERANZA (1)"/>
    <n v="53856"/>
    <n v="53856"/>
    <s v="Plan de Pago"/>
    <s v="Plan de Pago"/>
    <n v="0"/>
    <n v="35703.11"/>
    <n v="8398.6299999999992"/>
    <n v="595.20000000000005"/>
    <n v="0"/>
    <n v="0"/>
    <m/>
    <n v="13385.2"/>
    <n v="0.86"/>
    <n v="58083"/>
    <x v="2"/>
  </r>
  <r>
    <s v="0561  4B-10-_x000a_L10"/>
    <s v="AGUSTIN ESTRADA / PADIMOL"/>
    <n v="1362978"/>
    <n v="0"/>
    <n v="930857.09"/>
    <s v="En Abogados"/>
    <n v="0"/>
    <n v="35703.11"/>
    <n v="8376.81"/>
    <n v="594"/>
    <n v="0"/>
    <n v="0"/>
    <m/>
    <n v="0"/>
    <n v="0.23"/>
    <n v="1454195"/>
    <x v="2"/>
  </r>
  <r>
    <s v="0562  4B-11-L11"/>
    <s v="LA ESPERANZA (1)"/>
    <n v="53993"/>
    <n v="53993"/>
    <s v="Plan de Pago"/>
    <s v="Plan de Pago"/>
    <n v="0"/>
    <n v="35703.11"/>
    <n v="8458.6200000000008"/>
    <n v="598.79999999999995"/>
    <n v="0"/>
    <n v="0"/>
    <m/>
    <n v="13464.03"/>
    <n v="0.44"/>
    <n v="58225"/>
    <x v="2"/>
  </r>
  <r>
    <s v="0563   4B-12-_x000a_L12"/>
    <s v="LA ESPERANZA (1)"/>
    <n v="51395"/>
    <n v="51395"/>
    <s v="Plan de Pago"/>
    <s v="Plan de Pago"/>
    <n v="0"/>
    <n v="35703.11"/>
    <n v="8524.06"/>
    <n v="604.79999999999995"/>
    <n v="0"/>
    <n v="0"/>
    <m/>
    <n v="10801.77"/>
    <n v="0.26"/>
    <n v="55634"/>
    <x v="2"/>
  </r>
  <r>
    <s v="0564  4B-13-_x000a_L13"/>
    <s v="LA ESPERANZA (1)"/>
    <n v="54301"/>
    <n v="54301"/>
    <s v="Plan de Pago"/>
    <s v="Plan de Pago"/>
    <n v="0"/>
    <n v="35703.11"/>
    <n v="8589.51"/>
    <n v="608.4"/>
    <n v="0"/>
    <n v="0"/>
    <m/>
    <n v="13644.2"/>
    <n v="0.78"/>
    <n v="58546"/>
    <x v="2"/>
  </r>
  <r>
    <s v="0565  4B-14-_x000a_L14"/>
    <s v="LA ESPERANZA (1)"/>
    <n v="51522"/>
    <n v="51522"/>
    <s v="Plan de Pago"/>
    <s v="Plan de Pago"/>
    <n v="0"/>
    <n v="35703.11"/>
    <n v="8654.9500000000007"/>
    <n v="614.4"/>
    <n v="0"/>
    <n v="0"/>
    <m/>
    <n v="10800.7"/>
    <n v="0.84"/>
    <n v="55774"/>
    <x v="2"/>
  </r>
  <r>
    <s v="0566  4B-15-_x000a_L15"/>
    <s v="LA ESPERANZA (1)"/>
    <n v="54613"/>
    <n v="54613"/>
    <s v="Plan de Pago"/>
    <s v="Plan de Pago"/>
    <n v="0"/>
    <n v="35703.11"/>
    <n v="8725.85"/>
    <n v="618"/>
    <n v="0"/>
    <n v="0"/>
    <m/>
    <n v="13823.87"/>
    <n v="0.17"/>
    <n v="58871"/>
    <x v="2"/>
  </r>
  <r>
    <s v="0567  4B-16-_x000a_L16"/>
    <s v="Damián Pace (1)"/>
    <n v="43447"/>
    <n v="0"/>
    <n v="43447"/>
    <n v="2172.35"/>
    <n v="0"/>
    <n v="35703.11"/>
    <n v="8791.2900000000009"/>
    <n v="0"/>
    <n v="0"/>
    <n v="0"/>
    <m/>
    <n v="6945"/>
    <n v="0.25"/>
    <n v="97059"/>
    <x v="2"/>
  </r>
  <r>
    <s v="0568  4B-17-_x000a_L17"/>
    <s v="LA ESPERANZA (1)"/>
    <n v="54932"/>
    <n v="54932"/>
    <s v="Plan de Pago"/>
    <s v="Plan de Pago"/>
    <n v="0"/>
    <n v="35703.11"/>
    <n v="8862.19"/>
    <n v="627.6"/>
    <n v="0"/>
    <n v="0"/>
    <m/>
    <n v="14009.7"/>
    <n v="0.4"/>
    <n v="59203"/>
    <x v="2"/>
  </r>
  <r>
    <s v="0569  4B-18-_x000a_L18"/>
    <s v="LA ESPERANZA (1)"/>
    <n v="56021"/>
    <n v="56021"/>
    <s v="Plan de Pago"/>
    <s v="Plan de Pago"/>
    <n v="0"/>
    <n v="35703.11"/>
    <n v="9325.75"/>
    <n v="662.4"/>
    <n v="0"/>
    <n v="0"/>
    <m/>
    <n v="14644.63"/>
    <n v="0.11"/>
    <n v="60336"/>
    <x v="2"/>
  </r>
  <r>
    <s v="0570  4C-19-_x000a_L19"/>
    <s v="Rosana Valeria Gonzalez"/>
    <n v="36887"/>
    <n v="36887"/>
    <n v="0"/>
    <n v="0"/>
    <n v="0"/>
    <n v="35703.11"/>
    <n v="9260.31"/>
    <n v="0"/>
    <n v="0"/>
    <n v="0"/>
    <m/>
    <n v="0"/>
    <n v="0.57999999999999996"/>
    <n v="44964"/>
    <x v="2"/>
  </r>
  <r>
    <s v="0571  4C-20-_x000a_L20"/>
    <s v="Rosana Valeria Gonzalez"/>
    <n v="41662"/>
    <n v="41662"/>
    <n v="0"/>
    <n v="0"/>
    <n v="0"/>
    <n v="35703.11"/>
    <n v="15084.81"/>
    <n v="0"/>
    <n v="0"/>
    <n v="0"/>
    <m/>
    <n v="0"/>
    <n v="0.08"/>
    <n v="50788"/>
    <x v="2"/>
  </r>
  <r>
    <s v="0572  4C-21-_x000a_L21"/>
    <s v="LA ESPERANZA (1)"/>
    <n v="56377"/>
    <n v="56377"/>
    <s v="Plan de Pago"/>
    <s v="Plan de Pago"/>
    <n v="0"/>
    <n v="35703.11"/>
    <n v="9478.4500000000007"/>
    <n v="673.2"/>
    <n v="0"/>
    <n v="0"/>
    <m/>
    <n v="14851.57"/>
    <n v="0.67"/>
    <n v="60707"/>
    <x v="2"/>
  </r>
  <r>
    <s v="0573  4C-22-_x000a_L22"/>
    <s v="VOLIA PROMENADE SRL"/>
    <n v="2931576"/>
    <n v="0"/>
    <n v="1864226.25"/>
    <s v="En Abogados"/>
    <n v="0"/>
    <n v="35703.11"/>
    <n v="9494.81"/>
    <n v="0"/>
    <n v="0"/>
    <n v="0"/>
    <m/>
    <n v="0"/>
    <n v="0.77"/>
    <n v="3069986"/>
    <x v="2"/>
  </r>
  <r>
    <s v="0574  4C-23-_x000a_L23"/>
    <s v="LAURA LUJAN MORA—A (1)"/>
    <n v="37105"/>
    <n v="37105"/>
    <n v="0"/>
    <n v="0"/>
    <n v="0"/>
    <n v="35703.11"/>
    <n v="9527.5300000000007"/>
    <n v="0"/>
    <n v="0"/>
    <n v="0"/>
    <m/>
    <n v="-4169.96"/>
    <n v="0.32"/>
    <n v="41061"/>
    <x v="2"/>
  </r>
  <r>
    <s v="0575  4C-24-_x000a_L24"/>
    <s v="SERGIO KAUFMAN (1)"/>
    <n v="41610"/>
    <n v="41610"/>
    <n v="0"/>
    <n v="0"/>
    <n v="0"/>
    <n v="35703.11"/>
    <n v="9565.7099999999991"/>
    <n v="679.2"/>
    <n v="0"/>
    <n v="0"/>
    <m/>
    <n v="-4173.41"/>
    <n v="0.39"/>
    <n v="41775"/>
    <x v="2"/>
  </r>
  <r>
    <s v="0576  4C-25-_x000a_L25"/>
    <s v="LA ESPERANZA (1)"/>
    <n v="60089"/>
    <n v="60089"/>
    <s v="Plan de Pago"/>
    <s v="Plan de Pago"/>
    <n v="0"/>
    <n v="35703.11"/>
    <n v="11747.17"/>
    <n v="0"/>
    <n v="0"/>
    <n v="0"/>
    <m/>
    <n v="17186.2"/>
    <n v="0.52"/>
    <n v="64637"/>
    <x v="2"/>
  </r>
  <r>
    <s v="0577  4C-26-_x000a_L26"/>
    <s v="LA ESPERANZA"/>
    <n v="392226"/>
    <n v="0"/>
    <n v="328668.58"/>
    <n v="79990.850000000006"/>
    <n v="0"/>
    <n v="35703.11"/>
    <n v="13879.55"/>
    <n v="0"/>
    <n v="0"/>
    <n v="0"/>
    <m/>
    <n v="0"/>
    <n v="0.91"/>
    <n v="458243"/>
    <x v="2"/>
  </r>
  <r>
    <s v="0578  4C-27-_x000a_L27"/>
    <s v="LA ESPERANZA"/>
    <n v="359866"/>
    <n v="0"/>
    <n v="301578.15999999997"/>
    <n v="73366.75"/>
    <n v="0"/>
    <n v="35703.11"/>
    <n v="9614.7900000000009"/>
    <n v="0"/>
    <n v="0"/>
    <n v="0"/>
    <m/>
    <n v="0"/>
    <n v="0.19"/>
    <n v="420263"/>
    <x v="2"/>
  </r>
  <r>
    <s v="0579  4C-28-_x000a_L28"/>
    <s v="LA ESPERANZA"/>
    <n v="359248"/>
    <n v="0"/>
    <n v="301060.78000000003"/>
    <n v="73240.259999999995"/>
    <n v="0"/>
    <n v="35703.11"/>
    <n v="9532.99"/>
    <n v="0"/>
    <n v="0"/>
    <n v="0"/>
    <m/>
    <n v="0"/>
    <n v="0.86"/>
    <n v="419538"/>
    <x v="2"/>
  </r>
  <r>
    <s v="0580  4C-29-_x000a_L29"/>
    <s v="LA ESPERANZA"/>
    <n v="358998"/>
    <n v="0"/>
    <n v="300851.65999999997"/>
    <n v="73188.92"/>
    <n v="0"/>
    <n v="35703.11"/>
    <n v="9500.27"/>
    <n v="0"/>
    <n v="0"/>
    <n v="0"/>
    <m/>
    <n v="0"/>
    <n v="0.04"/>
    <n v="419244"/>
    <x v="2"/>
  </r>
  <r>
    <s v="0581  4C-30-_x000a_L30"/>
    <s v="LA ESPERANZA"/>
    <n v="365083"/>
    <n v="0"/>
    <n v="305945.63"/>
    <n v="74434.649999999994"/>
    <n v="0"/>
    <n v="35703.11"/>
    <n v="10301.950000000001"/>
    <n v="0"/>
    <n v="0"/>
    <n v="0"/>
    <m/>
    <n v="0"/>
    <n v="0.66"/>
    <n v="426386"/>
    <x v="2"/>
  </r>
  <r>
    <s v="0582   4C-31- L31"/>
    <s v="LA ESPERANZA"/>
    <n v="356887"/>
    <n v="0"/>
    <n v="299084.24"/>
    <n v="72756.97"/>
    <n v="0"/>
    <n v="35703.11"/>
    <n v="9222.1299999999992"/>
    <n v="0"/>
    <n v="0"/>
    <n v="0"/>
    <m/>
    <n v="0"/>
    <n v="0.55000000000000004"/>
    <n v="416767"/>
    <x v="2"/>
  </r>
  <r>
    <s v="0583  4C-32-_x000a_L32"/>
    <s v="LA ESPERANZA"/>
    <n v="355357"/>
    <n v="0"/>
    <n v="297803.40999999997"/>
    <n v="72443.759999999995"/>
    <n v="0"/>
    <n v="35703.11"/>
    <n v="9020.34"/>
    <n v="0"/>
    <n v="0"/>
    <n v="0"/>
    <m/>
    <n v="0"/>
    <n v="0.38"/>
    <n v="414971"/>
    <x v="2"/>
  </r>
  <r>
    <s v="0584  4C-33-_x000a_L33"/>
    <s v="LAS INDIAS SRL (1)"/>
    <n v="36826"/>
    <n v="36826"/>
    <n v="0"/>
    <n v="0"/>
    <n v="0"/>
    <n v="35703.11"/>
    <n v="9211.2199999999993"/>
    <n v="0"/>
    <n v="0"/>
    <n v="0"/>
    <m/>
    <n v="-4140.37"/>
    <n v="0.04"/>
    <n v="40774"/>
    <x v="2"/>
  </r>
  <r>
    <s v="0585  4C-34-_x000a_L34"/>
    <s v="LA ESPERANZA"/>
    <n v="355773"/>
    <n v="0"/>
    <n v="298151.42"/>
    <n v="72529.149999999994"/>
    <n v="0"/>
    <n v="35703.11"/>
    <n v="9074.8799999999992"/>
    <n v="0"/>
    <n v="0"/>
    <n v="0"/>
    <m/>
    <n v="0"/>
    <n v="0.44"/>
    <n v="415459"/>
    <x v="2"/>
  </r>
  <r>
    <s v="0586  4C-35-_x000a_L35"/>
    <s v="LA ESPERANZA"/>
    <n v="367275"/>
    <n v="0"/>
    <n v="307780.65000000002"/>
    <n v="74883.38"/>
    <n v="0"/>
    <n v="35703.11"/>
    <n v="10591"/>
    <n v="0"/>
    <n v="0"/>
    <n v="0"/>
    <m/>
    <n v="0"/>
    <n v="0.86"/>
    <n v="428959"/>
    <x v="2"/>
  </r>
  <r>
    <s v="0587  4C-36-_x000a_L36"/>
    <s v="LA ESPERANZA"/>
    <n v="397810"/>
    <n v="0"/>
    <n v="333343.35999999999"/>
    <n v="81133.81"/>
    <n v="0"/>
    <n v="35703.11"/>
    <n v="14615.79"/>
    <n v="0"/>
    <n v="0"/>
    <n v="0"/>
    <m/>
    <n v="0"/>
    <n v="0.93"/>
    <n v="464797"/>
    <x v="2"/>
  </r>
  <r>
    <s v="0588  4C-37-_x000a_L37"/>
    <s v="LA ESPERANZA (1)"/>
    <n v="58890"/>
    <n v="58890"/>
    <s v="Plan de Pago"/>
    <s v="Plan de Pago"/>
    <n v="0"/>
    <n v="35703.11"/>
    <n v="10094.709999999999"/>
    <n v="715.2"/>
    <n v="0"/>
    <n v="0"/>
    <m/>
    <n v="16765.53"/>
    <n v="0.45"/>
    <n v="63279"/>
    <x v="2"/>
  </r>
  <r>
    <s v="0589  4C-38-_x000a_L38"/>
    <s v="LA ESPERANZA (1)"/>
    <n v="56142"/>
    <n v="56142"/>
    <s v="Plan de Pago"/>
    <s v="Plan de Pago"/>
    <n v="0"/>
    <n v="35703.11"/>
    <n v="9380.2900000000009"/>
    <n v="664.8"/>
    <n v="0"/>
    <n v="0"/>
    <m/>
    <n v="14714.2"/>
    <n v="0.6"/>
    <n v="60463"/>
    <x v="2"/>
  </r>
  <r>
    <s v="0590  4C-39-_x000a_L39"/>
    <s v="LA ESPERANZA"/>
    <n v="609210"/>
    <n v="609210"/>
    <n v="0"/>
    <n v="0"/>
    <n v="0"/>
    <n v="35703.11"/>
    <n v="9614.7900000000009"/>
    <n v="681.6"/>
    <n v="0"/>
    <n v="0"/>
    <m/>
    <n v="0"/>
    <n v="0.5"/>
    <n v="46000"/>
    <x v="2"/>
  </r>
  <r>
    <s v="0591  4D-40-_x000a_L40"/>
    <s v="INGRID GUOZDEN (1)"/>
    <n v="36864"/>
    <n v="36864"/>
    <n v="0"/>
    <n v="0"/>
    <n v="0"/>
    <n v="35703.11"/>
    <n v="9233.0400000000009"/>
    <n v="0"/>
    <n v="0"/>
    <n v="0"/>
    <m/>
    <n v="-4142.84"/>
    <n v="0.69"/>
    <n v="40794"/>
    <x v="2"/>
  </r>
  <r>
    <s v="0592  4D-41-_x000a_L41"/>
    <s v="AGUSTINA GUOZDEN (1)"/>
    <n v="36524"/>
    <n v="36520"/>
    <n v="4"/>
    <n v="0.2"/>
    <n v="0"/>
    <n v="35703.11"/>
    <n v="8818.56"/>
    <n v="0"/>
    <n v="0"/>
    <n v="0"/>
    <m/>
    <n v="-4103.88"/>
    <n v="0.01"/>
    <n v="40422"/>
    <x v="2"/>
  </r>
  <r>
    <s v="0593  4D-42-_x000a_L42"/>
    <s v="LA ESPERANZA (1)"/>
    <n v="53832"/>
    <n v="53832"/>
    <s v="Plan de Pago"/>
    <s v="Plan de Pago"/>
    <n v="0"/>
    <n v="35703.11"/>
    <n v="8387.7199999999993"/>
    <n v="595.20000000000005"/>
    <n v="0"/>
    <n v="0"/>
    <m/>
    <n v="13371.6"/>
    <n v="0.37"/>
    <n v="58058"/>
    <x v="2"/>
  </r>
  <r>
    <s v="0594  4D-43-_x000a_L43"/>
    <s v="INGRID GUOZDEN (1)"/>
    <n v="36868"/>
    <n v="36868"/>
    <n v="0"/>
    <n v="0"/>
    <n v="0"/>
    <n v="35703.11"/>
    <n v="9238.49"/>
    <n v="0"/>
    <n v="0"/>
    <n v="0"/>
    <m/>
    <n v="-4143.33"/>
    <n v="0.73"/>
    <n v="40799"/>
    <x v="2"/>
  </r>
  <r>
    <s v="0595  4D-44-_x000a_L44"/>
    <s v="INGRID GUOZDEN (1)"/>
    <n v="36957"/>
    <n v="36957"/>
    <n v="0"/>
    <n v="0"/>
    <n v="0"/>
    <n v="35703.11"/>
    <n v="9347.56"/>
    <n v="0"/>
    <n v="0"/>
    <n v="0"/>
    <m/>
    <n v="-4153.1899999999996"/>
    <n v="0.52"/>
    <n v="40898"/>
    <x v="2"/>
  </r>
  <r>
    <s v="0596  4D-45-_x000a_L45"/>
    <s v="LUIS ESPOSITO"/>
    <n v="3052178"/>
    <n v="0"/>
    <n v="1936417.09"/>
    <s v="En Abogados"/>
    <n v="0"/>
    <n v="35703.11"/>
    <n v="8791.2900000000009"/>
    <n v="624"/>
    <n v="0"/>
    <n v="0"/>
    <m/>
    <n v="0"/>
    <n v="0.75"/>
    <n v="3194118"/>
    <x v="2"/>
  </r>
  <r>
    <s v="0597  4D-46-_x000a_L46"/>
    <s v="LA ESPERANZA (1)"/>
    <n v="55838"/>
    <n v="55838"/>
    <s v="Plan de Pago"/>
    <s v="Plan de Pago"/>
    <n v="0"/>
    <n v="35703.11"/>
    <n v="9249.4"/>
    <n v="655.20000000000005"/>
    <n v="0"/>
    <n v="0"/>
    <m/>
    <n v="14537.93"/>
    <n v="0.36"/>
    <n v="60146"/>
    <x v="2"/>
  </r>
  <r>
    <s v="0598  4D-47-_x000a_L47"/>
    <s v="LA ESPERANZA (1)"/>
    <n v="55584"/>
    <n v="55584"/>
    <s v="Plan de Pago"/>
    <s v="Plan de Pago"/>
    <n v="0"/>
    <n v="35703.11"/>
    <n v="9140.32"/>
    <n v="648"/>
    <n v="0"/>
    <n v="0"/>
    <m/>
    <n v="14389.9"/>
    <n v="0.67"/>
    <n v="59882"/>
    <x v="2"/>
  </r>
  <r>
    <s v="0599  4D-48-_x000a_L48"/>
    <s v="(CFA) COMPA—IA FIDUCIARIA AMERICANA"/>
    <n v="42317"/>
    <n v="42317"/>
    <n v="0"/>
    <n v="0"/>
    <n v="0"/>
    <n v="35703.11"/>
    <n v="10291.049999999999"/>
    <n v="730.8"/>
    <n v="0"/>
    <n v="0"/>
    <m/>
    <n v="0"/>
    <n v="0.04"/>
    <n v="46725"/>
    <x v="2"/>
  </r>
  <r>
    <s v="0600   HOTEL"/>
    <s v="HOTEL ESTANCIA VILLA MARIA (SOLITARIO M) (1)"/>
    <n v="258127"/>
    <n v="262430"/>
    <n v="0"/>
    <n v="4303"/>
    <n v="4303"/>
    <n v="35703.11"/>
    <n v="178863.5"/>
    <n v="12670.8"/>
    <n v="19418.439999999999"/>
    <n v="0"/>
    <m/>
    <n v="49323.839999999997"/>
    <n v="0.31"/>
    <n v="295980"/>
    <x v="2"/>
  </r>
  <r>
    <s v="0601  1A-33B"/>
    <s v="FIDEICOMISO VILLA MARIA"/>
    <n v="48038"/>
    <n v="48038"/>
    <n v="0"/>
    <n v="0"/>
    <n v="0"/>
    <n v="35703.11"/>
    <n v="13186.94"/>
    <n v="0"/>
    <n v="1432.04"/>
    <n v="0"/>
    <m/>
    <n v="0"/>
    <n v="0.91"/>
    <n v="50323"/>
    <x v="2"/>
  </r>
  <r>
    <s v="0602   1A-L5-1"/>
    <s v="SENLLE SEIF SEBASTIAN/OLAVARRIA NATALIA (1)"/>
    <n v="36475"/>
    <n v="36475"/>
    <n v="0"/>
    <n v="0"/>
    <n v="0"/>
    <n v="35703.11"/>
    <n v="7553.31"/>
    <n v="0"/>
    <n v="820.3"/>
    <n v="0"/>
    <m/>
    <n v="-3988.5"/>
    <n v="0.78"/>
    <n v="40089"/>
    <x v="2"/>
  </r>
  <r>
    <s v="0603   1A-L5-3"/>
    <s v="DARIO CERVINI/LORIA ALEJANDRA (1)"/>
    <n v="36427"/>
    <n v="36427"/>
    <n v="0"/>
    <n v="0"/>
    <n v="0"/>
    <n v="35703.11"/>
    <n v="7504.23"/>
    <n v="0"/>
    <n v="813.07"/>
    <n v="0"/>
    <m/>
    <n v="-3982.58"/>
    <n v="0.17"/>
    <n v="40038"/>
    <x v="2"/>
  </r>
  <r>
    <s v="0604 1A- L55-2"/>
    <s v="SERGIO ELBIO CANTON"/>
    <n v="40665"/>
    <n v="41343"/>
    <n v="0"/>
    <n v="678"/>
    <n v="678"/>
    <n v="35703.11"/>
    <n v="6168.08"/>
    <n v="0"/>
    <n v="587.72"/>
    <n v="0"/>
    <m/>
    <n v="0"/>
    <n v="0.09"/>
    <n v="42459"/>
    <x v="2"/>
  </r>
  <r>
    <s v="0605  1A-L55-3"/>
    <s v="Diego Francisco Diaz (1)"/>
    <n v="33875"/>
    <n v="33875"/>
    <n v="0"/>
    <n v="0"/>
    <n v="0"/>
    <n v="35703.11"/>
    <n v="4722.8599999999997"/>
    <n v="0"/>
    <n v="587.72"/>
    <n v="0"/>
    <m/>
    <n v="-3724.69"/>
    <n v="0"/>
    <n v="37289"/>
    <x v="2"/>
  </r>
  <r>
    <s v="0606  1A-L55-4"/>
    <s v="Lucas Esteban Molina (1)"/>
    <n v="40713"/>
    <n v="36642"/>
    <n v="4071"/>
    <n v="203.55"/>
    <n v="0"/>
    <n v="35703.11"/>
    <n v="4591.9799999999996"/>
    <n v="0"/>
    <n v="587.72"/>
    <n v="0"/>
    <m/>
    <n v="6945"/>
    <n v="0.64"/>
    <n v="52103"/>
    <x v="2"/>
  </r>
  <r>
    <s v="0607  1A34-B"/>
    <s v="Fideicomiso Villa Maria"/>
    <n v="44057"/>
    <n v="44057"/>
    <n v="0"/>
    <n v="0"/>
    <n v="0"/>
    <n v="35703.11"/>
    <n v="9843.85"/>
    <n v="0"/>
    <n v="787.76"/>
    <n v="0"/>
    <m/>
    <n v="0"/>
    <n v="0.28000000000000003"/>
    <n v="46335"/>
    <x v="2"/>
  </r>
  <r>
    <s v="0608   1D02"/>
    <s v="GUY MERISON (1)"/>
    <n v="101185"/>
    <n v="101185"/>
    <n v="0"/>
    <n v="0"/>
    <n v="0"/>
    <n v="35703.11"/>
    <n v="13568.69"/>
    <n v="0"/>
    <n v="1473.08"/>
    <n v="0"/>
    <m/>
    <n v="14733.22"/>
    <n v="0.9"/>
    <n v="65479"/>
    <x v="2"/>
  </r>
  <r>
    <s v="0609   1F-L1-2"/>
    <s v="PACE D/GIMENEZ J/PACE V/COPPARI A/ CAPC (1)"/>
    <n v="86236"/>
    <n v="0"/>
    <n v="84238.9"/>
    <n v="6209.05"/>
    <n v="0"/>
    <n v="35703.11"/>
    <n v="4897.38"/>
    <n v="0"/>
    <n v="532"/>
    <n v="0"/>
    <m/>
    <n v="6945"/>
    <n v="0.56000000000000005"/>
    <n v="138526"/>
    <x v="2"/>
  </r>
  <r>
    <s v="0610  1F-L3 2"/>
    <s v="EZEQUIEL ENRRIQUE GONZALES DE LA FUENTE HARTENST (1)"/>
    <n v="34441"/>
    <n v="34441"/>
    <n v="0"/>
    <n v="0"/>
    <n v="0"/>
    <n v="35703.11"/>
    <n v="4722.8599999999997"/>
    <n v="650"/>
    <n v="518.74"/>
    <n v="0"/>
    <m/>
    <n v="-3725.18"/>
    <n v="0.47"/>
    <n v="37870"/>
    <x v="2"/>
  </r>
  <r>
    <s v="0611  1F-L4 2"/>
    <s v="ALDO GABRIEL NIEVAS (1)"/>
    <n v="37851"/>
    <n v="37851"/>
    <n v="0"/>
    <n v="0"/>
    <n v="0"/>
    <n v="35703.11"/>
    <n v="4750.13"/>
    <n v="650"/>
    <n v="517.36"/>
    <n v="0"/>
    <m/>
    <n v="-3727.65"/>
    <n v="0.05"/>
    <n v="37893"/>
    <x v="2"/>
  </r>
  <r>
    <s v="0612    UC0"/>
    <s v="SILVIA ALICIA MAO"/>
    <n v="3472"/>
    <n v="3472"/>
    <n v="0"/>
    <n v="0"/>
    <n v="0"/>
    <n v="0"/>
    <n v="3839.37"/>
    <n v="0"/>
    <n v="0"/>
    <n v="0"/>
    <m/>
    <n v="0"/>
    <n v="0.63"/>
    <n v="3840"/>
    <x v="2"/>
  </r>
  <r>
    <s v="0613    UC1"/>
    <s v="ARATA Y ASOCIADOS"/>
    <n v="3471"/>
    <n v="3500"/>
    <n v="0"/>
    <n v="0"/>
    <n v="29"/>
    <n v="0"/>
    <n v="3839.37"/>
    <n v="0"/>
    <n v="0"/>
    <n v="0"/>
    <m/>
    <n v="0"/>
    <n v="0.63"/>
    <n v="3811"/>
    <x v="2"/>
  </r>
  <r>
    <s v="0614    UC2"/>
    <s v="FERNANDO CAFFA"/>
    <n v="3472"/>
    <n v="3472"/>
    <n v="0"/>
    <n v="0"/>
    <n v="0"/>
    <n v="0"/>
    <n v="3839.37"/>
    <n v="0"/>
    <n v="0"/>
    <n v="0"/>
    <m/>
    <n v="0"/>
    <n v="0.63"/>
    <n v="3840"/>
    <x v="2"/>
  </r>
  <r>
    <s v="UC    UC a UF_x000a_002     462"/>
    <s v="Pendiente de Resolución"/>
    <n v="0"/>
    <n v="0"/>
    <n v="0"/>
    <n v="0"/>
    <n v="0"/>
    <n v="0"/>
    <n v="0"/>
    <n v="0"/>
    <n v="0"/>
    <n v="0"/>
    <m/>
    <n v="0"/>
    <n v="0"/>
    <n v="0"/>
    <x v="2"/>
  </r>
  <r>
    <s v="UC    UC Lote_x000a_003      32"/>
    <s v="Deuda pendiente dueño anterior"/>
    <n v="186580"/>
    <n v="0"/>
    <n v="96836.15"/>
    <n v="94585.66"/>
    <n v="0"/>
    <n v="0"/>
    <n v="0"/>
    <n v="0"/>
    <n v="0"/>
    <n v="0"/>
    <m/>
    <n v="0"/>
    <n v="0.19"/>
    <n v="191422"/>
    <x v="2"/>
  </r>
  <r>
    <s v="0001    1A-L1"/>
    <s v="GRACIELA PRIORI (1)"/>
    <n v="44281"/>
    <n v="44281"/>
    <n v="0"/>
    <n v="0"/>
    <n v="0"/>
    <n v="39630.449999999997"/>
    <n v="12119.22"/>
    <n v="772.8"/>
    <n v="1183.03"/>
    <n v="0"/>
    <m/>
    <n v="-4754.3100000000004"/>
    <n v="0.81"/>
    <n v="48952"/>
    <x v="3"/>
  </r>
  <r>
    <s v="0002   1A-L1B"/>
    <s v="GRACIELA PRIORI (1)"/>
    <n v="44348"/>
    <n v="44348"/>
    <n v="0"/>
    <n v="0"/>
    <n v="0"/>
    <n v="39630.449999999997"/>
    <n v="12185.81"/>
    <n v="778.8"/>
    <n v="1189.92"/>
    <n v="0"/>
    <m/>
    <n v="-4760.8599999999997"/>
    <n v="0.88"/>
    <n v="49025"/>
    <x v="3"/>
  </r>
  <r>
    <s v="0003    1A-L2"/>
    <s v="MIGUEL SOSTRES (1)"/>
    <n v="44532"/>
    <n v="44532"/>
    <n v="0"/>
    <n v="0"/>
    <n v="0"/>
    <n v="39630.449999999997"/>
    <n v="12373.47"/>
    <n v="790.8"/>
    <n v="1207.82"/>
    <n v="0"/>
    <m/>
    <n v="-4777.76"/>
    <n v="0.22"/>
    <n v="49225"/>
    <x v="3"/>
  </r>
  <r>
    <s v="0004   1A-L2B"/>
    <s v="TRISTAN BRIANO (1)"/>
    <n v="41449"/>
    <n v="41449"/>
    <n v="0"/>
    <n v="0"/>
    <n v="0"/>
    <n v="39630.449999999997"/>
    <n v="9225.6200000000008"/>
    <n v="589.20000000000005"/>
    <n v="901.04"/>
    <n v="0"/>
    <m/>
    <n v="-4487.63"/>
    <n v="0.32"/>
    <n v="45859"/>
    <x v="3"/>
  </r>
  <r>
    <s v="0005   1A-L2C"/>
    <s v="TRISTAN BRIANO (1)"/>
    <n v="41491"/>
    <n v="41491"/>
    <n v="0"/>
    <n v="0"/>
    <n v="0"/>
    <n v="39630.449999999997"/>
    <n v="9267.99"/>
    <n v="592.79999999999995"/>
    <n v="904.83"/>
    <n v="0"/>
    <m/>
    <n v="-4491.45"/>
    <n v="0.38"/>
    <n v="45905"/>
    <x v="3"/>
  </r>
  <r>
    <s v="0006    1A-L3"/>
    <s v="Esteban Marcelo CHAMS (1)"/>
    <n v="65666"/>
    <n v="65666"/>
    <n v="0"/>
    <n v="0"/>
    <n v="0"/>
    <n v="39630.449999999997"/>
    <n v="8904.7800000000007"/>
    <n v="568.79999999999995"/>
    <n v="869.71"/>
    <n v="0"/>
    <m/>
    <n v="-4458.18"/>
    <n v="0.44"/>
    <n v="45516"/>
    <x v="3"/>
  </r>
  <r>
    <s v="0007   1A-L3B"/>
    <s v="CARLOS RENE RODRIGUEZ (1)"/>
    <n v="41060"/>
    <n v="41060"/>
    <n v="0"/>
    <n v="0"/>
    <n v="0"/>
    <n v="39630.449999999997"/>
    <n v="8826.09"/>
    <n v="565.20000000000005"/>
    <n v="861.79"/>
    <n v="0"/>
    <m/>
    <n v="-4450.55"/>
    <n v="0.02"/>
    <n v="45433"/>
    <x v="3"/>
  </r>
  <r>
    <s v="0008    1A-L4"/>
    <s v="CLAUDIO SPERANZA (1)"/>
    <n v="75666"/>
    <n v="75666"/>
    <n v="0"/>
    <n v="0"/>
    <n v="0"/>
    <n v="39630.449999999997"/>
    <n v="12912.24"/>
    <n v="0"/>
    <n v="1260.5"/>
    <n v="19270.060000000001"/>
    <m/>
    <n v="1991.61"/>
    <n v="0.14000000000000001"/>
    <n v="75065"/>
    <x v="3"/>
  </r>
  <r>
    <s v="0009   1A-L4B"/>
    <s v="RAFAEL BALTAZAR FLORES/TERESA MI—ONES (1)"/>
    <n v="57367"/>
    <n v="57367"/>
    <n v="0"/>
    <n v="0"/>
    <n v="0"/>
    <n v="39630.449999999997"/>
    <n v="12936.45"/>
    <n v="0"/>
    <n v="1262.9100000000001"/>
    <n v="0"/>
    <m/>
    <n v="2115.4299999999998"/>
    <n v="0.76"/>
    <n v="55946"/>
    <x v="3"/>
  </r>
  <r>
    <s v="0010   1A-L4C"/>
    <s v="GERARDO PAZ (1)"/>
    <n v="47618"/>
    <n v="47618"/>
    <n v="0"/>
    <n v="0"/>
    <n v="0"/>
    <n v="39630.449999999997"/>
    <n v="10006.530000000001"/>
    <n v="638.4"/>
    <n v="976.79"/>
    <n v="0"/>
    <m/>
    <n v="-4559.07"/>
    <n v="0.9"/>
    <n v="46694"/>
    <x v="3"/>
  </r>
  <r>
    <s v="0011   1A-L4D"/>
    <s v="DANIEL MARGULIES (1)"/>
    <n v="42197"/>
    <n v="42197"/>
    <n v="0"/>
    <n v="0"/>
    <n v="0"/>
    <n v="39630.449999999997"/>
    <n v="9988.3700000000008"/>
    <n v="638.4"/>
    <n v="975.07"/>
    <n v="0"/>
    <m/>
    <n v="-4557.4399999999996"/>
    <n v="0.15"/>
    <n v="46675"/>
    <x v="3"/>
  </r>
  <r>
    <s v="0012   1A-L5-2"/>
    <s v="Guadalupe Jazmin CHAMS (1)"/>
    <n v="46315"/>
    <n v="46315"/>
    <n v="0"/>
    <n v="0"/>
    <n v="0"/>
    <n v="39630.449999999997"/>
    <n v="8826.09"/>
    <n v="162"/>
    <n v="2493.8000000000002"/>
    <n v="0"/>
    <m/>
    <n v="-4448.91"/>
    <n v="0.56999999999999995"/>
    <n v="46664"/>
    <x v="3"/>
  </r>
  <r>
    <s v="0013   1A-L5B"/>
    <s v="ROLF MEIJER WERNER (1)"/>
    <n v="49786"/>
    <n v="49786"/>
    <n v="0"/>
    <n v="0"/>
    <n v="0"/>
    <n v="39630.449999999997"/>
    <n v="18977.900000000001"/>
    <n v="0"/>
    <n v="1853.05"/>
    <n v="0"/>
    <m/>
    <n v="-5387.48"/>
    <n v="0.08"/>
    <n v="55074"/>
    <x v="3"/>
  </r>
  <r>
    <s v="0014    1A-L6"/>
    <s v="Rafael Augusto COELHO; Agustina BOMBARDO UDABE"/>
    <n v="135635"/>
    <n v="138000"/>
    <n v="0"/>
    <n v="2200.7199999999998"/>
    <n v="2365"/>
    <n v="39630.449999999997"/>
    <n v="12010.26"/>
    <n v="768"/>
    <n v="1172.7"/>
    <n v="0"/>
    <m/>
    <n v="0"/>
    <n v="0.87"/>
    <n v="53418"/>
    <x v="3"/>
  </r>
  <r>
    <s v="0015   1A-L6B"/>
    <s v="ARIEL LUDUE—A (1)"/>
    <n v="44189"/>
    <n v="44189"/>
    <n v="0"/>
    <n v="0"/>
    <n v="0"/>
    <n v="39630.449999999997"/>
    <n v="12010.26"/>
    <n v="780"/>
    <n v="1172.7"/>
    <n v="0"/>
    <m/>
    <n v="-4744.5"/>
    <n v="0.09"/>
    <n v="48849"/>
    <x v="3"/>
  </r>
  <r>
    <s v="0016    1A-L7"/>
    <s v="MARIANA VOLPELLIER (1)"/>
    <n v="48429"/>
    <n v="48429"/>
    <n v="0"/>
    <n v="0"/>
    <n v="0"/>
    <n v="39630.449999999997"/>
    <n v="11973.93"/>
    <n v="766.8"/>
    <n v="1169.26"/>
    <n v="0"/>
    <m/>
    <n v="-4741.2299999999996"/>
    <n v="0.79"/>
    <n v="48800"/>
    <x v="3"/>
  </r>
  <r>
    <s v="0017   1A-L7B"/>
    <s v="OMAR LEONARDO RODRIGUEZ DE PIAN/FUSCO S. (2)"/>
    <n v="44212"/>
    <n v="44212"/>
    <n v="0"/>
    <n v="2210.59"/>
    <n v="0"/>
    <n v="39630.449999999997"/>
    <n v="12046.58"/>
    <n v="770.4"/>
    <n v="1176.1400000000001"/>
    <n v="0"/>
    <m/>
    <n v="0"/>
    <n v="0.84"/>
    <n v="55835"/>
    <x v="3"/>
  </r>
  <r>
    <s v="0018    1A-L8"/>
    <s v="RUTA CPC"/>
    <n v="102331"/>
    <n v="48715"/>
    <n v="53616"/>
    <n v="3456.29"/>
    <n v="0"/>
    <n v="39630.449999999997"/>
    <n v="14171.38"/>
    <n v="904.8"/>
    <n v="1383.41"/>
    <n v="0"/>
    <m/>
    <n v="0"/>
    <n v="0.67"/>
    <n v="113163"/>
    <x v="3"/>
  </r>
  <r>
    <s v="0019   1A-L8B"/>
    <s v="ARIEL AKERMAN (1)"/>
    <n v="46297"/>
    <n v="46297"/>
    <n v="0"/>
    <n v="0"/>
    <n v="0"/>
    <n v="39630.449999999997"/>
    <n v="14177.43"/>
    <n v="904.8"/>
    <n v="1384.1"/>
    <n v="0"/>
    <m/>
    <n v="-4944.1000000000004"/>
    <n v="0.32"/>
    <n v="51153"/>
    <x v="3"/>
  </r>
  <r>
    <s v="0020    1A-L9"/>
    <s v="Nelson Damian Duboscq (1)"/>
    <n v="45000"/>
    <n v="45000"/>
    <n v="0"/>
    <n v="0"/>
    <n v="0"/>
    <n v="39630.449999999997"/>
    <n v="12851.7"/>
    <n v="820.8"/>
    <n v="1254.6400000000001"/>
    <n v="0"/>
    <m/>
    <n v="-4821.9399999999996"/>
    <n v="0.35"/>
    <n v="49736"/>
    <x v="3"/>
  </r>
  <r>
    <s v="0021   1A-L9B"/>
    <s v="Mauro Hernan Landeira (1)"/>
    <n v="43281"/>
    <n v="43281"/>
    <n v="0"/>
    <n v="0"/>
    <n v="0"/>
    <n v="39630.449999999997"/>
    <n v="11096.17"/>
    <n v="709.2"/>
    <n v="1083.53"/>
    <n v="0"/>
    <m/>
    <n v="-4659.97"/>
    <n v="0.62"/>
    <n v="47860"/>
    <x v="3"/>
  </r>
  <r>
    <s v="0022   1A-L10"/>
    <s v="VALERIA BOHORQUEZ (1)"/>
    <n v="39851"/>
    <n v="39851"/>
    <n v="0"/>
    <n v="0"/>
    <n v="0"/>
    <n v="39630.449999999997"/>
    <n v="8123.87"/>
    <n v="0"/>
    <n v="792.93"/>
    <n v="0"/>
    <m/>
    <n v="-4385.6499999999996"/>
    <n v="0.4"/>
    <n v="44162"/>
    <x v="3"/>
  </r>
  <r>
    <s v="0023  1A-L10B"/>
    <s v="Jorge Enrique Bosch/Susana Beatriz Goncalves"/>
    <n v="45975"/>
    <n v="45975"/>
    <n v="0"/>
    <n v="756"/>
    <n v="0"/>
    <n v="39630.449999999997"/>
    <n v="9074.2800000000007"/>
    <n v="580.79999999999995"/>
    <n v="885.89"/>
    <n v="0"/>
    <m/>
    <n v="0"/>
    <n v="0.57999999999999996"/>
    <n v="50928"/>
    <x v="3"/>
  </r>
  <r>
    <s v="0024   1A-L11"/>
    <s v="JAIME CHMEA"/>
    <n v="894900"/>
    <n v="0"/>
    <n v="649476.29"/>
    <n v="277897.52"/>
    <n v="0"/>
    <n v="39630.449999999997"/>
    <n v="11144.6"/>
    <n v="0"/>
    <n v="1088"/>
    <n v="0"/>
    <m/>
    <n v="0"/>
    <n v="0.14000000000000001"/>
    <n v="979237"/>
    <x v="3"/>
  </r>
  <r>
    <s v="0025   1A-L11B"/>
    <s v="RAM”N RIONDA"/>
    <n v="44395"/>
    <n v="0"/>
    <n v="44395"/>
    <n v="2219.75"/>
    <n v="0"/>
    <n v="39630.449999999997"/>
    <n v="13087.79"/>
    <n v="0"/>
    <n v="1278.06"/>
    <n v="0"/>
    <m/>
    <n v="0"/>
    <n v="0.95"/>
    <n v="100612"/>
    <x v="3"/>
  </r>
  <r>
    <s v="0026   1A-L12"/>
    <s v="MARINHO"/>
    <n v="54215"/>
    <n v="54215"/>
    <n v="0"/>
    <n v="0"/>
    <n v="0"/>
    <n v="39630.449999999997"/>
    <n v="17422.14"/>
    <n v="1112.4000000000001"/>
    <n v="1700.86"/>
    <n v="0"/>
    <m/>
    <n v="0"/>
    <n v="0.15"/>
    <n v="59866"/>
    <x v="3"/>
  </r>
  <r>
    <s v="0027   1A-L12B"/>
    <s v="ROBERTO MARINHO"/>
    <n v="57059"/>
    <n v="57059"/>
    <n v="0"/>
    <n v="0"/>
    <n v="0"/>
    <n v="39630.449999999997"/>
    <n v="21247.98"/>
    <n v="134.4"/>
    <n v="2074.7800000000002"/>
    <n v="0"/>
    <m/>
    <n v="0"/>
    <n v="0.39"/>
    <n v="63088"/>
    <x v="3"/>
  </r>
  <r>
    <s v="0028   1A-L13"/>
    <s v="PILAR MAYORAL"/>
    <n v="53153"/>
    <n v="54039"/>
    <n v="0"/>
    <n v="886"/>
    <n v="886"/>
    <n v="39630.449999999997"/>
    <n v="12494.54"/>
    <n v="0"/>
    <n v="1220.21"/>
    <n v="3163.07"/>
    <m/>
    <n v="0"/>
    <n v="0.73"/>
    <n v="56509"/>
    <x v="3"/>
  </r>
  <r>
    <s v="0029   1A-L13B"/>
    <s v="ARIEL AKERMAN (1)"/>
    <n v="46685"/>
    <n v="46685"/>
    <n v="0"/>
    <n v="0"/>
    <n v="0"/>
    <n v="39630.449999999997"/>
    <n v="14576.96"/>
    <n v="927.6"/>
    <n v="1419.91"/>
    <n v="0"/>
    <m/>
    <n v="-4978.46"/>
    <n v="0.54"/>
    <n v="51577"/>
    <x v="3"/>
  </r>
  <r>
    <s v="0030   1A-L14"/>
    <s v="RUTA CPC"/>
    <n v="113702"/>
    <n v="54190"/>
    <n v="59512"/>
    <n v="3838.24"/>
    <n v="0"/>
    <n v="39630.449999999997"/>
    <n v="19401.650000000001"/>
    <n v="1238.4000000000001"/>
    <n v="1894.36"/>
    <n v="0"/>
    <m/>
    <n v="0"/>
    <n v="0.9"/>
    <n v="125516"/>
    <x v="3"/>
  </r>
  <r>
    <s v="0031   1A-L14B"/>
    <s v="ROBERTO MARINHO"/>
    <n v="53290"/>
    <n v="53290"/>
    <n v="0"/>
    <n v="0"/>
    <n v="0"/>
    <n v="39630.449999999997"/>
    <n v="16550.419999999998"/>
    <n v="1057.2"/>
    <n v="1615.82"/>
    <n v="0"/>
    <m/>
    <n v="0"/>
    <n v="0.11"/>
    <n v="58854"/>
    <x v="3"/>
  </r>
  <r>
    <s v="0032   1A-L15"/>
    <s v="ALFREDO CASTIGLIA (1)"/>
    <n v="82139"/>
    <n v="82139"/>
    <s v="Plan de Pago"/>
    <s v="Plan de Pago"/>
    <n v="0"/>
    <n v="39630.449999999997"/>
    <n v="16211.42"/>
    <n v="1034.4000000000001"/>
    <n v="1582.77"/>
    <n v="0"/>
    <m/>
    <n v="28718.78"/>
    <n v="0.18"/>
    <n v="87178"/>
    <x v="3"/>
  </r>
  <r>
    <s v="0033   1A-L15B"/>
    <s v="Ariel Arnoldo Abramovich (1)"/>
    <n v="57350"/>
    <n v="57350"/>
    <n v="0"/>
    <n v="0"/>
    <n v="0"/>
    <n v="39630.449999999997"/>
    <n v="19825.400000000001"/>
    <n v="1266"/>
    <n v="1935.68"/>
    <n v="0"/>
    <m/>
    <n v="37764.07"/>
    <n v="0.4"/>
    <n v="100422"/>
    <x v="3"/>
  </r>
  <r>
    <s v="0034   1A-L16"/>
    <s v="ARIEL AKERMAN - SEBASTAN JANON_x000a_(1)"/>
    <n v="47140"/>
    <n v="47140"/>
    <n v="0"/>
    <n v="0"/>
    <n v="0"/>
    <n v="39630.449999999997"/>
    <n v="15037.03"/>
    <n v="961.2"/>
    <n v="1468.11"/>
    <n v="0"/>
    <m/>
    <n v="-5023.72"/>
    <n v="0.93"/>
    <n v="52074"/>
    <x v="3"/>
  </r>
  <r>
    <s v="0035   1A-L16B"/>
    <s v="Gisela CANIEVSKY (1)"/>
    <n v="45106"/>
    <n v="45106"/>
    <n v="0"/>
    <n v="0"/>
    <n v="0"/>
    <n v="39630.449999999997"/>
    <n v="12960.66"/>
    <n v="828"/>
    <n v="1265.32"/>
    <n v="0"/>
    <m/>
    <n v="-4832.3"/>
    <n v="0.87"/>
    <n v="49853"/>
    <x v="3"/>
  </r>
  <r>
    <s v="0036   1A-L17"/>
    <s v="RUTA CPC"/>
    <n v="120130"/>
    <n v="57227"/>
    <n v="62903"/>
    <n v="4055.98"/>
    <n v="0"/>
    <n v="39630.449999999997"/>
    <n v="23675.46"/>
    <n v="150"/>
    <n v="2311.66"/>
    <n v="0"/>
    <m/>
    <n v="0"/>
    <n v="0.45"/>
    <n v="132727"/>
    <x v="3"/>
  </r>
  <r>
    <s v="0037   1A-L17B"/>
    <s v="RUTA CPC"/>
    <n v="114887"/>
    <n v="54761"/>
    <n v="60126"/>
    <n v="3877.62"/>
    <n v="0"/>
    <n v="39630.449999999997"/>
    <n v="19946.47"/>
    <n v="1274.4000000000001"/>
    <n v="1947.38"/>
    <n v="0"/>
    <m/>
    <n v="0"/>
    <n v="0.68"/>
    <n v="126803"/>
    <x v="3"/>
  </r>
  <r>
    <s v="0038   1A-L18"/>
    <s v="BIAU DANIEL/CRISTALDO MABEL (1)"/>
    <n v="45440"/>
    <n v="45440"/>
    <n v="0"/>
    <n v="0"/>
    <n v="0"/>
    <n v="39630.449999999997"/>
    <n v="14231.91"/>
    <n v="0"/>
    <n v="1389.27"/>
    <n v="0"/>
    <m/>
    <n v="-4949.01"/>
    <n v="0.38"/>
    <n v="50303"/>
    <x v="3"/>
  </r>
  <r>
    <s v="0039   1A-L18B"/>
    <s v="MIGUEL PEREIRA L´PEZ"/>
    <n v="3329159"/>
    <n v="0"/>
    <n v="2026920.54"/>
    <s v="En Abogados"/>
    <n v="0"/>
    <n v="39630.449999999997"/>
    <n v="12222.13"/>
    <n v="781.2"/>
    <n v="1193.3599999999999"/>
    <n v="0"/>
    <m/>
    <n v="0"/>
    <n v="0.83"/>
    <n v="3484333"/>
    <x v="3"/>
  </r>
  <r>
    <s v="0040   1A-L19"/>
    <s v="SEBASTIAN LAUSI"/>
    <n v="2963730"/>
    <n v="0"/>
    <n v="1811083.02"/>
    <s v="En Abogados"/>
    <n v="0"/>
    <n v="39630.449999999997"/>
    <n v="9237.73"/>
    <n v="590.4"/>
    <n v="902.08"/>
    <n v="0"/>
    <m/>
    <n v="0"/>
    <n v="0.19"/>
    <n v="3104645"/>
    <x v="3"/>
  </r>
  <r>
    <s v="0041   1A-L19B"/>
    <s v="SEBASTIAN LAUSI"/>
    <n v="3535769"/>
    <n v="0"/>
    <n v="2148953.13"/>
    <s v="En Abogados"/>
    <n v="0"/>
    <n v="39630.449999999997"/>
    <n v="13911.07"/>
    <n v="888"/>
    <n v="1358.28"/>
    <n v="0"/>
    <m/>
    <n v="0"/>
    <n v="0.54"/>
    <n v="3699005"/>
    <x v="3"/>
  </r>
  <r>
    <s v="0042   1A-L19C"/>
    <s v="SEBASTIAN LAUSI"/>
    <n v="2902186"/>
    <n v="0"/>
    <n v="1774747.35"/>
    <s v="En Abogados"/>
    <n v="0"/>
    <n v="39630.449999999997"/>
    <n v="8741.34"/>
    <n v="558"/>
    <n v="853.19"/>
    <n v="0"/>
    <m/>
    <n v="0"/>
    <n v="0.65"/>
    <n v="3040707"/>
    <x v="3"/>
  </r>
  <r>
    <s v="0043   1A-L20"/>
    <s v="Luis Enrique Landini (1)"/>
    <n v="51295"/>
    <n v="51295"/>
    <n v="0"/>
    <n v="0"/>
    <n v="0"/>
    <n v="39630.449999999997"/>
    <n v="13039.36"/>
    <n v="0"/>
    <n v="1272.8900000000001"/>
    <n v="0"/>
    <m/>
    <n v="2105.61"/>
    <n v="0.69"/>
    <n v="56049"/>
    <x v="3"/>
  </r>
  <r>
    <s v="0044  1A-L20B"/>
    <s v="JAIME CHMEA"/>
    <n v="926831"/>
    <n v="0"/>
    <n v="671459.28"/>
    <n v="288944.68"/>
    <n v="0"/>
    <n v="39630.449999999997"/>
    <n v="12440.06"/>
    <n v="0"/>
    <n v="1214.71"/>
    <n v="0"/>
    <m/>
    <n v="0"/>
    <n v="0.82"/>
    <n v="1013690"/>
    <x v="3"/>
  </r>
  <r>
    <s v="0045   1A-L21"/>
    <s v="PABLO GARCIA NAVARRO (1)"/>
    <n v="57627"/>
    <n v="57627"/>
    <n v="0"/>
    <n v="0"/>
    <n v="0"/>
    <n v="39630.449999999997"/>
    <n v="27356.02"/>
    <n v="172.8"/>
    <n v="2670.77"/>
    <n v="0"/>
    <m/>
    <n v="-6160.81"/>
    <n v="0.77"/>
    <n v="63670"/>
    <x v="3"/>
  </r>
  <r>
    <s v="0046   1A-L22"/>
    <s v="FIDEICOMISO VILLA MARIA"/>
    <n v="63060"/>
    <n v="64111"/>
    <n v="0"/>
    <n v="1051"/>
    <n v="1051"/>
    <n v="39630.449999999997"/>
    <n v="27392.34"/>
    <n v="0"/>
    <n v="2674.21"/>
    <n v="0"/>
    <m/>
    <n v="0"/>
    <n v="0"/>
    <n v="69697"/>
    <x v="3"/>
  </r>
  <r>
    <s v="0047   1A-L23"/>
    <s v="THOMAS HOELLER"/>
    <n v="312107"/>
    <n v="0"/>
    <n v="276444.13"/>
    <n v="49485.08"/>
    <n v="0"/>
    <n v="39630.449999999997"/>
    <n v="20769.75"/>
    <n v="1326"/>
    <n v="2027.95"/>
    <n v="0"/>
    <m/>
    <n v="0"/>
    <n v="0.64"/>
    <n v="389684"/>
    <x v="3"/>
  </r>
  <r>
    <s v="0048   1A-L24"/>
    <s v="RUTA CPC"/>
    <n v="117088"/>
    <n v="55766"/>
    <n v="61322"/>
    <n v="3953.88"/>
    <n v="0"/>
    <n v="39630.449999999997"/>
    <n v="22192.34"/>
    <n v="141.6"/>
    <n v="2167.0500000000002"/>
    <n v="0"/>
    <m/>
    <n v="0"/>
    <n v="0.68"/>
    <n v="129408"/>
    <x v="3"/>
  </r>
  <r>
    <s v="0049   1A-L25"/>
    <s v="ALFRED GLASSEL"/>
    <n v="1588170"/>
    <n v="0"/>
    <n v="1095284.08"/>
    <s v="En Abogados"/>
    <n v="0"/>
    <n v="39630.449999999997"/>
    <n v="23421.21"/>
    <n v="148.80000000000001"/>
    <n v="2286.52"/>
    <n v="0"/>
    <m/>
    <n v="0"/>
    <n v="0.82"/>
    <n v="1708422"/>
    <x v="3"/>
  </r>
  <r>
    <s v="0050   1A-L26"/>
    <s v="IDA MABEL ZAPPALA (GABRIEL GAUNA APODER)"/>
    <n v="89753"/>
    <n v="89753"/>
    <n v="0"/>
    <n v="0"/>
    <n v="0"/>
    <n v="39630.449999999997"/>
    <n v="12270.56"/>
    <n v="0"/>
    <n v="1197.83"/>
    <n v="0"/>
    <m/>
    <n v="0"/>
    <n v="0.16"/>
    <n v="53099"/>
    <x v="3"/>
  </r>
  <r>
    <s v="0051   1A-L26B"/>
    <s v="SALVADOR BELLO"/>
    <n v="-155814.15"/>
    <n v="0"/>
    <n v="0"/>
    <n v="0"/>
    <n v="155814.15"/>
    <n v="39630.449999999997"/>
    <n v="12791.16"/>
    <n v="817.2"/>
    <n v="1248.79"/>
    <n v="0"/>
    <m/>
    <n v="0"/>
    <n v="0"/>
    <n v="-101326.55"/>
    <x v="3"/>
  </r>
  <r>
    <s v="0052   1A-L27"/>
    <s v="TERESA TANCO (2)"/>
    <n v="45789"/>
    <n v="45789"/>
    <n v="0"/>
    <n v="2289.4299999999998"/>
    <n v="0"/>
    <n v="39630.449999999997"/>
    <n v="13656.82"/>
    <n v="873.6"/>
    <n v="1333.49"/>
    <n v="0"/>
    <m/>
    <n v="0"/>
    <n v="0.21"/>
    <n v="57784"/>
    <x v="3"/>
  </r>
  <r>
    <s v="0053  1A-L27B"/>
    <s v="FEDERICO BUNSOW (1)"/>
    <n v="44849"/>
    <n v="44849"/>
    <n v="0"/>
    <n v="0"/>
    <n v="0"/>
    <n v="39630.449999999997"/>
    <n v="13584.18"/>
    <n v="0"/>
    <n v="1326.26"/>
    <n v="0"/>
    <m/>
    <n v="-4889.5600000000004"/>
    <n v="0.67"/>
    <n v="49652"/>
    <x v="3"/>
  </r>
  <r>
    <s v="0054   1A-L28"/>
    <s v="MARIANA VALOTTA (1)"/>
    <n v="50901"/>
    <n v="50901"/>
    <n v="0"/>
    <n v="0"/>
    <n v="0"/>
    <n v="39630.449999999997"/>
    <n v="16719.919999999998"/>
    <n v="0"/>
    <n v="1041.52"/>
    <n v="3297.67"/>
    <m/>
    <n v="-4620.7"/>
    <n v="0.14000000000000001"/>
    <n v="56069"/>
    <x v="3"/>
  </r>
  <r>
    <s v="0055  1A-L28B"/>
    <s v="PABLO VERA PINTO (1)"/>
    <n v="47674"/>
    <n v="47674"/>
    <n v="0"/>
    <n v="0"/>
    <n v="0"/>
    <n v="39630.449999999997"/>
    <n v="11265.67"/>
    <n v="720"/>
    <n v="1099.71"/>
    <n v="0"/>
    <m/>
    <n v="-4675.24"/>
    <n v="0.41"/>
    <n v="48041"/>
    <x v="3"/>
  </r>
  <r>
    <s v="0056   1A-L29"/>
    <s v="PABLO VERA PINTO (1)"/>
    <n v="64056"/>
    <n v="64056"/>
    <n v="0"/>
    <n v="0"/>
    <n v="0"/>
    <n v="39630.449999999997"/>
    <n v="11780.22"/>
    <n v="0"/>
    <n v="1149.98"/>
    <n v="16735.12"/>
    <m/>
    <n v="-4723.2299999999996"/>
    <n v="0.46"/>
    <n v="64573"/>
    <x v="3"/>
  </r>
  <r>
    <s v="0057  1A-L29B"/>
    <s v="GABRIEL GALATI"/>
    <n v="138782"/>
    <n v="0"/>
    <n v="130316.07"/>
    <n v="14981.73"/>
    <n v="0"/>
    <n v="39630.449999999997"/>
    <n v="11768.11"/>
    <n v="0"/>
    <n v="1148.94"/>
    <n v="0"/>
    <m/>
    <n v="0"/>
    <n v="0.7"/>
    <n v="197846"/>
    <x v="3"/>
  </r>
  <r>
    <s v="0058   1A-L30"/>
    <s v="AGUSTÕN GIMENEZ/FERNANDA ARCURI"/>
    <n v="43015"/>
    <n v="43015"/>
    <n v="0"/>
    <n v="0"/>
    <n v="0"/>
    <n v="39630.449999999997"/>
    <n v="11580.45"/>
    <n v="0"/>
    <n v="1130.69"/>
    <n v="0"/>
    <m/>
    <n v="0"/>
    <n v="0.41"/>
    <n v="52342"/>
    <x v="3"/>
  </r>
  <r>
    <s v="0059  1A-L30B"/>
    <s v="CAR POINT"/>
    <n v="47764"/>
    <n v="0"/>
    <n v="47764"/>
    <n v="2388.1999999999998"/>
    <n v="0"/>
    <n v="39630.449999999997"/>
    <n v="11350.42"/>
    <n v="724.8"/>
    <n v="1108.32"/>
    <n v="0"/>
    <m/>
    <n v="0"/>
    <n v="0.81"/>
    <n v="102967"/>
    <x v="3"/>
  </r>
  <r>
    <s v="0060   1A-L31"/>
    <s v="FRANCO BORDONI (1)"/>
    <n v="54865"/>
    <n v="54900"/>
    <n v="0"/>
    <n v="0"/>
    <n v="35"/>
    <n v="39630.449999999997"/>
    <n v="24559.279999999999"/>
    <n v="0"/>
    <n v="2398.08"/>
    <n v="0"/>
    <m/>
    <n v="-5902.85"/>
    <n v="0.04"/>
    <n v="60650"/>
    <x v="3"/>
  </r>
  <r>
    <s v="0061   1A-L32"/>
    <s v="CARLOS ALBERTO MATUK."/>
    <n v="82155"/>
    <n v="83525"/>
    <n v="0"/>
    <n v="1370"/>
    <n v="1370"/>
    <n v="39630.449999999997"/>
    <n v="24771.15"/>
    <n v="0"/>
    <n v="2418.39"/>
    <n v="21087.15"/>
    <m/>
    <n v="0"/>
    <n v="0.86"/>
    <n v="87908"/>
    <x v="3"/>
  </r>
  <r>
    <s v="0062  1A-L33A"/>
    <s v="CARLOS ALBERTO MATUK."/>
    <n v="45818"/>
    <n v="46582"/>
    <n v="0"/>
    <n v="764"/>
    <n v="764"/>
    <n v="39630.449999999997"/>
    <n v="14643.55"/>
    <n v="0"/>
    <n v="1429.21"/>
    <n v="0"/>
    <m/>
    <n v="0"/>
    <n v="0.79"/>
    <n v="55704"/>
    <x v="3"/>
  </r>
  <r>
    <s v="0063   1A-L34-_x000a_A"/>
    <s v="Emiliano VOLPE (1)"/>
    <n v="326587"/>
    <n v="0"/>
    <n v="294347.59999999998"/>
    <n v="46956.78"/>
    <n v="0"/>
    <n v="39630.449999999997"/>
    <n v="17470.560000000001"/>
    <n v="180"/>
    <n v="2773.03"/>
    <n v="0"/>
    <m/>
    <n v="6945"/>
    <n v="0.57999999999999996"/>
    <n v="408304"/>
    <x v="3"/>
  </r>
  <r>
    <s v="0064   1A-L35"/>
    <s v="ANDREW CUMMINS (1)"/>
    <n v="47389"/>
    <n v="47389"/>
    <n v="0"/>
    <n v="0"/>
    <n v="0"/>
    <n v="39630.449999999997"/>
    <n v="16096.41"/>
    <n v="1028.4000000000001"/>
    <n v="785.01"/>
    <n v="0"/>
    <m/>
    <n v="-5121.3500000000004"/>
    <n v="0.08"/>
    <n v="52419"/>
    <x v="3"/>
  </r>
  <r>
    <s v="0065  1A-L35B"/>
    <s v="ANDREW CUMMINS (1)"/>
    <n v="47512"/>
    <n v="47512"/>
    <n v="0"/>
    <n v="0"/>
    <n v="0"/>
    <n v="39630.449999999997"/>
    <n v="15418.41"/>
    <n v="984"/>
    <n v="1505.64"/>
    <n v="0"/>
    <m/>
    <n v="-5059.17"/>
    <n v="0.67"/>
    <n v="52480"/>
    <x v="3"/>
  </r>
  <r>
    <s v="0066   1A-L36"/>
    <s v="CARINA MOLOZAJ (2)"/>
    <n v="53353"/>
    <n v="54203"/>
    <n v="0"/>
    <n v="2587.6799999999998"/>
    <n v="850"/>
    <n v="39630.449999999997"/>
    <n v="15106.65"/>
    <n v="963.6"/>
    <n v="1474.65"/>
    <n v="0"/>
    <m/>
    <n v="0"/>
    <n v="0.97"/>
    <n v="58914"/>
    <x v="3"/>
  </r>
  <r>
    <s v="0067  1A-L36B"/>
    <s v="CARINA MOLOZAJ (2)"/>
    <n v="50763"/>
    <n v="51572"/>
    <n v="0"/>
    <n v="2462.14"/>
    <n v="809"/>
    <n v="39630.449999999997"/>
    <n v="12742.74"/>
    <n v="813.6"/>
    <n v="1243.97"/>
    <n v="0"/>
    <m/>
    <n v="0"/>
    <n v="0.1"/>
    <n v="56084"/>
    <x v="3"/>
  </r>
  <r>
    <s v="0068   1A-L37"/>
    <s v="Fideicomiso Villa Maria"/>
    <n v="54476"/>
    <n v="55384"/>
    <n v="0"/>
    <n v="908"/>
    <n v="908"/>
    <n v="39630.449999999997"/>
    <n v="18796.29"/>
    <n v="0"/>
    <n v="1835.14"/>
    <n v="0"/>
    <m/>
    <n v="0"/>
    <n v="0.12"/>
    <n v="60262"/>
    <x v="3"/>
  </r>
  <r>
    <s v="0069   1A-L38"/>
    <s v="MARTIN PEUSNER (1)"/>
    <n v="50880"/>
    <n v="50880"/>
    <n v="0"/>
    <n v="0"/>
    <n v="0"/>
    <n v="39630.449999999997"/>
    <n v="18856.830000000002"/>
    <n v="1204.8"/>
    <n v="1841.34"/>
    <n v="0"/>
    <m/>
    <n v="-5376.58"/>
    <n v="0.16"/>
    <n v="56157"/>
    <x v="3"/>
  </r>
  <r>
    <s v="0070   1A-L39"/>
    <s v="DIEGO CARVALHO"/>
    <n v="115810"/>
    <n v="0"/>
    <n v="106934.05"/>
    <n v="14222.65"/>
    <n v="0"/>
    <n v="39630.449999999997"/>
    <n v="18917.36"/>
    <n v="1207.2"/>
    <n v="1846.85"/>
    <n v="0"/>
    <m/>
    <n v="0"/>
    <n v="0.44"/>
    <n v="182759"/>
    <x v="3"/>
  </r>
  <r>
    <s v="0071   1A-L40"/>
    <s v="ADRIAN PYLINSKI (1)"/>
    <n v="59889"/>
    <n v="59889"/>
    <n v="0"/>
    <n v="0"/>
    <n v="0"/>
    <n v="39630.449999999997"/>
    <n v="22428.43"/>
    <n v="0"/>
    <n v="2189.77"/>
    <n v="0"/>
    <m/>
    <n v="1239.02"/>
    <n v="0.33"/>
    <n v="65488"/>
    <x v="3"/>
  </r>
  <r>
    <s v="0072   1A-L41"/>
    <s v="GUILLERMO OLIVETO"/>
    <n v="366410"/>
    <n v="0"/>
    <n v="322653.33"/>
    <n v="59889.34"/>
    <n v="0"/>
    <n v="39630.449999999997"/>
    <n v="22900.6"/>
    <n v="145.19999999999999"/>
    <n v="2235.91"/>
    <n v="0"/>
    <m/>
    <n v="0"/>
    <n v="0.17"/>
    <n v="447455"/>
    <x v="3"/>
  </r>
  <r>
    <s v="0073   1A-L42"/>
    <s v="FRANCO BORDONI (1)"/>
    <n v="46686"/>
    <n v="46696"/>
    <n v="0"/>
    <n v="0"/>
    <n v="10"/>
    <n v="39630.449999999997"/>
    <n v="20981.63"/>
    <n v="133.19999999999999"/>
    <n v="2048.61"/>
    <n v="0"/>
    <m/>
    <n v="-5572.36"/>
    <n v="0.47"/>
    <n v="57212"/>
    <x v="3"/>
  </r>
  <r>
    <s v="0074   1A-L45"/>
    <s v="GLADYS NORMA AGUIRRE (1)"/>
    <n v="67671"/>
    <n v="67671"/>
    <n v="0"/>
    <n v="0"/>
    <n v="0"/>
    <n v="39630.449999999997"/>
    <n v="17458.46"/>
    <n v="0"/>
    <n v="1704.31"/>
    <n v="0"/>
    <m/>
    <n v="15335.68"/>
    <n v="0.1"/>
    <n v="74129"/>
    <x v="3"/>
  </r>
  <r>
    <s v="0075   1A-L46"/>
    <s v="GLADYS NORMA AGUIRRE (1)"/>
    <n v="50055"/>
    <n v="50055"/>
    <n v="0"/>
    <n v="0"/>
    <n v="0"/>
    <n v="39630.449999999997"/>
    <n v="18015.38"/>
    <n v="1149.5999999999999"/>
    <n v="1759.05"/>
    <n v="0"/>
    <m/>
    <n v="-5298.59"/>
    <n v="0.11"/>
    <n v="55256"/>
    <x v="3"/>
  </r>
  <r>
    <s v="0076   1A-L47"/>
    <s v="FRANCO BORDONI (1)"/>
    <n v="43704"/>
    <n v="43704"/>
    <n v="0"/>
    <n v="0"/>
    <n v="0"/>
    <n v="39630.449999999997"/>
    <n v="16175.1"/>
    <n v="1149.5999999999999"/>
    <n v="1579.32"/>
    <n v="0"/>
    <m/>
    <n v="-5128.9799999999996"/>
    <n v="0.51"/>
    <n v="53406"/>
    <x v="3"/>
  </r>
  <r>
    <s v="0077   1A-L49"/>
    <s v="IGNACIO YGARTUA (1)"/>
    <n v="61576"/>
    <n v="61576"/>
    <n v="0"/>
    <n v="0"/>
    <n v="0"/>
    <n v="39630.449999999997"/>
    <n v="23197.23"/>
    <n v="1032"/>
    <n v="2265.1799999999998"/>
    <n v="0"/>
    <m/>
    <n v="-5777.42"/>
    <n v="0.56000000000000005"/>
    <n v="60348"/>
    <x v="3"/>
  </r>
  <r>
    <s v="0078   1A-L50"/>
    <s v="FOUINE VALERIA (1)"/>
    <n v="43193"/>
    <n v="43193"/>
    <n v="0"/>
    <n v="0"/>
    <n v="0"/>
    <n v="39630.449999999997"/>
    <n v="11774.17"/>
    <n v="0"/>
    <n v="1149.6300000000001"/>
    <n v="0"/>
    <m/>
    <n v="-4722.68"/>
    <n v="0.43"/>
    <n v="47832"/>
    <x v="3"/>
  </r>
  <r>
    <s v="0079  1A- L50B"/>
    <s v="OSCAR MARC (1)"/>
    <n v="49514"/>
    <n v="49514"/>
    <n v="0"/>
    <n v="0"/>
    <n v="0"/>
    <n v="39630.449999999997"/>
    <n v="12996.99"/>
    <n v="830.4"/>
    <n v="1268.76"/>
    <n v="0"/>
    <m/>
    <n v="-4835.03"/>
    <n v="0.43"/>
    <n v="49892"/>
    <x v="3"/>
  </r>
  <r>
    <s v="0080   1A-L51"/>
    <s v="ELEONORA NAZAR ANCHORENA"/>
    <n v="3885393"/>
    <n v="0"/>
    <n v="2428997.2400000002"/>
    <s v="En Abogados"/>
    <n v="0"/>
    <n v="39630.449999999997"/>
    <n v="25866.85"/>
    <n v="163.19999999999999"/>
    <n v="2525.8200000000002"/>
    <n v="0"/>
    <m/>
    <n v="0"/>
    <n v="0.82"/>
    <n v="4075030"/>
    <x v="3"/>
  </r>
  <r>
    <s v="0081   1A-L52"/>
    <s v="FEDERICO COLUCCI (2)"/>
    <n v="53750"/>
    <n v="53750"/>
    <n v="0"/>
    <n v="2687.46"/>
    <n v="0"/>
    <n v="39630.449999999997"/>
    <n v="23148.799999999999"/>
    <n v="146.4"/>
    <n v="2260.0100000000002"/>
    <n v="0"/>
    <m/>
    <n v="0"/>
    <n v="0.88"/>
    <n v="67874"/>
    <x v="3"/>
  </r>
  <r>
    <s v="0082   1A-L53"/>
    <s v="SERGIO ELBIO CANTON (1)"/>
    <n v="40644"/>
    <n v="40644"/>
    <n v="0"/>
    <n v="0"/>
    <n v="0"/>
    <n v="39630.449999999997"/>
    <n v="8402.34"/>
    <n v="537.6"/>
    <n v="820.48"/>
    <n v="0"/>
    <m/>
    <n v="2407.7199999999998"/>
    <n v="0.41"/>
    <n v="51799"/>
    <x v="3"/>
  </r>
  <r>
    <s v="0083  1A-L53B"/>
    <s v="SAMANTHA WAHNON"/>
    <n v="209766"/>
    <n v="80000"/>
    <n v="129766"/>
    <n v="7698.41"/>
    <n v="0"/>
    <n v="39630.449999999997"/>
    <n v="8123.87"/>
    <n v="519.6"/>
    <n v="793.28"/>
    <n v="0"/>
    <m/>
    <n v="0"/>
    <n v="0.39"/>
    <n v="186532"/>
    <x v="3"/>
  </r>
  <r>
    <s v="0084   1A-L54"/>
    <s v="Hugo Gaston RONDA"/>
    <n v="50518"/>
    <n v="50518"/>
    <n v="0"/>
    <n v="842"/>
    <n v="0"/>
    <n v="39630.449999999997"/>
    <n v="13941.34"/>
    <n v="890.4"/>
    <n v="1361.38"/>
    <n v="0"/>
    <m/>
    <n v="0"/>
    <n v="0.43"/>
    <n v="56666"/>
    <x v="3"/>
  </r>
  <r>
    <s v="0085  1A- L55-1"/>
    <s v="FIDEICOMISO VILLA MARIA"/>
    <n v="42465"/>
    <n v="43173"/>
    <n v="0"/>
    <n v="708"/>
    <n v="708"/>
    <n v="39630.449999999997"/>
    <n v="6852.63"/>
    <n v="0"/>
    <n v="586.69000000000005"/>
    <n v="0"/>
    <m/>
    <n v="0"/>
    <n v="0.23"/>
    <n v="47070"/>
    <x v="3"/>
  </r>
  <r>
    <s v="0086   1A-L56"/>
    <s v="FIDEICOMISO VILLA MARIA"/>
    <n v="59784"/>
    <n v="60781"/>
    <n v="0"/>
    <n v="997"/>
    <n v="997"/>
    <n v="39630.449999999997"/>
    <n v="24111.32"/>
    <n v="0"/>
    <n v="2354.0100000000002"/>
    <n v="0"/>
    <m/>
    <n v="0"/>
    <n v="0.22"/>
    <n v="66096"/>
    <x v="3"/>
  </r>
  <r>
    <s v="0087   1A-L57"/>
    <s v="Hugo Gaston RONDA"/>
    <n v="47579"/>
    <n v="47579"/>
    <n v="0"/>
    <n v="793"/>
    <n v="0"/>
    <n v="39630.449999999997"/>
    <n v="13941.34"/>
    <n v="902.4"/>
    <n v="1361.38"/>
    <n v="0"/>
    <m/>
    <n v="0"/>
    <n v="0.43"/>
    <n v="56629"/>
    <x v="3"/>
  </r>
  <r>
    <s v="0088   1A-L58"/>
    <s v="SAMANTHA WAHNON"/>
    <n v="246624"/>
    <n v="80000"/>
    <n v="166624"/>
    <n v="9546"/>
    <n v="0"/>
    <n v="39630.449999999997"/>
    <n v="14074.52"/>
    <n v="0"/>
    <n v="1374.46"/>
    <n v="0"/>
    <m/>
    <n v="0"/>
    <n v="0.56999999999999995"/>
    <n v="231250"/>
    <x v="3"/>
  </r>
  <r>
    <s v="0089   1A-L59"/>
    <s v="DIEGO CARVALHO"/>
    <n v="113454"/>
    <n v="0"/>
    <n v="104940.51"/>
    <n v="13760.52"/>
    <n v="0"/>
    <n v="39630.449999999997"/>
    <n v="17948.79"/>
    <n v="1146"/>
    <n v="1752.16"/>
    <n v="0"/>
    <m/>
    <n v="0"/>
    <n v="0.56999999999999995"/>
    <n v="179179"/>
    <x v="3"/>
  </r>
  <r>
    <s v="0090  1A-L59B"/>
    <s v="EUGENIA GIBBONS"/>
    <n v="4286544"/>
    <n v="0"/>
    <n v="2641324.9500000002"/>
    <s v="En Abogados"/>
    <n v="0"/>
    <n v="39630.449999999997"/>
    <n v="18209.099999999999"/>
    <n v="1161.5999999999999"/>
    <n v="1777.64"/>
    <n v="0"/>
    <m/>
    <n v="0"/>
    <n v="0.96"/>
    <n v="4479390"/>
    <x v="3"/>
  </r>
  <r>
    <s v="0091   1A-L60"/>
    <s v="SAN EMILIO SCA (1)"/>
    <n v="50454"/>
    <n v="50454"/>
    <n v="0"/>
    <n v="0"/>
    <n v="0"/>
    <n v="39630.449999999997"/>
    <n v="13880.8"/>
    <n v="886.8"/>
    <n v="1355.53"/>
    <n v="0"/>
    <m/>
    <n v="-4917.38"/>
    <n v="0.8"/>
    <n v="50837"/>
    <x v="3"/>
  </r>
  <r>
    <s v="0092   1A-L61"/>
    <s v="Ruth Marina Martini (1)"/>
    <n v="46043"/>
    <n v="46043"/>
    <n v="0"/>
    <n v="0"/>
    <n v="0"/>
    <n v="39630.449999999997"/>
    <n v="13917.13"/>
    <n v="889.2"/>
    <n v="1358.97"/>
    <n v="0"/>
    <m/>
    <n v="-4920.6499999999996"/>
    <n v="0.9"/>
    <n v="50876"/>
    <x v="3"/>
  </r>
  <r>
    <s v="0093   1A-L62"/>
    <s v="OSCAR BAREIRO (1)"/>
    <n v="52305"/>
    <n v="52305"/>
    <n v="0"/>
    <n v="0"/>
    <n v="0"/>
    <n v="39630.449999999997"/>
    <n v="14292.45"/>
    <n v="913.2"/>
    <n v="1395.46"/>
    <n v="0"/>
    <m/>
    <n v="-4955.01"/>
    <n v="0.45"/>
    <n v="51277"/>
    <x v="3"/>
  </r>
  <r>
    <s v="0094   1A-L63"/>
    <s v="PABLO GARCIA NAVARRO (1)"/>
    <n v="45444"/>
    <n v="45444"/>
    <n v="0"/>
    <n v="0"/>
    <n v="0"/>
    <n v="39630.449999999997"/>
    <n v="13305.72"/>
    <n v="849.6"/>
    <n v="1299.06"/>
    <n v="0"/>
    <m/>
    <n v="-4863.93"/>
    <n v="0.1"/>
    <n v="50221"/>
    <x v="3"/>
  </r>
  <r>
    <s v="0095   1A-L64"/>
    <s v="PODRZAJ - PODRZAJ (1)"/>
    <n v="47294"/>
    <n v="47294"/>
    <n v="0"/>
    <n v="0"/>
    <n v="0"/>
    <n v="39630.449999999997"/>
    <n v="15194.43"/>
    <n v="970.8"/>
    <n v="1483.61"/>
    <n v="0"/>
    <m/>
    <n v="-5038.45"/>
    <n v="0.16"/>
    <n v="52241"/>
    <x v="3"/>
  </r>
  <r>
    <s v="0096   1A-L65"/>
    <s v="RUTA CPC"/>
    <n v="103754"/>
    <n v="49400"/>
    <n v="54354"/>
    <n v="3503.78"/>
    <n v="0"/>
    <n v="39630.449999999997"/>
    <n v="14825.16"/>
    <n v="946.8"/>
    <n v="1447.45"/>
    <n v="0"/>
    <m/>
    <n v="0"/>
    <n v="0.36"/>
    <n v="114708"/>
    <x v="3"/>
  </r>
  <r>
    <s v="0097    1B-L1"/>
    <s v="JORGE TABOADA"/>
    <n v="42652"/>
    <n v="43363"/>
    <n v="0"/>
    <n v="711"/>
    <n v="711"/>
    <n v="39630.449999999997"/>
    <n v="10454.49"/>
    <n v="667.2"/>
    <n v="1020.86"/>
    <n v="0"/>
    <m/>
    <n v="0"/>
    <n v="0"/>
    <n v="51773"/>
    <x v="3"/>
  </r>
  <r>
    <s v="0098    1B-L2"/>
    <s v="Jorge Delaportas"/>
    <n v="89443"/>
    <n v="89443"/>
    <n v="0"/>
    <n v="0"/>
    <n v="0"/>
    <n v="39630.449999999997"/>
    <n v="11326.2"/>
    <n v="723.6"/>
    <n v="1105.56"/>
    <n v="0"/>
    <m/>
    <n v="0"/>
    <n v="0.19"/>
    <n v="52786"/>
    <x v="3"/>
  </r>
  <r>
    <s v="0099    1B-L3"/>
    <s v="MARCIAL CARBALLAL"/>
    <n v="3397402"/>
    <n v="0"/>
    <n v="2105232.86"/>
    <s v="En Abogados"/>
    <n v="0"/>
    <n v="39630.449999999997"/>
    <n v="11283.83"/>
    <n v="721.2"/>
    <n v="1101.43"/>
    <n v="0"/>
    <m/>
    <n v="0"/>
    <n v="0.45"/>
    <n v="3555401"/>
    <x v="3"/>
  </r>
  <r>
    <s v="0100    1B-L4"/>
    <s v="GIMENEZ ALFREDO FERNANDO"/>
    <n v="44478"/>
    <n v="0"/>
    <n v="44478"/>
    <n v="2223.9"/>
    <n v="0"/>
    <n v="39630.449999999997"/>
    <n v="12318.99"/>
    <n v="787.2"/>
    <n v="1202.6500000000001"/>
    <n v="0"/>
    <m/>
    <n v="0"/>
    <n v="0.81"/>
    <n v="100642"/>
    <x v="3"/>
  </r>
  <r>
    <s v="0101    1B-L5"/>
    <s v="CLAUDIO VICENTE LOPEZ"/>
    <n v="1665994"/>
    <n v="0"/>
    <n v="1109195.6100000001"/>
    <s v="En Abogados"/>
    <n v="0"/>
    <n v="39630.449999999997"/>
    <n v="12318.99"/>
    <n v="787.2"/>
    <n v="1202.6500000000001"/>
    <n v="0"/>
    <m/>
    <n v="0"/>
    <n v="0.93"/>
    <n v="1775394"/>
    <x v="3"/>
  </r>
  <r>
    <s v="0102    1B-L6"/>
    <s v="FERNANDO JASNIS (1)"/>
    <n v="43862"/>
    <n v="43862"/>
    <n v="0"/>
    <n v="0"/>
    <n v="0"/>
    <n v="39630.449999999997"/>
    <n v="11689.42"/>
    <n v="747.6"/>
    <n v="1141.3699999999999"/>
    <n v="0"/>
    <m/>
    <n v="-4715.05"/>
    <n v="0.21"/>
    <n v="48494"/>
    <x v="3"/>
  </r>
  <r>
    <s v="0103    1B-L7"/>
    <s v="DANIEL OSVALDO BENITES/ GONZALEZ NOELIA"/>
    <n v="77896"/>
    <n v="60000"/>
    <n v="17896"/>
    <n v="894.8"/>
    <n v="0"/>
    <n v="39630.449999999997"/>
    <n v="10684.53"/>
    <n v="681.6"/>
    <n v="1043.24"/>
    <n v="0"/>
    <m/>
    <n v="0"/>
    <n v="0.38"/>
    <n v="70831"/>
    <x v="3"/>
  </r>
  <r>
    <s v="0104    1B-L8"/>
    <s v="EDUARDO HIRSH (1)"/>
    <n v="47649"/>
    <n v="47649"/>
    <n v="0"/>
    <n v="0"/>
    <n v="0"/>
    <n v="39630.449999999997"/>
    <n v="10569.51"/>
    <n v="675.6"/>
    <n v="1032.22"/>
    <n v="0"/>
    <m/>
    <n v="-4611.43"/>
    <n v="0.65"/>
    <n v="47297"/>
    <x v="3"/>
  </r>
  <r>
    <s v="0105    1B-L9"/>
    <s v="FERNANDO WEHT (2)"/>
    <n v="87985"/>
    <n v="89419"/>
    <n v="0"/>
    <n v="4301.7"/>
    <n v="1434"/>
    <n v="39630.449999999997"/>
    <n v="11338.31"/>
    <n v="0"/>
    <n v="1107.28"/>
    <n v="0"/>
    <m/>
    <n v="0"/>
    <n v="0.26"/>
    <n v="54944"/>
    <x v="3"/>
  </r>
  <r>
    <s v="0106    1B-L10"/>
    <s v="VICTORIA ANGELA CIPPONERI (1)"/>
    <n v="41721"/>
    <n v="41721"/>
    <n v="0"/>
    <n v="0"/>
    <n v="0"/>
    <n v="39630.449999999997"/>
    <n v="10345.530000000001"/>
    <n v="0"/>
    <n v="1010.19"/>
    <n v="0"/>
    <m/>
    <n v="-4590.7"/>
    <n v="0.53"/>
    <n v="46396"/>
    <x v="3"/>
  </r>
  <r>
    <s v="0107    1B-L11"/>
    <s v="Hector Daniel CAZZASA/Zulema Amelia LEFEVRE (1)"/>
    <n v="45610"/>
    <n v="45610"/>
    <n v="0"/>
    <n v="0"/>
    <n v="0"/>
    <n v="39630.449999999997"/>
    <n v="13475.22"/>
    <n v="860.4"/>
    <n v="1315.93"/>
    <n v="0"/>
    <m/>
    <n v="-4879.75"/>
    <n v="0.75"/>
    <n v="50403"/>
    <x v="3"/>
  </r>
  <r>
    <s v="0108    1B-L12"/>
    <s v="MORA DELGADO"/>
    <n v="44775"/>
    <n v="45522"/>
    <n v="0"/>
    <n v="747"/>
    <n v="747"/>
    <n v="39630.449999999997"/>
    <n v="12621.67"/>
    <n v="806.4"/>
    <n v="1232.6099999999999"/>
    <n v="0"/>
    <m/>
    <n v="0"/>
    <n v="0.87"/>
    <n v="54292"/>
    <x v="3"/>
  </r>
  <r>
    <s v="0109    1B-L13"/>
    <s v="MORA DELGADO"/>
    <n v="72448"/>
    <n v="73678"/>
    <n v="0"/>
    <n v="1208"/>
    <n v="1230"/>
    <n v="39630.449999999997"/>
    <n v="11392.79"/>
    <n v="0"/>
    <n v="1112.0999999999999"/>
    <n v="29880.94"/>
    <m/>
    <n v="0"/>
    <n v="0.72"/>
    <n v="81995"/>
    <x v="3"/>
  </r>
  <r>
    <s v="0110    1B-L14"/>
    <s v="LUCIANO POMPONIO"/>
    <n v="43465"/>
    <n v="43465"/>
    <n v="0"/>
    <n v="725"/>
    <n v="0"/>
    <n v="39630.449999999997"/>
    <n v="11283.83"/>
    <n v="721.2"/>
    <n v="1101.43"/>
    <n v="0"/>
    <m/>
    <n v="0"/>
    <n v="0.09"/>
    <n v="53462"/>
    <x v="3"/>
  </r>
  <r>
    <s v="0111    1B-L15"/>
    <s v="Victor Walter Fuentes/Mariana Paola Tuya"/>
    <n v="39938"/>
    <n v="40604"/>
    <n v="0"/>
    <n v="666"/>
    <n v="666"/>
    <n v="39630.449999999997"/>
    <n v="7681.96"/>
    <n v="490.8"/>
    <n v="750.24"/>
    <n v="0"/>
    <m/>
    <n v="0"/>
    <n v="0.55000000000000004"/>
    <n v="48554"/>
    <x v="3"/>
  </r>
  <r>
    <s v="0112    1B-L16"/>
    <s v="EMILY TELO"/>
    <n v="-45801.71"/>
    <n v="0"/>
    <n v="0"/>
    <n v="0"/>
    <n v="45801.71"/>
    <n v="39630.449999999997"/>
    <n v="8989.5300000000007"/>
    <n v="574.79999999999995"/>
    <n v="877.98"/>
    <n v="0"/>
    <m/>
    <n v="0"/>
    <n v="0.95"/>
    <n v="4272"/>
    <x v="3"/>
  </r>
  <r>
    <s v="0113    1B-L17"/>
    <s v="CHRISTIAN ANDR…S NARA/ CABALLERO NATALIAL (1)"/>
    <n v="40608"/>
    <n v="40608"/>
    <n v="0"/>
    <n v="0"/>
    <n v="0"/>
    <n v="39630.449999999997"/>
    <n v="8366.01"/>
    <n v="535.20000000000005"/>
    <n v="816.69"/>
    <n v="0"/>
    <m/>
    <n v="-4408.01"/>
    <n v="0.66"/>
    <n v="44941"/>
    <x v="3"/>
  </r>
  <r>
    <s v="0114    1B-L18"/>
    <s v="GAMARRA NOGUERA MARÕA NILSA"/>
    <n v="206312"/>
    <n v="206312"/>
    <n v="0"/>
    <n v="3154"/>
    <n v="0"/>
    <n v="39630.449999999997"/>
    <n v="9098.5"/>
    <n v="580.79999999999995"/>
    <n v="888.3"/>
    <n v="0"/>
    <m/>
    <n v="0"/>
    <n v="0.95"/>
    <n v="53353"/>
    <x v="3"/>
  </r>
  <r>
    <s v="0115    1B-L19"/>
    <s v="FRANCO - SUEIRO"/>
    <n v="3231665"/>
    <n v="0"/>
    <n v="2011270.55"/>
    <s v="En Abogados"/>
    <n v="0"/>
    <n v="39630.449999999997"/>
    <n v="11883.13"/>
    <n v="759.6"/>
    <n v="1160.31"/>
    <n v="0"/>
    <m/>
    <n v="0"/>
    <n v="0.98"/>
    <n v="3385663"/>
    <x v="3"/>
  </r>
  <r>
    <s v="0116   1B-L20"/>
    <s v="AGROPECUARIA EL BAYITO S.A. (1)"/>
    <n v="48921"/>
    <n v="48921"/>
    <n v="0"/>
    <n v="0"/>
    <n v="0"/>
    <n v="39630.449999999997"/>
    <n v="11199.08"/>
    <n v="715.2"/>
    <n v="1093.17"/>
    <n v="0"/>
    <m/>
    <n v="-4669.24"/>
    <n v="0.34"/>
    <n v="47969"/>
    <x v="3"/>
  </r>
  <r>
    <s v="0117    1B-L21"/>
    <s v="DIEGO MUFFATTI"/>
    <n v="2701330"/>
    <n v="0"/>
    <n v="1705763.31"/>
    <s v="En Abogados"/>
    <n v="0"/>
    <n v="39630.449999999997"/>
    <n v="11992.1"/>
    <n v="766.8"/>
    <n v="1170.6300000000001"/>
    <n v="0"/>
    <m/>
    <n v="0"/>
    <n v="0.85"/>
    <n v="2840179"/>
    <x v="3"/>
  </r>
  <r>
    <s v="0118    1B-L22"/>
    <s v="ALFREDO CASTIGLIA (1)"/>
    <n v="73250"/>
    <n v="73250"/>
    <s v="Plan de Pago"/>
    <s v="Plan de Pago"/>
    <n v="0"/>
    <n v="39630.449999999997"/>
    <n v="11992.1"/>
    <n v="766.8"/>
    <n v="1170.6300000000001"/>
    <n v="0"/>
    <m/>
    <n v="24349.03"/>
    <n v="0.99"/>
    <n v="77910"/>
    <x v="3"/>
  </r>
  <r>
    <s v="0119    1B-L23"/>
    <s v="PAUL SIMON FITZPATRICK/IRAZU CARINA LORE (1)"/>
    <n v="43392"/>
    <n v="43392"/>
    <n v="0"/>
    <n v="0"/>
    <n v="0"/>
    <n v="39630.449999999997"/>
    <n v="11992.1"/>
    <n v="0"/>
    <n v="1170.6300000000001"/>
    <n v="0"/>
    <m/>
    <n v="-4742.32"/>
    <n v="0.14000000000000001"/>
    <n v="48051"/>
    <x v="3"/>
  </r>
  <r>
    <s v="0120   1B-L24"/>
    <s v="OSCAR BALLESTER (1) (2)"/>
    <n v="61368"/>
    <n v="141368"/>
    <n v="0"/>
    <n v="0"/>
    <n v="80000"/>
    <n v="39630.449999999997"/>
    <n v="11992.1"/>
    <n v="0"/>
    <n v="1170.6300000000001"/>
    <n v="14940.47"/>
    <m/>
    <n v="-4742.32"/>
    <n v="0"/>
    <n v="-17008.669999999998"/>
    <x v="3"/>
  </r>
  <r>
    <s v="0121    1B-L25"/>
    <s v="DANIEL MANZINI (1)"/>
    <n v="64068"/>
    <n v="64088"/>
    <s v="Plan de Pago"/>
    <s v="Plan de Pago"/>
    <n v="20"/>
    <n v="39630.449999999997"/>
    <n v="9274.0499999999993"/>
    <n v="592.79999999999995"/>
    <n v="905.52"/>
    <n v="0"/>
    <m/>
    <n v="17408.53"/>
    <n v="0.65"/>
    <n v="67792"/>
    <x v="3"/>
  </r>
  <r>
    <s v="0122   1B-L26"/>
    <s v="MONICA MARTINEZ (1)"/>
    <n v="51101"/>
    <n v="51101"/>
    <n v="0"/>
    <n v="0"/>
    <n v="0"/>
    <n v="39630.449999999997"/>
    <n v="8462.8700000000008"/>
    <n v="0"/>
    <n v="826.33"/>
    <n v="0"/>
    <m/>
    <n v="2527.7199999999998"/>
    <n v="0.63"/>
    <n v="51448"/>
    <x v="3"/>
  </r>
  <r>
    <s v="0123   1B-L27"/>
    <s v="ESTEBAN CORSO (1)"/>
    <n v="60298"/>
    <n v="60300"/>
    <n v="0"/>
    <n v="0"/>
    <n v="2"/>
    <n v="39630.449999999997"/>
    <n v="11586.51"/>
    <n v="0"/>
    <n v="1131.3800000000001"/>
    <n v="17430.55"/>
    <m/>
    <n v="40754.949999999997"/>
    <n v="0.16"/>
    <n v="110532"/>
    <x v="3"/>
  </r>
  <r>
    <s v="0124   1B-L28"/>
    <s v="Angel Federico BUNSOW / Maria Paula DE LUCA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</r>
  <r>
    <s v="0125   1B-L29"/>
    <s v="SEBASTI£N CHU"/>
    <n v="3488404"/>
    <n v="0"/>
    <n v="2160122.54"/>
    <s v="En Abogados"/>
    <n v="0"/>
    <n v="39630.449999999997"/>
    <n v="11998.15"/>
    <n v="766.8"/>
    <n v="1171.32"/>
    <n v="0"/>
    <m/>
    <n v="0"/>
    <n v="0.15"/>
    <n v="3649977"/>
    <x v="3"/>
  </r>
  <r>
    <s v="0126   1B-L30"/>
    <s v="Vicente DE MOLA (1)"/>
    <n v="90797"/>
    <n v="84534"/>
    <n v="0"/>
    <n v="0"/>
    <n v="0"/>
    <n v="39630.449999999997"/>
    <n v="11992.1"/>
    <n v="766.8"/>
    <n v="1170.6300000000001"/>
    <n v="0"/>
    <m/>
    <n v="-4742.32"/>
    <n v="0.34"/>
    <n v="48818"/>
    <x v="3"/>
  </r>
  <r>
    <s v="0127    1B-L31"/>
    <s v="MARIA ISABEL ABULIAk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</r>
  <r>
    <s v="0128   1B-L32"/>
    <s v="BISCAYNE SERVICIOS SA"/>
    <n v="42518"/>
    <n v="0"/>
    <n v="42518"/>
    <n v="2125.9"/>
    <n v="0"/>
    <n v="39630.449999999997"/>
    <n v="10321.31"/>
    <n v="657.6"/>
    <n v="1007.78"/>
    <n v="0"/>
    <m/>
    <n v="0"/>
    <n v="0.96"/>
    <n v="96262"/>
    <x v="3"/>
  </r>
  <r>
    <s v="0129   1B-L33"/>
    <s v="JUAN MANUEL GALLEGO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</r>
  <r>
    <s v="0130   1B-L34"/>
    <s v="NATALIA GANEM"/>
    <n v="48447"/>
    <n v="0"/>
    <n v="48447"/>
    <n v="2422.35"/>
    <n v="0"/>
    <n v="39630.449999999997"/>
    <n v="11992.1"/>
    <n v="766.8"/>
    <n v="1170.6300000000001"/>
    <n v="0"/>
    <m/>
    <n v="0"/>
    <n v="0.67"/>
    <n v="104430"/>
    <x v="3"/>
  </r>
  <r>
    <s v="0131   1B-L35"/>
    <s v="TOMAS BELLO (1)"/>
    <n v="57293"/>
    <n v="57293"/>
    <n v="0"/>
    <n v="0"/>
    <n v="0"/>
    <n v="39630.449999999997"/>
    <n v="12016.31"/>
    <n v="768"/>
    <n v="1173.3900000000001"/>
    <n v="0"/>
    <m/>
    <n v="2199.96"/>
    <n v="0.89"/>
    <n v="55789"/>
    <x v="3"/>
  </r>
  <r>
    <s v="0132   1B-L36"/>
    <s v="LUCAS MORANDO DELGADO"/>
    <n v="57588"/>
    <n v="57588"/>
    <n v="0"/>
    <n v="953"/>
    <n v="0"/>
    <n v="39630.449999999997"/>
    <n v="11992.1"/>
    <n v="766.8"/>
    <n v="1170.6300000000001"/>
    <n v="0"/>
    <m/>
    <n v="0"/>
    <n v="0.02"/>
    <n v="54513"/>
    <x v="3"/>
  </r>
  <r>
    <s v="0133   1B-L37"/>
    <s v="LUIS LOSADA (1)"/>
    <n v="44182"/>
    <n v="44182"/>
    <n v="0"/>
    <n v="0"/>
    <n v="0"/>
    <n v="39630.449999999997"/>
    <n v="12016.31"/>
    <n v="768"/>
    <n v="1173.3900000000001"/>
    <n v="0"/>
    <m/>
    <n v="-4745.04"/>
    <n v="0.89"/>
    <n v="48844"/>
    <x v="3"/>
  </r>
  <r>
    <s v="0134   1B-L38"/>
    <s v="MARIA ISABEL ABULIAK (1)"/>
    <n v="44115"/>
    <n v="44115"/>
    <n v="0"/>
    <n v="0"/>
    <n v="0"/>
    <n v="39630.449999999997"/>
    <n v="11943.67"/>
    <n v="768"/>
    <n v="1166.1600000000001"/>
    <n v="0"/>
    <m/>
    <n v="-4738.5"/>
    <n v="0.22"/>
    <n v="48770"/>
    <x v="3"/>
  </r>
  <r>
    <s v="0135   1B-L39"/>
    <s v="SEBASTI£N MATOS"/>
    <n v="164167"/>
    <n v="0"/>
    <n v="153619.03"/>
    <n v="18228.919999999998"/>
    <n v="0"/>
    <n v="39630.449999999997"/>
    <n v="7990.69"/>
    <n v="511.2"/>
    <n v="780.19"/>
    <n v="0"/>
    <m/>
    <n v="0"/>
    <n v="0.52"/>
    <n v="220761"/>
    <x v="3"/>
  </r>
  <r>
    <s v="0136   1B-L40"/>
    <s v="FERNANDO ZUBILLAGA"/>
    <n v="43053"/>
    <n v="43771"/>
    <n v="0"/>
    <n v="718"/>
    <n v="718"/>
    <n v="39630.449999999997"/>
    <n v="10866.13"/>
    <n v="694.8"/>
    <n v="1060.8"/>
    <n v="0"/>
    <m/>
    <n v="0"/>
    <n v="0.82"/>
    <n v="52253"/>
    <x v="3"/>
  </r>
  <r>
    <s v="0137    1B-L41"/>
    <s v="MARCELO MARISCOTTI (1)"/>
    <n v="43037"/>
    <n v="43037"/>
    <n v="0"/>
    <n v="0"/>
    <n v="0"/>
    <n v="39630.449999999997"/>
    <n v="10847.97"/>
    <n v="692.4"/>
    <n v="1059.42"/>
    <n v="0"/>
    <m/>
    <n v="-4637.6099999999997"/>
    <n v="0.37"/>
    <n v="47593"/>
    <x v="3"/>
  </r>
  <r>
    <s v="0138   1B-L42"/>
    <s v="ROBERTO BRIGNONE (1)"/>
    <n v="42428"/>
    <n v="42428"/>
    <n v="0"/>
    <n v="0"/>
    <n v="0"/>
    <n v="39630.449999999997"/>
    <n v="10224.459999999999"/>
    <n v="654"/>
    <n v="998.48"/>
    <n v="0"/>
    <m/>
    <n v="-4579.8"/>
    <n v="0.41"/>
    <n v="46928"/>
    <x v="3"/>
  </r>
  <r>
    <s v="0139   1B-L43"/>
    <s v="ALEJANDRO CESNIK (1)"/>
    <n v="43465"/>
    <n v="43465"/>
    <n v="0"/>
    <n v="0"/>
    <n v="0"/>
    <n v="39630.449999999997"/>
    <n v="11283.83"/>
    <n v="721.2"/>
    <n v="1101.77"/>
    <n v="0"/>
    <m/>
    <n v="-4677.42"/>
    <n v="0.17"/>
    <n v="48060"/>
    <x v="3"/>
  </r>
  <r>
    <s v="0140   1B-L44"/>
    <s v="ENRIQUE BENITEZ CRUZ"/>
    <n v="96518"/>
    <n v="98091"/>
    <n v="0"/>
    <n v="1573"/>
    <n v="1573"/>
    <n v="39630.449999999997"/>
    <n v="14813.05"/>
    <n v="945.6"/>
    <n v="1446.08"/>
    <n v="0"/>
    <m/>
    <n v="0"/>
    <n v="0.82"/>
    <n v="56836"/>
    <x v="3"/>
  </r>
  <r>
    <s v="0141    1B-L45"/>
    <s v="Daniel Alejandro Mesego (1)"/>
    <n v="51351"/>
    <n v="48000"/>
    <n v="0"/>
    <n v="0"/>
    <n v="0"/>
    <n v="39630.449999999997"/>
    <n v="14104.79"/>
    <n v="900"/>
    <n v="1377.22"/>
    <n v="0"/>
    <m/>
    <n v="-4938.1000000000004"/>
    <n v="0.64"/>
    <n v="51075"/>
    <x v="3"/>
  </r>
  <r>
    <s v="0142   1B-L46"/>
    <s v="Daniel Oscar BLANCO; Silvia Santa LUS (1)"/>
    <n v="43048"/>
    <n v="43048"/>
    <n v="0"/>
    <n v="0"/>
    <n v="0"/>
    <n v="39630.449999999997"/>
    <n v="12343.2"/>
    <n v="0"/>
    <n v="1205.4100000000001"/>
    <n v="0"/>
    <m/>
    <n v="-4775.58"/>
    <n v="0.52"/>
    <n v="48404"/>
    <x v="3"/>
  </r>
  <r>
    <s v="0143   1B-L47"/>
    <s v="MOUSALLI ELIAS RUBEN (2)"/>
    <n v="47694"/>
    <n v="47694"/>
    <n v="0"/>
    <n v="2384.6799999999998"/>
    <n v="0"/>
    <n v="39630.449999999997"/>
    <n v="11283.83"/>
    <n v="721.2"/>
    <n v="1101.77"/>
    <n v="0"/>
    <m/>
    <n v="0"/>
    <n v="7.0000000000000007E-2"/>
    <n v="55122"/>
    <x v="3"/>
  </r>
  <r>
    <s v="0144   1B-L48"/>
    <s v="ROMINA RONDINONE"/>
    <n v="1701375"/>
    <n v="0"/>
    <n v="1060681.75"/>
    <s v="En Abogados"/>
    <n v="0"/>
    <n v="39630.449999999997"/>
    <n v="10551.35"/>
    <n v="675.6"/>
    <n v="1032.57"/>
    <n v="0"/>
    <m/>
    <n v="0"/>
    <n v="0.94"/>
    <n v="1806300"/>
    <x v="3"/>
  </r>
  <r>
    <s v="0145   1B-L49"/>
    <s v="CLAUDIO VICENTE LOPEZ"/>
    <n v="1952985"/>
    <n v="0"/>
    <n v="1265530.43"/>
    <s v="En Abogados"/>
    <n v="0"/>
    <n v="39630.449999999997"/>
    <n v="9491.98"/>
    <n v="606"/>
    <n v="926.52"/>
    <n v="0"/>
    <m/>
    <n v="0"/>
    <n v="0.53"/>
    <n v="2066917"/>
    <x v="3"/>
  </r>
  <r>
    <s v="0146   1B-L50"/>
    <s v="Carlos Leonardo LOIRA (2)"/>
    <n v="50397"/>
    <n v="51214"/>
    <n v="0"/>
    <n v="2519.8000000000002"/>
    <n v="817"/>
    <n v="39630.449999999997"/>
    <n v="13826.32"/>
    <n v="884.4"/>
    <n v="1350.02"/>
    <n v="0"/>
    <m/>
    <n v="0"/>
    <n v="0.01"/>
    <n v="57394"/>
    <x v="3"/>
  </r>
  <r>
    <s v="0147    1B-L51"/>
    <s v="GUSTAVO QUETTO"/>
    <n v="3764603"/>
    <n v="0"/>
    <n v="2325308.34"/>
    <s v="En Abogados"/>
    <n v="0"/>
    <n v="39630.449999999997"/>
    <n v="13747.63"/>
    <n v="878.4"/>
    <n v="1342.44"/>
    <n v="0"/>
    <m/>
    <n v="0"/>
    <n v="0.66"/>
    <n v="3936468"/>
    <x v="3"/>
  </r>
  <r>
    <s v="0148   1B-L52"/>
    <s v="Hernan Deferrari (2)"/>
    <n v="45711"/>
    <n v="46711"/>
    <n v="0"/>
    <n v="2285.5300000000002"/>
    <n v="1000"/>
    <n v="39630.449999999997"/>
    <n v="13578.13"/>
    <n v="867.6"/>
    <n v="1325.92"/>
    <n v="0"/>
    <m/>
    <n v="0"/>
    <n v="0.37"/>
    <n v="56688"/>
    <x v="3"/>
  </r>
  <r>
    <s v="0149    1E-L1"/>
    <s v="ALEJO MARTIN JUDEZ Y PLATINI MARIELA (1)"/>
    <n v="43772"/>
    <n v="43772"/>
    <n v="0"/>
    <n v="0"/>
    <n v="0"/>
    <n v="39630.449999999997"/>
    <n v="11598.61"/>
    <n v="740.4"/>
    <n v="1132.42"/>
    <n v="0"/>
    <m/>
    <n v="-4706.32"/>
    <n v="0.44"/>
    <n v="48396"/>
    <x v="3"/>
  </r>
  <r>
    <s v="0150    1E-L2"/>
    <s v="MATIAS CORTIJO (1)"/>
    <n v="42013"/>
    <n v="42013"/>
    <n v="0"/>
    <n v="0"/>
    <n v="0"/>
    <n v="39630.449999999997"/>
    <n v="9800.7099999999991"/>
    <n v="626.4"/>
    <n v="957.17"/>
    <n v="0"/>
    <m/>
    <n v="-4540.53"/>
    <n v="0.8"/>
    <n v="46475"/>
    <x v="3"/>
  </r>
  <r>
    <s v="0151    1E-L3"/>
    <s v="FRANCISCO PUIGGARI (1)"/>
    <n v="44786"/>
    <n v="44786"/>
    <n v="0"/>
    <n v="0"/>
    <n v="0"/>
    <n v="39630.449999999997"/>
    <n v="8547.6200000000008"/>
    <n v="546"/>
    <n v="834.59"/>
    <n v="0"/>
    <m/>
    <n v="-4424.91"/>
    <n v="0.25"/>
    <n v="45134"/>
    <x v="3"/>
  </r>
  <r>
    <s v="0152    1E-L4"/>
    <s v="PAZ NASTA (1)"/>
    <n v="40109"/>
    <n v="40109"/>
    <n v="0"/>
    <n v="0"/>
    <n v="0"/>
    <n v="39630.449999999997"/>
    <n v="7857.52"/>
    <n v="501.6"/>
    <n v="767.11"/>
    <n v="0"/>
    <m/>
    <n v="-4361.1099999999997"/>
    <n v="0.43"/>
    <n v="44396"/>
    <x v="3"/>
  </r>
  <r>
    <s v="0153    1E-L5"/>
    <s v="PETER KRUGER"/>
    <n v="220654"/>
    <n v="0"/>
    <n v="201363.59"/>
    <n v="29358.59"/>
    <n v="0"/>
    <n v="39630.449999999997"/>
    <n v="10278.94"/>
    <n v="656.4"/>
    <n v="1003.65"/>
    <n v="0"/>
    <m/>
    <n v="0"/>
    <n v="0.38"/>
    <n v="282292"/>
    <x v="3"/>
  </r>
  <r>
    <s v="0154    1E-L6"/>
    <s v="NATALIA GANEM (1)"/>
    <n v="45643"/>
    <n v="0"/>
    <n v="45643"/>
    <n v="2282.15"/>
    <n v="0"/>
    <n v="39630.449999999997"/>
    <n v="9952.0499999999993"/>
    <n v="0"/>
    <n v="971.63"/>
    <n v="0"/>
    <m/>
    <n v="6819"/>
    <n v="0.72"/>
    <n v="105299"/>
    <x v="3"/>
  </r>
  <r>
    <s v="0155    1E-L7"/>
    <s v="JAIME CHMEA"/>
    <n v="802919"/>
    <n v="0"/>
    <n v="585694.30000000005"/>
    <n v="246509.42"/>
    <n v="0"/>
    <n v="39630.449999999997"/>
    <n v="7264.27"/>
    <n v="0"/>
    <n v="709.27"/>
    <n v="0"/>
    <m/>
    <n v="0"/>
    <n v="0.28999999999999998"/>
    <n v="879808"/>
    <x v="3"/>
  </r>
  <r>
    <s v="0156    1E-L8"/>
    <s v="JAIME CHMEA"/>
    <n v="813243"/>
    <n v="0"/>
    <n v="592833.25"/>
    <n v="250051.41"/>
    <n v="0"/>
    <n v="39630.449999999997"/>
    <n v="7694.07"/>
    <n v="0"/>
    <n v="750.93"/>
    <n v="0"/>
    <m/>
    <n v="0"/>
    <n v="0.89"/>
    <n v="890961"/>
    <x v="3"/>
  </r>
  <r>
    <s v="0157    1E-L9"/>
    <s v="EUGENIA GIBBONS"/>
    <n v="3196381"/>
    <n v="0"/>
    <n v="1983709.23"/>
    <s v="En Abogados"/>
    <n v="0"/>
    <n v="39630.449999999997"/>
    <n v="9619.1"/>
    <n v="615.6"/>
    <n v="939.26"/>
    <n v="0"/>
    <m/>
    <n v="0"/>
    <n v="0.13"/>
    <n v="3346371"/>
    <x v="3"/>
  </r>
  <r>
    <s v="0158    1E-L10"/>
    <s v="NATALIA GANEM"/>
    <n v="48425"/>
    <n v="0"/>
    <n v="48425"/>
    <n v="2421.25"/>
    <n v="0"/>
    <n v="39630.449999999997"/>
    <n v="11973.93"/>
    <n v="763.2"/>
    <n v="1168.9100000000001"/>
    <n v="0"/>
    <m/>
    <n v="0"/>
    <n v="0.26"/>
    <n v="104383"/>
    <x v="3"/>
  </r>
  <r>
    <s v="0159    1E-L11"/>
    <s v="DARIO CAMPANELLA/DANIELA AIRALI"/>
    <n v="292183"/>
    <n v="0"/>
    <n v="263067.8"/>
    <n v="42268.59"/>
    <n v="0"/>
    <n v="39630.449999999997"/>
    <n v="18124.349999999999"/>
    <n v="1158"/>
    <n v="1769.72"/>
    <n v="0"/>
    <m/>
    <n v="0"/>
    <n v="0.09"/>
    <n v="366019"/>
    <x v="3"/>
  </r>
  <r>
    <s v="0160    1E-L12"/>
    <s v="Federico Orlando Garro/Erica Gisela Nissen"/>
    <n v="43181"/>
    <n v="43181"/>
    <n v="0"/>
    <n v="720"/>
    <n v="0"/>
    <n v="39630.449999999997"/>
    <n v="11677.31"/>
    <n v="745.2"/>
    <n v="1140.3399999999999"/>
    <n v="0"/>
    <m/>
    <n v="0"/>
    <n v="0.7"/>
    <n v="53914"/>
    <x v="3"/>
  </r>
  <r>
    <s v="0161   1F-L1-A"/>
    <s v="HERN£N DE LAURENTE"/>
    <n v="48820"/>
    <n v="0"/>
    <n v="48820"/>
    <n v="2441"/>
    <n v="0"/>
    <n v="39630.449999999997"/>
    <n v="12343.2"/>
    <n v="789.6"/>
    <n v="1205.06"/>
    <n v="0"/>
    <m/>
    <n v="0"/>
    <n v="0.69"/>
    <n v="105230"/>
    <x v="3"/>
  </r>
  <r>
    <s v="0162    1F-L2"/>
    <s v="MARÕA FERNANDA BALLOTTA"/>
    <n v="119133"/>
    <n v="100000"/>
    <n v="19133"/>
    <n v="2528.84"/>
    <n v="0"/>
    <n v="39630.449999999997"/>
    <n v="5139.47"/>
    <n v="675.6"/>
    <n v="1032.9100000000001"/>
    <n v="0"/>
    <m/>
    <n v="0"/>
    <n v="0.73"/>
    <n v="68141"/>
    <x v="3"/>
  </r>
  <r>
    <s v="0163   1F-L3 1"/>
    <s v="RUBEN DANIEL KOVACH (1)"/>
    <n v="36876"/>
    <n v="36876"/>
    <n v="0"/>
    <n v="0"/>
    <n v="0"/>
    <n v="39630.449999999997"/>
    <n v="5357.4"/>
    <n v="325"/>
    <n v="517.49"/>
    <n v="0"/>
    <m/>
    <n v="-4614.7"/>
    <n v="0.36"/>
    <n v="41216"/>
    <x v="3"/>
  </r>
  <r>
    <s v="0164    1F-L4"/>
    <s v="SERGIO ELBIO CANTON/ SILVIA MARIA KINDERKNECHT (1)"/>
    <n v="44423"/>
    <n v="45164"/>
    <n v="0"/>
    <n v="741"/>
    <n v="741"/>
    <n v="39630.449999999997"/>
    <n v="5302.92"/>
    <n v="650"/>
    <n v="516.46"/>
    <n v="0"/>
    <m/>
    <n v="6945"/>
    <n v="0.17"/>
    <n v="53045"/>
    <x v="3"/>
  </r>
  <r>
    <s v="0165    1F-L5"/>
    <s v="JAIME FRANCISCO MANTE"/>
    <n v="1956477"/>
    <n v="0"/>
    <n v="1196912.48"/>
    <s v="En Abogados"/>
    <n v="0"/>
    <n v="39630.449999999997"/>
    <n v="10599.78"/>
    <n v="676.8"/>
    <n v="1034.98"/>
    <n v="0"/>
    <m/>
    <n v="0"/>
    <n v="0.37"/>
    <n v="2068265"/>
    <x v="3"/>
  </r>
  <r>
    <s v="0166    1F-L6"/>
    <s v="ALFREDO CASTIGLIA (1)"/>
    <n v="68972"/>
    <n v="68972"/>
    <s v="Plan de Pago"/>
    <s v="Plan de Pago"/>
    <n v="0"/>
    <n v="39630.449999999997"/>
    <n v="9970.2099999999991"/>
    <n v="637.20000000000005"/>
    <n v="973.69"/>
    <n v="0"/>
    <m/>
    <n v="22236.639999999999"/>
    <n v="0.81"/>
    <n v="73449"/>
    <x v="3"/>
  </r>
  <r>
    <s v="0167    1F-L7"/>
    <s v="Ever Antonio Zarate"/>
    <n v="41894"/>
    <n v="0"/>
    <n v="41894"/>
    <n v="2094.6999999999998"/>
    <n v="0"/>
    <n v="39630.449999999997"/>
    <n v="10902.46"/>
    <n v="696"/>
    <n v="1064.5899999999999"/>
    <n v="0"/>
    <m/>
    <n v="0"/>
    <n v="0.8"/>
    <n v="96283"/>
    <x v="3"/>
  </r>
  <r>
    <s v="0168    1F-L8"/>
    <s v="MARCELO LUIS VOLPE"/>
    <n v="42652"/>
    <n v="43363"/>
    <n v="0"/>
    <n v="711"/>
    <n v="711"/>
    <n v="39630.449999999997"/>
    <n v="10454.49"/>
    <n v="667.2"/>
    <n v="1020.52"/>
    <n v="0"/>
    <m/>
    <n v="0"/>
    <n v="0.34"/>
    <n v="51773"/>
    <x v="3"/>
  </r>
  <r>
    <s v="0169    1F-L9"/>
    <s v="ROLF MEIJER WERNER (1)"/>
    <n v="45338"/>
    <n v="45379"/>
    <n v="0"/>
    <n v="0"/>
    <n v="41"/>
    <n v="39630.449999999997"/>
    <n v="13196.75"/>
    <n v="843.6"/>
    <n v="1288.3900000000001"/>
    <n v="0"/>
    <m/>
    <n v="-4854.12"/>
    <n v="0.93"/>
    <n v="50065"/>
    <x v="3"/>
  </r>
  <r>
    <s v="0170    1F-L10"/>
    <s v="ARIEL AKERMAN (1)"/>
    <n v="45135"/>
    <n v="45135"/>
    <n v="0"/>
    <n v="0"/>
    <n v="0"/>
    <n v="39630.449999999997"/>
    <n v="12990.93"/>
    <n v="829.2"/>
    <n v="1268.42"/>
    <n v="0"/>
    <m/>
    <n v="-4835.03"/>
    <n v="0.03"/>
    <n v="49884"/>
    <x v="3"/>
  </r>
  <r>
    <s v="0171    1F-L11"/>
    <s v="RICARDO MURTAGH"/>
    <n v="46524"/>
    <n v="47300"/>
    <n v="0"/>
    <n v="776"/>
    <n v="776"/>
    <n v="39630.449999999997"/>
    <n v="14407.46"/>
    <n v="921.6"/>
    <n v="1406.83"/>
    <n v="0"/>
    <m/>
    <n v="0"/>
    <n v="0.66"/>
    <n v="56367"/>
    <x v="3"/>
  </r>
  <r>
    <s v="0172    1F-L12"/>
    <s v="FIDEICOMISO VILLA MARIA"/>
    <n v="48001"/>
    <n v="48802"/>
    <n v="0"/>
    <n v="801"/>
    <n v="801"/>
    <n v="39630.449999999997"/>
    <n v="12312.93"/>
    <n v="0"/>
    <n v="1202.31"/>
    <n v="0"/>
    <m/>
    <n v="0"/>
    <n v="0.31"/>
    <n v="53146"/>
    <x v="3"/>
  </r>
  <r>
    <s v="0173    1F-L13"/>
    <s v="RUTA CPC"/>
    <n v="97571"/>
    <n v="46423"/>
    <n v="51148"/>
    <n v="3296.3"/>
    <n v="0"/>
    <n v="39630.449999999997"/>
    <n v="11979.99"/>
    <n v="766.8"/>
    <n v="1169.95"/>
    <n v="0"/>
    <m/>
    <n v="0"/>
    <n v="0.51"/>
    <n v="107992"/>
    <x v="3"/>
  </r>
  <r>
    <s v="0174    1F-L14"/>
    <s v="FIDEICOMISO VILLA MARIA"/>
    <n v="48406"/>
    <n v="49213"/>
    <n v="0"/>
    <n v="807"/>
    <n v="807"/>
    <n v="39630.449999999997"/>
    <n v="12718.52"/>
    <n v="0"/>
    <n v="1241.9100000000001"/>
    <n v="0"/>
    <m/>
    <n v="0"/>
    <n v="0.12"/>
    <n v="53591"/>
    <x v="3"/>
  </r>
  <r>
    <s v="0175    1F-L15"/>
    <s v="RUTA CPC"/>
    <n v="101396"/>
    <n v="48265"/>
    <n v="53131"/>
    <n v="3424.82"/>
    <n v="0"/>
    <n v="39630.449999999997"/>
    <n v="13741.57"/>
    <n v="877.2"/>
    <n v="1341.75"/>
    <n v="0"/>
    <m/>
    <n v="0"/>
    <n v="0.21"/>
    <n v="112147"/>
    <x v="3"/>
  </r>
  <r>
    <s v="0176    1F-L16"/>
    <s v="FIDEICOMISO VILLA MARIA"/>
    <n v="49839"/>
    <n v="50670"/>
    <n v="0"/>
    <n v="831"/>
    <n v="831"/>
    <n v="39630.449999999997"/>
    <n v="14153.21"/>
    <n v="0"/>
    <n v="1382.04"/>
    <n v="0"/>
    <m/>
    <n v="0"/>
    <n v="0.3"/>
    <n v="55166"/>
    <x v="3"/>
  </r>
  <r>
    <s v="0177    1F-L17"/>
    <s v="LEO MATEU / RED CARPET"/>
    <n v="2886585"/>
    <n v="0"/>
    <n v="1780056.22"/>
    <n v="1195531.5900000001"/>
    <n v="0"/>
    <n v="39630.449999999997"/>
    <n v="13402.57"/>
    <n v="855.6"/>
    <n v="1308.7"/>
    <n v="0"/>
    <m/>
    <n v="0"/>
    <n v="0.87"/>
    <n v="3030786"/>
    <x v="3"/>
  </r>
  <r>
    <s v="0178    1F-L18"/>
    <s v="FIDUCIA CAPITAL (1)"/>
    <n v="46937"/>
    <n v="46937"/>
    <n v="0"/>
    <n v="0"/>
    <n v="0"/>
    <n v="39630.449999999997"/>
    <n v="14831.21"/>
    <n v="946.8"/>
    <n v="1447.8"/>
    <n v="0"/>
    <m/>
    <n v="-5004.6400000000003"/>
    <n v="0.38"/>
    <n v="51852"/>
    <x v="3"/>
  </r>
  <r>
    <s v="0179    1F-L19"/>
    <s v="HAEDO - SUEIRO"/>
    <n v="3285641"/>
    <n v="0"/>
    <n v="2044218.62"/>
    <s v="En Abogados"/>
    <n v="0"/>
    <n v="39630.449999999997"/>
    <n v="12343.2"/>
    <n v="789.6"/>
    <n v="1205.06"/>
    <n v="0"/>
    <m/>
    <n v="0"/>
    <n v="0.76"/>
    <n v="3441821"/>
    <x v="3"/>
  </r>
  <r>
    <s v="0180   1F-L20"/>
    <s v="TORIBIO ACHAVAL"/>
    <n v="45728"/>
    <n v="46491"/>
    <n v="0"/>
    <n v="763"/>
    <n v="763"/>
    <n v="39630.449999999997"/>
    <n v="13644.72"/>
    <n v="831.6"/>
    <n v="1273.24"/>
    <n v="0"/>
    <m/>
    <n v="0"/>
    <n v="0.99"/>
    <n v="55381"/>
    <x v="3"/>
  </r>
  <r>
    <s v="0181    1F-L21"/>
    <s v="JUAN SALERNO (1)"/>
    <n v="44638"/>
    <n v="44638"/>
    <n v="0"/>
    <n v="0"/>
    <n v="0"/>
    <n v="39630.449999999997"/>
    <n v="12482.43"/>
    <n v="796.8"/>
    <n v="1218.49"/>
    <n v="0"/>
    <m/>
    <n v="-4787.58"/>
    <n v="0.41"/>
    <n v="49341"/>
    <x v="3"/>
  </r>
  <r>
    <s v="0182    1F-L22"/>
    <s v="SCHETTINO SERGIO"/>
    <n v="44276"/>
    <n v="45014"/>
    <n v="0"/>
    <n v="738"/>
    <n v="738"/>
    <n v="39630.449999999997"/>
    <n v="12113.17"/>
    <n v="772.8"/>
    <n v="1182.68"/>
    <n v="0"/>
    <m/>
    <n v="0"/>
    <n v="0.9"/>
    <n v="53700"/>
    <x v="3"/>
  </r>
  <r>
    <s v="0183    1F-L23"/>
    <s v="EDUARDO HIRSH (1)"/>
    <n v="49047"/>
    <n v="49047"/>
    <n v="0"/>
    <n v="0"/>
    <n v="0"/>
    <n v="39630.449999999997"/>
    <n v="11864.97"/>
    <n v="758.4"/>
    <n v="1158.24"/>
    <n v="0"/>
    <m/>
    <n v="-4730.8599999999997"/>
    <n v="0.8"/>
    <n v="48682"/>
    <x v="3"/>
  </r>
  <r>
    <s v="0184   1F-L24"/>
    <s v="SANDRO TROSSO"/>
    <n v="-38799.99"/>
    <n v="0"/>
    <n v="0"/>
    <n v="0"/>
    <n v="38799.99"/>
    <n v="39630.449999999997"/>
    <n v="12827.49"/>
    <n v="819.6"/>
    <n v="1252.23"/>
    <n v="0"/>
    <m/>
    <n v="0"/>
    <n v="0.22"/>
    <n v="15730"/>
    <x v="3"/>
  </r>
  <r>
    <s v="0185   1F-L25"/>
    <s v="SANDRO TROSSO"/>
    <n v="-36896.050000000003"/>
    <n v="0"/>
    <n v="0"/>
    <n v="0"/>
    <n v="36896.050000000003"/>
    <n v="39630.449999999997"/>
    <n v="12760.9"/>
    <n v="816"/>
    <n v="1246.04"/>
    <n v="0"/>
    <m/>
    <n v="0"/>
    <n v="0.66"/>
    <n v="17558"/>
    <x v="3"/>
  </r>
  <r>
    <s v="0186   1F-L26"/>
    <s v="WALTER GALLO (2)"/>
    <n v="739878"/>
    <n v="184392.57"/>
    <n v="555485.43000000005"/>
    <n v="26459.06"/>
    <n v="0"/>
    <n v="39630.449999999997"/>
    <n v="10109.44"/>
    <n v="645.6"/>
    <n v="987.12"/>
    <n v="0"/>
    <m/>
    <n v="0"/>
    <n v="0.9"/>
    <n v="633318"/>
    <x v="3"/>
  </r>
  <r>
    <s v="0187    1F-L27"/>
    <s v="FRANCISCO PUIGGARI (1)"/>
    <n v="41462"/>
    <n v="41462"/>
    <n v="0"/>
    <n v="0"/>
    <n v="0"/>
    <n v="39630.449999999997"/>
    <n v="9237.73"/>
    <n v="590.4"/>
    <n v="901.73"/>
    <n v="0"/>
    <m/>
    <n v="-4488.18"/>
    <n v="0.87"/>
    <n v="45873"/>
    <x v="3"/>
  </r>
  <r>
    <s v="0188    1F-L28"/>
    <s v="JUAN MANUEL GALLEGO"/>
    <n v="761616"/>
    <n v="0"/>
    <n v="551444.27"/>
    <n v="237743.94"/>
    <n v="0"/>
    <n v="39630.449999999997"/>
    <n v="9564.6200000000008"/>
    <n v="610.79999999999995"/>
    <n v="933.75"/>
    <n v="0"/>
    <m/>
    <n v="0"/>
    <n v="0.17"/>
    <n v="839928"/>
    <x v="3"/>
  </r>
  <r>
    <s v="0189   1F-L29"/>
    <s v="MARÕA JOS… SPINELLI -ESTANCIA VILLA MARI"/>
    <n v="724526"/>
    <n v="29954.75"/>
    <n v="653992.85"/>
    <n v="73278.039999999994"/>
    <n v="0"/>
    <n v="39630.449999999997"/>
    <n v="9110.6"/>
    <n v="583.20000000000005"/>
    <n v="889.68"/>
    <n v="0"/>
    <m/>
    <n v="0"/>
    <n v="0.18"/>
    <n v="777485"/>
    <x v="3"/>
  </r>
  <r>
    <s v="0190   1F-L30"/>
    <s v="MOUSALLI ELIAS RUBEN (1)"/>
    <n v="85113"/>
    <n v="85113"/>
    <s v="Plan de Pago"/>
    <s v="Plan de Pago"/>
    <n v="0"/>
    <n v="39630.449999999997"/>
    <n v="11992.1"/>
    <n v="766.8"/>
    <n v="1170.6300000000001"/>
    <n v="0"/>
    <m/>
    <n v="36666.67"/>
    <n v="0.35"/>
    <n v="90227"/>
    <x v="3"/>
  </r>
  <r>
    <s v="0191    1F-L31"/>
    <s v="SEBASTI£N PAREJA (1)"/>
    <n v="44678"/>
    <n v="44878"/>
    <n v="0"/>
    <n v="0"/>
    <n v="200"/>
    <n v="39630.449999999997"/>
    <n v="12524.81"/>
    <n v="799.2"/>
    <n v="1222.6199999999999"/>
    <n v="0"/>
    <m/>
    <n v="-4791.9399999999996"/>
    <n v="0.86"/>
    <n v="49186"/>
    <x v="3"/>
  </r>
  <r>
    <s v="0192   1F-L32"/>
    <s v="GENTILE PEDRO/CAROLINA/ERICA/ ROMINA"/>
    <n v="44016"/>
    <n v="0"/>
    <n v="44016"/>
    <n v="2200.8000000000002"/>
    <n v="0"/>
    <n v="39630.449999999997"/>
    <n v="11846.81"/>
    <n v="757.2"/>
    <n v="1156.52"/>
    <n v="0"/>
    <m/>
    <n v="0"/>
    <n v="0.22"/>
    <n v="99608"/>
    <x v="3"/>
  </r>
  <r>
    <s v="0193   1F-L33"/>
    <s v="ROMINA - ERICA - CAROLINA - PEDRO GENTIL (1)"/>
    <n v="40779"/>
    <n v="0"/>
    <n v="40779"/>
    <n v="2038.95"/>
    <n v="0"/>
    <n v="39630.449999999997"/>
    <n v="9195.35"/>
    <n v="0"/>
    <n v="897.6"/>
    <n v="0"/>
    <m/>
    <n v="27276"/>
    <n v="0.65"/>
    <n v="119818"/>
    <x v="3"/>
  </r>
  <r>
    <s v="0194   1F-L34"/>
    <s v="SERGIO ZAMBIAZZO"/>
    <n v="1605723"/>
    <n v="0"/>
    <n v="1065981.33"/>
    <s v="En Abogados"/>
    <n v="0"/>
    <n v="39630.449999999997"/>
    <n v="9764.39"/>
    <n v="625"/>
    <n v="953.38"/>
    <n v="0"/>
    <m/>
    <n v="0"/>
    <n v="0.71"/>
    <n v="1709996"/>
    <x v="3"/>
  </r>
  <r>
    <s v="0195   1F-L35"/>
    <s v="ESQUERDO MAXIMILIANO (1)"/>
    <n v="41209"/>
    <n v="41209"/>
    <n v="0"/>
    <n v="0"/>
    <n v="0"/>
    <n v="39630.449999999997"/>
    <n v="9606.99"/>
    <n v="0"/>
    <n v="937.88"/>
    <n v="0"/>
    <m/>
    <n v="-4522.53"/>
    <n v="0.21"/>
    <n v="45653"/>
    <x v="3"/>
  </r>
  <r>
    <s v="0196   1F-L36"/>
    <s v="PABLO GARCIA NAVARRO (1)"/>
    <n v="43328"/>
    <n v="43328"/>
    <n v="0"/>
    <n v="0"/>
    <n v="0"/>
    <n v="39630.449999999997"/>
    <n v="11144.6"/>
    <n v="711.6"/>
    <n v="1088"/>
    <n v="0"/>
    <m/>
    <n v="-4664.33"/>
    <n v="0.68"/>
    <n v="47911"/>
    <x v="3"/>
  </r>
  <r>
    <s v="0198    1F-L38"/>
    <s v="RUTA CPC"/>
    <n v="97571"/>
    <n v="46423"/>
    <n v="51148"/>
    <n v="3296.3"/>
    <n v="0"/>
    <n v="39630.449999999997"/>
    <n v="11979.99"/>
    <n v="766.8"/>
    <n v="1169.95"/>
    <n v="0"/>
    <m/>
    <n v="0"/>
    <n v="0.51"/>
    <n v="107992"/>
    <x v="3"/>
  </r>
  <r>
    <s v="0199    1F-L39"/>
    <s v="RUTA CPC"/>
    <n v="97675"/>
    <n v="46473"/>
    <n v="51202"/>
    <n v="3299.96"/>
    <n v="0"/>
    <n v="39630.449999999997"/>
    <n v="12028.42"/>
    <n v="769.2"/>
    <n v="1174.42"/>
    <n v="0"/>
    <m/>
    <n v="0"/>
    <n v="0.55000000000000004"/>
    <n v="108105"/>
    <x v="3"/>
  </r>
  <r>
    <s v="0200   1F-L40"/>
    <s v="CLAUDIO VICENTE LOPEZ"/>
    <n v="2128658"/>
    <n v="0"/>
    <n v="1375131.25"/>
    <s v="En Abogados"/>
    <n v="0"/>
    <n v="39630.449999999997"/>
    <n v="11992.1"/>
    <n v="766.8"/>
    <n v="1170.6300000000001"/>
    <n v="0"/>
    <m/>
    <n v="0"/>
    <n v="0.46"/>
    <n v="2250975"/>
    <x v="3"/>
  </r>
  <r>
    <s v="0201    1F-L41"/>
    <s v="EDUARDO JORD£ (1)"/>
    <n v="63538"/>
    <n v="63600"/>
    <n v="0"/>
    <n v="0"/>
    <n v="62"/>
    <n v="39630.449999999997"/>
    <n v="11992.1"/>
    <n v="0"/>
    <n v="1170.6300000000001"/>
    <n v="20324.419999999998"/>
    <m/>
    <n v="-4742.32"/>
    <n v="0.72"/>
    <n v="68314"/>
    <x v="3"/>
  </r>
  <r>
    <s v="0202   1F-L42"/>
    <s v="SEBASTIAN TORRILLAS (1)"/>
    <n v="43374"/>
    <n v="43400"/>
    <n v="0"/>
    <n v="0"/>
    <n v="26"/>
    <n v="39630.449999999997"/>
    <n v="11229.35"/>
    <n v="718.8"/>
    <n v="1096.6099999999999"/>
    <n v="0"/>
    <m/>
    <n v="-4672.51"/>
    <n v="0.3"/>
    <n v="47977"/>
    <x v="3"/>
  </r>
  <r>
    <s v="0203   1F-L43"/>
    <s v="ELSA MUSTICHIO"/>
    <n v="133375"/>
    <n v="0"/>
    <n v="127564.31"/>
    <n v="12188.91"/>
    <n v="0"/>
    <n v="39630.449999999997"/>
    <n v="11283.83"/>
    <n v="721.2"/>
    <n v="1101.77"/>
    <n v="0"/>
    <m/>
    <n v="0"/>
    <n v="0.53"/>
    <n v="192491"/>
    <x v="3"/>
  </r>
  <r>
    <s v="0204   1F-L44"/>
    <s v="HELENA CROUZEL (1)"/>
    <n v="44189"/>
    <n v="44189"/>
    <n v="0"/>
    <n v="0"/>
    <n v="0"/>
    <n v="39630.449999999997"/>
    <n v="12022.36"/>
    <n v="769.2"/>
    <n v="1174.08"/>
    <n v="0"/>
    <m/>
    <n v="-4745.59"/>
    <n v="0.5"/>
    <n v="48851"/>
    <x v="3"/>
  </r>
  <r>
    <s v="0205    1G-L1"/>
    <s v="LA FIDUCIARIA VILLA MARIA"/>
    <n v="53688"/>
    <n v="0"/>
    <n v="53688"/>
    <n v="2684.4"/>
    <n v="0"/>
    <n v="39630.449999999997"/>
    <n v="16925.740000000002"/>
    <n v="1080"/>
    <n v="1652.66"/>
    <n v="0"/>
    <m/>
    <n v="0"/>
    <n v="0.75"/>
    <n v="115662"/>
    <x v="3"/>
  </r>
  <r>
    <s v="0206    1G-L2"/>
    <s v="BAUTISTA HEGUY"/>
    <n v="52903"/>
    <n v="53760"/>
    <n v="0"/>
    <n v="857"/>
    <n v="857"/>
    <n v="39630.449999999997"/>
    <n v="16187.21"/>
    <n v="1033"/>
    <n v="1580.7"/>
    <n v="0"/>
    <m/>
    <n v="0"/>
    <n v="0.64"/>
    <n v="58432"/>
    <x v="3"/>
  </r>
  <r>
    <s v="0207    1G-L3"/>
    <s v="ARMANDO RIBAS"/>
    <n v="762797"/>
    <n v="0"/>
    <n v="561515.24"/>
    <n v="229357.52"/>
    <n v="0"/>
    <n v="39630.449999999997"/>
    <n v="16265.91"/>
    <n v="1039.2"/>
    <n v="1588.28"/>
    <n v="0"/>
    <m/>
    <n v="0"/>
    <n v="0.4"/>
    <n v="849397"/>
    <x v="3"/>
  </r>
  <r>
    <s v="0208    1G-L4"/>
    <s v="PAUL DOCHERTY"/>
    <n v="-46607.94"/>
    <n v="0"/>
    <n v="0"/>
    <n v="0"/>
    <n v="46607.94"/>
    <n v="39630.449999999997"/>
    <n v="11211.19"/>
    <n v="715.2"/>
    <n v="1094.8900000000001"/>
    <n v="0"/>
    <m/>
    <n v="0"/>
    <n v="0.21"/>
    <n v="6044"/>
    <x v="3"/>
  </r>
  <r>
    <s v="0209    1G-L5"/>
    <s v="DAMIAN LOPO (1)"/>
    <n v="74059"/>
    <n v="74059"/>
    <s v="Plan de Pago"/>
    <s v="Plan de Pago"/>
    <n v="0"/>
    <n v="39630.449999999997"/>
    <n v="12222.13"/>
    <n v="781.2"/>
    <n v="1193.3599999999999"/>
    <n v="0"/>
    <m/>
    <n v="25368"/>
    <n v="0.86"/>
    <n v="79196"/>
    <x v="3"/>
  </r>
  <r>
    <s v="0210    1G-L6"/>
    <s v="CRISTINA RICCIARDI"/>
    <n v="43477"/>
    <n v="0"/>
    <n v="43477"/>
    <n v="2173.85"/>
    <n v="0"/>
    <n v="39630.449999999997"/>
    <n v="11295.94"/>
    <n v="722.4"/>
    <n v="1102.81"/>
    <n v="0"/>
    <m/>
    <n v="0"/>
    <n v="0.55000000000000004"/>
    <n v="98403"/>
    <x v="3"/>
  </r>
  <r>
    <s v="0211    1G-L7"/>
    <s v="Gustavo Alberto Ramon GONZALEZ (1)"/>
    <n v="45556"/>
    <n v="45556"/>
    <n v="0"/>
    <n v="0"/>
    <n v="0"/>
    <n v="39630.449999999997"/>
    <n v="13420.73"/>
    <n v="856.8"/>
    <n v="1310.08"/>
    <n v="0"/>
    <m/>
    <n v="-4874.29"/>
    <n v="0.23"/>
    <n v="50344"/>
    <x v="3"/>
  </r>
  <r>
    <s v="0212    1G-L8"/>
    <s v="ARATA Y ASOCIADOS (1)"/>
    <n v="45315"/>
    <n v="45315"/>
    <n v="0"/>
    <n v="0"/>
    <n v="0"/>
    <n v="39630.449999999997"/>
    <n v="14104.79"/>
    <n v="0"/>
    <n v="1377.22"/>
    <n v="0"/>
    <m/>
    <n v="-4938.1000000000004"/>
    <n v="0.64"/>
    <n v="50175"/>
    <x v="3"/>
  </r>
  <r>
    <s v="0213    1G-L9"/>
    <s v="FLAVIO THIER"/>
    <n v="51532"/>
    <n v="51532"/>
    <n v="0"/>
    <n v="825"/>
    <n v="0"/>
    <n v="39630.449999999997"/>
    <n v="13674.98"/>
    <n v="836.4"/>
    <n v="1275.99"/>
    <n v="0"/>
    <m/>
    <n v="0"/>
    <n v="0.18"/>
    <n v="56243"/>
    <x v="3"/>
  </r>
  <r>
    <s v="0214   1G-L10"/>
    <s v="HERNAN DE LAURENTE"/>
    <n v="47682"/>
    <n v="0"/>
    <n v="47682"/>
    <s v="En Abogados"/>
    <n v="0"/>
    <n v="39630.449999999997"/>
    <n v="11271.72"/>
    <n v="721.2"/>
    <n v="1100.4000000000001"/>
    <n v="0"/>
    <m/>
    <n v="0"/>
    <n v="0.13"/>
    <n v="102790"/>
    <x v="3"/>
  </r>
  <r>
    <s v="0215    1G-L11"/>
    <s v="FIDEICOMISO VILLA MARIA"/>
    <n v="54440"/>
    <n v="55348"/>
    <n v="0"/>
    <s v="En Abogados"/>
    <n v="908"/>
    <n v="39630.449999999997"/>
    <n v="17634.009999999998"/>
    <n v="1125.5999999999999"/>
    <n v="1721.52"/>
    <n v="0"/>
    <m/>
    <n v="0"/>
    <n v="0.42"/>
    <n v="60112"/>
    <x v="3"/>
  </r>
  <r>
    <s v="0216    1G-L12"/>
    <s v="ALFRED GLASSEL"/>
    <n v="1531785"/>
    <n v="0"/>
    <n v="1055344.3500000001"/>
    <s v="En Abogados"/>
    <n v="0"/>
    <n v="39630.449999999997"/>
    <n v="19407.7"/>
    <n v="1239.5999999999999"/>
    <n v="1894.71"/>
    <n v="0"/>
    <m/>
    <n v="0"/>
    <n v="0.32"/>
    <n v="1646725"/>
    <x v="3"/>
  </r>
  <r>
    <s v="0217    1G-L13"/>
    <s v="GUSTAVO FERREIROS (1)"/>
    <n v="109053"/>
    <n v="109053"/>
    <n v="0"/>
    <n v="0"/>
    <n v="0"/>
    <n v="39630.449999999997"/>
    <n v="18336.22"/>
    <n v="1171.2"/>
    <n v="1790.38"/>
    <n v="0"/>
    <m/>
    <n v="-10146.58"/>
    <n v="0.33"/>
    <n v="50782"/>
    <x v="3"/>
  </r>
  <r>
    <s v="0218    1G-L14"/>
    <s v="FABIANA MARCELA BA—A/PAPALEO MARCELO DAN. (1) (2)"/>
    <n v="700152"/>
    <n v="542945.89"/>
    <n v="0"/>
    <n v="0"/>
    <n v="0"/>
    <n v="39630.449999999997"/>
    <n v="16574.64"/>
    <n v="1059.5999999999999"/>
    <n v="1618.23"/>
    <n v="0"/>
    <m/>
    <n v="0"/>
    <n v="0.08"/>
    <n v="58883"/>
    <x v="3"/>
  </r>
  <r>
    <s v="0219    1G-L15"/>
    <s v="DANIEL FERN£NDEZ BAR”N"/>
    <n v="3780738"/>
    <n v="0"/>
    <n v="2339312.42"/>
    <s v="En Abogados"/>
    <n v="0"/>
    <n v="39630.449999999997"/>
    <n v="15164.16"/>
    <n v="968.4"/>
    <n v="1480.51"/>
    <n v="0"/>
    <m/>
    <n v="0"/>
    <n v="0.86"/>
    <n v="3954948"/>
    <x v="3"/>
  </r>
  <r>
    <s v="0220   1G-L16"/>
    <s v="DIEGO MUFFATTI"/>
    <n v="2948169"/>
    <n v="0"/>
    <n v="1854059.31"/>
    <s v="En Abogados"/>
    <n v="0"/>
    <n v="39630.449999999997"/>
    <n v="13753.68"/>
    <n v="878.4"/>
    <n v="1342.79"/>
    <n v="0"/>
    <m/>
    <n v="0"/>
    <n v="0.71"/>
    <n v="3096478"/>
    <x v="3"/>
  </r>
  <r>
    <s v="0221    1G-L17"/>
    <s v="DIEGO SOLERO"/>
    <n v="151538"/>
    <n v="48997.5"/>
    <n v="102540.5"/>
    <n v="5896.24"/>
    <n v="0"/>
    <n v="39630.449999999997"/>
    <n v="13402.57"/>
    <n v="855.6"/>
    <n v="1308.3599999999999"/>
    <n v="0"/>
    <m/>
    <n v="0"/>
    <n v="0.28000000000000003"/>
    <n v="163634"/>
    <x v="3"/>
  </r>
  <r>
    <s v="0222   1G-L18"/>
    <s v="CESAR FERNANDO CARDALDA (1)"/>
    <n v="44503"/>
    <n v="44503"/>
    <n v="0"/>
    <n v="0"/>
    <n v="0"/>
    <n v="39630.449999999997"/>
    <n v="12343.2"/>
    <n v="789.6"/>
    <n v="1205.06"/>
    <n v="0"/>
    <m/>
    <n v="-4775.04"/>
    <n v="0.73"/>
    <n v="49194"/>
    <x v="3"/>
  </r>
  <r>
    <s v="0223   1G-L19"/>
    <s v="CAPRILE GOLF S.A."/>
    <n v="866811"/>
    <n v="0"/>
    <n v="675899.07"/>
    <n v="224706.88"/>
    <n v="0"/>
    <n v="39630.449999999997"/>
    <n v="10835.87"/>
    <n v="692.4"/>
    <n v="1058.05"/>
    <n v="0"/>
    <m/>
    <n v="0"/>
    <n v="0.28000000000000003"/>
    <n v="952823"/>
    <x v="3"/>
  </r>
  <r>
    <s v="0224   1G-L20"/>
    <s v="FERNANDO CAFFA (1)"/>
    <n v="64521"/>
    <n v="64521"/>
    <n v="0"/>
    <n v="0"/>
    <n v="0"/>
    <n v="39630.449999999997"/>
    <n v="12337.15"/>
    <n v="0"/>
    <n v="1204.72"/>
    <n v="20997.42"/>
    <m/>
    <n v="-4774.49"/>
    <n v="0.75"/>
    <n v="69396"/>
    <x v="3"/>
  </r>
  <r>
    <s v="0225   1G-L21"/>
    <s v="CYNTHIA ANDREA CULAK"/>
    <n v="90428"/>
    <n v="0"/>
    <n v="88419.7"/>
    <n v="6429.28"/>
    <n v="0"/>
    <n v="39630.449999999997"/>
    <n v="11810.49"/>
    <n v="754.8"/>
    <n v="1153.07"/>
    <n v="0"/>
    <m/>
    <n v="0"/>
    <n v="0.21"/>
    <n v="148198"/>
    <x v="3"/>
  </r>
  <r>
    <s v="0226   1G-L22"/>
    <s v="MARIO DANIELE (1)"/>
    <n v="96766"/>
    <n v="96766"/>
    <n v="0"/>
    <n v="1546"/>
    <n v="0"/>
    <n v="39630.449999999997"/>
    <n v="12803.27"/>
    <n v="0"/>
    <n v="1249.82"/>
    <n v="0"/>
    <m/>
    <n v="6819"/>
    <n v="0.46"/>
    <n v="62049"/>
    <x v="3"/>
  </r>
  <r>
    <s v="0227   1G-L23"/>
    <s v="JUAN MANUEL GALLEGO"/>
    <n v="813192"/>
    <n v="0"/>
    <n v="590413.15"/>
    <n v="252299.51"/>
    <n v="0"/>
    <n v="39630.449999999997"/>
    <n v="13257.29"/>
    <n v="846"/>
    <n v="1294.58"/>
    <n v="0"/>
    <m/>
    <n v="0"/>
    <n v="0.02"/>
    <n v="897741"/>
    <x v="3"/>
  </r>
  <r>
    <s v="0228   1G-L24"/>
    <s v="VICTOR DURAN (1)"/>
    <n v="43826"/>
    <n v="43826"/>
    <n v="0"/>
    <n v="0"/>
    <n v="0"/>
    <n v="39630.449999999997"/>
    <n v="11653.1"/>
    <n v="744"/>
    <n v="1137.58"/>
    <n v="0"/>
    <m/>
    <n v="-4711.2299999999996"/>
    <n v="0.1"/>
    <n v="48454"/>
    <x v="3"/>
  </r>
  <r>
    <s v="0229   1G-L25"/>
    <s v="C…SAR CARDALDA (1)"/>
    <n v="42129"/>
    <n v="42129"/>
    <n v="0"/>
    <n v="0"/>
    <n v="0"/>
    <n v="39630.449999999997"/>
    <n v="10611.88"/>
    <n v="0"/>
    <n v="1036.01"/>
    <n v="0"/>
    <m/>
    <n v="-4615.25"/>
    <n v="0.91"/>
    <n v="46664"/>
    <x v="3"/>
  </r>
  <r>
    <s v="0230   1G-L26"/>
    <s v="PABLO RESNIK (1)"/>
    <n v="42777"/>
    <n v="42777"/>
    <n v="0"/>
    <n v="0"/>
    <n v="0"/>
    <n v="39630.449999999997"/>
    <n v="10581.62"/>
    <n v="675.6"/>
    <n v="1033.26"/>
    <n v="0"/>
    <m/>
    <n v="-4612.5200000000004"/>
    <n v="0.59"/>
    <n v="47309"/>
    <x v="3"/>
  </r>
  <r>
    <s v="0231   1G-L27"/>
    <s v="CECILIA CALVANI"/>
    <n v="845605"/>
    <n v="0"/>
    <n v="625782.52"/>
    <n v="251111.61"/>
    <n v="0"/>
    <n v="39630.449999999997"/>
    <n v="11283.83"/>
    <n v="721.2"/>
    <n v="1101.43"/>
    <n v="0"/>
    <m/>
    <n v="0"/>
    <n v="0.96"/>
    <n v="929632"/>
    <x v="3"/>
  </r>
  <r>
    <s v="0232    1L-L1"/>
    <s v="MARIELA CHOUZA (EN SUCESI”N) (1)"/>
    <n v="46246"/>
    <n v="47006"/>
    <n v="0"/>
    <n v="760"/>
    <n v="760"/>
    <n v="39630.449999999997"/>
    <n v="3601.87"/>
    <n v="0"/>
    <n v="351.53"/>
    <n v="0"/>
    <m/>
    <n v="6945"/>
    <n v="0.15"/>
    <n v="50529"/>
    <x v="3"/>
  </r>
  <r>
    <s v="0233    1L-L2"/>
    <s v="Nancy Beatriz Esquivel (1)"/>
    <n v="35809"/>
    <n v="35809"/>
    <n v="0"/>
    <n v="0"/>
    <n v="0"/>
    <n v="39630.449999999997"/>
    <n v="3674.51"/>
    <n v="0"/>
    <n v="358.76"/>
    <n v="0"/>
    <m/>
    <n v="-3942.27"/>
    <n v="0.55000000000000004"/>
    <n v="39722"/>
    <x v="3"/>
  </r>
  <r>
    <s v="0234    1L-L3"/>
    <s v="ANABELA DONADEO (1)"/>
    <n v="36150"/>
    <n v="41150"/>
    <n v="0"/>
    <n v="0"/>
    <n v="5000"/>
    <n v="39630.449999999997"/>
    <n v="3813.74"/>
    <n v="243.6"/>
    <n v="372.19"/>
    <n v="0"/>
    <m/>
    <n v="-3987.53"/>
    <n v="0.55000000000000004"/>
    <n v="35073"/>
    <x v="3"/>
  </r>
  <r>
    <s v="0235    1L-L4"/>
    <s v="Jonathan Alex DERMAN ; Cynthia Carolina BASSO (1)"/>
    <n v="36282"/>
    <n v="36282"/>
    <n v="0"/>
    <n v="0"/>
    <n v="0"/>
    <n v="39630.449999999997"/>
    <n v="3946.92"/>
    <n v="253.2"/>
    <n v="385.62"/>
    <n v="0"/>
    <m/>
    <n v="-4000.62"/>
    <n v="0.43"/>
    <n v="40216"/>
    <x v="3"/>
  </r>
  <r>
    <s v="0236    1L-L5"/>
    <s v="DANIEL MANZINI (1)"/>
    <n v="50631"/>
    <n v="50831"/>
    <s v="Plan de Pago"/>
    <s v="Plan de Pago"/>
    <n v="200"/>
    <n v="39630.449999999997"/>
    <n v="3589.76"/>
    <n v="229.2"/>
    <n v="350.5"/>
    <n v="0"/>
    <m/>
    <n v="10535.34"/>
    <n v="0.75"/>
    <n v="54136"/>
    <x v="3"/>
  </r>
  <r>
    <s v="0237    1L-L6"/>
    <s v="JULI£N DE VITO (1)"/>
    <n v="35907"/>
    <n v="35907"/>
    <n v="0"/>
    <n v="0"/>
    <n v="0"/>
    <n v="39630.449999999997"/>
    <n v="3813.74"/>
    <n v="0"/>
    <n v="372.19"/>
    <n v="0"/>
    <m/>
    <n v="-3987.53"/>
    <n v="0.15"/>
    <n v="39829"/>
    <x v="3"/>
  </r>
  <r>
    <s v="0238    1L-L7"/>
    <s v="PABLO MARTÌN"/>
    <n v="39821"/>
    <n v="0"/>
    <n v="39821"/>
    <n v="1991.05"/>
    <n v="0"/>
    <n v="39630.449999999997"/>
    <n v="3874.28"/>
    <n v="248.4"/>
    <n v="378.05"/>
    <n v="0"/>
    <m/>
    <n v="0"/>
    <n v="0.77"/>
    <n v="85944"/>
    <x v="3"/>
  </r>
  <r>
    <s v="0239    1L-L8"/>
    <s v="BEATRIZ COSTA (1)"/>
    <n v="36442"/>
    <n v="36442"/>
    <n v="0"/>
    <n v="0"/>
    <n v="0"/>
    <n v="39630.449999999997"/>
    <n v="4110.3599999999997"/>
    <n v="264"/>
    <n v="401.11"/>
    <n v="0"/>
    <m/>
    <n v="-4014.8"/>
    <n v="0.88"/>
    <n v="40392"/>
    <x v="3"/>
  </r>
  <r>
    <s v="0240    1L-L9"/>
    <s v="PAULA VAZQUEZ"/>
    <n v="115898"/>
    <n v="115898"/>
    <n v="0"/>
    <n v="0"/>
    <n v="0"/>
    <n v="39630.449999999997"/>
    <n v="4467.5200000000004"/>
    <n v="285"/>
    <n v="436.23"/>
    <n v="0"/>
    <m/>
    <n v="0"/>
    <n v="0.8"/>
    <n v="44820"/>
    <x v="3"/>
  </r>
  <r>
    <s v="0241   1L-L10"/>
    <s v="LAURA HERMIDA (1)"/>
    <n v="37070"/>
    <n v="37070"/>
    <n v="0"/>
    <n v="0"/>
    <n v="0"/>
    <n v="39630.449999999997"/>
    <n v="5084.99"/>
    <n v="0"/>
    <n v="496.49"/>
    <n v="0"/>
    <m/>
    <n v="-4105.33"/>
    <n v="0.4"/>
    <n v="41107"/>
    <x v="3"/>
  </r>
  <r>
    <s v="0242   1L-L11"/>
    <s v="Stuto Melisa/Bosso Matías Leonel (1)"/>
    <n v="62128"/>
    <n v="63154"/>
    <n v="0"/>
    <n v="1026"/>
    <n v="1026"/>
    <n v="39630.449999999997"/>
    <n v="5575.33"/>
    <n v="356.4"/>
    <n v="544.34"/>
    <n v="0"/>
    <m/>
    <n v="20500"/>
    <n v="0.48"/>
    <n v="66607"/>
    <x v="3"/>
  </r>
  <r>
    <s v="0243   1L-L12"/>
    <s v="Ramirez Silvia Patricia (1)"/>
    <n v="45023"/>
    <n v="45023"/>
    <n v="0"/>
    <n v="0"/>
    <n v="0"/>
    <n v="39630.449999999997"/>
    <n v="5781.15"/>
    <n v="370.8"/>
    <n v="564.66"/>
    <n v="0"/>
    <m/>
    <n v="2775.32"/>
    <n v="0.62"/>
    <n v="49123"/>
    <x v="3"/>
  </r>
  <r>
    <s v="0244   1L-L13"/>
    <s v="JOSE SANTOS RETAMOZO CACERES (1)"/>
    <n v="38392"/>
    <n v="38392"/>
    <n v="0"/>
    <n v="0"/>
    <n v="0"/>
    <n v="39630.449999999997"/>
    <n v="6101.98"/>
    <n v="391.2"/>
    <n v="595.65"/>
    <n v="0"/>
    <m/>
    <n v="-4199.13"/>
    <n v="0.85"/>
    <n v="42521"/>
    <x v="3"/>
  </r>
  <r>
    <s v="0245   1L-L14"/>
    <s v="Maria Itari Muzzapappa / Santiago Carballo (1)"/>
    <n v="48490"/>
    <n v="48490"/>
    <n v="0"/>
    <n v="0"/>
    <n v="0"/>
    <n v="39630.449999999997"/>
    <n v="5496.63"/>
    <n v="351.6"/>
    <n v="536.77"/>
    <n v="0"/>
    <m/>
    <n v="2801.5"/>
    <n v="0.05"/>
    <n v="48817"/>
    <x v="3"/>
  </r>
  <r>
    <s v="0246   1L-L15"/>
    <s v="Balaza Luz Marisol / Fernando Eduardo Galdos (1)"/>
    <n v="44305"/>
    <n v="44305"/>
    <n v="0"/>
    <n v="0"/>
    <n v="0"/>
    <n v="39630.449999999997"/>
    <n v="5048.67"/>
    <n v="322.8"/>
    <n v="493.04"/>
    <n v="0"/>
    <m/>
    <n v="2842.94"/>
    <n v="0.1"/>
    <n v="48338"/>
    <x v="3"/>
  </r>
  <r>
    <s v="0247   1L-L16"/>
    <s v="DANIELA PEREYRA (1) (2)"/>
    <n v="156605"/>
    <n v="100000"/>
    <n v="56605"/>
    <n v="7571.27"/>
    <n v="0"/>
    <n v="39630.449999999997"/>
    <n v="4879.17"/>
    <n v="312"/>
    <n v="476.17"/>
    <n v="0"/>
    <m/>
    <n v="6945"/>
    <n v="0.94"/>
    <n v="116420"/>
    <x v="3"/>
  </r>
  <r>
    <s v="0248   1L-L17"/>
    <s v="Gustavo Alberto Ramon Gonzalez (1)"/>
    <n v="36928"/>
    <n v="36928"/>
    <n v="0"/>
    <n v="0"/>
    <n v="0"/>
    <n v="39630.449999999997"/>
    <n v="4606.76"/>
    <n v="295.2"/>
    <n v="449.66"/>
    <n v="0"/>
    <m/>
    <n v="-4061.15"/>
    <n v="0.08"/>
    <n v="40921"/>
    <x v="3"/>
  </r>
  <r>
    <s v="0249   1L-L18"/>
    <s v="GASTON DAMIAN SERRA/ JAVIER OMAR LOPEZ (1)"/>
    <n v="191052"/>
    <n v="0"/>
    <n v="178127.78"/>
    <n v="21830.61"/>
    <n v="0"/>
    <n v="39630.449999999997"/>
    <n v="4322.24"/>
    <n v="276"/>
    <n v="421.77"/>
    <n v="0"/>
    <m/>
    <n v="6945"/>
    <n v="0.15"/>
    <n v="251554"/>
    <x v="3"/>
  </r>
  <r>
    <s v="0250   1L-L19"/>
    <s v="DANIELE, Mario Domingo/ GIORDANO LERENA Maria del Rocio"/>
    <n v="79360"/>
    <n v="79360"/>
    <n v="0"/>
    <n v="1268"/>
    <n v="0"/>
    <n v="39630.449999999997"/>
    <n v="3916.65"/>
    <n v="250.8"/>
    <n v="382.52"/>
    <n v="0"/>
    <m/>
    <n v="0"/>
    <n v="0.57999999999999996"/>
    <n v="45449"/>
    <x v="3"/>
  </r>
  <r>
    <s v="0251   1L-L20"/>
    <s v="Emiliano Volpe y GEOPOLIS S.A. (1)"/>
    <n v="155830"/>
    <n v="30828.65"/>
    <n v="125001.35"/>
    <n v="6733.58"/>
    <n v="0"/>
    <n v="39630.449999999997"/>
    <n v="3837.95"/>
    <n v="244.8"/>
    <n v="374.6"/>
    <n v="0"/>
    <m/>
    <n v="6945"/>
    <n v="0.27"/>
    <n v="182768"/>
    <x v="3"/>
  </r>
  <r>
    <s v="0252   1L-L21"/>
    <s v="TORSTEN / DIRK SCHALL (1)"/>
    <n v="36050"/>
    <n v="36050"/>
    <n v="0"/>
    <n v="0"/>
    <n v="0"/>
    <n v="39630.449999999997"/>
    <n v="3710.83"/>
    <n v="237.6"/>
    <n v="362.55"/>
    <n v="0"/>
    <m/>
    <n v="-3978.8"/>
    <n v="0.37"/>
    <n v="39963"/>
    <x v="3"/>
  </r>
  <r>
    <s v="0253   1L-L22"/>
    <s v="Anabel Carla BRUSCHINI (1)"/>
    <n v="36109"/>
    <n v="36109"/>
    <n v="0"/>
    <n v="0"/>
    <n v="0"/>
    <n v="39630.449999999997"/>
    <n v="3771.37"/>
    <n v="241.2"/>
    <n v="368.41"/>
    <n v="0"/>
    <m/>
    <n v="-3984.26"/>
    <n v="0.83"/>
    <n v="40028"/>
    <x v="3"/>
  </r>
  <r>
    <s v="0254   1L-L23"/>
    <s v="Coop.DACAR (2)"/>
    <n v="85018"/>
    <n v="85018"/>
    <n v="0"/>
    <n v="3794.32"/>
    <n v="0"/>
    <n v="39630.449999999997"/>
    <n v="3837.95"/>
    <n v="244.8"/>
    <n v="374.6"/>
    <n v="0"/>
    <m/>
    <n v="0"/>
    <n v="0.88"/>
    <n v="47883"/>
    <x v="3"/>
  </r>
  <r>
    <s v="0255   1L-L24"/>
    <s v="JOSE BALATTI (1)"/>
    <n v="37076"/>
    <n v="37076"/>
    <n v="0"/>
    <n v="0"/>
    <n v="0"/>
    <n v="39630.449999999997"/>
    <n v="4758.1000000000004"/>
    <n v="304.8"/>
    <n v="464.81"/>
    <n v="0"/>
    <m/>
    <n v="-4075.33"/>
    <n v="0.17"/>
    <n v="41083"/>
    <x v="3"/>
  </r>
  <r>
    <s v="0256   1L-L25"/>
    <s v="Gustavo Enrique Daniel Moran (1)"/>
    <n v="46672"/>
    <n v="46672"/>
    <n v="0"/>
    <n v="0"/>
    <n v="0"/>
    <n v="39630.449999999997"/>
    <n v="4939.7"/>
    <n v="0"/>
    <n v="482.37"/>
    <n v="0"/>
    <m/>
    <n v="9672.2999999999993"/>
    <n v="0.18"/>
    <n v="54725"/>
    <x v="3"/>
  </r>
  <r>
    <s v="0257   1L-L26"/>
    <s v="CAMILA PARDO ARGERICH (1)"/>
    <n v="36316"/>
    <n v="36316"/>
    <n v="0"/>
    <n v="0"/>
    <n v="0"/>
    <n v="39630.449999999997"/>
    <n v="3983.24"/>
    <n v="254.4"/>
    <n v="388.72"/>
    <n v="0"/>
    <m/>
    <n v="-4003.35"/>
    <n v="0.54"/>
    <n v="40254"/>
    <x v="3"/>
  </r>
  <r>
    <s v="0258   1L-L27"/>
    <s v="FABIAN MARTINEZ"/>
    <n v="1103136"/>
    <n v="0"/>
    <n v="692603.78"/>
    <n v="445162.41"/>
    <n v="0"/>
    <n v="39630.449999999997"/>
    <n v="4661.24"/>
    <n v="287.60000000000002"/>
    <n v="455.17"/>
    <n v="0"/>
    <m/>
    <n v="0"/>
    <n v="0.35"/>
    <n v="1182801"/>
    <x v="3"/>
  </r>
  <r>
    <s v="0259   1L-L28"/>
    <s v="ALEJANDRO DAROUICHE (1)"/>
    <n v="37486"/>
    <n v="37486"/>
    <n v="0"/>
    <n v="0"/>
    <n v="0"/>
    <n v="39630.449999999997"/>
    <n v="5175.79"/>
    <n v="332.4"/>
    <n v="505.44"/>
    <n v="0"/>
    <m/>
    <n v="-4113.51"/>
    <n v="0.43"/>
    <n v="41531"/>
    <x v="3"/>
  </r>
  <r>
    <s v="0260   1L-L29"/>
    <s v="TOMAS BELLO (1)"/>
    <n v="62464"/>
    <n v="62464"/>
    <n v="0"/>
    <n v="0"/>
    <n v="0"/>
    <n v="39630.449999999997"/>
    <n v="4703.6099999999997"/>
    <n v="301.2"/>
    <n v="459.3"/>
    <n v="0"/>
    <m/>
    <n v="2875.12"/>
    <n v="0.32"/>
    <n v="47970"/>
    <x v="3"/>
  </r>
  <r>
    <s v="0261   1L-L30"/>
    <s v="Matias Alejandro Perasso/Guadalupe Agustin (1)"/>
    <n v="37383"/>
    <n v="37383"/>
    <n v="0"/>
    <n v="0"/>
    <n v="0"/>
    <n v="39630.449999999997"/>
    <n v="5072.88"/>
    <n v="324"/>
    <n v="495.11"/>
    <n v="0"/>
    <m/>
    <n v="-4103.6899999999996"/>
    <n v="0.25"/>
    <n v="41419"/>
    <x v="3"/>
  </r>
  <r>
    <s v="0262   1L-L31"/>
    <s v="DIEGO SOLERO (1)"/>
    <n v="185800"/>
    <n v="68123.399999999994"/>
    <n v="117676.6"/>
    <n v="6943.08"/>
    <n v="0"/>
    <n v="39630.449999999997"/>
    <n v="5181.84"/>
    <n v="332.4"/>
    <n v="505.78"/>
    <n v="0"/>
    <m/>
    <n v="6945"/>
    <n v="0.85"/>
    <n v="177216"/>
    <x v="3"/>
  </r>
  <r>
    <s v="0263   1L-L32"/>
    <s v="BLANCO MONICA P/BERTOLOTTO CLAUDIO A. (1)"/>
    <n v="48549"/>
    <n v="41604"/>
    <n v="0"/>
    <n v="0"/>
    <n v="0"/>
    <n v="39630.449999999997"/>
    <n v="5121.3100000000004"/>
    <n v="0"/>
    <n v="500.27"/>
    <n v="0"/>
    <m/>
    <n v="-4108.6000000000004"/>
    <n v="0.56999999999999995"/>
    <n v="41144"/>
    <x v="3"/>
  </r>
  <r>
    <s v="0264   1L-L33"/>
    <s v="ROSANA JUDITH CHORUZY (1)"/>
    <n v="37715"/>
    <n v="38344"/>
    <n v="0"/>
    <n v="629"/>
    <n v="629"/>
    <n v="39630.449999999997"/>
    <n v="5411.88"/>
    <n v="345.6"/>
    <n v="528.51"/>
    <n v="0"/>
    <m/>
    <n v="-4135.32"/>
    <n v="0.88"/>
    <n v="41782"/>
    <x v="3"/>
  </r>
  <r>
    <s v="0265   1L-L34"/>
    <s v="MARCELA GUERRA (1)"/>
    <n v="41416"/>
    <n v="41416"/>
    <n v="0"/>
    <n v="0"/>
    <n v="0"/>
    <n v="39630.449999999997"/>
    <n v="5375.56"/>
    <n v="344.4"/>
    <n v="524.72"/>
    <n v="0"/>
    <m/>
    <n v="-4132.05"/>
    <n v="0.92"/>
    <n v="41744"/>
    <x v="3"/>
  </r>
  <r>
    <s v="0266   1L-L35"/>
    <s v="FEDERICO CASTEX"/>
    <n v="220022"/>
    <n v="0"/>
    <n v="197991.49"/>
    <s v="En Abogados"/>
    <n v="0"/>
    <n v="39630.449999999997"/>
    <n v="5260.54"/>
    <n v="336"/>
    <n v="513.70000000000005"/>
    <n v="0"/>
    <m/>
    <n v="0"/>
    <n v="0.74"/>
    <n v="275663"/>
    <x v="3"/>
  </r>
  <r>
    <s v="0267   1L-L36"/>
    <s v="MARÕA FERNANDA BALLOTTA"/>
    <n v="114900"/>
    <n v="100000"/>
    <n v="14900"/>
    <n v="2317.67"/>
    <n v="0"/>
    <n v="39630.449999999997"/>
    <n v="5157.63"/>
    <n v="331.2"/>
    <n v="503.37"/>
    <n v="0"/>
    <m/>
    <n v="0"/>
    <n v="0.68"/>
    <n v="62841"/>
    <x v="3"/>
  </r>
  <r>
    <s v="0268   1L-L37"/>
    <s v="LORENTE MARCELA (1)"/>
    <n v="37401"/>
    <n v="37401"/>
    <n v="0"/>
    <n v="0"/>
    <n v="0"/>
    <n v="39630.449999999997"/>
    <n v="5091.04"/>
    <n v="325.2"/>
    <n v="497.18"/>
    <n v="0"/>
    <m/>
    <n v="-4105.87"/>
    <n v="0"/>
    <n v="41438"/>
    <x v="3"/>
  </r>
  <r>
    <s v="0269   1L-L38"/>
    <s v="FERNANDO NICOSIA"/>
    <n v="36951"/>
    <n v="36951"/>
    <n v="0"/>
    <n v="616"/>
    <n v="0"/>
    <n v="39630.449999999997"/>
    <n v="4630.97"/>
    <n v="296.39999999999998"/>
    <n v="452.42"/>
    <n v="0"/>
    <m/>
    <n v="0"/>
    <n v="0.76"/>
    <n v="45627"/>
    <x v="3"/>
  </r>
  <r>
    <s v="0270   1L-L39"/>
    <s v="Daniel Bernardo RUIZ (1)"/>
    <n v="36695"/>
    <n v="36695"/>
    <n v="0"/>
    <n v="0"/>
    <n v="0"/>
    <n v="39630.449999999997"/>
    <n v="4370.67"/>
    <n v="278.39999999999998"/>
    <n v="426.59"/>
    <n v="0"/>
    <m/>
    <n v="2905.66"/>
    <n v="0.23"/>
    <n v="47612"/>
    <x v="3"/>
  </r>
  <r>
    <s v="0271   1L-L40"/>
    <s v="Hernan Javier PIROLO (1)"/>
    <n v="75161"/>
    <n v="76386"/>
    <n v="0"/>
    <n v="1225"/>
    <n v="1225"/>
    <n v="39630.449999999997"/>
    <n v="4285.92"/>
    <n v="274.8"/>
    <n v="418.33"/>
    <n v="0"/>
    <m/>
    <n v="6945"/>
    <n v="0.5"/>
    <n v="51555"/>
    <x v="3"/>
  </r>
  <r>
    <s v="0272   1L-L41"/>
    <s v="RODOLFO CELEDON"/>
    <n v="2490225"/>
    <n v="0"/>
    <n v="1558566.6"/>
    <s v="En Abogados"/>
    <n v="0"/>
    <n v="39630.449999999997"/>
    <n v="4310.13"/>
    <n v="276"/>
    <n v="420.74"/>
    <n v="0"/>
    <m/>
    <n v="0"/>
    <n v="0.35"/>
    <n v="2612791"/>
    <x v="3"/>
  </r>
  <r>
    <s v="0273   1L-L42"/>
    <s v="XIMENA HUAMAN CALATAYUD"/>
    <n v="2518679"/>
    <n v="0"/>
    <n v="1575708.07"/>
    <s v="En Abogados"/>
    <n v="0"/>
    <n v="39630.449999999997"/>
    <n v="4528.0600000000004"/>
    <n v="289.2"/>
    <n v="442.09"/>
    <n v="0"/>
    <m/>
    <n v="0"/>
    <n v="0.8"/>
    <n v="2642355"/>
    <x v="3"/>
  </r>
  <r>
    <s v="0274   1L-L43"/>
    <s v="LUCIANO MAZZEO/BELUSSI CARLA (1)"/>
    <n v="37028"/>
    <n v="37028"/>
    <n v="0"/>
    <n v="0"/>
    <n v="0"/>
    <n v="39630.449999999997"/>
    <n v="4709.67"/>
    <n v="301.2"/>
    <n v="459.65"/>
    <n v="0"/>
    <m/>
    <n v="-4070.43"/>
    <n v="0.46"/>
    <n v="41031"/>
    <x v="3"/>
  </r>
  <r>
    <s v="0275   1L-L44"/>
    <s v="ANDREA MARIANA ORTIGOZA (1)"/>
    <n v="36513"/>
    <n v="36513"/>
    <n v="0"/>
    <n v="0"/>
    <n v="0"/>
    <n v="39630.449999999997"/>
    <n v="4183.01"/>
    <n v="267.60000000000002"/>
    <n v="408.69"/>
    <n v="0"/>
    <m/>
    <n v="-4021.89"/>
    <n v="0.14000000000000001"/>
    <n v="40468"/>
    <x v="3"/>
  </r>
  <r>
    <s v="0276   1L-L45"/>
    <s v="GRACIELA BETINA GIL PIZARRO (1)"/>
    <n v="36832"/>
    <n v="36832"/>
    <n v="0"/>
    <n v="0"/>
    <n v="0"/>
    <n v="39630.449999999997"/>
    <n v="4509.8999999999996"/>
    <n v="288"/>
    <n v="440.37"/>
    <n v="0"/>
    <m/>
    <n v="-4051.88"/>
    <n v="0.16"/>
    <n v="40817"/>
    <x v="3"/>
  </r>
  <r>
    <s v="0277   1L-L46"/>
    <s v="(CFA) COMPA—IA FIDUCIARIA AMERICANA"/>
    <n v="40818"/>
    <n v="40818"/>
    <n v="0"/>
    <n v="0"/>
    <n v="0"/>
    <n v="39630.449999999997"/>
    <n v="4812.58"/>
    <n v="308.39999999999998"/>
    <n v="469.63"/>
    <n v="0"/>
    <m/>
    <n v="0"/>
    <n v="0.94"/>
    <n v="45222"/>
    <x v="3"/>
  </r>
  <r>
    <s v="0278   1L-L47"/>
    <s v="MARIANO ALBERTO VALENTINO/ PAULA NATALIA MORENO (1)"/>
    <n v="42101"/>
    <n v="42101"/>
    <n v="0"/>
    <n v="0"/>
    <n v="0"/>
    <n v="39630.449999999997"/>
    <n v="4322.24"/>
    <n v="277.2"/>
    <n v="422.12"/>
    <n v="0"/>
    <m/>
    <n v="-4034.98"/>
    <n v="0.97"/>
    <n v="40618"/>
    <x v="3"/>
  </r>
  <r>
    <s v="0279   1L-L48"/>
    <s v="YANINA VALERIA BERNINSON (1)"/>
    <n v="86777"/>
    <n v="39500"/>
    <n v="47277"/>
    <n v="3007.94"/>
    <n v="0"/>
    <n v="39630.449999999997"/>
    <n v="3692.67"/>
    <n v="0"/>
    <n v="360.49"/>
    <n v="0"/>
    <m/>
    <n v="6945"/>
    <n v="0.45"/>
    <n v="100914"/>
    <x v="3"/>
  </r>
  <r>
    <s v="0280   1L-L49"/>
    <s v="(CFA) COMPA—IA FIDUCIARIA AMERICANA"/>
    <n v="40502"/>
    <n v="40502"/>
    <n v="0"/>
    <n v="0"/>
    <n v="0"/>
    <n v="39630.449999999997"/>
    <n v="4515.95"/>
    <n v="288"/>
    <n v="440.71"/>
    <n v="0"/>
    <m/>
    <n v="0"/>
    <n v="0.89"/>
    <n v="44876"/>
    <x v="3"/>
  </r>
  <r>
    <s v="0281   1L-L50"/>
    <s v="GARRITANO VERONICA Y OT."/>
    <n v="733521"/>
    <n v="0"/>
    <n v="547500.74"/>
    <s v="En Abogados"/>
    <n v="0"/>
    <n v="39630.449999999997"/>
    <n v="5048.67"/>
    <n v="322.8"/>
    <n v="493.04"/>
    <n v="0"/>
    <m/>
    <n v="0"/>
    <n v="0"/>
    <n v="806391"/>
    <x v="3"/>
  </r>
  <r>
    <s v="0282   1L-L51"/>
    <s v="CARLOS MOLTONI (1)"/>
    <n v="36886"/>
    <n v="36886"/>
    <n v="0"/>
    <n v="0"/>
    <n v="0"/>
    <n v="39630.449999999997"/>
    <n v="4564.38"/>
    <n v="291.60000000000002"/>
    <n v="445.53"/>
    <n v="0"/>
    <m/>
    <n v="-4056.79"/>
    <n v="0.83"/>
    <n v="40876"/>
    <x v="3"/>
  </r>
  <r>
    <s v="0283   1L-L52"/>
    <s v="EMILIANO AVETRANI - PABLO AVETRANI (1)"/>
    <n v="40902"/>
    <n v="40902"/>
    <n v="0"/>
    <n v="0"/>
    <n v="0"/>
    <n v="39630.449999999997"/>
    <n v="4891.2700000000004"/>
    <n v="313.2"/>
    <n v="477.55"/>
    <n v="0"/>
    <m/>
    <n v="-4087.33"/>
    <n v="0.86"/>
    <n v="41226"/>
    <x v="3"/>
  </r>
  <r>
    <s v="0284   1L-L53"/>
    <s v="LUCÕA PARENTE"/>
    <n v="2261069"/>
    <n v="0"/>
    <n v="1427741.57"/>
    <s v="En Abogados"/>
    <n v="0"/>
    <n v="39630.449999999997"/>
    <n v="4752.04"/>
    <n v="303.60000000000002"/>
    <n v="463.78"/>
    <n v="0"/>
    <m/>
    <n v="0"/>
    <n v="0.05"/>
    <n v="2377606"/>
    <x v="3"/>
  </r>
  <r>
    <s v="0285   1L-L54"/>
    <s v="Miraglia Claudia Beatriz (1)"/>
    <n v="37135"/>
    <n v="37188"/>
    <n v="0"/>
    <n v="0"/>
    <n v="53"/>
    <n v="39630.449999999997"/>
    <n v="4818.63"/>
    <n v="308.39999999999998"/>
    <n v="470.66"/>
    <n v="0"/>
    <m/>
    <n v="-4080.79"/>
    <n v="0.65"/>
    <n v="41095"/>
    <x v="3"/>
  </r>
  <r>
    <s v="0286   1L-L55"/>
    <s v="SOCIEDAD PETROCENTAURI (Gabriel Fabian RADZIUSZ) (1)"/>
    <n v="37188"/>
    <n v="37188"/>
    <n v="0"/>
    <n v="0"/>
    <n v="0"/>
    <n v="39630.449999999997"/>
    <n v="4873.1099999999997"/>
    <n v="312"/>
    <n v="475.83"/>
    <n v="0"/>
    <m/>
    <n v="-4085.7"/>
    <n v="0.31"/>
    <n v="41206"/>
    <x v="3"/>
  </r>
  <r>
    <s v="0287   1L-L56"/>
    <s v="SOSA MENDOZA (1)"/>
    <n v="37183"/>
    <n v="37803"/>
    <n v="0"/>
    <n v="0"/>
    <n v="620"/>
    <n v="39630.449999999997"/>
    <n v="4867.0600000000004"/>
    <n v="312"/>
    <n v="475.48"/>
    <n v="0"/>
    <m/>
    <n v="-4085.15"/>
    <n v="0.16"/>
    <n v="40580"/>
    <x v="3"/>
  </r>
  <r>
    <s v="0288   1L-L57"/>
    <s v="SOSA MENDOZA (1)"/>
    <n v="37301"/>
    <n v="37301"/>
    <n v="0"/>
    <n v="0"/>
    <n v="0"/>
    <n v="39630.449999999997"/>
    <n v="4988.13"/>
    <n v="319.2"/>
    <n v="486.85"/>
    <n v="0"/>
    <m/>
    <n v="-4096.0600000000004"/>
    <n v="0.43"/>
    <n v="41329"/>
    <x v="3"/>
  </r>
  <r>
    <s v="0289   1L-L58"/>
    <s v="OSVALDO RAUL PICCININI"/>
    <n v="37023"/>
    <n v="37641"/>
    <n v="0"/>
    <n v="618"/>
    <n v="618"/>
    <n v="39630.449999999997"/>
    <n v="4703.6099999999997"/>
    <n v="301.2"/>
    <n v="459.3"/>
    <n v="0"/>
    <m/>
    <n v="0"/>
    <n v="0.44"/>
    <n v="45095"/>
    <x v="3"/>
  </r>
  <r>
    <s v="0290   1L-L59"/>
    <s v="NORMA CLORINDA GOMEZ"/>
    <n v="36887"/>
    <n v="37502"/>
    <n v="0"/>
    <n v="615"/>
    <n v="615"/>
    <n v="39630.449999999997"/>
    <n v="4564.38"/>
    <n v="292.8"/>
    <n v="445.87"/>
    <n v="0"/>
    <m/>
    <n v="0"/>
    <n v="0.5"/>
    <n v="44934"/>
    <x v="3"/>
  </r>
  <r>
    <s v="0291   1L-L60"/>
    <s v="MANUEL ANGEL RODRIGUEZ (1)"/>
    <n v="42623"/>
    <n v="42623"/>
    <n v="0"/>
    <n v="0"/>
    <n v="0"/>
    <n v="39630.449999999997"/>
    <n v="4528.0600000000004"/>
    <n v="0"/>
    <n v="442.09"/>
    <n v="0"/>
    <m/>
    <n v="2891.48"/>
    <n v="0.92"/>
    <n v="47493"/>
    <x v="3"/>
  </r>
  <r>
    <s v="0292   1L-L61"/>
    <s v="MARTA MARTINEZ OLIVARES (1)"/>
    <n v="40323"/>
    <n v="40323"/>
    <n v="0"/>
    <n v="0"/>
    <n v="0"/>
    <n v="39630.449999999997"/>
    <n v="4346.45"/>
    <n v="278.39999999999998"/>
    <n v="424.53"/>
    <n v="0"/>
    <m/>
    <n v="-4037.16"/>
    <n v="0.33"/>
    <n v="40643"/>
    <x v="3"/>
  </r>
  <r>
    <s v="0293   1L-L62"/>
    <s v="SANTIAGO PESSINA (1)"/>
    <n v="37283"/>
    <n v="37283"/>
    <n v="0"/>
    <n v="0"/>
    <n v="0"/>
    <n v="39630.449999999997"/>
    <n v="4969.97"/>
    <n v="318"/>
    <n v="485.47"/>
    <n v="0"/>
    <m/>
    <n v="-4094.97"/>
    <n v="0.08"/>
    <n v="41309"/>
    <x v="3"/>
  </r>
  <r>
    <s v="0294   1L-L63"/>
    <s v="Perdomo Acevedo, Juan Eduardo/ Montes Paula Andrea (1)"/>
    <n v="37035"/>
    <n v="37035"/>
    <n v="0"/>
    <n v="0"/>
    <n v="0"/>
    <n v="39630.449999999997"/>
    <n v="4715.72"/>
    <n v="302.39999999999998"/>
    <n v="460.33"/>
    <n v="0"/>
    <m/>
    <n v="16429.03"/>
    <n v="7.0000000000000007E-2"/>
    <n v="61538"/>
    <x v="3"/>
  </r>
  <r>
    <s v="0295   1L-L64"/>
    <s v="HERNAN DE LAURENTE"/>
    <n v="44844"/>
    <n v="0"/>
    <n v="44844"/>
    <n v="2242.1999999999998"/>
    <n v="0"/>
    <n v="39630.449999999997"/>
    <n v="8602.1"/>
    <n v="549.6"/>
    <n v="840.1"/>
    <n v="0"/>
    <m/>
    <n v="0"/>
    <n v="0.55000000000000004"/>
    <n v="96709"/>
    <x v="3"/>
  </r>
  <r>
    <s v="0296   1L-L65"/>
    <s v="HERNAN DE LAURENTE"/>
    <n v="46138"/>
    <n v="0"/>
    <n v="46138"/>
    <n v="2306.9"/>
    <n v="0"/>
    <n v="39630.449999999997"/>
    <n v="9818.8700000000008"/>
    <n v="627.6"/>
    <n v="958.89"/>
    <n v="0"/>
    <m/>
    <n v="0"/>
    <n v="0.28999999999999998"/>
    <n v="99481"/>
    <x v="3"/>
  </r>
  <r>
    <s v="0297   1L-L66"/>
    <s v="Pablo Andres MONTESANO"/>
    <n v="86083"/>
    <n v="0"/>
    <n v="82328.679999999993"/>
    <n v="7870.75"/>
    <n v="0"/>
    <n v="39630.449999999997"/>
    <n v="6967.64"/>
    <n v="444"/>
    <n v="680"/>
    <n v="0"/>
    <m/>
    <n v="0"/>
    <n v="0.48"/>
    <n v="137922"/>
    <x v="3"/>
  </r>
  <r>
    <s v="0298   1L-L67"/>
    <s v="CAR POINT"/>
    <n v="41603"/>
    <n v="0"/>
    <n v="41603"/>
    <n v="2080.15"/>
    <n v="0"/>
    <n v="39630.449999999997"/>
    <n v="5551.11"/>
    <n v="355.2"/>
    <n v="542.28"/>
    <n v="0"/>
    <m/>
    <n v="0"/>
    <n v="0.81"/>
    <n v="89763"/>
    <x v="3"/>
  </r>
  <r>
    <s v="0299   1L-L68"/>
    <s v="CAR POINT"/>
    <n v="43686"/>
    <n v="0"/>
    <n v="43686"/>
    <n v="2184.3000000000002"/>
    <n v="0"/>
    <n v="39630.449999999997"/>
    <n v="7512.46"/>
    <n v="480"/>
    <n v="733.37"/>
    <n v="0"/>
    <m/>
    <n v="0"/>
    <n v="0.42"/>
    <n v="94227"/>
    <x v="3"/>
  </r>
  <r>
    <s v="0300   1L-L69"/>
    <s v="ALEJANDRO PUEYRRED”N"/>
    <n v="39188"/>
    <n v="0"/>
    <n v="39188"/>
    <n v="1959.4"/>
    <n v="0"/>
    <n v="39630.449999999997"/>
    <n v="7621.43"/>
    <n v="487.2"/>
    <n v="744.04"/>
    <n v="0"/>
    <m/>
    <n v="0"/>
    <n v="0.48"/>
    <n v="89631"/>
    <x v="3"/>
  </r>
  <r>
    <s v="0301   1L-L70"/>
    <s v="ARIEL AKERMAN (1)"/>
    <n v="40862"/>
    <n v="40862"/>
    <n v="0"/>
    <n v="0"/>
    <n v="0"/>
    <n v="39630.449999999997"/>
    <n v="8626.32"/>
    <n v="550.79999999999995"/>
    <n v="842.17"/>
    <n v="0"/>
    <m/>
    <n v="-4432"/>
    <n v="0.26"/>
    <n v="45218"/>
    <x v="3"/>
  </r>
  <r>
    <s v="0302   1L-L71"/>
    <s v="GUILLERMO MACERA (1)"/>
    <n v="41005"/>
    <n v="41593"/>
    <n v="0"/>
    <n v="0"/>
    <n v="588"/>
    <n v="39630.449999999997"/>
    <n v="8771.6"/>
    <n v="560.4"/>
    <n v="856.63"/>
    <n v="0"/>
    <m/>
    <n v="-4445.6400000000003"/>
    <n v="0.56000000000000005"/>
    <n v="44786"/>
    <x v="3"/>
  </r>
  <r>
    <s v="0303   1L-L72"/>
    <s v="MARISA CECILIA RODRIGUEZ,"/>
    <n v="39536"/>
    <n v="40195"/>
    <n v="0"/>
    <n v="659"/>
    <n v="659"/>
    <n v="39630.449999999997"/>
    <n v="7803.03"/>
    <n v="0"/>
    <n v="761.6"/>
    <n v="0"/>
    <m/>
    <n v="0"/>
    <n v="0.92"/>
    <n v="48196"/>
    <x v="3"/>
  </r>
  <r>
    <s v="0304   1L-L73"/>
    <s v="Gustavo Alberto Ramon GONZALEZ (1)"/>
    <n v="38491"/>
    <n v="38491"/>
    <n v="0"/>
    <n v="0"/>
    <n v="0"/>
    <n v="39630.449999999997"/>
    <n v="6204.9"/>
    <n v="396"/>
    <n v="605.98"/>
    <n v="0"/>
    <m/>
    <n v="-4208.95"/>
    <n v="0.62"/>
    <n v="42629"/>
    <x v="3"/>
  </r>
  <r>
    <s v="0305   1L-L74"/>
    <s v="Juan Bautista Carballo/ Maria Martina Carballo"/>
    <n v="116693"/>
    <n v="118554"/>
    <n v="0"/>
    <n v="1861"/>
    <n v="1861"/>
    <n v="39630.449999999997"/>
    <n v="5823.52"/>
    <n v="372"/>
    <n v="568.79"/>
    <n v="0"/>
    <m/>
    <n v="0"/>
    <n v="0.24"/>
    <n v="46395"/>
    <x v="3"/>
  </r>
  <r>
    <s v="0306   1L-L75"/>
    <s v="MARCELO LUIS VOLPE (1)"/>
    <n v="151830"/>
    <n v="51158.1"/>
    <n v="100671.9"/>
    <n v="5827.1"/>
    <n v="0"/>
    <n v="39630.449999999997"/>
    <n v="5539"/>
    <n v="0"/>
    <n v="540.9"/>
    <n v="0"/>
    <m/>
    <n v="6945"/>
    <n v="0.65"/>
    <n v="159155"/>
    <x v="3"/>
  </r>
  <r>
    <s v="0307    2A-L1"/>
    <s v="PABLO GARCIA NAVARRO (1)"/>
    <n v="41408"/>
    <n v="41408"/>
    <n v="0"/>
    <n v="0"/>
    <n v="0"/>
    <n v="39630.449999999997"/>
    <n v="9183.25"/>
    <n v="586.79999999999995"/>
    <n v="896.91"/>
    <n v="0"/>
    <m/>
    <n v="-4483.8100000000004"/>
    <n v="0.4"/>
    <n v="45814"/>
    <x v="3"/>
  </r>
  <r>
    <s v="0308    2A-L2"/>
    <s v="EFEYSE S.R.L."/>
    <n v="161027"/>
    <n v="0"/>
    <n v="150640.65"/>
    <n v="17918.38"/>
    <n v="0"/>
    <n v="39630.449999999997"/>
    <n v="7058.45"/>
    <n v="451.2"/>
    <n v="689.3"/>
    <n v="0"/>
    <m/>
    <n v="0"/>
    <n v="0.56999999999999995"/>
    <n v="216389"/>
    <x v="3"/>
  </r>
  <r>
    <s v="0309    2A-L3"/>
    <s v="LORENA YAMILA CANDIDO/ FERNANDEZ CLAUDIO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</r>
  <r>
    <s v="0310    2A-L4"/>
    <s v="GABRIEL MICHELOUD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</r>
  <r>
    <s v="0311    2A-L5"/>
    <s v="PETER KRUGER"/>
    <n v="180291"/>
    <n v="0"/>
    <n v="166691.64000000001"/>
    <n v="21933.94"/>
    <n v="0"/>
    <n v="39630.449999999997"/>
    <n v="7052.39"/>
    <n v="451.2"/>
    <n v="688.61"/>
    <n v="0"/>
    <m/>
    <n v="0"/>
    <n v="0.77"/>
    <n v="236449"/>
    <x v="3"/>
  </r>
  <r>
    <s v="0312    2A-L6"/>
    <s v="ANABELLA BLANCO (1)"/>
    <n v="51684"/>
    <n v="51684"/>
    <n v="0"/>
    <n v="0"/>
    <n v="0"/>
    <n v="39630.449999999997"/>
    <n v="7082.66"/>
    <n v="0"/>
    <n v="691.71"/>
    <n v="12899.05"/>
    <m/>
    <n v="-4289.66"/>
    <n v="0.79"/>
    <n v="56015"/>
    <x v="3"/>
  </r>
  <r>
    <s v="0313    2A-L7"/>
    <s v="JULIAN FERNANDEZ SKAPIN/ JULIANA TORRES IADAROLA (1)"/>
    <n v="46296"/>
    <n v="46296"/>
    <n v="0"/>
    <n v="0"/>
    <n v="0"/>
    <n v="39630.449999999997"/>
    <n v="7082.66"/>
    <n v="452.4"/>
    <n v="691.71"/>
    <n v="0"/>
    <m/>
    <n v="-4289.66"/>
    <n v="0.44"/>
    <n v="43568"/>
    <x v="3"/>
  </r>
  <r>
    <s v="0314    2A-L8"/>
    <s v="CARLOS MANUEL CAMPO (2)"/>
    <n v="42628"/>
    <n v="43328"/>
    <n v="0"/>
    <n v="2131.37"/>
    <n v="700"/>
    <n v="39630.449999999997"/>
    <n v="7076.61"/>
    <n v="452.4"/>
    <n v="691.02"/>
    <n v="0"/>
    <m/>
    <n v="0"/>
    <n v="0.15"/>
    <n v="49282"/>
    <x v="3"/>
  </r>
  <r>
    <s v="0315    2A-L9"/>
    <s v="ANA MARIA COLOMBO"/>
    <n v="2805179"/>
    <n v="0"/>
    <n v="1749481.44"/>
    <s v="En Abogados"/>
    <n v="0"/>
    <n v="39630.449999999997"/>
    <n v="7070.55"/>
    <n v="452.4"/>
    <n v="690.33"/>
    <n v="0"/>
    <m/>
    <n v="0"/>
    <n v="0.2"/>
    <n v="2940497"/>
    <x v="3"/>
  </r>
  <r>
    <s v="0316   2A-L10"/>
    <s v="Daniel Eduardo Lifschitz/ Fabiana Alejandra Maneiro (1)"/>
    <n v="43458"/>
    <n v="43500"/>
    <n v="0"/>
    <n v="0"/>
    <n v="42"/>
    <n v="39630.449999999997"/>
    <n v="7106.88"/>
    <n v="453.6"/>
    <n v="693.77"/>
    <n v="0"/>
    <m/>
    <n v="-4291.84"/>
    <n v="0.14000000000000001"/>
    <n v="43551"/>
    <x v="3"/>
  </r>
  <r>
    <s v="0317    2A-L11"/>
    <s v="FABI£N BURGOS (1)"/>
    <n v="51992"/>
    <n v="52859"/>
    <n v="0"/>
    <n v="867"/>
    <n v="867"/>
    <n v="39630.449999999997"/>
    <n v="7064.5"/>
    <n v="0"/>
    <n v="689.64"/>
    <n v="0"/>
    <m/>
    <n v="6945"/>
    <n v="0.41"/>
    <n v="54330"/>
    <x v="3"/>
  </r>
  <r>
    <s v="0318   2A-L12"/>
    <s v="KANG JONG HO"/>
    <n v="278566"/>
    <n v="0"/>
    <n v="244376.41"/>
    <n v="46408.41"/>
    <n v="0"/>
    <n v="39630.449999999997"/>
    <n v="7076.61"/>
    <n v="452.4"/>
    <n v="691.02"/>
    <n v="0"/>
    <m/>
    <n v="0"/>
    <n v="0.7"/>
    <n v="338636"/>
    <x v="3"/>
  </r>
  <r>
    <s v="0319   2A-L13"/>
    <s v="MARIANO SAENZ"/>
    <n v="39399"/>
    <n v="0"/>
    <n v="39399"/>
    <n v="1969.95"/>
    <n v="0"/>
    <n v="39630.449999999997"/>
    <n v="7131.09"/>
    <n v="456"/>
    <n v="696.53"/>
    <n v="0"/>
    <m/>
    <n v="0"/>
    <n v="0.98"/>
    <n v="89284"/>
    <x v="3"/>
  </r>
  <r>
    <s v="0320   2A-L14"/>
    <s v="PAUL DOCHERTY"/>
    <n v="-43716.07"/>
    <n v="0"/>
    <n v="0"/>
    <n v="0"/>
    <n v="43716.07"/>
    <n v="39630.449999999997"/>
    <n v="7143.2"/>
    <n v="457.2"/>
    <n v="697.56"/>
    <n v="0"/>
    <m/>
    <n v="0"/>
    <n v="0.66"/>
    <n v="4213"/>
    <x v="3"/>
  </r>
  <r>
    <s v="0321   2A-L15"/>
    <s v="FRANCO - SUEIRO"/>
    <n v="2661042"/>
    <n v="0"/>
    <n v="1666293.02"/>
    <s v="En Abogados"/>
    <n v="0"/>
    <n v="39630.449999999997"/>
    <n v="7076.61"/>
    <n v="452.4"/>
    <n v="690.67"/>
    <n v="0"/>
    <m/>
    <n v="0"/>
    <n v="0.22"/>
    <n v="2792207"/>
    <x v="3"/>
  </r>
  <r>
    <s v="0322   2A-L16"/>
    <s v="PATRICIA TARABINI (1)"/>
    <n v="39476"/>
    <n v="39476"/>
    <n v="0"/>
    <n v="0"/>
    <n v="0"/>
    <n v="39630.449999999997"/>
    <n v="7209.79"/>
    <n v="460.8"/>
    <n v="704.1"/>
    <n v="0"/>
    <m/>
    <n v="-4301.66"/>
    <n v="0.52"/>
    <n v="43704"/>
    <x v="3"/>
  </r>
  <r>
    <s v="0323  2A-L17B"/>
    <s v="MANTE JAIME FRANCISCO"/>
    <n v="2015195"/>
    <n v="0"/>
    <n v="1294615.6000000001"/>
    <s v="En Abogados"/>
    <n v="0"/>
    <n v="39630.449999999997"/>
    <n v="7421.66"/>
    <n v="474"/>
    <n v="724.42"/>
    <n v="0"/>
    <m/>
    <n v="0"/>
    <n v="0.69"/>
    <n v="2128177"/>
    <x v="3"/>
  </r>
  <r>
    <s v="0324   2A-L17"/>
    <s v="MIGUEL PEREIRA L”PEZ"/>
    <n v="2892926"/>
    <n v="0"/>
    <n v="1801253.91"/>
    <s v="En Abogados"/>
    <n v="0"/>
    <n v="39630.449999999997"/>
    <n v="7409.55"/>
    <n v="474"/>
    <n v="723.73"/>
    <n v="0"/>
    <m/>
    <n v="0"/>
    <n v="0.56999999999999995"/>
    <n v="3031227"/>
    <x v="3"/>
  </r>
  <r>
    <s v="0325   2A-L18"/>
    <s v="Patrico Ezequiel KOLKER (1) (2)"/>
    <n v="46628"/>
    <n v="47406"/>
    <n v="0"/>
    <n v="2331.37"/>
    <n v="778"/>
    <n v="39630.449999999997"/>
    <n v="7421.66"/>
    <n v="474"/>
    <n v="724.42"/>
    <n v="0"/>
    <m/>
    <n v="6945"/>
    <n v="0.1"/>
    <n v="56749"/>
    <x v="3"/>
  </r>
  <r>
    <s v="0326   2A-L19"/>
    <s v="EZEQUIEL BRAHIN (1)"/>
    <n v="39686"/>
    <n v="39700"/>
    <n v="0"/>
    <n v="0"/>
    <n v="14"/>
    <n v="39630.449999999997"/>
    <n v="7439.82"/>
    <n v="476.4"/>
    <n v="726.48"/>
    <n v="0"/>
    <m/>
    <n v="-4322.38"/>
    <n v="0.23"/>
    <n v="43937"/>
    <x v="3"/>
  </r>
  <r>
    <s v="0327   2A-L20"/>
    <s v="JUAN CARLOS MELIA (1)"/>
    <n v="52353"/>
    <n v="52353"/>
    <n v="0"/>
    <n v="0"/>
    <n v="0"/>
    <n v="39630.449999999997"/>
    <n v="7457.98"/>
    <n v="0"/>
    <n v="728.2"/>
    <n v="0"/>
    <m/>
    <n v="2620.98"/>
    <n v="0.39"/>
    <n v="50438"/>
    <x v="3"/>
  </r>
  <r>
    <s v="0328   2A-L21"/>
    <s v="LUCCHESI / PELOROSSO"/>
    <n v="162002"/>
    <n v="162002"/>
    <n v="0"/>
    <n v="0"/>
    <n v="0"/>
    <n v="39630.449999999997"/>
    <n v="8178.35"/>
    <n v="522"/>
    <n v="798.79"/>
    <n v="0"/>
    <m/>
    <n v="0"/>
    <n v="0.41"/>
    <n v="49130"/>
    <x v="3"/>
  </r>
  <r>
    <s v="0329   2A-L22"/>
    <s v="MARCIAL CARBALLAL"/>
    <n v="3141078"/>
    <n v="0"/>
    <n v="1950746.66"/>
    <s v="En Abogados"/>
    <n v="0"/>
    <n v="39630.449999999997"/>
    <n v="9304.32"/>
    <n v="595.20000000000005"/>
    <n v="908.27"/>
    <n v="0"/>
    <m/>
    <n v="0"/>
    <n v="0.43"/>
    <n v="3289054"/>
    <x v="3"/>
  </r>
  <r>
    <s v="0330   2A-L23"/>
    <s v="EDUARDO CANTELOUP (1)"/>
    <n v="46023"/>
    <n v="46023"/>
    <n v="0"/>
    <n v="0"/>
    <n v="0"/>
    <n v="39630.449999999997"/>
    <n v="8111.77"/>
    <n v="0"/>
    <n v="791.9"/>
    <n v="5922.35"/>
    <m/>
    <n v="-4039.34"/>
    <n v="0.87"/>
    <n v="50418"/>
    <x v="3"/>
  </r>
  <r>
    <s v="0331   2A-L24"/>
    <s v="SANTIAGO BELAUSTEGUI"/>
    <n v="123699"/>
    <n v="0"/>
    <n v="118317.77"/>
    <n v="11297.12"/>
    <n v="0"/>
    <n v="39630.449999999997"/>
    <n v="8111.77"/>
    <n v="518.4"/>
    <n v="791.9"/>
    <n v="0"/>
    <m/>
    <n v="0"/>
    <n v="0.59"/>
    <n v="178668"/>
    <x v="3"/>
  </r>
  <r>
    <s v="0332   2A-L25"/>
    <s v="ALFREDO CASTIGLIA (1)"/>
    <n v="65286"/>
    <n v="65286"/>
    <s v="Plan de Pago"/>
    <s v="Plan de Pago"/>
    <n v="0"/>
    <n v="39630.449999999997"/>
    <n v="8117.82"/>
    <n v="519.6"/>
    <n v="792.59"/>
    <n v="0"/>
    <m/>
    <n v="20535.14"/>
    <n v="0.4"/>
    <n v="69596"/>
    <x v="3"/>
  </r>
  <r>
    <s v="0333   2A-L26"/>
    <s v="EDGARDO PAOLILLO"/>
    <n v="1228395"/>
    <n v="0"/>
    <n v="842830.2"/>
    <s v="En Abogados"/>
    <n v="0"/>
    <n v="39630.449999999997"/>
    <n v="8123.87"/>
    <n v="519.6"/>
    <n v="792.93"/>
    <n v="0"/>
    <m/>
    <n v="0"/>
    <n v="0.64"/>
    <n v="1319604"/>
    <x v="3"/>
  </r>
  <r>
    <s v="0334   2A-L27"/>
    <s v="COPPARI ALEJANDRO (1)"/>
    <n v="46143"/>
    <n v="46143"/>
    <n v="0"/>
    <n v="0"/>
    <n v="0"/>
    <n v="39630.449999999997"/>
    <n v="7409.55"/>
    <n v="0"/>
    <n v="723.73"/>
    <n v="0"/>
    <m/>
    <n v="2624.8"/>
    <n v="0.47"/>
    <n v="50389"/>
    <x v="3"/>
  </r>
  <r>
    <s v="0335   2A-L28"/>
    <s v="NELDO GARCIA"/>
    <n v="707772"/>
    <n v="0"/>
    <n v="539116.47"/>
    <s v="En Abogados"/>
    <n v="0"/>
    <n v="39630.449999999997"/>
    <n v="7409.55"/>
    <n v="474"/>
    <n v="723.73"/>
    <n v="0"/>
    <m/>
    <n v="0"/>
    <n v="0.45"/>
    <n v="782966"/>
    <x v="3"/>
  </r>
  <r>
    <s v="0336   2A-L29"/>
    <s v="CASASOLA GABRIEL (1)"/>
    <n v="39665"/>
    <n v="39665"/>
    <n v="0"/>
    <n v="0"/>
    <n v="0"/>
    <n v="39630.449999999997"/>
    <n v="7403.5"/>
    <n v="472.8"/>
    <n v="723.04"/>
    <n v="0"/>
    <m/>
    <n v="-4319.1099999999997"/>
    <n v="0.32"/>
    <n v="43911"/>
    <x v="3"/>
  </r>
  <r>
    <s v="0337   2A-L30"/>
    <s v="ARCE VIVIANA MARIELA (1)"/>
    <n v="48381"/>
    <n v="0"/>
    <n v="46953.48"/>
    <n v="3775.19"/>
    <n v="0"/>
    <n v="39630.449999999997"/>
    <n v="10587.67"/>
    <n v="675.59"/>
    <n v="1033.5999999999999"/>
    <n v="0"/>
    <m/>
    <n v="6945"/>
    <n v="0.02"/>
    <n v="109601"/>
    <x v="3"/>
  </r>
  <r>
    <s v="0338   2A-L31"/>
    <s v="FIDEICOMISO VILLA MARIA"/>
    <n v="47744"/>
    <n v="48540"/>
    <n v="0"/>
    <n v="796"/>
    <n v="796"/>
    <n v="39630.449999999997"/>
    <n v="11283.83"/>
    <n v="771.2"/>
    <n v="1101.77"/>
    <n v="0"/>
    <m/>
    <n v="0"/>
    <n v="0.75"/>
    <n v="52788"/>
    <x v="3"/>
  </r>
  <r>
    <s v="0339   2A-L32"/>
    <s v="RUTA CPC"/>
    <n v="102953"/>
    <n v="49014"/>
    <n v="53939"/>
    <n v="3477.25"/>
    <n v="0"/>
    <n v="39630.449999999997"/>
    <n v="14455.89"/>
    <n v="924"/>
    <n v="1411.65"/>
    <n v="0"/>
    <m/>
    <n v="0"/>
    <n v="0.76"/>
    <n v="113839"/>
    <x v="3"/>
  </r>
  <r>
    <s v="0340   2A-L33"/>
    <s v="ADRIANA LOPEZ - ALBERTO RANGONI_x000a_(1)"/>
    <n v="42776"/>
    <n v="42776"/>
    <n v="0"/>
    <n v="0"/>
    <n v="0"/>
    <n v="39630.449999999997"/>
    <n v="10581.62"/>
    <n v="675.6"/>
    <n v="1032.9100000000001"/>
    <n v="0"/>
    <m/>
    <n v="-4612.5200000000004"/>
    <n v="0.94"/>
    <n v="47309"/>
    <x v="3"/>
  </r>
  <r>
    <s v="0341   2A-L34"/>
    <s v="Diego Alberto RADIVOY MAGNANI"/>
    <n v="176522"/>
    <n v="0"/>
    <n v="165146.51999999999"/>
    <n v="19632.810000000001"/>
    <n v="0"/>
    <n v="39630.449999999997"/>
    <n v="10938.78"/>
    <n v="699.6"/>
    <n v="1068.03"/>
    <n v="0"/>
    <m/>
    <n v="0"/>
    <n v="0.81"/>
    <n v="237117"/>
    <x v="3"/>
  </r>
  <r>
    <s v="0342   2A-L35"/>
    <s v="DIEGO SOLERO"/>
    <n v="159679"/>
    <n v="51664.95"/>
    <n v="108014.05"/>
    <n v="6211.85"/>
    <n v="0"/>
    <n v="39630.449999999997"/>
    <n v="15878.48"/>
    <n v="1014"/>
    <n v="1550.4"/>
    <n v="0"/>
    <m/>
    <n v="0"/>
    <n v="0.77"/>
    <n v="172300"/>
    <x v="3"/>
  </r>
  <r>
    <s v="0343    2B-L1"/>
    <s v="FABIAN CARBALLO (1)"/>
    <n v="292125"/>
    <n v="0"/>
    <n v="262468.36"/>
    <n v="42780.06"/>
    <n v="0"/>
    <n v="39630.449999999997"/>
    <n v="10569.51"/>
    <n v="0"/>
    <n v="1032.22"/>
    <n v="0"/>
    <m/>
    <n v="6945"/>
    <n v="0.4"/>
    <n v="363426"/>
    <x v="3"/>
  </r>
  <r>
    <s v="0344    2B-L2"/>
    <s v="ROBERTO BERASATEGU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345   2B-L3"/>
    <s v="JORGELINA AIRALDI (1)"/>
    <n v="98214"/>
    <n v="90000"/>
    <n v="8214"/>
    <n v="1841.15"/>
    <n v="0"/>
    <n v="39630.449999999997"/>
    <n v="7052.39"/>
    <n v="451.2"/>
    <n v="688.61"/>
    <n v="0"/>
    <m/>
    <n v="6945"/>
    <n v="0.2"/>
    <n v="64823"/>
    <x v="3"/>
  </r>
  <r>
    <s v="0346   2B-L4"/>
    <s v="LAURA REITER - SHEILA TRUCCO (1)"/>
    <n v="40039"/>
    <n v="40039"/>
    <n v="0"/>
    <n v="0"/>
    <n v="0"/>
    <n v="39630.449999999997"/>
    <n v="7784.87"/>
    <n v="498"/>
    <n v="760.22"/>
    <n v="0"/>
    <m/>
    <n v="-4354.5600000000004"/>
    <n v="0.02"/>
    <n v="44319"/>
    <x v="3"/>
  </r>
  <r>
    <s v="0347    2B-L5"/>
    <s v="CHRISTOPH MARQUARDT"/>
    <n v="2843052"/>
    <n v="0"/>
    <n v="1771283.44"/>
    <s v="En Abogados"/>
    <n v="0"/>
    <n v="39630.449999999997"/>
    <n v="7052.39"/>
    <n v="451.2"/>
    <n v="688.61"/>
    <n v="0"/>
    <m/>
    <n v="0"/>
    <n v="0.18"/>
    <n v="2979439"/>
    <x v="3"/>
  </r>
  <r>
    <s v="0348   2B-L6"/>
    <s v="TORSTEN / DIRK SCHALL (1)"/>
    <n v="39306"/>
    <n v="39306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349   2B-L7"/>
    <s v="RICARDO MARKOUS (1)"/>
    <n v="39621"/>
    <n v="39949.5"/>
    <n v="0"/>
    <n v="0"/>
    <n v="328.5"/>
    <n v="39630.449999999997"/>
    <n v="7052.39"/>
    <n v="451.2"/>
    <n v="688.61"/>
    <n v="0"/>
    <m/>
    <n v="-3961.35"/>
    <n v="0.2"/>
    <n v="43533"/>
    <x v="3"/>
  </r>
  <r>
    <s v="0350   2B-L8"/>
    <s v="GUILLERMO VILAS"/>
    <n v="2922024"/>
    <n v="0"/>
    <n v="1816885.25"/>
    <s v="En Abogados"/>
    <n v="0"/>
    <n v="39630.449999999997"/>
    <n v="7058.45"/>
    <n v="451.2"/>
    <n v="688.95"/>
    <n v="0"/>
    <m/>
    <n v="0"/>
    <n v="0.69"/>
    <n v="3060698"/>
    <x v="3"/>
  </r>
  <r>
    <s v="0351    2B-L9"/>
    <s v="PABLO MARCELO ROMERO SCHMID (1) (2)"/>
    <n v="164909"/>
    <n v="50000"/>
    <n v="114909"/>
    <n v="7928.8"/>
    <n v="0"/>
    <n v="39630.449999999997"/>
    <n v="7052.39"/>
    <n v="0"/>
    <n v="688.61"/>
    <n v="0"/>
    <m/>
    <n v="6819"/>
    <n v="0.75"/>
    <n v="177029"/>
    <x v="3"/>
  </r>
  <r>
    <s v="0352   2B-L10"/>
    <s v="MARIA ANGELA MENENDEZ (1)"/>
    <n v="43945"/>
    <n v="43945"/>
    <n v="0"/>
    <n v="0"/>
    <n v="0"/>
    <n v="39630.449999999997"/>
    <n v="7064.5"/>
    <n v="0"/>
    <n v="689.64"/>
    <n v="0"/>
    <m/>
    <n v="-4288.03"/>
    <n v="0.44"/>
    <n v="43097"/>
    <x v="3"/>
  </r>
  <r>
    <s v="0353  2B-L11"/>
    <s v="GUILLERMO A.SANTANA MACKINLAY/ PATRICIA A.MAKIN (1)"/>
    <n v="39316"/>
    <n v="39316"/>
    <n v="0"/>
    <n v="0"/>
    <n v="0"/>
    <n v="39630.449999999997"/>
    <n v="7046.34"/>
    <n v="451.2"/>
    <n v="687.92"/>
    <n v="0"/>
    <m/>
    <n v="-4286.3900000000003"/>
    <n v="0.48"/>
    <n v="43530"/>
    <x v="3"/>
  </r>
  <r>
    <s v="0354  2B-L12"/>
    <s v="Jaime Andrés Santana Mackinlay/ Joseﬁna Saenz de Regadera (1)"/>
    <n v="39328"/>
    <n v="39328"/>
    <n v="0"/>
    <n v="0"/>
    <n v="0"/>
    <n v="39630.449999999997"/>
    <n v="7058.45"/>
    <n v="451.2"/>
    <n v="688.95"/>
    <n v="0"/>
    <m/>
    <n v="-4286.9399999999996"/>
    <n v="0.89"/>
    <n v="43543"/>
    <x v="3"/>
  </r>
  <r>
    <s v="0355  2B-L13"/>
    <s v="RODRIGUEZ LEONARDO (1)"/>
    <n v="86271"/>
    <n v="85682"/>
    <n v="0"/>
    <n v="0"/>
    <n v="0"/>
    <n v="39630.449999999997"/>
    <n v="7052.39"/>
    <n v="451.2"/>
    <n v="688.61"/>
    <n v="0"/>
    <m/>
    <n v="0"/>
    <n v="0.35"/>
    <n v="47823"/>
    <x v="3"/>
  </r>
  <r>
    <s v="0356  2B-L14"/>
    <s v="MAXIMILIANO ORDUÑA"/>
    <n v="2623676"/>
    <n v="0"/>
    <n v="1638829.89"/>
    <s v="En Abogados"/>
    <n v="0"/>
    <n v="39630.449999999997"/>
    <n v="5290.81"/>
    <n v="337.2"/>
    <n v="516.46"/>
    <n v="0"/>
    <m/>
    <n v="0"/>
    <n v="0.59"/>
    <n v="2751393"/>
    <x v="3"/>
  </r>
  <r>
    <s v="0357  2B-L15"/>
    <s v="JORGE TABOADA (1)"/>
    <n v="44538"/>
    <n v="45281"/>
    <n v="0"/>
    <n v="743"/>
    <n v="743"/>
    <n v="39630.449999999997"/>
    <n v="5296.86"/>
    <n v="339.6"/>
    <n v="517.14"/>
    <n v="0"/>
    <m/>
    <n v="6945"/>
    <n v="0.95"/>
    <n v="52730"/>
    <x v="3"/>
  </r>
  <r>
    <s v="0358  2B-L16"/>
    <s v="RUTA CPC"/>
    <n v="83409"/>
    <n v="39604"/>
    <n v="43805"/>
    <n v="2820.81"/>
    <n v="0"/>
    <n v="39630.449999999997"/>
    <n v="5466.36"/>
    <n v="350.4"/>
    <n v="533.66999999999996"/>
    <n v="0"/>
    <m/>
    <n v="0"/>
    <n v="0.31"/>
    <n v="92607"/>
    <x v="3"/>
  </r>
  <r>
    <s v="0359  2B-L17"/>
    <s v="ADRIANA LUZZETTI (1)"/>
    <n v="37715"/>
    <n v="37715"/>
    <n v="0"/>
    <n v="0"/>
    <n v="0"/>
    <n v="39630.449999999997"/>
    <n v="5411.88"/>
    <n v="345.6"/>
    <n v="528.51"/>
    <n v="0"/>
    <m/>
    <n v="-4135.32"/>
    <n v="0.88"/>
    <n v="41782"/>
    <x v="3"/>
  </r>
  <r>
    <s v="0360  2B-L17B"/>
    <s v="EDUARDO SOTO"/>
    <n v="2614447"/>
    <n v="0"/>
    <n v="1634090.68"/>
    <s v="En Abogados"/>
    <n v="0"/>
    <n v="39630.449999999997"/>
    <n v="5466.36"/>
    <n v="350.4"/>
    <n v="533.66999999999996"/>
    <n v="0"/>
    <m/>
    <n v="0"/>
    <n v="0.59"/>
    <n v="2742133"/>
    <x v="3"/>
  </r>
  <r>
    <s v="0361   2B-L18"/>
    <s v="Angeles Maria ROSSELLO (1)"/>
    <n v="37770"/>
    <n v="37770"/>
    <n v="0"/>
    <n v="0"/>
    <n v="0"/>
    <n v="39630.449999999997"/>
    <n v="5466.36"/>
    <n v="350.4"/>
    <n v="533.66999999999996"/>
    <n v="0"/>
    <m/>
    <n v="-4140.2299999999996"/>
    <n v="0.35"/>
    <n v="41841"/>
    <x v="3"/>
  </r>
  <r>
    <s v="0362  2B-L19"/>
    <s v="SILVIA ALICIA MAO (1)"/>
    <n v="48211"/>
    <n v="48211"/>
    <n v="0"/>
    <n v="100.06"/>
    <n v="0"/>
    <n v="39630.449999999997"/>
    <n v="5466.36"/>
    <n v="0"/>
    <n v="533.66999999999996"/>
    <n v="0"/>
    <m/>
    <n v="36859.769999999997"/>
    <n v="0.69"/>
    <n v="82591"/>
    <x v="3"/>
  </r>
  <r>
    <s v="0363   2B-L20"/>
    <s v="OSVALDO DEMATTIA (1)"/>
    <n v="48426"/>
    <n v="48426"/>
    <n v="0"/>
    <n v="0"/>
    <n v="0"/>
    <n v="39630.449999999997"/>
    <n v="5466.36"/>
    <n v="0"/>
    <n v="533.66999999999996"/>
    <n v="11104.4"/>
    <m/>
    <n v="-4140.2299999999996"/>
    <n v="0.35"/>
    <n v="52595"/>
    <x v="3"/>
  </r>
  <r>
    <s v="0364  2B-L21"/>
    <s v="MARIANA VOLPELLIER (1)"/>
    <n v="41513"/>
    <n v="41513"/>
    <n v="0"/>
    <n v="0"/>
    <n v="0"/>
    <n v="39630.449999999997"/>
    <n v="5466.36"/>
    <n v="350.4"/>
    <n v="533.66999999999996"/>
    <n v="0"/>
    <m/>
    <n v="-4140.2299999999996"/>
    <n v="0.35"/>
    <n v="41841"/>
    <x v="3"/>
  </r>
  <r>
    <s v="0365  2B-L22"/>
    <s v="MARIANA VOLPELLIER (1)"/>
    <n v="41557"/>
    <n v="41557"/>
    <n v="0"/>
    <n v="0"/>
    <n v="0"/>
    <n v="39630.449999999997"/>
    <n v="5508.74"/>
    <n v="351.6"/>
    <n v="537.79999999999995"/>
    <n v="0"/>
    <m/>
    <n v="-4144.05"/>
    <n v="0.46"/>
    <n v="41885"/>
    <x v="3"/>
  </r>
  <r>
    <s v="0366  2B-L23"/>
    <s v="(CFA) COMPA—IA FIDUCIARIA AMERICANA"/>
    <n v="43141"/>
    <n v="43141"/>
    <n v="0"/>
    <n v="0"/>
    <n v="0"/>
    <n v="39630.449999999997"/>
    <n v="6997.91"/>
    <n v="448.8"/>
    <n v="683.44"/>
    <n v="0"/>
    <m/>
    <n v="0"/>
    <n v="0.4"/>
    <n v="47761"/>
    <x v="3"/>
  </r>
  <r>
    <s v="0367  2B-L24"/>
    <s v="ROBERTO CABRERA Y FIDEICOMISO VILLA MARI"/>
    <n v="1154604"/>
    <n v="0"/>
    <n v="741370.99"/>
    <n v="450301.56"/>
    <n v="0"/>
    <n v="39630.449999999997"/>
    <n v="8813.98"/>
    <n v="562.79999999999995"/>
    <n v="860.76"/>
    <n v="0"/>
    <m/>
    <n v="0"/>
    <n v="0.46"/>
    <n v="1241541"/>
    <x v="3"/>
  </r>
  <r>
    <s v="0368  2B-L25"/>
    <s v="(CFA) COMPA—IA FIDUCIARIA AMERICANA"/>
    <n v="43198"/>
    <n v="43198"/>
    <n v="0"/>
    <n v="0"/>
    <n v="0"/>
    <n v="39630.449999999997"/>
    <n v="7052.39"/>
    <n v="451.2"/>
    <n v="688.61"/>
    <n v="0"/>
    <m/>
    <n v="0"/>
    <n v="0.35"/>
    <n v="47823"/>
    <x v="3"/>
  </r>
  <r>
    <s v="0369  2B-L26"/>
    <s v="Agustin Calcagno (1)"/>
    <n v="37596"/>
    <n v="37596"/>
    <n v="0"/>
    <n v="0"/>
    <n v="0"/>
    <n v="39630.449999999997"/>
    <n v="5290.81"/>
    <n v="337.2"/>
    <n v="516.46"/>
    <n v="0"/>
    <m/>
    <n v="-4123.87"/>
    <n v="0.95"/>
    <n v="41652"/>
    <x v="3"/>
  </r>
  <r>
    <s v="0370  2B-L27"/>
    <s v="RUTA CPC"/>
    <n v="83023"/>
    <n v="39418"/>
    <n v="43605"/>
    <n v="2807.91"/>
    <n v="0"/>
    <n v="39630.449999999997"/>
    <n v="5290.81"/>
    <n v="337.2"/>
    <n v="516.46"/>
    <n v="0"/>
    <m/>
    <n v="0"/>
    <n v="0.17"/>
    <n v="92188"/>
    <x v="3"/>
  </r>
  <r>
    <s v="0371  2B-L28"/>
    <s v="MAURO ALEJANDRO CORINALDESI/ CAROLINA RODRIGUEZ (1)"/>
    <n v="44530"/>
    <n v="44530"/>
    <n v="0"/>
    <n v="0"/>
    <n v="0"/>
    <n v="39630.449999999997"/>
    <n v="5278.7"/>
    <n v="337.2"/>
    <n v="515.41999999999996"/>
    <n v="0"/>
    <m/>
    <n v="2821.67"/>
    <n v="0.56000000000000005"/>
    <n v="48584"/>
    <x v="3"/>
  </r>
  <r>
    <s v="0372  2B-L29"/>
    <s v="EDGARDO PAOLILLO"/>
    <n v="1172373"/>
    <n v="0"/>
    <n v="809257.1"/>
    <s v="En Abogados"/>
    <n v="0"/>
    <n v="39630.449999999997"/>
    <n v="5284.75"/>
    <n v="337.2"/>
    <n v="515.77"/>
    <n v="0"/>
    <m/>
    <n v="0"/>
    <n v="0.97"/>
    <n v="1258605"/>
    <x v="3"/>
  </r>
  <r>
    <s v="0373  2B-L30"/>
    <s v="JAIME CHMEA"/>
    <n v="872043"/>
    <n v="0"/>
    <n v="634648.73"/>
    <n v="269126.71000000002"/>
    <n v="0"/>
    <n v="39630.449999999997"/>
    <n v="7058.45"/>
    <n v="501.2"/>
    <n v="688.95"/>
    <n v="0"/>
    <m/>
    <n v="0"/>
    <n v="0.51"/>
    <n v="951655"/>
    <x v="3"/>
  </r>
  <r>
    <s v="0374  2B-L31"/>
    <s v="EDUARDO TRUEBA"/>
    <n v="855770"/>
    <n v="0"/>
    <n v="645217.09"/>
    <s v="En Abogados"/>
    <n v="0"/>
    <n v="39630.449999999997"/>
    <n v="7052.39"/>
    <n v="451.2"/>
    <n v="688.61"/>
    <n v="0"/>
    <m/>
    <n v="0"/>
    <n v="0.5"/>
    <n v="935854"/>
    <x v="3"/>
  </r>
  <r>
    <s v="0375  2B-L32"/>
    <s v="RUTA CPC"/>
    <n v="86857"/>
    <n v="41264"/>
    <n v="45593"/>
    <n v="2936.69"/>
    <n v="0"/>
    <n v="39630.449999999997"/>
    <n v="7052.39"/>
    <n v="451.2"/>
    <n v="688.61"/>
    <n v="0"/>
    <m/>
    <n v="0"/>
    <n v="0.66"/>
    <n v="96353"/>
    <x v="3"/>
  </r>
  <r>
    <s v="0376  2B-L33"/>
    <s v="ANA ELIZABETH VILDOZA (1)"/>
    <n v="52665"/>
    <n v="52665"/>
    <n v="0"/>
    <n v="0"/>
    <n v="0"/>
    <n v="39630.449999999997"/>
    <n v="7052.39"/>
    <n v="0"/>
    <n v="688.61"/>
    <n v="14200.18"/>
    <m/>
    <n v="-4286.9399999999996"/>
    <n v="0.31"/>
    <n v="57285"/>
    <x v="3"/>
  </r>
  <r>
    <s v="0377  2B-L34"/>
    <s v="PIANO Adriana Estela (1)"/>
    <n v="54388"/>
    <n v="54388"/>
    <n v="0"/>
    <n v="877"/>
    <n v="0"/>
    <n v="39630.449999999997"/>
    <n v="7052.39"/>
    <n v="451.2"/>
    <n v="688.61"/>
    <n v="0"/>
    <m/>
    <n v="-4286.9399999999996"/>
    <n v="0.28999999999999998"/>
    <n v="44413"/>
    <x v="3"/>
  </r>
  <r>
    <s v="0378  2B-L35"/>
    <s v="FIDEICOMISO VILLA MARIA"/>
    <n v="43198"/>
    <n v="43918"/>
    <n v="0"/>
    <n v="720"/>
    <n v="720"/>
    <n v="39630.449999999997"/>
    <n v="7052.39"/>
    <n v="451.2"/>
    <n v="688.61"/>
    <n v="0"/>
    <m/>
    <n v="0"/>
    <n v="0.35"/>
    <n v="47823"/>
    <x v="3"/>
  </r>
  <r>
    <s v="0379  2B-L36"/>
    <s v="NATALIA FLORIDIA (1)"/>
    <n v="38418"/>
    <n v="40000"/>
    <n v="0"/>
    <n v="0"/>
    <n v="1582"/>
    <n v="39630.449999999997"/>
    <n v="7076.61"/>
    <n v="0"/>
    <n v="690.67"/>
    <n v="0"/>
    <m/>
    <n v="16211.43"/>
    <n v="0.84"/>
    <n v="62028"/>
    <x v="3"/>
  </r>
  <r>
    <s v="0380  2C-L1"/>
    <s v="ANDREA LORENA TUBIO"/>
    <n v="2302651"/>
    <n v="0"/>
    <n v="1449618.51"/>
    <s v="En Abogados"/>
    <n v="0"/>
    <n v="39630.449999999997"/>
    <n v="4104.3100000000004"/>
    <n v="264"/>
    <n v="400.77"/>
    <n v="0"/>
    <m/>
    <n v="0"/>
    <n v="0.54"/>
    <n v="2419532"/>
    <x v="3"/>
  </r>
  <r>
    <s v="0381    2C-L2"/>
    <s v="FABIO JUAN LAPALMA/FERNANDEZ MARIA CLAUD (1)"/>
    <n v="36228"/>
    <n v="36228"/>
    <n v="0"/>
    <n v="0"/>
    <n v="0"/>
    <n v="39630.449999999997"/>
    <n v="3892.44"/>
    <n v="249.6"/>
    <n v="380.11"/>
    <n v="0"/>
    <m/>
    <n v="-3995.17"/>
    <n v="0.56999999999999995"/>
    <n v="40158"/>
    <x v="3"/>
  </r>
  <r>
    <s v="0382   2C-L3"/>
    <s v="CFA COMPA—IA FIDUCIARIA AMERICANA"/>
    <n v="39711"/>
    <n v="39711"/>
    <n v="0"/>
    <n v="0"/>
    <n v="0"/>
    <n v="39630.449999999997"/>
    <n v="3771.37"/>
    <n v="241.2"/>
    <n v="368.41"/>
    <n v="0"/>
    <m/>
    <n v="0"/>
    <n v="0.56999999999999995"/>
    <n v="44012"/>
    <x v="3"/>
  </r>
  <r>
    <s v="0383  2C-L4"/>
    <s v="ESTEBAN MELE"/>
    <n v="2420873"/>
    <n v="0"/>
    <n v="1516950.54"/>
    <s v="En Abogados"/>
    <n v="0"/>
    <n v="39630.449999999997"/>
    <n v="3831.9"/>
    <n v="244.8"/>
    <n v="373.91"/>
    <n v="0"/>
    <m/>
    <n v="0"/>
    <n v="0.41"/>
    <n v="2540802"/>
    <x v="3"/>
  </r>
  <r>
    <s v="0384  2C-L5"/>
    <s v="NAPOLITANO JAVIER"/>
    <n v="243057"/>
    <n v="0"/>
    <n v="214585.81"/>
    <n v="39200.480000000003"/>
    <n v="0"/>
    <n v="39630.449999999997"/>
    <n v="3747.15"/>
    <n v="240"/>
    <n v="365.65"/>
    <n v="0"/>
    <m/>
    <n v="0"/>
    <n v="0.46"/>
    <n v="297770"/>
    <x v="3"/>
  </r>
  <r>
    <s v="0385   2C-L6"/>
    <s v="SEBASTIAN PRUNEDA (1)"/>
    <n v="39860"/>
    <n v="39860"/>
    <n v="0"/>
    <n v="0"/>
    <n v="0"/>
    <n v="39630.449999999997"/>
    <n v="3910.6"/>
    <n v="250.8"/>
    <n v="381.83"/>
    <n v="0"/>
    <m/>
    <n v="-3996.8"/>
    <n v="0.12"/>
    <n v="40177"/>
    <x v="3"/>
  </r>
  <r>
    <s v="0386  2C-L7"/>
    <s v="RUTA CPC"/>
    <n v="81147"/>
    <n v="38515"/>
    <n v="42632"/>
    <n v="2744.83"/>
    <n v="0"/>
    <n v="39630.449999999997"/>
    <n v="4425.1499999999996"/>
    <n v="284.39999999999998"/>
    <n v="432.1"/>
    <n v="0"/>
    <m/>
    <n v="0"/>
    <n v="7.0000000000000007E-2"/>
    <n v="90149"/>
    <x v="3"/>
  </r>
  <r>
    <s v="0387  2C-L8"/>
    <s v="NAPOLITANO - VIDAL"/>
    <n v="766795"/>
    <n v="0"/>
    <n v="544125.80000000005"/>
    <n v="249875.49"/>
    <n v="0"/>
    <n v="39630.449999999997"/>
    <n v="3922.7"/>
    <n v="250.8"/>
    <n v="382.87"/>
    <n v="0"/>
    <m/>
    <n v="0"/>
    <n v="0.89"/>
    <n v="838189"/>
    <x v="3"/>
  </r>
  <r>
    <s v="0388  2C-L9"/>
    <s v="LEANDRO FRANCISCO PALAORO/ PALAORO ANA JU (1)"/>
    <n v="36168"/>
    <n v="36168"/>
    <n v="0"/>
    <n v="0"/>
    <n v="0"/>
    <n v="39630.449999999997"/>
    <n v="3831.9"/>
    <n v="244.8"/>
    <n v="373.91"/>
    <n v="0"/>
    <m/>
    <n v="-3989.17"/>
    <n v="0.11"/>
    <n v="40092"/>
    <x v="3"/>
  </r>
  <r>
    <s v="0389  2C-L10"/>
    <s v="Edgardo Carlos Roberto SCHMIDT (1)"/>
    <n v="36366"/>
    <n v="36366"/>
    <n v="0"/>
    <n v="0"/>
    <n v="0"/>
    <n v="39630.449999999997"/>
    <n v="4316.1899999999996"/>
    <n v="0"/>
    <n v="421.43"/>
    <n v="0"/>
    <m/>
    <n v="-4034.43"/>
    <n v="0.36"/>
    <n v="40334"/>
    <x v="3"/>
  </r>
  <r>
    <s v="0390   2C-L11"/>
    <s v="ENRIQUE GEORGE ADROVER (1)"/>
    <n v="41191"/>
    <n v="42000"/>
    <n v="0"/>
    <n v="0"/>
    <n v="809"/>
    <n v="39630.449999999997"/>
    <n v="3959.03"/>
    <n v="0"/>
    <n v="385.28"/>
    <n v="0"/>
    <m/>
    <n v="9637.93"/>
    <n v="0.31"/>
    <n v="52804"/>
    <x v="3"/>
  </r>
  <r>
    <s v="0391   2C-L12"/>
    <s v="Walter Alejandro Buchar (2)"/>
    <n v="110339"/>
    <n v="112100"/>
    <n v="0"/>
    <n v="5277.63"/>
    <n v="1761"/>
    <n v="39630.449999999997"/>
    <n v="3747.15"/>
    <n v="240"/>
    <n v="365.65"/>
    <n v="0"/>
    <m/>
    <n v="0"/>
    <n v="0.12"/>
    <n v="47500"/>
    <x v="3"/>
  </r>
  <r>
    <s v="0392   2C-L13"/>
    <s v="LAILA MARIANA AREVALO"/>
    <n v="42194"/>
    <n v="42840"/>
    <n v="0"/>
    <n v="646"/>
    <n v="646"/>
    <n v="39630.449999999997"/>
    <n v="3934.81"/>
    <n v="253.2"/>
    <n v="384.24"/>
    <n v="0"/>
    <m/>
    <n v="0"/>
    <n v="0.3"/>
    <n v="44203"/>
    <x v="3"/>
  </r>
  <r>
    <s v="0393   2C-L14"/>
    <s v="Agustín Eugenio SERENELLINI"/>
    <n v="37129"/>
    <n v="37748"/>
    <n v="0"/>
    <n v="619"/>
    <n v="619"/>
    <n v="39630.449999999997"/>
    <n v="4812.58"/>
    <n v="308.39999999999998"/>
    <n v="469.63"/>
    <n v="0"/>
    <m/>
    <n v="0"/>
    <n v="0.94"/>
    <n v="45222"/>
    <x v="3"/>
  </r>
  <r>
    <s v="0394   2C-L15"/>
    <s v="Federico TUBIO (1)"/>
    <n v="37634"/>
    <n v="37634"/>
    <n v="0"/>
    <n v="0"/>
    <n v="0"/>
    <n v="39630.449999999997"/>
    <n v="5327.13"/>
    <n v="342"/>
    <n v="519.9"/>
    <n v="0"/>
    <m/>
    <n v="-4127.1400000000003"/>
    <n v="0.66"/>
    <n v="41693"/>
    <x v="3"/>
  </r>
  <r>
    <s v="0395  2C-L16"/>
    <s v="LORENA BORNIEGO"/>
    <n v="1306802"/>
    <n v="0"/>
    <n v="885701.59"/>
    <s v="En Abogados"/>
    <n v="0"/>
    <n v="39630.449999999997"/>
    <n v="6114.09"/>
    <n v="391.2"/>
    <n v="597.02"/>
    <n v="0"/>
    <m/>
    <n v="0"/>
    <n v="0.16"/>
    <n v="1397820"/>
    <x v="3"/>
  </r>
  <r>
    <s v="0396  2C-L17"/>
    <s v="Emanuel Fernandez Paz / Maria Marcela Lagostena (1)"/>
    <n v="39428"/>
    <n v="39428"/>
    <n v="0"/>
    <n v="0"/>
    <n v="0"/>
    <n v="39630.449999999997"/>
    <n v="7161.36"/>
    <n v="457.2"/>
    <n v="699.28"/>
    <n v="0"/>
    <m/>
    <n v="-4296.75"/>
    <n v="0.46"/>
    <n v="43652"/>
    <x v="3"/>
  </r>
  <r>
    <s v="0397   2C-L18"/>
    <s v="JORGE OSCAR GARBINO (2)"/>
    <n v="40699"/>
    <n v="40699"/>
    <n v="0"/>
    <n v="2004.58"/>
    <n v="0"/>
    <n v="39630.449999999997"/>
    <n v="4128.53"/>
    <n v="265.2"/>
    <n v="403.18"/>
    <n v="0"/>
    <m/>
    <n v="0"/>
    <n v="0.06"/>
    <n v="46432"/>
    <x v="3"/>
  </r>
  <r>
    <s v="0398   2C-L19"/>
    <s v="PABLO MAZZONI"/>
    <n v="2388214"/>
    <n v="0"/>
    <n v="1498025.65"/>
    <s v="En Abogados"/>
    <n v="0"/>
    <n v="39630.449999999997"/>
    <n v="3807.69"/>
    <n v="243.6"/>
    <n v="371.85"/>
    <n v="0"/>
    <m/>
    <n v="0"/>
    <n v="0.13"/>
    <n v="2507169"/>
    <x v="3"/>
  </r>
  <r>
    <s v="0399   2C-L20"/>
    <s v="MARCELO LUIS VOLPE (1)"/>
    <n v="387647"/>
    <n v="0"/>
    <n v="340083.3"/>
    <n v="64567.87"/>
    <n v="0"/>
    <n v="39630.449999999997"/>
    <n v="3753.2"/>
    <n v="240"/>
    <n v="366.68"/>
    <n v="4957.72"/>
    <m/>
    <n v="6945"/>
    <n v="0.78"/>
    <n v="460545"/>
    <x v="3"/>
  </r>
  <r>
    <s v="0400   2C-L21"/>
    <s v="HERMO MONICA (1)"/>
    <n v="44117"/>
    <n v="44117"/>
    <n v="0"/>
    <n v="0"/>
    <n v="0"/>
    <n v="39630.449999999997"/>
    <n v="3989.29"/>
    <n v="0"/>
    <n v="389.41"/>
    <n v="8120.8"/>
    <m/>
    <n v="2815.11"/>
    <n v="0.94"/>
    <n v="54946"/>
    <x v="3"/>
  </r>
  <r>
    <s v="0401   2C-L22"/>
    <s v="MARÕA FERNANDA BALLOTTA"/>
    <n v="104862"/>
    <n v="100000"/>
    <n v="4862"/>
    <n v="1816.6"/>
    <n v="0"/>
    <n v="39630.449999999997"/>
    <n v="3535.28"/>
    <n v="226.8"/>
    <n v="345.34"/>
    <n v="0"/>
    <m/>
    <n v="0"/>
    <n v="0.53"/>
    <n v="50417"/>
    <x v="3"/>
  </r>
  <r>
    <s v="0402   2C-L23"/>
    <s v="GABRIEL CASASOLA (1)"/>
    <n v="35967"/>
    <n v="35967"/>
    <n v="0"/>
    <n v="0"/>
    <n v="0"/>
    <n v="39630.449999999997"/>
    <n v="3626.08"/>
    <n v="231.6"/>
    <n v="354.29"/>
    <n v="0"/>
    <m/>
    <n v="-3970.62"/>
    <n v="0.2"/>
    <n v="39872"/>
    <x v="3"/>
  </r>
  <r>
    <s v="0403   2C-L24"/>
    <s v="CFA-COMPA—IA FIDUCIARIA AMERICANA"/>
    <n v="39821"/>
    <n v="39821"/>
    <n v="0"/>
    <n v="0"/>
    <n v="0"/>
    <n v="39630.449999999997"/>
    <n v="3874.28"/>
    <n v="248.4"/>
    <n v="378.05"/>
    <n v="0"/>
    <m/>
    <n v="0"/>
    <n v="0.82"/>
    <n v="44132"/>
    <x v="3"/>
  </r>
  <r>
    <s v="0404   2C-L25"/>
    <s v="JOSE ALBERTO CALELLO Y DOMINGO DAMIAN CA"/>
    <n v="36009"/>
    <n v="36610"/>
    <n v="0"/>
    <n v="601"/>
    <n v="601"/>
    <n v="39630.449999999997"/>
    <n v="3668.46"/>
    <n v="235.4"/>
    <n v="358.42"/>
    <n v="0"/>
    <m/>
    <n v="0"/>
    <n v="0.27"/>
    <n v="43893"/>
    <x v="3"/>
  </r>
  <r>
    <s v="0405   2C-L26"/>
    <s v="ARIEL BURGOS (1)"/>
    <n v="35735"/>
    <n v="35735"/>
    <n v="0"/>
    <n v="0"/>
    <n v="0"/>
    <n v="39630.449999999997"/>
    <n v="3626.08"/>
    <n v="0"/>
    <n v="353.94"/>
    <n v="0"/>
    <m/>
    <n v="-3970.62"/>
    <n v="0.15"/>
    <n v="39640"/>
    <x v="3"/>
  </r>
  <r>
    <s v="0406   2C-L27"/>
    <s v="JOSE BALATTI (1)"/>
    <n v="36240"/>
    <n v="36240"/>
    <n v="0"/>
    <n v="0"/>
    <n v="0"/>
    <n v="39630.449999999997"/>
    <n v="3904.54"/>
    <n v="249.6"/>
    <n v="381.49"/>
    <n v="0"/>
    <m/>
    <n v="-3996.26"/>
    <n v="0.18"/>
    <n v="40170"/>
    <x v="3"/>
  </r>
  <r>
    <s v="0407   2C-L28"/>
    <s v="Maria Florencia PRIETO/Exequiel Norberto ZAPPALA (1)"/>
    <n v="36186"/>
    <n v="36186"/>
    <n v="0"/>
    <n v="0"/>
    <n v="0"/>
    <n v="39630.449999999997"/>
    <n v="3850.06"/>
    <n v="246"/>
    <n v="375.98"/>
    <n v="0"/>
    <m/>
    <n v="2953.65"/>
    <n v="0.86"/>
    <n v="47057"/>
    <x v="3"/>
  </r>
  <r>
    <s v="0408   2C-L29"/>
    <s v="Carlos Leonardo LOIRA (2)"/>
    <n v="40072"/>
    <n v="40722"/>
    <n v="0"/>
    <n v="2003.6"/>
    <n v="650"/>
    <n v="39630.449999999997"/>
    <n v="4110.3599999999997"/>
    <n v="264"/>
    <n v="401.11"/>
    <n v="0"/>
    <m/>
    <n v="0"/>
    <n v="0.48"/>
    <n v="45760"/>
    <x v="3"/>
  </r>
  <r>
    <s v="0409   2C-L30"/>
    <s v="LILIANA INES GONELLA (1)"/>
    <n v="45833"/>
    <n v="45833"/>
    <n v="0"/>
    <n v="0"/>
    <n v="0"/>
    <n v="39630.449999999997"/>
    <n v="4279.8599999999997"/>
    <n v="274.8"/>
    <n v="417.64"/>
    <n v="0"/>
    <m/>
    <n v="-7674.61"/>
    <n v="0.86"/>
    <n v="36929"/>
    <x v="3"/>
  </r>
  <r>
    <s v="0410   2C-L31"/>
    <s v="Carlos Leonardo LOIRA (2)"/>
    <n v="41031"/>
    <n v="41696"/>
    <n v="0"/>
    <n v="2051.52"/>
    <n v="665"/>
    <n v="39630.449999999997"/>
    <n v="5012.34"/>
    <n v="321.60000000000002"/>
    <n v="489.26"/>
    <n v="0"/>
    <m/>
    <n v="0"/>
    <n v="0.83"/>
    <n v="46841"/>
    <x v="3"/>
  </r>
  <r>
    <s v="0411   2C-L32"/>
    <s v="DANIEL CALLISTI (1)"/>
    <n v="172217"/>
    <n v="175030"/>
    <n v="0"/>
    <n v="2811"/>
    <n v="2813"/>
    <n v="39630.449999999997"/>
    <n v="5036.5600000000004"/>
    <n v="322.8"/>
    <n v="492.01"/>
    <n v="0"/>
    <m/>
    <n v="13764"/>
    <n v="0.18"/>
    <n v="59244"/>
    <x v="3"/>
  </r>
  <r>
    <s v="0412   2C-L33"/>
    <s v="LUCAS GABRIEL BRIGANDO/ SANTIAGO CARNERO (1)"/>
    <n v="272227"/>
    <n v="0"/>
    <n v="244465.11"/>
    <s v="En Abogados"/>
    <n v="0"/>
    <n v="39630.449999999997"/>
    <n v="6210.95"/>
    <n v="396"/>
    <n v="606.66"/>
    <n v="0"/>
    <m/>
    <n v="6945"/>
    <n v="0.68"/>
    <n v="338240"/>
    <x v="3"/>
  </r>
  <r>
    <s v="0413   2C-L34"/>
    <s v="RUTA CPC"/>
    <n v="95687"/>
    <n v="45516"/>
    <n v="50171"/>
    <n v="3233"/>
    <n v="0"/>
    <n v="39630.449999999997"/>
    <n v="11114.33"/>
    <n v="710.4"/>
    <n v="1085.25"/>
    <n v="0"/>
    <m/>
    <n v="0"/>
    <n v="0.56999999999999995"/>
    <n v="105945"/>
    <x v="3"/>
  </r>
  <r>
    <s v="0414   2C-L35"/>
    <s v="HORACIO VERA C£CERES"/>
    <n v="39899"/>
    <n v="40555"/>
    <n v="0"/>
    <n v="656"/>
    <n v="656"/>
    <n v="39630.449999999997"/>
    <n v="4201.17"/>
    <n v="0"/>
    <n v="410.07"/>
    <n v="0"/>
    <m/>
    <n v="0"/>
    <n v="0.31"/>
    <n v="44242"/>
    <x v="3"/>
  </r>
  <r>
    <s v="0415   2C-L36"/>
    <s v="CHRISTIAN GARIBALDI"/>
    <n v="37181"/>
    <n v="0"/>
    <n v="37181"/>
    <n v="1859.05"/>
    <n v="0"/>
    <n v="39630.449999999997"/>
    <n v="5206.0600000000004"/>
    <n v="0"/>
    <n v="508.19"/>
    <n v="0"/>
    <m/>
    <n v="0"/>
    <n v="0.25"/>
    <n v="84385"/>
    <x v="3"/>
  </r>
  <r>
    <s v="0416   2C-L37"/>
    <s v="MATIAS VIVA (1)"/>
    <n v="37237"/>
    <n v="37237"/>
    <n v="0"/>
    <n v="0"/>
    <n v="0"/>
    <n v="39630.449999999997"/>
    <n v="5266.59"/>
    <n v="0"/>
    <n v="514.04999999999995"/>
    <n v="0"/>
    <m/>
    <n v="-4121.6899999999996"/>
    <n v="0.6"/>
    <n v="41290"/>
    <x v="3"/>
  </r>
  <r>
    <s v="0417   2C-L38"/>
    <s v="DIEGO VARAS"/>
    <n v="1718526"/>
    <n v="0"/>
    <n v="1116234.25"/>
    <s v="En Abogados"/>
    <n v="0"/>
    <n v="39630.449999999997"/>
    <n v="5260.54"/>
    <n v="336"/>
    <n v="513.36"/>
    <n v="0"/>
    <m/>
    <n v="0"/>
    <n v="0.94"/>
    <n v="1820079"/>
    <x v="3"/>
  </r>
  <r>
    <s v="0418   2C-L39"/>
    <s v="Nicolas Daniel Martinez (1)"/>
    <n v="37657"/>
    <n v="37657"/>
    <n v="0"/>
    <n v="0"/>
    <n v="0"/>
    <n v="39630.449999999997"/>
    <n v="5351.34"/>
    <n v="343.2"/>
    <n v="522.65"/>
    <n v="0"/>
    <m/>
    <n v="-4129.87"/>
    <n v="0.23"/>
    <n v="41718"/>
    <x v="3"/>
  </r>
  <r>
    <s v="0419   2C-L40"/>
    <s v="Bazo Sandra Gabriela (1)"/>
    <n v="44619"/>
    <n v="45363"/>
    <n v="0"/>
    <n v="744"/>
    <n v="744"/>
    <n v="39630.449999999997"/>
    <n v="5369.5"/>
    <n v="343.2"/>
    <n v="524.03"/>
    <n v="0"/>
    <m/>
    <n v="6945"/>
    <n v="0.82"/>
    <n v="52813"/>
    <x v="3"/>
  </r>
  <r>
    <s v="0420   2C-L41"/>
    <s v="ANALIA NEIFFERT"/>
    <n v="42494"/>
    <n v="0"/>
    <n v="41236.51"/>
    <n v="3319.32"/>
    <n v="0"/>
    <n v="39630.449999999997"/>
    <n v="5206.0600000000004"/>
    <n v="333.6"/>
    <n v="508.19"/>
    <n v="0"/>
    <m/>
    <n v="0"/>
    <n v="0.87"/>
    <n v="90235"/>
    <x v="3"/>
  </r>
  <r>
    <s v="0421   2C-L42"/>
    <s v="MARIANA SOLEDAD PE—A/ACU—A GUSTAVO HERN (1)"/>
    <n v="37633"/>
    <n v="37700"/>
    <n v="0"/>
    <n v="0"/>
    <n v="67"/>
    <n v="39630.449999999997"/>
    <n v="5327.13"/>
    <n v="342"/>
    <n v="519.9"/>
    <n v="0"/>
    <m/>
    <n v="-4127.1400000000003"/>
    <n v="0.66"/>
    <n v="41626"/>
    <x v="3"/>
  </r>
  <r>
    <s v="0422   2C-L43"/>
    <s v="Anibal Ricardo BARONE (2)"/>
    <n v="42444"/>
    <n v="43123"/>
    <n v="0"/>
    <n v="2064.0300000000002"/>
    <n v="679"/>
    <n v="39630.449999999997"/>
    <n v="5248.43"/>
    <n v="336"/>
    <n v="512.32000000000005"/>
    <n v="0"/>
    <m/>
    <n v="0"/>
    <n v="0.77"/>
    <n v="47113"/>
    <x v="3"/>
  </r>
  <r>
    <s v="0423   2C-L44"/>
    <s v="NAPOLITANO JAVIER"/>
    <n v="550975"/>
    <n v="0"/>
    <n v="427838.94"/>
    <n v="144528.01"/>
    <n v="0"/>
    <n v="39630.449999999997"/>
    <n v="5375.56"/>
    <n v="0"/>
    <n v="525.05999999999995"/>
    <n v="0"/>
    <m/>
    <n v="0"/>
    <n v="0.98"/>
    <n v="617899"/>
    <x v="3"/>
  </r>
  <r>
    <s v="0424   2C-L45"/>
    <s v="LEO MATEU / RED CARPET"/>
    <n v="1811798"/>
    <n v="0"/>
    <n v="1115204.3999999999"/>
    <n v="752353.82"/>
    <n v="0"/>
    <n v="39630.449999999997"/>
    <n v="5133.42"/>
    <n v="327.60000000000002"/>
    <n v="500.96"/>
    <n v="0"/>
    <m/>
    <n v="0"/>
    <n v="0.35"/>
    <n v="1913151"/>
    <x v="3"/>
  </r>
  <r>
    <s v="0425   2C-L46"/>
    <s v="RUTA CPC"/>
    <n v="83568"/>
    <n v="39680"/>
    <n v="43888"/>
    <n v="2825.91"/>
    <n v="0"/>
    <n v="39630.449999999997"/>
    <n v="5539"/>
    <n v="355.2"/>
    <n v="540.9"/>
    <n v="0"/>
    <m/>
    <n v="0"/>
    <n v="0.54"/>
    <n v="92780"/>
    <x v="3"/>
  </r>
  <r>
    <s v="0426   2C-L47"/>
    <s v="CFA-COMPA—IA FIDUCIARIA AMERICANA"/>
    <n v="41640"/>
    <n v="41640"/>
    <n v="0"/>
    <n v="0"/>
    <n v="0"/>
    <n v="39630.449999999997"/>
    <n v="5587.43"/>
    <n v="356.4"/>
    <n v="545.38"/>
    <n v="0"/>
    <m/>
    <n v="0"/>
    <n v="0.34"/>
    <n v="46120"/>
    <x v="3"/>
  </r>
  <r>
    <s v="0427   2C-L48"/>
    <s v="FEDERICO MOCKEL (1)"/>
    <n v="37651"/>
    <n v="37651"/>
    <n v="0"/>
    <n v="0"/>
    <n v="0"/>
    <n v="39630.449999999997"/>
    <n v="5345.29"/>
    <n v="342"/>
    <n v="521.62"/>
    <n v="0"/>
    <m/>
    <n v="-4128.78"/>
    <n v="0.42"/>
    <n v="41711"/>
    <x v="3"/>
  </r>
  <r>
    <s v="0428   2C-L49"/>
    <s v="SCARSELLO FRANCISCO"/>
    <n v="125972"/>
    <n v="73600"/>
    <n v="52372"/>
    <n v="3251.12"/>
    <n v="0"/>
    <n v="39630.449999999997"/>
    <n v="6416.77"/>
    <n v="0"/>
    <n v="626.29"/>
    <n v="0"/>
    <m/>
    <n v="0"/>
    <n v="0.37"/>
    <n v="102297"/>
    <x v="3"/>
  </r>
  <r>
    <s v="0429   2C-L50"/>
    <s v="JUAN CRUZ SOUTO"/>
    <n v="1263546"/>
    <n v="0"/>
    <n v="823344.64000000001"/>
    <s v="En Abogados"/>
    <n v="0"/>
    <n v="39630.449999999997"/>
    <n v="8698.9599999999991"/>
    <n v="556.79999999999995"/>
    <n v="849.4"/>
    <n v="0"/>
    <m/>
    <n v="0"/>
    <n v="0.16"/>
    <n v="1354449"/>
    <x v="3"/>
  </r>
  <r>
    <s v="0430    3A-L1"/>
    <s v="PETER KRUGER"/>
    <n v="233849"/>
    <n v="0"/>
    <n v="212694.62"/>
    <n v="31789.11"/>
    <n v="0"/>
    <n v="39630.449999999997"/>
    <n v="11634.94"/>
    <n v="744"/>
    <n v="1136.2"/>
    <n v="0"/>
    <m/>
    <n v="0"/>
    <n v="0.68"/>
    <n v="297630"/>
    <x v="3"/>
  </r>
  <r>
    <s v="0431    3A-L2"/>
    <s v="CAIRO JOSE LUIS (1)"/>
    <n v="43809"/>
    <n v="43809"/>
    <n v="0"/>
    <n v="0"/>
    <n v="0"/>
    <n v="39630.449999999997"/>
    <n v="11634.94"/>
    <n v="744"/>
    <n v="1135.8599999999999"/>
    <n v="0"/>
    <m/>
    <n v="-4709.59"/>
    <n v="0.34"/>
    <n v="48436"/>
    <x v="3"/>
  </r>
  <r>
    <s v="0432    3A-L3"/>
    <s v="GUILLERMO BASSIGNANI"/>
    <n v="1562575"/>
    <n v="28508.73"/>
    <n v="1177749.82"/>
    <n v="415203.94"/>
    <n v="0"/>
    <n v="39630.449999999997"/>
    <n v="11634.94"/>
    <n v="744"/>
    <n v="1136.2"/>
    <n v="0"/>
    <m/>
    <n v="0"/>
    <n v="0.65"/>
    <n v="1646100"/>
    <x v="3"/>
  </r>
  <r>
    <s v="0433    3A-L4"/>
    <s v="PODRZAJ , ANTONIO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</r>
  <r>
    <s v="0434    3A-L5"/>
    <s v="PODRZAJ MIGUEL (1)"/>
    <n v="41740"/>
    <n v="41740"/>
    <n v="0"/>
    <n v="0"/>
    <n v="0"/>
    <n v="39630.449999999997"/>
    <n v="9522.24"/>
    <n v="608.4"/>
    <n v="929.62"/>
    <n v="0"/>
    <m/>
    <n v="-4514.8999999999996"/>
    <n v="0.19"/>
    <n v="46176"/>
    <x v="3"/>
  </r>
  <r>
    <s v="0435    3A-L6"/>
    <s v="HERN£N YOHMA"/>
    <n v="2936426"/>
    <n v="0"/>
    <n v="1827518.1"/>
    <s v="En Abogados"/>
    <n v="0"/>
    <n v="39630.449999999997"/>
    <n v="7760.66"/>
    <n v="496.8"/>
    <n v="757.47"/>
    <n v="0"/>
    <m/>
    <n v="0"/>
    <n v="0.71"/>
    <n v="3076448"/>
    <x v="3"/>
  </r>
  <r>
    <s v="0436    3A-L7"/>
    <s v="GUILLERMO BASSIGNANI"/>
    <n v="1334112"/>
    <n v="23647.599999999999"/>
    <n v="1007776.94"/>
    <n v="353076.31"/>
    <n v="0"/>
    <n v="39630.449999999997"/>
    <n v="7403.5"/>
    <n v="472.8"/>
    <n v="723.04"/>
    <n v="0"/>
    <m/>
    <n v="0"/>
    <n v="0.96"/>
    <n v="1409084"/>
    <x v="3"/>
  </r>
  <r>
    <s v="0437    3A-L8"/>
    <s v="ESTEBAN MELE"/>
    <n v="2846465"/>
    <n v="0"/>
    <n v="1773268.12"/>
    <s v="En Abogados"/>
    <n v="0"/>
    <n v="39630.449999999997"/>
    <n v="7058.45"/>
    <n v="451.2"/>
    <n v="688.95"/>
    <n v="0"/>
    <m/>
    <n v="0"/>
    <n v="0.54"/>
    <n v="2982958"/>
    <x v="3"/>
  </r>
  <r>
    <s v="0438    3A-L9"/>
    <s v="JUAN PABLO PITTALUGA (1)"/>
    <n v="43795"/>
    <n v="43795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439   3A-L10"/>
    <s v="DAPESOL. (1)"/>
    <n v="594781"/>
    <n v="0"/>
    <n v="501235.45"/>
    <s v="En Abogados"/>
    <n v="0"/>
    <n v="39630.449999999997"/>
    <n v="7361.12"/>
    <n v="0"/>
    <n v="718.91"/>
    <n v="0"/>
    <m/>
    <n v="6945"/>
    <n v="0.75"/>
    <n v="674499"/>
    <x v="3"/>
  </r>
  <r>
    <s v="0440   3A-L11"/>
    <s v="ANDR…S ROMERO"/>
    <n v="3074719"/>
    <n v="0"/>
    <n v="1910847.35"/>
    <s v="En Abogados"/>
    <n v="0"/>
    <n v="39630.449999999997"/>
    <n v="8820.0300000000007"/>
    <n v="565.20000000000005"/>
    <n v="861.1"/>
    <n v="0"/>
    <m/>
    <n v="0"/>
    <n v="0.85"/>
    <n v="3220139"/>
    <x v="3"/>
  </r>
  <r>
    <s v="0441   3A-L12"/>
    <s v="ESTEBAN VILLAR (1)"/>
    <n v="41065"/>
    <n v="41065"/>
    <n v="0"/>
    <n v="0"/>
    <n v="0"/>
    <n v="39630.449999999997"/>
    <n v="8832.14"/>
    <n v="565.20000000000005"/>
    <n v="862.14"/>
    <n v="0"/>
    <m/>
    <n v="-4451.09"/>
    <n v="0.16"/>
    <n v="45439"/>
    <x v="3"/>
  </r>
  <r>
    <s v="0442   3A-L13"/>
    <s v="PAUL GAUBIN (2)"/>
    <n v="208906"/>
    <n v="98000"/>
    <n v="110906"/>
    <n v="9321.35"/>
    <n v="0"/>
    <n v="39630.449999999997"/>
    <n v="8468.93"/>
    <n v="540"/>
    <n v="826.67"/>
    <n v="0"/>
    <m/>
    <n v="0"/>
    <n v="0.6"/>
    <n v="169694"/>
    <x v="3"/>
  </r>
  <r>
    <s v="0443   3A-L14"/>
    <s v="DAPESOL. (1)"/>
    <n v="599214"/>
    <n v="0"/>
    <n v="504962.26"/>
    <s v="En Abogados"/>
    <n v="0"/>
    <n v="39630.449999999997"/>
    <n v="7760.66"/>
    <n v="0"/>
    <n v="757.81"/>
    <n v="0"/>
    <m/>
    <n v="6945"/>
    <n v="0.97"/>
    <n v="679557"/>
    <x v="3"/>
  </r>
  <r>
    <s v="0444   3A-L15"/>
    <s v="ALEJANDRO CESNIK (1)"/>
    <n v="40016"/>
    <n v="40016"/>
    <n v="0"/>
    <n v="0"/>
    <n v="0"/>
    <n v="39630.449999999997"/>
    <n v="7760.66"/>
    <n v="496.8"/>
    <n v="757.47"/>
    <n v="0"/>
    <m/>
    <n v="-4351.83"/>
    <n v="0.45"/>
    <n v="44294"/>
    <x v="3"/>
  </r>
  <r>
    <s v="0445   3A-L16"/>
    <s v="Ezequiel Federico Cuervo y Maria Eugenia Sobrino"/>
    <n v="1952266"/>
    <n v="0"/>
    <n v="1258253.1599999999"/>
    <s v="En Abogados"/>
    <n v="0"/>
    <n v="39630.449999999997"/>
    <n v="7409.55"/>
    <n v="474"/>
    <n v="723.38"/>
    <n v="0"/>
    <m/>
    <n v="0"/>
    <n v="0.96"/>
    <n v="2063417"/>
    <x v="3"/>
  </r>
  <r>
    <s v="0446   3A-L17"/>
    <s v="DANNY MENA CORTES"/>
    <n v="478046"/>
    <n v="0"/>
    <n v="380078.38"/>
    <s v="En Abogados"/>
    <n v="0"/>
    <n v="39630.449999999997"/>
    <n v="7052.39"/>
    <n v="451.2"/>
    <n v="688.61"/>
    <n v="0"/>
    <m/>
    <n v="0"/>
    <n v="0.43"/>
    <n v="544873"/>
    <x v="3"/>
  </r>
  <r>
    <s v="0447   3A-L18"/>
    <s v="DANIEL VALENTINI"/>
    <n v="39322"/>
    <n v="0"/>
    <n v="39322"/>
    <n v="1966.1"/>
    <n v="0"/>
    <n v="39630.449999999997"/>
    <n v="7052.39"/>
    <n v="451.2"/>
    <n v="688.61"/>
    <n v="0"/>
    <m/>
    <n v="0"/>
    <n v="0.25"/>
    <n v="89111"/>
    <x v="3"/>
  </r>
  <r>
    <s v="0448   3A-L19"/>
    <s v="ADRIANA LUZZETT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449   3A-L20"/>
    <s v="NATALIA GANEM"/>
    <n v="42825"/>
    <n v="0"/>
    <n v="42825"/>
    <n v="2141.25"/>
    <n v="0"/>
    <n v="39630.449999999997"/>
    <n v="6701.29"/>
    <n v="428.5"/>
    <n v="654.17999999999995"/>
    <n v="0"/>
    <m/>
    <n v="0"/>
    <n v="0.33"/>
    <n v="92381"/>
    <x v="3"/>
  </r>
  <r>
    <s v="0450   3A-L21"/>
    <s v="NATALIA GANEM"/>
    <n v="43192"/>
    <n v="0"/>
    <n v="43192"/>
    <n v="2159.6"/>
    <n v="0"/>
    <n v="39630.449999999997"/>
    <n v="7046.34"/>
    <n v="451.2"/>
    <n v="687.92"/>
    <n v="0"/>
    <m/>
    <n v="0"/>
    <n v="0.49"/>
    <n v="93168"/>
    <x v="3"/>
  </r>
  <r>
    <s v="0451   3A-L22"/>
    <s v="Tomas Bello (1)"/>
    <n v="53566"/>
    <n v="53566"/>
    <n v="0"/>
    <n v="0"/>
    <n v="0"/>
    <n v="39630.449999999997"/>
    <n v="8783.7099999999991"/>
    <n v="0"/>
    <n v="857.66"/>
    <n v="0"/>
    <m/>
    <n v="2498.27"/>
    <n v="0.91"/>
    <n v="51771"/>
    <x v="3"/>
  </r>
  <r>
    <s v="0452   3A-L23"/>
    <s v="ROBERTO CABRERA (1)"/>
    <n v="40359"/>
    <n v="40359"/>
    <n v="0"/>
    <n v="0"/>
    <n v="0"/>
    <n v="39630.449999999997"/>
    <n v="8111.77"/>
    <n v="518.4"/>
    <n v="791.9"/>
    <n v="0"/>
    <m/>
    <n v="-4384.5600000000004"/>
    <n v="0.04"/>
    <n v="44668"/>
    <x v="3"/>
  </r>
  <r>
    <s v="0453   3A-L24"/>
    <s v="MARA FERNANDEZ (1)"/>
    <n v="40359"/>
    <n v="40359"/>
    <n v="0"/>
    <n v="0"/>
    <n v="0"/>
    <n v="39630.449999999997"/>
    <n v="8111.77"/>
    <n v="518.4"/>
    <n v="791.9"/>
    <n v="0"/>
    <m/>
    <n v="-4384.5600000000004"/>
    <n v="0.04"/>
    <n v="44668"/>
    <x v="3"/>
  </r>
  <r>
    <s v="0454   3A-L25"/>
    <s v="SALVADOR BELLO"/>
    <n v="-160780.37"/>
    <n v="0"/>
    <n v="0"/>
    <n v="0"/>
    <n v="160780.37"/>
    <n v="39630.449999999997"/>
    <n v="8117.82"/>
    <n v="518.20000000000005"/>
    <n v="792.59"/>
    <n v="0"/>
    <m/>
    <n v="0"/>
    <n v="0"/>
    <n v="-111721.31"/>
    <x v="3"/>
  </r>
  <r>
    <s v="0455   3A-L26"/>
    <s v="ROMA FERNANDO (1)"/>
    <n v="40340"/>
    <n v="40340"/>
    <n v="0"/>
    <n v="0"/>
    <n v="0"/>
    <n v="39630.449999999997"/>
    <n v="8093.6"/>
    <n v="516"/>
    <n v="790.52"/>
    <n v="0"/>
    <m/>
    <n v="-4382.92"/>
    <n v="0.35"/>
    <n v="44648"/>
    <x v="3"/>
  </r>
  <r>
    <s v="0456   3A-L27"/>
    <s v="ALFREDO CASTIGLIA (1)"/>
    <n v="65930"/>
    <n v="65930"/>
    <s v="Plan de Pago"/>
    <s v="Plan de Pago"/>
    <n v="0"/>
    <n v="39630.449999999997"/>
    <n v="8057.28"/>
    <n v="514.79999999999995"/>
    <n v="786.39"/>
    <n v="0"/>
    <m/>
    <n v="21245.78"/>
    <n v="0.3"/>
    <n v="70235"/>
    <x v="3"/>
  </r>
  <r>
    <s v="0457   3A-L28"/>
    <s v="EDUARDO RAMOS - YARD BACK (1)"/>
    <n v="44426"/>
    <n v="44426"/>
    <n v="0"/>
    <n v="0"/>
    <n v="0"/>
    <n v="39630.449999999997"/>
    <n v="8057.28"/>
    <n v="675.6"/>
    <n v="786.74"/>
    <n v="0"/>
    <m/>
    <n v="-4379.6499999999996"/>
    <n v="0.57999999999999996"/>
    <n v="44771"/>
    <x v="3"/>
  </r>
  <r>
    <s v="0458   3A-L29"/>
    <s v="LWLYC"/>
    <n v="283311"/>
    <n v="0"/>
    <n v="248828.06"/>
    <n v="46924.34"/>
    <n v="0"/>
    <n v="39630.449999999997"/>
    <n v="8105.71"/>
    <n v="562.79999999999995"/>
    <n v="791.56"/>
    <n v="0"/>
    <m/>
    <n v="0"/>
    <n v="0.08"/>
    <n v="344843"/>
    <x v="3"/>
  </r>
  <r>
    <s v="0459   3A-L30"/>
    <s v="Diego Alberto RADIVOY MAGNANI"/>
    <n v="165306"/>
    <n v="0"/>
    <n v="154646.44"/>
    <n v="18391.88"/>
    <n v="0"/>
    <n v="39630.449999999997"/>
    <n v="8129.93"/>
    <n v="519.6"/>
    <n v="793.97"/>
    <n v="0"/>
    <m/>
    <n v="0"/>
    <n v="0.73"/>
    <n v="222113"/>
    <x v="3"/>
  </r>
  <r>
    <s v="0460   3A-L31"/>
    <s v="LUIS LOSADA (1)"/>
    <n v="41738"/>
    <n v="41738"/>
    <n v="0"/>
    <n v="0"/>
    <n v="0"/>
    <n v="39630.449999999997"/>
    <n v="9522.24"/>
    <n v="607.20000000000005"/>
    <n v="929.62"/>
    <n v="0"/>
    <m/>
    <n v="-4514.8999999999996"/>
    <n v="0.39"/>
    <n v="46175"/>
    <x v="3"/>
  </r>
  <r>
    <s v="0461   3A-L32"/>
    <s v="SAN EMILIO SCA (1)"/>
    <n v="45809"/>
    <n v="45809"/>
    <n v="0"/>
    <n v="0"/>
    <n v="0"/>
    <n v="39630.449999999997"/>
    <n v="9510.14"/>
    <n v="607.20000000000005"/>
    <n v="928.59"/>
    <n v="0"/>
    <m/>
    <n v="-4513.8100000000004"/>
    <n v="0.43"/>
    <n v="46163"/>
    <x v="3"/>
  </r>
  <r>
    <s v="0462   3A-L33"/>
    <s v="STELLA MORALES (1)"/>
    <n v="41958"/>
    <n v="42658"/>
    <n v="0"/>
    <n v="0"/>
    <n v="700"/>
    <n v="39630.449999999997"/>
    <n v="9746.23"/>
    <n v="621.6"/>
    <n v="951.31"/>
    <n v="0"/>
    <m/>
    <n v="-4535.08"/>
    <n v="0.49"/>
    <n v="45715"/>
    <x v="3"/>
  </r>
  <r>
    <s v="0463   3A-L34"/>
    <s v="JORGE FRAGA"/>
    <n v="1584933"/>
    <n v="0"/>
    <n v="1002304.39"/>
    <s v="En Abogados"/>
    <n v="0"/>
    <n v="39630.449999999997"/>
    <n v="14813.05"/>
    <n v="945.6"/>
    <n v="1446.08"/>
    <n v="0"/>
    <m/>
    <n v="0"/>
    <n v="0.6"/>
    <n v="1691884"/>
    <x v="3"/>
  </r>
  <r>
    <s v="0464   3A-L35"/>
    <s v="JORGE FRAGA (1)"/>
    <n v="43808"/>
    <n v="43808"/>
    <n v="0"/>
    <n v="0"/>
    <n v="0"/>
    <n v="39630.449999999997"/>
    <n v="11634.94"/>
    <n v="742.8"/>
    <n v="1136.2"/>
    <n v="0"/>
    <m/>
    <n v="-4710.1400000000003"/>
    <n v="0.75"/>
    <n v="48435"/>
    <x v="3"/>
  </r>
  <r>
    <s v="0465   3A-L36"/>
    <s v="ALFREDO CASTIGLIA (1)"/>
    <n v="73557"/>
    <n v="73557"/>
    <s v="Plan de Pago"/>
    <s v="Plan de Pago"/>
    <n v="0"/>
    <n v="39630.449999999997"/>
    <n v="11647.04"/>
    <n v="742.8"/>
    <n v="1136.8900000000001"/>
    <n v="0"/>
    <m/>
    <n v="25027.24"/>
    <n v="0.57999999999999996"/>
    <n v="78185"/>
    <x v="3"/>
  </r>
  <r>
    <s v="0466   3A-L37"/>
    <s v="ALFREDO CASTIGLIA (1)"/>
    <n v="71851"/>
    <n v="71851"/>
    <s v="Plan de Pago"/>
    <s v="Plan de Pago"/>
    <n v="0"/>
    <n v="39630.449999999997"/>
    <n v="11616.77"/>
    <n v="740.1"/>
    <n v="1134.48"/>
    <n v="0"/>
    <m/>
    <n v="23354.5"/>
    <n v="0.7"/>
    <n v="76477"/>
    <x v="3"/>
  </r>
  <r>
    <s v="0467   3A-L38"/>
    <s v="AMERICO ALFREDO SANTI"/>
    <n v="107401"/>
    <n v="107401"/>
    <n v="0"/>
    <n v="0"/>
    <n v="0"/>
    <n v="39630.449999999997"/>
    <n v="8826.09"/>
    <n v="0"/>
    <n v="861.79"/>
    <n v="0"/>
    <m/>
    <n v="0"/>
    <n v="0.67"/>
    <n v="49319"/>
    <x v="3"/>
  </r>
  <r>
    <s v="0468   3A-L39"/>
    <s v="ALEJANDRO EDUARDO ROMERO"/>
    <n v="3073299"/>
    <n v="0"/>
    <n v="1910016.91"/>
    <s v="En Abogados"/>
    <n v="0"/>
    <n v="39630.449999999997"/>
    <n v="8820.0300000000007"/>
    <n v="562.79999999999995"/>
    <n v="861.1"/>
    <n v="0"/>
    <m/>
    <n v="0"/>
    <n v="0.77"/>
    <n v="3218675"/>
    <x v="3"/>
  </r>
  <r>
    <s v="0469   3A-L40"/>
    <s v="LWLYC"/>
    <n v="305314"/>
    <n v="0"/>
    <n v="268333.09999999998"/>
    <n v="50397.56"/>
    <n v="0"/>
    <n v="39630.449999999997"/>
    <n v="11622.83"/>
    <n v="742.8"/>
    <n v="1134.83"/>
    <n v="0"/>
    <m/>
    <n v="0"/>
    <n v="0.43"/>
    <n v="371862"/>
    <x v="3"/>
  </r>
  <r>
    <s v="0470    3B-L1"/>
    <s v="GUILLERMO BASSIGNANI"/>
    <n v="1508258"/>
    <n v="27378.07"/>
    <n v="1137368.49"/>
    <n v="400379.86"/>
    <n v="0"/>
    <n v="39630.449999999997"/>
    <n v="10581.62"/>
    <n v="675.6"/>
    <n v="1032.9100000000001"/>
    <n v="0"/>
    <m/>
    <n v="0"/>
    <n v="7.0000000000000007E-2"/>
    <n v="1589669"/>
    <x v="3"/>
  </r>
  <r>
    <s v="0471    3B-L2"/>
    <s v="GUILLERMO BASSIGNANI"/>
    <n v="1411838"/>
    <n v="25315.57"/>
    <n v="1065615.8899999999"/>
    <n v="374187.33"/>
    <n v="0"/>
    <n v="39630.449999999997"/>
    <n v="8813.98"/>
    <n v="562.79999999999995"/>
    <n v="860.76"/>
    <n v="0"/>
    <m/>
    <n v="0"/>
    <n v="0.79"/>
    <n v="1489672"/>
    <x v="3"/>
  </r>
  <r>
    <s v="0472    3B-L3"/>
    <s v="MARÕA JOS… SPINELL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473    3B-L4"/>
    <s v="PABLO GARCIA NAVARRO (1)"/>
    <n v="39185"/>
    <n v="39185"/>
    <n v="0"/>
    <n v="0"/>
    <n v="0"/>
    <n v="39630.449999999997"/>
    <n v="6913.16"/>
    <n v="441.6"/>
    <n v="674.84"/>
    <n v="0"/>
    <m/>
    <n v="-4273.8500000000004"/>
    <n v="0.8"/>
    <n v="43387"/>
    <x v="3"/>
  </r>
  <r>
    <s v="0474    3B-L5"/>
    <s v="EDUARDO HIRSH (1)"/>
    <n v="43854"/>
    <n v="43854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475    3B-L6"/>
    <s v="LWLYC"/>
    <n v="275365"/>
    <n v="0"/>
    <n v="241792.11"/>
    <n v="45662.5"/>
    <n v="0"/>
    <n v="39630.449999999997"/>
    <n v="6913.16"/>
    <n v="441.6"/>
    <n v="674.84"/>
    <n v="0"/>
    <m/>
    <n v="0"/>
    <n v="0.34"/>
    <n v="335115"/>
    <x v="3"/>
  </r>
  <r>
    <s v="0476    3B-L7"/>
    <s v="GUILLERMO BASSIGNANI"/>
    <n v="1306750"/>
    <n v="23065.200000000001"/>
    <n v="987414.7"/>
    <n v="345640.84"/>
    <n v="0"/>
    <n v="39630.449999999997"/>
    <n v="6895"/>
    <n v="440.4"/>
    <n v="673.11"/>
    <n v="0"/>
    <m/>
    <n v="0"/>
    <n v="0.5"/>
    <n v="1380695"/>
    <x v="3"/>
  </r>
  <r>
    <s v="0477    3B-L8"/>
    <s v="CAROLINA VAN DER MEULEN"/>
    <n v="38053"/>
    <n v="0"/>
    <n v="38053"/>
    <n v="1902.65"/>
    <n v="0"/>
    <n v="39630.449999999997"/>
    <n v="5756.93"/>
    <n v="367.2"/>
    <n v="561.9"/>
    <n v="0"/>
    <m/>
    <n v="0"/>
    <n v="0.87"/>
    <n v="86273"/>
    <x v="3"/>
  </r>
  <r>
    <s v="0478   3B-L8B"/>
    <s v="CAROLINA VAN DER MEULEN"/>
    <n v="38434"/>
    <n v="0"/>
    <n v="38434"/>
    <n v="1921.7"/>
    <n v="0"/>
    <n v="39630.449999999997"/>
    <n v="6144.36"/>
    <n v="393.6"/>
    <n v="600.12"/>
    <n v="0"/>
    <m/>
    <n v="0"/>
    <n v="0.77"/>
    <n v="87125"/>
    <x v="3"/>
  </r>
  <r>
    <s v="0479    3B-L9"/>
    <s v="GUILLERMO BASSIGNANI"/>
    <n v="1307843"/>
    <n v="23089.37"/>
    <n v="988227.92"/>
    <s v="En Abogados"/>
    <n v="0"/>
    <n v="39630.449999999997"/>
    <n v="6913.16"/>
    <n v="441.6"/>
    <n v="674.84"/>
    <n v="0"/>
    <m/>
    <n v="0"/>
    <n v="0.92"/>
    <n v="1381826"/>
    <x v="3"/>
  </r>
  <r>
    <s v="0480   3B-L10"/>
    <s v="CAPRILE GOLF SA."/>
    <n v="1149853"/>
    <n v="0"/>
    <n v="866417.13"/>
    <n v="326756.73"/>
    <n v="0"/>
    <n v="39630.449999999997"/>
    <n v="6913.16"/>
    <n v="0"/>
    <n v="674.84"/>
    <n v="0"/>
    <m/>
    <n v="0"/>
    <n v="0.69"/>
    <n v="1240393"/>
    <x v="3"/>
  </r>
  <r>
    <s v="0481    3B-L11"/>
    <s v="RAUL GORLERO IGLESIAS (1)"/>
    <n v="38744"/>
    <n v="38744"/>
    <n v="0"/>
    <n v="0"/>
    <n v="0"/>
    <n v="39630.449999999997"/>
    <n v="6913.16"/>
    <n v="0"/>
    <n v="674.84"/>
    <n v="0"/>
    <m/>
    <n v="-4273.8500000000004"/>
    <n v="0.4"/>
    <n v="42945"/>
    <x v="3"/>
  </r>
  <r>
    <s v="0482   3B-L12"/>
    <s v="LWLYC"/>
    <n v="348229"/>
    <n v="0"/>
    <n v="307014.96000000002"/>
    <n v="56564.79"/>
    <n v="0"/>
    <n v="39630.449999999997"/>
    <n v="7724.34"/>
    <n v="0"/>
    <n v="754.03"/>
    <n v="0"/>
    <m/>
    <n v="0"/>
    <n v="0.43"/>
    <n v="411689"/>
    <x v="3"/>
  </r>
  <r>
    <s v="0483   3B-L13"/>
    <s v="GUILLERMO BASSIGNANI"/>
    <n v="1355235"/>
    <n v="24098.67"/>
    <n v="1022744.56"/>
    <n v="359529"/>
    <n v="0"/>
    <n v="39630.449999999997"/>
    <n v="7724.34"/>
    <n v="492"/>
    <n v="754.03"/>
    <n v="0"/>
    <m/>
    <n v="0"/>
    <n v="0.62"/>
    <n v="1430875"/>
    <x v="3"/>
  </r>
  <r>
    <s v="0484   3B-L14"/>
    <s v="LWLYC"/>
    <n v="320772"/>
    <n v="0"/>
    <n v="280370.69"/>
    <n v="54419.839999999997"/>
    <n v="0"/>
    <n v="39630.449999999997"/>
    <n v="6913.16"/>
    <n v="0"/>
    <n v="674.84"/>
    <n v="0"/>
    <m/>
    <n v="0"/>
    <n v="0.02"/>
    <n v="382009"/>
    <x v="3"/>
  </r>
  <r>
    <s v="0485   3B-L15"/>
    <s v="LWLYC"/>
    <n v="275365"/>
    <n v="0"/>
    <n v="241792.11"/>
    <n v="45662.5"/>
    <n v="0"/>
    <n v="39630.449999999997"/>
    <n v="6913.16"/>
    <n v="441.6"/>
    <n v="674.84"/>
    <n v="0"/>
    <m/>
    <n v="0"/>
    <n v="0.34"/>
    <n v="335115"/>
    <x v="3"/>
  </r>
  <r>
    <s v="0486   3B-L16"/>
    <s v="LWLYC"/>
    <n v="320799"/>
    <n v="0"/>
    <n v="280381.33"/>
    <n v="54436.74"/>
    <n v="0"/>
    <n v="39630.449999999997"/>
    <n v="6955.54"/>
    <n v="0"/>
    <n v="620.09"/>
    <n v="0"/>
    <m/>
    <n v="0"/>
    <n v="0.85"/>
    <n v="382025"/>
    <x v="3"/>
  </r>
  <r>
    <s v="0487   3B-L17"/>
    <s v="LWLYC"/>
    <n v="274441"/>
    <n v="0"/>
    <n v="240973.37"/>
    <n v="45516.3"/>
    <n v="0"/>
    <n v="39630.449999999997"/>
    <n v="6767.88"/>
    <n v="432"/>
    <n v="661.06"/>
    <n v="0"/>
    <m/>
    <n v="0"/>
    <n v="0.94"/>
    <n v="333982"/>
    <x v="3"/>
  </r>
  <r>
    <s v="0488   3B-L18"/>
    <s v="GUILLERMO BASSIGNANI"/>
    <n v="1291803"/>
    <n v="22837.73"/>
    <n v="976284.81"/>
    <n v="341494.7"/>
    <n v="0"/>
    <n v="39630.449999999997"/>
    <n v="6398.61"/>
    <n v="409.2"/>
    <n v="624.57000000000005"/>
    <n v="0"/>
    <m/>
    <n v="0"/>
    <n v="0.66"/>
    <n v="1364843"/>
    <x v="3"/>
  </r>
  <r>
    <s v="0489   3B-L19"/>
    <s v="GUILLERMO BASSIGNANI"/>
    <n v="1289675"/>
    <n v="22791.67"/>
    <n v="974701.52"/>
    <n v="340916.89"/>
    <n v="0"/>
    <n v="39630.449999999997"/>
    <n v="6362.29"/>
    <n v="405.6"/>
    <n v="621.12"/>
    <n v="0"/>
    <m/>
    <n v="0"/>
    <n v="0.13"/>
    <n v="1362638"/>
    <x v="3"/>
  </r>
  <r>
    <s v="0490   3B-L20"/>
    <s v="GUILLERMO BASSIGNANI"/>
    <n v="1284082"/>
    <n v="22671.53"/>
    <n v="970540.94"/>
    <n v="339396.58"/>
    <n v="0"/>
    <n v="39630.449999999997"/>
    <n v="6259.38"/>
    <n v="400.8"/>
    <n v="611.14"/>
    <n v="0"/>
    <m/>
    <n v="0"/>
    <n v="0.71"/>
    <n v="1356840"/>
    <x v="3"/>
  </r>
  <r>
    <s v="0491   3B-L21"/>
    <s v="NATALIA GANEM"/>
    <n v="42104"/>
    <n v="0"/>
    <n v="42104"/>
    <n v="2105.1999999999998"/>
    <n v="0"/>
    <n v="39630.449999999997"/>
    <n v="6023.29"/>
    <n v="385.2"/>
    <n v="588.07000000000005"/>
    <n v="0"/>
    <m/>
    <n v="0"/>
    <n v="0.79"/>
    <n v="90837"/>
    <x v="3"/>
  </r>
  <r>
    <s v="0492   3B-L22"/>
    <s v="LWLYC"/>
    <n v="271946"/>
    <n v="0"/>
    <n v="238762.23"/>
    <n v="45121.88"/>
    <n v="0"/>
    <n v="39630.449999999997"/>
    <n v="6374.39"/>
    <n v="408"/>
    <n v="622.5"/>
    <n v="0"/>
    <m/>
    <n v="0"/>
    <n v="0.55000000000000004"/>
    <n v="330920"/>
    <x v="3"/>
  </r>
  <r>
    <s v="0493   3B-L23"/>
    <s v="LWLYC"/>
    <n v="298732"/>
    <n v="0"/>
    <n v="262500.34999999998"/>
    <n v="49356.67"/>
    <n v="0"/>
    <n v="39630.449999999997"/>
    <n v="10587.67"/>
    <n v="676.8"/>
    <n v="1033.95"/>
    <n v="0"/>
    <m/>
    <n v="0"/>
    <n v="0.11"/>
    <n v="363786"/>
    <x v="3"/>
  </r>
  <r>
    <s v="0494   3B-L24"/>
    <s v="LWLYC"/>
    <n v="294190"/>
    <n v="0"/>
    <n v="258475.05"/>
    <n v="48638.7"/>
    <n v="0"/>
    <n v="39630.449999999997"/>
    <n v="9873.35"/>
    <n v="631.20000000000005"/>
    <n v="964.05"/>
    <n v="0"/>
    <m/>
    <n v="0"/>
    <n v="0.2"/>
    <n v="358213"/>
    <x v="3"/>
  </r>
  <r>
    <s v="0495   3B-L25"/>
    <s v="LWLYC"/>
    <n v="287450"/>
    <n v="0"/>
    <n v="252502.27"/>
    <n v="47572.84"/>
    <n v="0"/>
    <n v="39630.449999999997"/>
    <n v="8813.98"/>
    <n v="562.79999999999995"/>
    <n v="860.76"/>
    <n v="0"/>
    <m/>
    <n v="0"/>
    <n v="0.9"/>
    <n v="349944"/>
    <x v="3"/>
  </r>
  <r>
    <s v="0496   3B-L26"/>
    <s v="MARIA BELEN SAIN (1)"/>
    <n v="105990"/>
    <n v="0"/>
    <n v="102953.99"/>
    <n v="8183.71"/>
    <n v="0"/>
    <n v="39630.449999999997"/>
    <n v="7052.39"/>
    <n v="0"/>
    <n v="688.61"/>
    <n v="0"/>
    <m/>
    <n v="6945"/>
    <n v="0.85"/>
    <n v="165455"/>
    <x v="3"/>
  </r>
  <r>
    <s v="0497   3B-L27"/>
    <s v="NATALIA GANEM"/>
    <n v="42825"/>
    <n v="0"/>
    <n v="42825"/>
    <n v="2141.25"/>
    <n v="0"/>
    <n v="39630.449999999997"/>
    <n v="6701.29"/>
    <n v="428.4"/>
    <n v="654.17999999999995"/>
    <n v="0"/>
    <m/>
    <n v="0"/>
    <n v="0.43"/>
    <n v="92381"/>
    <x v="3"/>
  </r>
  <r>
    <s v="0498   3B-L28"/>
    <s v="JUAN AGUSTÕN GARCÕA ARGIBAY (1)"/>
    <n v="38978"/>
    <n v="38978"/>
    <n v="0"/>
    <n v="0"/>
    <n v="0"/>
    <n v="39630.449999999997"/>
    <n v="6701.29"/>
    <n v="428.4"/>
    <n v="654.17999999999995"/>
    <n v="0"/>
    <m/>
    <n v="-4254.21"/>
    <n v="0.89"/>
    <n v="43161"/>
    <x v="3"/>
  </r>
  <r>
    <s v="0499   3B-L29"/>
    <s v="SALVADOR BELLO"/>
    <n v="-161911.37"/>
    <n v="0"/>
    <n v="0"/>
    <n v="0"/>
    <n v="161911.37"/>
    <n v="39630.449999999997"/>
    <n v="7052.39"/>
    <n v="451.2"/>
    <n v="688.61"/>
    <n v="0"/>
    <m/>
    <n v="0"/>
    <n v="0"/>
    <n v="-114088.72"/>
    <x v="3"/>
  </r>
  <r>
    <s v="0500   3B-L30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</r>
  <r>
    <s v="0501   3B-L31"/>
    <s v="WESTON MILLONES / VICTORIA RIVERO"/>
    <n v="1856594"/>
    <n v="0"/>
    <n v="1196139.94"/>
    <s v="En Abogados"/>
    <n v="0"/>
    <n v="39630.449999999997"/>
    <n v="8850.2999999999993"/>
    <n v="566.4"/>
    <n v="863.86"/>
    <n v="0"/>
    <m/>
    <n v="0"/>
    <n v="0.99"/>
    <n v="1966313"/>
    <x v="3"/>
  </r>
  <r>
    <s v="0502   3B-L32"/>
    <s v="LWLYC"/>
    <n v="299497"/>
    <n v="0"/>
    <n v="263178.09000000003"/>
    <n v="49477.81"/>
    <n v="0"/>
    <n v="39630.449999999997"/>
    <n v="10708.74"/>
    <n v="684"/>
    <n v="1045.31"/>
    <n v="0"/>
    <m/>
    <n v="0"/>
    <n v="0.6"/>
    <n v="364725"/>
    <x v="3"/>
  </r>
  <r>
    <s v="0503   3B-L33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</r>
  <r>
    <s v="0504   3B-L34"/>
    <s v="LWLYC"/>
    <n v="276254"/>
    <n v="0"/>
    <n v="242580.08"/>
    <n v="45802.92"/>
    <n v="0"/>
    <n v="39630.449999999997"/>
    <n v="7052.39"/>
    <n v="451.2"/>
    <n v="688.61"/>
    <n v="0"/>
    <m/>
    <n v="0"/>
    <n v="0.35"/>
    <n v="336206"/>
    <x v="3"/>
  </r>
  <r>
    <s v="0505   3B-L35"/>
    <s v="ORGANIZACION RACIONAL DE ENERGIAS LIMPIAS S.A.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</r>
  <r>
    <s v="0506   3B-L36"/>
    <s v="NATALIA GANEM"/>
    <n v="43198"/>
    <n v="0"/>
    <n v="43198"/>
    <n v="2159.9"/>
    <n v="0"/>
    <n v="39630.449999999997"/>
    <n v="7052.39"/>
    <n v="451.2"/>
    <n v="688.61"/>
    <n v="0"/>
    <m/>
    <n v="0"/>
    <n v="0.45"/>
    <n v="93181"/>
    <x v="3"/>
  </r>
  <r>
    <s v="0507   3B-L37"/>
    <s v="FIDEICOMISO VILLA MARIA"/>
    <n v="43198"/>
    <n v="43918"/>
    <n v="0"/>
    <n v="720"/>
    <n v="720"/>
    <n v="39630.449999999997"/>
    <n v="7052.39"/>
    <n v="451.2"/>
    <n v="688.61"/>
    <n v="0"/>
    <m/>
    <n v="0"/>
    <n v="0.35"/>
    <n v="47823"/>
    <x v="3"/>
  </r>
  <r>
    <s v="0508   3B-L38"/>
    <s v="LWLYC"/>
    <n v="276254"/>
    <n v="0"/>
    <n v="242580.08"/>
    <n v="45802.92"/>
    <n v="0"/>
    <n v="39630.449999999997"/>
    <n v="7052.39"/>
    <n v="451.2"/>
    <n v="688.61"/>
    <n v="0"/>
    <m/>
    <n v="0"/>
    <n v="0.35"/>
    <n v="336206"/>
    <x v="3"/>
  </r>
  <r>
    <s v="0509   3B-L39"/>
    <s v="RUTA CPC"/>
    <n v="87618"/>
    <n v="41631"/>
    <n v="45987"/>
    <n v="2962.17"/>
    <n v="0"/>
    <n v="39630.449999999997"/>
    <n v="7403.5"/>
    <n v="472.8"/>
    <n v="723.04"/>
    <n v="0"/>
    <m/>
    <n v="0"/>
    <n v="0.04"/>
    <n v="97179"/>
    <x v="3"/>
  </r>
  <r>
    <s v="0510   3B-L40"/>
    <s v="MELAMED CONSTRUCCIONES SRL"/>
    <n v="44893"/>
    <n v="0"/>
    <n v="43571.07"/>
    <n v="3500.48"/>
    <n v="0"/>
    <n v="39630.449999999997"/>
    <n v="7403.5"/>
    <n v="472.9"/>
    <n v="723.04"/>
    <n v="0"/>
    <m/>
    <n v="0"/>
    <n v="0.56000000000000005"/>
    <n v="95302"/>
    <x v="3"/>
  </r>
  <r>
    <s v="0511    3B-L41"/>
    <s v="Cristian Javier Bicerne (1)"/>
    <n v="46909"/>
    <n v="46900"/>
    <n v="9"/>
    <n v="0.45"/>
    <n v="0"/>
    <n v="39630.449999999997"/>
    <n v="7760.66"/>
    <n v="496.8"/>
    <n v="757.47"/>
    <n v="0"/>
    <m/>
    <n v="2593.17"/>
    <n v="0"/>
    <n v="51248"/>
    <x v="3"/>
  </r>
  <r>
    <s v="0512    3E-L1"/>
    <s v="LWLYC"/>
    <n v="298685"/>
    <n v="0"/>
    <n v="262458.55"/>
    <n v="49349.38"/>
    <n v="0"/>
    <n v="39630.449999999997"/>
    <n v="10581.62"/>
    <n v="675.5"/>
    <n v="1032.9100000000001"/>
    <n v="0"/>
    <m/>
    <n v="0"/>
    <n v="0.59"/>
    <n v="363729"/>
    <x v="3"/>
  </r>
  <r>
    <s v="0513    3E-L2"/>
    <s v="EFEYSE SRL"/>
    <n v="168068"/>
    <n v="0"/>
    <n v="157232.10999999999"/>
    <n v="18697.5"/>
    <n v="0"/>
    <n v="39630.449999999997"/>
    <n v="8820.0300000000007"/>
    <n v="565.20000000000005"/>
    <n v="861.45"/>
    <n v="0"/>
    <m/>
    <n v="0"/>
    <n v="0.26"/>
    <n v="225807"/>
    <x v="3"/>
  </r>
  <r>
    <s v="0514    3E-L3"/>
    <s v="FIDEICOMISO VILLA MARIA"/>
    <n v="45078"/>
    <n v="45830"/>
    <n v="0"/>
    <n v="752"/>
    <n v="752"/>
    <n v="39630.449999999997"/>
    <n v="8820.0300000000007"/>
    <n v="565.20000000000005"/>
    <n v="861.45"/>
    <n v="0"/>
    <m/>
    <n v="0"/>
    <n v="0.87"/>
    <n v="49878"/>
    <x v="3"/>
  </r>
  <r>
    <s v="0515    3E-L4"/>
    <s v="PATRICIA TARABINI (1)"/>
    <n v="41046"/>
    <n v="41046"/>
    <n v="0"/>
    <n v="0"/>
    <n v="0"/>
    <n v="39630.449999999997"/>
    <n v="8813.98"/>
    <n v="562.79999999999995"/>
    <n v="860.76"/>
    <n v="0"/>
    <m/>
    <n v="-4449.45"/>
    <n v="0.46"/>
    <n v="45419"/>
    <x v="3"/>
  </r>
  <r>
    <s v="0516    3E-L5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</r>
  <r>
    <s v="0517    3E-L6"/>
    <s v="FERNANDO JASNIS (1)"/>
    <n v="41046"/>
    <n v="41046"/>
    <n v="0"/>
    <n v="0"/>
    <n v="0"/>
    <n v="39630.449999999997"/>
    <n v="8813.98"/>
    <n v="562.79999999999995"/>
    <n v="860.76"/>
    <n v="0"/>
    <m/>
    <n v="-4449.45"/>
    <n v="0.46"/>
    <n v="45419"/>
    <x v="3"/>
  </r>
  <r>
    <s v="0518    3E-L7"/>
    <s v="JOSEPH HARPER (1)"/>
    <n v="40016"/>
    <n v="40016"/>
    <n v="0"/>
    <n v="0"/>
    <n v="0"/>
    <n v="39630.449999999997"/>
    <n v="7760.66"/>
    <n v="496.8"/>
    <n v="757.81"/>
    <n v="0"/>
    <m/>
    <n v="-4352.38"/>
    <n v="0.66"/>
    <n v="44294"/>
    <x v="3"/>
  </r>
  <r>
    <s v="0519    3E-L8"/>
    <s v="SARNI / TRONCOSO"/>
    <n v="126254"/>
    <n v="126254"/>
    <n v="0"/>
    <n v="0"/>
    <n v="0"/>
    <n v="39630.449999999997"/>
    <n v="7766.71"/>
    <n v="496.8"/>
    <n v="758.16"/>
    <n v="0"/>
    <m/>
    <n v="0"/>
    <n v="0.88"/>
    <n v="48653"/>
    <x v="3"/>
  </r>
  <r>
    <s v="0520   3E-L9"/>
    <s v="HERN£N DE LAURENTE"/>
    <n v="43951"/>
    <n v="0"/>
    <n v="43951"/>
    <n v="2197.5500000000002"/>
    <n v="0"/>
    <n v="39630.449999999997"/>
    <n v="7760.66"/>
    <n v="496.8"/>
    <n v="757.81"/>
    <n v="0"/>
    <m/>
    <n v="0"/>
    <n v="0.73"/>
    <n v="94795"/>
    <x v="3"/>
  </r>
  <r>
    <s v="0521  3E-L10"/>
    <s v="JAVIER ARCAPALO (1)"/>
    <n v="40016"/>
    <n v="40016"/>
    <n v="0"/>
    <n v="0"/>
    <n v="0"/>
    <n v="39630.449999999997"/>
    <n v="7760.66"/>
    <n v="496.8"/>
    <n v="757.81"/>
    <n v="0"/>
    <m/>
    <n v="-4352.38"/>
    <n v="0.66"/>
    <n v="44294"/>
    <x v="3"/>
  </r>
  <r>
    <s v="0522   3E-L11"/>
    <s v="KATRIN MAKULLA"/>
    <n v="1776613"/>
    <n v="0"/>
    <n v="1158015.6499999999"/>
    <s v="En Abogados"/>
    <n v="0"/>
    <n v="39630.449999999997"/>
    <n v="7760.66"/>
    <n v="496.8"/>
    <n v="757.47"/>
    <n v="0"/>
    <m/>
    <n v="0"/>
    <n v="0.84"/>
    <n v="1883160"/>
    <x v="3"/>
  </r>
  <r>
    <s v="0523   3E-L12"/>
    <s v="OCAMPO / ARCAPALO (1)"/>
    <n v="40016"/>
    <n v="40016"/>
    <n v="0"/>
    <n v="0"/>
    <n v="0"/>
    <n v="39630.449999999997"/>
    <n v="7760.66"/>
    <n v="496.8"/>
    <n v="757.47"/>
    <n v="0"/>
    <m/>
    <n v="2467.17"/>
    <n v="0.45"/>
    <n v="51113"/>
    <x v="3"/>
  </r>
  <r>
    <s v="0524   3E-L13"/>
    <s v="JAVIER ARCAPALO (1)"/>
    <n v="40010"/>
    <n v="40010"/>
    <n v="0"/>
    <n v="0"/>
    <n v="0"/>
    <n v="39630.449999999997"/>
    <n v="7754.61"/>
    <n v="496.8"/>
    <n v="757.81"/>
    <n v="0"/>
    <m/>
    <n v="-4352.38"/>
    <n v="0.71"/>
    <n v="44288"/>
    <x v="3"/>
  </r>
  <r>
    <s v="0525   3E-L14"/>
    <s v="CHRYNIEWIECKI DAMIAN"/>
    <n v="47288"/>
    <n v="48077"/>
    <n v="0"/>
    <n v="789"/>
    <n v="789"/>
    <n v="39630.449999999997"/>
    <n v="15188.37"/>
    <n v="970.8"/>
    <n v="1482.92"/>
    <n v="0"/>
    <m/>
    <n v="0"/>
    <n v="0.46"/>
    <n v="57273"/>
    <x v="3"/>
  </r>
  <r>
    <s v="0526   3E-L15"/>
    <s v="FIDEICOMISO VILLA MARIA (1)"/>
    <n v="60057"/>
    <n v="61058"/>
    <n v="0"/>
    <n v="1001"/>
    <n v="1001"/>
    <n v="39630.449999999997"/>
    <n v="10581.62"/>
    <n v="675.6"/>
    <n v="1032.9100000000001"/>
    <n v="0"/>
    <m/>
    <n v="6945"/>
    <n v="0.42"/>
    <n v="58866"/>
    <x v="3"/>
  </r>
  <r>
    <s v="0527   3E-L16"/>
    <s v="GUILLERMO BASSIGNANI"/>
    <n v="1523265"/>
    <n v="27813.3"/>
    <n v="1148528.6299999999"/>
    <s v="En Abogados"/>
    <n v="0"/>
    <n v="39630.449999999997"/>
    <n v="10581.62"/>
    <n v="675.8"/>
    <n v="1032.9100000000001"/>
    <n v="0"/>
    <m/>
    <n v="0"/>
    <n v="0.09"/>
    <n v="1604799"/>
    <x v="3"/>
  </r>
  <r>
    <s v="0528   3E-L17"/>
    <s v="RUTA CPC"/>
    <n v="94527"/>
    <n v="44957"/>
    <n v="49570"/>
    <n v="3194.28"/>
    <n v="0"/>
    <n v="39630.449999999997"/>
    <n v="10581.62"/>
    <n v="675.5"/>
    <n v="1032.9100000000001"/>
    <n v="0"/>
    <m/>
    <n v="0"/>
    <n v="0.24"/>
    <n v="104685"/>
    <x v="3"/>
  </r>
  <r>
    <s v="0529   3E-L18"/>
    <s v="DIEGO RADIVOY"/>
    <n v="816597"/>
    <n v="0"/>
    <n v="694541.74"/>
    <n v="156782.35"/>
    <n v="0"/>
    <n v="39630.449999999997"/>
    <n v="10581.62"/>
    <n v="675.8"/>
    <n v="1032.9100000000001"/>
    <n v="0"/>
    <m/>
    <n v="0"/>
    <n v="0.13"/>
    <n v="903245"/>
    <x v="3"/>
  </r>
  <r>
    <s v="0530   3E-L19"/>
    <s v="Fideicomiso Villa Maria"/>
    <n v="46947"/>
    <n v="47730"/>
    <n v="0"/>
    <n v="783"/>
    <n v="783"/>
    <n v="39630.449999999997"/>
    <n v="10581.62"/>
    <n v="675.6"/>
    <n v="1032.9100000000001"/>
    <n v="0"/>
    <m/>
    <n v="0"/>
    <n v="0.42"/>
    <n v="51921"/>
    <x v="3"/>
  </r>
  <r>
    <s v="0531   3E-L20"/>
    <s v="Roberto Ezequiel SANTAMARIA ; Tamara Eliana RODRIGUEZ BIANCHI (1)"/>
    <n v="45584"/>
    <n v="45584"/>
    <n v="0"/>
    <n v="0"/>
    <n v="0"/>
    <n v="39630.449999999997"/>
    <n v="10599.78"/>
    <n v="676.8"/>
    <n v="1034.6300000000001"/>
    <n v="0"/>
    <m/>
    <n v="-4614.16"/>
    <n v="0.5"/>
    <n v="47328"/>
    <x v="3"/>
  </r>
  <r>
    <s v="0532   3E-L21"/>
    <s v="RUTA CPC"/>
    <n v="106163"/>
    <n v="50543"/>
    <n v="55620"/>
    <n v="3585.59"/>
    <n v="0"/>
    <n v="39630.449999999997"/>
    <n v="16138.78"/>
    <n v="954"/>
    <n v="1457.44"/>
    <n v="0"/>
    <m/>
    <n v="0"/>
    <n v="0.74"/>
    <n v="117387"/>
    <x v="3"/>
  </r>
  <r>
    <s v="0533   3E-L22"/>
    <s v="SALVADOR BELLO"/>
    <n v="-162812.85999999999"/>
    <n v="0"/>
    <n v="0"/>
    <n v="0"/>
    <n v="162812.85999999999"/>
    <n v="39630.449999999997"/>
    <n v="6204.9"/>
    <n v="396"/>
    <n v="605.98"/>
    <n v="0"/>
    <m/>
    <n v="0"/>
    <n v="0"/>
    <n v="-115975.53"/>
    <x v="3"/>
  </r>
  <r>
    <s v="0534   3E- L22B"/>
    <s v="SALVADOR BELLO"/>
    <n v="-162812.85999999999"/>
    <n v="0"/>
    <n v="0"/>
    <n v="0"/>
    <n v="162812.85999999999"/>
    <n v="39630.449999999997"/>
    <n v="6204.9"/>
    <n v="396"/>
    <n v="605.98"/>
    <n v="0"/>
    <m/>
    <n v="0"/>
    <n v="0"/>
    <n v="-115975.53"/>
    <x v="3"/>
  </r>
  <r>
    <s v="0535  3E-L23"/>
    <s v="RUTA CPC"/>
    <n v="83804"/>
    <n v="40156.160000000003"/>
    <n v="43647.839999999997"/>
    <n v="2821.12"/>
    <n v="0"/>
    <n v="39630.449999999997"/>
    <n v="5956.7"/>
    <n v="381.6"/>
    <n v="581.87"/>
    <n v="0"/>
    <m/>
    <n v="0"/>
    <n v="0.42"/>
    <n v="93020"/>
    <x v="3"/>
  </r>
  <r>
    <s v="0536  3E-L24"/>
    <s v="NATALIA GANEM"/>
    <n v="42034"/>
    <n v="0"/>
    <n v="42034"/>
    <n v="2101.6999999999998"/>
    <n v="0"/>
    <n v="39630.449999999997"/>
    <n v="5956.7"/>
    <n v="381.6"/>
    <n v="581.87"/>
    <n v="0"/>
    <m/>
    <n v="0"/>
    <n v="0.68"/>
    <n v="90687"/>
    <x v="3"/>
  </r>
  <r>
    <s v="0537  3E-L25"/>
    <s v="SANTIAGO BELAUSTEGUI"/>
    <n v="126940"/>
    <n v="0"/>
    <n v="121414.41"/>
    <n v="11596.31"/>
    <n v="0"/>
    <n v="39630.449999999997"/>
    <n v="9171.14"/>
    <n v="585.6"/>
    <n v="895.19"/>
    <n v="0"/>
    <m/>
    <n v="0"/>
    <n v="0.9"/>
    <n v="183294"/>
    <x v="3"/>
  </r>
  <r>
    <s v="0538  3E-L26"/>
    <s v="FIDEICOMISO VILLA MARIA"/>
    <n v="45069"/>
    <n v="45821"/>
    <n v="0"/>
    <n v="752"/>
    <n v="752"/>
    <n v="39630.449999999997"/>
    <n v="8813.98"/>
    <n v="562.79999999999995"/>
    <n v="860.76"/>
    <n v="0"/>
    <m/>
    <n v="0"/>
    <n v="0.01"/>
    <n v="49868"/>
    <x v="3"/>
  </r>
  <r>
    <s v="0539  3E-L27"/>
    <s v="ROBERTO MARINHO"/>
    <n v="45822"/>
    <n v="45822"/>
    <n v="0"/>
    <n v="0"/>
    <n v="0"/>
    <n v="39630.449999999997"/>
    <n v="9522.24"/>
    <n v="608.4"/>
    <n v="929.97"/>
    <n v="0"/>
    <m/>
    <n v="0"/>
    <n v="0.94"/>
    <n v="50692"/>
    <x v="3"/>
  </r>
  <r>
    <s v="0540  3E-L28"/>
    <s v="ROBERTO MARINHO"/>
    <n v="46201"/>
    <n v="46201"/>
    <n v="0"/>
    <n v="0"/>
    <n v="0"/>
    <n v="39630.449999999997"/>
    <n v="9879.4"/>
    <n v="631.20000000000005"/>
    <n v="964.4"/>
    <n v="0"/>
    <m/>
    <n v="0"/>
    <n v="0.55000000000000004"/>
    <n v="51106"/>
    <x v="3"/>
  </r>
  <r>
    <s v="0541  3E-L29"/>
    <s v="ROBERTO MARINHO"/>
    <n v="46201"/>
    <n v="46201"/>
    <n v="0"/>
    <n v="0"/>
    <n v="0"/>
    <n v="39630.449999999997"/>
    <n v="9879.4"/>
    <n v="631.20000000000005"/>
    <n v="964.4"/>
    <n v="0"/>
    <m/>
    <n v="0"/>
    <n v="0.55000000000000004"/>
    <n v="51106"/>
    <x v="3"/>
  </r>
  <r>
    <s v="0542  3E-L30"/>
    <s v="ROBERTO MARINHO"/>
    <n v="46929"/>
    <n v="46929"/>
    <n v="0"/>
    <n v="0"/>
    <n v="0"/>
    <n v="39630.449999999997"/>
    <n v="10563.46"/>
    <n v="675.6"/>
    <n v="1031.54"/>
    <n v="0"/>
    <m/>
    <n v="0"/>
    <n v="0.95"/>
    <n v="51902"/>
    <x v="3"/>
  </r>
  <r>
    <s v="0543  3E-L31"/>
    <s v="ROBERTO MARINHO"/>
    <n v="50742"/>
    <n v="50742"/>
    <n v="0"/>
    <n v="0"/>
    <n v="0"/>
    <n v="39630.449999999997"/>
    <n v="14153.21"/>
    <n v="903.6"/>
    <n v="1381.69"/>
    <n v="0"/>
    <m/>
    <n v="0"/>
    <n v="0.05"/>
    <n v="56069"/>
    <x v="3"/>
  </r>
  <r>
    <s v="0544  3E-L32"/>
    <s v="DIEGO RADIVOY"/>
    <n v="735366"/>
    <n v="0"/>
    <n v="632435.91"/>
    <n v="134551.89000000001"/>
    <n v="0"/>
    <n v="39630.449999999997"/>
    <n v="14813.05"/>
    <n v="945.6"/>
    <n v="1446.42"/>
    <n v="0"/>
    <m/>
    <n v="0"/>
    <n v="0.68"/>
    <n v="823824"/>
    <x v="3"/>
  </r>
  <r>
    <s v="0545  3E-L33"/>
    <s v="FIDEICOMISO VILLA MARIA"/>
    <n v="47268"/>
    <n v="48056"/>
    <n v="0"/>
    <n v="788"/>
    <n v="788"/>
    <n v="39630.449999999997"/>
    <n v="10932.72"/>
    <n v="645.6"/>
    <n v="1067.69"/>
    <n v="0"/>
    <m/>
    <n v="0"/>
    <n v="0.54"/>
    <n v="52277"/>
    <x v="3"/>
  </r>
  <r>
    <s v="0546  3E-L34"/>
    <s v="FIDEICOMISO VILLA MARIA"/>
    <n v="47322"/>
    <n v="48111"/>
    <n v="0"/>
    <n v="789"/>
    <n v="789"/>
    <n v="39630.449999999997"/>
    <n v="10932.72"/>
    <n v="699.6"/>
    <n v="1067.3399999999999"/>
    <n v="0"/>
    <m/>
    <n v="0"/>
    <n v="0.89"/>
    <n v="52331"/>
    <x v="3"/>
  </r>
  <r>
    <s v="0547  3E-L35"/>
    <s v="TORIBIO ACHAVAL"/>
    <n v="88649"/>
    <n v="90094"/>
    <n v="0"/>
    <n v="1445"/>
    <n v="1445"/>
    <n v="39630.449999999997"/>
    <n v="10932.72"/>
    <n v="699.6"/>
    <n v="1067.69"/>
    <n v="0"/>
    <m/>
    <n v="0"/>
    <n v="0.54"/>
    <n v="52331"/>
    <x v="3"/>
  </r>
  <r>
    <s v="0548  3E-L36"/>
    <s v="TORIBIO ACHAVAL"/>
    <n v="88649"/>
    <n v="90094"/>
    <n v="0"/>
    <n v="1445"/>
    <n v="1445"/>
    <n v="39630.449999999997"/>
    <n v="10932.72"/>
    <n v="699.6"/>
    <n v="1067.69"/>
    <n v="0"/>
    <m/>
    <n v="0"/>
    <n v="0.54"/>
    <n v="52331"/>
    <x v="3"/>
  </r>
  <r>
    <s v="0549  3E-L37-1"/>
    <s v="Victoria Bas (1)"/>
    <n v="49368"/>
    <n v="49368"/>
    <n v="0"/>
    <n v="0"/>
    <n v="44303.1"/>
    <n v="39630.449999999997"/>
    <n v="5871.95"/>
    <n v="0"/>
    <n v="573.71"/>
    <n v="0"/>
    <m/>
    <n v="2300.3000000000002"/>
    <n v="0.69"/>
    <n v="4074"/>
    <x v="3"/>
  </r>
  <r>
    <s v="0550   3E-L38"/>
    <s v="Victoria Gobbi (1)"/>
    <n v="49368"/>
    <n v="49368"/>
    <n v="0"/>
    <n v="0"/>
    <n v="49068.69"/>
    <n v="39630.449999999997"/>
    <n v="5884.66"/>
    <n v="0"/>
    <n v="571.70000000000005"/>
    <n v="0"/>
    <m/>
    <n v="5646.8"/>
    <n v="0.08"/>
    <n v="2665"/>
    <x v="3"/>
  </r>
  <r>
    <s v="0551   3E-L39"/>
    <s v="Victoria Bas (1)"/>
    <n v="51876"/>
    <n v="51876"/>
    <n v="0"/>
    <n v="0"/>
    <n v="52996.67"/>
    <n v="39630.449999999997"/>
    <n v="7016.07"/>
    <n v="0"/>
    <n v="674.96"/>
    <n v="0"/>
    <m/>
    <n v="2105.06"/>
    <n v="0"/>
    <n v="-3570.13"/>
    <x v="3"/>
  </r>
  <r>
    <s v="0552  4A-1-L1"/>
    <s v="LA ESPERANZA/DAMIAN LOPO (1)"/>
    <n v="52452"/>
    <n v="52452"/>
    <s v="Plan de Pago"/>
    <s v="Plan de Pago"/>
    <n v="0"/>
    <n v="39630.449999999997"/>
    <n v="9007.69"/>
    <n v="574.79999999999995"/>
    <n v="0"/>
    <n v="0"/>
    <m/>
    <n v="8058.67"/>
    <n v="0.39"/>
    <n v="57272"/>
    <x v="3"/>
  </r>
  <r>
    <s v="0553  4A-2-L2"/>
    <s v="LA ESPERANZA/DAMIAN LOPO (1)"/>
    <n v="55953"/>
    <n v="55953"/>
    <s v="Plan de Pago"/>
    <s v="Plan de Pago"/>
    <n v="0"/>
    <n v="39630.449999999997"/>
    <n v="8347.85"/>
    <n v="534"/>
    <n v="0"/>
    <n v="0"/>
    <m/>
    <n v="12194.67"/>
    <n v="0.03"/>
    <n v="60707"/>
    <x v="3"/>
  </r>
  <r>
    <s v="0554  4A-3-L3"/>
    <s v="LA ESPERANZA/DAMIAN LOPO (1)"/>
    <n v="55573"/>
    <n v="55573"/>
    <s v="Plan de Pago"/>
    <s v="Plan de Pago"/>
    <n v="0"/>
    <n v="39630.449999999997"/>
    <n v="8178.35"/>
    <n v="522"/>
    <n v="0"/>
    <n v="0"/>
    <m/>
    <n v="11979.03"/>
    <n v="0.17"/>
    <n v="60310"/>
    <x v="3"/>
  </r>
  <r>
    <s v="0555  4A-4-L4"/>
    <s v="BERARDO-LUCCHESI"/>
    <n v="43343"/>
    <n v="0"/>
    <n v="43343"/>
    <n v="2167.15"/>
    <n v="0"/>
    <n v="39630.449999999997"/>
    <n v="7918.05"/>
    <n v="506.4"/>
    <n v="0"/>
    <n v="0"/>
    <m/>
    <n v="0"/>
    <n v="0.95"/>
    <n v="93566"/>
    <x v="3"/>
  </r>
  <r>
    <s v="0556  4A-5-L5"/>
    <s v="SERGIO KAUFMAN (1)"/>
    <n v="38952"/>
    <n v="38952"/>
    <n v="0"/>
    <n v="0"/>
    <n v="0"/>
    <n v="39630.449999999997"/>
    <n v="7415.61"/>
    <n v="474"/>
    <n v="0"/>
    <n v="0"/>
    <m/>
    <n v="-4320.2"/>
    <n v="0.14000000000000001"/>
    <n v="43200"/>
    <x v="3"/>
  </r>
  <r>
    <s v="0557  4A-6-L6"/>
    <s v="CARLOS SELLAN"/>
    <n v="291483"/>
    <n v="0"/>
    <n v="255849.28"/>
    <n v="48426.18"/>
    <n v="0"/>
    <n v="39630.449999999997"/>
    <n v="10024.69"/>
    <n v="640.79999999999995"/>
    <n v="0"/>
    <n v="0"/>
    <m/>
    <n v="0"/>
    <n v="0.6"/>
    <n v="354572"/>
    <x v="3"/>
  </r>
  <r>
    <s v="0558  4A-7-L7"/>
    <s v="GIMENEZ JULIAN"/>
    <n v="852815"/>
    <n v="0"/>
    <n v="625225.05000000005"/>
    <s v="En Abogados"/>
    <n v="0"/>
    <n v="39630.449999999997"/>
    <n v="8105.71"/>
    <n v="0"/>
    <n v="0"/>
    <n v="0"/>
    <m/>
    <n v="0"/>
    <n v="0.59"/>
    <n v="931813"/>
    <x v="3"/>
  </r>
  <r>
    <s v="0559  4A-8-L8"/>
    <s v="LA ESPERANZA (1)"/>
    <n v="57181"/>
    <n v="57181"/>
    <s v="Plan de Pago"/>
    <s v="Plan de Pago"/>
    <n v="0"/>
    <n v="39630.449999999997"/>
    <n v="8910.84"/>
    <n v="568.79999999999995"/>
    <n v="0"/>
    <n v="0"/>
    <m/>
    <n v="12880.93"/>
    <n v="0.98"/>
    <n v="61992"/>
    <x v="3"/>
  </r>
  <r>
    <s v="0560  4A-9-L9"/>
    <s v="LA ESPERANZA (1)"/>
    <n v="58083"/>
    <n v="58083"/>
    <s v="Plan de Pago"/>
    <s v="Plan de Pago"/>
    <n v="0"/>
    <n v="39630.449999999997"/>
    <n v="9322.48"/>
    <n v="595.20000000000005"/>
    <n v="0"/>
    <n v="0"/>
    <m/>
    <n v="13385.2"/>
    <n v="0.67"/>
    <n v="62934"/>
    <x v="3"/>
  </r>
  <r>
    <s v="0561  4B-10-_x000a_L10"/>
    <s v="AGUSTIN ESTRADA / PADIMOL"/>
    <n v="1454195"/>
    <n v="0"/>
    <n v="975531.24"/>
    <s v="En Abogados"/>
    <n v="0"/>
    <n v="39630.449999999997"/>
    <n v="9298.26"/>
    <n v="594"/>
    <n v="0"/>
    <n v="0"/>
    <m/>
    <n v="0"/>
    <n v="0.73"/>
    <n v="1552495"/>
    <x v="3"/>
  </r>
  <r>
    <s v="0562  4B-11-L11"/>
    <s v="LA ESPERANZA (1)"/>
    <n v="58225"/>
    <n v="58225"/>
    <s v="Plan de Pago"/>
    <s v="Plan de Pago"/>
    <n v="0"/>
    <n v="39630.449999999997"/>
    <n v="9389.07"/>
    <n v="598.79999999999995"/>
    <n v="0"/>
    <n v="0"/>
    <m/>
    <n v="13464.03"/>
    <n v="0.65"/>
    <n v="63083"/>
    <x v="3"/>
  </r>
  <r>
    <s v="0563   4B-12-_x000a_L12"/>
    <s v="LA ESPERANZA (1)"/>
    <n v="55634"/>
    <n v="55634"/>
    <s v="Plan de Pago"/>
    <s v="Plan de Pago"/>
    <n v="0"/>
    <n v="39630.449999999997"/>
    <n v="9461.7099999999991"/>
    <n v="604.79999999999995"/>
    <n v="0"/>
    <n v="0"/>
    <m/>
    <n v="10801.77"/>
    <n v="0.27"/>
    <n v="60499"/>
    <x v="3"/>
  </r>
  <r>
    <s v="0564  4B-13-_x000a_L13"/>
    <s v="LA ESPERANZA (1)"/>
    <n v="58546"/>
    <n v="58546"/>
    <s v="Plan de Pago"/>
    <s v="Plan de Pago"/>
    <n v="0"/>
    <n v="39630.449999999997"/>
    <n v="9534.35"/>
    <n v="608.4"/>
    <n v="0"/>
    <n v="0"/>
    <m/>
    <n v="13644.2"/>
    <n v="0.6"/>
    <n v="63418"/>
    <x v="3"/>
  </r>
  <r>
    <s v="0565  4B-14-_x000a_L14"/>
    <s v="LA ESPERANZA (1)"/>
    <n v="55774"/>
    <n v="55774"/>
    <s v="Plan de Pago"/>
    <s v="Plan de Pago"/>
    <n v="0"/>
    <n v="39630.449999999997"/>
    <n v="9606.99"/>
    <n v="614.4"/>
    <n v="0"/>
    <n v="0"/>
    <m/>
    <n v="10800.7"/>
    <n v="0.46"/>
    <n v="60653"/>
    <x v="3"/>
  </r>
  <r>
    <s v="0566  4B-15-_x000a_L15"/>
    <s v="LA ESPERANZA (1)"/>
    <n v="58871"/>
    <n v="58871"/>
    <s v="Plan de Pago"/>
    <s v="Plan de Pago"/>
    <n v="0"/>
    <n v="39630.449999999997"/>
    <n v="9685.69"/>
    <n v="618"/>
    <n v="0"/>
    <n v="0"/>
    <m/>
    <n v="13823.87"/>
    <n v="0.99"/>
    <n v="63759"/>
    <x v="3"/>
  </r>
  <r>
    <s v="0567  4B-16-_x000a_L16"/>
    <s v="Damián Pace"/>
    <n v="97059"/>
    <n v="0"/>
    <n v="94886.65"/>
    <n v="6916.68"/>
    <n v="0"/>
    <n v="39630.449999999997"/>
    <n v="9758.33"/>
    <n v="0"/>
    <n v="0"/>
    <n v="0"/>
    <m/>
    <n v="0"/>
    <n v="0.89"/>
    <n v="151193"/>
    <x v="3"/>
  </r>
  <r>
    <s v="0568  4B-17-_x000a_L17"/>
    <s v="LA ESPERANZA (1)"/>
    <n v="59203"/>
    <n v="59203"/>
    <s v="Plan de Pago"/>
    <s v="Plan de Pago"/>
    <n v="0"/>
    <n v="39630.449999999997"/>
    <n v="9837.0300000000007"/>
    <n v="627.6"/>
    <n v="0"/>
    <n v="0"/>
    <m/>
    <n v="14009.7"/>
    <n v="0.22"/>
    <n v="64105"/>
    <x v="3"/>
  </r>
  <r>
    <s v="0569  4B-18-_x000a_L18"/>
    <s v="LA ESPERANZA (1)"/>
    <n v="60336"/>
    <n v="60336"/>
    <s v="Plan de Pago"/>
    <s v="Plan de Pago"/>
    <n v="0"/>
    <n v="39630.449999999997"/>
    <n v="10351.58"/>
    <n v="662.4"/>
    <n v="0"/>
    <n v="0"/>
    <m/>
    <n v="14644.63"/>
    <n v="0.94"/>
    <n v="65290"/>
    <x v="3"/>
  </r>
  <r>
    <s v="0570  4C-19-_x000a_L19"/>
    <s v="Rosana Valeria Gonzalez (1)"/>
    <n v="44964"/>
    <n v="40819"/>
    <n v="0"/>
    <n v="0"/>
    <n v="0"/>
    <n v="39630.449999999997"/>
    <n v="10278.94"/>
    <n v="0"/>
    <n v="0"/>
    <n v="0"/>
    <m/>
    <n v="-4584.71"/>
    <n v="0.32"/>
    <n v="45325"/>
    <x v="3"/>
  </r>
  <r>
    <s v="0571  4C-20-_x000a_L20"/>
    <s v="Rosana Valeria Gonzalez (1)"/>
    <n v="50788"/>
    <n v="46103"/>
    <n v="0"/>
    <n v="0"/>
    <n v="0"/>
    <n v="39630.449999999997"/>
    <n v="16744.14"/>
    <n v="0"/>
    <n v="0"/>
    <n v="0"/>
    <m/>
    <n v="-3681.34"/>
    <n v="0.75"/>
    <n v="52694"/>
    <x v="3"/>
  </r>
  <r>
    <s v="0572  4C-21-_x000a_L21"/>
    <s v="LA ESPERANZA (1)"/>
    <n v="60707"/>
    <n v="60707"/>
    <s v="Plan de Pago"/>
    <s v="Plan de Pago"/>
    <n v="0"/>
    <n v="39630.449999999997"/>
    <n v="10521.08"/>
    <n v="673.2"/>
    <n v="0"/>
    <n v="0"/>
    <m/>
    <n v="14851.57"/>
    <n v="0.7"/>
    <n v="65677"/>
    <x v="3"/>
  </r>
  <r>
    <s v="0573  4C-22-_x000a_L22"/>
    <s v="VOLIA PROMENADE SRL"/>
    <n v="3069986"/>
    <n v="0"/>
    <n v="1909424.94"/>
    <s v="En Abogados"/>
    <n v="0"/>
    <n v="39630.449999999997"/>
    <n v="10539.24"/>
    <n v="0"/>
    <n v="0"/>
    <n v="0"/>
    <m/>
    <n v="0"/>
    <n v="0.06"/>
    <n v="3215627"/>
    <x v="3"/>
  </r>
  <r>
    <s v="0574  4C-23-_x000a_L23"/>
    <s v="LAURA LUJAN MORA—A (1)"/>
    <n v="41061"/>
    <n v="41775"/>
    <n v="0"/>
    <n v="0"/>
    <n v="714"/>
    <n v="39630.449999999997"/>
    <n v="10575.56"/>
    <n v="0"/>
    <n v="0"/>
    <n v="0"/>
    <m/>
    <n v="-4611.97"/>
    <n v="0.96"/>
    <n v="44881"/>
    <x v="3"/>
  </r>
  <r>
    <s v="0575  4C-24-_x000a_L24"/>
    <s v="SERGIO KAUFMAN (1)"/>
    <n v="41775"/>
    <n v="41775"/>
    <n v="0"/>
    <n v="0"/>
    <n v="0"/>
    <n v="39630.449999999997"/>
    <n v="10617.94"/>
    <n v="679.2"/>
    <n v="0"/>
    <n v="0"/>
    <m/>
    <n v="-4615.79"/>
    <n v="0.2"/>
    <n v="46312"/>
    <x v="3"/>
  </r>
  <r>
    <s v="0576  4C-25-_x000a_L25"/>
    <s v="LA ESPERANZA (1)"/>
    <n v="64637"/>
    <n v="64637"/>
    <s v="Plan de Pago"/>
    <s v="Plan de Pago"/>
    <n v="0"/>
    <n v="39630.449999999997"/>
    <n v="13039.36"/>
    <n v="0"/>
    <n v="0"/>
    <n v="0"/>
    <m/>
    <n v="17186.2"/>
    <n v="0.99"/>
    <n v="69857"/>
    <x v="3"/>
  </r>
  <r>
    <s v="0577  4C-26-_x000a_L26"/>
    <s v="LA ESPERANZA"/>
    <n v="458243"/>
    <n v="0"/>
    <n v="378252.15"/>
    <n v="98903.46"/>
    <n v="0"/>
    <n v="39630.449999999997"/>
    <n v="15406.3"/>
    <n v="0"/>
    <n v="0"/>
    <n v="0"/>
    <m/>
    <n v="0"/>
    <n v="0.64"/>
    <n v="532193"/>
    <x v="3"/>
  </r>
  <r>
    <s v="0578  4C-27-_x000a_L27"/>
    <s v="LA ESPERANZA"/>
    <n v="420263"/>
    <n v="0"/>
    <n v="346896.25"/>
    <n v="90711.56"/>
    <n v="0"/>
    <n v="39630.449999999997"/>
    <n v="10672.42"/>
    <n v="0"/>
    <n v="0"/>
    <n v="0"/>
    <m/>
    <n v="0"/>
    <n v="0.32"/>
    <n v="487911"/>
    <x v="3"/>
  </r>
  <r>
    <s v="0579  4C-28-_x000a_L28"/>
    <s v="LA ESPERANZA"/>
    <n v="419538"/>
    <n v="0"/>
    <n v="346297.74"/>
    <n v="90555.15"/>
    <n v="0"/>
    <n v="39630.449999999997"/>
    <n v="10581.62"/>
    <n v="0"/>
    <n v="0"/>
    <n v="0"/>
    <m/>
    <n v="0"/>
    <n v="0.04"/>
    <n v="487065"/>
    <x v="3"/>
  </r>
  <r>
    <s v="0580  4C-29-_x000a_L29"/>
    <s v="LA ESPERANZA"/>
    <n v="419244"/>
    <n v="0"/>
    <n v="346055.08"/>
    <n v="90491.67"/>
    <n v="0"/>
    <n v="39630.449999999997"/>
    <n v="10545.3"/>
    <n v="0"/>
    <n v="0"/>
    <n v="0"/>
    <m/>
    <n v="0"/>
    <n v="0.5"/>
    <n v="486723"/>
    <x v="3"/>
  </r>
  <r>
    <s v="0581  4C-30-_x000a_L30"/>
    <s v="LA ESPERANZA"/>
    <n v="426386"/>
    <n v="0"/>
    <n v="351951.35"/>
    <n v="92032.22"/>
    <n v="0"/>
    <n v="39630.449999999997"/>
    <n v="11435.17"/>
    <n v="0"/>
    <n v="0"/>
    <n v="0"/>
    <m/>
    <n v="0"/>
    <n v="0.81"/>
    <n v="495050"/>
    <x v="3"/>
  </r>
  <r>
    <s v="0582   4C-31- L31"/>
    <s v="LA ESPERANZA"/>
    <n v="416767"/>
    <n v="0"/>
    <n v="344010.03"/>
    <n v="89957.47"/>
    <n v="0"/>
    <n v="39630.449999999997"/>
    <n v="10236.56"/>
    <n v="0"/>
    <n v="0"/>
    <n v="0"/>
    <m/>
    <n v="0"/>
    <n v="0.49"/>
    <n v="483835"/>
    <x v="3"/>
  </r>
  <r>
    <s v="0583  4C-32-_x000a_L32"/>
    <s v="LA ESPERANZA"/>
    <n v="414971"/>
    <n v="0"/>
    <n v="342527.24"/>
    <n v="89570.12"/>
    <n v="0"/>
    <n v="39630.449999999997"/>
    <n v="10012.58"/>
    <n v="0"/>
    <n v="0"/>
    <n v="0"/>
    <m/>
    <n v="0"/>
    <n v="0.61"/>
    <n v="481741"/>
    <x v="3"/>
  </r>
  <r>
    <s v="0584  4C-33-_x000a_L33"/>
    <s v="LAS INDIAS SRL (1)"/>
    <n v="40774"/>
    <n v="40774"/>
    <n v="0"/>
    <n v="0"/>
    <n v="0"/>
    <n v="39630.449999999997"/>
    <n v="10224.459999999999"/>
    <n v="0"/>
    <n v="0"/>
    <n v="0"/>
    <m/>
    <n v="-4579.25"/>
    <n v="0.34"/>
    <n v="45276"/>
    <x v="3"/>
  </r>
  <r>
    <s v="0585  4C-34-_x000a_L34"/>
    <s v="LA ESPERANZA"/>
    <n v="415459"/>
    <n v="0"/>
    <n v="342929.85"/>
    <n v="89675.64"/>
    <n v="0"/>
    <n v="39630.449999999997"/>
    <n v="10073.120000000001"/>
    <n v="0"/>
    <n v="0"/>
    <n v="0"/>
    <m/>
    <n v="0"/>
    <n v="0.94"/>
    <n v="482310"/>
    <x v="3"/>
  </r>
  <r>
    <s v="0586  4C-35-_x000a_L35"/>
    <s v="LA ESPERANZA"/>
    <n v="428959"/>
    <n v="0"/>
    <n v="354075.62"/>
    <n v="92587.16"/>
    <n v="0"/>
    <n v="39630.449999999997"/>
    <n v="11756.01"/>
    <n v="0"/>
    <n v="0"/>
    <n v="0"/>
    <m/>
    <n v="0"/>
    <n v="0.76"/>
    <n v="498050"/>
    <x v="3"/>
  </r>
  <r>
    <s v="0587  4C-36-_x000a_L36"/>
    <s v="LA ESPERANZA"/>
    <n v="464797"/>
    <n v="0"/>
    <n v="383663.19"/>
    <n v="100316.97"/>
    <n v="0"/>
    <n v="39630.449999999997"/>
    <n v="16223.53"/>
    <n v="0"/>
    <n v="0"/>
    <n v="0"/>
    <m/>
    <n v="0"/>
    <n v="0.86"/>
    <n v="539835"/>
    <x v="3"/>
  </r>
  <r>
    <s v="0588  4C-37-_x000a_L37"/>
    <s v="LA ESPERANZA (1)"/>
    <n v="63279"/>
    <n v="63279"/>
    <s v="Plan de Pago"/>
    <s v="Plan de Pago"/>
    <n v="0"/>
    <n v="39630.449999999997"/>
    <n v="11205.13"/>
    <n v="715.2"/>
    <n v="0"/>
    <n v="0"/>
    <m/>
    <n v="16765.53"/>
    <n v="0.69"/>
    <n v="68317"/>
    <x v="3"/>
  </r>
  <r>
    <s v="0589  4C-38-_x000a_L38"/>
    <s v="LA ESPERANZA (1)"/>
    <n v="60463"/>
    <n v="60463"/>
    <s v="Plan de Pago"/>
    <s v="Plan de Pago"/>
    <n v="0"/>
    <n v="39630.449999999997"/>
    <n v="10412.120000000001"/>
    <n v="664.8"/>
    <n v="0"/>
    <n v="0"/>
    <m/>
    <n v="14714.2"/>
    <n v="0.43"/>
    <n v="65422"/>
    <x v="3"/>
  </r>
  <r>
    <s v="0590  4C-39-_x000a_L39"/>
    <s v="LA ESPERANZA"/>
    <n v="46000"/>
    <n v="46000"/>
    <n v="0"/>
    <n v="0"/>
    <n v="0"/>
    <n v="39630.449999999997"/>
    <n v="10672.42"/>
    <n v="681.6"/>
    <n v="0"/>
    <n v="0"/>
    <m/>
    <n v="0"/>
    <n v="0.53"/>
    <n v="50985"/>
    <x v="3"/>
  </r>
  <r>
    <s v="0591  4D-40-_x000a_L40"/>
    <s v="INGRID GUOZDEN"/>
    <n v="40794"/>
    <n v="40793"/>
    <n v="1"/>
    <n v="680.03"/>
    <n v="0"/>
    <n v="39630.449999999997"/>
    <n v="10248.67"/>
    <n v="0"/>
    <n v="0"/>
    <n v="0"/>
    <m/>
    <n v="0"/>
    <n v="0.85"/>
    <n v="50561"/>
    <x v="3"/>
  </r>
  <r>
    <s v="0592  4D-41-_x000a_L41"/>
    <s v="AGUSTINA GUOZDEN (1)"/>
    <n v="40422"/>
    <n v="40422"/>
    <n v="0"/>
    <n v="0"/>
    <n v="0"/>
    <n v="39630.449999999997"/>
    <n v="9788.6"/>
    <n v="0"/>
    <n v="0"/>
    <n v="0"/>
    <m/>
    <n v="-4538.8900000000003"/>
    <n v="0.84"/>
    <n v="44881"/>
    <x v="3"/>
  </r>
  <r>
    <s v="0593  4D-42-_x000a_L42"/>
    <s v="LA ESPERANZA (1)"/>
    <n v="58058"/>
    <n v="58058"/>
    <s v="Plan de Pago"/>
    <s v="Plan de Pago"/>
    <n v="0"/>
    <n v="39630.449999999997"/>
    <n v="9310.3700000000008"/>
    <n v="595.20000000000005"/>
    <n v="0"/>
    <n v="0"/>
    <m/>
    <n v="13371.6"/>
    <n v="0.38"/>
    <n v="62908"/>
    <x v="3"/>
  </r>
  <r>
    <s v="0594  4D-43-_x000a_L43"/>
    <s v="INGRID GUOZDEN"/>
    <n v="40799"/>
    <n v="40798"/>
    <n v="1"/>
    <n v="680.03"/>
    <n v="0"/>
    <n v="39630.449999999997"/>
    <n v="10254.719999999999"/>
    <n v="0"/>
    <n v="0"/>
    <n v="0"/>
    <m/>
    <n v="0"/>
    <n v="0.8"/>
    <n v="50567"/>
    <x v="3"/>
  </r>
  <r>
    <s v="0595  4D-44-_x000a_L44"/>
    <s v="INGRID GUOZDEN"/>
    <n v="40898"/>
    <n v="40898"/>
    <n v="0"/>
    <n v="682"/>
    <n v="0"/>
    <n v="39630.449999999997"/>
    <n v="10375.799999999999"/>
    <n v="0"/>
    <n v="0"/>
    <n v="0"/>
    <m/>
    <n v="0"/>
    <n v="0.75"/>
    <n v="50689"/>
    <x v="3"/>
  </r>
  <r>
    <s v="0596  4D-45-_x000a_L45"/>
    <s v="LUIS ESPOSITO"/>
    <n v="3194118"/>
    <n v="0"/>
    <n v="1981536.24"/>
    <s v="En Abogados"/>
    <n v="0"/>
    <n v="39630.449999999997"/>
    <n v="9758.33"/>
    <n v="624"/>
    <n v="0"/>
    <n v="0"/>
    <m/>
    <n v="0"/>
    <n v="0.41"/>
    <n v="3343208"/>
    <x v="3"/>
  </r>
  <r>
    <s v="0597  4D-46-_x000a_L46"/>
    <s v="LA ESPERANZA (1)"/>
    <n v="60146"/>
    <n v="60146"/>
    <s v="Plan de Pago"/>
    <s v="Plan de Pago"/>
    <n v="0"/>
    <n v="39630.449999999997"/>
    <n v="10266.83"/>
    <n v="655.20000000000005"/>
    <n v="0"/>
    <n v="0"/>
    <m/>
    <n v="14537.93"/>
    <n v="0.59"/>
    <n v="65091"/>
    <x v="3"/>
  </r>
  <r>
    <s v="0598  4D-47-_x000a_L47"/>
    <s v="LA ESPERANZA (1)"/>
    <n v="59882"/>
    <n v="59882"/>
    <s v="Plan de Pago"/>
    <s v="Plan de Pago"/>
    <n v="0"/>
    <n v="39630.449999999997"/>
    <n v="10145.76"/>
    <n v="648"/>
    <n v="0"/>
    <n v="0"/>
    <m/>
    <n v="14389.9"/>
    <n v="0.89"/>
    <n v="64815"/>
    <x v="3"/>
  </r>
  <r>
    <s v="0599  4D-48-_x000a_L48"/>
    <s v="(CFA) COMPA—IA FIDUCIARIA AMERICANA"/>
    <n v="46725"/>
    <n v="46725"/>
    <n v="0"/>
    <n v="0"/>
    <n v="0"/>
    <n v="39630.449999999997"/>
    <n v="11423.06"/>
    <n v="730.8"/>
    <n v="0"/>
    <n v="0"/>
    <m/>
    <n v="0"/>
    <n v="0.69"/>
    <n v="51785"/>
    <x v="3"/>
  </r>
  <r>
    <s v="0600   HOTEL"/>
    <s v="HOTEL ESTANCIA VILLA MARIA (SOLITARIO M) (1)"/>
    <n v="295980"/>
    <n v="300842"/>
    <n v="0"/>
    <n v="4862"/>
    <n v="4862"/>
    <n v="39630.449999999997"/>
    <n v="198538.49"/>
    <n v="12670.8"/>
    <n v="19384.669999999998"/>
    <n v="0"/>
    <m/>
    <n v="27276"/>
    <n v="0.59"/>
    <n v="297501"/>
    <x v="3"/>
  </r>
  <r>
    <s v="0601  1A-33B"/>
    <s v="FIDEICOMISO VILLA MARIA"/>
    <n v="50323"/>
    <n v="51162"/>
    <n v="0"/>
    <n v="839"/>
    <n v="839"/>
    <n v="39630.449999999997"/>
    <n v="14637.5"/>
    <n v="0"/>
    <n v="1429.55"/>
    <n v="0"/>
    <m/>
    <n v="0"/>
    <n v="0.5"/>
    <n v="55698"/>
    <x v="3"/>
  </r>
  <r>
    <s v="0602   1A-L5-1"/>
    <s v="SENLLE SEIF SEBASTIAN/OLAVARRIA NATALIA (1)"/>
    <n v="40089"/>
    <n v="40089"/>
    <n v="0"/>
    <n v="0"/>
    <n v="0"/>
    <n v="39630.449999999997"/>
    <n v="8384.18"/>
    <n v="0"/>
    <n v="818.88"/>
    <n v="0"/>
    <m/>
    <n v="-4411.28"/>
    <n v="0.77"/>
    <n v="44423"/>
    <x v="3"/>
  </r>
  <r>
    <s v="0603   1A-L5-3"/>
    <s v="DARIO CERVINI/LORIA ALEJANDRA (1)"/>
    <n v="40038"/>
    <n v="40038"/>
    <n v="0"/>
    <n v="0"/>
    <n v="0"/>
    <n v="39630.449999999997"/>
    <n v="8329.69"/>
    <n v="0"/>
    <n v="811.66"/>
    <n v="0"/>
    <m/>
    <n v="-4404.7299999999996"/>
    <n v="0.93"/>
    <n v="44368"/>
    <x v="3"/>
  </r>
  <r>
    <s v="0604 1A- L55-2"/>
    <s v="Sonia Alejandra PALACIOS GALLARZA/Pablo Antonio GARCIA NAVARRO"/>
    <n v="42459"/>
    <n v="43156"/>
    <n v="0"/>
    <n v="697"/>
    <n v="697"/>
    <n v="39630.449999999997"/>
    <n v="6846.57"/>
    <n v="0"/>
    <n v="586.69000000000005"/>
    <n v="0"/>
    <m/>
    <n v="0"/>
    <n v="0.28999999999999998"/>
    <n v="47064"/>
    <x v="3"/>
  </r>
  <r>
    <s v="0605  1A-L55-3"/>
    <s v="Diego Francisco Diaz (1)"/>
    <n v="37289"/>
    <n v="37289"/>
    <n v="0"/>
    <n v="0"/>
    <n v="0"/>
    <n v="39630.449999999997"/>
    <n v="5242.38"/>
    <n v="0"/>
    <n v="586.69000000000005"/>
    <n v="0"/>
    <m/>
    <n v="-4119.51"/>
    <n v="0.99"/>
    <n v="41341"/>
    <x v="3"/>
  </r>
  <r>
    <s v="0606  1A-L55-4"/>
    <s v="Lucas Esteban Molina (1)"/>
    <n v="52103"/>
    <n v="0"/>
    <n v="51899.45"/>
    <n v="2798.52"/>
    <n v="0"/>
    <n v="39630.449999999997"/>
    <n v="5097.09"/>
    <n v="0"/>
    <n v="586.69000000000005"/>
    <n v="0"/>
    <m/>
    <n v="6945"/>
    <n v="0.8"/>
    <n v="106958"/>
    <x v="3"/>
  </r>
  <r>
    <s v="0607  1A34-B"/>
    <s v="Fideicomiso Villa Maria"/>
    <n v="46335"/>
    <n v="47108"/>
    <n v="0"/>
    <n v="773"/>
    <n v="773"/>
    <n v="39630.449999999997"/>
    <n v="10926.67"/>
    <n v="0"/>
    <n v="786.39"/>
    <n v="0"/>
    <m/>
    <n v="0"/>
    <n v="0.49"/>
    <n v="51344"/>
    <x v="3"/>
  </r>
  <r>
    <s v="0608   1D02"/>
    <s v="GUY MERISON (1)"/>
    <n v="65479"/>
    <n v="65479"/>
    <n v="0"/>
    <n v="0"/>
    <n v="0"/>
    <n v="39630.449999999997"/>
    <n v="15061.25"/>
    <n v="0"/>
    <n v="1470.52"/>
    <n v="0"/>
    <m/>
    <n v="15558.73"/>
    <n v="0.05"/>
    <n v="71721"/>
    <x v="3"/>
  </r>
  <r>
    <s v="0609  1F-L1B"/>
    <s v="PACE D/GIMENEZ J/PACE V/COPPARI A/CAPC (1)"/>
    <n v="138526"/>
    <n v="140732"/>
    <n v="0"/>
    <n v="2206"/>
    <n v="2206"/>
    <n v="39630.449999999997"/>
    <n v="5436.09"/>
    <n v="0"/>
    <n v="531.08000000000004"/>
    <n v="0"/>
    <m/>
    <n v="6945"/>
    <n v="0.38"/>
    <n v="52543"/>
    <x v="3"/>
  </r>
  <r>
    <s v="0610  1F-L3 2"/>
    <s v="EZEQUIEL ENRRIQUE GONZALES DE LA FUENTE HARTENST (1)"/>
    <n v="37870"/>
    <n v="37870"/>
    <n v="0"/>
    <n v="0"/>
    <n v="0"/>
    <n v="39630.449999999997"/>
    <n v="5242.38"/>
    <n v="325"/>
    <n v="517.83000000000004"/>
    <n v="0"/>
    <m/>
    <n v="-4120.05"/>
    <n v="0.39"/>
    <n v="41596"/>
    <x v="3"/>
  </r>
  <r>
    <s v="0611  1F-L4 2"/>
    <s v="ALDO GABRIEL NIEVAS (1)"/>
    <n v="37893"/>
    <n v="37893"/>
    <n v="0"/>
    <n v="0"/>
    <n v="0"/>
    <n v="39630.449999999997"/>
    <n v="5272.65"/>
    <n v="650"/>
    <n v="516.46"/>
    <n v="0"/>
    <m/>
    <n v="-4122.78"/>
    <n v="0.22"/>
    <n v="41947"/>
    <x v="3"/>
  </r>
  <r>
    <s v="0612    UC0"/>
    <s v="SILVIA ALICIA MAO"/>
    <n v="3840"/>
    <n v="3840"/>
    <n v="0"/>
    <n v="0"/>
    <n v="0"/>
    <n v="0"/>
    <n v="4261.7"/>
    <n v="0"/>
    <n v="0"/>
    <n v="0"/>
    <m/>
    <n v="0"/>
    <n v="0.3"/>
    <n v="4262"/>
    <x v="3"/>
  </r>
  <r>
    <s v="0613    UC1"/>
    <s v="ARATA Y ASOCIADOS"/>
    <n v="3811"/>
    <n v="3811"/>
    <n v="0"/>
    <n v="0"/>
    <n v="0"/>
    <n v="0"/>
    <n v="4261.7"/>
    <n v="0"/>
    <n v="0"/>
    <n v="0"/>
    <m/>
    <n v="0"/>
    <n v="0.3"/>
    <n v="4262"/>
    <x v="3"/>
  </r>
  <r>
    <s v="0614    UC2"/>
    <s v="FERNANDO CAFFA"/>
    <n v="3840"/>
    <n v="3840"/>
    <n v="0"/>
    <n v="0"/>
    <n v="0"/>
    <n v="0"/>
    <n v="4261.7"/>
    <n v="0"/>
    <n v="0"/>
    <n v="0"/>
    <m/>
    <n v="0"/>
    <n v="0.3"/>
    <n v="4262"/>
    <x v="3"/>
  </r>
  <r>
    <s v="UC    UC a UF_x000a_002     462"/>
    <s v="Pendiente de Resolución"/>
    <n v="0"/>
    <n v="0"/>
    <n v="0"/>
    <n v="0"/>
    <n v="0"/>
    <n v="0"/>
    <n v="0"/>
    <n v="0"/>
    <n v="0"/>
    <n v="0"/>
    <m/>
    <n v="0"/>
    <n v="0"/>
    <n v="0"/>
    <x v="3"/>
  </r>
  <r>
    <s v="UC   UC Lote_x000a_003      32"/>
    <s v="Deuda pendiente dueño anterior"/>
    <n v="191422"/>
    <n v="0"/>
    <n v="96836.34"/>
    <n v="99427.48"/>
    <n v="0"/>
    <n v="0"/>
    <n v="0"/>
    <n v="0"/>
    <n v="0"/>
    <n v="0"/>
    <m/>
    <n v="0"/>
    <n v="0.18"/>
    <n v="196264"/>
    <x v="3"/>
  </r>
  <r>
    <s v="0001    1A-L1"/>
    <s v="GRACIELA PRIORI (1)"/>
    <n v="48952"/>
    <n v="48952"/>
    <n v="0"/>
    <n v="0"/>
    <n v="0"/>
    <n v="41497.760000000002"/>
    <n v="8087.53"/>
    <n v="772.8"/>
    <n v="1185.0899999999999"/>
    <n v="0"/>
    <n v="11472.88"/>
    <n v="-5277.29"/>
    <n v="0.23"/>
    <n v="57739"/>
    <x v="4"/>
  </r>
  <r>
    <s v="0002   1A-L1B"/>
    <s v="GRACIELA PRIORI (1)"/>
    <n v="49025"/>
    <n v="49025"/>
    <n v="0"/>
    <n v="0"/>
    <n v="0"/>
    <n v="41497.760000000002"/>
    <n v="8131.96"/>
    <n v="778.8"/>
    <n v="1191.99"/>
    <n v="0"/>
    <n v="11535.92"/>
    <n v="-5284.55"/>
    <n v="0.12"/>
    <n v="57852"/>
    <x v="4"/>
  </r>
  <r>
    <s v="0003    1A-L2"/>
    <s v="MIGUEL SOSTRES (1)"/>
    <n v="49225"/>
    <n v="49225"/>
    <n v="0"/>
    <n v="0"/>
    <n v="0"/>
    <n v="41497.760000000002"/>
    <n v="8257.19"/>
    <n v="790.8"/>
    <n v="1209.92"/>
    <n v="0"/>
    <n v="11713.57"/>
    <n v="-5303.32"/>
    <n v="0.08"/>
    <n v="58166"/>
    <x v="4"/>
  </r>
  <r>
    <s v="0004   1A-L2B"/>
    <s v="TRISTAN BRIANO (1)"/>
    <n v="45859"/>
    <n v="45859"/>
    <n v="0"/>
    <n v="0"/>
    <n v="0"/>
    <n v="41497.760000000002"/>
    <n v="6156.54"/>
    <n v="589.20000000000005"/>
    <n v="902.61"/>
    <n v="0"/>
    <n v="8733.6"/>
    <n v="-4981.2700000000004"/>
    <n v="0.56000000000000005"/>
    <n v="52899"/>
    <x v="4"/>
  </r>
  <r>
    <s v="0005   1A-L2C"/>
    <s v="TRISTAN BRIANO (1)"/>
    <n v="45905"/>
    <n v="45905"/>
    <n v="0"/>
    <n v="0"/>
    <n v="0"/>
    <n v="41497.760000000002"/>
    <n v="6184.82"/>
    <n v="592.79999999999995"/>
    <n v="906.41"/>
    <n v="0"/>
    <n v="8773.7099999999991"/>
    <n v="-4985.51"/>
    <n v="0.01"/>
    <n v="52970"/>
    <x v="4"/>
  </r>
  <r>
    <s v="0006    1A-L3"/>
    <s v="Esteban Marcelo CHAMS (1)"/>
    <n v="45516"/>
    <n v="45516"/>
    <n v="0"/>
    <n v="0"/>
    <n v="0"/>
    <n v="41497.760000000002"/>
    <n v="5942.43"/>
    <n v="568.79999999999995"/>
    <n v="871.23"/>
    <n v="0"/>
    <n v="8429.8700000000008"/>
    <n v="-4948.58"/>
    <n v="0.49"/>
    <n v="52362"/>
    <x v="4"/>
  </r>
  <r>
    <s v="0007   1A-L3B"/>
    <s v="CARLOS RENE RODRIGUEZ"/>
    <n v="45433"/>
    <n v="0"/>
    <n v="45433"/>
    <n v="2271.65"/>
    <n v="0"/>
    <n v="41497.760000000002"/>
    <n v="5889.92"/>
    <n v="565.20000000000005"/>
    <n v="863.29"/>
    <n v="0"/>
    <n v="8355.3700000000008"/>
    <n v="0"/>
    <n v="0.81"/>
    <n v="104877"/>
    <x v="4"/>
  </r>
  <r>
    <s v="0008    1A-L4"/>
    <s v="CLAUDIO SPERANZA (1)"/>
    <n v="75065"/>
    <n v="75065"/>
    <n v="0"/>
    <n v="0"/>
    <n v="0"/>
    <n v="41497.760000000002"/>
    <n v="8616.73"/>
    <n v="0"/>
    <n v="1262.69"/>
    <n v="19100.48"/>
    <n v="12223.6"/>
    <n v="-5358.41"/>
    <n v="0.15"/>
    <n v="77343"/>
    <x v="4"/>
  </r>
  <r>
    <s v="0009   1A-L4B"/>
    <s v="RAFAEL BALTAZAR FLORES/ TERESA MI—ONES (1)"/>
    <n v="55946"/>
    <n v="55946"/>
    <n v="0"/>
    <n v="0"/>
    <n v="0"/>
    <n v="41497.760000000002"/>
    <n v="8632.89"/>
    <n v="0"/>
    <n v="1265.1099999999999"/>
    <n v="0"/>
    <n v="12246.52"/>
    <n v="2208.29"/>
    <n v="0.43"/>
    <n v="65851"/>
    <x v="4"/>
  </r>
  <r>
    <s v="0010   1A-L4C"/>
    <s v="GERARDO PAZ (1)"/>
    <n v="46694"/>
    <n v="46694"/>
    <n v="0"/>
    <n v="0"/>
    <n v="0"/>
    <n v="41497.760000000002"/>
    <n v="6677.66"/>
    <n v="638.4"/>
    <n v="978.49"/>
    <n v="0"/>
    <n v="9472.86"/>
    <n v="-5060.57"/>
    <n v="0.4"/>
    <n v="54205"/>
    <x v="4"/>
  </r>
  <r>
    <s v="0011   1A-L4D"/>
    <s v="DANIEL MARGULIES (1)"/>
    <n v="46675"/>
    <n v="46675"/>
    <n v="0"/>
    <n v="0"/>
    <n v="0"/>
    <n v="41497.760000000002"/>
    <n v="6665.54"/>
    <n v="638.4"/>
    <n v="976.77"/>
    <n v="0"/>
    <n v="9455.67"/>
    <n v="-5058.76"/>
    <n v="0.62"/>
    <n v="54176"/>
    <x v="4"/>
  </r>
  <r>
    <s v="0012   1A-L5-2"/>
    <s v="Guadalupe Jazmin CHAMS (1)"/>
    <n v="46664"/>
    <n v="46664"/>
    <n v="0"/>
    <n v="0"/>
    <n v="0"/>
    <n v="41497.760000000002"/>
    <n v="5889.92"/>
    <n v="162"/>
    <n v="2498.14"/>
    <n v="0"/>
    <n v="8355.3700000000008"/>
    <n v="-4938.29"/>
    <n v="0.1"/>
    <n v="53465"/>
    <x v="4"/>
  </r>
  <r>
    <s v="0013   1A-L5B"/>
    <s v="ROLF MEIJER WERNER (1)"/>
    <n v="55074"/>
    <n v="55215"/>
    <n v="0"/>
    <n v="0"/>
    <n v="141"/>
    <n v="41497.760000000002"/>
    <n v="12664.53"/>
    <n v="0"/>
    <n v="1856.27"/>
    <n v="0"/>
    <n v="17965.77"/>
    <n v="-5980.11"/>
    <n v="0.78"/>
    <n v="67864"/>
    <x v="4"/>
  </r>
  <r>
    <s v="0014    1A-L6"/>
    <s v="Rafael Augusto COELHO; Agustina BOMBARDO UDABE_x000a_(1)"/>
    <n v="53418"/>
    <n v="53500"/>
    <n v="0"/>
    <n v="0"/>
    <n v="82"/>
    <n v="41497.760000000002"/>
    <n v="8014.81"/>
    <n v="768"/>
    <n v="1174.74"/>
    <n v="0"/>
    <n v="11369.72"/>
    <n v="-5266.39"/>
    <n v="0.36"/>
    <n v="57477"/>
    <x v="4"/>
  </r>
  <r>
    <s v="0015   1A-L6B"/>
    <s v="ARIEL LUDUE—A (1)"/>
    <n v="48849"/>
    <n v="48849"/>
    <n v="0"/>
    <n v="0"/>
    <n v="0"/>
    <n v="41497.760000000002"/>
    <n v="8014.81"/>
    <n v="780"/>
    <n v="1174.74"/>
    <n v="0"/>
    <n v="11369.72"/>
    <n v="-5266.39"/>
    <n v="0.36"/>
    <n v="57571"/>
    <x v="4"/>
  </r>
  <r>
    <s v="0016    1A-L7"/>
    <s v="MARIANA VOLPELLIER (1)"/>
    <n v="48800"/>
    <n v="48800"/>
    <n v="0"/>
    <n v="0"/>
    <n v="0"/>
    <n v="41497.760000000002"/>
    <n v="7990.57"/>
    <n v="766.8"/>
    <n v="1171.29"/>
    <n v="0"/>
    <n v="11335.34"/>
    <n v="-5262.76"/>
    <n v="0"/>
    <n v="57499"/>
    <x v="4"/>
  </r>
  <r>
    <s v="0017   1A-L7B"/>
    <s v="OMAR LEONARDO RODRIGUEZ DE PIAN/FUSCO_x000a_S. (2)"/>
    <n v="55835"/>
    <n v="55835"/>
    <n v="0"/>
    <n v="2681.18"/>
    <n v="0"/>
    <n v="41497.760000000002"/>
    <n v="8039.05"/>
    <n v="770.4"/>
    <n v="1178.19"/>
    <n v="0"/>
    <n v="11404.11"/>
    <n v="0"/>
    <n v="0.31"/>
    <n v="65571"/>
    <x v="4"/>
  </r>
  <r>
    <s v="0018    1A-L8"/>
    <s v="RUTA CPC"/>
    <n v="113163"/>
    <n v="55394"/>
    <n v="57769"/>
    <n v="3783.76"/>
    <n v="0"/>
    <n v="41497.760000000002"/>
    <n v="9456.99"/>
    <n v="904.8"/>
    <n v="1385.82"/>
    <n v="0"/>
    <n v="13415.59"/>
    <n v="0"/>
    <n v="0.28000000000000003"/>
    <n v="128214"/>
    <x v="4"/>
  </r>
  <r>
    <s v="0019   1A-L8B"/>
    <s v="ARIEL AKERMAN (1)"/>
    <n v="51153"/>
    <n v="51153"/>
    <n v="0"/>
    <n v="0"/>
    <n v="0"/>
    <n v="41497.760000000002"/>
    <n v="9461.0300000000007"/>
    <n v="904.8"/>
    <n v="1386.51"/>
    <n v="0"/>
    <n v="13421.32"/>
    <n v="-5487.95"/>
    <n v="0.53"/>
    <n v="61184"/>
    <x v="4"/>
  </r>
  <r>
    <s v="0020    1A-L9"/>
    <s v="Nelson Damian Duboscq (1) (2)"/>
    <n v="49736"/>
    <n v="49736"/>
    <n v="0"/>
    <n v="2486.7800000000002"/>
    <n v="0"/>
    <n v="41497.760000000002"/>
    <n v="8576.33"/>
    <n v="820.8"/>
    <n v="1256.83"/>
    <n v="0"/>
    <n v="12166.29"/>
    <n v="7569.12"/>
    <n v="0.09"/>
    <n v="74374"/>
    <x v="4"/>
  </r>
  <r>
    <s v="0021   1A-L9B"/>
    <s v="Mauro Hernan Landeira (1)"/>
    <n v="47860"/>
    <n v="47860"/>
    <n v="0"/>
    <n v="0"/>
    <n v="0"/>
    <n v="41497.760000000002"/>
    <n v="7404.81"/>
    <n v="709.2"/>
    <n v="1085.4100000000001"/>
    <n v="0"/>
    <n v="10504.39"/>
    <n v="-5172.5600000000004"/>
    <n v="0.99"/>
    <n v="56030"/>
    <x v="4"/>
  </r>
  <r>
    <s v="0022   1A-L10"/>
    <s v="VALERIA BOHORQUEZ (1)"/>
    <n v="44162"/>
    <n v="44162"/>
    <n v="0"/>
    <n v="0"/>
    <n v="0"/>
    <n v="41497.760000000002"/>
    <n v="5421.31"/>
    <n v="0"/>
    <n v="794.31"/>
    <n v="0"/>
    <n v="7690.61"/>
    <n v="2701.05"/>
    <n v="0.96"/>
    <n v="58106"/>
    <x v="4"/>
  </r>
  <r>
    <s v="0023  1A-L10B"/>
    <s v="Jorge Enrique Bosch/ Susana Beatriz Goncalves"/>
    <n v="50928"/>
    <n v="45975"/>
    <n v="4953"/>
    <n v="1003.25"/>
    <n v="0"/>
    <n v="41497.760000000002"/>
    <n v="6055.54"/>
    <n v="580.79999999999995"/>
    <n v="887.44"/>
    <n v="0"/>
    <n v="8590.33"/>
    <n v="0"/>
    <n v="0.88"/>
    <n v="63569"/>
    <x v="4"/>
  </r>
  <r>
    <s v="0024   1A-L11"/>
    <s v="JAIME CHMEA"/>
    <n v="979237"/>
    <n v="0"/>
    <n v="701339.48"/>
    <n v="312964.49"/>
    <n v="0"/>
    <n v="41497.760000000002"/>
    <n v="7437.13"/>
    <n v="0"/>
    <n v="1089.9000000000001"/>
    <n v="0"/>
    <n v="10550.23"/>
    <n v="0"/>
    <n v="0.01"/>
    <n v="1074879"/>
    <x v="4"/>
  </r>
  <r>
    <s v="0025   1A-L11B"/>
    <s v="RAM”N RIONDA"/>
    <n v="100612"/>
    <n v="100612"/>
    <n v="0"/>
    <n v="0"/>
    <n v="0"/>
    <n v="41497.760000000002"/>
    <n v="8733.8799999999992"/>
    <n v="0"/>
    <n v="1280.28"/>
    <n v="0"/>
    <n v="12389.79"/>
    <n v="0"/>
    <n v="0.28999999999999998"/>
    <n v="63902"/>
    <x v="4"/>
  </r>
  <r>
    <s v="0026   1A-L12"/>
    <s v="MARINHO"/>
    <n v="59866"/>
    <n v="59866"/>
    <n v="0"/>
    <n v="0"/>
    <n v="0"/>
    <n v="41497.760000000002"/>
    <n v="11626.32"/>
    <n v="1112.4000000000001"/>
    <n v="1703.83"/>
    <n v="0"/>
    <n v="16492.98"/>
    <n v="0"/>
    <n v="0.71"/>
    <n v="72434"/>
    <x v="4"/>
  </r>
  <r>
    <s v="0027   1A-L12B"/>
    <s v="ROBERTO MARINHO"/>
    <n v="63088"/>
    <n v="63088"/>
    <n v="0"/>
    <n v="0"/>
    <n v="0"/>
    <n v="41497.760000000002"/>
    <n v="14179.43"/>
    <n v="134.4"/>
    <n v="2078.39"/>
    <n v="0"/>
    <n v="20114.79"/>
    <n v="0"/>
    <n v="0.23"/>
    <n v="78005"/>
    <x v="4"/>
  </r>
  <r>
    <s v="0028   1A-L13"/>
    <s v="PILAR MAYORAL"/>
    <n v="56509"/>
    <n v="57437"/>
    <n v="0"/>
    <n v="928"/>
    <n v="928"/>
    <n v="41497.760000000002"/>
    <n v="8337.99"/>
    <n v="0"/>
    <n v="1222.3399999999999"/>
    <n v="3135.24"/>
    <n v="11828.18"/>
    <n v="0"/>
    <n v="0.49"/>
    <n v="66022"/>
    <x v="4"/>
  </r>
  <r>
    <s v="0029   1A-L13B"/>
    <s v="ARIEL AKERMAN (1)"/>
    <n v="51577"/>
    <n v="51577"/>
    <n v="0"/>
    <n v="0"/>
    <n v="0"/>
    <n v="41497.760000000002"/>
    <n v="9727.65"/>
    <n v="927.6"/>
    <n v="1422.38"/>
    <n v="0"/>
    <n v="13799.54"/>
    <n v="-5526.09"/>
    <n v="0.16"/>
    <n v="61849"/>
    <x v="4"/>
  </r>
  <r>
    <s v="0030   1A-L14"/>
    <s v="RUTA CPC"/>
    <n v="125516"/>
    <n v="61476"/>
    <n v="64040"/>
    <n v="4195.29"/>
    <n v="0"/>
    <n v="41497.760000000002"/>
    <n v="12947.31"/>
    <n v="1238.4000000000001"/>
    <n v="1897.66"/>
    <n v="0"/>
    <n v="18366.919999999998"/>
    <n v="0"/>
    <n v="0.66"/>
    <n v="144184"/>
    <x v="4"/>
  </r>
  <r>
    <s v="0031   1A-L14B"/>
    <s v="ROBERTO MARINHO"/>
    <n v="58854"/>
    <n v="58854"/>
    <n v="0"/>
    <n v="0"/>
    <n v="0"/>
    <n v="41497.760000000002"/>
    <n v="11044.6"/>
    <n v="1057.2"/>
    <n v="1618.63"/>
    <n v="0"/>
    <n v="15667.76"/>
    <n v="0"/>
    <n v="0.05"/>
    <n v="70886"/>
    <x v="4"/>
  </r>
  <r>
    <s v="0032   1A-L15"/>
    <s v="ALFREDO CASTIGLIA (1)"/>
    <n v="87178"/>
    <n v="87178"/>
    <s v="Plan de Pago"/>
    <s v="Plan de Pago"/>
    <n v="0"/>
    <n v="41497.760000000002"/>
    <n v="10818.38"/>
    <n v="1034.4000000000001"/>
    <n v="1585.52"/>
    <n v="0"/>
    <n v="15346.84"/>
    <n v="28154.23"/>
    <n v="0.87"/>
    <n v="98438"/>
    <x v="4"/>
  </r>
  <r>
    <s v="0033   1A-L15B"/>
    <s v="Ariel Arnoldo Abramovich (1)"/>
    <n v="100422"/>
    <n v="100500"/>
    <n v="0"/>
    <n v="0"/>
    <n v="78"/>
    <n v="41497.760000000002"/>
    <n v="13230.09"/>
    <n v="1266"/>
    <n v="1939.05"/>
    <n v="0"/>
    <n v="18768.07"/>
    <n v="6076.72"/>
    <n v="0.31"/>
    <n v="82700"/>
    <x v="4"/>
  </r>
  <r>
    <s v="0034   1A-L16"/>
    <s v="ARIEL AKERMAN - SEBASTAN JANON (1)"/>
    <n v="52074"/>
    <n v="52074"/>
    <n v="0"/>
    <n v="0"/>
    <n v="0"/>
    <n v="41497.760000000002"/>
    <n v="10034.67"/>
    <n v="961.2"/>
    <n v="1470.67"/>
    <n v="0"/>
    <n v="14235.08"/>
    <n v="-5576.33"/>
    <n v="0.95"/>
    <n v="62624"/>
    <x v="4"/>
  </r>
  <r>
    <s v="0035   1A-L16B"/>
    <s v="Gisela CANIEVSKY (1)"/>
    <n v="49853"/>
    <n v="49853"/>
    <n v="0"/>
    <n v="0"/>
    <n v="0"/>
    <n v="41497.760000000002"/>
    <n v="8649.0499999999993"/>
    <n v="828"/>
    <n v="1267.52"/>
    <n v="0"/>
    <n v="12269.45"/>
    <n v="-5363.85"/>
    <n v="7.0000000000000007E-2"/>
    <n v="59148"/>
    <x v="4"/>
  </r>
  <r>
    <s v="0036   1A-L17"/>
    <s v="RUTA CPC"/>
    <n v="132727"/>
    <n v="64941"/>
    <n v="67786"/>
    <n v="4438.8100000000004"/>
    <n v="0"/>
    <n v="41497.760000000002"/>
    <n v="15799.36"/>
    <n v="150"/>
    <n v="2315.69"/>
    <n v="0"/>
    <n v="22412.799999999999"/>
    <n v="0"/>
    <n v="0.57999999999999996"/>
    <n v="154401"/>
    <x v="4"/>
  </r>
  <r>
    <s v="0037   1A-L17B"/>
    <s v="RUTA CPC"/>
    <n v="126803"/>
    <n v="62110"/>
    <n v="64693"/>
    <n v="4238.28"/>
    <n v="0"/>
    <n v="41497.760000000002"/>
    <n v="13310.89"/>
    <n v="1274.4000000000001"/>
    <n v="1950.78"/>
    <n v="0"/>
    <n v="18882.68"/>
    <n v="0"/>
    <n v="0.21"/>
    <n v="145848"/>
    <x v="4"/>
  </r>
  <r>
    <s v="0038   1A-L18"/>
    <s v="BIAU DANIEL/CRISTALDO MABEL (1)"/>
    <n v="50303"/>
    <n v="50303"/>
    <n v="0"/>
    <n v="0"/>
    <n v="0"/>
    <n v="41497.760000000002"/>
    <n v="9497.39"/>
    <n v="0"/>
    <n v="1391.69"/>
    <n v="0"/>
    <n v="13472.89"/>
    <n v="-5493.4"/>
    <n v="0.67"/>
    <n v="60367"/>
    <x v="4"/>
  </r>
  <r>
    <s v="0039   1A-L18B"/>
    <s v="MIGUEL PEREIRA L´PEZ"/>
    <n v="3484333"/>
    <n v="0"/>
    <n v="2080748.51"/>
    <s v="En Abogados"/>
    <n v="0"/>
    <n v="41497.760000000002"/>
    <n v="8156.2"/>
    <n v="781.2"/>
    <n v="1195.44"/>
    <n v="0"/>
    <n v="11570.3"/>
    <n v="0"/>
    <n v="0.67"/>
    <n v="3651572"/>
    <x v="4"/>
  </r>
  <r>
    <s v="0040   1A-L19"/>
    <s v="SEBASTIAN LAUSI"/>
    <n v="3104645"/>
    <n v="0"/>
    <n v="1861443.87"/>
    <s v="En Abogados"/>
    <n v="0"/>
    <n v="41497.760000000002"/>
    <n v="6164.62"/>
    <n v="590.4"/>
    <n v="903.65"/>
    <n v="0"/>
    <n v="8745.06"/>
    <n v="0"/>
    <n v="0.32"/>
    <n v="3255619"/>
    <x v="4"/>
  </r>
  <r>
    <s v="0041   1A-L19B"/>
    <s v="SEBASTIAN LAUSI"/>
    <n v="3699005"/>
    <n v="0"/>
    <n v="2204741.4700000002"/>
    <s v="En Abogados"/>
    <n v="0"/>
    <n v="41497.760000000002"/>
    <n v="9283.2800000000007"/>
    <n v="888"/>
    <n v="1360.65"/>
    <n v="0"/>
    <n v="13169.17"/>
    <n v="0"/>
    <n v="7.0000000000000007E-2"/>
    <n v="3875441"/>
    <x v="4"/>
  </r>
  <r>
    <s v="0042   1A-L19C"/>
    <s v="SEBASTIAN LAUSI"/>
    <n v="3040707"/>
    <n v="0"/>
    <n v="1824530.98"/>
    <s v="En Abogados"/>
    <n v="0"/>
    <n v="41497.760000000002"/>
    <n v="5833.36"/>
    <n v="558"/>
    <n v="854.67"/>
    <n v="0"/>
    <n v="8275.14"/>
    <n v="0"/>
    <n v="0.52"/>
    <n v="3188953"/>
    <x v="4"/>
  </r>
  <r>
    <s v="0043   1A-L20"/>
    <s v="Luis Enrique Landini (1)"/>
    <n v="56049"/>
    <n v="56049"/>
    <n v="0"/>
    <n v="0"/>
    <n v="0"/>
    <n v="41497.760000000002"/>
    <n v="8701.56"/>
    <n v="0"/>
    <n v="1275.1099999999999"/>
    <n v="0"/>
    <n v="12343.95"/>
    <n v="1573.28"/>
    <n v="0.34"/>
    <n v="65392"/>
    <x v="4"/>
  </r>
  <r>
    <s v="0044  1A-L20B"/>
    <s v="JAIME CHMEA"/>
    <n v="1013690"/>
    <n v="0"/>
    <n v="724745.32"/>
    <n v="325181.95"/>
    <n v="0"/>
    <n v="41497.760000000002"/>
    <n v="8301.6299999999992"/>
    <n v="0"/>
    <n v="1216.82"/>
    <n v="0"/>
    <n v="11776.6"/>
    <n v="0"/>
    <n v="0.92"/>
    <n v="1112721"/>
    <x v="4"/>
  </r>
  <r>
    <s v="0045   1A-L21"/>
    <s v="PABLO GARCIA NAVARRO"/>
    <n v="63670"/>
    <n v="63670"/>
    <n v="0"/>
    <n v="1062"/>
    <n v="0"/>
    <n v="41497.760000000002"/>
    <n v="18255.509999999998"/>
    <n v="172.8"/>
    <n v="2675.42"/>
    <n v="0"/>
    <n v="25897.07"/>
    <n v="0"/>
    <n v="0.44"/>
    <n v="89561"/>
    <x v="4"/>
  </r>
  <r>
    <s v="0046   1A-L22"/>
    <s v="FIDEICOMISO VILLA MARIA"/>
    <n v="69697"/>
    <n v="69697"/>
    <n v="0"/>
    <n v="1145"/>
    <n v="0"/>
    <n v="41497.760000000002"/>
    <n v="18279.75"/>
    <n v="0"/>
    <n v="2678.87"/>
    <n v="0"/>
    <n v="25931.45"/>
    <n v="0"/>
    <n v="0.17"/>
    <n v="89533"/>
    <x v="4"/>
  </r>
  <r>
    <s v="0047   1A-L23"/>
    <s v="THOMAS HOELLER (2)"/>
    <n v="389684"/>
    <n v="390000"/>
    <n v="0"/>
    <n v="17009.91"/>
    <n v="316"/>
    <n v="41497.760000000002"/>
    <n v="13860.29"/>
    <n v="1326"/>
    <n v="2031.48"/>
    <n v="0"/>
    <n v="19662.060000000001"/>
    <n v="0"/>
    <n v="0.5"/>
    <n v="95072"/>
    <x v="4"/>
  </r>
  <r>
    <s v="0048   1A-L24"/>
    <s v="RUTA CPC"/>
    <n v="129408"/>
    <n v="63312"/>
    <n v="66096"/>
    <n v="4327.8100000000004"/>
    <n v="0"/>
    <n v="41497.760000000002"/>
    <n v="14809.62"/>
    <n v="141.6"/>
    <n v="2170.83"/>
    <n v="0"/>
    <n v="21008.78"/>
    <n v="0"/>
    <n v="0.6"/>
    <n v="150053"/>
    <x v="4"/>
  </r>
  <r>
    <s v="0049   1A-L25"/>
    <s v="ALFRED GLASSEL"/>
    <n v="1708422"/>
    <n v="0"/>
    <n v="1160771.8799999999"/>
    <s v="En Abogados"/>
    <n v="0"/>
    <n v="41497.760000000002"/>
    <n v="15629.69"/>
    <n v="148.80000000000001"/>
    <n v="2290.5100000000002"/>
    <n v="0"/>
    <n v="22172.11"/>
    <n v="0"/>
    <n v="0.54"/>
    <n v="1848200"/>
    <x v="4"/>
  </r>
  <r>
    <s v="0050   1A-L26"/>
    <s v="IDA MABEL ZAPPALA (GABRIEL GAUNA APODER) (1)"/>
    <n v="53099"/>
    <n v="48331"/>
    <n v="0"/>
    <n v="0"/>
    <n v="0"/>
    <n v="41497.760000000002"/>
    <n v="8188.52"/>
    <n v="0"/>
    <n v="1199.92"/>
    <n v="0"/>
    <n v="11616.15"/>
    <n v="9845.24"/>
    <n v="0.41"/>
    <n v="72348"/>
    <x v="4"/>
  </r>
  <r>
    <s v="0051   1A-L26B"/>
    <s v="SALVADOR BELLO"/>
    <n v="-101326.55"/>
    <n v="0"/>
    <n v="0"/>
    <n v="0"/>
    <n v="101326.55"/>
    <n v="41497.760000000002"/>
    <n v="8535.93"/>
    <n v="817.2"/>
    <n v="1250.97"/>
    <n v="0"/>
    <n v="12108.99"/>
    <n v="0"/>
    <n v="0"/>
    <n v="-37115.699999999997"/>
    <x v="4"/>
  </r>
  <r>
    <s v="0052   1A-L27"/>
    <s v="TERESA TANCO (1)"/>
    <n v="57784"/>
    <n v="57800"/>
    <n v="0"/>
    <n v="0"/>
    <n v="16"/>
    <n v="41497.760000000002"/>
    <n v="9113.6200000000008"/>
    <n v="873.6"/>
    <n v="1335.81"/>
    <n v="0"/>
    <n v="12928.48"/>
    <n v="-5435.29"/>
    <n v="0.02"/>
    <n v="60298"/>
    <x v="4"/>
  </r>
  <r>
    <s v="0053  1A-L27B"/>
    <s v="FEDERICO BUNSOW (1)"/>
    <n v="49652"/>
    <n v="49652"/>
    <n v="0"/>
    <n v="0"/>
    <n v="0"/>
    <n v="41497.760000000002"/>
    <n v="9065.14"/>
    <n v="0"/>
    <n v="1328.57"/>
    <n v="0"/>
    <n v="12859.71"/>
    <n v="-5427.42"/>
    <n v="0.24"/>
    <n v="59324"/>
    <x v="4"/>
  </r>
  <r>
    <s v="0054   1A-L28"/>
    <s v="MARIANA VALOTTA (1)"/>
    <n v="56069"/>
    <n v="56069"/>
    <n v="0"/>
    <n v="0"/>
    <n v="0"/>
    <n v="41497.760000000002"/>
    <n v="11157.72"/>
    <n v="0"/>
    <n v="1043.33"/>
    <n v="3268.65"/>
    <n v="15828.22"/>
    <n v="-5128.9799999999996"/>
    <n v="0.3"/>
    <n v="67667"/>
    <x v="4"/>
  </r>
  <r>
    <s v="0055  1A-L28B"/>
    <s v="PABLO VERA PINTO"/>
    <n v="48041"/>
    <n v="48842"/>
    <n v="0"/>
    <n v="801"/>
    <n v="801"/>
    <n v="41497.760000000002"/>
    <n v="7517.92"/>
    <n v="720"/>
    <n v="1101.6199999999999"/>
    <n v="0"/>
    <n v="10664.85"/>
    <n v="0"/>
    <n v="0.85"/>
    <n v="61503"/>
    <x v="4"/>
  </r>
  <r>
    <s v="0056   1A-L29"/>
    <s v="PABLO VERA PINTO (1)"/>
    <n v="64573"/>
    <n v="65650"/>
    <n v="0"/>
    <n v="1077"/>
    <n v="1077"/>
    <n v="41497.760000000002"/>
    <n v="7861.3"/>
    <n v="0"/>
    <n v="1151.98"/>
    <n v="16587.84"/>
    <n v="11151.96"/>
    <n v="7569.12"/>
    <n v="0.04"/>
    <n v="85820"/>
    <x v="4"/>
  </r>
  <r>
    <s v="0057  1A-L29B"/>
    <s v="GABRIEL GALATI"/>
    <n v="197846"/>
    <n v="0"/>
    <n v="182864.27"/>
    <n v="24124.94"/>
    <n v="0"/>
    <n v="41497.760000000002"/>
    <n v="7853.22"/>
    <n v="0"/>
    <n v="1150.94"/>
    <n v="0"/>
    <n v="11140.5"/>
    <n v="0"/>
    <n v="0.37"/>
    <n v="268632"/>
    <x v="4"/>
  </r>
  <r>
    <s v="0058   1A-L30"/>
    <s v="AGUSTÕN GIMENEZ/ FERNANDA ARCURI (1)"/>
    <n v="52342"/>
    <n v="52342"/>
    <n v="0"/>
    <n v="0"/>
    <n v="0"/>
    <n v="41497.760000000002"/>
    <n v="7727.99"/>
    <n v="0"/>
    <n v="1132.6600000000001"/>
    <n v="0"/>
    <n v="10962.84"/>
    <n v="2346.92"/>
    <n v="0.83"/>
    <n v="63669"/>
    <x v="4"/>
  </r>
  <r>
    <s v="0059  1A-L30B"/>
    <s v="Martin Andres RODE (1)"/>
    <n v="102967"/>
    <n v="48523.88"/>
    <n v="54443.12"/>
    <n v="2722.16"/>
    <n v="0"/>
    <n v="41497.760000000002"/>
    <n v="7574.48"/>
    <n v="724.8"/>
    <n v="1110.25"/>
    <n v="0"/>
    <n v="10745.08"/>
    <n v="1500"/>
    <n v="0.35"/>
    <n v="120318"/>
    <x v="4"/>
  </r>
  <r>
    <s v="0060   1A-L31"/>
    <s v="FRANCO BORDONI (1)"/>
    <n v="60650"/>
    <n v="60650"/>
    <n v="0"/>
    <n v="0"/>
    <n v="0"/>
    <n v="41497.760000000002"/>
    <n v="16389.16"/>
    <n v="0"/>
    <n v="2402.2600000000002"/>
    <n v="0"/>
    <n v="23249.48"/>
    <n v="-6552.17"/>
    <n v="0.51"/>
    <n v="76987"/>
    <x v="4"/>
  </r>
  <r>
    <s v="0061   1A-L32"/>
    <s v="CARLOS ALBERTO MATUK. (1)"/>
    <n v="87908"/>
    <n v="87908"/>
    <n v="0"/>
    <n v="0"/>
    <n v="0"/>
    <n v="41497.760000000002"/>
    <n v="16530.55"/>
    <n v="0"/>
    <n v="2422.61"/>
    <n v="20901.57"/>
    <n v="23450.06"/>
    <n v="-6573.36"/>
    <n v="0.81"/>
    <n v="98230"/>
    <x v="4"/>
  </r>
  <r>
    <s v="0062  1A-L33A"/>
    <s v="CARLOS ALBERTO MATUK. (1)"/>
    <n v="55704"/>
    <n v="55704"/>
    <n v="0"/>
    <n v="0"/>
    <n v="0"/>
    <n v="41497.760000000002"/>
    <n v="9772.09"/>
    <n v="0"/>
    <n v="1431.7"/>
    <n v="0"/>
    <n v="13862.58"/>
    <n v="-5535.78"/>
    <n v="0.65"/>
    <n v="61029"/>
    <x v="4"/>
  </r>
  <r>
    <s v="0063   1A-L34-_x000a_A"/>
    <s v="Emiliano VOLPE (1) (2)"/>
    <n v="408304"/>
    <n v="389522"/>
    <n v="0"/>
    <n v="0"/>
    <n v="0"/>
    <n v="41497.760000000002"/>
    <n v="11658.64"/>
    <n v="180"/>
    <n v="2777.86"/>
    <n v="0"/>
    <n v="16538.82"/>
    <n v="6945"/>
    <n v="0.92"/>
    <n v="79599"/>
    <x v="4"/>
  </r>
  <r>
    <s v="0064   1A-L35"/>
    <s v="ANDREW CUMMINS (1)"/>
    <n v="52419"/>
    <n v="52419"/>
    <n v="0"/>
    <n v="0"/>
    <n v="0"/>
    <n v="41497.760000000002"/>
    <n v="10741.62"/>
    <n v="1028.4000000000001"/>
    <n v="786.38"/>
    <n v="0"/>
    <n v="15237.95"/>
    <n v="-5684.69"/>
    <n v="0.57999999999999996"/>
    <n v="63608"/>
    <x v="4"/>
  </r>
  <r>
    <s v="0065  1A-L35B"/>
    <s v="ANDREW CUMMINS (1)"/>
    <n v="52480"/>
    <n v="52480"/>
    <n v="0"/>
    <n v="0"/>
    <n v="0"/>
    <n v="41497.760000000002"/>
    <n v="10289.17"/>
    <n v="984"/>
    <n v="1508.27"/>
    <n v="0"/>
    <n v="14596.11"/>
    <n v="-5615.68"/>
    <n v="0.37"/>
    <n v="63260"/>
    <x v="4"/>
  </r>
  <r>
    <s v="0066   1A-L36"/>
    <s v="CARINA MOLOZAJ (1)"/>
    <n v="58914"/>
    <n v="58914"/>
    <n v="0"/>
    <n v="0"/>
    <n v="0"/>
    <n v="41497.760000000002"/>
    <n v="10081.129999999999"/>
    <n v="963.6"/>
    <n v="1477.22"/>
    <n v="0"/>
    <n v="14300.98"/>
    <n v="-5582.99"/>
    <n v="0.3"/>
    <n v="62738"/>
    <x v="4"/>
  </r>
  <r>
    <s v="0067  1A-L36B"/>
    <s v="CARINA MOLOZAJ (1)"/>
    <n v="56084"/>
    <n v="56084"/>
    <n v="0"/>
    <n v="0"/>
    <n v="0"/>
    <n v="41497.760000000002"/>
    <n v="8503.6200000000008"/>
    <n v="813.6"/>
    <n v="1246.1400000000001"/>
    <n v="0"/>
    <n v="12063.14"/>
    <n v="-5341.46"/>
    <n v="0.2"/>
    <n v="58783"/>
    <x v="4"/>
  </r>
  <r>
    <s v="0068   1A-L37"/>
    <s v="Fideicomiso Villa Maria"/>
    <n v="60262"/>
    <n v="60262"/>
    <n v="0"/>
    <n v="990"/>
    <n v="0"/>
    <n v="41497.760000000002"/>
    <n v="12543.34"/>
    <n v="0"/>
    <n v="1838.34"/>
    <n v="0"/>
    <n v="17793.849999999999"/>
    <n v="0"/>
    <n v="0.71"/>
    <n v="74664"/>
    <x v="4"/>
  </r>
  <r>
    <s v="0069   1A-L38"/>
    <s v="MARTIN PEUSNER (1)"/>
    <n v="56157"/>
    <n v="56157"/>
    <n v="0"/>
    <n v="0"/>
    <n v="0"/>
    <n v="41497.760000000002"/>
    <n v="12583.74"/>
    <n v="1204.8"/>
    <n v="1844.55"/>
    <n v="0"/>
    <n v="17851.16"/>
    <n v="-5968"/>
    <n v="0.99"/>
    <n v="69015"/>
    <x v="4"/>
  </r>
  <r>
    <s v="0070   1A-L39"/>
    <s v="DIEGO CARVALHO                 "/>
    <n v="182759"/>
    <n v="115810"/>
    <n v="66949"/>
    <n v="5127.45"/>
    <n v="0"/>
    <n v="41497.760000000002"/>
    <n v="12624.13"/>
    <n v="1207.2"/>
    <n v="1850.06"/>
    <n v="0"/>
    <n v="17908.46"/>
    <n v="0"/>
    <n v="0.94"/>
    <n v="147165"/>
    <x v="4"/>
  </r>
  <r>
    <s v="0071   1A-L40"/>
    <s v="ADRIAN PYLINSKI (1)"/>
    <n v="65488"/>
    <n v="65488"/>
    <n v="0"/>
    <n v="0"/>
    <n v="0"/>
    <n v="41497.760000000002"/>
    <n v="14967.17"/>
    <n v="0"/>
    <n v="2193.59"/>
    <n v="0"/>
    <n v="21232.27"/>
    <n v="611.37"/>
    <n v="0.84"/>
    <n v="80503"/>
    <x v="4"/>
  </r>
  <r>
    <s v="0072   1A-L41"/>
    <s v="GUILLERMO OLIVETO"/>
    <n v="447455"/>
    <n v="0"/>
    <n v="387565.66"/>
    <n v="79267.62"/>
    <n v="0"/>
    <n v="41497.760000000002"/>
    <n v="15282.27"/>
    <n v="145.19999999999999"/>
    <n v="2239.81"/>
    <n v="0"/>
    <n v="21679.27"/>
    <n v="0"/>
    <n v="0.41"/>
    <n v="547678"/>
    <x v="4"/>
  </r>
  <r>
    <s v="0073   1A-L42"/>
    <s v="FRANCO BORDONI (1)"/>
    <n v="57212"/>
    <n v="57244"/>
    <n v="0"/>
    <n v="0"/>
    <n v="32"/>
    <n v="41497.760000000002"/>
    <n v="14001.68"/>
    <n v="133.19999999999999"/>
    <n v="2052.1799999999998"/>
    <n v="0"/>
    <n v="19862.63"/>
    <n v="-6185.32"/>
    <n v="0.87"/>
    <n v="71331"/>
    <x v="4"/>
  </r>
  <r>
    <s v="0074   1A-L45"/>
    <s v="GLADYS NORMA AGUIRRE (1)"/>
    <n v="74129"/>
    <n v="74129"/>
    <n v="0"/>
    <n v="0"/>
    <n v="0"/>
    <n v="41497.760000000002"/>
    <n v="11650.56"/>
    <n v="0"/>
    <n v="1707.27"/>
    <n v="0"/>
    <n v="16527.36"/>
    <n v="1120.47"/>
    <n v="0.57999999999999996"/>
    <n v="72504"/>
    <x v="4"/>
  </r>
  <r>
    <s v="0075   1A-L46"/>
    <s v="GLADYS NORMA AGUIRRE (1)"/>
    <n v="55256"/>
    <n v="55256"/>
    <n v="0"/>
    <n v="0"/>
    <n v="0"/>
    <n v="41497.760000000002"/>
    <n v="12022.22"/>
    <n v="1149.5999999999999"/>
    <n v="1762.11"/>
    <n v="0"/>
    <n v="17054.59"/>
    <n v="-5881.43"/>
    <n v="0.15"/>
    <n v="67605"/>
    <x v="4"/>
  </r>
  <r>
    <s v="0076   1A-L47"/>
    <s v="FRANCO BORDONI (1)"/>
    <n v="53406"/>
    <n v="53406"/>
    <n v="0"/>
    <n v="0"/>
    <n v="0"/>
    <n v="41497.760000000002"/>
    <n v="10794.14"/>
    <n v="1149.5999999999999"/>
    <n v="1582.07"/>
    <n v="0"/>
    <n v="15312.45"/>
    <n v="-5693.17"/>
    <n v="0.15"/>
    <n v="64643"/>
    <x v="4"/>
  </r>
  <r>
    <s v="0077   1A-L49"/>
    <s v="IGNACIO YGARTUA (1)"/>
    <n v="60348"/>
    <n v="60348"/>
    <n v="0"/>
    <n v="0"/>
    <n v="0"/>
    <n v="41497.760000000002"/>
    <n v="15480.22"/>
    <n v="1032"/>
    <n v="2269.12"/>
    <n v="0"/>
    <n v="21960.07"/>
    <n v="-6412.94"/>
    <n v="0.77"/>
    <n v="75827"/>
    <x v="4"/>
  </r>
  <r>
    <s v="0078   1A-L50"/>
    <s v="FOUINE VALERIA (1)"/>
    <n v="47832"/>
    <n v="47832"/>
    <n v="0"/>
    <n v="0"/>
    <n v="0"/>
    <n v="41497.760000000002"/>
    <n v="7857.26"/>
    <n v="0"/>
    <n v="1151.6300000000001"/>
    <n v="0"/>
    <n v="11146.23"/>
    <n v="-5242.18"/>
    <n v="0.3"/>
    <n v="56411"/>
    <x v="4"/>
  </r>
  <r>
    <s v="0079  1A- L50B"/>
    <s v="OSCAR MARC"/>
    <n v="49892"/>
    <n v="50724"/>
    <n v="0"/>
    <n v="832"/>
    <n v="832"/>
    <n v="41497.760000000002"/>
    <n v="8673.2900000000009"/>
    <n v="830.4"/>
    <n v="1270.97"/>
    <n v="0"/>
    <n v="12303.83"/>
    <n v="0"/>
    <n v="0.75"/>
    <n v="64577"/>
    <x v="4"/>
  </r>
  <r>
    <s v="0080   1A-L51"/>
    <s v="ELEONORA NAZAR ANCHORENA"/>
    <n v="4075030"/>
    <n v="0"/>
    <n v="2497184.38"/>
    <s v="En Abogados"/>
    <n v="0"/>
    <n v="41497.760000000002"/>
    <n v="17261.740000000002"/>
    <n v="163.19999999999999"/>
    <n v="2530.2199999999998"/>
    <n v="0"/>
    <n v="24487.32"/>
    <n v="0"/>
    <n v="0.54"/>
    <n v="4285830"/>
    <x v="4"/>
  </r>
  <r>
    <s v="0081   1A-L52"/>
    <s v="FEDERICO COLUCCI (1)"/>
    <n v="67874"/>
    <n v="67900"/>
    <n v="0"/>
    <n v="0"/>
    <n v="26"/>
    <n v="41497.760000000002"/>
    <n v="15447.9"/>
    <n v="146.4"/>
    <n v="2263.9499999999998"/>
    <n v="0"/>
    <n v="21914.23"/>
    <n v="-6407.49"/>
    <n v="0.25"/>
    <n v="74837"/>
    <x v="4"/>
  </r>
  <r>
    <s v="0082   1A-L53"/>
    <s v="SERGIO ELBIO CANTON (1)"/>
    <n v="51799"/>
    <n v="51971"/>
    <n v="0"/>
    <n v="0"/>
    <n v="172"/>
    <n v="41497.760000000002"/>
    <n v="5607.14"/>
    <n v="537.6"/>
    <n v="821.91"/>
    <n v="0"/>
    <n v="7954.22"/>
    <n v="-4896.5200000000004"/>
    <n v="0.89"/>
    <n v="51351"/>
    <x v="4"/>
  </r>
  <r>
    <s v="0083  1A-L53B"/>
    <s v="SAMANTHA WAHNON"/>
    <n v="186532"/>
    <n v="0"/>
    <n v="178833.59"/>
    <n v="16640.09"/>
    <n v="0"/>
    <n v="41497.760000000002"/>
    <n v="5421.31"/>
    <n v="519.6"/>
    <n v="794.66"/>
    <n v="0"/>
    <n v="7690.61"/>
    <n v="0"/>
    <n v="0.38"/>
    <n v="251398"/>
    <x v="4"/>
  </r>
  <r>
    <s v="0084   1A-L54"/>
    <s v="Hugo Gaston RONDA (1)"/>
    <n v="56666"/>
    <n v="56666"/>
    <n v="0"/>
    <n v="0"/>
    <n v="0"/>
    <n v="41497.760000000002"/>
    <n v="9303.48"/>
    <n v="890.4"/>
    <n v="1363.75"/>
    <n v="0"/>
    <n v="13197.82"/>
    <n v="-5464.34"/>
    <n v="0.13"/>
    <n v="60789"/>
    <x v="4"/>
  </r>
  <r>
    <s v="0085  1A- L55-1"/>
    <s v="FIDEICOMISO VILLA MARIA"/>
    <n v="47070"/>
    <n v="47070"/>
    <n v="0"/>
    <n v="773"/>
    <n v="0"/>
    <n v="41497.760000000002"/>
    <n v="4572.97"/>
    <n v="0"/>
    <n v="587.72"/>
    <n v="0"/>
    <n v="6487.16"/>
    <n v="0"/>
    <n v="0.39"/>
    <n v="53919"/>
    <x v="4"/>
  </r>
  <r>
    <s v="0086   1A-L56"/>
    <s v="FIDEICOMISO VILLA MARIA"/>
    <n v="66096"/>
    <n v="66096"/>
    <n v="0"/>
    <n v="1085"/>
    <n v="0"/>
    <n v="41497.760000000002"/>
    <n v="16090.22"/>
    <n v="0"/>
    <n v="2358.11"/>
    <n v="0"/>
    <n v="22825.41"/>
    <n v="0"/>
    <n v="0.5"/>
    <n v="83857"/>
    <x v="4"/>
  </r>
  <r>
    <s v="0087   1A-L57"/>
    <s v="Hugo Gaston RONDA (1)"/>
    <n v="56629"/>
    <n v="56629"/>
    <n v="0"/>
    <n v="0"/>
    <n v="0"/>
    <n v="41497.760000000002"/>
    <n v="9303.48"/>
    <n v="902.4"/>
    <n v="1363.75"/>
    <n v="0"/>
    <n v="13197.82"/>
    <n v="-5464.34"/>
    <n v="0.13"/>
    <n v="60801"/>
    <x v="4"/>
  </r>
  <r>
    <s v="0088   1A-L58"/>
    <s v="SAMANTHA WAHNON"/>
    <n v="231250"/>
    <n v="0"/>
    <n v="221704"/>
    <n v="20631.2"/>
    <n v="0"/>
    <n v="41497.760000000002"/>
    <n v="9392.36"/>
    <n v="0"/>
    <n v="1376.86"/>
    <n v="0"/>
    <n v="13323.9"/>
    <n v="0"/>
    <n v="0.92"/>
    <n v="307927"/>
    <x v="4"/>
  </r>
  <r>
    <s v="0089   1A-L59"/>
    <s v="DIEGO CARVALHO"/>
    <n v="179179"/>
    <n v="113454"/>
    <n v="65725"/>
    <n v="5031.95"/>
    <n v="0"/>
    <n v="41497.760000000002"/>
    <n v="11977.78"/>
    <n v="1146"/>
    <n v="1755.22"/>
    <n v="0"/>
    <n v="16991.55"/>
    <n v="0"/>
    <n v="0.74"/>
    <n v="144126"/>
    <x v="4"/>
  </r>
  <r>
    <s v="0090  1A-L59B"/>
    <s v="EUGENIA GIBBONS"/>
    <n v="4479390"/>
    <n v="0"/>
    <n v="2702104.7"/>
    <s v="En Abogados"/>
    <n v="0"/>
    <n v="41497.760000000002"/>
    <n v="12151.49"/>
    <n v="1161.5999999999999"/>
    <n v="1780.74"/>
    <n v="0"/>
    <n v="17237.97"/>
    <n v="0"/>
    <n v="0.2"/>
    <n v="4688325"/>
    <x v="4"/>
  </r>
  <r>
    <s v="0091   1A-L60"/>
    <s v="SAN EMILIO SCA (1)"/>
    <n v="50837"/>
    <n v="50837"/>
    <n v="0"/>
    <n v="0"/>
    <n v="0"/>
    <n v="41497.760000000002"/>
    <n v="9263.09"/>
    <n v="886.8"/>
    <n v="1357.89"/>
    <n v="0"/>
    <n v="13140.51"/>
    <n v="-5458.29"/>
    <n v="0.24"/>
    <n v="60688"/>
    <x v="4"/>
  </r>
  <r>
    <s v="0092   1A-L61"/>
    <s v="Ruth Marina Martini (1)"/>
    <n v="50876"/>
    <n v="50876"/>
    <n v="0"/>
    <n v="0"/>
    <n v="0"/>
    <n v="41497.760000000002"/>
    <n v="9287.32"/>
    <n v="889.2"/>
    <n v="1361.34"/>
    <n v="0"/>
    <n v="13174.9"/>
    <n v="-5461.92"/>
    <n v="0.4"/>
    <n v="60749"/>
    <x v="4"/>
  </r>
  <r>
    <s v="0093   1A-L62"/>
    <s v="OSCAR BAREIRO (1)"/>
    <n v="51277"/>
    <n v="51277"/>
    <n v="0"/>
    <n v="0"/>
    <n v="0"/>
    <n v="41497.760000000002"/>
    <n v="9537.7900000000009"/>
    <n v="913.2"/>
    <n v="1397.9"/>
    <n v="0"/>
    <n v="13530.2"/>
    <n v="-5500.06"/>
    <n v="0.21"/>
    <n v="61377"/>
    <x v="4"/>
  </r>
  <r>
    <s v="0094   1A-L63"/>
    <s v="PABLO GARCIA NAVARRO"/>
    <n v="50221"/>
    <n v="50221"/>
    <n v="0"/>
    <n v="838"/>
    <n v="0"/>
    <n v="41497.760000000002"/>
    <n v="8879.31"/>
    <n v="849.6"/>
    <n v="1301.32"/>
    <n v="0"/>
    <n v="12596.1"/>
    <n v="0"/>
    <n v="0.91"/>
    <n v="65963"/>
    <x v="4"/>
  </r>
  <r>
    <s v="0095   1A-L64"/>
    <s v="PODRZAJ - PODRZAJ (1)"/>
    <n v="52241"/>
    <n v="52241"/>
    <n v="0"/>
    <n v="0"/>
    <n v="0"/>
    <n v="41497.760000000002"/>
    <n v="10139.700000000001"/>
    <n v="970.8"/>
    <n v="1486.19"/>
    <n v="0"/>
    <n v="14384.08"/>
    <n v="-5592.68"/>
    <n v="0.15"/>
    <n v="62886"/>
    <x v="4"/>
  </r>
  <r>
    <s v="0096   1A-L65"/>
    <s v="RUTA CPC"/>
    <n v="114708"/>
    <n v="56155"/>
    <n v="58553"/>
    <n v="3835.27"/>
    <n v="0"/>
    <n v="41497.760000000002"/>
    <n v="9893.2800000000007"/>
    <n v="946.8"/>
    <n v="1449.98"/>
    <n v="0"/>
    <n v="14034.5"/>
    <n v="0"/>
    <n v="0.41"/>
    <n v="130211"/>
    <x v="4"/>
  </r>
  <r>
    <s v="0097    1B-L1"/>
    <s v="JORGE TABOADA"/>
    <n v="51773"/>
    <n v="51773"/>
    <n v="0"/>
    <n v="852"/>
    <n v="0"/>
    <n v="41497.760000000002"/>
    <n v="6976.6"/>
    <n v="667.2"/>
    <n v="1022.64"/>
    <n v="0"/>
    <n v="9896.93"/>
    <n v="0"/>
    <n v="0.87"/>
    <n v="60914"/>
    <x v="4"/>
  </r>
  <r>
    <s v="0098    1B-L2"/>
    <s v="Jorge Delaportas (2)"/>
    <n v="52786"/>
    <n v="53666"/>
    <n v="0"/>
    <n v="880"/>
    <n v="880"/>
    <n v="41497.760000000002"/>
    <n v="7558.32"/>
    <n v="723.6"/>
    <n v="1107.49"/>
    <n v="0"/>
    <n v="10722.15"/>
    <n v="0"/>
    <n v="0.68"/>
    <n v="61610"/>
    <x v="4"/>
  </r>
  <r>
    <s v="0099    1B-L3"/>
    <s v="MARCIAL CARBALLAL"/>
    <n v="3555401"/>
    <n v="0"/>
    <n v="2157970.2200000002"/>
    <s v="En Abogados"/>
    <n v="0"/>
    <n v="41497.760000000002"/>
    <n v="7530.04"/>
    <n v="721.2"/>
    <n v="1103.3499999999999"/>
    <n v="0"/>
    <n v="10682.04"/>
    <n v="0"/>
    <n v="0.1"/>
    <n v="3724834"/>
    <x v="4"/>
  </r>
  <r>
    <s v="0100    1B-L4"/>
    <s v="GIMENEZ ALFREDO FERNANDO"/>
    <n v="100642"/>
    <n v="100642"/>
    <n v="0"/>
    <n v="0"/>
    <n v="0"/>
    <n v="41497.760000000002"/>
    <n v="8220.84"/>
    <n v="787.2"/>
    <n v="1204.75"/>
    <n v="0"/>
    <n v="11661.99"/>
    <n v="0"/>
    <n v="0.46"/>
    <n v="63373"/>
    <x v="4"/>
  </r>
  <r>
    <s v="0101    1B-L5"/>
    <s v="CLAUDIO VICENTE LOPEZ"/>
    <n v="1775394"/>
    <n v="0"/>
    <n v="1163135.83"/>
    <s v="En Abogados"/>
    <n v="0"/>
    <n v="41497.760000000002"/>
    <n v="8220.84"/>
    <n v="787.2"/>
    <n v="1204.75"/>
    <n v="0"/>
    <n v="11661.99"/>
    <n v="0"/>
    <n v="0.67"/>
    <n v="1896924"/>
    <x v="4"/>
  </r>
  <r>
    <s v="0102    1B-L6"/>
    <s v="FERNANDO JASNIS"/>
    <n v="48494"/>
    <n v="0"/>
    <n v="48494"/>
    <n v="2424.6999999999998"/>
    <n v="0"/>
    <n v="41497.760000000002"/>
    <n v="7800.71"/>
    <n v="747.6"/>
    <n v="1143.3599999999999"/>
    <n v="0"/>
    <n v="11066"/>
    <n v="0"/>
    <n v="0.87"/>
    <n v="113175"/>
    <x v="4"/>
  </r>
  <r>
    <s v="0103    1B-L7"/>
    <s v="DANIEL OSVALDO BENITES/ GONZALEZ NOELIA (1)"/>
    <n v="70831"/>
    <n v="60000"/>
    <n v="10831"/>
    <n v="541.54999999999995"/>
    <n v="0"/>
    <n v="41497.760000000002"/>
    <n v="7130.11"/>
    <n v="681.6"/>
    <n v="1045.06"/>
    <n v="0"/>
    <n v="10114.700000000001"/>
    <n v="-5130.79"/>
    <n v="0.01"/>
    <n v="66711"/>
    <x v="4"/>
  </r>
  <r>
    <s v="0104    1B-L8"/>
    <s v="EDUARDO HIRSH"/>
    <n v="47297"/>
    <n v="48086"/>
    <n v="0"/>
    <n v="789"/>
    <n v="789"/>
    <n v="41497.760000000002"/>
    <n v="7053.36"/>
    <n v="675.6"/>
    <n v="1034.02"/>
    <n v="0"/>
    <n v="10005.82"/>
    <n v="0"/>
    <n v="0.44"/>
    <n v="60267"/>
    <x v="4"/>
  </r>
  <r>
    <s v="0105    1B-L9"/>
    <s v="FERNANDO WEHT"/>
    <n v="54944"/>
    <n v="0"/>
    <n v="52076.3"/>
    <n v="5471.52"/>
    <n v="0"/>
    <n v="41497.760000000002"/>
    <n v="7566.4"/>
    <n v="0"/>
    <n v="1109.21"/>
    <n v="0"/>
    <n v="10733.62"/>
    <n v="0"/>
    <n v="0.19"/>
    <n v="118455"/>
    <x v="4"/>
  </r>
  <r>
    <s v="0106    1B-L10"/>
    <s v="VICTORIA ANGELA CIPPONERI (1)"/>
    <n v="46396"/>
    <n v="46396"/>
    <n v="0"/>
    <n v="0"/>
    <n v="0"/>
    <n v="41497.760000000002"/>
    <n v="6903.89"/>
    <n v="0"/>
    <n v="1011.95"/>
    <n v="0"/>
    <n v="9793.7800000000007"/>
    <n v="2473.12"/>
    <n v="0.5"/>
    <n v="61681"/>
    <x v="4"/>
  </r>
  <r>
    <s v="0107    1B-L11"/>
    <s v="Hector Daniel CAZZASA/ Zulema Amelia LEFEVRE (1)"/>
    <n v="50403"/>
    <n v="50403"/>
    <n v="0"/>
    <n v="0"/>
    <n v="0"/>
    <n v="41497.760000000002"/>
    <n v="8992.42"/>
    <n v="860.4"/>
    <n v="1318.22"/>
    <n v="0"/>
    <n v="12756.56"/>
    <n v="-5416.52"/>
    <n v="0.16"/>
    <n v="60009"/>
    <x v="4"/>
  </r>
  <r>
    <s v="0108    1B-L12"/>
    <s v="MORA DELGADO"/>
    <n v="54292"/>
    <n v="55185"/>
    <n v="0"/>
    <n v="893"/>
    <n v="893"/>
    <n v="41497.760000000002"/>
    <n v="8422.82"/>
    <n v="806.4"/>
    <n v="1234.76"/>
    <n v="0"/>
    <n v="11948.53"/>
    <n v="0"/>
    <n v="0.73"/>
    <n v="63911"/>
    <x v="4"/>
  </r>
  <r>
    <s v="0109    1B-L13"/>
    <s v="MORA DELGADO"/>
    <n v="81995"/>
    <n v="83355"/>
    <n v="0"/>
    <n v="1347"/>
    <n v="1360"/>
    <n v="41497.760000000002"/>
    <n v="7602.76"/>
    <n v="0"/>
    <n v="1114.04"/>
    <n v="29617.97"/>
    <n v="10785.19"/>
    <n v="0"/>
    <n v="0.28000000000000003"/>
    <n v="90605"/>
    <x v="4"/>
  </r>
  <r>
    <s v="0110    1B-L14"/>
    <s v="LUCIANO POMPONIO (1)"/>
    <n v="53462"/>
    <n v="53482"/>
    <n v="0"/>
    <n v="0"/>
    <n v="20"/>
    <n v="41497.760000000002"/>
    <n v="7530.04"/>
    <n v="721.2"/>
    <n v="1103.3499999999999"/>
    <n v="0"/>
    <n v="10682.04"/>
    <n v="-5191.33"/>
    <n v="0.94"/>
    <n v="56324"/>
    <x v="4"/>
  </r>
  <r>
    <s v="0111    1B-L15"/>
    <s v="Victor Walter Fuentes/ Mariana Paola Tuya (1)"/>
    <n v="48554"/>
    <n v="48554"/>
    <n v="0"/>
    <n v="0"/>
    <n v="0"/>
    <n v="41497.760000000002"/>
    <n v="5126.41"/>
    <n v="490.8"/>
    <n v="751.55"/>
    <n v="0"/>
    <n v="7272.27"/>
    <n v="-4823.2700000000004"/>
    <n v="0.48"/>
    <n v="50316"/>
    <x v="4"/>
  </r>
  <r>
    <s v="0112    1B-L16"/>
    <s v="EMILY TELO"/>
    <n v="4272"/>
    <n v="0"/>
    <n v="4272"/>
    <n v="213.6"/>
    <n v="0"/>
    <n v="41497.760000000002"/>
    <n v="5998.99"/>
    <n v="574.79999999999995"/>
    <n v="879.51"/>
    <n v="0"/>
    <n v="8510.1"/>
    <n v="0"/>
    <n v="0.24"/>
    <n v="61947"/>
    <x v="4"/>
  </r>
  <r>
    <s v="0113    1B-L17"/>
    <s v="CHRISTIAN ANDR…S NARA/ CABALLERO NATALIAL (1)"/>
    <n v="44941"/>
    <n v="44941"/>
    <n v="0"/>
    <n v="0"/>
    <n v="0"/>
    <n v="41497.760000000002"/>
    <n v="5582.9"/>
    <n v="535.20000000000005"/>
    <n v="818.11"/>
    <n v="0"/>
    <n v="7919.84"/>
    <n v="-4892.8900000000003"/>
    <n v="0.08"/>
    <n v="51461"/>
    <x v="4"/>
  </r>
  <r>
    <s v="0114    1B-L18"/>
    <s v="GAMARRA NOGUERA MARÕA NILSA"/>
    <n v="53353"/>
    <n v="0"/>
    <n v="50199"/>
    <n v="5663.95"/>
    <n v="0"/>
    <n v="41497.760000000002"/>
    <n v="6071.7"/>
    <n v="580.79999999999995"/>
    <n v="889.85"/>
    <n v="0"/>
    <n v="8613.25"/>
    <n v="0"/>
    <n v="0.69"/>
    <n v="113517"/>
    <x v="4"/>
  </r>
  <r>
    <s v="0115    1B-L19"/>
    <s v="FRANCO - SUEIRO"/>
    <n v="3385663"/>
    <n v="0"/>
    <n v="2064705.02"/>
    <s v="En Abogados"/>
    <n v="0"/>
    <n v="41497.760000000002"/>
    <n v="7929.98"/>
    <n v="759.6"/>
    <n v="1162.33"/>
    <n v="0"/>
    <n v="11249.38"/>
    <n v="0"/>
    <n v="0.7"/>
    <n v="3551498"/>
    <x v="4"/>
  </r>
  <r>
    <s v="0116   1B-L20"/>
    <s v="AGROPECUARIA EL BAYITO_x000a_S.A. (1)"/>
    <n v="47969"/>
    <n v="47969"/>
    <n v="0"/>
    <n v="0"/>
    <n v="0"/>
    <n v="41497.760000000002"/>
    <n v="7473.49"/>
    <n v="715.2"/>
    <n v="1095.07"/>
    <n v="0"/>
    <n v="10601.81"/>
    <n v="-5182.8500000000004"/>
    <n v="0.52"/>
    <n v="56201"/>
    <x v="4"/>
  </r>
  <r>
    <s v="0117    1B-L21"/>
    <s v="DIEGO MUFFATTI"/>
    <n v="2840179"/>
    <n v="0"/>
    <n v="1759324.14"/>
    <s v="En Abogados"/>
    <n v="0"/>
    <n v="41497.760000000002"/>
    <n v="8002.69"/>
    <n v="766.8"/>
    <n v="1172.67"/>
    <n v="0"/>
    <n v="11352.53"/>
    <n v="0"/>
    <n v="0.34"/>
    <n v="2990938"/>
    <x v="4"/>
  </r>
  <r>
    <s v="0118    1B-L22"/>
    <s v="ALFREDO CASTIGLIA (1)"/>
    <n v="77910"/>
    <n v="77910"/>
    <s v="Plan de Pago"/>
    <s v="Plan de Pago"/>
    <n v="0"/>
    <n v="41497.760000000002"/>
    <n v="8002.69"/>
    <n v="766.8"/>
    <n v="1172.67"/>
    <n v="0"/>
    <n v="11352.53"/>
    <n v="23827.38"/>
    <n v="0.17"/>
    <n v="86620"/>
    <x v="4"/>
  </r>
  <r>
    <s v="0119    1B-L23"/>
    <s v="PAUL SIMON FITZPATRICK/ IRAZU CARINA LORE (1)"/>
    <n v="48051"/>
    <n v="48051"/>
    <n v="0"/>
    <n v="0"/>
    <n v="0"/>
    <n v="41497.760000000002"/>
    <n v="8002.69"/>
    <n v="0"/>
    <n v="1172.67"/>
    <n v="0"/>
    <n v="11352.53"/>
    <n v="-5263.97"/>
    <n v="0.32"/>
    <n v="56762"/>
    <x v="4"/>
  </r>
  <r>
    <s v="0120   1B-L24"/>
    <s v="OSCAR BALLESTER"/>
    <n v="-17008.669999999998"/>
    <n v="0"/>
    <n v="0"/>
    <n v="0"/>
    <n v="17008.669999999998"/>
    <n v="41497.760000000002"/>
    <n v="8002.69"/>
    <n v="0"/>
    <n v="1172.67"/>
    <n v="14808.99"/>
    <n v="11352.53"/>
    <n v="0"/>
    <n v="0.03"/>
    <n v="59826"/>
    <x v="4"/>
  </r>
  <r>
    <s v="0121    1B-L25"/>
    <s v="DANIEL MANZINI (1)"/>
    <n v="67792"/>
    <n v="67864"/>
    <s v="Plan de Pago"/>
    <s v="Plan de Pago"/>
    <n v="72"/>
    <n v="41497.760000000002"/>
    <n v="6188.86"/>
    <n v="592.79999999999995"/>
    <n v="907.1"/>
    <n v="0"/>
    <n v="8779.44"/>
    <n v="35507.35"/>
    <n v="0.69"/>
    <n v="93402"/>
    <x v="4"/>
  </r>
  <r>
    <s v="0122   1B-L26"/>
    <s v="MONICA MARTINEZ (1)"/>
    <n v="51448"/>
    <n v="51448"/>
    <n v="0"/>
    <n v="0"/>
    <n v="0"/>
    <n v="41497.760000000002"/>
    <n v="5647.53"/>
    <n v="0"/>
    <n v="827.77"/>
    <n v="0"/>
    <n v="8011.53"/>
    <n v="2041.82"/>
    <n v="0.59"/>
    <n v="58027"/>
    <x v="4"/>
  </r>
  <r>
    <s v="0123   1B-L27"/>
    <s v="ESTEBAN CORSO"/>
    <n v="110532"/>
    <n v="69569.84"/>
    <n v="40962.160000000003"/>
    <n v="2048.11"/>
    <n v="0"/>
    <n v="41497.760000000002"/>
    <n v="7732.03"/>
    <n v="0"/>
    <n v="1133.3499999999999"/>
    <n v="17277.150000000001"/>
    <n v="10968.58"/>
    <n v="0"/>
    <n v="0.86"/>
    <n v="121620"/>
    <x v="4"/>
  </r>
  <r>
    <s v="0124   1B-L28"/>
    <s v="Angel Federico BUNSOW / Maria Paula DE LUCA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</r>
  <r>
    <s v="0125   1B-L29"/>
    <s v="SEBASTI£N CHU"/>
    <n v="3649977"/>
    <n v="0"/>
    <n v="2213689.41"/>
    <s v="En Abogados"/>
    <n v="0"/>
    <n v="41497.760000000002"/>
    <n v="8006.73"/>
    <n v="766.8"/>
    <n v="1173.3599999999999"/>
    <n v="0"/>
    <n v="11358.26"/>
    <n v="0"/>
    <n v="0.62"/>
    <n v="3823465"/>
    <x v="4"/>
  </r>
  <r>
    <s v="0126   1B-L30"/>
    <s v="Vicente DE MOLA (1)"/>
    <n v="48818"/>
    <n v="48900"/>
    <n v="0"/>
    <n v="0"/>
    <n v="82"/>
    <n v="41497.760000000002"/>
    <n v="8002.69"/>
    <n v="766.8"/>
    <n v="1172.67"/>
    <n v="0"/>
    <n v="11352.53"/>
    <n v="-5263.97"/>
    <n v="0.52"/>
    <n v="57447"/>
    <x v="4"/>
  </r>
  <r>
    <s v="0127    1B-L31"/>
    <s v="MARIA ISABEL ABULIAk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</r>
  <r>
    <s v="0128   1B-L32"/>
    <s v="BISCAYNE SERVICIOS SA"/>
    <n v="96262"/>
    <n v="0"/>
    <n v="94136.1"/>
    <n v="6832.71"/>
    <n v="0"/>
    <n v="41497.760000000002"/>
    <n v="6887.73"/>
    <n v="657.6"/>
    <n v="1009.53"/>
    <n v="0"/>
    <n v="9770.86"/>
    <n v="0"/>
    <n v="0.71"/>
    <n v="160793"/>
    <x v="4"/>
  </r>
  <r>
    <s v="0129   1B-L33"/>
    <s v="JUAN MANUEL GALLEGO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</r>
  <r>
    <s v="0130   1B-L34"/>
    <s v="NATALIA GANEM"/>
    <n v="104430"/>
    <n v="0"/>
    <n v="102007.65"/>
    <n v="7522.73"/>
    <n v="0"/>
    <n v="41497.760000000002"/>
    <n v="8002.69"/>
    <n v="766.8"/>
    <n v="1172.67"/>
    <n v="0"/>
    <n v="11352.53"/>
    <n v="0"/>
    <n v="0.17"/>
    <n v="172323"/>
    <x v="4"/>
  </r>
  <r>
    <s v="0131   1B-L35"/>
    <s v="TOMAS BELLO (1)"/>
    <n v="55789"/>
    <n v="55789"/>
    <n v="0"/>
    <n v="0"/>
    <n v="0"/>
    <n v="41497.760000000002"/>
    <n v="8018.85"/>
    <n v="768"/>
    <n v="1175.43"/>
    <n v="0"/>
    <n v="11375.46"/>
    <n v="1678"/>
    <n v="0.5"/>
    <n v="64514"/>
    <x v="4"/>
  </r>
  <r>
    <s v="0132   1B-L36"/>
    <s v="LUCAS MORANDO DELGADO_x000a_(1)"/>
    <n v="54513"/>
    <n v="54513"/>
    <n v="0"/>
    <n v="0"/>
    <n v="0"/>
    <n v="41497.760000000002"/>
    <n v="8002.69"/>
    <n v="766.8"/>
    <n v="1172.67"/>
    <n v="0"/>
    <n v="11352.53"/>
    <n v="-764"/>
    <n v="0.55000000000000004"/>
    <n v="62029"/>
    <x v="4"/>
  </r>
  <r>
    <s v="0133   1B-L37"/>
    <s v="LUIS LOSADA (1)"/>
    <n v="48844"/>
    <n v="48844"/>
    <n v="0"/>
    <n v="0"/>
    <n v="0"/>
    <n v="41497.760000000002"/>
    <n v="8018.85"/>
    <n v="768"/>
    <n v="1175.43"/>
    <n v="0"/>
    <n v="11375.46"/>
    <n v="-5267"/>
    <n v="0.5"/>
    <n v="57569"/>
    <x v="4"/>
  </r>
  <r>
    <s v="0134   1B-L38"/>
    <s v="MARIA ISABEL ABULIAK (1)"/>
    <n v="48770"/>
    <n v="48770"/>
    <n v="0"/>
    <n v="0"/>
    <n v="0"/>
    <n v="41497.760000000002"/>
    <n v="7970.37"/>
    <n v="768"/>
    <n v="1168.19"/>
    <n v="0"/>
    <n v="11306.69"/>
    <n v="-5259.73"/>
    <n v="0.72"/>
    <n v="57452"/>
    <x v="4"/>
  </r>
  <r>
    <s v="0135   1B-L39"/>
    <s v="SEBASTI£N MATOS"/>
    <n v="220761"/>
    <n v="0"/>
    <n v="202532.08"/>
    <n v="28355.52"/>
    <n v="0"/>
    <n v="41497.760000000002"/>
    <n v="5332.43"/>
    <n v="511.2"/>
    <n v="781.55"/>
    <n v="0"/>
    <n v="7564.53"/>
    <n v="0"/>
    <n v="0.93"/>
    <n v="286576"/>
    <x v="4"/>
  </r>
  <r>
    <s v="0136   1B-L40"/>
    <s v="FERNANDO ZUBILLAGA (1)"/>
    <n v="52253"/>
    <n v="52253"/>
    <n v="0"/>
    <n v="0"/>
    <n v="0"/>
    <n v="41497.760000000002"/>
    <n v="7251.3"/>
    <n v="694.8"/>
    <n v="1062.6500000000001"/>
    <n v="0"/>
    <n v="10286.620000000001"/>
    <n v="-5148.95"/>
    <n v="0.82"/>
    <n v="55645"/>
    <x v="4"/>
  </r>
  <r>
    <s v="0137    1B-L41"/>
    <s v="MARCELO MARISCOTTI (1)"/>
    <n v="47593"/>
    <n v="47593"/>
    <n v="0"/>
    <n v="0"/>
    <n v="0"/>
    <n v="41497.760000000002"/>
    <n v="7239.18"/>
    <n v="692.4"/>
    <n v="1061.27"/>
    <n v="0"/>
    <n v="10269.43"/>
    <n v="-5147.74"/>
    <n v="0.7"/>
    <n v="55613"/>
    <x v="4"/>
  </r>
  <r>
    <s v="0138   1B-L42"/>
    <s v="ROBERTO BRIGNONE (1)"/>
    <n v="46928"/>
    <n v="46928"/>
    <n v="0"/>
    <n v="0"/>
    <n v="0"/>
    <n v="41497.760000000002"/>
    <n v="6823.09"/>
    <n v="654"/>
    <n v="1000.22"/>
    <n v="0"/>
    <n v="9679.17"/>
    <n v="-5083.57"/>
    <n v="0.33"/>
    <n v="54571"/>
    <x v="4"/>
  </r>
  <r>
    <s v="0139   1B-L43"/>
    <s v="ALEJANDRO CESNIK (1)"/>
    <n v="48060"/>
    <n v="48060"/>
    <n v="0"/>
    <n v="0"/>
    <n v="0"/>
    <n v="41497.760000000002"/>
    <n v="7530.04"/>
    <n v="721.2"/>
    <n v="1103.69"/>
    <n v="0"/>
    <n v="10682.04"/>
    <n v="-5191.93"/>
    <n v="0.2"/>
    <n v="56343"/>
    <x v="4"/>
  </r>
  <r>
    <s v="0140   1B-L44"/>
    <s v="ENRIQUE BENITEZ CRUZ (1)"/>
    <n v="56836"/>
    <n v="56836"/>
    <n v="0"/>
    <n v="0"/>
    <n v="0"/>
    <n v="41497.760000000002"/>
    <n v="9885.2000000000007"/>
    <n v="945.6"/>
    <n v="1448.6"/>
    <n v="0"/>
    <n v="14023.04"/>
    <n v="-5553.33"/>
    <n v="0.13"/>
    <n v="62247"/>
    <x v="4"/>
  </r>
  <r>
    <s v="0141    1B-L45"/>
    <s v="Daniel Alejandro Mesego (1)"/>
    <n v="51075"/>
    <n v="51100"/>
    <n v="0"/>
    <n v="0"/>
    <n v="25"/>
    <n v="41497.760000000002"/>
    <n v="9412.5499999999993"/>
    <n v="900"/>
    <n v="1379.62"/>
    <n v="0"/>
    <n v="13352.55"/>
    <n v="-5481.29"/>
    <n v="0.81"/>
    <n v="61037"/>
    <x v="4"/>
  </r>
  <r>
    <s v="0142   1B-L46"/>
    <s v="Daniel Oscar BLANCO; Silvia Santa LUS (1)"/>
    <n v="48404"/>
    <n v="48404"/>
    <n v="0"/>
    <n v="0"/>
    <n v="0"/>
    <n v="41497.760000000002"/>
    <n v="8237"/>
    <n v="0"/>
    <n v="1207.51"/>
    <n v="0"/>
    <n v="11684.91"/>
    <n v="-5300.9"/>
    <n v="0.72"/>
    <n v="57327"/>
    <x v="4"/>
  </r>
  <r>
    <s v="0143   1B-L47"/>
    <s v="MOUSALLI ELIAS RUBEN"/>
    <n v="55122"/>
    <n v="0"/>
    <n v="52737.32"/>
    <n v="5021.55"/>
    <n v="0"/>
    <n v="41497.760000000002"/>
    <n v="7530.04"/>
    <n v="721.2"/>
    <n v="1103.69"/>
    <n v="0"/>
    <n v="10682.04"/>
    <n v="0"/>
    <n v="0.4"/>
    <n v="119294"/>
    <x v="4"/>
  </r>
  <r>
    <s v="0144   1B-L48"/>
    <s v="ROMINA RONDINONE"/>
    <n v="1806300"/>
    <n v="0"/>
    <n v="1112572.6599999999"/>
    <s v="En Abogados"/>
    <n v="0"/>
    <n v="41497.760000000002"/>
    <n v="7041.24"/>
    <n v="675.6"/>
    <n v="1034.3699999999999"/>
    <n v="0"/>
    <n v="9988.6200000000008"/>
    <n v="0"/>
    <n v="0.78"/>
    <n v="1922167"/>
    <x v="4"/>
  </r>
  <r>
    <s v="0145   1B-L49"/>
    <s v="CLAUDIO VICENTE LOPEZ"/>
    <n v="2066917"/>
    <n v="0"/>
    <n v="1316185.9099999999"/>
    <s v="En Abogados"/>
    <n v="0"/>
    <n v="41497.760000000002"/>
    <n v="6334.29"/>
    <n v="606"/>
    <n v="928.14"/>
    <n v="0"/>
    <n v="8985.75"/>
    <n v="0"/>
    <n v="0.76"/>
    <n v="2191079"/>
    <x v="4"/>
  </r>
  <r>
    <s v="0146   1B-L50"/>
    <s v="Carlos Leonardo LOIRA (2)"/>
    <n v="57394"/>
    <n v="58309"/>
    <n v="0"/>
    <n v="2784.56"/>
    <n v="915"/>
    <n v="41497.760000000002"/>
    <n v="9226.73"/>
    <n v="884.4"/>
    <n v="1352.37"/>
    <n v="0"/>
    <n v="13088.94"/>
    <n v="0"/>
    <n v="0.24"/>
    <n v="67920"/>
    <x v="4"/>
  </r>
  <r>
    <s v="0147    1B-L51"/>
    <s v="GUSTAVO QUETTO"/>
    <n v="3936468"/>
    <n v="0"/>
    <n v="2380907.92"/>
    <s v="En Abogados"/>
    <n v="0"/>
    <n v="41497.760000000002"/>
    <n v="9174.2099999999991"/>
    <n v="878.4"/>
    <n v="1344.78"/>
    <n v="0"/>
    <n v="13014.44"/>
    <n v="0"/>
    <n v="0.01"/>
    <n v="4121423"/>
    <x v="4"/>
  </r>
  <r>
    <s v="0148   1B-L52"/>
    <s v="Hernan Deferrari"/>
    <n v="56688"/>
    <n v="56688"/>
    <n v="0"/>
    <n v="907"/>
    <n v="0"/>
    <n v="41497.760000000002"/>
    <n v="9061.1"/>
    <n v="867.6"/>
    <n v="1328.23"/>
    <n v="0"/>
    <n v="12853.98"/>
    <n v="0"/>
    <n v="0.33"/>
    <n v="66516"/>
    <x v="4"/>
  </r>
  <r>
    <s v="0149    1E-L1"/>
    <s v="ALEJO MARTIN JUDEZ Y PLATINI MARIELA (1)"/>
    <n v="48396"/>
    <n v="48400"/>
    <n v="0"/>
    <n v="0"/>
    <n v="4"/>
    <n v="41497.760000000002"/>
    <n v="7740.11"/>
    <n v="740.4"/>
    <n v="1134.3900000000001"/>
    <n v="0"/>
    <n v="10980.04"/>
    <n v="-5224.0200000000004"/>
    <n v="0.32"/>
    <n v="56865"/>
    <x v="4"/>
  </r>
  <r>
    <s v="0150    1E-L2"/>
    <s v="MATIAS CORTIJO (1)"/>
    <n v="46475"/>
    <n v="46475"/>
    <n v="0"/>
    <n v="0"/>
    <n v="0"/>
    <n v="41497.760000000002"/>
    <n v="6540.31"/>
    <n v="626.4"/>
    <n v="958.83"/>
    <n v="0"/>
    <n v="9278.02"/>
    <n v="-5039.99"/>
    <n v="0.67"/>
    <n v="53862"/>
    <x v="4"/>
  </r>
  <r>
    <s v="0151    1E-L3"/>
    <s v="FRANCISCO PUIGGARI"/>
    <n v="45134"/>
    <n v="45887"/>
    <n v="0"/>
    <n v="753"/>
    <n v="753"/>
    <n v="41497.760000000002"/>
    <n v="5704.09"/>
    <n v="546"/>
    <n v="836.05"/>
    <n v="0"/>
    <n v="8091.76"/>
    <n v="0"/>
    <n v="0.34"/>
    <n v="56676"/>
    <x v="4"/>
  </r>
  <r>
    <s v="0152    1E-L4"/>
    <s v="PAZ NASTA (1)"/>
    <n v="44396"/>
    <n v="44396"/>
    <n v="0"/>
    <n v="0"/>
    <n v="0"/>
    <n v="41497.760000000002"/>
    <n v="5243.56"/>
    <n v="501.6"/>
    <n v="768.45"/>
    <n v="0"/>
    <n v="7438.46"/>
    <n v="-4840.83"/>
    <n v="0"/>
    <n v="50609"/>
    <x v="4"/>
  </r>
  <r>
    <s v="0153    1E-L5"/>
    <s v="PETER KRUGER"/>
    <n v="282292"/>
    <n v="0"/>
    <n v="252933.41"/>
    <n v="42005.26"/>
    <n v="0"/>
    <n v="41497.760000000002"/>
    <n v="6859.45"/>
    <n v="656.4"/>
    <n v="1005.4"/>
    <n v="0"/>
    <n v="9730.74"/>
    <n v="0"/>
    <n v="0.57999999999999996"/>
    <n v="354689"/>
    <x v="4"/>
  </r>
  <r>
    <s v="0154    1E-L6"/>
    <s v="NATALIA GANEM"/>
    <n v="105299"/>
    <n v="0"/>
    <n v="103016.85"/>
    <n v="7432.99"/>
    <n v="0"/>
    <n v="41497.760000000002"/>
    <n v="6641.3"/>
    <n v="0"/>
    <n v="973.32"/>
    <n v="0"/>
    <n v="9421.2800000000007"/>
    <n v="0"/>
    <n v="0.5"/>
    <n v="168984"/>
    <x v="4"/>
  </r>
  <r>
    <s v="0155    1E-L7"/>
    <s v="JAIME CHMEA"/>
    <n v="879808"/>
    <n v="0"/>
    <n v="633298.57999999996"/>
    <n v="278174.34999999998"/>
    <n v="0"/>
    <n v="41497.760000000002"/>
    <n v="4847.67"/>
    <n v="0"/>
    <n v="710.5"/>
    <n v="0"/>
    <n v="6876.85"/>
    <n v="0"/>
    <n v="0.28999999999999998"/>
    <n v="965406"/>
    <x v="4"/>
  </r>
  <r>
    <s v="0156    1E-L8"/>
    <s v="JAIME CHMEA"/>
    <n v="890961"/>
    <n v="0"/>
    <n v="640909.59"/>
    <n v="282096.89"/>
    <n v="0"/>
    <n v="41497.760000000002"/>
    <n v="5134.49"/>
    <n v="0"/>
    <n v="752.24"/>
    <n v="0"/>
    <n v="7283.73"/>
    <n v="0"/>
    <n v="0.3"/>
    <n v="977675"/>
    <x v="4"/>
  </r>
  <r>
    <s v="0157    1E-L9"/>
    <s v="EUGENIA GIBBONS"/>
    <n v="3346371"/>
    <n v="0"/>
    <n v="2034513.77"/>
    <s v="En Abogados"/>
    <n v="0"/>
    <n v="41497.760000000002"/>
    <n v="6419.12"/>
    <n v="615.6"/>
    <n v="940.9"/>
    <n v="0"/>
    <n v="9106.1"/>
    <n v="0"/>
    <n v="0.83"/>
    <n v="3506677"/>
    <x v="4"/>
  </r>
  <r>
    <s v="0158    1E-L10"/>
    <s v="NATALIA GANEM"/>
    <n v="104383"/>
    <n v="0"/>
    <n v="101961.75"/>
    <n v="7519.34"/>
    <n v="0"/>
    <n v="41497.760000000002"/>
    <n v="7990.57"/>
    <n v="763.2"/>
    <n v="1170.95"/>
    <n v="0"/>
    <n v="11335.34"/>
    <n v="0"/>
    <n v="0.09"/>
    <n v="172239"/>
    <x v="4"/>
  </r>
  <r>
    <s v="0159    1E-L11"/>
    <s v="NATALIA GANEM (1)"/>
    <n v="366019"/>
    <n v="329420"/>
    <n v="0"/>
    <n v="0"/>
    <n v="0"/>
    <n v="41497.760000000002"/>
    <n v="12094.93"/>
    <n v="1158"/>
    <n v="1772.81"/>
    <n v="0"/>
    <n v="17157.740000000002"/>
    <n v="0"/>
    <n v="0.76"/>
    <n v="73682"/>
    <x v="4"/>
  </r>
  <r>
    <s v="0160    1E-L12"/>
    <s v="Federico Orlando Garro/ Erica Gisela Nissen (1)"/>
    <n v="53914"/>
    <n v="53914"/>
    <n v="0"/>
    <n v="0"/>
    <n v="0"/>
    <n v="41497.760000000002"/>
    <n v="7792.63"/>
    <n v="745.2"/>
    <n v="1142.32"/>
    <n v="0"/>
    <n v="11054.54"/>
    <n v="-5232.49"/>
    <n v="0.04"/>
    <n v="57000"/>
    <x v="4"/>
  </r>
  <r>
    <s v="0161   1F-L1-A"/>
    <s v="HERN£N DE LAURENTE"/>
    <n v="105230"/>
    <n v="49579.88"/>
    <n v="55650.12"/>
    <n v="2782.51"/>
    <n v="0"/>
    <n v="41497.760000000002"/>
    <n v="8237"/>
    <n v="789.6"/>
    <n v="1207.1600000000001"/>
    <n v="0"/>
    <n v="11684.91"/>
    <n v="0"/>
    <n v="0.94"/>
    <n v="121850"/>
    <x v="4"/>
  </r>
  <r>
    <s v="0162    1F-L2"/>
    <s v="MARÕA FERNANDA BALLOTTA (2)"/>
    <n v="68141"/>
    <n v="24000"/>
    <n v="44141"/>
    <n v="3280.61"/>
    <n v="0"/>
    <n v="41497.760000000002"/>
    <n v="3429.72"/>
    <n v="675.6"/>
    <n v="1034.71"/>
    <n v="0"/>
    <n v="4865.37"/>
    <n v="0"/>
    <n v="0.23"/>
    <n v="98925"/>
    <x v="4"/>
  </r>
  <r>
    <s v="0163   1F-L3 1"/>
    <s v="RUBEN DANIEL KOVACH (1)"/>
    <n v="41216"/>
    <n v="41216"/>
    <n v="0"/>
    <n v="0"/>
    <n v="325"/>
    <n v="41497.760000000002"/>
    <n v="3575.15"/>
    <n v="325"/>
    <n v="518.39"/>
    <n v="0"/>
    <n v="5071.68"/>
    <n v="-5122.32"/>
    <n v="0.34"/>
    <n v="45541"/>
    <x v="4"/>
  </r>
  <r>
    <s v="0164    1F-L4"/>
    <s v="SERGIO ELBIO CANTON/ SILVIA MARIA KINDERKNECHT (1)"/>
    <n v="53045"/>
    <n v="53045"/>
    <n v="0"/>
    <n v="0"/>
    <n v="0"/>
    <n v="41497.760000000002"/>
    <n v="3538.8"/>
    <n v="650"/>
    <n v="517.36"/>
    <n v="0"/>
    <n v="5020.1000000000004"/>
    <n v="1825.1"/>
    <n v="0.88"/>
    <n v="53050"/>
    <x v="4"/>
  </r>
  <r>
    <s v="0165    1F-L5"/>
    <s v="JAIME FRANCISCO MANTE"/>
    <n v="2068265"/>
    <n v="0"/>
    <n v="1248854.8600000001"/>
    <s v="En Abogados"/>
    <n v="0"/>
    <n v="41497.760000000002"/>
    <n v="7073.56"/>
    <n v="676.8"/>
    <n v="1036.78"/>
    <n v="0"/>
    <n v="10034.469999999999"/>
    <n v="0"/>
    <n v="0.89"/>
    <n v="2191028"/>
    <x v="4"/>
  </r>
  <r>
    <s v="0166    1F-L6"/>
    <s v="ALFREDO CASTIGLIA (1)"/>
    <n v="73449"/>
    <n v="73449"/>
    <s v="Plan de Pago"/>
    <s v="Plan de Pago"/>
    <n v="0"/>
    <n v="41497.760000000002"/>
    <n v="6653.42"/>
    <n v="637.20000000000005"/>
    <n v="975.39"/>
    <n v="0"/>
    <n v="9438.48"/>
    <n v="21735.45"/>
    <n v="0.3"/>
    <n v="80938"/>
    <x v="4"/>
  </r>
  <r>
    <s v="0167    1F-L7"/>
    <s v="Ever Antonio Zarate"/>
    <n v="96283"/>
    <n v="0"/>
    <n v="94188.3"/>
    <n v="6804.12"/>
    <n v="0"/>
    <n v="41497.760000000002"/>
    <n v="7275.54"/>
    <n v="696"/>
    <n v="1066.44"/>
    <n v="0"/>
    <n v="10321.01"/>
    <n v="0"/>
    <n v="0.83"/>
    <n v="161850"/>
    <x v="4"/>
  </r>
  <r>
    <s v="0168    1F-L8"/>
    <s v="MARCELO LUIS VOLPE"/>
    <n v="51773"/>
    <n v="51773"/>
    <n v="0"/>
    <n v="852"/>
    <n v="0"/>
    <n v="41497.760000000002"/>
    <n v="6976.6"/>
    <n v="667.2"/>
    <n v="1022.3"/>
    <n v="0"/>
    <n v="9896.93"/>
    <n v="0"/>
    <n v="0.21"/>
    <n v="60913"/>
    <x v="4"/>
  </r>
  <r>
    <s v="0169    1F-L9"/>
    <s v="ROLF MEIJER WERNER (1)"/>
    <n v="50065"/>
    <n v="50065"/>
    <n v="0"/>
    <n v="0"/>
    <n v="0"/>
    <n v="41497.760000000002"/>
    <n v="8806.6"/>
    <n v="843.6"/>
    <n v="1290.6300000000001"/>
    <n v="0"/>
    <n v="12492.94"/>
    <n v="-5388.07"/>
    <n v="0.54"/>
    <n v="59544"/>
    <x v="4"/>
  </r>
  <r>
    <s v="0170    1F-L10"/>
    <s v="ARIEL AKERMAN (1)"/>
    <n v="49884"/>
    <n v="49884"/>
    <n v="0"/>
    <n v="0"/>
    <n v="0"/>
    <n v="41497.760000000002"/>
    <n v="8669.25"/>
    <n v="829.2"/>
    <n v="1270.6300000000001"/>
    <n v="0"/>
    <n v="12298.1"/>
    <n v="-5366.88"/>
    <n v="0.94"/>
    <n v="59199"/>
    <x v="4"/>
  </r>
  <r>
    <s v="0171    1F-L11"/>
    <s v="RICARDO MURTAGH (1)"/>
    <n v="56367"/>
    <n v="56500"/>
    <n v="0"/>
    <n v="0"/>
    <n v="133"/>
    <n v="41497.760000000002"/>
    <n v="9614.5400000000009"/>
    <n v="921.6"/>
    <n v="1409.28"/>
    <n v="0"/>
    <n v="13639.09"/>
    <n v="-5512.17"/>
    <n v="0.9"/>
    <n v="61438"/>
    <x v="4"/>
  </r>
  <r>
    <s v="0172    1F-L12"/>
    <s v="FIDEICOMISO VILLA MARIA"/>
    <n v="53146"/>
    <n v="53146"/>
    <n v="0"/>
    <n v="873"/>
    <n v="0"/>
    <n v="41497.760000000002"/>
    <n v="8216.7999999999993"/>
    <n v="0"/>
    <n v="1204.4000000000001"/>
    <n v="0"/>
    <n v="11656.26"/>
    <n v="0"/>
    <n v="0.78"/>
    <n v="63449"/>
    <x v="4"/>
  </r>
  <r>
    <s v="0173    1F-L13"/>
    <s v="RUTA CPC"/>
    <n v="107992"/>
    <n v="52849"/>
    <n v="55143"/>
    <n v="3611.12"/>
    <n v="0"/>
    <n v="41497.760000000002"/>
    <n v="7994.61"/>
    <n v="766.8"/>
    <n v="1171.98"/>
    <n v="0"/>
    <n v="11341.07"/>
    <n v="0"/>
    <n v="0.66"/>
    <n v="121527"/>
    <x v="4"/>
  </r>
  <r>
    <s v="0174    1F-L14"/>
    <s v="FIDEICOMISO VILLA MARIA"/>
    <n v="53591"/>
    <n v="53591"/>
    <n v="0"/>
    <n v="880"/>
    <n v="0"/>
    <n v="41497.760000000002"/>
    <n v="8487.4599999999991"/>
    <n v="0"/>
    <n v="1244.07"/>
    <n v="0"/>
    <n v="12040.22"/>
    <n v="0"/>
    <n v="0.49"/>
    <n v="64150"/>
    <x v="4"/>
  </r>
  <r>
    <s v="0175    1F-L15"/>
    <s v="RUTA CPC"/>
    <n v="112147"/>
    <n v="54894"/>
    <n v="57253"/>
    <n v="3750.08"/>
    <n v="0"/>
    <n v="41497.760000000002"/>
    <n v="9170.17"/>
    <n v="877.2"/>
    <n v="1344.09"/>
    <n v="0"/>
    <n v="13008.71"/>
    <n v="0"/>
    <n v="0.99"/>
    <n v="126902"/>
    <x v="4"/>
  </r>
  <r>
    <s v="0176    1F-L16"/>
    <s v="FIDEICOMISO VILLA MARIA"/>
    <n v="55166"/>
    <n v="55166"/>
    <n v="0"/>
    <n v="906"/>
    <n v="0"/>
    <n v="41497.760000000002"/>
    <n v="9444.8700000000008"/>
    <n v="0"/>
    <n v="1384.44"/>
    <n v="0"/>
    <n v="13398.4"/>
    <n v="0"/>
    <n v="0.53"/>
    <n v="66632"/>
    <x v="4"/>
  </r>
  <r>
    <s v="0177    1F-L17"/>
    <s v="LEO MATEU / RED CARPET"/>
    <n v="3030786"/>
    <n v="0"/>
    <n v="1835254.41"/>
    <n v="1287294.31"/>
    <n v="0"/>
    <n v="41497.760000000002"/>
    <n v="8943.9500000000007"/>
    <n v="855.6"/>
    <n v="1310.98"/>
    <n v="0"/>
    <n v="12687.79"/>
    <n v="0"/>
    <n v="0.2"/>
    <n v="3187845"/>
    <x v="4"/>
  </r>
  <r>
    <s v="0178    1F-L18"/>
    <s v="FIDUCIA CAPITAL (1)"/>
    <n v="51852"/>
    <n v="51852"/>
    <n v="0"/>
    <n v="0"/>
    <n v="0"/>
    <n v="41497.760000000002"/>
    <n v="9897.32"/>
    <n v="946.8"/>
    <n v="1450.32"/>
    <n v="0"/>
    <n v="14040.23"/>
    <n v="-5555.15"/>
    <n v="0.72"/>
    <n v="62278"/>
    <x v="4"/>
  </r>
  <r>
    <s v="0179    1F-L19"/>
    <s v="HAEDO - SUEIRO"/>
    <n v="3441821"/>
    <n v="0"/>
    <n v="2098187.69"/>
    <s v="En Abogados"/>
    <n v="0"/>
    <n v="41497.760000000002"/>
    <n v="8237"/>
    <n v="789.6"/>
    <n v="1207.1600000000001"/>
    <n v="0"/>
    <n v="11684.91"/>
    <n v="0"/>
    <n v="0.19"/>
    <n v="3610147"/>
    <x v="4"/>
  </r>
  <r>
    <s v="0180   1F-L20"/>
    <s v="TORIBIO ACHAVAL (1)"/>
    <n v="55381"/>
    <n v="55381"/>
    <n v="0"/>
    <n v="0"/>
    <n v="0"/>
    <n v="41497.760000000002"/>
    <n v="9105.5400000000009"/>
    <n v="831.6"/>
    <n v="1275.45"/>
    <n v="0"/>
    <n v="12917.02"/>
    <n v="-5371.72"/>
    <n v="0.35"/>
    <n v="60256"/>
    <x v="4"/>
  </r>
  <r>
    <s v="0181    1F-L21"/>
    <s v="JUAN SALERNO (1)"/>
    <n v="49341"/>
    <n v="49341"/>
    <n v="0"/>
    <n v="0"/>
    <n v="0"/>
    <n v="41497.760000000002"/>
    <n v="8329.91"/>
    <n v="796.8"/>
    <n v="1220.6199999999999"/>
    <n v="0"/>
    <n v="11816.72"/>
    <n v="-5314.22"/>
    <n v="0.41"/>
    <n v="58348"/>
    <x v="4"/>
  </r>
  <r>
    <s v="0182    1F-L22"/>
    <s v="SCHETTINO SERGIO (1)"/>
    <n v="53700"/>
    <n v="53700"/>
    <n v="0"/>
    <n v="0"/>
    <n v="0"/>
    <n v="41497.760000000002"/>
    <n v="8083.49"/>
    <n v="772.8"/>
    <n v="1184.75"/>
    <n v="0"/>
    <n v="11467.15"/>
    <n v="-5276.68"/>
    <n v="0.73"/>
    <n v="57730"/>
    <x v="4"/>
  </r>
  <r>
    <s v="0183    1F-L23"/>
    <s v="EDUARDO HIRSH"/>
    <n v="48682"/>
    <n v="49494"/>
    <n v="0"/>
    <n v="812"/>
    <n v="812"/>
    <n v="41497.760000000002"/>
    <n v="7917.86"/>
    <n v="758.4"/>
    <n v="1160.26"/>
    <n v="0"/>
    <n v="11232.19"/>
    <n v="0"/>
    <n v="0.53"/>
    <n v="62567"/>
    <x v="4"/>
  </r>
  <r>
    <s v="0184   1F-L24"/>
    <s v="SANDRO TROSSO"/>
    <n v="15730"/>
    <n v="0"/>
    <n v="15730"/>
    <n v="786.5"/>
    <n v="0"/>
    <n v="41497.760000000002"/>
    <n v="8560.17"/>
    <n v="819.6"/>
    <n v="1254.42"/>
    <n v="0"/>
    <n v="12143.37"/>
    <n v="0"/>
    <n v="0.18"/>
    <n v="80792"/>
    <x v="4"/>
  </r>
  <r>
    <s v="0185   1F-L25"/>
    <s v="SANDRO TROSSO"/>
    <n v="17558"/>
    <n v="0"/>
    <n v="17558"/>
    <n v="877.9"/>
    <n v="0"/>
    <n v="41497.760000000002"/>
    <n v="8515.74"/>
    <n v="816"/>
    <n v="1248.21"/>
    <n v="0"/>
    <n v="12080.33"/>
    <n v="0"/>
    <n v="0.06"/>
    <n v="82594"/>
    <x v="4"/>
  </r>
  <r>
    <s v="0186   1F-L26"/>
    <s v="WALTER GALLO (2)"/>
    <n v="633318"/>
    <n v="178978.61"/>
    <n v="454339.39"/>
    <n v="25285.599999999999"/>
    <n v="0"/>
    <n v="41497.760000000002"/>
    <n v="6746.34"/>
    <n v="645.6"/>
    <n v="988.84"/>
    <n v="0"/>
    <n v="9570.2800000000007"/>
    <n v="0"/>
    <n v="0.19"/>
    <n v="539074"/>
    <x v="4"/>
  </r>
  <r>
    <s v="0187    1F-L27"/>
    <s v="FRANCISCO PUIGGARI"/>
    <n v="45873"/>
    <n v="46638"/>
    <n v="0"/>
    <n v="765"/>
    <n v="765"/>
    <n v="41497.760000000002"/>
    <n v="6164.62"/>
    <n v="590.4"/>
    <n v="903.3"/>
    <n v="0"/>
    <n v="8745.06"/>
    <n v="0"/>
    <n v="0.86"/>
    <n v="57902"/>
    <x v="4"/>
  </r>
  <r>
    <s v="0188    1F-L28"/>
    <s v="JUAN MANUEL GALLEGO"/>
    <n v="839928"/>
    <n v="0"/>
    <n v="602184.06000000006"/>
    <n v="267853.14"/>
    <n v="0"/>
    <n v="41497.760000000002"/>
    <n v="6382.76"/>
    <n v="610.79999999999995"/>
    <n v="935.38"/>
    <n v="0"/>
    <n v="9054.52"/>
    <n v="0"/>
    <n v="0.57999999999999996"/>
    <n v="928519"/>
    <x v="4"/>
  </r>
  <r>
    <s v="0189   1F-L29"/>
    <s v="MARÕA JOS… SPINELLI - ESTANCIA VILLA MARI"/>
    <n v="777485"/>
    <n v="33141.31"/>
    <n v="704206.96"/>
    <n v="75347.08"/>
    <n v="0"/>
    <n v="41497.760000000002"/>
    <n v="6079.78"/>
    <n v="583.20000000000005"/>
    <n v="891.23"/>
    <n v="0"/>
    <n v="8624.7199999999993"/>
    <n v="0"/>
    <n v="0.27"/>
    <n v="837231"/>
    <x v="4"/>
  </r>
  <r>
    <s v="0190   1F-L30"/>
    <s v="MOUSALLI ELIAS RUBEN (1)"/>
    <n v="90227"/>
    <n v="90227"/>
    <s v="Plan de Pago"/>
    <s v="Plan de Pago"/>
    <n v="0"/>
    <n v="41497.760000000002"/>
    <n v="8002.69"/>
    <n v="766.8"/>
    <n v="1172.67"/>
    <n v="0"/>
    <n v="11352.53"/>
    <n v="36666.67"/>
    <n v="0.88"/>
    <n v="99460"/>
    <x v="4"/>
  </r>
  <r>
    <s v="0191    1F-L31"/>
    <s v="SEBASTI£N PAREJA (1)"/>
    <n v="49186"/>
    <n v="49186"/>
    <n v="0"/>
    <n v="0"/>
    <n v="0"/>
    <n v="41497.760000000002"/>
    <n v="8358.19"/>
    <n v="799.2"/>
    <n v="1224.75"/>
    <n v="0"/>
    <n v="11856.83"/>
    <n v="-5319.06"/>
    <n v="0.33"/>
    <n v="58418"/>
    <x v="4"/>
  </r>
  <r>
    <s v="0192   1F-L32"/>
    <s v="GENTILE PEDRO/CAROLINA/ ERICA/ROMINA"/>
    <n v="99608"/>
    <n v="143624"/>
    <n v="0"/>
    <n v="0"/>
    <n v="44016"/>
    <n v="41497.760000000002"/>
    <n v="7905.74"/>
    <n v="757.2"/>
    <n v="1158.53"/>
    <n v="0"/>
    <n v="11215"/>
    <n v="0"/>
    <n v="0.77"/>
    <n v="18519"/>
    <x v="4"/>
  </r>
  <r>
    <s v="0193   1F-L33"/>
    <s v="ROMINA - ERICA - CAROLINA_x000a_- PEDRO GENTIL (1)"/>
    <n v="119818"/>
    <n v="160601"/>
    <n v="0"/>
    <n v="0"/>
    <n v="40783"/>
    <n v="41497.760000000002"/>
    <n v="6136.34"/>
    <n v="0"/>
    <n v="899.16"/>
    <n v="0"/>
    <n v="8704.9500000000007"/>
    <n v="7569.12"/>
    <n v="0.67"/>
    <n v="24025"/>
    <x v="4"/>
  </r>
  <r>
    <s v="0194   1F-L34"/>
    <s v="SERGIO ZAMBIAZZO"/>
    <n v="1709996"/>
    <n v="0"/>
    <n v="1116955.26"/>
    <s v="En Abogados"/>
    <n v="0"/>
    <n v="41497.760000000002"/>
    <n v="6516.07"/>
    <n v="625"/>
    <n v="955.04"/>
    <n v="0"/>
    <n v="9243.6299999999992"/>
    <n v="0"/>
    <n v="0.74"/>
    <n v="1824682"/>
    <x v="4"/>
  </r>
  <r>
    <s v="0195   1F-L35"/>
    <s v="ESQUERDO MAXIMILIANO (1)"/>
    <n v="45653"/>
    <n v="45653"/>
    <n v="0"/>
    <n v="0"/>
    <n v="0"/>
    <n v="41497.760000000002"/>
    <n v="6411.04"/>
    <n v="0"/>
    <n v="939.52"/>
    <n v="0"/>
    <n v="9094.6299999999992"/>
    <n v="2549.11"/>
    <n v="0.94"/>
    <n v="60493"/>
    <x v="4"/>
  </r>
  <r>
    <s v="0196   1F-L36"/>
    <s v="PABLO GARCIA NAVARRO"/>
    <n v="47911"/>
    <n v="47911"/>
    <n v="0"/>
    <n v="799"/>
    <n v="0"/>
    <n v="41497.760000000002"/>
    <n v="7437.13"/>
    <n v="711.6"/>
    <n v="1089.9000000000001"/>
    <n v="0"/>
    <n v="10550.23"/>
    <n v="0"/>
    <n v="0.38"/>
    <n v="62086"/>
    <x v="4"/>
  </r>
  <r>
    <s v="0197   1F-L37"/>
    <s v="CESAR MOLINA"/>
    <n v="0"/>
    <n v="0"/>
    <n v="0"/>
    <n v="0"/>
    <n v="0"/>
    <n v="41497.760000000002"/>
    <n v="8002.69"/>
    <n v="766.8"/>
    <n v="1172.67"/>
    <n v="0"/>
    <n v="0"/>
    <n v="0"/>
    <n v="0.08"/>
    <n v="51440"/>
    <x v="4"/>
  </r>
  <r>
    <s v="0198    1F-L38"/>
    <s v="RUTA CPC"/>
    <n v="107992"/>
    <n v="52849"/>
    <n v="55143"/>
    <n v="3611.12"/>
    <n v="0"/>
    <n v="41497.760000000002"/>
    <n v="7994.61"/>
    <n v="766.8"/>
    <n v="1171.98"/>
    <n v="0"/>
    <n v="11341.07"/>
    <n v="0"/>
    <n v="0.66"/>
    <n v="121527"/>
    <x v="4"/>
  </r>
  <r>
    <s v="0199    1F-L39"/>
    <s v="RUTA CPC"/>
    <n v="108105"/>
    <n v="52904"/>
    <n v="55201"/>
    <n v="3614.99"/>
    <n v="0"/>
    <n v="41497.760000000002"/>
    <n v="8026.93"/>
    <n v="769.2"/>
    <n v="1176.47"/>
    <n v="0"/>
    <n v="11386.92"/>
    <n v="0"/>
    <n v="0.73"/>
    <n v="121674"/>
    <x v="4"/>
  </r>
  <r>
    <s v="0200   1F-L40"/>
    <s v="CLAUDIO VICENTE LOPEZ"/>
    <n v="2250975"/>
    <n v="0"/>
    <n v="1428691.69"/>
    <s v="En Abogados"/>
    <n v="0"/>
    <n v="41497.760000000002"/>
    <n v="8002.69"/>
    <n v="766.8"/>
    <n v="1172.67"/>
    <n v="0"/>
    <n v="11352.53"/>
    <n v="0"/>
    <n v="0.97"/>
    <n v="2385203"/>
    <x v="4"/>
  </r>
  <r>
    <s v="0201    1F-L41"/>
    <s v="EDUARDO JORD£ (1)"/>
    <n v="68314"/>
    <n v="68500"/>
    <n v="0"/>
    <n v="0"/>
    <n v="186"/>
    <n v="41497.760000000002"/>
    <n v="8002.69"/>
    <n v="0"/>
    <n v="1172.67"/>
    <n v="20145.560000000001"/>
    <n v="11352.53"/>
    <n v="2305.12"/>
    <n v="0.67"/>
    <n v="84291"/>
    <x v="4"/>
  </r>
  <r>
    <s v="0202   1F-L42"/>
    <s v="SEBASTIAN TORRILLAS (1)"/>
    <n v="47977"/>
    <n v="48000"/>
    <n v="0"/>
    <n v="0"/>
    <n v="23"/>
    <n v="41497.760000000002"/>
    <n v="7493.69"/>
    <n v="718.8"/>
    <n v="1098.52"/>
    <n v="0"/>
    <n v="10630.46"/>
    <n v="-5186.49"/>
    <n v="0.26"/>
    <n v="56230"/>
    <x v="4"/>
  </r>
  <r>
    <s v="0203   1F-L43"/>
    <s v="ELSA MUSTICHIO"/>
    <n v="192491"/>
    <n v="0"/>
    <n v="180302.09"/>
    <n v="21204.01"/>
    <n v="0"/>
    <n v="41497.760000000002"/>
    <n v="7530.04"/>
    <n v="721.2"/>
    <n v="1103.69"/>
    <n v="0"/>
    <n v="10682.04"/>
    <n v="0"/>
    <n v="0.17"/>
    <n v="263041"/>
    <x v="4"/>
  </r>
  <r>
    <s v="0204   1F-L44"/>
    <s v="HELENA CROUZEL"/>
    <n v="48851"/>
    <n v="48851"/>
    <n v="0"/>
    <n v="815"/>
    <n v="0"/>
    <n v="41497.760000000002"/>
    <n v="8022.89"/>
    <n v="769.2"/>
    <n v="1176.1199999999999"/>
    <n v="0"/>
    <n v="11381.19"/>
    <n v="0"/>
    <n v="0.84"/>
    <n v="63663"/>
    <x v="4"/>
  </r>
  <r>
    <s v="0205    1G-L1"/>
    <s v="LA FIDUCIARIA VILLA MARIA"/>
    <n v="115662"/>
    <n v="0"/>
    <n v="112977.60000000001"/>
    <n v="8333.2800000000007"/>
    <n v="0"/>
    <n v="41497.760000000002"/>
    <n v="11295.07"/>
    <n v="1080"/>
    <n v="1655.54"/>
    <n v="0"/>
    <n v="16023.06"/>
    <n v="0"/>
    <n v="0.69"/>
    <n v="192863"/>
    <x v="4"/>
  </r>
  <r>
    <s v="0206    1G-L2"/>
    <s v="BAUTISTA HEGUY (1)"/>
    <n v="58432"/>
    <n v="58432"/>
    <n v="0"/>
    <n v="0"/>
    <n v="0"/>
    <n v="41497.760000000002"/>
    <n v="10802.22"/>
    <n v="1033"/>
    <n v="1583.45"/>
    <n v="0"/>
    <n v="15323.91"/>
    <n v="-5694.38"/>
    <n v="0.04"/>
    <n v="64546"/>
    <x v="4"/>
  </r>
  <r>
    <s v="0207    1G-L3"/>
    <s v="ARMANDO RIBAS"/>
    <n v="849397"/>
    <n v="0"/>
    <n v="620039.48"/>
    <n v="260359.49"/>
    <n v="0"/>
    <n v="41497.760000000002"/>
    <n v="10854.74"/>
    <n v="1039.2"/>
    <n v="1591.04"/>
    <n v="0"/>
    <n v="15398.41"/>
    <n v="0"/>
    <n v="0.88"/>
    <n v="950781"/>
    <x v="4"/>
  </r>
  <r>
    <s v="0208    1G-L4"/>
    <s v="PAUL DOCHERTY"/>
    <n v="6044"/>
    <n v="0"/>
    <n v="6044"/>
    <n v="302.2"/>
    <n v="0"/>
    <n v="41497.760000000002"/>
    <n v="7481.57"/>
    <n v="715.2"/>
    <n v="1096.79"/>
    <n v="0"/>
    <n v="10613.27"/>
    <n v="0"/>
    <n v="0.21"/>
    <n v="67751"/>
    <x v="4"/>
  </r>
  <r>
    <s v="0209    1G-L5"/>
    <s v="DAMIAN LOPO (1)"/>
    <n v="79196"/>
    <n v="79196"/>
    <s v="Plan de Pago"/>
    <s v="Plan de Pago"/>
    <n v="0"/>
    <n v="41497.760000000002"/>
    <n v="8156.2"/>
    <n v="781.2"/>
    <n v="1195.44"/>
    <n v="0"/>
    <n v="11570.3"/>
    <n v="25368"/>
    <n v="0.1"/>
    <n v="88569"/>
    <x v="4"/>
  </r>
  <r>
    <s v="0210    1G-L6"/>
    <s v="CRISTINA RICCIARDI"/>
    <n v="98403"/>
    <n v="98403"/>
    <n v="0"/>
    <n v="0"/>
    <n v="0"/>
    <n v="41497.760000000002"/>
    <n v="7538.12"/>
    <n v="722.4"/>
    <n v="1104.73"/>
    <n v="0"/>
    <n v="10693.5"/>
    <n v="0"/>
    <n v="0.49"/>
    <n v="61557"/>
    <x v="4"/>
  </r>
  <r>
    <s v="0211    1G-L7"/>
    <s v="Gustavo Alberto Ramon GONZALEZ (1)"/>
    <n v="50344"/>
    <n v="50344"/>
    <n v="0"/>
    <n v="0"/>
    <n v="0"/>
    <n v="41497.760000000002"/>
    <n v="8956.07"/>
    <n v="856.8"/>
    <n v="1312.36"/>
    <n v="0"/>
    <n v="12704.98"/>
    <n v="-5410.47"/>
    <n v="0.5"/>
    <n v="59918"/>
    <x v="4"/>
  </r>
  <r>
    <s v="0212    1G-L8"/>
    <s v="ARATA Y ASOCIADOS (1)"/>
    <n v="50175"/>
    <n v="50175"/>
    <n v="0"/>
    <n v="0"/>
    <n v="0"/>
    <n v="41497.760000000002"/>
    <n v="9412.5499999999993"/>
    <n v="0"/>
    <n v="1379.62"/>
    <n v="0"/>
    <n v="13352.55"/>
    <n v="-5481.29"/>
    <n v="0.81"/>
    <n v="60162"/>
    <x v="4"/>
  </r>
  <r>
    <s v="0213    1G-L9"/>
    <s v="FLAVIO THIER (1)"/>
    <n v="56243"/>
    <n v="56243"/>
    <n v="0"/>
    <n v="0"/>
    <n v="0"/>
    <n v="41497.760000000002"/>
    <n v="9125.73"/>
    <n v="836.4"/>
    <n v="1278.21"/>
    <n v="0"/>
    <n v="12945.67"/>
    <n v="-5374.75"/>
    <n v="0.98"/>
    <n v="60310"/>
    <x v="4"/>
  </r>
  <r>
    <s v="0214   1G-L10"/>
    <s v="HERNAN DE LAURENTE"/>
    <n v="102790"/>
    <n v="48441.88"/>
    <n v="54348.12"/>
    <s v="En Abogados"/>
    <n v="0"/>
    <n v="41497.760000000002"/>
    <n v="7521.96"/>
    <n v="721.2"/>
    <n v="1102.31"/>
    <n v="0"/>
    <n v="10670.58"/>
    <n v="0"/>
    <n v="0.66"/>
    <n v="118580"/>
    <x v="4"/>
  </r>
  <r>
    <s v="0215    1G-L11"/>
    <s v="FIDEICOMISO VILLA MARIA"/>
    <n v="60112"/>
    <n v="60112"/>
    <n v="0"/>
    <s v="En Abogados"/>
    <n v="0"/>
    <n v="41497.760000000002"/>
    <n v="11767.71"/>
    <n v="1125.5999999999999"/>
    <n v="1724.52"/>
    <n v="0"/>
    <n v="16693.55"/>
    <n v="0"/>
    <n v="0.86"/>
    <n v="73797"/>
    <x v="4"/>
  </r>
  <r>
    <s v="0216    1G-L12"/>
    <s v="ALFRED GLASSEL"/>
    <n v="1646725"/>
    <n v="0"/>
    <n v="1117517.1299999999"/>
    <s v="En Abogados"/>
    <n v="0"/>
    <n v="41497.760000000002"/>
    <n v="12951.35"/>
    <n v="1239.5999999999999"/>
    <n v="1898.01"/>
    <n v="0"/>
    <n v="18372.650000000001"/>
    <n v="0"/>
    <n v="0.77"/>
    <n v="1778561"/>
    <x v="4"/>
  </r>
  <r>
    <s v="0217    1G-L13"/>
    <s v="GUSTAVO FERREIROS (1)"/>
    <n v="50782"/>
    <n v="50782"/>
    <n v="0"/>
    <n v="0"/>
    <n v="0"/>
    <n v="41497.760000000002"/>
    <n v="12236.32"/>
    <n v="1171.2"/>
    <n v="1793.5"/>
    <n v="0"/>
    <n v="17358.310000000001"/>
    <n v="-5914.73"/>
    <n v="0.64"/>
    <n v="68143"/>
    <x v="4"/>
  </r>
  <r>
    <s v="0218    1G-L14"/>
    <s v="FABIANA MARCELA BA—A/ PAPALEO MARCELO DAN."/>
    <n v="58883"/>
    <n v="0"/>
    <n v="58883"/>
    <n v="2944.15"/>
    <n v="0"/>
    <n v="41497.760000000002"/>
    <n v="11060.76"/>
    <n v="1059.5999999999999"/>
    <n v="1621.05"/>
    <n v="0"/>
    <n v="15690.68"/>
    <n v="0"/>
    <n v="0"/>
    <n v="132757"/>
    <x v="4"/>
  </r>
  <r>
    <s v="0219    1G-L15"/>
    <s v="DANIEL FERN£NDEZ BAR”N"/>
    <n v="3954948"/>
    <n v="0"/>
    <n v="2396556.7999999998"/>
    <s v="En Abogados"/>
    <n v="0"/>
    <n v="41497.760000000002"/>
    <n v="10119.51"/>
    <n v="968.4"/>
    <n v="1483.09"/>
    <n v="0"/>
    <n v="14355.42"/>
    <n v="0"/>
    <n v="0.98"/>
    <n v="4143201"/>
    <x v="4"/>
  </r>
  <r>
    <s v="0220   1G-L16"/>
    <s v="DIEGO MUFFATTI"/>
    <n v="3096478"/>
    <n v="0"/>
    <n v="1909665.34"/>
    <s v="En Abogados"/>
    <n v="0"/>
    <n v="41497.760000000002"/>
    <n v="9178.25"/>
    <n v="878.4"/>
    <n v="1345.13"/>
    <n v="0"/>
    <n v="13020.17"/>
    <n v="0"/>
    <n v="0.02"/>
    <n v="3257881"/>
    <x v="4"/>
  </r>
  <r>
    <s v="0221    1G-L17"/>
    <s v="DIEGO SOLERO"/>
    <n v="163634"/>
    <n v="49504.5"/>
    <n v="114129.5"/>
    <n v="6501.84"/>
    <n v="0"/>
    <n v="41497.760000000002"/>
    <n v="8943.9500000000007"/>
    <n v="855.6"/>
    <n v="1310.6400000000001"/>
    <n v="0"/>
    <n v="12687.79"/>
    <n v="0"/>
    <n v="0.92"/>
    <n v="185928"/>
    <x v="4"/>
  </r>
  <r>
    <s v="0222   1G-L18"/>
    <s v="CESAR FERNANDO CARDALDA (1)"/>
    <n v="49194"/>
    <n v="49194"/>
    <n v="0"/>
    <n v="0"/>
    <n v="0"/>
    <n v="41497.760000000002"/>
    <n v="8237"/>
    <n v="789.6"/>
    <n v="1207.1600000000001"/>
    <n v="0"/>
    <n v="11684.91"/>
    <n v="-5300.29"/>
    <n v="0.86"/>
    <n v="58117"/>
    <x v="4"/>
  </r>
  <r>
    <s v="0223   1G-L19"/>
    <s v="CAPRILE GOLF S.A."/>
    <n v="952823"/>
    <n v="0"/>
    <n v="728116.12"/>
    <n v="261112.69"/>
    <n v="0"/>
    <n v="41497.760000000002"/>
    <n v="7231.1"/>
    <n v="692.4"/>
    <n v="1059.8900000000001"/>
    <n v="0"/>
    <n v="10257.969999999999"/>
    <n v="0"/>
    <n v="7.0000000000000007E-2"/>
    <n v="1049968"/>
    <x v="4"/>
  </r>
  <r>
    <s v="0224   1G-L20"/>
    <s v="FERNANDO CAFFA (1)"/>
    <n v="69396"/>
    <n v="69396"/>
    <n v="0"/>
    <n v="0"/>
    <n v="0"/>
    <n v="41497.760000000002"/>
    <n v="8232.9599999999991"/>
    <n v="0"/>
    <n v="1206.82"/>
    <n v="20812.63"/>
    <n v="11679.18"/>
    <n v="-799.69"/>
    <n v="0.34"/>
    <n v="82630"/>
    <x v="4"/>
  </r>
  <r>
    <s v="0225   1G-L21"/>
    <s v="CYNTHIA ANDREA CULAK"/>
    <n v="148198"/>
    <n v="0"/>
    <n v="141768.72"/>
    <n v="13517.72"/>
    <n v="0"/>
    <n v="41497.760000000002"/>
    <n v="7881.5"/>
    <n v="754.8"/>
    <n v="1155.08"/>
    <n v="0"/>
    <n v="11180.61"/>
    <n v="0"/>
    <n v="0.81"/>
    <n v="217757"/>
    <x v="4"/>
  </r>
  <r>
    <s v="0226   1G-L22"/>
    <s v="MARIO DANIELE (1)"/>
    <n v="62049"/>
    <n v="63048"/>
    <n v="0"/>
    <n v="1009"/>
    <n v="999"/>
    <n v="41497.760000000002"/>
    <n v="8544.01"/>
    <n v="0"/>
    <n v="1252"/>
    <n v="0"/>
    <n v="12120.45"/>
    <n v="7569.12"/>
    <n v="0.66"/>
    <n v="70994"/>
    <x v="4"/>
  </r>
  <r>
    <s v="0227   1G-L23"/>
    <s v="JUAN MANUEL GALLEGO"/>
    <n v="897741"/>
    <n v="0"/>
    <n v="645441.49"/>
    <n v="284571.58"/>
    <n v="0"/>
    <n v="41497.760000000002"/>
    <n v="8846.99"/>
    <n v="846"/>
    <n v="1296.8399999999999"/>
    <n v="0"/>
    <n v="12550.25"/>
    <n v="0"/>
    <n v="0.09"/>
    <n v="995051"/>
    <x v="4"/>
  </r>
  <r>
    <s v="0228   1G-L24"/>
    <s v="VICTOR DURAN (1)"/>
    <n v="48454"/>
    <n v="48454"/>
    <n v="0"/>
    <n v="0"/>
    <n v="0"/>
    <n v="41497.760000000002"/>
    <n v="7776.47"/>
    <n v="744"/>
    <n v="1139.56"/>
    <n v="0"/>
    <n v="11031.61"/>
    <n v="-5229.47"/>
    <n v="7.0000000000000007E-2"/>
    <n v="56960"/>
    <x v="4"/>
  </r>
  <r>
    <s v="0229   1G-L25"/>
    <s v="C…SAR CARDALDA (1)"/>
    <n v="46664"/>
    <n v="46664"/>
    <n v="0"/>
    <n v="0"/>
    <n v="0"/>
    <n v="41497.760000000002"/>
    <n v="7081.63"/>
    <n v="0"/>
    <n v="1037.82"/>
    <n v="0"/>
    <n v="10045.93"/>
    <n v="-5122.92"/>
    <n v="0.78"/>
    <n v="54541"/>
    <x v="4"/>
  </r>
  <r>
    <s v="0230   1G-L26"/>
    <s v="PABLO RESNIK (1)"/>
    <n v="47309"/>
    <n v="47309"/>
    <n v="0"/>
    <n v="0"/>
    <n v="0"/>
    <n v="41497.760000000002"/>
    <n v="7061.44"/>
    <n v="675.6"/>
    <n v="1035.06"/>
    <n v="0"/>
    <n v="10017.280000000001"/>
    <n v="-5119.8999999999996"/>
    <n v="0.76"/>
    <n v="55168"/>
    <x v="4"/>
  </r>
  <r>
    <s v="0231   1G-L27"/>
    <s v="CECILIA CALVANI"/>
    <n v="929632"/>
    <n v="0"/>
    <n v="678520.39"/>
    <n v="285037.63"/>
    <n v="0"/>
    <n v="41497.760000000002"/>
    <n v="7530.04"/>
    <n v="721.2"/>
    <n v="1103.3499999999999"/>
    <n v="0"/>
    <n v="10682.04"/>
    <n v="0"/>
    <n v="0.59"/>
    <n v="1025093"/>
    <x v="4"/>
  </r>
  <r>
    <s v="0232    1L-L1"/>
    <s v="MARIELA CHOUZA (EN SUCESI”N) (1)"/>
    <n v="50529"/>
    <n v="50529"/>
    <n v="0"/>
    <n v="0"/>
    <n v="0"/>
    <n v="41497.760000000002"/>
    <n v="2403.64"/>
    <n v="0"/>
    <n v="352.15"/>
    <n v="0"/>
    <n v="3409.77"/>
    <n v="2572.11"/>
    <n v="0.56999999999999995"/>
    <n v="50236"/>
    <x v="4"/>
  </r>
  <r>
    <s v="0233    1L-L2"/>
    <s v="Nancy Beatriz Esquivel (1)"/>
    <n v="39722"/>
    <n v="40000"/>
    <n v="0"/>
    <n v="0"/>
    <n v="278"/>
    <n v="41497.760000000002"/>
    <n v="2452.11"/>
    <n v="0"/>
    <n v="359.39"/>
    <n v="0"/>
    <n v="3478.54"/>
    <n v="-4375.91"/>
    <n v="0.11"/>
    <n v="43134"/>
    <x v="4"/>
  </r>
  <r>
    <s v="0234    1L-L3"/>
    <s v="ANABELA DONADEO (1)"/>
    <n v="35073"/>
    <n v="35073"/>
    <n v="0"/>
    <n v="0"/>
    <n v="0"/>
    <n v="41497.760000000002"/>
    <n v="2545.0300000000002"/>
    <n v="243.6"/>
    <n v="372.84"/>
    <n v="0"/>
    <n v="3610.35"/>
    <n v="-4426.16"/>
    <n v="0.57999999999999996"/>
    <n v="43844"/>
    <x v="4"/>
  </r>
  <r>
    <s v="0235    1L-L4"/>
    <s v="Jonathan Alex DERMAN ; Cynthia Carolina BASSO (1)"/>
    <n v="40216"/>
    <n v="40216"/>
    <n v="0"/>
    <n v="0"/>
    <n v="0"/>
    <n v="41497.760000000002"/>
    <n v="2633.9"/>
    <n v="253.2"/>
    <n v="386.29"/>
    <n v="0"/>
    <n v="3736.42"/>
    <n v="-4440.6899999999996"/>
    <n v="0.12"/>
    <n v="44067"/>
    <x v="4"/>
  </r>
  <r>
    <s v="0236    1L-L5"/>
    <s v="DANIEL MANZINI (1)"/>
    <n v="54136"/>
    <n v="54136"/>
    <s v="Plan de Pago"/>
    <s v="Plan de Pago"/>
    <n v="0"/>
    <n v="41497.760000000002"/>
    <n v="2395.56"/>
    <n v="229.2"/>
    <n v="351.11"/>
    <n v="0"/>
    <n v="3398.31"/>
    <n v="9082.19"/>
    <n v="0.87"/>
    <n v="56955"/>
    <x v="4"/>
  </r>
  <r>
    <s v="0237    1L-L6"/>
    <s v="JULI£N DE VITO (1)"/>
    <n v="39829"/>
    <n v="39829"/>
    <n v="0"/>
    <n v="0"/>
    <n v="0"/>
    <n v="41497.760000000002"/>
    <n v="2545.0300000000002"/>
    <n v="0"/>
    <n v="372.84"/>
    <n v="0"/>
    <n v="3610.35"/>
    <n v="-4426.16"/>
    <n v="0.18"/>
    <n v="43600"/>
    <x v="4"/>
  </r>
  <r>
    <s v="0238    1L-L7"/>
    <s v="PABLO MARTÌN"/>
    <n v="85944"/>
    <n v="85944"/>
    <n v="0"/>
    <n v="1400"/>
    <n v="0"/>
    <n v="41497.760000000002"/>
    <n v="2585.42"/>
    <n v="248.4"/>
    <n v="378.7"/>
    <n v="0"/>
    <n v="3667.65"/>
    <n v="0"/>
    <n v="7.0000000000000007E-2"/>
    <n v="49778"/>
    <x v="4"/>
  </r>
  <r>
    <s v="0239    1L-L8"/>
    <s v="BEATRIZ COSTA (1)"/>
    <n v="40392"/>
    <n v="40392"/>
    <n v="0"/>
    <n v="0"/>
    <n v="0"/>
    <n v="41497.760000000002"/>
    <n v="2742.97"/>
    <n v="264"/>
    <n v="401.81"/>
    <n v="0"/>
    <n v="3891.15"/>
    <n v="-4456.43"/>
    <n v="0.74"/>
    <n v="44342"/>
    <x v="4"/>
  </r>
  <r>
    <s v="0240    1L-L9"/>
    <s v="PAULA VAZQUEZ"/>
    <n v="44820"/>
    <n v="45567"/>
    <n v="0"/>
    <n v="747"/>
    <n v="747"/>
    <n v="41497.760000000002"/>
    <n v="2981.32"/>
    <n v="285"/>
    <n v="436.99"/>
    <n v="0"/>
    <n v="4229.26"/>
    <n v="0"/>
    <n v="0.67"/>
    <n v="49431"/>
    <x v="4"/>
  </r>
  <r>
    <s v="0241   1L-L10"/>
    <s v="LAURA HERMIDA (1)"/>
    <n v="41107"/>
    <n v="41107"/>
    <n v="0"/>
    <n v="0"/>
    <n v="0"/>
    <n v="41497.760000000002"/>
    <n v="3393.37"/>
    <n v="0"/>
    <n v="497.35"/>
    <n v="0"/>
    <n v="4813.79"/>
    <n v="-4556.92"/>
    <n v="0.65"/>
    <n v="45646"/>
    <x v="4"/>
  </r>
  <r>
    <s v="0242   1L-L11"/>
    <s v="Stuto Melisa/Bosso Matías Leonel"/>
    <n v="66607"/>
    <n v="67701"/>
    <n v="0"/>
    <n v="307.91000000000003"/>
    <n v="1094"/>
    <n v="41497.760000000002"/>
    <n v="3720.58"/>
    <n v="356.4"/>
    <n v="545.29"/>
    <n v="0"/>
    <n v="5277.98"/>
    <n v="0"/>
    <n v="0.08"/>
    <n v="50612"/>
    <x v="4"/>
  </r>
  <r>
    <s v="0243   1L-L12"/>
    <s v="Ramirez Silvia Patricia (1)"/>
    <n v="49123"/>
    <n v="49123"/>
    <n v="0"/>
    <n v="0"/>
    <n v="0"/>
    <n v="41497.760000000002"/>
    <n v="3857.94"/>
    <n v="370.8"/>
    <n v="565.64"/>
    <n v="0"/>
    <n v="5472.83"/>
    <n v="2316.65"/>
    <n v="0.38"/>
    <n v="54082"/>
    <x v="4"/>
  </r>
  <r>
    <s v="0244   1L-L13"/>
    <s v="JOSE SANTOS RETAMOZO CACERES (1)"/>
    <n v="42521"/>
    <n v="42521"/>
    <n v="0"/>
    <n v="0"/>
    <n v="0"/>
    <n v="41497.760000000002"/>
    <n v="4072.04"/>
    <n v="391.2"/>
    <n v="596.67999999999995"/>
    <n v="0"/>
    <n v="5776.55"/>
    <n v="-4661.04"/>
    <n v="0.81"/>
    <n v="47674"/>
    <x v="4"/>
  </r>
  <r>
    <s v="0245   1L-L14"/>
    <s v="Maria Itari Muzzapappa / Santiago Carballo (1)"/>
    <n v="48817"/>
    <n v="48817"/>
    <n v="0"/>
    <n v="0"/>
    <n v="0"/>
    <n v="41497.760000000002"/>
    <n v="3668.07"/>
    <n v="351.6"/>
    <n v="537.71"/>
    <n v="0"/>
    <n v="5203.4799999999996"/>
    <n v="2345.71"/>
    <n v="0.67"/>
    <n v="53605"/>
    <x v="4"/>
  </r>
  <r>
    <s v="0246   1L-L15"/>
    <s v="Balaza Luz Marisol / Fernando Eduardo Galdos (1)"/>
    <n v="48338"/>
    <n v="49144"/>
    <n v="0"/>
    <n v="806"/>
    <n v="806"/>
    <n v="41497.760000000002"/>
    <n v="3369.13"/>
    <n v="322.8"/>
    <n v="493.9"/>
    <n v="0"/>
    <n v="4779.41"/>
    <n v="6945"/>
    <n v="0"/>
    <n v="57408"/>
    <x v="4"/>
  </r>
  <r>
    <s v="0247   1L-L16"/>
    <s v="DANIELA PEREYRA (1) (2)"/>
    <n v="116420"/>
    <n v="185000"/>
    <n v="0"/>
    <n v="5442.39"/>
    <n v="68580"/>
    <n v="41497.760000000002"/>
    <n v="3256.02"/>
    <n v="312"/>
    <n v="477"/>
    <n v="0"/>
    <n v="4618.95"/>
    <n v="6945"/>
    <n v="0"/>
    <n v="-6030.88"/>
    <x v="4"/>
  </r>
  <r>
    <s v="0248   1L-L17"/>
    <s v="Gustavo Alberto Ramon Gonzalez (1)"/>
    <n v="40921"/>
    <n v="40921"/>
    <n v="0"/>
    <n v="0"/>
    <n v="0"/>
    <n v="41497.760000000002"/>
    <n v="3074.23"/>
    <n v="295.2"/>
    <n v="450.44"/>
    <n v="0"/>
    <n v="4361.07"/>
    <n v="-4507.88"/>
    <n v="0.18"/>
    <n v="45171"/>
    <x v="4"/>
  </r>
  <r>
    <s v="0249   1L-L18"/>
    <s v="GASTON DAMIAN SERRA/ JAVIER OMAR LOPEZ (1)"/>
    <n v="251554"/>
    <n v="0"/>
    <n v="229723.39"/>
    <n v="33316.78"/>
    <n v="0"/>
    <n v="41497.760000000002"/>
    <n v="2884.36"/>
    <n v="276"/>
    <n v="422.51"/>
    <n v="0"/>
    <n v="4091.73"/>
    <n v="6945"/>
    <n v="0.47"/>
    <n v="319158"/>
    <x v="4"/>
  </r>
  <r>
    <s v="0250   1L-L19"/>
    <s v="DANIELE, Mario Domingo/ GIORDANO LERENA Maria del Rocio"/>
    <n v="45449"/>
    <n v="46186"/>
    <n v="0"/>
    <n v="737"/>
    <n v="737"/>
    <n v="41497.760000000002"/>
    <n v="2613.6999999999998"/>
    <n v="250.8"/>
    <n v="383.19"/>
    <n v="0"/>
    <n v="3707.77"/>
    <n v="0"/>
    <n v="0.78"/>
    <n v="48454"/>
    <x v="4"/>
  </r>
  <r>
    <s v="0251   1L-L20"/>
    <s v="GEOPOLIS S.A. (1) (2)"/>
    <n v="182768"/>
    <n v="224573.64"/>
    <n v="0"/>
    <n v="5345.85"/>
    <n v="41805.64"/>
    <n v="41497.760000000002"/>
    <n v="2561.1799999999998"/>
    <n v="244.8"/>
    <n v="375.26"/>
    <n v="0"/>
    <n v="3633.27"/>
    <n v="22083.24"/>
    <n v="0.28000000000000003"/>
    <n v="33936"/>
    <x v="4"/>
  </r>
  <r>
    <s v="0252   1L-L21"/>
    <s v="TORSTEN / DIRK SCHALL (1)"/>
    <n v="39963"/>
    <n v="39963"/>
    <n v="0"/>
    <n v="0"/>
    <n v="0"/>
    <n v="41497.760000000002"/>
    <n v="2476.35"/>
    <n v="237.6"/>
    <n v="363.18"/>
    <n v="0"/>
    <n v="3512.92"/>
    <n v="-4416.47"/>
    <n v="0.66"/>
    <n v="43672"/>
    <x v="4"/>
  </r>
  <r>
    <s v="0253   1L-L22"/>
    <s v="Anabel Carla BRUSCHINI (1)"/>
    <n v="40028"/>
    <n v="40028"/>
    <n v="0"/>
    <n v="0"/>
    <n v="0"/>
    <n v="41497.760000000002"/>
    <n v="2516.75"/>
    <n v="241.2"/>
    <n v="369.05"/>
    <n v="0"/>
    <n v="3570.23"/>
    <n v="-4422.53"/>
    <n v="0.54"/>
    <n v="43773"/>
    <x v="4"/>
  </r>
  <r>
    <s v="0254   1L-L23"/>
    <s v="Coop.DACAR"/>
    <n v="47883"/>
    <n v="0"/>
    <n v="44088.68"/>
    <n v="5998.75"/>
    <n v="0"/>
    <n v="41497.760000000002"/>
    <n v="2561.1799999999998"/>
    <n v="244.8"/>
    <n v="375.26"/>
    <n v="0"/>
    <n v="3633.27"/>
    <n v="0"/>
    <n v="0.3"/>
    <n v="98400"/>
    <x v="4"/>
  </r>
  <r>
    <s v="0255   1L-L24"/>
    <s v="JOSE BALATTI (1)"/>
    <n v="41083"/>
    <n v="41083"/>
    <n v="0"/>
    <n v="0"/>
    <n v="0"/>
    <n v="41497.760000000002"/>
    <n v="3175.22"/>
    <n v="304.8"/>
    <n v="465.62"/>
    <n v="0"/>
    <n v="4504.34"/>
    <n v="-4523.62"/>
    <n v="0.88"/>
    <n v="45425"/>
    <x v="4"/>
  </r>
  <r>
    <s v="0256   1L-L25"/>
    <s v="Gustavo Enrique Daniel Moran (1)"/>
    <n v="54725"/>
    <n v="54725"/>
    <n v="0"/>
    <n v="0"/>
    <n v="0"/>
    <n v="41497.760000000002"/>
    <n v="3296.41"/>
    <n v="0"/>
    <n v="483.21"/>
    <n v="0"/>
    <n v="4676.26"/>
    <n v="2403.2199999999998"/>
    <n v="0.14000000000000001"/>
    <n v="52357"/>
    <x v="4"/>
  </r>
  <r>
    <s v="0257   1L-L26"/>
    <s v="CAMILA PARDO ARGERICH (1)"/>
    <n v="40254"/>
    <n v="40254"/>
    <n v="0"/>
    <n v="0"/>
    <n v="0"/>
    <n v="41497.760000000002"/>
    <n v="2658.14"/>
    <n v="254.4"/>
    <n v="389.4"/>
    <n v="0"/>
    <n v="3770.81"/>
    <n v="-4443.71"/>
    <n v="0.2"/>
    <n v="44127"/>
    <x v="4"/>
  </r>
  <r>
    <s v="0258   1L-L27"/>
    <s v="FABIAN MARTINEZ"/>
    <n v="1182801"/>
    <n v="0"/>
    <n v="737638.59"/>
    <n v="482044.34"/>
    <n v="0"/>
    <n v="41497.760000000002"/>
    <n v="3110.59"/>
    <n v="287.60000000000002"/>
    <n v="455.96"/>
    <n v="0"/>
    <n v="4412.6499999999996"/>
    <n v="0"/>
    <n v="0.51"/>
    <n v="1269448"/>
    <x v="4"/>
  </r>
  <r>
    <s v="0259   1L-L28"/>
    <s v="ALEJANDRO DAROUICHE (1)"/>
    <n v="41531"/>
    <n v="41531"/>
    <n v="0"/>
    <n v="0"/>
    <n v="0"/>
    <n v="41497.760000000002"/>
    <n v="3453.96"/>
    <n v="332.4"/>
    <n v="506.32"/>
    <n v="0"/>
    <n v="4899.76"/>
    <n v="-4566"/>
    <n v="0.8"/>
    <n v="46125"/>
    <x v="4"/>
  </r>
  <r>
    <s v="0260   1L-L29"/>
    <s v="TOMAS BELLO (1)"/>
    <n v="47970"/>
    <n v="47970"/>
    <n v="0"/>
    <n v="0"/>
    <n v="0"/>
    <n v="41497.760000000002"/>
    <n v="3138.86"/>
    <n v="301.2"/>
    <n v="460.1"/>
    <n v="0"/>
    <n v="4452.76"/>
    <n v="2427.4299999999998"/>
    <n v="0.89"/>
    <n v="52279"/>
    <x v="4"/>
  </r>
  <r>
    <s v="0261   1L-L30"/>
    <s v="Matias Alejandro Perasso/ Guadalupe Agustin (1)"/>
    <n v="41419"/>
    <n v="41419"/>
    <n v="0"/>
    <n v="0"/>
    <n v="0"/>
    <n v="41497.760000000002"/>
    <n v="3385.29"/>
    <n v="324"/>
    <n v="495.97"/>
    <n v="0"/>
    <n v="4802.33"/>
    <n v="-4555.1000000000004"/>
    <n v="0.75"/>
    <n v="45951"/>
    <x v="4"/>
  </r>
  <r>
    <s v="0262   1L-L31"/>
    <s v="DIEGO SOLERO (1)"/>
    <n v="177216"/>
    <n v="63262.6"/>
    <n v="113953.4"/>
    <n v="6710.78"/>
    <n v="0"/>
    <n v="41497.760000000002"/>
    <n v="3458"/>
    <n v="332.4"/>
    <n v="506.66"/>
    <n v="0"/>
    <n v="4905.49"/>
    <n v="6945"/>
    <n v="0.51"/>
    <n v="178310"/>
    <x v="4"/>
  </r>
  <r>
    <s v="0263   1L-L32"/>
    <s v="BLANCO MONICA P/ BERTOLOTTO CLAUDIO A."/>
    <n v="41144"/>
    <n v="41150"/>
    <n v="0"/>
    <n v="0"/>
    <n v="6"/>
    <n v="41497.760000000002"/>
    <n v="3417.61"/>
    <n v="0"/>
    <n v="501.15"/>
    <n v="0"/>
    <n v="4848.18"/>
    <n v="0"/>
    <n v="0.3"/>
    <n v="50259"/>
    <x v="4"/>
  </r>
  <r>
    <s v="0264   1L-L33"/>
    <s v="ROSANA JUDITH CHORUZY (1)"/>
    <n v="41782"/>
    <n v="41782"/>
    <n v="0"/>
    <n v="0"/>
    <n v="0"/>
    <n v="41497.760000000002"/>
    <n v="3611.51"/>
    <n v="345.6"/>
    <n v="529.42999999999995"/>
    <n v="0"/>
    <n v="5123.25"/>
    <n v="-4590.21"/>
    <n v="0.66"/>
    <n v="46518"/>
    <x v="4"/>
  </r>
  <r>
    <s v="0265   1L-L34"/>
    <s v="MARCELA GUERRA (1)"/>
    <n v="41744"/>
    <n v="41744"/>
    <n v="0"/>
    <n v="0"/>
    <n v="0"/>
    <n v="41497.760000000002"/>
    <n v="3587.27"/>
    <n v="344.4"/>
    <n v="525.63"/>
    <n v="0"/>
    <n v="5088.87"/>
    <n v="-4586.58"/>
    <n v="0.65"/>
    <n v="46458"/>
    <x v="4"/>
  </r>
  <r>
    <s v="0266   1L-L35"/>
    <s v="FEDERICO CASTEX"/>
    <n v="275663"/>
    <n v="0"/>
    <n v="243732.92"/>
    <s v="En Abogados"/>
    <n v="0"/>
    <n v="41497.760000000002"/>
    <n v="3510.52"/>
    <n v="336"/>
    <n v="514.6"/>
    <n v="0"/>
    <n v="4979.99"/>
    <n v="0"/>
    <n v="0.48"/>
    <n v="338689"/>
    <x v="4"/>
  </r>
  <r>
    <s v="0267   1L-L36"/>
    <s v="MARÕA FERNANDA BALLOTTA (2)"/>
    <n v="62841"/>
    <n v="24000"/>
    <n v="38841"/>
    <n v="3026.17"/>
    <n v="0"/>
    <n v="41497.760000000002"/>
    <n v="3441.84"/>
    <n v="331.2"/>
    <n v="504.25"/>
    <n v="0"/>
    <n v="4882.5600000000004"/>
    <n v="0"/>
    <n v="0.22"/>
    <n v="92525"/>
    <x v="4"/>
  </r>
  <r>
    <s v="0268   1L-L37"/>
    <s v="LORENTE MARCELA (1)"/>
    <n v="41438"/>
    <n v="41438"/>
    <n v="0"/>
    <n v="0"/>
    <n v="0"/>
    <n v="41497.760000000002"/>
    <n v="3397.41"/>
    <n v="325.2"/>
    <n v="498.04"/>
    <n v="0"/>
    <n v="4819.53"/>
    <n v="-4557.5200000000004"/>
    <n v="0.57999999999999996"/>
    <n v="45981"/>
    <x v="4"/>
  </r>
  <r>
    <s v="0269   1L-L38"/>
    <s v="FERNANDO NICOSIA (1)"/>
    <n v="45627"/>
    <n v="45627"/>
    <n v="0"/>
    <n v="0"/>
    <n v="0"/>
    <n v="41497.760000000002"/>
    <n v="3090.39"/>
    <n v="296.39999999999998"/>
    <n v="453.2"/>
    <n v="0"/>
    <n v="4383.99"/>
    <n v="-4510.3"/>
    <n v="0.56000000000000005"/>
    <n v="45212"/>
    <x v="4"/>
  </r>
  <r>
    <s v="0270   1L-L39"/>
    <s v="Daniel Bernardo RUIZ (1)"/>
    <n v="47612"/>
    <n v="47612"/>
    <n v="0"/>
    <n v="0"/>
    <n v="0"/>
    <n v="41497.760000000002"/>
    <n v="2916.68"/>
    <n v="278.39999999999998"/>
    <n v="427.34"/>
    <n v="0"/>
    <n v="4137.57"/>
    <n v="-4483.67"/>
    <n v="0.92"/>
    <n v="44775"/>
    <x v="4"/>
  </r>
  <r>
    <s v="0271   1L-L40"/>
    <s v="Hernan Javier PIROLO (1)"/>
    <n v="51555"/>
    <n v="51555"/>
    <n v="0"/>
    <n v="0"/>
    <n v="0"/>
    <n v="41497.760000000002"/>
    <n v="2860.12"/>
    <n v="274.8"/>
    <n v="419.06"/>
    <n v="0"/>
    <n v="4057.34"/>
    <n v="-4474.59"/>
    <n v="0.51"/>
    <n v="44635"/>
    <x v="4"/>
  </r>
  <r>
    <s v="0272   1L-L41"/>
    <s v="RODOLFO CELEDON"/>
    <n v="2612791"/>
    <n v="0"/>
    <n v="1603204.27"/>
    <s v="En Abogados"/>
    <n v="0"/>
    <n v="41497.760000000002"/>
    <n v="2876.28"/>
    <n v="276"/>
    <n v="421.47"/>
    <n v="0"/>
    <n v="4080.26"/>
    <n v="0"/>
    <n v="0.02"/>
    <n v="2742103"/>
    <x v="4"/>
  </r>
  <r>
    <s v="0273   1L-L42"/>
    <s v="XIMENA HUAMAN CALATAYUD"/>
    <n v="2642355"/>
    <n v="0"/>
    <n v="1620598.67"/>
    <s v="En Abogados"/>
    <n v="0"/>
    <n v="41497.760000000002"/>
    <n v="3021.71"/>
    <n v="289.2"/>
    <n v="442.86"/>
    <n v="0"/>
    <n v="4286.57"/>
    <n v="0"/>
    <n v="0.97"/>
    <n v="2772924"/>
    <x v="4"/>
  </r>
  <r>
    <s v="0274   1L-L43"/>
    <s v="LUCIANO MAZZEO/BELUSSI CARLA (1)"/>
    <n v="41031"/>
    <n v="41031"/>
    <n v="0"/>
    <n v="0"/>
    <n v="0"/>
    <n v="41497.760000000002"/>
    <n v="3142.9"/>
    <n v="301.2"/>
    <n v="460.45"/>
    <n v="0"/>
    <n v="4458.49"/>
    <n v="-4518.17"/>
    <n v="0.37"/>
    <n v="45343"/>
    <x v="4"/>
  </r>
  <r>
    <s v="0275   1L-L44"/>
    <s v="ANDREA MARIANA ORTIGOZA (1)"/>
    <n v="40468"/>
    <n v="40468"/>
    <n v="0"/>
    <n v="0"/>
    <n v="0"/>
    <n v="41497.760000000002"/>
    <n v="2791.45"/>
    <n v="267.60000000000002"/>
    <n v="409.4"/>
    <n v="0"/>
    <n v="3959.92"/>
    <n v="-4464.3"/>
    <n v="0.17"/>
    <n v="44462"/>
    <x v="4"/>
  </r>
  <r>
    <s v="0276   1L-L45"/>
    <s v="GRACIELA BETINA GIL PIZARRO (1)"/>
    <n v="40817"/>
    <n v="40817"/>
    <n v="0"/>
    <n v="0"/>
    <n v="0"/>
    <n v="41497.760000000002"/>
    <n v="3009.59"/>
    <n v="288"/>
    <n v="441.13"/>
    <n v="0"/>
    <n v="4269.38"/>
    <n v="-4497.59"/>
    <n v="0.73"/>
    <n v="45009"/>
    <x v="4"/>
  </r>
  <r>
    <s v="0277   1L-L46"/>
    <s v="(CFA) COMPA—IA FIDUCIARIA AMERICANA"/>
    <n v="45222"/>
    <n v="45222"/>
    <n v="0"/>
    <n v="0"/>
    <n v="0"/>
    <n v="41497.760000000002"/>
    <n v="3211.58"/>
    <n v="308.39999999999998"/>
    <n v="470.45"/>
    <n v="0"/>
    <n v="4555.91"/>
    <n v="0"/>
    <n v="0.9"/>
    <n v="50045"/>
    <x v="4"/>
  </r>
  <r>
    <s v="0278   1L-L47"/>
    <s v="MARIANO ALBERTO VALENTINO/PAULA NATALIA MORENO (1)"/>
    <n v="40618"/>
    <n v="40618"/>
    <n v="0"/>
    <n v="0"/>
    <n v="0"/>
    <n v="41497.760000000002"/>
    <n v="2884.36"/>
    <n v="277.2"/>
    <n v="422.85"/>
    <n v="0"/>
    <n v="4091.73"/>
    <n v="-4478.82"/>
    <n v="0.92"/>
    <n v="44696"/>
    <x v="4"/>
  </r>
  <r>
    <s v="0279   1L-L48"/>
    <s v="YANINA VALERIA BERNINSON (1)"/>
    <n v="100914"/>
    <n v="64000"/>
    <n v="36914"/>
    <n v="2816.04"/>
    <n v="0"/>
    <n v="41497.760000000002"/>
    <n v="2464.23"/>
    <n v="0"/>
    <n v="361.11"/>
    <n v="0"/>
    <n v="3495.73"/>
    <n v="16014.12"/>
    <n v="0.01"/>
    <n v="103563"/>
    <x v="4"/>
  </r>
  <r>
    <s v="0280   1L-L49"/>
    <s v="(CFA) COMPA—IA FIDUCIARIA AMERICANA"/>
    <n v="44876"/>
    <n v="44876"/>
    <n v="0"/>
    <n v="0"/>
    <n v="0"/>
    <n v="41497.760000000002"/>
    <n v="3013.63"/>
    <n v="288"/>
    <n v="441.48"/>
    <n v="0"/>
    <n v="4275.1099999999997"/>
    <n v="0"/>
    <n v="0.02"/>
    <n v="49516"/>
    <x v="4"/>
  </r>
  <r>
    <s v="0281   1L-L50"/>
    <s v="GARRITANO VERONICA Y OT."/>
    <n v="806391"/>
    <n v="0"/>
    <n v="592995.69999999995"/>
    <s v="En Abogados"/>
    <n v="0"/>
    <n v="41497.760000000002"/>
    <n v="3369.13"/>
    <n v="322.8"/>
    <n v="493.9"/>
    <n v="0"/>
    <n v="4779.41"/>
    <n v="0"/>
    <n v="0.21"/>
    <n v="886504"/>
    <x v="4"/>
  </r>
  <r>
    <s v="0282   1L-L51"/>
    <s v="CARLOS MOLTONI (1)"/>
    <n v="40876"/>
    <n v="40876"/>
    <n v="0"/>
    <n v="0"/>
    <n v="0"/>
    <n v="41497.760000000002"/>
    <n v="3045.95"/>
    <n v="291.60000000000002"/>
    <n v="446.31"/>
    <n v="0"/>
    <n v="4320.95"/>
    <n v="-4503.04"/>
    <n v="0.47"/>
    <n v="45100"/>
    <x v="4"/>
  </r>
  <r>
    <s v="0283   1L-L52"/>
    <s v="EMILIANO AVETRANI - PABLO AVETRANI (1)"/>
    <n v="41226"/>
    <n v="41226"/>
    <n v="0"/>
    <n v="0"/>
    <n v="0"/>
    <n v="41497.760000000002"/>
    <n v="3264.1"/>
    <n v="313.2"/>
    <n v="478.38"/>
    <n v="0"/>
    <n v="4630.41"/>
    <n v="-4536.9399999999996"/>
    <n v="0.09"/>
    <n v="45647"/>
    <x v="4"/>
  </r>
  <r>
    <s v="0284   1L-L53"/>
    <s v="LUCÕA PARENTE"/>
    <n v="2377606"/>
    <n v="0"/>
    <n v="1472891.49"/>
    <s v="En Abogados"/>
    <n v="0"/>
    <n v="41497.760000000002"/>
    <n v="3171.18"/>
    <n v="303.60000000000002"/>
    <n v="464.59"/>
    <n v="0"/>
    <n v="4498.6099999999997"/>
    <n v="0"/>
    <n v="0.69"/>
    <n v="2501187"/>
    <x v="4"/>
  </r>
  <r>
    <s v="0285   1L-L54"/>
    <s v="Miraglia Claudia Beatriz (1)"/>
    <n v="41095"/>
    <n v="41100"/>
    <n v="0"/>
    <n v="0"/>
    <n v="5"/>
    <n v="41497.760000000002"/>
    <n v="3215.62"/>
    <n v="308.39999999999998"/>
    <n v="471.48"/>
    <n v="0"/>
    <n v="4561.6400000000003"/>
    <n v="-4529.67"/>
    <n v="0.77"/>
    <n v="45521"/>
    <x v="4"/>
  </r>
  <r>
    <s v="0286   1L-L55"/>
    <s v="SOCIEDAD PETROCENTAURI_x000a_(Gabriel Fabian RADZIUSZ) (1)"/>
    <n v="41206"/>
    <n v="41206"/>
    <n v="0"/>
    <n v="0"/>
    <n v="0"/>
    <n v="41497.760000000002"/>
    <n v="3251.98"/>
    <n v="312"/>
    <n v="476.66"/>
    <n v="0"/>
    <n v="4613.22"/>
    <n v="-4535.12"/>
    <n v="0.5"/>
    <n v="45617"/>
    <x v="4"/>
  </r>
  <r>
    <s v="0287   1L-L56"/>
    <s v="SOSA MENDOZA (1)"/>
    <n v="40580"/>
    <n v="40580"/>
    <n v="0"/>
    <n v="0"/>
    <n v="0"/>
    <n v="41497.760000000002"/>
    <n v="3247.94"/>
    <n v="312"/>
    <n v="476.31"/>
    <n v="0"/>
    <n v="4607.49"/>
    <n v="-4534.5200000000004"/>
    <n v="0.02"/>
    <n v="45607"/>
    <x v="4"/>
  </r>
  <r>
    <s v="0288   1L-L57"/>
    <s v="SOSA MENDOZA (1)"/>
    <n v="41329"/>
    <n v="41329"/>
    <n v="0"/>
    <n v="0"/>
    <n v="0"/>
    <n v="41497.760000000002"/>
    <n v="3328.73"/>
    <n v="319.2"/>
    <n v="487.69"/>
    <n v="0"/>
    <n v="4722.1000000000004"/>
    <n v="-4546.62"/>
    <n v="0.14000000000000001"/>
    <n v="45809"/>
    <x v="4"/>
  </r>
  <r>
    <s v="0289   1L-L58"/>
    <s v="OSVALDO RAUL PICCININI"/>
    <n v="45095"/>
    <n v="45837"/>
    <n v="0"/>
    <n v="742"/>
    <n v="742"/>
    <n v="41497.760000000002"/>
    <n v="3138.86"/>
    <n v="301.2"/>
    <n v="460.1"/>
    <n v="0"/>
    <n v="4452.76"/>
    <n v="0"/>
    <n v="0.32"/>
    <n v="49851"/>
    <x v="4"/>
  </r>
  <r>
    <s v="0290   1L-L59"/>
    <s v="NORMA CLORINDA GOMEZ"/>
    <n v="44934"/>
    <n v="45673"/>
    <n v="0"/>
    <n v="739"/>
    <n v="739"/>
    <n v="41497.760000000002"/>
    <n v="3045.95"/>
    <n v="292.8"/>
    <n v="446.65"/>
    <n v="0"/>
    <n v="4320.95"/>
    <n v="0"/>
    <n v="0.89"/>
    <n v="49605"/>
    <x v="4"/>
  </r>
  <r>
    <s v="0291   1L-L60"/>
    <s v="MANUEL ANGEL RODRIGUEZ_x000a_(1)"/>
    <n v="47493"/>
    <n v="47493"/>
    <n v="0"/>
    <n v="0"/>
    <n v="0"/>
    <n v="41497.760000000002"/>
    <n v="3021.71"/>
    <n v="0"/>
    <n v="442.86"/>
    <n v="0"/>
    <n v="4286.57"/>
    <n v="10014.709999999999"/>
    <n v="0.39"/>
    <n v="59264"/>
    <x v="4"/>
  </r>
  <r>
    <s v="0292   1L-L61"/>
    <s v="MARTA MARTINEZ OLIVARES"/>
    <n v="40643"/>
    <n v="41321"/>
    <n v="0"/>
    <n v="678"/>
    <n v="678"/>
    <n v="41497.760000000002"/>
    <n v="2900.52"/>
    <n v="278.39999999999998"/>
    <n v="425.27"/>
    <n v="0"/>
    <n v="4114.6499999999996"/>
    <n v="0"/>
    <n v="0.4"/>
    <n v="49217"/>
    <x v="4"/>
  </r>
  <r>
    <s v="0293   1L-L62"/>
    <s v="SANTIAGO PESSINA (1)"/>
    <n v="41309"/>
    <n v="41309"/>
    <n v="0"/>
    <n v="0"/>
    <n v="0"/>
    <n v="41497.760000000002"/>
    <n v="3316.61"/>
    <n v="318"/>
    <n v="486.31"/>
    <n v="0"/>
    <n v="4704.91"/>
    <n v="-4545.41"/>
    <n v="0.82"/>
    <n v="45779"/>
    <x v="4"/>
  </r>
  <r>
    <s v="0294   1L-L63"/>
    <s v="Perdomo Acevedo, Juan Eduardo/Montes Paula Andrea (1)"/>
    <n v="61538"/>
    <n v="61538"/>
    <n v="0"/>
    <n v="0"/>
    <n v="0"/>
    <n v="41497.760000000002"/>
    <n v="3146.94"/>
    <n v="302.39999999999998"/>
    <n v="461.14"/>
    <n v="0"/>
    <n v="4464.22"/>
    <n v="-4518.78"/>
    <n v="0.32"/>
    <n v="45354"/>
    <x v="4"/>
  </r>
  <r>
    <s v="0295   1L-L64"/>
    <s v="HERNAN DE LAURENTE"/>
    <n v="96709"/>
    <n v="45603.88"/>
    <n v="51105.120000000003"/>
    <n v="2555.2600000000002"/>
    <n v="0"/>
    <n v="41497.760000000002"/>
    <n v="5740.45"/>
    <n v="549.6"/>
    <n v="841.57"/>
    <n v="0"/>
    <n v="8143.34"/>
    <n v="0"/>
    <n v="0.9"/>
    <n v="110434"/>
    <x v="4"/>
  </r>
  <r>
    <s v="0296   1L-L65"/>
    <s v="HERNAN DE LAURENTE"/>
    <n v="99481"/>
    <n v="46897.88"/>
    <n v="52583.12"/>
    <n v="2629.16"/>
    <n v="0"/>
    <n v="41497.760000000002"/>
    <n v="6552.43"/>
    <n v="627.6"/>
    <n v="960.56"/>
    <n v="0"/>
    <n v="9295.2099999999991"/>
    <n v="0"/>
    <n v="0.16"/>
    <n v="114146"/>
    <x v="4"/>
  </r>
  <r>
    <s v="0297   1L-L66"/>
    <s v="Pablo Andres MONTESANO"/>
    <n v="137922"/>
    <n v="0"/>
    <n v="130051.25"/>
    <n v="14373.31"/>
    <n v="0"/>
    <n v="41497.760000000002"/>
    <n v="4649.72"/>
    <n v="444"/>
    <n v="681.19"/>
    <n v="0"/>
    <n v="6596.04"/>
    <n v="0"/>
    <n v="0.73"/>
    <n v="198294"/>
    <x v="4"/>
  </r>
  <r>
    <s v="0298   1L-L67"/>
    <s v="CAR POINT"/>
    <n v="89763"/>
    <n v="42362.879999999997"/>
    <n v="47400.12"/>
    <n v="2370.0100000000002"/>
    <n v="0"/>
    <n v="41497.760000000002"/>
    <n v="3704.43"/>
    <n v="355.2"/>
    <n v="543.22"/>
    <n v="0"/>
    <n v="5255.06"/>
    <n v="0"/>
    <n v="0.2"/>
    <n v="101126"/>
    <x v="4"/>
  </r>
  <r>
    <s v="0299   1L-L68"/>
    <s v="CAR POINT"/>
    <n v="94227"/>
    <n v="44445.88"/>
    <n v="49781.120000000003"/>
    <n v="2489.06"/>
    <n v="0"/>
    <n v="41497.760000000002"/>
    <n v="5013.3"/>
    <n v="480"/>
    <n v="734.65"/>
    <n v="0"/>
    <n v="7111.81"/>
    <n v="0"/>
    <n v="0.3"/>
    <n v="107108"/>
    <x v="4"/>
  </r>
  <r>
    <s v="0300   1L-L69"/>
    <s v="ALEJANDRO PUEYRRED”N"/>
    <n v="89631"/>
    <n v="90000"/>
    <n v="0"/>
    <n v="0"/>
    <n v="369"/>
    <n v="41497.760000000002"/>
    <n v="5086.01"/>
    <n v="487.2"/>
    <n v="745.34"/>
    <n v="0"/>
    <n v="7214.96"/>
    <n v="0"/>
    <n v="0.73"/>
    <n v="54663"/>
    <x v="4"/>
  </r>
  <r>
    <s v="0301   1L-L70"/>
    <s v="ARIEL AKERMAN (1)"/>
    <n v="45218"/>
    <n v="45218"/>
    <n v="0"/>
    <n v="0"/>
    <n v="0"/>
    <n v="41497.760000000002"/>
    <n v="5756.61"/>
    <n v="550.79999999999995"/>
    <n v="843.64"/>
    <n v="0"/>
    <n v="8166.26"/>
    <n v="-4919.5200000000004"/>
    <n v="0.45"/>
    <n v="51896"/>
    <x v="4"/>
  </r>
  <r>
    <s v="0302   1L-L71"/>
    <s v="GUILLERMO MACERA (1)"/>
    <n v="44786"/>
    <n v="44786"/>
    <n v="0"/>
    <n v="0"/>
    <n v="0"/>
    <n v="41497.760000000002"/>
    <n v="5853.56"/>
    <n v="560.4"/>
    <n v="858.12"/>
    <n v="0"/>
    <n v="8303.7999999999993"/>
    <n v="-4934.66"/>
    <n v="0.02"/>
    <n v="52139"/>
    <x v="4"/>
  </r>
  <r>
    <s v="0303   1L-L72"/>
    <s v="MARISA CECILIA RODRIGUEZ, (1)"/>
    <n v="48196"/>
    <n v="48196"/>
    <n v="0"/>
    <n v="0"/>
    <n v="0"/>
    <n v="41497.760000000002"/>
    <n v="5207.2"/>
    <n v="0"/>
    <n v="762.93"/>
    <n v="0"/>
    <n v="7386.88"/>
    <n v="-4834.7700000000004"/>
    <n v="0"/>
    <n v="50020"/>
    <x v="4"/>
  </r>
  <r>
    <s v="0304   1L-L73"/>
    <s v="Gustavo Alberto Ramon GONZALEZ (1)"/>
    <n v="42629"/>
    <n v="42629"/>
    <n v="0"/>
    <n v="0"/>
    <n v="0"/>
    <n v="41497.760000000002"/>
    <n v="4140.72"/>
    <n v="396"/>
    <n v="607.03"/>
    <n v="0"/>
    <n v="5873.98"/>
    <n v="-4671.93"/>
    <n v="0.44"/>
    <n v="47844"/>
    <x v="4"/>
  </r>
  <r>
    <s v="0305   1L-L74"/>
    <s v="Juan Bautista Carballo/ Maria Martina Carballo (1)"/>
    <n v="46395"/>
    <n v="46395"/>
    <n v="0"/>
    <n v="0"/>
    <n v="0"/>
    <n v="41497.760000000002"/>
    <n v="3886.21"/>
    <n v="372"/>
    <n v="569.78"/>
    <n v="0"/>
    <n v="5512.94"/>
    <n v="-4632.58"/>
    <n v="0.89"/>
    <n v="47207"/>
    <x v="4"/>
  </r>
  <r>
    <s v="0306   1L-L75"/>
    <s v="MARCELO LUIS VOLPE (1)"/>
    <n v="159155"/>
    <n v="33662.550000000003"/>
    <n v="125492.45"/>
    <n v="6815.23"/>
    <n v="0"/>
    <n v="41497.760000000002"/>
    <n v="3696.35"/>
    <n v="0"/>
    <n v="541.84"/>
    <n v="0"/>
    <n v="5243.6"/>
    <n v="14514.12"/>
    <n v="0.65"/>
    <n v="197802"/>
    <x v="4"/>
  </r>
  <r>
    <s v="0307    2A-L1"/>
    <s v="PABLO GARCIA NAVARRO"/>
    <n v="45814"/>
    <n v="45814"/>
    <n v="0"/>
    <n v="764"/>
    <n v="0"/>
    <n v="41497.760000000002"/>
    <n v="6128.26"/>
    <n v="586.79999999999995"/>
    <n v="898.47"/>
    <n v="0"/>
    <n v="8693.48"/>
    <n v="0"/>
    <n v="0.23"/>
    <n v="58569"/>
    <x v="4"/>
  </r>
  <r>
    <s v="0308    2A-L2"/>
    <s v="EFEYSE S.R.L."/>
    <n v="216389"/>
    <n v="0"/>
    <n v="198470.62"/>
    <n v="27841.91"/>
    <n v="0"/>
    <n v="41497.760000000002"/>
    <n v="4710.32"/>
    <n v="451.2"/>
    <n v="690.5"/>
    <n v="0"/>
    <n v="6682.01"/>
    <n v="0"/>
    <n v="0.68"/>
    <n v="280345"/>
    <x v="4"/>
  </r>
  <r>
    <s v="0309    2A-L3"/>
    <s v="LORENA YAMILA CANDIDO/ FERNANDEZ CLAUDIO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</r>
  <r>
    <s v="0310    2A-L4"/>
    <s v="GABRIEL MICHELOUD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</r>
  <r>
    <s v="0311    2A-L5"/>
    <s v="PETER KRUGER"/>
    <n v="236449"/>
    <n v="0"/>
    <n v="214515.06"/>
    <n v="32659.69"/>
    <n v="0"/>
    <n v="41497.760000000002"/>
    <n v="4706.28"/>
    <n v="451.2"/>
    <n v="689.81"/>
    <n v="0"/>
    <n v="6676.27"/>
    <n v="0"/>
    <n v="0.93"/>
    <n v="301197"/>
    <x v="4"/>
  </r>
  <r>
    <s v="0312    2A-L6"/>
    <s v="ANABELLA BLANCO (1)"/>
    <n v="56015"/>
    <n v="56015"/>
    <n v="0"/>
    <n v="0"/>
    <n v="0"/>
    <n v="41497.760000000002"/>
    <n v="4726.4799999999996"/>
    <n v="0"/>
    <n v="692.91"/>
    <n v="12785.54"/>
    <n v="6704.93"/>
    <n v="-4761.53"/>
    <n v="0.91"/>
    <n v="61647"/>
    <x v="4"/>
  </r>
  <r>
    <s v="0313    2A-L7"/>
    <s v="JULIAN FERNANDEZ SKAPIN/ JULIANA TORRES IADAROLA (1)"/>
    <n v="43568"/>
    <n v="43568"/>
    <n v="0"/>
    <n v="0"/>
    <n v="0"/>
    <n v="41497.760000000002"/>
    <n v="4726.4799999999996"/>
    <n v="452.4"/>
    <n v="692.91"/>
    <n v="0"/>
    <n v="6704.93"/>
    <n v="2183.4699999999998"/>
    <n v="0.05"/>
    <n v="56258"/>
    <x v="4"/>
  </r>
  <r>
    <s v="0314    2A-L8"/>
    <s v="CARLOS MANUEL CAMPO"/>
    <n v="49282"/>
    <n v="0"/>
    <n v="47850.63"/>
    <n v="3823.9"/>
    <n v="0"/>
    <n v="41497.760000000002"/>
    <n v="4722.4399999999996"/>
    <n v="452.4"/>
    <n v="692.22"/>
    <n v="0"/>
    <n v="6699.2"/>
    <n v="0"/>
    <n v="0.45"/>
    <n v="105739"/>
    <x v="4"/>
  </r>
  <r>
    <s v="0315    2A-L9"/>
    <s v="ANA MARIA COLOMBO"/>
    <n v="2940497"/>
    <n v="0"/>
    <n v="1797325.37"/>
    <s v="En Abogados"/>
    <n v="0"/>
    <n v="41497.760000000002"/>
    <n v="4718.3999999999996"/>
    <n v="452.4"/>
    <n v="691.53"/>
    <n v="0"/>
    <n v="6693.47"/>
    <n v="0"/>
    <n v="0.17"/>
    <n v="3084417"/>
    <x v="4"/>
  </r>
  <r>
    <s v="0316   2A-L10"/>
    <s v="Daniel Eduardo Lifschitz/ Fabiana Alejandra Maneiro"/>
    <n v="43551"/>
    <n v="44000"/>
    <n v="0"/>
    <n v="726"/>
    <n v="449"/>
    <n v="41497.760000000002"/>
    <n v="4742.63"/>
    <n v="453.6"/>
    <n v="694.98"/>
    <n v="0"/>
    <n v="6727.85"/>
    <n v="0"/>
    <n v="0.18"/>
    <n v="54394"/>
    <x v="4"/>
  </r>
  <r>
    <s v="0317    2A-L11"/>
    <s v="FABI£N BURGOS (1)"/>
    <n v="54330"/>
    <n v="54330"/>
    <n v="0"/>
    <n v="0"/>
    <n v="0"/>
    <n v="41497.760000000002"/>
    <n v="4714.3599999999997"/>
    <n v="0"/>
    <n v="690.84"/>
    <n v="0"/>
    <n v="6687.74"/>
    <n v="17323.53"/>
    <n v="0.77"/>
    <n v="70915"/>
    <x v="4"/>
  </r>
  <r>
    <s v="0318   2A-L12"/>
    <s v="KANG JONG HO"/>
    <n v="338636"/>
    <n v="0"/>
    <n v="292227.59000000003"/>
    <n v="61019.79"/>
    <n v="0"/>
    <n v="41497.760000000002"/>
    <n v="4722.4399999999996"/>
    <n v="452.4"/>
    <n v="692.22"/>
    <n v="0"/>
    <n v="6699.2"/>
    <n v="0"/>
    <n v="0.6"/>
    <n v="407312"/>
    <x v="4"/>
  </r>
  <r>
    <s v="0319   2A-L13"/>
    <s v="MARIANO SAENZ"/>
    <n v="89284"/>
    <n v="89284"/>
    <n v="0"/>
    <n v="0"/>
    <n v="0"/>
    <n v="41497.760000000002"/>
    <n v="4758.79"/>
    <n v="456"/>
    <n v="697.74"/>
    <n v="0"/>
    <n v="6750.77"/>
    <n v="0"/>
    <n v="0.94"/>
    <n v="54162"/>
    <x v="4"/>
  </r>
  <r>
    <s v="0320   2A-L14"/>
    <s v="PAUL DOCHERTY"/>
    <n v="4213"/>
    <n v="0"/>
    <n v="4213"/>
    <n v="210.65"/>
    <n v="0"/>
    <n v="41497.760000000002"/>
    <n v="4766.87"/>
    <n v="457.2"/>
    <n v="698.78"/>
    <n v="0"/>
    <n v="6762.24"/>
    <n v="0"/>
    <n v="0.5"/>
    <n v="58607"/>
    <x v="4"/>
  </r>
  <r>
    <s v="0321   2A-L15"/>
    <s v="FRANCO - SUEIRO"/>
    <n v="2792207"/>
    <n v="0"/>
    <n v="1714143.37"/>
    <s v="En Abogados"/>
    <n v="0"/>
    <n v="41497.760000000002"/>
    <n v="4722.4399999999996"/>
    <n v="452.4"/>
    <n v="691.88"/>
    <n v="0"/>
    <n v="6699.2"/>
    <n v="0"/>
    <n v="0.15"/>
    <n v="2931978"/>
    <x v="4"/>
  </r>
  <r>
    <s v="0322   2A-L16"/>
    <s v="PATRICIA TARABINI (1)"/>
    <n v="43704"/>
    <n v="43704"/>
    <n v="0"/>
    <n v="0"/>
    <n v="0"/>
    <n v="41497.760000000002"/>
    <n v="4811.3100000000004"/>
    <n v="460.8"/>
    <n v="705.33"/>
    <n v="0"/>
    <n v="6825.27"/>
    <n v="-4774.84"/>
    <n v="0.37"/>
    <n v="49526"/>
    <x v="4"/>
  </r>
  <r>
    <s v="0323  2A-L17B"/>
    <s v="MANTE JAIME FRANCISCO"/>
    <n v="2128177"/>
    <n v="0"/>
    <n v="1342866.82"/>
    <s v="En Abogados"/>
    <n v="0"/>
    <n v="41497.760000000002"/>
    <n v="4952.7"/>
    <n v="474"/>
    <n v="725.68"/>
    <n v="0"/>
    <n v="7025.85"/>
    <n v="0"/>
    <n v="0.67"/>
    <n v="2249997"/>
    <x v="4"/>
  </r>
  <r>
    <s v="0324   2A-L17"/>
    <s v="MIGUEL PEREIRA L”PEZ"/>
    <n v="3031227"/>
    <n v="0"/>
    <n v="1849492.21"/>
    <s v="En Abogados"/>
    <n v="0"/>
    <n v="41497.760000000002"/>
    <n v="4944.62"/>
    <n v="474"/>
    <n v="724.99"/>
    <n v="0"/>
    <n v="7014.39"/>
    <n v="0"/>
    <n v="0.63"/>
    <n v="3178358"/>
    <x v="4"/>
  </r>
  <r>
    <s v="0325   2A-L18"/>
    <s v="Patrico Ezequiel KOLKER (1)"/>
    <n v="56749"/>
    <n v="0"/>
    <n v="55195.63"/>
    <n v="4313.1499999999996"/>
    <n v="0"/>
    <n v="41497.760000000002"/>
    <n v="4952.7"/>
    <n v="474"/>
    <n v="725.68"/>
    <n v="0"/>
    <n v="7025.85"/>
    <n v="6945"/>
    <n v="0.23"/>
    <n v="121130"/>
    <x v="4"/>
  </r>
  <r>
    <s v="0326   2A-L19"/>
    <s v="EZEQUIEL BRAHIN (1)"/>
    <n v="43937"/>
    <n v="44000"/>
    <n v="0"/>
    <n v="0"/>
    <n v="63"/>
    <n v="41497.760000000002"/>
    <n v="4964.82"/>
    <n v="476.4"/>
    <n v="727.75"/>
    <n v="0"/>
    <n v="7043.04"/>
    <n v="-4797.8500000000004"/>
    <n v="0.08"/>
    <n v="49849"/>
    <x v="4"/>
  </r>
  <r>
    <s v="0327   2A-L20"/>
    <s v="JUAN CARLOS MELIA (1)"/>
    <n v="50438"/>
    <n v="50438"/>
    <n v="0"/>
    <n v="0"/>
    <n v="0"/>
    <n v="41497.760000000002"/>
    <n v="4976.9399999999996"/>
    <n v="0"/>
    <n v="729.47"/>
    <n v="0"/>
    <n v="7060.23"/>
    <n v="2145.34"/>
    <n v="0.26"/>
    <n v="56410"/>
    <x v="4"/>
  </r>
  <r>
    <s v="0328   2A-L21"/>
    <s v="LUCCHESI / PELOROSSO"/>
    <n v="49130"/>
    <n v="0"/>
    <n v="49130"/>
    <n v="2456.5"/>
    <n v="0"/>
    <n v="41497.760000000002"/>
    <n v="5457.67"/>
    <n v="522"/>
    <n v="800.18"/>
    <n v="0"/>
    <n v="7742.19"/>
    <n v="0"/>
    <n v="0.7"/>
    <n v="107607"/>
    <x v="4"/>
  </r>
  <r>
    <s v="0329   2A-L22"/>
    <s v="MARCIAL CARBALLAL"/>
    <n v="3289054"/>
    <n v="0"/>
    <n v="2001185.33"/>
    <s v="En Abogados"/>
    <n v="0"/>
    <n v="41497.760000000002"/>
    <n v="6209.05"/>
    <n v="595.20000000000005"/>
    <n v="909.86"/>
    <n v="0"/>
    <n v="8808.1"/>
    <n v="0"/>
    <n v="0.76"/>
    <n v="3447134"/>
    <x v="4"/>
  </r>
  <r>
    <s v="0330   2A-L23"/>
    <s v="EDUARDO CANTELOUP (1)"/>
    <n v="50418"/>
    <n v="50418"/>
    <n v="0"/>
    <n v="0"/>
    <n v="0"/>
    <n v="41497.760000000002"/>
    <n v="5413.23"/>
    <n v="0"/>
    <n v="793.28"/>
    <n v="5870.23"/>
    <n v="7679.15"/>
    <n v="-4483.67"/>
    <n v="0.02"/>
    <n v="56770"/>
    <x v="4"/>
  </r>
  <r>
    <s v="0331   2A-L24"/>
    <s v="SANTIAGO BELAUSTEGUI"/>
    <n v="178668"/>
    <n v="178668"/>
    <n v="0"/>
    <n v="0"/>
    <n v="0"/>
    <n v="41497.760000000002"/>
    <n v="5413.23"/>
    <n v="518.4"/>
    <n v="793.28"/>
    <n v="0"/>
    <n v="7679.15"/>
    <n v="0"/>
    <n v="0.18"/>
    <n v="55902"/>
    <x v="4"/>
  </r>
  <r>
    <s v="0332   2A-L25"/>
    <s v="ALFREDO CASTIGLIA (1)"/>
    <n v="69596"/>
    <n v="69596"/>
    <s v="Plan de Pago"/>
    <s v="Plan de Pago"/>
    <n v="0"/>
    <n v="41497.760000000002"/>
    <n v="5417.27"/>
    <n v="519.6"/>
    <n v="793.97"/>
    <n v="0"/>
    <n v="7684.88"/>
    <n v="20052.78"/>
    <n v="0.74"/>
    <n v="75967"/>
    <x v="4"/>
  </r>
  <r>
    <s v="0333   2A-L26"/>
    <s v="EDGARDO PAOLILLO"/>
    <n v="1319604"/>
    <n v="0"/>
    <n v="891897.69"/>
    <s v="En Abogados"/>
    <n v="0"/>
    <n v="41497.760000000002"/>
    <n v="5421.31"/>
    <n v="519.6"/>
    <n v="794.31"/>
    <n v="0"/>
    <n v="7690.61"/>
    <n v="0"/>
    <n v="0.53"/>
    <n v="1420123"/>
    <x v="4"/>
  </r>
  <r>
    <s v="0334   2A-L27"/>
    <s v="COPPARI ALEJANDRO (1)"/>
    <n v="50389"/>
    <n v="50389"/>
    <n v="0"/>
    <n v="0"/>
    <n v="0"/>
    <n v="41497.760000000002"/>
    <n v="4944.62"/>
    <n v="0"/>
    <n v="724.99"/>
    <n v="0"/>
    <n v="7014.39"/>
    <n v="2149.5700000000002"/>
    <n v="0.67"/>
    <n v="56332"/>
    <x v="4"/>
  </r>
  <r>
    <s v="0335   2A-L28"/>
    <s v="NELDO GARCIA"/>
    <n v="782966"/>
    <n v="0"/>
    <n v="587354.65"/>
    <s v="En Abogados"/>
    <n v="0"/>
    <n v="41497.760000000002"/>
    <n v="4944.62"/>
    <n v="474"/>
    <n v="724.99"/>
    <n v="0"/>
    <n v="7014.39"/>
    <n v="0"/>
    <n v="0.51"/>
    <n v="866990"/>
    <x v="4"/>
  </r>
  <r>
    <s v="0336   2A-L29"/>
    <s v="CASASOLA GABRIEL (1)"/>
    <n v="43911"/>
    <n v="43911"/>
    <n v="0"/>
    <n v="0"/>
    <n v="0"/>
    <n v="41497.760000000002"/>
    <n v="4940.58"/>
    <n v="472.8"/>
    <n v="724.3"/>
    <n v="0"/>
    <n v="7008.66"/>
    <n v="-4794.21"/>
    <n v="0.11"/>
    <n v="49850"/>
    <x v="4"/>
  </r>
  <r>
    <s v="0337   2A-L30"/>
    <s v="ARCE VIVIANA MARIELA (1)"/>
    <n v="109601"/>
    <n v="109601"/>
    <n v="0"/>
    <n v="0"/>
    <n v="0"/>
    <n v="41497.760000000002"/>
    <n v="7065.48"/>
    <n v="675.59"/>
    <n v="1035.4000000000001"/>
    <n v="0"/>
    <n v="10023.01"/>
    <n v="6945"/>
    <n v="0.76"/>
    <n v="67243"/>
    <x v="4"/>
  </r>
  <r>
    <s v="0338   2A-L31"/>
    <s v="FIDEICOMISO VILLA MARIA"/>
    <n v="52788"/>
    <n v="52788"/>
    <n v="0"/>
    <n v="867"/>
    <n v="0"/>
    <n v="41497.760000000002"/>
    <n v="7530.04"/>
    <n v="771.2"/>
    <n v="1103.69"/>
    <n v="0"/>
    <n v="10682.04"/>
    <n v="0"/>
    <n v="0.27"/>
    <n v="62452"/>
    <x v="4"/>
  </r>
  <r>
    <s v="0339   2A-L32"/>
    <s v="RUTA CPC"/>
    <n v="113839"/>
    <n v="55727"/>
    <n v="58112"/>
    <n v="3806.33"/>
    <n v="0"/>
    <n v="41497.760000000002"/>
    <n v="9646.86"/>
    <n v="924"/>
    <n v="1414.11"/>
    <n v="0"/>
    <n v="13684.93"/>
    <n v="0"/>
    <n v="0.01"/>
    <n v="129086"/>
    <x v="4"/>
  </r>
  <r>
    <s v="0340   2A-L33"/>
    <s v="ADRIANA LOPEZ - ALBERTO RANGONI (1)"/>
    <n v="47309"/>
    <n v="47309"/>
    <n v="0"/>
    <n v="0"/>
    <n v="0"/>
    <n v="41497.760000000002"/>
    <n v="7061.44"/>
    <n v="675.6"/>
    <n v="1034.71"/>
    <n v="0"/>
    <n v="10017.280000000001"/>
    <n v="-5119.8999999999996"/>
    <n v="0.11"/>
    <n v="55167"/>
    <x v="4"/>
  </r>
  <r>
    <s v="0341   2A-L34"/>
    <s v="Diego Alberto RADIVOY MAGNANI"/>
    <n v="237117"/>
    <n v="0"/>
    <n v="217484.19"/>
    <n v="30507.02"/>
    <n v="0"/>
    <n v="41497.760000000002"/>
    <n v="7299.78"/>
    <n v="699.6"/>
    <n v="1069.8900000000001"/>
    <n v="0"/>
    <n v="10355.39"/>
    <n v="0"/>
    <n v="0.37"/>
    <n v="308914"/>
    <x v="4"/>
  </r>
  <r>
    <s v="0342   2A-L35"/>
    <s v="DIEGO SOLERO"/>
    <n v="172300"/>
    <n v="52179.05"/>
    <n v="120120.95"/>
    <n v="6844.61"/>
    <n v="0"/>
    <n v="41497.760000000002"/>
    <n v="10596.19"/>
    <n v="1014"/>
    <n v="1553.1"/>
    <n v="0"/>
    <n v="15031.65"/>
    <n v="0"/>
    <n v="0.74"/>
    <n v="196659"/>
    <x v="4"/>
  </r>
  <r>
    <s v="0343    2B-L1"/>
    <s v="FABIAN CARBALLO (1)"/>
    <n v="363426"/>
    <n v="0"/>
    <n v="320645.94"/>
    <n v="58812.36"/>
    <n v="0"/>
    <n v="41497.760000000002"/>
    <n v="7053.36"/>
    <n v="0"/>
    <n v="1034.02"/>
    <n v="0"/>
    <n v="10005.82"/>
    <n v="6945"/>
    <n v="0.74"/>
    <n v="445995"/>
    <x v="4"/>
  </r>
  <r>
    <s v="0344    2B-L2"/>
    <s v="ROBERTO BERASATEGUI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</r>
  <r>
    <s v="0345   2B-L3"/>
    <s v="JORGELINA AIRALDI (1) (2)"/>
    <n v="64823"/>
    <n v="59000"/>
    <n v="5823"/>
    <n v="3149.09"/>
    <n v="0"/>
    <n v="41497.760000000002"/>
    <n v="4706.28"/>
    <n v="451.2"/>
    <n v="689.81"/>
    <n v="0"/>
    <n v="6676.27"/>
    <n v="6945"/>
    <n v="0.59"/>
    <n v="69939"/>
    <x v="4"/>
  </r>
  <r>
    <s v="0346   2B-L4"/>
    <s v="LAURA REITER - SHEILA TRUCCO (1)"/>
    <n v="44319"/>
    <n v="44319"/>
    <n v="0"/>
    <n v="0"/>
    <n v="0"/>
    <n v="41497.760000000002"/>
    <n v="5195.08"/>
    <n v="498"/>
    <n v="761.55"/>
    <n v="0"/>
    <n v="7369.69"/>
    <n v="-4833.5600000000004"/>
    <n v="0.48"/>
    <n v="50489"/>
    <x v="4"/>
  </r>
  <r>
    <s v="0347    2B-L5"/>
    <s v="CHRISTOPH MARQUARDT"/>
    <n v="2979439"/>
    <n v="0"/>
    <n v="1819106.27"/>
    <s v="En Abogados"/>
    <n v="0"/>
    <n v="41497.760000000002"/>
    <n v="4706.28"/>
    <n v="451.2"/>
    <n v="689.81"/>
    <n v="0"/>
    <n v="6676.27"/>
    <n v="0"/>
    <n v="0.37"/>
    <n v="3124416"/>
    <x v="4"/>
  </r>
  <r>
    <s v="0348   2B-L6"/>
    <s v="TORSTEN / DIRK SCHALL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</r>
  <r>
    <s v="0349   2B-L7"/>
    <s v="RICARDO MARKOUS (1)"/>
    <n v="43533"/>
    <n v="43533"/>
    <n v="0"/>
    <n v="363"/>
    <n v="0"/>
    <n v="41497.760000000002"/>
    <n v="4706.28"/>
    <n v="451.2"/>
    <n v="689.81"/>
    <n v="0"/>
    <n v="6676.27"/>
    <n v="-4397.1000000000004"/>
    <n v="0.78"/>
    <n v="49988"/>
    <x v="4"/>
  </r>
  <r>
    <s v="0350   2B-L8"/>
    <s v="GUILLERMO VILAS"/>
    <n v="3060698"/>
    <n v="0"/>
    <n v="1864714.99"/>
    <s v="En Abogados"/>
    <n v="0"/>
    <n v="41497.760000000002"/>
    <n v="4710.32"/>
    <n v="451.2"/>
    <n v="690.15"/>
    <n v="0"/>
    <n v="6682.01"/>
    <n v="0"/>
    <n v="0.81"/>
    <n v="3207966"/>
    <x v="4"/>
  </r>
  <r>
    <s v="0351    2B-L9"/>
    <s v="PABLO MARCELO ROMERO SCHMID (1)"/>
    <n v="177029"/>
    <n v="0"/>
    <n v="169100.2"/>
    <n v="16383.81"/>
    <n v="0"/>
    <n v="41497.760000000002"/>
    <n v="4706.28"/>
    <n v="0"/>
    <n v="689.81"/>
    <n v="0"/>
    <n v="6676.27"/>
    <n v="7569.12"/>
    <n v="0.75"/>
    <n v="246624"/>
    <x v="4"/>
  </r>
  <r>
    <s v="0352   2B-L10"/>
    <s v="MARIA ANGELA MENENDEZ_x000a_(2)"/>
    <n v="43097"/>
    <n v="43816"/>
    <n v="0"/>
    <n v="2154.83"/>
    <n v="719"/>
    <n v="41497.760000000002"/>
    <n v="4714.3599999999997"/>
    <n v="0"/>
    <n v="690.84"/>
    <n v="0"/>
    <n v="6687.74"/>
    <n v="0"/>
    <n v="0.47"/>
    <n v="55027"/>
    <x v="4"/>
  </r>
  <r>
    <s v="0353  2B-L11"/>
    <s v="GUILLERMO A.SANTANA MACKINLAY/PATRICIA A.MAKIN (1)"/>
    <n v="43530"/>
    <n v="43530"/>
    <n v="0"/>
    <n v="0"/>
    <n v="0"/>
    <n v="41497.760000000002"/>
    <n v="4702.24"/>
    <n v="451.2"/>
    <n v="689.12"/>
    <n v="0"/>
    <n v="6670.54"/>
    <n v="-4757.8900000000003"/>
    <n v="0.03"/>
    <n v="49253"/>
    <x v="4"/>
  </r>
  <r>
    <s v="0354  2B-L12"/>
    <s v="Jaime Andrés Santana Mackinlay/ Joseﬁna Saenz de Regadera (1)"/>
    <n v="43543"/>
    <n v="43543"/>
    <n v="0"/>
    <n v="0"/>
    <n v="0"/>
    <n v="41497.760000000002"/>
    <n v="4710.32"/>
    <n v="451.2"/>
    <n v="690.15"/>
    <n v="0"/>
    <n v="6682.01"/>
    <n v="-4758.5"/>
    <n v="0.06"/>
    <n v="49273"/>
    <x v="4"/>
  </r>
  <r>
    <s v="0355  2B-L13"/>
    <s v="RODRIGUEZ LEONARDO"/>
    <n v="47823"/>
    <n v="47823"/>
    <n v="0"/>
    <n v="798"/>
    <n v="0"/>
    <n v="41497.760000000002"/>
    <n v="4706.28"/>
    <n v="451.2"/>
    <n v="689.81"/>
    <n v="0"/>
    <n v="6676.27"/>
    <n v="0"/>
    <n v="0.68"/>
    <n v="54820"/>
    <x v="4"/>
  </r>
  <r>
    <s v="0356  2B-L14"/>
    <s v="MAXIMILIANO ORDUÑA"/>
    <n v="2751393"/>
    <n v="0"/>
    <n v="1684605.4"/>
    <s v="En Abogados"/>
    <n v="0"/>
    <n v="41497.760000000002"/>
    <n v="3530.72"/>
    <n v="337.2"/>
    <n v="517.36"/>
    <n v="0"/>
    <n v="5008.6400000000003"/>
    <n v="0"/>
    <n v="0.05"/>
    <n v="2886515"/>
    <x v="4"/>
  </r>
  <r>
    <s v="0357  2B-L15"/>
    <s v="JORGE TABOADA (1)"/>
    <n v="52730"/>
    <n v="52730"/>
    <n v="0"/>
    <n v="867"/>
    <n v="0"/>
    <n v="41497.760000000002"/>
    <n v="3534.76"/>
    <n v="339.6"/>
    <n v="518.04999999999995"/>
    <n v="0"/>
    <n v="5014.37"/>
    <n v="6945"/>
    <n v="0.46"/>
    <n v="58717"/>
    <x v="4"/>
  </r>
  <r>
    <s v="0358  2B-L16"/>
    <s v="RUTA CPC"/>
    <n v="92607"/>
    <n v="45274"/>
    <n v="47333"/>
    <n v="3098.51"/>
    <n v="0"/>
    <n v="41497.760000000002"/>
    <n v="3647.87"/>
    <n v="350.4"/>
    <n v="534.6"/>
    <n v="0"/>
    <n v="5174.83"/>
    <n v="0"/>
    <n v="0.03"/>
    <n v="101637"/>
    <x v="4"/>
  </r>
  <r>
    <s v="0359  2B-L17"/>
    <s v="ADRIANA LUZZETTI (1)"/>
    <n v="41782"/>
    <n v="41782"/>
    <n v="0"/>
    <n v="0"/>
    <n v="0"/>
    <n v="41497.760000000002"/>
    <n v="3611.51"/>
    <n v="345.6"/>
    <n v="529.42999999999995"/>
    <n v="0"/>
    <n v="5123.25"/>
    <n v="-4590.21"/>
    <n v="0.66"/>
    <n v="46518"/>
    <x v="4"/>
  </r>
  <r>
    <s v="0360  2B-L17B"/>
    <s v="EDUARDO SOTO"/>
    <n v="2742133"/>
    <n v="0"/>
    <n v="1680072.15"/>
    <s v="En Abogados"/>
    <n v="0"/>
    <n v="41497.760000000002"/>
    <n v="3647.87"/>
    <n v="350.4"/>
    <n v="534.6"/>
    <n v="0"/>
    <n v="5174.83"/>
    <n v="0"/>
    <n v="0.93"/>
    <n v="2877343"/>
    <x v="4"/>
  </r>
  <r>
    <s v="0361   2B-L18"/>
    <s v="Angeles Maria ROSSELLO (1)"/>
    <n v="41841"/>
    <n v="41841"/>
    <n v="0"/>
    <n v="0"/>
    <n v="0"/>
    <n v="41497.760000000002"/>
    <n v="3647.87"/>
    <n v="350.4"/>
    <n v="534.6"/>
    <n v="0"/>
    <n v="5174.83"/>
    <n v="-4595.66"/>
    <n v="0.2"/>
    <n v="46610"/>
    <x v="4"/>
  </r>
  <r>
    <s v="0362  2B-L19"/>
    <s v="SILVIA ALICIA MAO (1)"/>
    <n v="82591"/>
    <n v="82591"/>
    <n v="0"/>
    <n v="0"/>
    <n v="0"/>
    <n v="41497.760000000002"/>
    <n v="3647.87"/>
    <n v="0"/>
    <n v="534.6"/>
    <n v="0"/>
    <n v="5174.83"/>
    <n v="18111.7"/>
    <n v="0.24"/>
    <n v="68967"/>
    <x v="4"/>
  </r>
  <r>
    <s v="0363   2B-L20"/>
    <s v="OSVALDO DEMATTIA (1)"/>
    <n v="52595"/>
    <n v="52595"/>
    <n v="0"/>
    <n v="0"/>
    <n v="0"/>
    <n v="41497.760000000002"/>
    <n v="3647.87"/>
    <n v="0"/>
    <n v="534.6"/>
    <n v="11006.68"/>
    <n v="5174.83"/>
    <n v="-4595.66"/>
    <n v="0.92"/>
    <n v="57267"/>
    <x v="4"/>
  </r>
  <r>
    <s v="0364  2B-L21"/>
    <s v="MARIANA VOLPELLIER (1)"/>
    <n v="41841"/>
    <n v="41841"/>
    <n v="0"/>
    <n v="0"/>
    <n v="0"/>
    <n v="41497.760000000002"/>
    <n v="3647.87"/>
    <n v="350.4"/>
    <n v="534.6"/>
    <n v="0"/>
    <n v="5174.83"/>
    <n v="-4595.66"/>
    <n v="0.2"/>
    <n v="46610"/>
    <x v="4"/>
  </r>
  <r>
    <s v="0365  2B-L22"/>
    <s v="MARIANA VOLPELLIER (1)"/>
    <n v="41885"/>
    <n v="41885"/>
    <n v="0"/>
    <n v="0"/>
    <n v="0"/>
    <n v="41497.760000000002"/>
    <n v="3676.15"/>
    <n v="351.6"/>
    <n v="538.74"/>
    <n v="0"/>
    <n v="5214.9399999999996"/>
    <n v="-4599.8999999999996"/>
    <n v="0.71"/>
    <n v="46680"/>
    <x v="4"/>
  </r>
  <r>
    <s v="0366  2B-L23"/>
    <s v="(CFA) COMPA—IA FIDUCIARIA AMERICANA"/>
    <n v="47761"/>
    <n v="47761"/>
    <n v="0"/>
    <n v="0"/>
    <n v="0"/>
    <n v="41497.760000000002"/>
    <n v="4669.92"/>
    <n v="448.8"/>
    <n v="684.63"/>
    <n v="0"/>
    <n v="6624.7"/>
    <n v="0"/>
    <n v="0.19"/>
    <n v="53926"/>
    <x v="4"/>
  </r>
  <r>
    <s v="0367  2B-L24"/>
    <s v="ROBERTO CABRERA Y FIDEICOMISO VILLA MARI"/>
    <n v="1241541"/>
    <n v="0"/>
    <n v="791239.44"/>
    <n v="489863.53"/>
    <n v="0"/>
    <n v="41497.760000000002"/>
    <n v="5881.84"/>
    <n v="562.79999999999995"/>
    <n v="862.26"/>
    <n v="0"/>
    <n v="8343.91"/>
    <n v="0"/>
    <n v="0.46"/>
    <n v="1338252"/>
    <x v="4"/>
  </r>
  <r>
    <s v="0368  2B-L25"/>
    <s v="(CFA) COMPA—IA FIDUCIARIA AMERICANA"/>
    <n v="47823"/>
    <n v="47823"/>
    <n v="0"/>
    <n v="0"/>
    <n v="0"/>
    <n v="41497.760000000002"/>
    <n v="4706.28"/>
    <n v="451.2"/>
    <n v="689.81"/>
    <n v="0"/>
    <n v="6676.27"/>
    <n v="0"/>
    <n v="0.68"/>
    <n v="54022"/>
    <x v="4"/>
  </r>
  <r>
    <s v="0369  2B-L26"/>
    <s v="Agustin Calcagno (1)"/>
    <n v="41652"/>
    <n v="41652"/>
    <n v="0"/>
    <n v="0"/>
    <n v="0"/>
    <n v="41497.760000000002"/>
    <n v="3530.72"/>
    <n v="337.2"/>
    <n v="517.36"/>
    <n v="0"/>
    <n v="5008.6400000000003"/>
    <n v="-4577.5"/>
    <n v="0.82"/>
    <n v="46315"/>
    <x v="4"/>
  </r>
  <r>
    <s v="0370  2B-L27"/>
    <s v="RUTA CPC"/>
    <n v="92188"/>
    <n v="45067"/>
    <n v="47121"/>
    <n v="3084.45"/>
    <n v="0"/>
    <n v="41497.760000000002"/>
    <n v="3530.72"/>
    <n v="337.2"/>
    <n v="517.36"/>
    <n v="0"/>
    <n v="5008.6400000000003"/>
    <n v="0"/>
    <n v="0.87"/>
    <n v="101098"/>
    <x v="4"/>
  </r>
  <r>
    <s v="0371  2B-L28"/>
    <s v="MAURO ALEJANDRO CORINALDESI/ CAROLINA RODRIGUEZ (1)"/>
    <n v="48584"/>
    <n v="48584"/>
    <n v="0"/>
    <n v="0"/>
    <n v="0"/>
    <n v="41497.760000000002"/>
    <n v="3522.64"/>
    <n v="337.2"/>
    <n v="516.32000000000005"/>
    <n v="0"/>
    <n v="4997.18"/>
    <n v="2368.11"/>
    <n v="0.79"/>
    <n v="53240"/>
    <x v="4"/>
  </r>
  <r>
    <s v="0372  2B-L29"/>
    <s v="EDGARDO PAOLILLO"/>
    <n v="1258605"/>
    <n v="0"/>
    <n v="855026.24"/>
    <s v="En Abogados"/>
    <n v="0"/>
    <n v="41497.760000000002"/>
    <n v="3526.68"/>
    <n v="337.2"/>
    <n v="516.66999999999996"/>
    <n v="0"/>
    <n v="5002.91"/>
    <n v="0"/>
    <n v="0.47"/>
    <n v="1352238"/>
    <x v="4"/>
  </r>
  <r>
    <s v="0373  2B-L30"/>
    <s v="JAIME CHMEA"/>
    <n v="951655"/>
    <n v="0"/>
    <n v="682528.29"/>
    <n v="303253.12"/>
    <n v="0"/>
    <n v="41497.760000000002"/>
    <n v="4710.32"/>
    <n v="501.2"/>
    <n v="690.15"/>
    <n v="0"/>
    <n v="6682.01"/>
    <n v="0"/>
    <n v="0.15"/>
    <n v="1039863"/>
    <x v="4"/>
  </r>
  <r>
    <s v="0374  2B-L31"/>
    <s v="EDUARDO TRUEBA"/>
    <n v="935854"/>
    <n v="0"/>
    <n v="693040.24"/>
    <s v="En Abogados"/>
    <n v="0"/>
    <n v="41497.760000000002"/>
    <n v="4706.28"/>
    <n v="451.2"/>
    <n v="689.81"/>
    <n v="0"/>
    <n v="6676.27"/>
    <n v="0"/>
    <n v="0.67"/>
    <n v="1024528"/>
    <x v="4"/>
  </r>
  <r>
    <s v="0375  2B-L32"/>
    <s v="RUTA CPC"/>
    <n v="96353"/>
    <n v="47118"/>
    <n v="49235"/>
    <n v="3223.15"/>
    <n v="0"/>
    <n v="41497.760000000002"/>
    <n v="4706.28"/>
    <n v="451.2"/>
    <n v="689.81"/>
    <n v="0"/>
    <n v="6676.27"/>
    <n v="0"/>
    <n v="0.53"/>
    <n v="106480"/>
    <x v="4"/>
  </r>
  <r>
    <s v="0376  2B-L33"/>
    <s v="ANA ELIZABETH VILDOZA (1)"/>
    <n v="57285"/>
    <n v="57285"/>
    <n v="0"/>
    <n v="0"/>
    <n v="0"/>
    <n v="41497.760000000002"/>
    <n v="4706.28"/>
    <n v="0"/>
    <n v="689.81"/>
    <n v="14075.21"/>
    <n v="6676.27"/>
    <n v="2811.12"/>
    <n v="0.55000000000000004"/>
    <n v="70457"/>
    <x v="4"/>
  </r>
  <r>
    <s v="0377  2B-L34"/>
    <s v="PIANO Adriana Estela (1)"/>
    <n v="44413"/>
    <n v="44413"/>
    <n v="0"/>
    <n v="0"/>
    <n v="0"/>
    <n v="41497.760000000002"/>
    <n v="4706.28"/>
    <n v="451.2"/>
    <n v="689.81"/>
    <n v="0"/>
    <n v="6676.27"/>
    <n v="-4758.5"/>
    <n v="0.18"/>
    <n v="49263"/>
    <x v="4"/>
  </r>
  <r>
    <s v="0378  2B-L35"/>
    <s v="FIDEICOMISO VILLA MARIA"/>
    <n v="47823"/>
    <n v="47823"/>
    <n v="0"/>
    <n v="786"/>
    <n v="0"/>
    <n v="41497.760000000002"/>
    <n v="4706.28"/>
    <n v="451.2"/>
    <n v="689.81"/>
    <n v="0"/>
    <n v="6676.27"/>
    <n v="0"/>
    <n v="0.68"/>
    <n v="54808"/>
    <x v="4"/>
  </r>
  <r>
    <s v="0379  2B-L36"/>
    <s v="NATALIA FLORIDIA (1)"/>
    <n v="62028"/>
    <n v="63000"/>
    <n v="0"/>
    <n v="0"/>
    <n v="972"/>
    <n v="41497.760000000002"/>
    <n v="4722.4399999999996"/>
    <n v="0"/>
    <n v="691.88"/>
    <n v="0"/>
    <n v="6699.2"/>
    <n v="2808.8"/>
    <n v="0.92"/>
    <n v="55449"/>
    <x v="4"/>
  </r>
  <r>
    <s v="0380  2C-L1"/>
    <s v="ANDREA LORENA TUBIO"/>
    <n v="2419532"/>
    <n v="0"/>
    <n v="1494018.58"/>
    <s v="En Abogados"/>
    <n v="0"/>
    <n v="41497.760000000002"/>
    <n v="2738.93"/>
    <n v="264"/>
    <n v="401.47"/>
    <n v="0"/>
    <n v="3885.42"/>
    <n v="0"/>
    <n v="0.49"/>
    <n v="2543021"/>
    <x v="4"/>
  </r>
  <r>
    <s v="0381    2C-L2"/>
    <s v="FABIO JUAN LAPALMA/ FERNANDEZ MARIA CLAUD_x000a_(1)"/>
    <n v="40158"/>
    <n v="40158"/>
    <n v="0"/>
    <n v="0"/>
    <n v="0"/>
    <n v="41497.760000000002"/>
    <n v="2597.54"/>
    <n v="249.6"/>
    <n v="380.77"/>
    <n v="0"/>
    <n v="3684.85"/>
    <n v="-4434.63"/>
    <n v="0.11"/>
    <n v="43976"/>
    <x v="4"/>
  </r>
  <r>
    <s v="0382   2C-L3"/>
    <s v="CFA COMPA—IA FIDUCIARIA AMERICANA"/>
    <n v="44012"/>
    <n v="44012"/>
    <n v="0"/>
    <n v="0"/>
    <n v="0"/>
    <n v="41497.760000000002"/>
    <n v="2516.75"/>
    <n v="241.2"/>
    <n v="369.05"/>
    <n v="0"/>
    <n v="3570.23"/>
    <n v="0"/>
    <n v="0.01"/>
    <n v="48195"/>
    <x v="4"/>
  </r>
  <r>
    <s v="0383  2C-L4"/>
    <s v="ESTEBAN MELE"/>
    <n v="2540802"/>
    <n v="0"/>
    <n v="1561032.01"/>
    <s v="En Abogados"/>
    <n v="0"/>
    <n v="41497.760000000002"/>
    <n v="2557.14"/>
    <n v="244.8"/>
    <n v="374.57"/>
    <n v="0"/>
    <n v="3627.54"/>
    <n v="0"/>
    <n v="0.59"/>
    <n v="2667156"/>
    <x v="4"/>
  </r>
  <r>
    <s v="0384  2C-L5"/>
    <s v="NAPOLITANO JAVIER"/>
    <n v="297770"/>
    <n v="0"/>
    <n v="258569.52"/>
    <n v="52128.959999999999"/>
    <n v="0"/>
    <n v="41497.760000000002"/>
    <n v="2500.59"/>
    <n v="240"/>
    <n v="366.29"/>
    <n v="0"/>
    <n v="3547.31"/>
    <n v="0"/>
    <n v="0.56999999999999995"/>
    <n v="358851"/>
    <x v="4"/>
  </r>
  <r>
    <s v="0385   2C-L6"/>
    <s v="SEBASTIAN PRUNEDA (1)"/>
    <n v="40177"/>
    <n v="40177"/>
    <n v="0"/>
    <n v="0"/>
    <n v="0"/>
    <n v="41497.760000000002"/>
    <n v="2609.66"/>
    <n v="250.8"/>
    <n v="382.5"/>
    <n v="0"/>
    <n v="3702.04"/>
    <n v="-4436.45"/>
    <n v="0.69"/>
    <n v="44007"/>
    <x v="4"/>
  </r>
  <r>
    <s v="0386  2C-L7"/>
    <s v="RUTA CPC"/>
    <n v="90149"/>
    <n v="44064"/>
    <n v="46085"/>
    <n v="3016.42"/>
    <n v="0"/>
    <n v="41497.760000000002"/>
    <n v="2953.04"/>
    <n v="284.39999999999998"/>
    <n v="432.85"/>
    <n v="0"/>
    <n v="4189.1499999999996"/>
    <n v="0"/>
    <n v="0.38"/>
    <n v="98459"/>
    <x v="4"/>
  </r>
  <r>
    <s v="0387  2C-L8"/>
    <s v="NAPOLITANO - VIDAL"/>
    <n v="838189"/>
    <n v="0"/>
    <n v="588313.51"/>
    <n v="279291.17"/>
    <n v="0"/>
    <n v="41497.760000000002"/>
    <n v="2617.7399999999998"/>
    <n v="250.8"/>
    <n v="383.53"/>
    <n v="0"/>
    <n v="3713.5"/>
    <n v="0"/>
    <n v="0.99"/>
    <n v="916069"/>
    <x v="4"/>
  </r>
  <r>
    <s v="0388  2C-L9"/>
    <s v="LEANDRO FRANCISCO PALAORO/PALAORO ANA JU_x000a_(1)"/>
    <n v="40092"/>
    <n v="40092"/>
    <n v="0"/>
    <n v="0"/>
    <n v="0"/>
    <n v="41497.760000000002"/>
    <n v="2557.14"/>
    <n v="244.8"/>
    <n v="374.57"/>
    <n v="0"/>
    <n v="3627.54"/>
    <n v="-4427.97"/>
    <n v="0.16"/>
    <n v="43874"/>
    <x v="4"/>
  </r>
  <r>
    <s v="0389  2C-L10"/>
    <s v="Edgardo Carlos Roberto SCHMIDT (1)"/>
    <n v="40334"/>
    <n v="40334"/>
    <n v="0"/>
    <n v="0"/>
    <n v="0"/>
    <n v="41497.760000000002"/>
    <n v="2880.32"/>
    <n v="0"/>
    <n v="422.16"/>
    <n v="0"/>
    <n v="4085.99"/>
    <n v="-4478.22"/>
    <n v="0.99"/>
    <n v="44409"/>
    <x v="4"/>
  </r>
  <r>
    <s v="0390   2C-L11"/>
    <s v="ENRIQUE GEORGE ADROVER_x000a_(1)"/>
    <n v="52804"/>
    <n v="55000"/>
    <n v="0"/>
    <n v="0"/>
    <n v="2196"/>
    <n v="41497.760000000002"/>
    <n v="2641.98"/>
    <n v="0"/>
    <n v="385.95"/>
    <n v="0"/>
    <n v="3747.88"/>
    <n v="-4440.08"/>
    <n v="0.51"/>
    <n v="41638"/>
    <x v="4"/>
  </r>
  <r>
    <s v="0391   2C-L12"/>
    <s v="Walter Alejandro Buchar"/>
    <n v="47500"/>
    <n v="0"/>
    <n v="43983.37"/>
    <n v="5715.8"/>
    <n v="0"/>
    <n v="41497.760000000002"/>
    <n v="2500.59"/>
    <n v="240"/>
    <n v="366.29"/>
    <n v="0"/>
    <n v="3547.31"/>
    <n v="0"/>
    <n v="0.88"/>
    <n v="97852"/>
    <x v="4"/>
  </r>
  <r>
    <s v="0392   2C-L13"/>
    <s v="LAILA MARIANA AREVALO (2)"/>
    <n v="44203"/>
    <n v="44930"/>
    <n v="0"/>
    <n v="2210.14"/>
    <n v="727"/>
    <n v="41497.760000000002"/>
    <n v="2625.82"/>
    <n v="253.2"/>
    <n v="384.91"/>
    <n v="0"/>
    <n v="3724.96"/>
    <n v="0"/>
    <n v="0.21"/>
    <n v="49970"/>
    <x v="4"/>
  </r>
  <r>
    <s v="0393   2C-L14"/>
    <s v="Agustín Eugenio SERENELLINI"/>
    <n v="45222"/>
    <n v="0"/>
    <n v="45222"/>
    <n v="2261.1"/>
    <n v="0"/>
    <n v="41497.760000000002"/>
    <n v="3211.58"/>
    <n v="308.39999999999998"/>
    <n v="470.45"/>
    <n v="0"/>
    <n v="4555.91"/>
    <n v="0"/>
    <n v="0.8"/>
    <n v="97528"/>
    <x v="4"/>
  </r>
  <r>
    <s v="0394   2C-L15"/>
    <s v="Federico TUBIO (1)"/>
    <n v="41693"/>
    <n v="41693"/>
    <n v="0"/>
    <n v="0"/>
    <n v="0"/>
    <n v="41497.760000000002"/>
    <n v="3554.96"/>
    <n v="342"/>
    <n v="520.79999999999995"/>
    <n v="0"/>
    <n v="5043.0200000000004"/>
    <n v="-4581.13"/>
    <n v="0.59"/>
    <n v="46378"/>
    <x v="4"/>
  </r>
  <r>
    <s v="0395  2C-L16"/>
    <s v="LORENA BORNIEGO"/>
    <n v="1397820"/>
    <n v="0"/>
    <n v="932434.51"/>
    <s v="En Abogados"/>
    <n v="0"/>
    <n v="41497.760000000002"/>
    <n v="4080.12"/>
    <n v="391.2"/>
    <n v="598.05999999999995"/>
    <n v="0"/>
    <n v="5788.02"/>
    <n v="0"/>
    <n v="0.11"/>
    <n v="1496797"/>
    <x v="4"/>
  </r>
  <r>
    <s v="0396  2C-L17"/>
    <s v="Emanuel Fernandez Paz / Maria Marcela Lagostena (1)"/>
    <n v="43652"/>
    <n v="43652"/>
    <n v="0"/>
    <n v="0"/>
    <n v="0"/>
    <n v="41497.760000000002"/>
    <n v="4778.99"/>
    <n v="457.2"/>
    <n v="700.5"/>
    <n v="0"/>
    <n v="6779.43"/>
    <n v="-4769.3999999999996"/>
    <n v="0.52"/>
    <n v="49445"/>
    <x v="4"/>
  </r>
  <r>
    <s v="0397   2C-L18"/>
    <s v="JORGE OSCAR GARBINO"/>
    <n v="46432"/>
    <n v="0"/>
    <n v="44427.42"/>
    <n v="4225.95"/>
    <n v="0"/>
    <n v="41497.760000000002"/>
    <n v="2755.09"/>
    <n v="265.2"/>
    <n v="403.88"/>
    <n v="0"/>
    <n v="3908.34"/>
    <n v="0"/>
    <n v="0.36"/>
    <n v="97484"/>
    <x v="4"/>
  </r>
  <r>
    <s v="0398   2C-L19"/>
    <s v="PABLO MAZZONI"/>
    <n v="2507169"/>
    <n v="0"/>
    <n v="1542079.37"/>
    <s v="En Abogados"/>
    <n v="0"/>
    <n v="41497.760000000002"/>
    <n v="2540.9899999999998"/>
    <n v="243.6"/>
    <n v="372.5"/>
    <n v="0"/>
    <n v="3604.62"/>
    <n v="0"/>
    <n v="0.56000000000000005"/>
    <n v="2632533"/>
    <x v="4"/>
  </r>
  <r>
    <s v="0399   2C-L20"/>
    <s v="MARCELO LUIS VOLPE (1)"/>
    <n v="460545"/>
    <n v="0"/>
    <n v="395977.13"/>
    <n v="84366.73"/>
    <n v="0"/>
    <n v="41497.760000000002"/>
    <n v="2504.63"/>
    <n v="240"/>
    <n v="367.32"/>
    <n v="4914.09"/>
    <n v="3553.04"/>
    <n v="29652.36"/>
    <n v="0.94"/>
    <n v="563074"/>
    <x v="4"/>
  </r>
  <r>
    <s v="0400   2C-L21"/>
    <s v="HERMO MONICA (1)"/>
    <n v="54946"/>
    <n v="54946"/>
    <n v="0"/>
    <n v="0"/>
    <n v="0"/>
    <n v="41497.760000000002"/>
    <n v="2662.18"/>
    <n v="0"/>
    <n v="390.09"/>
    <n v="8049.33"/>
    <n v="3776.54"/>
    <n v="3124.8"/>
    <n v="0.3"/>
    <n v="59501"/>
    <x v="4"/>
  </r>
  <r>
    <s v="0401   2C-L22"/>
    <s v="MARÕA FERNANDA BALLOTTA (2)"/>
    <n v="50417"/>
    <n v="24000"/>
    <n v="26417"/>
    <n v="2430.02"/>
    <n v="0"/>
    <n v="41497.760000000002"/>
    <n v="2359.1999999999998"/>
    <n v="226.8"/>
    <n v="345.94"/>
    <n v="0"/>
    <n v="3346.73"/>
    <n v="0"/>
    <n v="0.55000000000000004"/>
    <n v="76624"/>
    <x v="4"/>
  </r>
  <r>
    <s v="0402   2C-L23"/>
    <s v="GABRIEL CASASOLA (1)"/>
    <n v="39872"/>
    <n v="39872"/>
    <n v="0"/>
    <n v="0"/>
    <n v="0"/>
    <n v="41497.760000000002"/>
    <n v="2419.79"/>
    <n v="231.6"/>
    <n v="354.91"/>
    <n v="0"/>
    <n v="3432.69"/>
    <n v="-4407.3900000000003"/>
    <n v="0.64"/>
    <n v="43530"/>
    <x v="4"/>
  </r>
  <r>
    <s v="0403   2C-L24"/>
    <s v="CFA-COMPA—IA FIDUCIARIA AMERICANA"/>
    <n v="44132"/>
    <n v="44132"/>
    <n v="0"/>
    <n v="0"/>
    <n v="0"/>
    <n v="41497.760000000002"/>
    <n v="2585.42"/>
    <n v="248.4"/>
    <n v="378.7"/>
    <n v="0"/>
    <n v="3667.65"/>
    <n v="0"/>
    <n v="7.0000000000000007E-2"/>
    <n v="48378"/>
    <x v="4"/>
  </r>
  <r>
    <s v="0404   2C-L25"/>
    <s v="JOSE ALBERTO CALELLO Y DOMINGO DAMIAN CA"/>
    <n v="43893"/>
    <n v="0"/>
    <n v="43893"/>
    <n v="2194.65"/>
    <n v="0"/>
    <n v="41497.760000000002"/>
    <n v="2448.0700000000002"/>
    <n v="235.4"/>
    <n v="359.05"/>
    <n v="0"/>
    <n v="3472.81"/>
    <n v="0"/>
    <n v="0.26"/>
    <n v="94101"/>
    <x v="4"/>
  </r>
  <r>
    <s v="0405   2C-L26"/>
    <s v="ARIEL BURGOS (1)"/>
    <n v="39640"/>
    <n v="39640"/>
    <n v="0"/>
    <n v="0"/>
    <n v="0"/>
    <n v="41497.760000000002"/>
    <n v="2419.79"/>
    <n v="0"/>
    <n v="354.56"/>
    <n v="0"/>
    <n v="3432.69"/>
    <n v="-4407.3900000000003"/>
    <n v="0.59"/>
    <n v="43298"/>
    <x v="4"/>
  </r>
  <r>
    <s v="0406   2C-L27"/>
    <s v="Federico Carlos SCHMIDT (1)"/>
    <n v="40170"/>
    <n v="40170"/>
    <n v="0"/>
    <n v="0"/>
    <n v="0"/>
    <n v="41497.760000000002"/>
    <n v="2605.62"/>
    <n v="249.6"/>
    <n v="382.15"/>
    <n v="0"/>
    <n v="3696.31"/>
    <n v="-4435.84"/>
    <n v="0.4"/>
    <n v="43996"/>
    <x v="4"/>
  </r>
  <r>
    <s v="0407   2C-L28"/>
    <s v="Maria Florencia PRIETO/ Exequiel Norberto ZAPPALA_x000a_(1)"/>
    <n v="47057"/>
    <n v="47057"/>
    <n v="0"/>
    <n v="0"/>
    <n v="0"/>
    <n v="41497.760000000002"/>
    <n v="2569.2600000000002"/>
    <n v="246"/>
    <n v="376.64"/>
    <n v="0"/>
    <n v="3644.73"/>
    <n v="-4430.3999999999996"/>
    <n v="0.01"/>
    <n v="43904"/>
    <x v="4"/>
  </r>
  <r>
    <s v="0408   2C-L29"/>
    <s v="Carlos Leonardo LOIRA (2)"/>
    <n v="45760"/>
    <n v="46490"/>
    <n v="0"/>
    <n v="2220.3000000000002"/>
    <n v="730"/>
    <n v="41497.760000000002"/>
    <n v="2742.97"/>
    <n v="264"/>
    <n v="401.81"/>
    <n v="0"/>
    <n v="3891.15"/>
    <n v="0"/>
    <n v="0.01"/>
    <n v="50288"/>
    <x v="4"/>
  </r>
  <r>
    <s v="0409   2C-L30"/>
    <s v="LILIANA INES GONELLA (1)"/>
    <n v="36929"/>
    <n v="36929"/>
    <n v="0"/>
    <n v="0"/>
    <n v="0"/>
    <n v="41497.760000000002"/>
    <n v="2856.08"/>
    <n v="274.8"/>
    <n v="418.37"/>
    <n v="0"/>
    <n v="4051.61"/>
    <n v="-4473.9799999999996"/>
    <n v="0.36"/>
    <n v="44625"/>
    <x v="4"/>
  </r>
  <r>
    <s v="0410   2C-L31"/>
    <s v="Carlos Leonardo LOIRA (2)"/>
    <n v="46841"/>
    <n v="47588"/>
    <n v="0"/>
    <n v="2272.6799999999998"/>
    <n v="747"/>
    <n v="41497.760000000002"/>
    <n v="3344.89"/>
    <n v="321.60000000000002"/>
    <n v="490.11"/>
    <n v="0"/>
    <n v="4745.03"/>
    <n v="0"/>
    <n v="0.93"/>
    <n v="51926"/>
    <x v="4"/>
  </r>
  <r>
    <s v="0411   2C-L32"/>
    <s v="DANIEL CALLISTI (1)"/>
    <n v="59244"/>
    <n v="59244"/>
    <n v="0"/>
    <n v="0"/>
    <n v="0"/>
    <n v="41497.760000000002"/>
    <n v="3361.05"/>
    <n v="322.8"/>
    <n v="492.87"/>
    <n v="0"/>
    <n v="4767.95"/>
    <n v="9962.0499999999993"/>
    <n v="0.52"/>
    <n v="60405"/>
    <x v="4"/>
  </r>
  <r>
    <s v="0412   2C-L33"/>
    <s v="LUCAS GABRIEL BRIGANDO/ SANTIAGO CARNERO (1)"/>
    <n v="338240"/>
    <n v="0"/>
    <n v="298254.84999999998"/>
    <s v="En Abogados"/>
    <n v="0"/>
    <n v="41497.760000000002"/>
    <n v="4144.76"/>
    <n v="396"/>
    <n v="607.72"/>
    <n v="0"/>
    <n v="5879.71"/>
    <n v="6945"/>
    <n v="0.31"/>
    <n v="412624"/>
    <x v="4"/>
  </r>
  <r>
    <s v="0413   2C-L34"/>
    <s v="RUTA CPC"/>
    <n v="105945"/>
    <n v="51841"/>
    <n v="54104"/>
    <n v="3542.92"/>
    <n v="0"/>
    <n v="41497.760000000002"/>
    <n v="7416.93"/>
    <n v="710.4"/>
    <n v="1087.1400000000001"/>
    <n v="0"/>
    <n v="10521.58"/>
    <n v="0"/>
    <n v="0.27"/>
    <n v="118881"/>
    <x v="4"/>
  </r>
  <r>
    <s v="0414   2C-L35"/>
    <s v="HORACIO VERA C£CERES"/>
    <n v="44242"/>
    <n v="44969"/>
    <n v="0"/>
    <n v="727"/>
    <n v="727"/>
    <n v="41497.760000000002"/>
    <n v="2803.57"/>
    <n v="0"/>
    <n v="410.78"/>
    <n v="0"/>
    <n v="3977.11"/>
    <n v="0"/>
    <n v="0.78"/>
    <n v="48690"/>
    <x v="4"/>
  </r>
  <r>
    <s v="0415   2C-L36"/>
    <s v="CHRISTIAN GARIBALDI"/>
    <n v="84385"/>
    <n v="0"/>
    <n v="82525.95"/>
    <n v="5985.35"/>
    <n v="0"/>
    <n v="41497.760000000002"/>
    <n v="3474.16"/>
    <n v="0"/>
    <n v="509.08"/>
    <n v="0"/>
    <n v="4928.41"/>
    <n v="0"/>
    <n v="0.28999999999999998"/>
    <n v="138921"/>
    <x v="4"/>
  </r>
  <r>
    <s v="0416   2C-L37"/>
    <s v="MATIAS VIVA (1)"/>
    <n v="41290"/>
    <n v="41290"/>
    <n v="0"/>
    <n v="0"/>
    <n v="0"/>
    <n v="41497.760000000002"/>
    <n v="3514.56"/>
    <n v="0"/>
    <n v="514.94000000000005"/>
    <n v="0"/>
    <n v="4985.72"/>
    <n v="-4575.08"/>
    <n v="0.1"/>
    <n v="45938"/>
    <x v="4"/>
  </r>
  <r>
    <s v="0417   2C-L38"/>
    <s v="DIEGO VARAS"/>
    <n v="1820079"/>
    <n v="0"/>
    <n v="1161975.54"/>
    <s v="En Abogados"/>
    <n v="0"/>
    <n v="41497.760000000002"/>
    <n v="3510.52"/>
    <n v="336"/>
    <n v="514.25"/>
    <n v="0"/>
    <n v="4979.99"/>
    <n v="0"/>
    <n v="0.7"/>
    <n v="1929017"/>
    <x v="4"/>
  </r>
  <r>
    <s v="0418   2C-L39"/>
    <s v="Nicolas Daniel Martinez (1)"/>
    <n v="41718"/>
    <n v="47718"/>
    <n v="0"/>
    <n v="0"/>
    <n v="6000"/>
    <n v="41497.760000000002"/>
    <n v="3571.12"/>
    <n v="343.2"/>
    <n v="523.55999999999995"/>
    <n v="0"/>
    <n v="5065.95"/>
    <n v="-4584.16"/>
    <n v="0.56999999999999995"/>
    <n v="40418"/>
    <x v="4"/>
  </r>
  <r>
    <s v="0419   2C-L40"/>
    <s v="Bazo Sandra Gabriela (1)"/>
    <n v="52813"/>
    <n v="52813"/>
    <n v="0"/>
    <n v="0"/>
    <n v="0"/>
    <n v="41497.760000000002"/>
    <n v="3583.23"/>
    <n v="343.2"/>
    <n v="524.94000000000005"/>
    <n v="0"/>
    <n v="5083.1400000000003"/>
    <n v="2359.63"/>
    <n v="0.1"/>
    <n v="53392"/>
    <x v="4"/>
  </r>
  <r>
    <s v="0420   2C-L41"/>
    <s v="ANALIA NEIFFERT"/>
    <n v="90235"/>
    <n v="0"/>
    <n v="86915.68"/>
    <n v="7665.1"/>
    <n v="0"/>
    <n v="41497.760000000002"/>
    <n v="3474.16"/>
    <n v="333.6"/>
    <n v="509.08"/>
    <n v="0"/>
    <n v="4928.41"/>
    <n v="0"/>
    <n v="0.21"/>
    <n v="145324"/>
    <x v="4"/>
  </r>
  <r>
    <s v="0421   2C-L42"/>
    <s v="MARIANA SOLEDAD PE—A/ ACU—A GUSTAVO HERN (1)"/>
    <n v="41626"/>
    <n v="41630"/>
    <n v="0"/>
    <n v="0"/>
    <n v="4"/>
    <n v="41497.760000000002"/>
    <n v="3554.96"/>
    <n v="342"/>
    <n v="520.79999999999995"/>
    <n v="0"/>
    <n v="5043.0200000000004"/>
    <n v="-4581.13"/>
    <n v="0.59"/>
    <n v="46374"/>
    <x v="4"/>
  </r>
  <r>
    <s v="0422   2C-L43"/>
    <s v="Anibal Ricardo BARONE (1)"/>
    <n v="47113"/>
    <n v="47200"/>
    <n v="0"/>
    <n v="0"/>
    <n v="87"/>
    <n v="41497.760000000002"/>
    <n v="3502.44"/>
    <n v="336"/>
    <n v="513.22"/>
    <n v="0"/>
    <n v="4968.5200000000004"/>
    <n v="-4573"/>
    <n v="0.06"/>
    <n v="46158"/>
    <x v="4"/>
  </r>
  <r>
    <s v="0423   2C-L44"/>
    <s v="NAPOLITANO JAVIER"/>
    <n v="617899"/>
    <n v="0"/>
    <n v="473370.99"/>
    <n v="168196.56"/>
    <n v="0"/>
    <n v="41497.760000000002"/>
    <n v="3587.27"/>
    <n v="0"/>
    <n v="525.98"/>
    <n v="0"/>
    <n v="5088.87"/>
    <n v="0"/>
    <n v="0.56999999999999995"/>
    <n v="692268"/>
    <x v="4"/>
  </r>
  <r>
    <s v="0424   2C-L45"/>
    <s v="LEO MATEU / RED CARPET"/>
    <n v="1913151"/>
    <n v="0"/>
    <n v="1160797.18"/>
    <n v="810393.68"/>
    <n v="0"/>
    <n v="41497.760000000002"/>
    <n v="3425.69"/>
    <n v="327.60000000000002"/>
    <n v="501.84"/>
    <n v="0"/>
    <n v="4859.6400000000003"/>
    <n v="0"/>
    <n v="0.61"/>
    <n v="2021804"/>
    <x v="4"/>
  </r>
  <r>
    <s v="0425   2C-L46"/>
    <s v="RUTA CPC"/>
    <n v="92780"/>
    <n v="45359"/>
    <n v="47421"/>
    <n v="3104.38"/>
    <n v="0"/>
    <n v="41497.760000000002"/>
    <n v="3696.35"/>
    <n v="355.2"/>
    <n v="541.84"/>
    <n v="0"/>
    <n v="5243.6"/>
    <n v="0"/>
    <n v="0.87"/>
    <n v="101861"/>
    <x v="4"/>
  </r>
  <r>
    <s v="0426   2C-L47"/>
    <s v="CFA-COMPA—IA FIDUCIARIA AMERICANA"/>
    <n v="46120"/>
    <n v="46120"/>
    <n v="0"/>
    <n v="0"/>
    <n v="0"/>
    <n v="41497.760000000002"/>
    <n v="3728.66"/>
    <n v="356.4"/>
    <n v="546.33000000000004"/>
    <n v="0"/>
    <n v="5289.44"/>
    <n v="0"/>
    <n v="0.41"/>
    <n v="51419"/>
    <x v="4"/>
  </r>
  <r>
    <s v="0427   2C-L48"/>
    <s v="FEDERICO MOCKEL (1)"/>
    <n v="41711"/>
    <n v="41711"/>
    <n v="0"/>
    <n v="0"/>
    <n v="0"/>
    <n v="41497.760000000002"/>
    <n v="3567.08"/>
    <n v="342"/>
    <n v="522.53"/>
    <n v="0"/>
    <n v="5060.22"/>
    <n v="-4582.95"/>
    <n v="0.36"/>
    <n v="46407"/>
    <x v="4"/>
  </r>
  <r>
    <s v="0428   2C-L49"/>
    <s v="SCARSELLO FRANCISCO (2)"/>
    <n v="102297"/>
    <n v="70000"/>
    <n v="32297"/>
    <n v="4952.29"/>
    <n v="0"/>
    <n v="41497.760000000002"/>
    <n v="4282.1099999999997"/>
    <n v="0"/>
    <n v="627.38"/>
    <n v="0"/>
    <n v="6074.55"/>
    <n v="0"/>
    <n v="0.91"/>
    <n v="89732"/>
    <x v="4"/>
  </r>
  <r>
    <s v="0429   2C-L50"/>
    <s v="JUAN CRUZ SOUTO"/>
    <n v="1354449"/>
    <n v="0"/>
    <n v="873080.41"/>
    <s v="En Abogados"/>
    <n v="0"/>
    <n v="41497.760000000002"/>
    <n v="5805.08"/>
    <n v="556.79999999999995"/>
    <n v="850.88"/>
    <n v="0"/>
    <n v="8235.0300000000007"/>
    <n v="0"/>
    <n v="0.43"/>
    <n v="1455049"/>
    <x v="4"/>
  </r>
  <r>
    <s v="0430    3A-L1"/>
    <s v="PETER KRUGER"/>
    <n v="297630"/>
    <n v="0"/>
    <n v="265840.89"/>
    <n v="45081.15"/>
    <n v="0"/>
    <n v="41497.760000000002"/>
    <n v="7764.35"/>
    <n v="744"/>
    <n v="1138.18"/>
    <n v="0"/>
    <n v="11014.42"/>
    <n v="0"/>
    <n v="0.25"/>
    <n v="373081"/>
    <x v="4"/>
  </r>
  <r>
    <s v="0431    3A-L2"/>
    <s v="CAIRO JOSE LUIS (1)"/>
    <n v="48436"/>
    <n v="48436"/>
    <n v="0"/>
    <n v="0"/>
    <n v="0"/>
    <n v="41497.760000000002"/>
    <n v="7764.35"/>
    <n v="744"/>
    <n v="1137.8399999999999"/>
    <n v="0"/>
    <n v="11014.42"/>
    <n v="-5227.6499999999996"/>
    <n v="0.28000000000000003"/>
    <n v="56931"/>
    <x v="4"/>
  </r>
  <r>
    <s v="0432    3A-L3"/>
    <s v="GUILLERMO BASSIGNANI"/>
    <n v="1646100"/>
    <n v="28508.73"/>
    <n v="1230896.06"/>
    <n v="448240.01"/>
    <n v="0"/>
    <n v="41497.760000000002"/>
    <n v="7764.35"/>
    <n v="744"/>
    <n v="1138.18"/>
    <n v="0"/>
    <n v="11014.42"/>
    <n v="0"/>
    <n v="0.22"/>
    <n v="1741295"/>
    <x v="4"/>
  </r>
  <r>
    <s v="0433    3A-L4"/>
    <s v="PODRZAJ , ANTONIO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</r>
  <r>
    <s v="0434    3A-L5"/>
    <s v="PODRZAJ MIGUEL (1)"/>
    <n v="46176"/>
    <n v="46176"/>
    <n v="0"/>
    <n v="0"/>
    <n v="0"/>
    <n v="41497.760000000002"/>
    <n v="6354.48"/>
    <n v="608.4"/>
    <n v="931.24"/>
    <n v="0"/>
    <n v="9014.4"/>
    <n v="-5011.54"/>
    <n v="0.26"/>
    <n v="53395"/>
    <x v="4"/>
  </r>
  <r>
    <s v="0435    3A-L6"/>
    <s v="HERN£N YOHMA"/>
    <n v="3076448"/>
    <n v="0"/>
    <n v="1876164.19"/>
    <s v="En Abogados"/>
    <n v="0"/>
    <n v="41497.760000000002"/>
    <n v="5178.92"/>
    <n v="496.8"/>
    <n v="758.79"/>
    <n v="0"/>
    <n v="7346.77"/>
    <n v="0"/>
    <n v="0.75"/>
    <n v="3225536"/>
    <x v="4"/>
  </r>
  <r>
    <s v="0436    3A-L7"/>
    <s v="GUILLERMO BASSIGNANI"/>
    <n v="1409084"/>
    <n v="23647.599999999999"/>
    <n v="1056007.69"/>
    <n v="382229.09"/>
    <n v="0"/>
    <n v="41497.760000000002"/>
    <n v="4940.58"/>
    <n v="472.8"/>
    <n v="724.3"/>
    <n v="0"/>
    <n v="7008.66"/>
    <n v="0"/>
    <n v="0.12"/>
    <n v="1492881"/>
    <x v="4"/>
  </r>
  <r>
    <s v="0437    3A-L8"/>
    <s v="ESTEBAN MELE"/>
    <n v="2982958"/>
    <n v="0"/>
    <n v="1821097.71"/>
    <s v="En Abogados"/>
    <n v="0"/>
    <n v="41497.760000000002"/>
    <n v="4710.32"/>
    <n v="451.2"/>
    <n v="690.15"/>
    <n v="0"/>
    <n v="6682.01"/>
    <n v="0"/>
    <n v="0.67"/>
    <n v="3128045"/>
    <x v="4"/>
  </r>
  <r>
    <s v="0438    3A-L9"/>
    <s v="JUAN PABLO PITTALUGA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</r>
  <r>
    <s v="0439   3A-L10"/>
    <s v="DAPESOL. (1)"/>
    <n v="674499"/>
    <n v="0"/>
    <n v="555891.68000000005"/>
    <s v="En Abogados"/>
    <n v="0"/>
    <n v="41497.760000000002"/>
    <n v="4912.3"/>
    <n v="0"/>
    <n v="720.16"/>
    <n v="0"/>
    <n v="6968.54"/>
    <n v="6945"/>
    <n v="0.66"/>
    <n v="763338"/>
    <x v="4"/>
  </r>
  <r>
    <s v="0440   3A-L11"/>
    <s v="ANDR…S ROMERO"/>
    <n v="3220139"/>
    <n v="0"/>
    <n v="1960724.98"/>
    <s v="En Abogados"/>
    <n v="0"/>
    <n v="41497.760000000002"/>
    <n v="5885.88"/>
    <n v="565.20000000000005"/>
    <n v="862.6"/>
    <n v="0"/>
    <n v="8349.64"/>
    <n v="0"/>
    <n v="0.67"/>
    <n v="3375337"/>
    <x v="4"/>
  </r>
  <r>
    <s v="0441   3A-L12"/>
    <s v="ESTEBAN VILLAR (1)"/>
    <n v="45439"/>
    <n v="45439"/>
    <n v="0"/>
    <n v="0"/>
    <n v="0"/>
    <n v="41497.760000000002"/>
    <n v="5893.96"/>
    <n v="565.20000000000005"/>
    <n v="863.64"/>
    <n v="0"/>
    <n v="8361.1"/>
    <n v="-4940.71"/>
    <n v="0.05"/>
    <n v="52241"/>
    <x v="4"/>
  </r>
  <r>
    <s v="0442   3A-L13"/>
    <s v="PAUL GAUBIN"/>
    <n v="169694"/>
    <n v="0"/>
    <n v="160372.65"/>
    <n v="17339.98"/>
    <n v="0"/>
    <n v="41497.760000000002"/>
    <n v="5651.57"/>
    <n v="540"/>
    <n v="828.11"/>
    <n v="0"/>
    <n v="8017.26"/>
    <n v="0"/>
    <n v="0.67"/>
    <n v="234248"/>
    <x v="4"/>
  </r>
  <r>
    <s v="0443   3A-L14"/>
    <s v="DAPESOL. (1)"/>
    <n v="679557"/>
    <n v="0"/>
    <n v="560057.15"/>
    <s v="En Abogados"/>
    <n v="0"/>
    <n v="41497.760000000002"/>
    <n v="5178.92"/>
    <n v="0"/>
    <n v="759.13"/>
    <n v="0"/>
    <n v="7346.77"/>
    <n v="22083.24"/>
    <n v="0.32"/>
    <n v="784426"/>
    <x v="4"/>
  </r>
  <r>
    <s v="0444   3A-L15"/>
    <s v="ALEJANDRO CESNIK (1)"/>
    <n v="44294"/>
    <n v="44294"/>
    <n v="0"/>
    <n v="0"/>
    <n v="0"/>
    <n v="41497.760000000002"/>
    <n v="5178.92"/>
    <n v="496.8"/>
    <n v="758.79"/>
    <n v="0"/>
    <n v="7346.77"/>
    <n v="-4830.54"/>
    <n v="0.5"/>
    <n v="50449"/>
    <x v="4"/>
  </r>
  <r>
    <s v="0445   3A-L16"/>
    <s v="FIDEICOMISO VILLA MARIA (1)"/>
    <n v="2063417"/>
    <n v="1268272"/>
    <n v="0"/>
    <n v="0"/>
    <n v="0"/>
    <n v="41497.760000000002"/>
    <n v="4944.62"/>
    <n v="474"/>
    <n v="724.64"/>
    <n v="0"/>
    <n v="7014.39"/>
    <n v="0"/>
    <n v="0.59"/>
    <n v="54656"/>
    <x v="4"/>
  </r>
  <r>
    <s v="0446   3A-L17"/>
    <s v="DANNY MENA CORTES"/>
    <n v="544873"/>
    <n v="0"/>
    <n v="427901.46"/>
    <s v="En Abogados"/>
    <n v="0"/>
    <n v="41497.760000000002"/>
    <n v="4706.28"/>
    <n v="451.2"/>
    <n v="689.81"/>
    <n v="0"/>
    <n v="6676.27"/>
    <n v="0"/>
    <n v="0.61"/>
    <n v="620290"/>
    <x v="4"/>
  </r>
  <r>
    <s v="0447   3A-L18"/>
    <s v="DANIEL VALENTINI"/>
    <n v="89111"/>
    <n v="89111"/>
    <n v="0"/>
    <n v="0"/>
    <n v="0"/>
    <n v="41497.760000000002"/>
    <n v="4706.28"/>
    <n v="451.2"/>
    <n v="689.81"/>
    <n v="0"/>
    <n v="6676.27"/>
    <n v="0"/>
    <n v="0.68"/>
    <n v="54022"/>
    <x v="4"/>
  </r>
  <r>
    <s v="0448   3A-L19"/>
    <s v="ADRIANA LUZZETTI (1)"/>
    <n v="43536"/>
    <n v="130661"/>
    <n v="0"/>
    <n v="0"/>
    <n v="87125"/>
    <n v="41497.760000000002"/>
    <n v="4706.28"/>
    <n v="451.2"/>
    <n v="689.81"/>
    <n v="0"/>
    <n v="6676.27"/>
    <n v="-4758.5"/>
    <n v="0"/>
    <n v="-37862.18"/>
    <x v="4"/>
  </r>
  <r>
    <s v="0449   3A-L20"/>
    <s v="NATALIA GANEM"/>
    <n v="92381"/>
    <n v="0"/>
    <n v="90239.75"/>
    <n v="6653.24"/>
    <n v="0"/>
    <n v="41497.760000000002"/>
    <n v="4471.97"/>
    <n v="428.5"/>
    <n v="655.32000000000005"/>
    <n v="0"/>
    <n v="6343.89"/>
    <n v="0"/>
    <n v="0.56999999999999995"/>
    <n v="150291"/>
    <x v="4"/>
  </r>
  <r>
    <s v="0450   3A-L21"/>
    <s v="NATALIA GANEM"/>
    <n v="93168"/>
    <n v="0"/>
    <n v="91008.4"/>
    <n v="6710.02"/>
    <n v="0"/>
    <n v="41497.760000000002"/>
    <n v="4702.24"/>
    <n v="451.2"/>
    <n v="689.12"/>
    <n v="0"/>
    <n v="6670.54"/>
    <n v="0"/>
    <n v="0.72"/>
    <n v="151730"/>
    <x v="4"/>
  </r>
  <r>
    <s v="0451   3A-L22"/>
    <s v="Tomas Bello (1)"/>
    <n v="51771"/>
    <n v="51771"/>
    <n v="0"/>
    <n v="0"/>
    <n v="0"/>
    <n v="41497.760000000002"/>
    <n v="5861.64"/>
    <n v="0"/>
    <n v="859.16"/>
    <n v="0"/>
    <n v="8315.26"/>
    <n v="2009.13"/>
    <n v="0.05"/>
    <n v="58543"/>
    <x v="4"/>
  </r>
  <r>
    <s v="0452   3A-L23"/>
    <s v="ROBERTO CABRERA (1)"/>
    <n v="44668"/>
    <n v="44668"/>
    <n v="0"/>
    <n v="0"/>
    <n v="0"/>
    <n v="41497.760000000002"/>
    <n v="5413.23"/>
    <n v="518.4"/>
    <n v="793.28"/>
    <n v="0"/>
    <n v="7679.15"/>
    <n v="-4866.8599999999997"/>
    <n v="0.04"/>
    <n v="51035"/>
    <x v="4"/>
  </r>
  <r>
    <s v="0453   3A-L24"/>
    <s v="MARA FERNANDEZ (1)"/>
    <n v="44668"/>
    <n v="44668"/>
    <n v="0"/>
    <n v="0"/>
    <n v="0"/>
    <n v="41497.760000000002"/>
    <n v="5413.23"/>
    <n v="518.4"/>
    <n v="793.28"/>
    <n v="0"/>
    <n v="7679.15"/>
    <n v="-4866.8599999999997"/>
    <n v="0.04"/>
    <n v="51035"/>
    <x v="4"/>
  </r>
  <r>
    <s v="0454   3A-L25"/>
    <s v="SALVADOR BELLO"/>
    <n v="-111721.31"/>
    <n v="0"/>
    <n v="0"/>
    <n v="0"/>
    <n v="111721.31"/>
    <n v="41497.760000000002"/>
    <n v="5417.27"/>
    <n v="518.20000000000005"/>
    <n v="793.97"/>
    <n v="0"/>
    <n v="7684.88"/>
    <n v="0"/>
    <n v="0"/>
    <n v="-55809.23"/>
    <x v="4"/>
  </r>
  <r>
    <s v="0455   3A-L26"/>
    <s v="ROMA FERNANDO (1)"/>
    <n v="44648"/>
    <n v="44648"/>
    <n v="0"/>
    <n v="0"/>
    <n v="0"/>
    <n v="41497.760000000002"/>
    <n v="5401.11"/>
    <n v="516"/>
    <n v="791.9"/>
    <n v="0"/>
    <n v="7661.96"/>
    <n v="-4865.04"/>
    <n v="0.31"/>
    <n v="51004"/>
    <x v="4"/>
  </r>
  <r>
    <s v="0456   3A-L27"/>
    <s v="ALFREDO CASTIGLIA (1)"/>
    <n v="70235"/>
    <n v="70235"/>
    <s v="Plan de Pago"/>
    <s v="Plan de Pago"/>
    <n v="0"/>
    <n v="41497.760000000002"/>
    <n v="5376.87"/>
    <n v="514.79999999999995"/>
    <n v="787.76"/>
    <n v="0"/>
    <n v="7627.57"/>
    <n v="20764.080000000002"/>
    <n v="0.16"/>
    <n v="76569"/>
    <x v="4"/>
  </r>
  <r>
    <s v="0457   3A-L28"/>
    <s v="EDUARDO RAMOS - YARD BACK (1)"/>
    <n v="44771"/>
    <n v="44771"/>
    <n v="0"/>
    <n v="0"/>
    <n v="0"/>
    <n v="41497.760000000002"/>
    <n v="5376.87"/>
    <n v="675.6"/>
    <n v="788.11"/>
    <n v="0"/>
    <n v="7627.57"/>
    <n v="-4861.41"/>
    <n v="0.5"/>
    <n v="51105"/>
    <x v="4"/>
  </r>
  <r>
    <s v="0458   3A-L29"/>
    <s v="LWLYC"/>
    <n v="344843"/>
    <n v="0"/>
    <n v="297918.65999999997"/>
    <n v="61820.27"/>
    <n v="0"/>
    <n v="41497.760000000002"/>
    <n v="5409.19"/>
    <n v="562.79999999999995"/>
    <n v="792.93"/>
    <n v="0"/>
    <n v="7673.42"/>
    <n v="0"/>
    <n v="0.97"/>
    <n v="415676"/>
    <x v="4"/>
  </r>
  <r>
    <s v="0459   3A-L30"/>
    <s v="Diego Alberto RADIVOY MAGNANI"/>
    <n v="222113"/>
    <n v="0"/>
    <n v="203721.12"/>
    <n v="28577.94"/>
    <n v="0"/>
    <n v="41497.760000000002"/>
    <n v="5425.35"/>
    <n v="519.6"/>
    <n v="795.35"/>
    <n v="0"/>
    <n v="7696.34"/>
    <n v="0"/>
    <n v="0.54"/>
    <n v="288234"/>
    <x v="4"/>
  </r>
  <r>
    <s v="0460   3A-L31"/>
    <s v="LUIS LOSADA (1)"/>
    <n v="46175"/>
    <n v="46175"/>
    <n v="0"/>
    <n v="0"/>
    <n v="0"/>
    <n v="41497.760000000002"/>
    <n v="6354.48"/>
    <n v="607.20000000000005"/>
    <n v="931.24"/>
    <n v="0"/>
    <n v="9014.4"/>
    <n v="-5011.54"/>
    <n v="0.46"/>
    <n v="53394"/>
    <x v="4"/>
  </r>
  <r>
    <s v="0461   3A-L32"/>
    <s v="SAN EMILIO SCA (1)"/>
    <n v="46163"/>
    <n v="46163"/>
    <n v="0"/>
    <n v="0"/>
    <n v="0"/>
    <n v="41497.760000000002"/>
    <n v="6346.4"/>
    <n v="607.20000000000005"/>
    <n v="930.21"/>
    <n v="0"/>
    <n v="9002.94"/>
    <n v="-5010.33"/>
    <n v="0.82"/>
    <n v="53375"/>
    <x v="4"/>
  </r>
  <r>
    <s v="0462   3A-L33"/>
    <s v="STELLA MORALES (1)"/>
    <n v="45715"/>
    <n v="45715"/>
    <n v="0"/>
    <n v="0"/>
    <n v="0"/>
    <n v="41497.760000000002"/>
    <n v="6503.95"/>
    <n v="621.6"/>
    <n v="952.97"/>
    <n v="0"/>
    <n v="9226.44"/>
    <n v="-5033.9399999999996"/>
    <n v="0.22"/>
    <n v="53769"/>
    <x v="4"/>
  </r>
  <r>
    <s v="0463   3A-L34"/>
    <s v="JORGE FRAGA"/>
    <n v="1691884"/>
    <n v="0"/>
    <n v="1059140.17"/>
    <s v="En Abogados"/>
    <n v="0"/>
    <n v="41497.760000000002"/>
    <n v="9885.2000000000007"/>
    <n v="945.6"/>
    <n v="1448.6"/>
    <n v="0"/>
    <n v="14023.04"/>
    <n v="0"/>
    <n v="0.79"/>
    <n v="1812642"/>
    <x v="4"/>
  </r>
  <r>
    <s v="0464   3A-L35"/>
    <s v="JORGE FRAGA (1)"/>
    <n v="48435"/>
    <n v="48435"/>
    <n v="0"/>
    <n v="0"/>
    <n v="0"/>
    <n v="41497.760000000002"/>
    <n v="7764.35"/>
    <n v="742.8"/>
    <n v="1138.18"/>
    <n v="0"/>
    <n v="11014.42"/>
    <n v="-5228.25"/>
    <n v="0.74"/>
    <n v="56930"/>
    <x v="4"/>
  </r>
  <r>
    <s v="0465   3A-L36"/>
    <s v="ALFREDO CASTIGLIA (1)"/>
    <n v="78185"/>
    <n v="78185"/>
    <s v="Plan de Pago"/>
    <s v="Plan de Pago"/>
    <n v="0"/>
    <n v="41497.760000000002"/>
    <n v="7772.43"/>
    <n v="742.8"/>
    <n v="1138.8699999999999"/>
    <n v="0"/>
    <n v="11025.88"/>
    <n v="24509.06"/>
    <n v="0.2"/>
    <n v="86687"/>
    <x v="4"/>
  </r>
  <r>
    <s v="0466   3A-L37"/>
    <s v="ALFREDO CASTIGLIA (1)"/>
    <n v="76477"/>
    <n v="76477"/>
    <s v="Plan de Pago"/>
    <s v="Plan de Pago"/>
    <n v="0"/>
    <n v="41497.760000000002"/>
    <n v="7752.23"/>
    <n v="740.1"/>
    <n v="1136.46"/>
    <n v="0"/>
    <n v="10997.23"/>
    <n v="22836.560000000001"/>
    <n v="0.66"/>
    <n v="84961"/>
    <x v="4"/>
  </r>
  <r>
    <s v="0467   3A-L38"/>
    <s v="AMERICO ALFREDO SANTI (1)"/>
    <n v="49319"/>
    <n v="0"/>
    <n v="49319"/>
    <n v="2465.9499999999998"/>
    <n v="0"/>
    <n v="41497.760000000002"/>
    <n v="5889.92"/>
    <n v="0"/>
    <n v="863.29"/>
    <n v="0"/>
    <n v="8355.3700000000008"/>
    <n v="57683.98"/>
    <n v="0.73"/>
    <n v="166076"/>
    <x v="4"/>
  </r>
  <r>
    <s v="0468   3A-L39"/>
    <s v="ALEJANDRO EDUARDO ROMERO"/>
    <n v="3218675"/>
    <n v="0"/>
    <n v="1959892.06"/>
    <s v="En Abogados"/>
    <n v="0"/>
    <n v="41497.760000000002"/>
    <n v="5885.88"/>
    <n v="562.79999999999995"/>
    <n v="862.6"/>
    <n v="0"/>
    <n v="8349.64"/>
    <n v="0"/>
    <n v="0.72"/>
    <n v="3373829"/>
    <x v="4"/>
  </r>
  <r>
    <s v="0469   3A-L40"/>
    <s v="LWLYC"/>
    <n v="371862"/>
    <n v="0"/>
    <n v="321464.44"/>
    <n v="66470.78"/>
    <n v="0"/>
    <n v="41497.760000000002"/>
    <n v="7756.27"/>
    <n v="742.8"/>
    <n v="1136.8"/>
    <n v="0"/>
    <n v="11002.96"/>
    <n v="0"/>
    <n v="0.19"/>
    <n v="450072"/>
    <x v="4"/>
  </r>
  <r>
    <s v="0470    3B-L1"/>
    <s v="GUILLERMO BASSIGNANI"/>
    <n v="1589669"/>
    <n v="27378.07"/>
    <n v="1189289.1399999999"/>
    <n v="432466.25"/>
    <n v="0"/>
    <n v="41497.760000000002"/>
    <n v="7061.44"/>
    <n v="675.6"/>
    <n v="1034.71"/>
    <n v="0"/>
    <n v="10017.280000000001"/>
    <n v="0"/>
    <n v="0.82"/>
    <n v="1682043"/>
    <x v="4"/>
  </r>
  <r>
    <s v="0471    3B-L2"/>
    <s v="GUILLERMO BASSIGNANI"/>
    <n v="1489672"/>
    <n v="25315.57"/>
    <n v="1115484.67"/>
    <n v="404645.99"/>
    <n v="0"/>
    <n v="41497.760000000002"/>
    <n v="5881.84"/>
    <n v="562.79999999999995"/>
    <n v="862.26"/>
    <n v="0"/>
    <n v="8343.91"/>
    <n v="0"/>
    <n v="0.77"/>
    <n v="1577280"/>
    <x v="4"/>
  </r>
  <r>
    <s v="0472    3B-L3"/>
    <s v="MARÕA JOS… SPINELLI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</r>
  <r>
    <s v="0473    3B-L4"/>
    <s v="PABLO GARCIA NAVARRO"/>
    <n v="43387"/>
    <n v="43387"/>
    <n v="0"/>
    <n v="724"/>
    <n v="0"/>
    <n v="41497.760000000002"/>
    <n v="4613.3599999999997"/>
    <n v="441.6"/>
    <n v="676.01"/>
    <n v="0"/>
    <n v="6544.47"/>
    <n v="0"/>
    <n v="0.8"/>
    <n v="54498"/>
    <x v="4"/>
  </r>
  <r>
    <s v="0474    3B-L5"/>
    <s v="EDUARDO HIRSH"/>
    <n v="43536"/>
    <n v="44262"/>
    <n v="0"/>
    <n v="726"/>
    <n v="726"/>
    <n v="41497.760000000002"/>
    <n v="4706.28"/>
    <n v="451.2"/>
    <n v="689.81"/>
    <n v="0"/>
    <n v="6676.27"/>
    <n v="0"/>
    <n v="0.68"/>
    <n v="54022"/>
    <x v="4"/>
  </r>
  <r>
    <s v="0475    3B-L6"/>
    <s v="LWLYC"/>
    <n v="335115"/>
    <n v="0"/>
    <n v="289452.5"/>
    <n v="60135.13"/>
    <n v="0"/>
    <n v="41497.760000000002"/>
    <n v="4613.3599999999997"/>
    <n v="441.6"/>
    <n v="676.01"/>
    <n v="0"/>
    <n v="6544.47"/>
    <n v="0"/>
    <n v="0.17"/>
    <n v="403361"/>
    <x v="4"/>
  </r>
  <r>
    <s v="0476    3B-L7"/>
    <s v="GUILLERMO BASSIGNANI"/>
    <n v="1380695"/>
    <n v="23065.200000000001"/>
    <n v="1035054.16"/>
    <n v="374328.35"/>
    <n v="0"/>
    <n v="41497.760000000002"/>
    <n v="4601.24"/>
    <n v="440.4"/>
    <n v="674.29"/>
    <n v="0"/>
    <n v="6527.28"/>
    <n v="0"/>
    <n v="0.52"/>
    <n v="1463124"/>
    <x v="4"/>
  </r>
  <r>
    <s v="0477    3B-L8"/>
    <s v="CAROLINA VAN DER MEULEN (1)"/>
    <n v="86273"/>
    <n v="86273"/>
    <n v="0"/>
    <n v="0"/>
    <n v="0"/>
    <n v="41497.760000000002"/>
    <n v="3841.78"/>
    <n v="367.2"/>
    <n v="562.88"/>
    <n v="0"/>
    <n v="5449.9"/>
    <n v="-4625.32"/>
    <n v="0.8"/>
    <n v="47095"/>
    <x v="4"/>
  </r>
  <r>
    <s v="0478   3B-L8B"/>
    <s v="CAROLINA VAN DER MEULEN (1)"/>
    <n v="87125"/>
    <n v="87125"/>
    <n v="0"/>
    <n v="0"/>
    <n v="0"/>
    <n v="41497.760000000002"/>
    <n v="4100.32"/>
    <n v="393.6"/>
    <n v="601.16999999999996"/>
    <n v="0"/>
    <n v="5816.67"/>
    <n v="-4665.2700000000004"/>
    <n v="0.75"/>
    <n v="47745"/>
    <x v="4"/>
  </r>
  <r>
    <s v="0479    3B-L9"/>
    <s v="GUILLERMO BASSIGNANI"/>
    <n v="1381826"/>
    <n v="23089.37"/>
    <n v="1035888.89"/>
    <s v="En Abogados"/>
    <n v="0"/>
    <n v="41497.760000000002"/>
    <n v="4613.3599999999997"/>
    <n v="441.6"/>
    <n v="676.01"/>
    <n v="0"/>
    <n v="6544.47"/>
    <n v="0"/>
    <n v="0.73"/>
    <n v="1464305"/>
    <x v="4"/>
  </r>
  <r>
    <s v="0480   3B-L10"/>
    <s v="CAPRILE GOLF SA."/>
    <n v="1240393"/>
    <n v="0"/>
    <n v="913636.27"/>
    <n v="372438.54"/>
    <n v="0"/>
    <n v="41497.760000000002"/>
    <n v="4613.3599999999997"/>
    <n v="0"/>
    <n v="676.01"/>
    <n v="0"/>
    <n v="6544.47"/>
    <n v="0"/>
    <n v="0.59"/>
    <n v="1339407"/>
    <x v="4"/>
  </r>
  <r>
    <s v="0481    3B-L11"/>
    <s v="RAUL GORLERO IGLESIAS (1)"/>
    <n v="42945"/>
    <n v="42945"/>
    <n v="0"/>
    <n v="0"/>
    <n v="0"/>
    <n v="41497.760000000002"/>
    <n v="4613.3599999999997"/>
    <n v="0"/>
    <n v="676.01"/>
    <n v="0"/>
    <n v="6544.47"/>
    <n v="-4743.97"/>
    <n v="0.37"/>
    <n v="48588"/>
    <x v="4"/>
  </r>
  <r>
    <s v="0482   3B-L12"/>
    <s v="LWLYC (1)"/>
    <n v="411689"/>
    <n v="0"/>
    <n v="355124.21"/>
    <n v="74321"/>
    <n v="0"/>
    <n v="41497.760000000002"/>
    <n v="5154.6899999999996"/>
    <n v="0"/>
    <n v="755.34"/>
    <n v="0"/>
    <n v="7312.38"/>
    <n v="7569.12"/>
    <n v="0.5"/>
    <n v="491735"/>
    <x v="4"/>
  </r>
  <r>
    <s v="0483   3B-L13"/>
    <s v="GUILLERMO BASSIGNANI"/>
    <n v="1430875"/>
    <n v="24098.67"/>
    <n v="1071346"/>
    <n v="388997.63"/>
    <n v="0"/>
    <n v="41497.760000000002"/>
    <n v="5154.6899999999996"/>
    <n v="492"/>
    <n v="755.34"/>
    <n v="0"/>
    <n v="7312.38"/>
    <n v="0"/>
    <n v="0.2"/>
    <n v="1515556"/>
    <x v="4"/>
  </r>
  <r>
    <s v="0484   3B-L14"/>
    <s v="LWLYC"/>
    <n v="382009"/>
    <n v="0"/>
    <n v="327589.15999999997"/>
    <n v="70799.3"/>
    <n v="0"/>
    <n v="41497.760000000002"/>
    <n v="4613.3599999999997"/>
    <n v="0"/>
    <n v="676.01"/>
    <n v="0"/>
    <n v="6544.47"/>
    <n v="0"/>
    <n v="0.94"/>
    <n v="451721"/>
    <x v="4"/>
  </r>
  <r>
    <s v="0485   3B-L15"/>
    <s v="LWLYC"/>
    <n v="335115"/>
    <n v="0"/>
    <n v="289452.5"/>
    <n v="60135.13"/>
    <n v="0"/>
    <n v="41497.760000000002"/>
    <n v="4613.3599999999997"/>
    <n v="441.6"/>
    <n v="676.01"/>
    <n v="0"/>
    <n v="6544.47"/>
    <n v="0"/>
    <n v="0.17"/>
    <n v="403361"/>
    <x v="4"/>
  </r>
  <r>
    <s v="0486   3B-L16"/>
    <s v="LWLYC"/>
    <n v="382025"/>
    <n v="0"/>
    <n v="327588.26"/>
    <n v="70816.149999999994"/>
    <n v="0"/>
    <n v="41497.760000000002"/>
    <n v="4641.6400000000003"/>
    <n v="0"/>
    <n v="621.16999999999996"/>
    <n v="0"/>
    <n v="6584.58"/>
    <n v="0"/>
    <n v="0.44"/>
    <n v="451750"/>
    <x v="4"/>
  </r>
  <r>
    <s v="0487   3B-L17"/>
    <s v="LWLYC"/>
    <n v="333982"/>
    <n v="0"/>
    <n v="288465.7"/>
    <n v="59939.59"/>
    <n v="0"/>
    <n v="41497.760000000002"/>
    <n v="4516.41"/>
    <n v="432"/>
    <n v="662.22"/>
    <n v="0"/>
    <n v="6406.93"/>
    <n v="0"/>
    <n v="0.39"/>
    <n v="401921"/>
    <x v="4"/>
  </r>
  <r>
    <s v="0488   3B-L18"/>
    <s v="GUILLERMO BASSIGNANI"/>
    <n v="1364843"/>
    <n v="22837.73"/>
    <n v="1023348.3"/>
    <n v="369824.39"/>
    <n v="0"/>
    <n v="41497.760000000002"/>
    <n v="4269.99"/>
    <n v="409.2"/>
    <n v="625.66"/>
    <n v="0"/>
    <n v="6057.36"/>
    <n v="0"/>
    <n v="0.34"/>
    <n v="1446033"/>
    <x v="4"/>
  </r>
  <r>
    <s v="0489   3B-L19"/>
    <s v="GUILLERMO BASSIGNANI"/>
    <n v="1362638"/>
    <n v="22791.67"/>
    <n v="1021721.11"/>
    <n v="369211.28"/>
    <n v="0"/>
    <n v="41497.760000000002"/>
    <n v="4245.75"/>
    <n v="405.6"/>
    <n v="622.21"/>
    <n v="0"/>
    <n v="6022.97"/>
    <n v="0"/>
    <n v="0.32"/>
    <n v="1443727"/>
    <x v="4"/>
  </r>
  <r>
    <s v="0490   3B-L20"/>
    <s v="GUILLERMO BASSIGNANI"/>
    <n v="1356840"/>
    <n v="22671.53"/>
    <n v="1017443.42"/>
    <n v="367597.22"/>
    <n v="0"/>
    <n v="41497.760000000002"/>
    <n v="4177.07"/>
    <n v="400.8"/>
    <n v="612.20000000000005"/>
    <n v="0"/>
    <n v="5925.55"/>
    <n v="0"/>
    <n v="0.98"/>
    <n v="1437655"/>
    <x v="4"/>
  </r>
  <r>
    <s v="0491   3B-L21"/>
    <s v="NATALIA GANEM"/>
    <n v="90837"/>
    <n v="0"/>
    <n v="88731.8"/>
    <n v="6541.79"/>
    <n v="0"/>
    <n v="41497.760000000002"/>
    <n v="4019.52"/>
    <n v="385.2"/>
    <n v="589.1"/>
    <n v="0"/>
    <n v="5702.05"/>
    <n v="0"/>
    <n v="0.78"/>
    <n v="147468"/>
    <x v="4"/>
  </r>
  <r>
    <s v="0492   3B-L22"/>
    <s v="LWLYC"/>
    <n v="330920"/>
    <n v="0"/>
    <n v="285798.12"/>
    <n v="59411.79"/>
    <n v="0"/>
    <n v="41497.760000000002"/>
    <n v="4253.83"/>
    <n v="408"/>
    <n v="623.59"/>
    <n v="0"/>
    <n v="6034.44"/>
    <n v="0"/>
    <n v="0.47"/>
    <n v="398028"/>
    <x v="4"/>
  </r>
  <r>
    <s v="0493   3B-L23"/>
    <s v="LWLYC"/>
    <n v="363786"/>
    <n v="0"/>
    <n v="314429.33"/>
    <n v="65078.14"/>
    <n v="0"/>
    <n v="41497.760000000002"/>
    <n v="7065.48"/>
    <n v="676.8"/>
    <n v="1035.75"/>
    <n v="0"/>
    <n v="10023.01"/>
    <n v="0"/>
    <n v="0.73"/>
    <n v="439807"/>
    <x v="4"/>
  </r>
  <r>
    <s v="0494   3B-L24"/>
    <s v="LWLYC"/>
    <n v="358213"/>
    <n v="0"/>
    <n v="309574.3"/>
    <n v="64117.42"/>
    <n v="0"/>
    <n v="41497.760000000002"/>
    <n v="6588.79"/>
    <n v="631.20000000000005"/>
    <n v="965.73"/>
    <n v="0"/>
    <n v="9346.7800000000007"/>
    <n v="0"/>
    <n v="0.02"/>
    <n v="432722"/>
    <x v="4"/>
  </r>
  <r>
    <s v="0495   3B-L25"/>
    <s v="LWLYC"/>
    <n v="349944"/>
    <n v="0"/>
    <n v="302371.15999999997"/>
    <n v="62691.4"/>
    <n v="0"/>
    <n v="41497.760000000002"/>
    <n v="5881.84"/>
    <n v="562.79999999999995"/>
    <n v="862.26"/>
    <n v="0"/>
    <n v="8343.91"/>
    <n v="0"/>
    <n v="0.87"/>
    <n v="422212"/>
    <x v="4"/>
  </r>
  <r>
    <s v="0496   3B-L26"/>
    <s v="MARIA BELEN SAIN (1) (2)"/>
    <n v="165455"/>
    <n v="100000"/>
    <n v="65455"/>
    <n v="7863.56"/>
    <n v="0"/>
    <n v="41497.760000000002"/>
    <n v="4706.28"/>
    <n v="0"/>
    <n v="689.81"/>
    <n v="0"/>
    <n v="6676.27"/>
    <n v="6945"/>
    <n v="0.32"/>
    <n v="133834"/>
    <x v="4"/>
  </r>
  <r>
    <s v="0497   3B-L27"/>
    <s v="NATALIA GANEM"/>
    <n v="92381"/>
    <n v="0"/>
    <n v="90239.75"/>
    <n v="6653.24"/>
    <n v="0"/>
    <n v="41497.760000000002"/>
    <n v="4471.97"/>
    <n v="428.4"/>
    <n v="655.32000000000005"/>
    <n v="0"/>
    <n v="6343.89"/>
    <n v="0"/>
    <n v="0.67"/>
    <n v="150291"/>
    <x v="4"/>
  </r>
  <r>
    <s v="0498   3B-L28"/>
    <s v="JUAN AGUSTÕN GARCÕA ARGIBAY"/>
    <n v="43161"/>
    <n v="43881"/>
    <n v="0"/>
    <n v="720"/>
    <n v="720"/>
    <n v="41497.760000000002"/>
    <n v="4471.97"/>
    <n v="428.4"/>
    <n v="655.32000000000005"/>
    <n v="0"/>
    <n v="6343.89"/>
    <n v="0"/>
    <n v="0.66"/>
    <n v="53398"/>
    <x v="4"/>
  </r>
  <r>
    <s v="0499   3B-L29"/>
    <s v="SALVADOR BELLO"/>
    <n v="-114088.72"/>
    <n v="0"/>
    <n v="0"/>
    <n v="0"/>
    <n v="114088.72"/>
    <n v="41497.760000000002"/>
    <n v="4706.28"/>
    <n v="451.2"/>
    <n v="689.81"/>
    <n v="0"/>
    <n v="6676.27"/>
    <n v="0"/>
    <n v="0"/>
    <n v="-60067.4"/>
    <x v="4"/>
  </r>
  <r>
    <s v="0500   3B-L30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</r>
  <r>
    <s v="0501   3B-L31"/>
    <s v="WESTON MILLONES / VICTORIA RIVERO"/>
    <n v="1966313"/>
    <n v="0"/>
    <n v="1246051.94"/>
    <s v="En Abogados"/>
    <n v="0"/>
    <n v="41497.760000000002"/>
    <n v="5906.08"/>
    <n v="566.4"/>
    <n v="865.36"/>
    <n v="0"/>
    <n v="8378.2999999999993"/>
    <n v="0"/>
    <n v="0.5"/>
    <n v="2085830"/>
    <x v="4"/>
  </r>
  <r>
    <s v="0502   3B-L32"/>
    <s v="LWLYC"/>
    <n v="364725"/>
    <n v="0"/>
    <n v="315247.19"/>
    <n v="65240.17"/>
    <n v="0"/>
    <n v="41497.760000000002"/>
    <n v="7146.27"/>
    <n v="684"/>
    <n v="1047.1300000000001"/>
    <n v="0"/>
    <n v="10137.620000000001"/>
    <n v="0"/>
    <n v="0.86"/>
    <n v="441001"/>
    <x v="4"/>
  </r>
  <r>
    <s v="0503   3B-L33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</r>
  <r>
    <s v="0504   3B-L34"/>
    <s v="LWLYC"/>
    <n v="336206"/>
    <n v="0"/>
    <n v="290403.08"/>
    <n v="60323.07"/>
    <n v="0"/>
    <n v="41497.760000000002"/>
    <n v="4706.28"/>
    <n v="451.2"/>
    <n v="689.81"/>
    <n v="0"/>
    <n v="6676.27"/>
    <n v="0"/>
    <n v="0.53"/>
    <n v="404748"/>
    <x v="4"/>
  </r>
  <r>
    <s v="0505   3B-L35"/>
    <s v="ORGANIZACION RACIONAL DE ENERGIAS LIMPIAS S.A.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</r>
  <r>
    <s v="0506   3B-L36"/>
    <s v="NATALIA GANEM (1)"/>
    <n v="93181"/>
    <n v="0"/>
    <n v="91021.1"/>
    <n v="6710.96"/>
    <n v="0"/>
    <n v="41497.760000000002"/>
    <n v="4706.28"/>
    <n v="451.2"/>
    <n v="689.81"/>
    <n v="0"/>
    <n v="6676.27"/>
    <n v="7569.12"/>
    <n v="0.5"/>
    <n v="159323"/>
    <x v="4"/>
  </r>
  <r>
    <s v="0507   3B-L37"/>
    <s v="FIDEICOMISO VILLA MARIA"/>
    <n v="47823"/>
    <n v="47823"/>
    <n v="0"/>
    <n v="786"/>
    <n v="0"/>
    <n v="41497.760000000002"/>
    <n v="4706.28"/>
    <n v="451.2"/>
    <n v="689.81"/>
    <n v="0"/>
    <n v="6676.27"/>
    <n v="0"/>
    <n v="0.68"/>
    <n v="54808"/>
    <x v="4"/>
  </r>
  <r>
    <s v="0508   3B-L38"/>
    <s v="LWLYC"/>
    <n v="336206"/>
    <n v="0"/>
    <n v="290403.08"/>
    <n v="60323.07"/>
    <n v="0"/>
    <n v="41497.760000000002"/>
    <n v="4706.28"/>
    <n v="451.2"/>
    <n v="689.81"/>
    <n v="0"/>
    <n v="6676.27"/>
    <n v="0"/>
    <n v="0.53"/>
    <n v="404748"/>
    <x v="4"/>
  </r>
  <r>
    <s v="0509   3B-L39"/>
    <s v="RUTA CPC"/>
    <n v="97179"/>
    <n v="47525"/>
    <n v="49654"/>
    <n v="3250.99"/>
    <n v="0"/>
    <n v="41497.760000000002"/>
    <n v="4940.58"/>
    <n v="472.8"/>
    <n v="724.3"/>
    <n v="0"/>
    <n v="7008.66"/>
    <n v="0"/>
    <n v="0.91"/>
    <n v="107550"/>
    <x v="4"/>
  </r>
  <r>
    <s v="0510   3B-L40"/>
    <s v="MELAMED CONSTRUCCIONES SRL"/>
    <n v="95302"/>
    <n v="0"/>
    <n v="91801.52"/>
    <n v="8090.56"/>
    <n v="0"/>
    <n v="41497.760000000002"/>
    <n v="4940.58"/>
    <n v="472.9"/>
    <n v="724.3"/>
    <n v="0"/>
    <n v="7008.66"/>
    <n v="0"/>
    <n v="0.72"/>
    <n v="154537"/>
    <x v="4"/>
  </r>
  <r>
    <s v="0511    3B-L41"/>
    <s v="Cristian Javier Bicerne (1)"/>
    <n v="51248"/>
    <n v="51300"/>
    <n v="0"/>
    <n v="0"/>
    <n v="52"/>
    <n v="41497.760000000002"/>
    <n v="5178.92"/>
    <n v="496.8"/>
    <n v="758.79"/>
    <n v="0"/>
    <n v="7346.77"/>
    <n v="6945"/>
    <n v="0.96"/>
    <n v="62173"/>
    <x v="4"/>
  </r>
  <r>
    <s v="0512    3E-L1"/>
    <s v="LWLYC"/>
    <n v="363729"/>
    <n v="0"/>
    <n v="314379.62"/>
    <n v="65068.36"/>
    <n v="0"/>
    <n v="41497.760000000002"/>
    <n v="7061.44"/>
    <n v="675.5"/>
    <n v="1034.71"/>
    <n v="0"/>
    <n v="10017.280000000001"/>
    <n v="0"/>
    <n v="0.33"/>
    <n v="439735"/>
    <x v="4"/>
  </r>
  <r>
    <s v="0513    3E-L2"/>
    <s v="EFEYSE SRL"/>
    <n v="225807"/>
    <n v="0"/>
    <n v="207109.5"/>
    <n v="29052.98"/>
    <n v="0"/>
    <n v="41497.760000000002"/>
    <n v="5885.88"/>
    <n v="565.20000000000005"/>
    <n v="862.95"/>
    <n v="0"/>
    <n v="8349.64"/>
    <n v="0"/>
    <n v="0.09"/>
    <n v="293324"/>
    <x v="4"/>
  </r>
  <r>
    <s v="0514    3E-L3"/>
    <s v="FIDEICOMISO VILLA MARIA"/>
    <n v="49878"/>
    <n v="49878"/>
    <n v="0"/>
    <n v="819"/>
    <n v="0"/>
    <n v="41497.760000000002"/>
    <n v="5885.88"/>
    <n v="565.20000000000005"/>
    <n v="862.95"/>
    <n v="0"/>
    <n v="8349.64"/>
    <n v="0"/>
    <n v="0.56999999999999995"/>
    <n v="57981"/>
    <x v="4"/>
  </r>
  <r>
    <s v="0515    3E-L4"/>
    <s v="PATRICIA TARABINI (1)"/>
    <n v="45419"/>
    <n v="45419"/>
    <n v="0"/>
    <n v="0"/>
    <n v="0"/>
    <n v="41497.760000000002"/>
    <n v="5881.84"/>
    <n v="562.79999999999995"/>
    <n v="862.26"/>
    <n v="0"/>
    <n v="8343.91"/>
    <n v="-4938.8900000000003"/>
    <n v="0.32"/>
    <n v="52210"/>
    <x v="4"/>
  </r>
  <r>
    <s v="0516    3E-L5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</r>
  <r>
    <s v="0517    3E-L6"/>
    <s v="FERNANDO JASNIS"/>
    <n v="45419"/>
    <n v="0"/>
    <n v="45419"/>
    <n v="2270.9499999999998"/>
    <n v="0"/>
    <n v="41497.760000000002"/>
    <n v="5881.84"/>
    <n v="562.79999999999995"/>
    <n v="862.26"/>
    <n v="0"/>
    <n v="8343.91"/>
    <n v="0"/>
    <n v="0.48"/>
    <n v="104839"/>
    <x v="4"/>
  </r>
  <r>
    <s v="0518    3E-L7"/>
    <s v="JOSEPH HARPER"/>
    <n v="44294"/>
    <n v="0"/>
    <n v="44294"/>
    <n v="2214.6999999999998"/>
    <n v="0"/>
    <n v="41497.760000000002"/>
    <n v="5178.92"/>
    <n v="496.8"/>
    <n v="759.13"/>
    <n v="0"/>
    <n v="7346.77"/>
    <n v="0"/>
    <n v="0.92"/>
    <n v="101789"/>
    <x v="4"/>
  </r>
  <r>
    <s v="0519    3E-L8"/>
    <s v="SARNI / TRONCOSO"/>
    <n v="48653"/>
    <n v="0"/>
    <n v="48653"/>
    <n v="2432.65"/>
    <n v="0"/>
    <n v="41497.760000000002"/>
    <n v="5182.96"/>
    <n v="496.8"/>
    <n v="759.48"/>
    <n v="0"/>
    <n v="7352.5"/>
    <n v="0"/>
    <n v="0.85"/>
    <n v="106376"/>
    <x v="4"/>
  </r>
  <r>
    <s v="0520   3E-L9"/>
    <s v="HERN£N DE LAURENTE"/>
    <n v="94795"/>
    <n v="44710.879999999997"/>
    <n v="50084.12"/>
    <n v="2504.21"/>
    <n v="0"/>
    <n v="41497.760000000002"/>
    <n v="5178.92"/>
    <n v="496.8"/>
    <n v="759.13"/>
    <n v="0"/>
    <n v="7346.77"/>
    <n v="0"/>
    <n v="0.28999999999999998"/>
    <n v="107868"/>
    <x v="4"/>
  </r>
  <r>
    <s v="0521  3E-L10"/>
    <s v="JAVIER ARCAPALO (1)"/>
    <n v="44294"/>
    <n v="44294"/>
    <n v="0"/>
    <n v="0"/>
    <n v="0"/>
    <n v="41497.760000000002"/>
    <n v="5178.92"/>
    <n v="496.8"/>
    <n v="759.13"/>
    <n v="0"/>
    <n v="7346.77"/>
    <n v="-4831.1400000000003"/>
    <n v="0.76"/>
    <n v="50449"/>
    <x v="4"/>
  </r>
  <r>
    <s v="0522   3E-L11"/>
    <s v="KATRIN MAKULLA"/>
    <n v="1883160"/>
    <n v="0"/>
    <n v="1206661.8700000001"/>
    <s v="En Abogados"/>
    <n v="0"/>
    <n v="41497.760000000002"/>
    <n v="5178.92"/>
    <n v="496.8"/>
    <n v="758.79"/>
    <n v="0"/>
    <n v="7346.77"/>
    <n v="0"/>
    <n v="0.87"/>
    <n v="1998773"/>
    <x v="4"/>
  </r>
  <r>
    <s v="0523   3E-L12"/>
    <s v="OCAMPO / ARCAPALO (1)"/>
    <n v="51113"/>
    <n v="44294"/>
    <n v="0"/>
    <n v="0"/>
    <n v="0"/>
    <n v="41497.760000000002"/>
    <n v="5178.92"/>
    <n v="496.8"/>
    <n v="758.79"/>
    <n v="0"/>
    <n v="7346.77"/>
    <n v="-4830.54"/>
    <n v="0.5"/>
    <n v="50449"/>
    <x v="4"/>
  </r>
  <r>
    <s v="0524   3E-L13"/>
    <s v="JAVIER ARCAPALO (1)"/>
    <n v="44288"/>
    <n v="44288"/>
    <n v="0"/>
    <n v="0"/>
    <n v="0"/>
    <n v="41497.760000000002"/>
    <n v="5174.8900000000003"/>
    <n v="496.8"/>
    <n v="759.13"/>
    <n v="0"/>
    <n v="7341.04"/>
    <n v="-4831.1400000000003"/>
    <n v="0.52"/>
    <n v="50439"/>
    <x v="4"/>
  </r>
  <r>
    <s v="0525   3E-L14"/>
    <s v="CHRYNIEWIECKI DAMIAN (1)"/>
    <n v="57273"/>
    <n v="57273"/>
    <n v="0"/>
    <n v="0"/>
    <n v="0"/>
    <n v="41497.760000000002"/>
    <n v="10135.67"/>
    <n v="970.8"/>
    <n v="1485.5"/>
    <n v="0"/>
    <n v="14378.35"/>
    <n v="-5592.07"/>
    <n v="0.99"/>
    <n v="62877"/>
    <x v="4"/>
  </r>
  <r>
    <s v="0526   3E-L15"/>
    <s v="FIDEICOMISO VILLA MARIA (1)"/>
    <n v="58866"/>
    <n v="58866"/>
    <n v="0"/>
    <n v="965"/>
    <n v="0"/>
    <n v="41497.760000000002"/>
    <n v="7061.44"/>
    <n v="675.6"/>
    <n v="1034.71"/>
    <n v="0"/>
    <n v="10017.280000000001"/>
    <n v="6945"/>
    <n v="0.21"/>
    <n v="68197"/>
    <x v="4"/>
  </r>
  <r>
    <s v="0527   3E-L16"/>
    <s v="GUILLERMO BASSIGNANI"/>
    <n v="1604799"/>
    <n v="27813.3"/>
    <n v="1200449.5"/>
    <s v="En Abogados"/>
    <n v="0"/>
    <n v="41497.760000000002"/>
    <n v="7061.44"/>
    <n v="675.8"/>
    <n v="1034.71"/>
    <n v="0"/>
    <n v="10017.280000000001"/>
    <n v="0"/>
    <n v="0.83"/>
    <n v="1697296"/>
    <x v="4"/>
  </r>
  <r>
    <s v="0528   3E-L17"/>
    <s v="RUTA CPC"/>
    <n v="104685"/>
    <n v="51220"/>
    <n v="53465"/>
    <n v="3501.11"/>
    <n v="0"/>
    <n v="41497.760000000002"/>
    <n v="7061.44"/>
    <n v="675.5"/>
    <n v="1034.71"/>
    <n v="0"/>
    <n v="10017.280000000001"/>
    <n v="0"/>
    <n v="0.2"/>
    <n v="117253"/>
    <x v="4"/>
  </r>
  <r>
    <s v="0529   3E-L18"/>
    <s v="DIEGO RADIVOY"/>
    <n v="903245"/>
    <n v="0"/>
    <n v="746462.65"/>
    <n v="194105.48"/>
    <n v="0"/>
    <n v="41497.760000000002"/>
    <n v="7061.44"/>
    <n v="675.8"/>
    <n v="1034.71"/>
    <n v="0"/>
    <n v="10017.280000000001"/>
    <n v="0"/>
    <n v="0.88"/>
    <n v="1000856"/>
    <x v="4"/>
  </r>
  <r>
    <s v="0530   3E-L19"/>
    <s v="Fideicomiso Villa Maria / Roberto Ezequiel"/>
    <n v="51921"/>
    <n v="51921"/>
    <n v="0"/>
    <n v="853"/>
    <n v="0"/>
    <n v="41497.760000000002"/>
    <n v="7061.44"/>
    <n v="675.6"/>
    <n v="1034.71"/>
    <n v="0"/>
    <n v="10017.280000000001"/>
    <n v="0"/>
    <n v="0.21"/>
    <n v="61140"/>
    <x v="4"/>
  </r>
  <r>
    <s v="0531   3E-L20"/>
    <s v="SANTAMARIA ; Tamara / Eliana RODRIGUEZ BIANCHI (1)"/>
    <n v="47328"/>
    <n v="47328"/>
    <n v="0"/>
    <n v="0"/>
    <n v="0"/>
    <n v="41497.760000000002"/>
    <n v="7073.56"/>
    <n v="676.8"/>
    <n v="1036.44"/>
    <n v="0"/>
    <n v="10034.469999999999"/>
    <n v="-5121.71"/>
    <n v="0.68"/>
    <n v="55198"/>
    <x v="4"/>
  </r>
  <r>
    <s v="0532   3E-L21"/>
    <s v="RUTA CPC"/>
    <n v="117387"/>
    <n v="57464"/>
    <n v="59923"/>
    <n v="3924.78"/>
    <n v="0"/>
    <n v="41497.760000000002"/>
    <n v="10769.9"/>
    <n v="954"/>
    <n v="1459.98"/>
    <n v="0"/>
    <n v="15278.07"/>
    <n v="0"/>
    <n v="0.51"/>
    <n v="133808"/>
    <x v="4"/>
  </r>
  <r>
    <s v="0533   3E-L22"/>
    <s v="SALVADOR BELLO"/>
    <n v="-115975.53"/>
    <n v="0"/>
    <n v="0"/>
    <n v="0"/>
    <n v="115975.53"/>
    <n v="41497.760000000002"/>
    <n v="4140.72"/>
    <n v="396"/>
    <n v="607.03"/>
    <n v="0"/>
    <n v="5873.98"/>
    <n v="0"/>
    <n v="0"/>
    <n v="-63460.04"/>
    <x v="4"/>
  </r>
  <r>
    <s v="0534   3E- L22B"/>
    <s v="SALVADOR BELLO"/>
    <n v="-115975.53"/>
    <n v="0"/>
    <n v="0"/>
    <n v="0"/>
    <n v="115975.53"/>
    <n v="41497.760000000002"/>
    <n v="4140.72"/>
    <n v="396"/>
    <n v="607.03"/>
    <n v="0"/>
    <n v="5873.98"/>
    <n v="0"/>
    <n v="0"/>
    <n v="-63460.04"/>
    <x v="4"/>
  </r>
  <r>
    <s v="0535  3E-L23"/>
    <s v="RUTA CPC"/>
    <n v="93020"/>
    <n v="45883"/>
    <n v="47137"/>
    <n v="3098.71"/>
    <n v="0"/>
    <n v="41497.760000000002"/>
    <n v="3975.09"/>
    <n v="381.6"/>
    <n v="582.89"/>
    <n v="0"/>
    <n v="5639.02"/>
    <n v="0"/>
    <n v="0.93"/>
    <n v="102313"/>
    <x v="4"/>
  </r>
  <r>
    <s v="0536  3E-L24"/>
    <s v="NATALIA GANEM"/>
    <n v="90687"/>
    <n v="0"/>
    <n v="88585.3"/>
    <n v="6530.97"/>
    <n v="0"/>
    <n v="41497.760000000002"/>
    <n v="3975.09"/>
    <n v="381.6"/>
    <n v="582.89"/>
    <n v="0"/>
    <n v="5639.02"/>
    <n v="0"/>
    <n v="0.37"/>
    <n v="147193"/>
    <x v="4"/>
  </r>
  <r>
    <s v="0537  3E-L25"/>
    <s v="SANTIAGO BELAUSTEGUI"/>
    <n v="183294"/>
    <n v="0"/>
    <n v="171697.69"/>
    <n v="20181.189999999999"/>
    <n v="0"/>
    <n v="41497.760000000002"/>
    <n v="6120.18"/>
    <n v="585.6"/>
    <n v="896.75"/>
    <n v="0"/>
    <n v="8682.02"/>
    <n v="0"/>
    <n v="0.81"/>
    <n v="249662"/>
    <x v="4"/>
  </r>
  <r>
    <s v="0538  3E-L26"/>
    <s v="FIDEICOMISO VILLA MARIA"/>
    <n v="49868"/>
    <n v="49868"/>
    <n v="0"/>
    <n v="819"/>
    <n v="0"/>
    <n v="41497.760000000002"/>
    <n v="5881.84"/>
    <n v="562.79999999999995"/>
    <n v="862.26"/>
    <n v="0"/>
    <n v="8343.91"/>
    <n v="0"/>
    <n v="0.43"/>
    <n v="57968"/>
    <x v="4"/>
  </r>
  <r>
    <s v="0539  3E-L27"/>
    <s v="ROBERTO MARINHO"/>
    <n v="50692"/>
    <n v="50692"/>
    <n v="0"/>
    <n v="0"/>
    <n v="0"/>
    <n v="41497.760000000002"/>
    <n v="6354.48"/>
    <n v="608.4"/>
    <n v="931.59"/>
    <n v="0"/>
    <n v="9014.4"/>
    <n v="0"/>
    <n v="0.37"/>
    <n v="58407"/>
    <x v="4"/>
  </r>
  <r>
    <s v="0540  3E-L28"/>
    <s v="ROBERTO MARINHO"/>
    <n v="51106"/>
    <n v="51106"/>
    <n v="0"/>
    <n v="0"/>
    <n v="0"/>
    <n v="41497.760000000002"/>
    <n v="6592.83"/>
    <n v="631.20000000000005"/>
    <n v="966.08"/>
    <n v="0"/>
    <n v="9352.52"/>
    <n v="0"/>
    <n v="0.61"/>
    <n v="59041"/>
    <x v="4"/>
  </r>
  <r>
    <s v="0541  3E-L29"/>
    <s v="ROBERTO MARINHO"/>
    <n v="51106"/>
    <n v="51106"/>
    <n v="0"/>
    <n v="0"/>
    <n v="0"/>
    <n v="41497.760000000002"/>
    <n v="6592.83"/>
    <n v="631.20000000000005"/>
    <n v="966.08"/>
    <n v="0"/>
    <n v="9352.52"/>
    <n v="0"/>
    <n v="0.61"/>
    <n v="59041"/>
    <x v="4"/>
  </r>
  <r>
    <s v="0542  3E-L30"/>
    <s v="ROBERTO MARINHO"/>
    <n v="51902"/>
    <n v="51902"/>
    <n v="0"/>
    <n v="0"/>
    <n v="0"/>
    <n v="41497.760000000002"/>
    <n v="7049.32"/>
    <n v="675.6"/>
    <n v="1033.33"/>
    <n v="0"/>
    <n v="10000.09"/>
    <n v="0"/>
    <n v="0.9"/>
    <n v="60257"/>
    <x v="4"/>
  </r>
  <r>
    <s v="0543  3E-L31"/>
    <s v="ROBERTO MARINHO"/>
    <n v="56069"/>
    <n v="56069"/>
    <n v="0"/>
    <n v="0"/>
    <n v="0"/>
    <n v="41497.760000000002"/>
    <n v="9444.8700000000008"/>
    <n v="903.6"/>
    <n v="1384.1"/>
    <n v="0"/>
    <n v="13398.4"/>
    <n v="0"/>
    <n v="0.27"/>
    <n v="66629"/>
    <x v="4"/>
  </r>
  <r>
    <s v="0544  3E-L32"/>
    <s v="DIEGO RADIVOY"/>
    <n v="823824"/>
    <n v="0"/>
    <n v="689272.11"/>
    <n v="169015.5"/>
    <n v="0"/>
    <n v="41497.760000000002"/>
    <n v="9885.2000000000007"/>
    <n v="945.6"/>
    <n v="1448.94"/>
    <n v="0"/>
    <n v="14023.04"/>
    <n v="0"/>
    <n v="0.85"/>
    <n v="926089"/>
    <x v="4"/>
  </r>
  <r>
    <s v="0545  3E-L33"/>
    <s v="FIDEICOMISO VILLA MARIA"/>
    <n v="52277"/>
    <n v="52277"/>
    <n v="0"/>
    <n v="859"/>
    <n v="0"/>
    <n v="41497.760000000002"/>
    <n v="7295.74"/>
    <n v="645.6"/>
    <n v="1069.55"/>
    <n v="0"/>
    <n v="10349.66"/>
    <n v="0"/>
    <n v="0.69"/>
    <n v="61718"/>
    <x v="4"/>
  </r>
  <r>
    <s v="0546  3E-L34"/>
    <s v="FIDEICOMISO VILLA MARIA"/>
    <n v="52331"/>
    <n v="52331"/>
    <n v="0"/>
    <n v="860"/>
    <n v="0"/>
    <n v="41497.760000000002"/>
    <n v="7295.74"/>
    <n v="699.6"/>
    <n v="1069.2"/>
    <n v="0"/>
    <n v="10349.66"/>
    <n v="0"/>
    <n v="0.04"/>
    <n v="61772"/>
    <x v="4"/>
  </r>
  <r>
    <s v="0547  3E-L35"/>
    <s v="TORIBIO ACHAVAL (1)"/>
    <n v="52331"/>
    <n v="52331"/>
    <n v="0"/>
    <n v="0"/>
    <n v="0"/>
    <n v="41497.760000000002"/>
    <n v="7295.74"/>
    <n v="699.6"/>
    <n v="1069.55"/>
    <n v="0"/>
    <n v="10349.66"/>
    <n v="-5156.22"/>
    <n v="0.91"/>
    <n v="55757"/>
    <x v="4"/>
  </r>
  <r>
    <s v="0548  3E-L36"/>
    <s v="TORIBIO ACHAVAL (1)"/>
    <n v="52331"/>
    <n v="52331"/>
    <n v="0"/>
    <n v="0"/>
    <n v="0"/>
    <n v="41497.760000000002"/>
    <n v="7295.74"/>
    <n v="699.6"/>
    <n v="1069.55"/>
    <n v="0"/>
    <n v="10349.66"/>
    <n v="-5156.22"/>
    <n v="0.91"/>
    <n v="55757"/>
    <x v="4"/>
  </r>
  <r>
    <s v="0549  3E-L37-1"/>
    <s v="Victoria Bas (1)"/>
    <n v="4074"/>
    <n v="4074"/>
    <n v="0"/>
    <n v="0"/>
    <n v="0"/>
    <n v="41497.760000000002"/>
    <n v="3918.53"/>
    <n v="0"/>
    <n v="574.71"/>
    <n v="0"/>
    <n v="5558.79"/>
    <n v="9358.51"/>
    <n v="0.7"/>
    <n v="60909"/>
    <x v="4"/>
  </r>
  <r>
    <s v="0550   3E-L38"/>
    <s v="Victoria Gobbi (1)"/>
    <n v="2665"/>
    <n v="2665"/>
    <n v="0"/>
    <n v="0"/>
    <n v="0"/>
    <n v="41497.760000000002"/>
    <n v="3927.01"/>
    <n v="0"/>
    <n v="572.70000000000005"/>
    <n v="0"/>
    <n v="5570.82"/>
    <n v="-1683.11"/>
    <n v="0.82"/>
    <n v="49886"/>
    <x v="4"/>
  </r>
  <r>
    <s v="0551   3E-L39"/>
    <s v="Victoria Bas (1)"/>
    <n v="-3570.13"/>
    <n v="0"/>
    <n v="0"/>
    <n v="0"/>
    <n v="3570.13"/>
    <n v="41497.760000000002"/>
    <n v="4682.04"/>
    <n v="0"/>
    <n v="676.13"/>
    <n v="0"/>
    <n v="6641.89"/>
    <n v="6945"/>
    <n v="0.31"/>
    <n v="56873"/>
    <x v="4"/>
  </r>
  <r>
    <s v="0552  4A-1-L1"/>
    <s v="LA ESPERANZA/DAMIAN LOPO (1)"/>
    <n v="57272"/>
    <n v="57272"/>
    <s v="Plan de Pago"/>
    <s v="Plan de Pago"/>
    <n v="0"/>
    <n v="41497.760000000002"/>
    <n v="6011.11"/>
    <n v="574.79999999999995"/>
    <n v="0"/>
    <n v="0"/>
    <n v="8527.2900000000009"/>
    <n v="8058.67"/>
    <n v="0.37"/>
    <n v="64670"/>
    <x v="4"/>
  </r>
  <r>
    <s v="0553  4A-2-L2"/>
    <s v="LA ESPERANZA/DAMIAN LOPO (1)"/>
    <n v="60707"/>
    <n v="60707"/>
    <s v="Plan de Pago"/>
    <s v="Plan de Pago"/>
    <n v="0"/>
    <n v="41497.760000000002"/>
    <n v="5570.78"/>
    <n v="534"/>
    <n v="0"/>
    <n v="0"/>
    <n v="7902.65"/>
    <n v="12194.67"/>
    <n v="0.14000000000000001"/>
    <n v="67700"/>
    <x v="4"/>
  </r>
  <r>
    <s v="0554  4A-3-L3"/>
    <s v="LA ESPERANZA/DAMIAN LOPO (1)"/>
    <n v="60310"/>
    <n v="60310"/>
    <s v="Plan de Pago"/>
    <s v="Plan de Pago"/>
    <n v="0"/>
    <n v="41497.760000000002"/>
    <n v="5457.67"/>
    <n v="522"/>
    <n v="0"/>
    <n v="0"/>
    <n v="7742.19"/>
    <n v="11979.03"/>
    <n v="0.35"/>
    <n v="67199"/>
    <x v="4"/>
  </r>
  <r>
    <s v="0555  4A-4-L4"/>
    <s v="BERARDO-LUCCHESI"/>
    <n v="93566"/>
    <n v="0"/>
    <n v="91398.85"/>
    <n v="6737.09"/>
    <n v="0"/>
    <n v="41497.760000000002"/>
    <n v="5283.96"/>
    <n v="506.4"/>
    <n v="0"/>
    <n v="0"/>
    <n v="7495.77"/>
    <n v="0"/>
    <n v="0.17"/>
    <n v="152920"/>
    <x v="4"/>
  </r>
  <r>
    <s v="0556  4A-5-L5"/>
    <s v="SERGIO KAUFMAN (1)"/>
    <n v="43200"/>
    <n v="43200"/>
    <n v="0"/>
    <n v="0"/>
    <n v="0"/>
    <n v="41497.760000000002"/>
    <n v="4948.66"/>
    <n v="474"/>
    <n v="0"/>
    <n v="0"/>
    <n v="7020.12"/>
    <n v="-4795.43"/>
    <n v="0.89"/>
    <n v="49146"/>
    <x v="4"/>
  </r>
  <r>
    <s v="0557  4A-6-L6"/>
    <s v="CARLOS SELLAN"/>
    <n v="354572"/>
    <n v="0"/>
    <n v="306145.82"/>
    <n v="63733.47"/>
    <n v="0"/>
    <n v="41497.760000000002"/>
    <n v="6689.78"/>
    <n v="640.79999999999995"/>
    <n v="0"/>
    <n v="0"/>
    <n v="9490.0499999999993"/>
    <n v="0"/>
    <n v="0.32"/>
    <n v="428198"/>
    <x v="4"/>
  </r>
  <r>
    <s v="0558  4A-7-L7"/>
    <s v="GIMENEZ JULIAN (1)"/>
    <n v="931813"/>
    <n v="0"/>
    <n v="672961.8"/>
    <s v="En Abogados"/>
    <n v="0"/>
    <n v="41497.760000000002"/>
    <n v="5409.19"/>
    <n v="0"/>
    <n v="0"/>
    <n v="0"/>
    <n v="7673.42"/>
    <n v="7569.12"/>
    <n v="0.42"/>
    <n v="1027611"/>
    <x v="4"/>
  </r>
  <r>
    <s v="0559  4A-8-L8"/>
    <s v="LA ESPERANZA (1)"/>
    <n v="61992"/>
    <n v="61992"/>
    <s v="Plan de Pago"/>
    <s v="Plan de Pago"/>
    <n v="0"/>
    <n v="41497.760000000002"/>
    <n v="5946.47"/>
    <n v="568.79999999999995"/>
    <n v="0"/>
    <n v="0"/>
    <n v="8435.6"/>
    <n v="12880.93"/>
    <n v="0.44"/>
    <n v="69330"/>
    <x v="4"/>
  </r>
  <r>
    <s v="0560  4A-9-L9"/>
    <s v="LA ESPERANZA (1)"/>
    <n v="62934"/>
    <n v="62934"/>
    <s v="Plan de Pago"/>
    <s v="Plan de Pago"/>
    <n v="0"/>
    <n v="41497.760000000002"/>
    <n v="6221.17"/>
    <n v="595.20000000000005"/>
    <n v="0"/>
    <n v="0"/>
    <n v="8825.2900000000009"/>
    <n v="13385.2"/>
    <n v="0.38"/>
    <n v="70525"/>
    <x v="4"/>
  </r>
  <r>
    <s v="0561  4B-10-_x000a_L10"/>
    <s v="AGUSTIN ESTRADA / PADIMOL"/>
    <n v="1552495"/>
    <n v="0"/>
    <n v="1025054.68"/>
    <s v="En Abogados"/>
    <n v="0"/>
    <n v="41497.760000000002"/>
    <n v="6205.01"/>
    <n v="594"/>
    <n v="0"/>
    <n v="0"/>
    <n v="8802.3700000000008"/>
    <n v="0"/>
    <n v="0.13"/>
    <n v="1660847"/>
    <x v="4"/>
  </r>
  <r>
    <s v="0562  4B-11-L11"/>
    <s v="LA ESPERANZA (1)"/>
    <n v="63083"/>
    <n v="63083"/>
    <s v="Plan de Pago"/>
    <s v="Plan de Pago"/>
    <n v="0"/>
    <n v="41497.760000000002"/>
    <n v="6265.61"/>
    <n v="598.79999999999995"/>
    <n v="0"/>
    <n v="0"/>
    <n v="8888.33"/>
    <n v="13464.03"/>
    <n v="0.47"/>
    <n v="70715"/>
    <x v="4"/>
  </r>
  <r>
    <s v="0563   4B-12-_x000a_L12"/>
    <s v="LA ESPERANZA (1)"/>
    <n v="60499"/>
    <n v="60499"/>
    <s v="Plan de Pago"/>
    <s v="Plan de Pago"/>
    <n v="0"/>
    <n v="41497.760000000002"/>
    <n v="6314.09"/>
    <n v="604.79999999999995"/>
    <n v="0"/>
    <n v="0"/>
    <n v="8957.1"/>
    <n v="10801.77"/>
    <n v="0.48"/>
    <n v="68176"/>
    <x v="4"/>
  </r>
  <r>
    <s v="0564  4B-13-_x000a_L13"/>
    <s v="LA ESPERANZA (1)"/>
    <n v="63418"/>
    <n v="63418"/>
    <s v="Plan de Pago"/>
    <s v="Plan de Pago"/>
    <n v="0"/>
    <n v="41497.760000000002"/>
    <n v="6362.56"/>
    <n v="608.4"/>
    <n v="0"/>
    <n v="0"/>
    <n v="9025.8700000000008"/>
    <n v="13644.2"/>
    <n v="0.21"/>
    <n v="71139"/>
    <x v="4"/>
  </r>
  <r>
    <s v="0565  4B-14-_x000a_L14"/>
    <s v="LA ESPERANZA (1)"/>
    <n v="60653"/>
    <n v="60653"/>
    <s v="Plan de Pago"/>
    <s v="Plan de Pago"/>
    <n v="0"/>
    <n v="41497.760000000002"/>
    <n v="6411.04"/>
    <n v="614.4"/>
    <n v="0"/>
    <n v="0"/>
    <n v="9094.6299999999992"/>
    <n v="10800.7"/>
    <n v="0.47"/>
    <n v="68419"/>
    <x v="4"/>
  </r>
  <r>
    <s v="0566  4B-15-_x000a_L15"/>
    <s v="LA ESPERANZA (1)"/>
    <n v="63759"/>
    <n v="63759"/>
    <s v="Plan de Pago"/>
    <s v="Plan de Pago"/>
    <n v="0"/>
    <n v="41497.760000000002"/>
    <n v="6463.56"/>
    <n v="618"/>
    <n v="0"/>
    <n v="0"/>
    <n v="9169.1299999999992"/>
    <n v="13823.87"/>
    <n v="0.68"/>
    <n v="71573"/>
    <x v="4"/>
  </r>
  <r>
    <s v="0567  4B-16-_x000a_L16"/>
    <s v="Damián Pace"/>
    <n v="151193"/>
    <n v="0"/>
    <n v="144276.32"/>
    <n v="14130.5"/>
    <n v="0"/>
    <n v="41497.760000000002"/>
    <n v="6512.03"/>
    <n v="0"/>
    <n v="0"/>
    <n v="0"/>
    <n v="9237.9"/>
    <n v="0"/>
    <n v="0.49"/>
    <n v="215655"/>
    <x v="4"/>
  </r>
  <r>
    <s v="0568  4B-17-_x000a_L17"/>
    <s v="LA ESPERANZA (1)"/>
    <n v="64105"/>
    <n v="64105"/>
    <s v="Plan de Pago"/>
    <s v="Plan de Pago"/>
    <n v="0"/>
    <n v="41497.760000000002"/>
    <n v="6564.55"/>
    <n v="627.6"/>
    <n v="0"/>
    <n v="0"/>
    <n v="9312.4"/>
    <n v="14009.7"/>
    <n v="0.99"/>
    <n v="72013"/>
    <x v="4"/>
  </r>
  <r>
    <s v="0569  4B-18-_x000a_L18"/>
    <s v="LA ESPERANZA (1)"/>
    <n v="65290"/>
    <n v="65290"/>
    <s v="Plan de Pago"/>
    <s v="Plan de Pago"/>
    <n v="0"/>
    <n v="41497.760000000002"/>
    <n v="6907.93"/>
    <n v="662.4"/>
    <n v="0"/>
    <n v="0"/>
    <n v="9799.51"/>
    <n v="14644.63"/>
    <n v="0.77"/>
    <n v="73513"/>
    <x v="4"/>
  </r>
  <r>
    <s v="0570  4C-19-_x000a_L19"/>
    <s v="Rosana Valeria Gonzalez (1)"/>
    <n v="45325"/>
    <n v="45325"/>
    <n v="0"/>
    <n v="0"/>
    <n v="0"/>
    <n v="41497.760000000002"/>
    <n v="6859.45"/>
    <n v="0"/>
    <n v="0"/>
    <n v="0"/>
    <n v="9730.74"/>
    <n v="-5089.0200000000004"/>
    <n v="7.0000000000000007E-2"/>
    <n v="52999"/>
    <x v="4"/>
  </r>
  <r>
    <s v="0571  4C-20-_x000a_L20"/>
    <s v="Rosana Valeria Gonzalez (1)"/>
    <n v="52694"/>
    <n v="52698"/>
    <n v="0"/>
    <n v="0"/>
    <n v="4"/>
    <n v="41497.760000000002"/>
    <n v="11173.87"/>
    <n v="0"/>
    <n v="0"/>
    <n v="0"/>
    <n v="15851.14"/>
    <n v="-5751.28"/>
    <n v="0.51"/>
    <n v="62768"/>
    <x v="4"/>
  </r>
  <r>
    <s v="0572  4C-21-_x000a_L21"/>
    <s v="LA ESPERANZA (1)"/>
    <n v="65677"/>
    <n v="65677"/>
    <s v="Plan de Pago"/>
    <s v="Plan de Pago"/>
    <n v="0"/>
    <n v="41497.760000000002"/>
    <n v="7021.04"/>
    <n v="673.2"/>
    <n v="0"/>
    <n v="0"/>
    <n v="9959.9699999999993"/>
    <n v="14851.57"/>
    <n v="0.46"/>
    <n v="74004"/>
    <x v="4"/>
  </r>
  <r>
    <s v="0573  4C-22-_x000a_L22"/>
    <s v="VOLIA PROMENADE SRL"/>
    <n v="3215627"/>
    <n v="0"/>
    <n v="1959594.69"/>
    <s v="En Abogados"/>
    <n v="0"/>
    <n v="41497.760000000002"/>
    <n v="7033.16"/>
    <n v="0"/>
    <n v="0"/>
    <n v="0"/>
    <n v="9977.16"/>
    <n v="0"/>
    <n v="0.19"/>
    <n v="3372115"/>
    <x v="4"/>
  </r>
  <r>
    <s v="0574  4C-23-_x000a_L23"/>
    <s v="LAURA LUJAN MORA—A"/>
    <n v="44881"/>
    <n v="44881"/>
    <n v="0"/>
    <n v="749"/>
    <n v="0"/>
    <n v="41497.760000000002"/>
    <n v="7057.4"/>
    <n v="0"/>
    <n v="0"/>
    <n v="0"/>
    <n v="10011.549999999999"/>
    <n v="0"/>
    <n v="0.28999999999999998"/>
    <n v="59316"/>
    <x v="4"/>
  </r>
  <r>
    <s v="0575  4C-24-_x000a_L24"/>
    <s v="SERGIO KAUFMAN (1)"/>
    <n v="46312"/>
    <n v="46312"/>
    <n v="0"/>
    <n v="0"/>
    <n v="0"/>
    <n v="41497.760000000002"/>
    <n v="7085.67"/>
    <n v="679.2"/>
    <n v="0"/>
    <n v="0"/>
    <n v="10051.66"/>
    <n v="-5123.53"/>
    <n v="0.24"/>
    <n v="54191"/>
    <x v="4"/>
  </r>
  <r>
    <s v="0576  4C-25-_x000a_L25"/>
    <s v="LA ESPERANZA (1)"/>
    <n v="69857"/>
    <n v="69857"/>
    <s v="Plan de Pago"/>
    <s v="Plan de Pago"/>
    <n v="0"/>
    <n v="41497.760000000002"/>
    <n v="8701.56"/>
    <n v="0"/>
    <n v="0"/>
    <n v="0"/>
    <n v="12343.95"/>
    <n v="17186.2"/>
    <n v="0.53"/>
    <n v="79730"/>
    <x v="4"/>
  </r>
  <r>
    <s v="0577  4C-26-_x000a_L26"/>
    <s v="LA ESPERANZA"/>
    <n v="532193"/>
    <n v="0"/>
    <n v="433289.54"/>
    <n v="120567.94"/>
    <n v="0"/>
    <n v="41497.760000000002"/>
    <n v="10281.1"/>
    <n v="0"/>
    <n v="0"/>
    <n v="0"/>
    <n v="14584.65"/>
    <n v="0"/>
    <n v="0.01"/>
    <n v="620221"/>
    <x v="4"/>
  </r>
  <r>
    <s v="0578  4C-27-_x000a_L27"/>
    <s v="LA ESPERANZA"/>
    <n v="487911"/>
    <n v="0"/>
    <n v="397199.44"/>
    <n v="110571.53"/>
    <n v="0"/>
    <n v="41497.760000000002"/>
    <n v="7122.03"/>
    <n v="0"/>
    <n v="0"/>
    <n v="0"/>
    <n v="10103.24"/>
    <n v="0"/>
    <n v="0"/>
    <n v="566494"/>
    <x v="4"/>
  </r>
  <r>
    <s v="0579  4C-28-_x000a_L28"/>
    <s v="LA ESPERANZA"/>
    <n v="487065"/>
    <n v="0"/>
    <n v="396509.85"/>
    <n v="110380.64"/>
    <n v="0"/>
    <n v="41497.760000000002"/>
    <n v="7061.44"/>
    <n v="0"/>
    <n v="0"/>
    <n v="0"/>
    <n v="10017.280000000001"/>
    <n v="0"/>
    <n v="0.03"/>
    <n v="565467"/>
    <x v="4"/>
  </r>
  <r>
    <s v="0580  4C-29-_x000a_L29"/>
    <s v="LA ESPERANZA"/>
    <n v="486723"/>
    <n v="0"/>
    <n v="396231.33"/>
    <n v="110303.24"/>
    <n v="0"/>
    <n v="41497.760000000002"/>
    <n v="7037.2"/>
    <n v="0"/>
    <n v="0"/>
    <n v="0"/>
    <n v="9982.89"/>
    <n v="0"/>
    <n v="0.57999999999999996"/>
    <n v="565053"/>
    <x v="4"/>
  </r>
  <r>
    <s v="0581  4C-30-_x000a_L30"/>
    <s v="LA ESPERANZA"/>
    <n v="495050"/>
    <n v="0"/>
    <n v="403017.78"/>
    <n v="112183.11"/>
    <n v="0"/>
    <n v="41497.760000000002"/>
    <n v="7631.04"/>
    <n v="0"/>
    <n v="0"/>
    <n v="0"/>
    <n v="10825.31"/>
    <n v="0"/>
    <n v="0"/>
    <n v="575155"/>
    <x v="4"/>
  </r>
  <r>
    <s v="0582   4C-31- L31"/>
    <s v="LA ESPERANZA"/>
    <n v="483835"/>
    <n v="0"/>
    <n v="393877.53"/>
    <n v="109651.35"/>
    <n v="0"/>
    <n v="41497.760000000002"/>
    <n v="6831.17"/>
    <n v="0"/>
    <n v="0"/>
    <n v="0"/>
    <n v="9690.6299999999992"/>
    <n v="0"/>
    <n v="0.56000000000000005"/>
    <n v="561549"/>
    <x v="4"/>
  </r>
  <r>
    <s v="0583  4C-32-_x000a_L32"/>
    <s v="LA ESPERANZA"/>
    <n v="481741"/>
    <n v="0"/>
    <n v="392170.88"/>
    <n v="109178.66"/>
    <n v="0"/>
    <n v="41497.760000000002"/>
    <n v="6681.7"/>
    <n v="0"/>
    <n v="0"/>
    <n v="0"/>
    <n v="9478.59"/>
    <n v="0"/>
    <n v="0.41"/>
    <n v="559008"/>
    <x v="4"/>
  </r>
  <r>
    <s v="0584  4C-33-_x000a_L33"/>
    <s v="LAS INDIAS SRL (1)"/>
    <n v="45276"/>
    <n v="45276"/>
    <n v="0"/>
    <n v="0"/>
    <n v="0"/>
    <n v="41497.760000000002"/>
    <n v="6823.09"/>
    <n v="0"/>
    <n v="0"/>
    <n v="0"/>
    <n v="9679.17"/>
    <n v="-5082.97"/>
    <n v="0.95"/>
    <n v="52918"/>
    <x v="4"/>
  </r>
  <r>
    <s v="0585  4C-34-_x000a_L34"/>
    <s v="LA ESPERANZA"/>
    <n v="482310"/>
    <n v="0"/>
    <n v="392634.36"/>
    <n v="109307.36"/>
    <n v="0"/>
    <n v="41497.760000000002"/>
    <n v="6722.1"/>
    <n v="0"/>
    <n v="0"/>
    <n v="0"/>
    <n v="9535.9"/>
    <n v="0"/>
    <n v="0.52"/>
    <n v="559698"/>
    <x v="4"/>
  </r>
  <r>
    <s v="0586  4C-35-_x000a_L35"/>
    <s v="LA ESPERANZA"/>
    <n v="498050"/>
    <n v="0"/>
    <n v="405462.84"/>
    <n v="112860.3"/>
    <n v="0"/>
    <n v="41497.760000000002"/>
    <n v="7845.14"/>
    <n v="0"/>
    <n v="0"/>
    <n v="0"/>
    <n v="11129.03"/>
    <n v="0"/>
    <n v="0.93"/>
    <n v="578796"/>
    <x v="4"/>
  </r>
  <r>
    <s v="0587  4C-36-_x000a_L36"/>
    <s v="LA ESPERANZA"/>
    <n v="539835"/>
    <n v="0"/>
    <n v="439518.03"/>
    <n v="122292.87"/>
    <n v="0"/>
    <n v="41497.760000000002"/>
    <n v="10826.46"/>
    <n v="0"/>
    <n v="0"/>
    <n v="0"/>
    <n v="15358.3"/>
    <n v="0"/>
    <n v="0.57999999999999996"/>
    <n v="629494"/>
    <x v="4"/>
  </r>
  <r>
    <s v="0588  4C-37-_x000a_L37"/>
    <s v="LA ESPERANZA (1)"/>
    <n v="68317"/>
    <n v="68317"/>
    <s v="Plan de Pago"/>
    <s v="Plan de Pago"/>
    <n v="0"/>
    <n v="41497.760000000002"/>
    <n v="7477.53"/>
    <n v="715.2"/>
    <n v="0"/>
    <n v="0"/>
    <n v="10607.54"/>
    <n v="16765.53"/>
    <n v="0.44"/>
    <n v="77064"/>
    <x v="4"/>
  </r>
  <r>
    <s v="0589  4C-38-_x000a_L38"/>
    <s v="LA ESPERANZA (1)"/>
    <n v="65422"/>
    <n v="65422"/>
    <s v="Plan de Pago"/>
    <s v="Plan de Pago"/>
    <n v="0"/>
    <n v="41497.760000000002"/>
    <n v="6948.32"/>
    <n v="664.8"/>
    <n v="0"/>
    <n v="0"/>
    <n v="9856.82"/>
    <n v="14714.2"/>
    <n v="0.1"/>
    <n v="73682"/>
    <x v="4"/>
  </r>
  <r>
    <s v="0590  4C-39-_x000a_L39"/>
    <s v="LA ESPERANZA"/>
    <n v="50985"/>
    <n v="50985"/>
    <n v="0"/>
    <n v="0"/>
    <n v="0"/>
    <n v="41497.760000000002"/>
    <n v="7122.03"/>
    <n v="681.6"/>
    <n v="0"/>
    <n v="0"/>
    <n v="10103.24"/>
    <n v="0"/>
    <n v="0.37"/>
    <n v="59405"/>
    <x v="4"/>
  </r>
  <r>
    <s v="0591  4D-40-_x000a_L40"/>
    <s v="INGRID GUOZDEN (1)"/>
    <n v="50561"/>
    <n v="50561"/>
    <n v="0"/>
    <n v="0"/>
    <n v="0"/>
    <n v="41497.760000000002"/>
    <n v="6839.25"/>
    <n v="0"/>
    <n v="0"/>
    <n v="0"/>
    <n v="9702.09"/>
    <n v="-5086"/>
    <n v="0.9"/>
    <n v="52954"/>
    <x v="4"/>
  </r>
  <r>
    <s v="0592  4D-41-_x000a_L41"/>
    <s v="AGUSTINA GUOZDEN (1)"/>
    <n v="44881"/>
    <n v="44881"/>
    <n v="0"/>
    <n v="0"/>
    <n v="0"/>
    <n v="41497.760000000002"/>
    <n v="6532.23"/>
    <n v="0"/>
    <n v="0"/>
    <n v="0"/>
    <n v="9266.5499999999993"/>
    <n v="-5038.17"/>
    <n v="0.63"/>
    <n v="52259"/>
    <x v="4"/>
  </r>
  <r>
    <s v="0593  4D-42-_x000a_L42"/>
    <s v="LA ESPERANZA (1)"/>
    <n v="62908"/>
    <n v="62908"/>
    <s v="Plan de Pago"/>
    <s v="Plan de Pago"/>
    <n v="0"/>
    <n v="41497.760000000002"/>
    <n v="6213.09"/>
    <n v="595.20000000000005"/>
    <n v="0"/>
    <n v="0"/>
    <n v="8813.83"/>
    <n v="13371.6"/>
    <n v="0.52"/>
    <n v="70492"/>
    <x v="4"/>
  </r>
  <r>
    <s v="0594  4D-43-_x000a_L43"/>
    <s v="INGRID GUOZDEN (1)"/>
    <n v="50567"/>
    <n v="50567"/>
    <n v="0"/>
    <n v="0"/>
    <n v="0"/>
    <n v="41497.760000000002"/>
    <n v="6843.29"/>
    <n v="0"/>
    <n v="0"/>
    <n v="0"/>
    <n v="9707.82"/>
    <n v="-5086.6000000000004"/>
    <n v="0.73"/>
    <n v="52963"/>
    <x v="4"/>
  </r>
  <r>
    <s v="0595  4D-44-_x000a_L44"/>
    <s v="INGRID GUOZDEN (1)"/>
    <n v="50689"/>
    <n v="50689"/>
    <n v="0"/>
    <n v="0"/>
    <n v="0"/>
    <n v="41497.760000000002"/>
    <n v="6924.09"/>
    <n v="0"/>
    <n v="0"/>
    <n v="0"/>
    <n v="9822.43"/>
    <n v="-5098.71"/>
    <n v="0.43"/>
    <n v="53146"/>
    <x v="4"/>
  </r>
  <r>
    <s v="0596  4D-45-_x000a_L45"/>
    <s v="LUIS ESPOSITO"/>
    <n v="3343208"/>
    <n v="0"/>
    <n v="2031549.43"/>
    <s v="En Abogados"/>
    <n v="0"/>
    <n v="41497.760000000002"/>
    <n v="6512.03"/>
    <n v="624"/>
    <n v="0"/>
    <n v="0"/>
    <n v="9237.9"/>
    <n v="0"/>
    <n v="0.84"/>
    <n v="3502658"/>
    <x v="4"/>
  </r>
  <r>
    <s v="0597  4D-46-_x000a_L46"/>
    <s v="LA ESPERANZA (1)"/>
    <n v="65091"/>
    <n v="65091"/>
    <s v="Plan de Pago"/>
    <s v="Plan de Pago"/>
    <n v="0"/>
    <n v="41497.760000000002"/>
    <n v="6851.37"/>
    <n v="655.20000000000005"/>
    <n v="0"/>
    <n v="0"/>
    <n v="9719.2800000000007"/>
    <n v="14537.93"/>
    <n v="0.46"/>
    <n v="73262"/>
    <x v="4"/>
  </r>
  <r>
    <s v="0598  4D-47-_x000a_L47"/>
    <s v="LA ESPERANZA (1)"/>
    <n v="64815"/>
    <n v="64815"/>
    <s v="Plan de Pago"/>
    <s v="Plan de Pago"/>
    <n v="0"/>
    <n v="41497.760000000002"/>
    <n v="6770.58"/>
    <n v="648"/>
    <n v="0"/>
    <n v="0"/>
    <n v="9604.67"/>
    <n v="14389.9"/>
    <n v="0.09"/>
    <n v="72911"/>
    <x v="4"/>
  </r>
  <r>
    <s v="0599  4D-48-_x000a_L48"/>
    <s v="(CFA) COMPA—IA FIDUCIARIA AMERICANA"/>
    <n v="51785"/>
    <n v="51785"/>
    <n v="0"/>
    <n v="0"/>
    <n v="0"/>
    <n v="41497.760000000002"/>
    <n v="7622.96"/>
    <n v="730.8"/>
    <n v="0"/>
    <n v="0"/>
    <n v="10813.85"/>
    <n v="0"/>
    <n v="0.63"/>
    <n v="60666"/>
    <x v="4"/>
  </r>
  <r>
    <s v="0600   HOTEL"/>
    <s v="HOTEL ESTANCIA VILLA MARIA (SOLITARIO M) (1) (2)"/>
    <n v="297501"/>
    <n v="297501"/>
    <n v="0"/>
    <n v="14875.02"/>
    <n v="0"/>
    <n v="41497.760000000002"/>
    <n v="132490.79999999999"/>
    <n v="12670.8"/>
    <n v="19418.439999999999"/>
    <n v="0"/>
    <n v="187950.03"/>
    <n v="75691.199999999997"/>
    <n v="0.95"/>
    <n v="484595"/>
    <x v="4"/>
  </r>
  <r>
    <s v="0601  1A-33B"/>
    <s v="FIDEICOMISO VILLA MARIA"/>
    <n v="55698"/>
    <n v="55698"/>
    <n v="0"/>
    <n v="915"/>
    <n v="0"/>
    <n v="41497.760000000002"/>
    <n v="9768.0499999999993"/>
    <n v="0"/>
    <n v="1432.04"/>
    <n v="0"/>
    <n v="13856.85"/>
    <n v="0"/>
    <n v="0.3"/>
    <n v="67470"/>
    <x v="4"/>
  </r>
  <r>
    <s v="0602   1A-L5-1"/>
    <s v="SENLLE SEIF SEBASTIAN/ OLAVARRIA NATALIA (1)"/>
    <n v="44423"/>
    <n v="44423"/>
    <n v="0"/>
    <n v="0"/>
    <n v="0"/>
    <n v="41497.760000000002"/>
    <n v="5595.02"/>
    <n v="0"/>
    <n v="820.3"/>
    <n v="0"/>
    <n v="7937.03"/>
    <n v="-4896.5200000000004"/>
    <n v="0.41"/>
    <n v="50954"/>
    <x v="4"/>
  </r>
  <r>
    <s v="0603   1A-L5-3"/>
    <s v="DARIO CERVINI/LORIA ALEJANDRA (1)"/>
    <n v="44368"/>
    <n v="44368"/>
    <n v="0"/>
    <n v="0"/>
    <n v="0"/>
    <n v="41497.760000000002"/>
    <n v="5558.66"/>
    <n v="0"/>
    <n v="813.07"/>
    <n v="0"/>
    <n v="7885.45"/>
    <n v="-4889.26"/>
    <n v="0.32"/>
    <n v="50866"/>
    <x v="4"/>
  </r>
  <r>
    <s v="0604 1A- L55-2"/>
    <s v="Sonia Alejandra PALACIOS GALLARZA/Pablo Antonio GARCIA NAVARRO"/>
    <n v="47064"/>
    <n v="47837"/>
    <n v="0"/>
    <n v="773"/>
    <n v="773"/>
    <n v="41497.760000000002"/>
    <n v="4568.93"/>
    <n v="0"/>
    <n v="587.72"/>
    <n v="0"/>
    <n v="6481.43"/>
    <n v="0"/>
    <n v="0.16"/>
    <n v="53136"/>
    <x v="4"/>
  </r>
  <r>
    <s v="0605  1A-L55-3"/>
    <s v="Diego Francisco Diaz (1)"/>
    <n v="41341"/>
    <n v="41341"/>
    <n v="0"/>
    <n v="0"/>
    <n v="0"/>
    <n v="41497.760000000002"/>
    <n v="3498.4"/>
    <n v="0"/>
    <n v="587.72"/>
    <n v="0"/>
    <n v="4962.79"/>
    <n v="-4572.6499999999996"/>
    <n v="0.98"/>
    <n v="45975"/>
    <x v="4"/>
  </r>
  <r>
    <s v="0606  1A-L55-4"/>
    <s v="Lucas Esteban Molina (1)"/>
    <n v="106958"/>
    <n v="0"/>
    <n v="104159.48"/>
    <n v="8006.49"/>
    <n v="0"/>
    <n v="41497.760000000002"/>
    <n v="3401.45"/>
    <n v="0"/>
    <n v="587.72"/>
    <n v="0"/>
    <n v="4825.26"/>
    <n v="6945"/>
    <n v="0.84"/>
    <n v="169424"/>
    <x v="4"/>
  </r>
  <r>
    <s v="0607  1A34-B"/>
    <s v="Fideicomiso Villa Maria"/>
    <n v="51344"/>
    <n v="51344"/>
    <n v="0"/>
    <n v="843"/>
    <n v="0"/>
    <n v="41497.760000000002"/>
    <n v="7291.7"/>
    <n v="0"/>
    <n v="787.76"/>
    <n v="0"/>
    <n v="10343.93"/>
    <n v="0"/>
    <n v="0.85"/>
    <n v="60765"/>
    <x v="4"/>
  </r>
  <r>
    <s v="0608   1D02"/>
    <s v="GUY MERISON (1)"/>
    <n v="71721"/>
    <n v="71721"/>
    <n v="0"/>
    <n v="0"/>
    <n v="0"/>
    <n v="41497.760000000002"/>
    <n v="10050.83"/>
    <n v="0"/>
    <n v="1473.08"/>
    <n v="0"/>
    <n v="14258"/>
    <n v="16506.3"/>
    <n v="0.03"/>
    <n v="83786"/>
    <x v="4"/>
  </r>
  <r>
    <s v="0609  1F-L1B"/>
    <s v="PACE D/GIMENEZ J/PACE V/ COPPARI A/CAPC (1)"/>
    <n v="52543"/>
    <n v="0"/>
    <n v="52543"/>
    <n v="2627.15"/>
    <n v="0"/>
    <n v="41497.760000000002"/>
    <n v="3627.67"/>
    <n v="0"/>
    <n v="532"/>
    <n v="0"/>
    <n v="5146.18"/>
    <n v="6945"/>
    <n v="0.24"/>
    <n v="112919"/>
    <x v="4"/>
  </r>
  <r>
    <s v="0610  1F-L3 2"/>
    <s v="EZEQUIEL ENRRIQUE GONZALES DE LA FUENTE HARTENST (1)"/>
    <n v="41596"/>
    <n v="41596"/>
    <n v="0"/>
    <n v="0"/>
    <n v="0"/>
    <n v="41497.760000000002"/>
    <n v="3498.4"/>
    <n v="325"/>
    <n v="518.74"/>
    <n v="0"/>
    <n v="4962.79"/>
    <n v="-4573.26"/>
    <n v="0.56999999999999995"/>
    <n v="46230"/>
    <x v="4"/>
  </r>
  <r>
    <s v="0611  1F-L4 2"/>
    <s v="ALDO GABRIEL NIEVAS (1)"/>
    <n v="41947"/>
    <n v="41947"/>
    <n v="0"/>
    <n v="0"/>
    <n v="0"/>
    <n v="41497.760000000002"/>
    <n v="3518.6"/>
    <n v="650"/>
    <n v="517.36"/>
    <n v="0"/>
    <n v="4991.45"/>
    <n v="-4576.29"/>
    <n v="0.12"/>
    <n v="46599"/>
    <x v="4"/>
  </r>
  <r>
    <s v="0612    UC0"/>
    <s v="SILVIA ALICIA MAO"/>
    <n v="4262"/>
    <n v="4262"/>
    <n v="0"/>
    <n v="0"/>
    <n v="0"/>
    <n v="0"/>
    <n v="2843.97"/>
    <n v="0"/>
    <n v="0"/>
    <n v="0"/>
    <n v="4034.42"/>
    <n v="0"/>
    <n v="0.61"/>
    <n v="6879"/>
    <x v="4"/>
  </r>
  <r>
    <s v="0613    UC1"/>
    <s v="ARATA Y ASOCIADOS"/>
    <n v="4262"/>
    <n v="4262"/>
    <n v="0"/>
    <n v="0"/>
    <n v="0"/>
    <n v="0"/>
    <n v="2843.97"/>
    <n v="0"/>
    <n v="0"/>
    <n v="0"/>
    <n v="4034.42"/>
    <n v="0"/>
    <n v="0.61"/>
    <n v="6879"/>
    <x v="4"/>
  </r>
  <r>
    <s v="0614    UC2"/>
    <s v="FERNANDO CAFFA"/>
    <n v="4262"/>
    <n v="4262"/>
    <n v="0"/>
    <n v="0"/>
    <n v="0"/>
    <n v="0"/>
    <n v="2843.97"/>
    <n v="0"/>
    <n v="0"/>
    <n v="0"/>
    <n v="4034.42"/>
    <n v="0"/>
    <n v="0.61"/>
    <n v="6879"/>
    <x v="4"/>
  </r>
  <r>
    <s v="UC   UC a UF 002     462"/>
    <s v="Pendiente de Resolución"/>
    <n v="0"/>
    <n v="0"/>
    <n v="0"/>
    <n v="0"/>
    <n v="0"/>
    <n v="0"/>
    <n v="0"/>
    <n v="0"/>
    <n v="0"/>
    <n v="0"/>
    <n v="0"/>
    <n v="0"/>
    <n v="0"/>
    <n v="0"/>
    <x v="4"/>
  </r>
  <r>
    <s v="UC   UC Lote 003      32"/>
    <s v="Deuda pendiente dueño anterior"/>
    <n v="196264"/>
    <n v="0"/>
    <n v="96836.52"/>
    <n v="104269.31"/>
    <n v="0"/>
    <n v="0"/>
    <n v="0"/>
    <n v="0"/>
    <n v="0"/>
    <n v="0"/>
    <n v="0"/>
    <n v="0"/>
    <n v="0.17"/>
    <n v="201106"/>
    <x v="4"/>
  </r>
  <r>
    <s v="0001    1A-L1"/>
    <s v="GRACIELA PRIORI (1)"/>
    <n v="57739"/>
    <n v="57739"/>
    <n v="0"/>
    <n v="0"/>
    <n v="0"/>
    <n v="70801.97"/>
    <n v="21651.65"/>
    <n v="772.8"/>
    <n v="1185.0899999999999"/>
    <n v="0"/>
    <m/>
    <n v="-5258.78"/>
    <n v="0.27"/>
    <n v="89153"/>
    <x v="5"/>
  </r>
  <r>
    <s v="0002   1A-L1B"/>
    <s v="GRACIELA PRIORI (1)"/>
    <n v="57852"/>
    <n v="57852"/>
    <n v="0"/>
    <n v="0"/>
    <n v="0"/>
    <n v="70801.97"/>
    <n v="21770.61"/>
    <n v="778.8"/>
    <n v="1191.99"/>
    <n v="0"/>
    <m/>
    <n v="-5266.02"/>
    <n v="0.65"/>
    <n v="89278"/>
    <x v="5"/>
  </r>
  <r>
    <s v="0003    1A-L2"/>
    <s v="MIGUEL SOSTRES (1)"/>
    <n v="58166"/>
    <n v="58166"/>
    <n v="0"/>
    <n v="0"/>
    <n v="0"/>
    <n v="70801.97"/>
    <n v="22105.88"/>
    <n v="790.8"/>
    <n v="1209.92"/>
    <n v="0"/>
    <m/>
    <n v="-5284.72"/>
    <n v="0.15"/>
    <n v="89624"/>
    <x v="5"/>
  </r>
  <r>
    <s v="0004   1A-L2B"/>
    <s v="TRISTAN BRIANO (1)"/>
    <n v="52899"/>
    <n v="52899"/>
    <n v="0"/>
    <n v="0"/>
    <n v="0"/>
    <n v="70801.97"/>
    <n v="16482.07"/>
    <n v="589.20000000000005"/>
    <n v="902.61"/>
    <n v="0"/>
    <m/>
    <n v="-4963.8"/>
    <n v="0.95"/>
    <n v="83813"/>
    <x v="5"/>
  </r>
  <r>
    <s v="0005   1A-L2C"/>
    <s v="TRISTAN BRIANO (1)"/>
    <n v="52970"/>
    <n v="52970"/>
    <n v="0"/>
    <n v="0"/>
    <n v="0"/>
    <n v="70801.97"/>
    <n v="16557.78"/>
    <n v="592.79999999999995"/>
    <n v="906.41"/>
    <n v="0"/>
    <m/>
    <n v="-4968.0200000000004"/>
    <n v="0.06"/>
    <n v="83891"/>
    <x v="5"/>
  </r>
  <r>
    <s v="0006    1A-L3"/>
    <s v="Esteban Marcelo CHAMS (1)"/>
    <n v="52362"/>
    <n v="52362"/>
    <n v="0"/>
    <n v="0"/>
    <n v="0"/>
    <n v="70801.97"/>
    <n v="15908.88"/>
    <n v="568.79999999999995"/>
    <n v="871.23"/>
    <n v="0"/>
    <m/>
    <n v="-4931.22"/>
    <n v="0.34"/>
    <n v="83220"/>
    <x v="5"/>
  </r>
  <r>
    <s v="0007   1A-L3B"/>
    <s v="CARLOS RENE RODRIGUEZ"/>
    <n v="104877"/>
    <n v="106588"/>
    <n v="0"/>
    <n v="1711"/>
    <n v="1711"/>
    <n v="70801.97"/>
    <n v="15768.28"/>
    <n v="565.20000000000005"/>
    <n v="863.29"/>
    <n v="0"/>
    <m/>
    <n v="0"/>
    <n v="0.26"/>
    <n v="87999"/>
    <x v="5"/>
  </r>
  <r>
    <s v="0008    1A-L4"/>
    <s v="CLAUDIO SPERANZA (1)"/>
    <n v="77343"/>
    <n v="77342"/>
    <n v="1"/>
    <n v="0.14000000000000001"/>
    <n v="0"/>
    <n v="70801.97"/>
    <n v="23068.42"/>
    <n v="0"/>
    <n v="1262.69"/>
    <n v="19100.48"/>
    <m/>
    <n v="-5339.61"/>
    <n v="0.91"/>
    <n v="108896"/>
    <x v="5"/>
  </r>
  <r>
    <s v="0009   1A-L4B"/>
    <s v="RAFAEL BALTAZAR FLORES/TERESA MI— ONES (1)"/>
    <n v="65851"/>
    <n v="65851"/>
    <n v="0"/>
    <n v="0"/>
    <n v="0"/>
    <n v="70801.97"/>
    <n v="23111.68"/>
    <n v="0"/>
    <n v="1265.1099999999999"/>
    <n v="0"/>
    <m/>
    <n v="-5342.03"/>
    <n v="0.27"/>
    <n v="89837"/>
    <x v="5"/>
  </r>
  <r>
    <s v="0010   1A-L4C"/>
    <s v="GERARDO PAZ (1)"/>
    <n v="54205"/>
    <n v="54205"/>
    <n v="0"/>
    <n v="0"/>
    <n v="0"/>
    <n v="70801.97"/>
    <n v="17877.21"/>
    <n v="638.4"/>
    <n v="978.49"/>
    <n v="0"/>
    <m/>
    <n v="-5042.82"/>
    <n v="0.75"/>
    <n v="85254"/>
    <x v="5"/>
  </r>
  <r>
    <s v="0011   1A-L4D"/>
    <s v="DANIEL MARGULIES (1)"/>
    <n v="54176"/>
    <n v="54176"/>
    <n v="0"/>
    <n v="0"/>
    <n v="0"/>
    <n v="70801.97"/>
    <n v="17844.77"/>
    <n v="638.4"/>
    <n v="976.77"/>
    <n v="0"/>
    <m/>
    <n v="-5041.01"/>
    <n v="0.1"/>
    <n v="85221"/>
    <x v="5"/>
  </r>
  <r>
    <s v="0012   1A-L5-2"/>
    <s v="Guadalupe Jazmin CHAMS (1)"/>
    <n v="53465"/>
    <n v="53465"/>
    <n v="0"/>
    <n v="0"/>
    <n v="0"/>
    <n v="70801.97"/>
    <n v="15768.28"/>
    <n v="162"/>
    <n v="2498.14"/>
    <n v="0"/>
    <m/>
    <n v="-4920.97"/>
    <n v="0.57999999999999996"/>
    <n v="84310"/>
    <x v="5"/>
  </r>
  <r>
    <s v="0013   1A-L5B"/>
    <s v="ROLF MEIJER WERNER_x000a_(1)"/>
    <n v="67864"/>
    <n v="68235"/>
    <n v="0"/>
    <n v="0"/>
    <n v="371"/>
    <n v="70801.97"/>
    <n v="33905.06"/>
    <n v="0"/>
    <n v="1856.27"/>
    <n v="0"/>
    <m/>
    <n v="-5959.13"/>
    <n v="0.83"/>
    <n v="100234"/>
    <x v="5"/>
  </r>
  <r>
    <s v="0014    1A-L6"/>
    <s v="Rafael Augusto COELHO; Agustina BOMBARDO UDABE"/>
    <n v="57477"/>
    <n v="58000"/>
    <n v="0"/>
    <n v="958"/>
    <n v="523"/>
    <n v="70801.97"/>
    <n v="21456.98"/>
    <n v="768"/>
    <n v="1174.74"/>
    <n v="0"/>
    <m/>
    <n v="0"/>
    <n v="0.31"/>
    <n v="94637"/>
    <x v="5"/>
  </r>
  <r>
    <s v="0015   1A-L6B"/>
    <s v="ARIEL LUDUE—A (1)"/>
    <n v="57571"/>
    <n v="57571"/>
    <n v="0"/>
    <n v="0"/>
    <n v="0"/>
    <n v="70801.97"/>
    <n v="21456.98"/>
    <n v="780"/>
    <n v="1174.74"/>
    <n v="0"/>
    <m/>
    <n v="-5247.92"/>
    <n v="0.23"/>
    <n v="88966"/>
    <x v="5"/>
  </r>
  <r>
    <s v="0016    1A-L7"/>
    <s v="MARIANA VOLPELLIER_x000a_(1)"/>
    <n v="57499"/>
    <n v="57499"/>
    <n v="0"/>
    <n v="0"/>
    <n v="0"/>
    <n v="70801.97"/>
    <n v="21392.09"/>
    <n v="766.8"/>
    <n v="1171.29"/>
    <n v="0"/>
    <m/>
    <n v="-5244.3"/>
    <n v="0.15"/>
    <n v="88888"/>
    <x v="5"/>
  </r>
  <r>
    <s v="0017   1A-L7B"/>
    <s v="OMAR LEONARDO RODRIGUEZ DE PIAN/ FUSCO S."/>
    <n v="65571"/>
    <n v="0"/>
    <n v="62889.82"/>
    <n v="11171.31"/>
    <n v="0"/>
    <n v="70801.97"/>
    <n v="21521.87"/>
    <n v="770.4"/>
    <n v="1178.19"/>
    <n v="0"/>
    <m/>
    <n v="0"/>
    <n v="0.44"/>
    <n v="168334"/>
    <x v="5"/>
  </r>
  <r>
    <s v="0018    1A-L8"/>
    <s v="RUTA CPC"/>
    <n v="128214"/>
    <n v="0"/>
    <n v="124430.24"/>
    <n v="20581.84"/>
    <n v="0"/>
    <n v="70801.97"/>
    <n v="25317.94"/>
    <n v="904.8"/>
    <n v="1385.82"/>
    <n v="0"/>
    <m/>
    <n v="0"/>
    <n v="0.39"/>
    <n v="243423"/>
    <x v="5"/>
  </r>
  <r>
    <s v="0019   1A-L8B"/>
    <s v="ARIEL AKERMAN (1)"/>
    <n v="61184"/>
    <n v="61184"/>
    <n v="0"/>
    <n v="0"/>
    <n v="0"/>
    <n v="70801.97"/>
    <n v="25328.75"/>
    <n v="904.8"/>
    <n v="1386.51"/>
    <n v="0"/>
    <m/>
    <n v="-5468.7"/>
    <n v="0.67"/>
    <n v="92954"/>
    <x v="5"/>
  </r>
  <r>
    <s v="0020    1A-L9"/>
    <s v="Nelson Damian Duboscq (1)"/>
    <n v="74374"/>
    <n v="74374"/>
    <n v="0"/>
    <n v="0"/>
    <n v="0"/>
    <n v="70801.97"/>
    <n v="22960.27"/>
    <n v="820.8"/>
    <n v="1256.83"/>
    <n v="0"/>
    <m/>
    <n v="-5333.58"/>
    <n v="0.71"/>
    <n v="90507"/>
    <x v="5"/>
  </r>
  <r>
    <s v="0021   1A-L9B"/>
    <s v="Mauro Hernan Landeira_x000a_(1)"/>
    <n v="56030"/>
    <n v="56030"/>
    <n v="0"/>
    <n v="0"/>
    <n v="0"/>
    <n v="70801.97"/>
    <n v="19823.91"/>
    <n v="709.2"/>
    <n v="1085.4100000000001"/>
    <n v="0"/>
    <m/>
    <n v="-5154.42"/>
    <n v="0.93"/>
    <n v="87267"/>
    <x v="5"/>
  </r>
  <r>
    <s v="0022   1A-L10"/>
    <s v="VALERIA BOHORQUEZ_x000a_(1)"/>
    <n v="58106"/>
    <n v="58106"/>
    <n v="0"/>
    <n v="0"/>
    <n v="0"/>
    <n v="70801.97"/>
    <n v="14513.74"/>
    <n v="0"/>
    <n v="794.31"/>
    <n v="0"/>
    <m/>
    <n v="-4850.99"/>
    <n v="0.97"/>
    <n v="81260"/>
    <x v="5"/>
  </r>
  <r>
    <s v="0023  1A-L10B"/>
    <s v="Jorge Enrique Bosch/ Susana Beatriz Goncalves (2)"/>
    <n v="63569"/>
    <n v="63569"/>
    <n v="0"/>
    <n v="8446.26"/>
    <n v="0"/>
    <n v="70801.97"/>
    <n v="16211.7"/>
    <n v="580.79999999999995"/>
    <n v="887.44"/>
    <n v="0"/>
    <m/>
    <n v="0"/>
    <n v="0.83"/>
    <n v="96929"/>
    <x v="5"/>
  </r>
  <r>
    <s v="0024   1A-L11"/>
    <s v="JAIME CHMEA"/>
    <n v="1074879"/>
    <n v="0"/>
    <n v="761914.51"/>
    <n v="415822.95"/>
    <n v="0"/>
    <n v="70801.97"/>
    <n v="19910.43"/>
    <n v="0"/>
    <n v="1089.9000000000001"/>
    <n v="0"/>
    <m/>
    <n v="0"/>
    <n v="0.24"/>
    <n v="1269540"/>
    <x v="5"/>
  </r>
  <r>
    <s v="0025   1A-L11B"/>
    <s v="RAM”N RIONDA (1)"/>
    <n v="63902"/>
    <n v="63902"/>
    <n v="0"/>
    <n v="0"/>
    <n v="0"/>
    <n v="70801.97"/>
    <n v="23382.05"/>
    <n v="0"/>
    <n v="1280.28"/>
    <n v="0"/>
    <m/>
    <n v="-5358.31"/>
    <n v="0.01"/>
    <n v="90106"/>
    <x v="5"/>
  </r>
  <r>
    <s v="0026   1A-L12"/>
    <s v="MARINHO"/>
    <n v="72434"/>
    <n v="72434"/>
    <n v="0"/>
    <n v="0"/>
    <n v="0"/>
    <n v="70801.97"/>
    <n v="31125.599999999999"/>
    <n v="1112.4000000000001"/>
    <n v="1703.83"/>
    <n v="0"/>
    <m/>
    <n v="0"/>
    <n v="0.2"/>
    <n v="104744"/>
    <x v="5"/>
  </r>
  <r>
    <s v="0027   1A-L12B"/>
    <s v="ROBERTO MARINHO"/>
    <n v="78005"/>
    <n v="78005"/>
    <n v="0"/>
    <n v="0"/>
    <n v="0"/>
    <n v="70801.97"/>
    <n v="37960.68"/>
    <n v="134.4"/>
    <n v="2078.39"/>
    <n v="0"/>
    <m/>
    <n v="0"/>
    <n v="0.56000000000000005"/>
    <n v="110976"/>
    <x v="5"/>
  </r>
  <r>
    <s v="0028   1A-L13"/>
    <s v="PILAR MAYORAL (1)"/>
    <n v="66022"/>
    <n v="66022"/>
    <n v="0"/>
    <n v="0"/>
    <n v="0"/>
    <n v="70801.97"/>
    <n v="22322.18"/>
    <n v="0"/>
    <n v="1222.3399999999999"/>
    <n v="3135.24"/>
    <m/>
    <n v="-5297.39"/>
    <n v="0.66"/>
    <n v="92185"/>
    <x v="5"/>
  </r>
  <r>
    <s v="0029   1A-L13B"/>
    <s v="ARIEL AKERMAN (1)"/>
    <n v="61849"/>
    <n v="61849"/>
    <n v="0"/>
    <n v="0"/>
    <n v="0"/>
    <n v="70801.97"/>
    <n v="26042.54"/>
    <n v="927.6"/>
    <n v="1422.38"/>
    <n v="0"/>
    <m/>
    <n v="-5506.71"/>
    <n v="0.22"/>
    <n v="93688"/>
    <x v="5"/>
  </r>
  <r>
    <s v="0030   1A-L14"/>
    <s v="RUTA CPC"/>
    <n v="144184"/>
    <n v="0"/>
    <n v="139988.71"/>
    <n v="23093.77"/>
    <n v="0"/>
    <n v="70801.97"/>
    <n v="34662.11"/>
    <n v="1238.4000000000001"/>
    <n v="1897.66"/>
    <n v="0"/>
    <m/>
    <n v="0"/>
    <n v="0.38"/>
    <n v="271683"/>
    <x v="5"/>
  </r>
  <r>
    <s v="0031   1A-L14B"/>
    <s v="ROBERTO MARINHO"/>
    <n v="70886"/>
    <n v="70886"/>
    <n v="0"/>
    <n v="0"/>
    <n v="0"/>
    <n v="70801.97"/>
    <n v="29568.240000000002"/>
    <n v="1057.2"/>
    <n v="1618.63"/>
    <n v="0"/>
    <m/>
    <n v="0"/>
    <n v="0.96"/>
    <n v="103047"/>
    <x v="5"/>
  </r>
  <r>
    <s v="0032   1A-L15"/>
    <s v="ALFREDO CASTIGLIA (1)"/>
    <n v="98438"/>
    <n v="98438"/>
    <s v="Plan de Pago"/>
    <s v="Plan de Pago"/>
    <n v="0"/>
    <n v="70801.97"/>
    <n v="28962.6"/>
    <n v="1034.4000000000001"/>
    <n v="1585.52"/>
    <n v="0"/>
    <m/>
    <n v="33851.03"/>
    <n v="0.48"/>
    <n v="136236"/>
    <x v="5"/>
  </r>
  <r>
    <s v="0033   1A-L15B"/>
    <s v="Ariel Arnoldo Abramovich (1)"/>
    <n v="82700"/>
    <n v="82700"/>
    <n v="0"/>
    <n v="0"/>
    <n v="0"/>
    <n v="70801.97"/>
    <n v="35419.160000000003"/>
    <n v="1266"/>
    <n v="1939.05"/>
    <n v="0"/>
    <m/>
    <n v="-6046"/>
    <n v="0.82"/>
    <n v="103381"/>
    <x v="5"/>
  </r>
  <r>
    <s v="0034   1A-L16"/>
    <s v="ARIEL AKERMAN - SEBASTAN JANON (1)"/>
    <n v="62624"/>
    <n v="62624"/>
    <n v="0"/>
    <n v="0"/>
    <n v="0"/>
    <n v="70801.97"/>
    <n v="26864.48"/>
    <n v="961.2"/>
    <n v="1470.67"/>
    <n v="0"/>
    <m/>
    <n v="-5556.78"/>
    <n v="0.46"/>
    <n v="94542"/>
    <x v="5"/>
  </r>
  <r>
    <s v="0035   1A-L16B"/>
    <s v="Gisela CANIEVSKY (1)"/>
    <n v="59148"/>
    <n v="59148"/>
    <n v="0"/>
    <n v="0"/>
    <n v="0"/>
    <n v="70801.97"/>
    <n v="23154.94"/>
    <n v="828"/>
    <n v="1267.52"/>
    <n v="0"/>
    <m/>
    <n v="-5345.04"/>
    <n v="0.61"/>
    <n v="90708"/>
    <x v="5"/>
  </r>
  <r>
    <s v="0036   1A-L17"/>
    <s v="RUTA CPC"/>
    <n v="154401"/>
    <n v="0"/>
    <n v="149962.19"/>
    <n v="24683.71"/>
    <n v="0"/>
    <n v="70801.97"/>
    <n v="42297.5"/>
    <n v="150"/>
    <n v="2315.69"/>
    <n v="0"/>
    <m/>
    <n v="0"/>
    <n v="0.94"/>
    <n v="290212"/>
    <x v="5"/>
  </r>
  <r>
    <s v="0037   1A-L17B"/>
    <s v="RUTA CPC"/>
    <n v="145848"/>
    <n v="0"/>
    <n v="141609.72"/>
    <n v="23355.59"/>
    <n v="0"/>
    <n v="70801.97"/>
    <n v="35635.46"/>
    <n v="1274.4000000000001"/>
    <n v="1950.78"/>
    <n v="0"/>
    <m/>
    <n v="0"/>
    <n v="0.08"/>
    <n v="274628"/>
    <x v="5"/>
  </r>
  <r>
    <s v="0038   1A-L18"/>
    <s v="BIAU DANIEL/ CRISTALDO MABEL (1)"/>
    <n v="60367"/>
    <n v="60367"/>
    <n v="0"/>
    <n v="0"/>
    <n v="0"/>
    <n v="70801.97"/>
    <n v="25426.09"/>
    <n v="0"/>
    <n v="1391.69"/>
    <n v="0"/>
    <m/>
    <n v="-5474.13"/>
    <n v="0.38"/>
    <n v="92146"/>
    <x v="5"/>
  </r>
  <r>
    <s v="0039   1A-L18B"/>
    <s v="MIGUEL PEREIRA L´PEZ"/>
    <n v="3651572"/>
    <n v="0"/>
    <n v="2143950.08"/>
    <s v="En Abogados"/>
    <n v="0"/>
    <n v="70801.97"/>
    <n v="21835.5"/>
    <n v="781.2"/>
    <n v="1195.44"/>
    <n v="0"/>
    <m/>
    <n v="0"/>
    <n v="0.63"/>
    <n v="4035620"/>
    <x v="5"/>
  </r>
  <r>
    <s v="0040   1A-L19"/>
    <s v="SEBASTIAN LAUSI"/>
    <n v="3255619"/>
    <n v="0"/>
    <n v="1919345.68"/>
    <s v="En Abogados"/>
    <n v="0"/>
    <n v="70801.97"/>
    <n v="16503.7"/>
    <n v="590.4"/>
    <n v="903.65"/>
    <n v="0"/>
    <m/>
    <n v="0"/>
    <n v="0.61"/>
    <n v="3603531"/>
    <x v="5"/>
  </r>
  <r>
    <s v="0041   1A-L19B"/>
    <s v="SEBASTIAN LAUSI"/>
    <n v="3875441"/>
    <n v="0"/>
    <n v="2270940.4"/>
    <s v="En Abogados"/>
    <n v="0"/>
    <n v="70801.97"/>
    <n v="24852.89"/>
    <n v="888"/>
    <n v="1360.65"/>
    <n v="0"/>
    <m/>
    <n v="0"/>
    <n v="0.54"/>
    <n v="4279922"/>
    <x v="5"/>
  </r>
  <r>
    <s v="0042   1A-L19C"/>
    <s v="SEBASTIAN LAUSI"/>
    <n v="3188953"/>
    <n v="0"/>
    <n v="1881550.43"/>
    <s v="En Abogados"/>
    <n v="0"/>
    <n v="70801.97"/>
    <n v="15616.87"/>
    <n v="558"/>
    <n v="854.67"/>
    <n v="0"/>
    <m/>
    <n v="0"/>
    <n v="0.18"/>
    <n v="3530794"/>
    <x v="5"/>
  </r>
  <r>
    <s v="0043   1A-L20"/>
    <s v="Luis Enrique Landini (1)"/>
    <n v="65392"/>
    <n v="65392"/>
    <n v="0"/>
    <n v="0"/>
    <n v="0"/>
    <n v="70801.97"/>
    <n v="23295.53"/>
    <n v="0"/>
    <n v="1275.1099999999999"/>
    <n v="0"/>
    <m/>
    <n v="1592.12"/>
    <n v="0.27"/>
    <n v="96965"/>
    <x v="5"/>
  </r>
  <r>
    <s v="0044  1A-L20B"/>
    <s v="JAIME CHMEA"/>
    <n v="1112721"/>
    <n v="0"/>
    <n v="787539.05"/>
    <n v="431499.72"/>
    <n v="0"/>
    <n v="70801.97"/>
    <n v="22224.84"/>
    <n v="0"/>
    <n v="1216.82"/>
    <n v="0"/>
    <m/>
    <n v="0"/>
    <n v="0.6"/>
    <n v="1313283"/>
    <x v="5"/>
  </r>
  <r>
    <s v="0045   1A-L21"/>
    <s v="PABLO GARCIA NAVARRO (1)"/>
    <n v="89561"/>
    <n v="89561"/>
    <n v="0"/>
    <n v="0"/>
    <n v="0"/>
    <n v="70801.97"/>
    <n v="48873.03"/>
    <n v="172.8"/>
    <n v="2675.42"/>
    <n v="0"/>
    <m/>
    <n v="-6814.52"/>
    <n v="0.3"/>
    <n v="115709"/>
    <x v="5"/>
  </r>
  <r>
    <s v="0046   1A-L22"/>
    <s v="FIDEICOMISO VILLA MARIA (2)"/>
    <n v="89533"/>
    <n v="90390.14"/>
    <n v="0"/>
    <n v="11932.36"/>
    <n v="857.14"/>
    <n v="70801.97"/>
    <n v="48937.919999999998"/>
    <n v="0"/>
    <n v="2678.87"/>
    <n v="0"/>
    <m/>
    <n v="0"/>
    <n v="0.02"/>
    <n v="133494"/>
    <x v="5"/>
  </r>
  <r>
    <s v="0047   1A-L23"/>
    <s v="THOMAS HOELLER"/>
    <n v="95072"/>
    <n v="0"/>
    <n v="78378.09"/>
    <n v="27274.95"/>
    <n v="0"/>
    <n v="70801.97"/>
    <n v="37106.300000000003"/>
    <n v="1326"/>
    <n v="2031.48"/>
    <n v="0"/>
    <m/>
    <n v="0"/>
    <n v="0.21"/>
    <n v="216919"/>
    <x v="5"/>
  </r>
  <r>
    <s v="0048   1A-L24"/>
    <s v="RUTA CPC"/>
    <n v="150053"/>
    <n v="0"/>
    <n v="145725.19"/>
    <n v="24000.71"/>
    <n v="0"/>
    <n v="70801.97"/>
    <n v="39647.83"/>
    <n v="141.6"/>
    <n v="2170.83"/>
    <n v="0"/>
    <m/>
    <n v="0"/>
    <n v="0.87"/>
    <n v="282489"/>
    <x v="5"/>
  </r>
  <r>
    <s v="0049   1A-L25"/>
    <s v="ALFRED GLASSEL"/>
    <n v="1848200"/>
    <n v="0"/>
    <n v="1242511.29"/>
    <s v="En Abogados"/>
    <n v="0"/>
    <n v="70801.97"/>
    <n v="41843.269999999997"/>
    <n v="148.80000000000001"/>
    <n v="2290.5100000000002"/>
    <n v="0"/>
    <m/>
    <n v="0"/>
    <n v="0.43"/>
    <n v="2131024"/>
    <x v="5"/>
  </r>
  <r>
    <s v="0050   1A-L26"/>
    <s v="IDA MABEL ZAPPALA (GABRIEL GAUNA APODER) (2)"/>
    <n v="72348"/>
    <n v="54400"/>
    <n v="17948"/>
    <n v="9766.98"/>
    <n v="0"/>
    <n v="70801.97"/>
    <n v="21922.02"/>
    <n v="0"/>
    <n v="1199.92"/>
    <n v="0"/>
    <m/>
    <n v="0"/>
    <n v="0.11"/>
    <n v="121639"/>
    <x v="5"/>
  </r>
  <r>
    <s v="0051   1A-L26B"/>
    <s v="SALVADOR BELLO"/>
    <n v="-37115.699999999997"/>
    <n v="0"/>
    <n v="0"/>
    <n v="0"/>
    <n v="37115.699999999997"/>
    <n v="70801.97"/>
    <n v="22852.12"/>
    <n v="817.2"/>
    <n v="1250.97"/>
    <n v="0"/>
    <m/>
    <n v="0"/>
    <n v="0.44"/>
    <n v="58607"/>
    <x v="5"/>
  </r>
  <r>
    <s v="0052   1A-L27"/>
    <s v="TERESA TANCO"/>
    <n v="60298"/>
    <n v="60298"/>
    <n v="0"/>
    <n v="1005"/>
    <n v="0"/>
    <n v="70801.97"/>
    <n v="24398.66"/>
    <n v="873.6"/>
    <n v="1335.81"/>
    <n v="0"/>
    <m/>
    <n v="0"/>
    <n v="0.96"/>
    <n v="98416"/>
    <x v="5"/>
  </r>
  <r>
    <s v="0053  1A-L27B"/>
    <s v="FEDERICO BUNSOW"/>
    <n v="59324"/>
    <n v="59324"/>
    <n v="0"/>
    <n v="989"/>
    <n v="0"/>
    <n v="70801.97"/>
    <n v="24268.880000000001"/>
    <n v="0"/>
    <n v="1328.57"/>
    <n v="0"/>
    <m/>
    <n v="0"/>
    <n v="0.57999999999999996"/>
    <n v="97389"/>
    <x v="5"/>
  </r>
  <r>
    <s v="0054   1A-L28"/>
    <s v="MARIANA VALOTTA (1)"/>
    <n v="67667"/>
    <n v="51838.78"/>
    <n v="15828.22"/>
    <n v="2136.81"/>
    <n v="0"/>
    <n v="70801.97"/>
    <n v="29871.06"/>
    <n v="0"/>
    <n v="1043.33"/>
    <n v="3268.65"/>
    <m/>
    <n v="-5110.99"/>
    <n v="0.95"/>
    <n v="117840"/>
    <x v="5"/>
  </r>
  <r>
    <s v="0055  1A-L28B"/>
    <s v="PABLO VERA PINTO (1)"/>
    <n v="61503"/>
    <n v="61503"/>
    <n v="0"/>
    <n v="0"/>
    <n v="0"/>
    <n v="70801.97"/>
    <n v="20126.73"/>
    <n v="720"/>
    <n v="1101.6199999999999"/>
    <n v="0"/>
    <m/>
    <n v="-5171.3100000000004"/>
    <n v="0.99"/>
    <n v="87580"/>
    <x v="5"/>
  </r>
  <r>
    <s v="0056   1A-L29"/>
    <s v="PABLO VERA PINTO (1)"/>
    <n v="85820"/>
    <n v="85820"/>
    <n v="0"/>
    <n v="0"/>
    <n v="0"/>
    <n v="70801.97"/>
    <n v="21046.01"/>
    <n v="0"/>
    <n v="1151.98"/>
    <n v="16587.84"/>
    <m/>
    <n v="-5224.3999999999996"/>
    <n v="0.6"/>
    <n v="104364"/>
    <x v="5"/>
  </r>
  <r>
    <s v="0057  1A-L29B"/>
    <s v="GABRIEL GALATI"/>
    <n v="268632"/>
    <n v="272708"/>
    <n v="0"/>
    <n v="4076"/>
    <n v="4076"/>
    <n v="70801.97"/>
    <n v="21024.38"/>
    <n v="0"/>
    <n v="1150.94"/>
    <n v="0"/>
    <m/>
    <n v="0"/>
    <n v="0.71"/>
    <n v="92978"/>
    <x v="5"/>
  </r>
  <r>
    <s v="0058   1A-L30"/>
    <s v="AGUSTÕN GIMENEZ/ FERNANDA ARCURI"/>
    <n v="63669"/>
    <n v="63669"/>
    <n v="0"/>
    <n v="1062"/>
    <n v="0"/>
    <n v="70801.97"/>
    <n v="20689.11"/>
    <n v="0"/>
    <n v="1132.6600000000001"/>
    <n v="0"/>
    <m/>
    <n v="0"/>
    <n v="0.26"/>
    <n v="93686"/>
    <x v="5"/>
  </r>
  <r>
    <s v="0059  1A-L30B"/>
    <s v="Martin Andres RODE (1)"/>
    <n v="120318"/>
    <n v="120318"/>
    <n v="0"/>
    <n v="0"/>
    <n v="0"/>
    <n v="70801.97"/>
    <n v="20278.14"/>
    <n v="724.8"/>
    <n v="1110.25"/>
    <n v="0"/>
    <m/>
    <n v="20500"/>
    <n v="0.84"/>
    <n v="113416"/>
    <x v="5"/>
  </r>
  <r>
    <s v="0060   1A-L31"/>
    <s v="FRANCO BORDONI (1)"/>
    <n v="76987"/>
    <n v="77000"/>
    <n v="0"/>
    <n v="0"/>
    <n v="13"/>
    <n v="70801.97"/>
    <n v="43876.49"/>
    <n v="0"/>
    <n v="2402.2600000000002"/>
    <n v="0"/>
    <m/>
    <n v="-6529.19"/>
    <n v="0.47"/>
    <n v="110539"/>
    <x v="5"/>
  </r>
  <r>
    <s v="0061   1A-L32"/>
    <s v="CARLOS ALBERTO MATUK. (1)"/>
    <n v="98230"/>
    <n v="98230"/>
    <n v="0"/>
    <n v="0"/>
    <n v="0"/>
    <n v="70801.97"/>
    <n v="44255.02"/>
    <n v="0"/>
    <n v="2422.61"/>
    <n v="20901.57"/>
    <m/>
    <n v="992.27"/>
    <n v="0.56000000000000005"/>
    <n v="139374"/>
    <x v="5"/>
  </r>
  <r>
    <s v="0062  1A-L33A"/>
    <s v="CARLOS ALBERTO MATUK. (1)"/>
    <n v="61029"/>
    <n v="61029"/>
    <n v="0"/>
    <n v="0"/>
    <n v="0"/>
    <n v="70801.97"/>
    <n v="26161.51"/>
    <n v="0"/>
    <n v="1431.7"/>
    <n v="0"/>
    <m/>
    <n v="-5516.36"/>
    <n v="0.18"/>
    <n v="92879"/>
    <x v="5"/>
  </r>
  <r>
    <s v="0063   1A-L34-_x000a_A"/>
    <s v="Emiliano VOLPE (1)"/>
    <n v="79599"/>
    <n v="0"/>
    <n v="79599"/>
    <n v="10745.87"/>
    <n v="0"/>
    <n v="70801.97"/>
    <n v="31212.12"/>
    <n v="180"/>
    <n v="2777.86"/>
    <n v="0"/>
    <m/>
    <n v="6945"/>
    <n v="0.18"/>
    <n v="202262"/>
    <x v="5"/>
  </r>
  <r>
    <s v="0064   1A-L35"/>
    <s v="ANDREW CUMMINS (1)"/>
    <n v="63608"/>
    <n v="63608"/>
    <n v="0"/>
    <n v="0"/>
    <n v="0"/>
    <n v="70801.97"/>
    <n v="28757.11"/>
    <n v="1028.4000000000001"/>
    <n v="786.38"/>
    <n v="0"/>
    <m/>
    <n v="-5664.75"/>
    <n v="0.89"/>
    <n v="95710"/>
    <x v="5"/>
  </r>
  <r>
    <s v="0065  1A-L35B"/>
    <s v="ANDREW CUMMINS (1)"/>
    <n v="63260"/>
    <n v="63260"/>
    <n v="0"/>
    <n v="0"/>
    <n v="0"/>
    <n v="70801.97"/>
    <n v="27545.83"/>
    <n v="984"/>
    <n v="1508.27"/>
    <n v="0"/>
    <m/>
    <n v="-5595.99"/>
    <n v="0.92"/>
    <n v="95245"/>
    <x v="5"/>
  </r>
  <r>
    <s v="0066   1A-L36"/>
    <s v="CARINA MOLOZAJ"/>
    <n v="62738"/>
    <n v="63784"/>
    <n v="0"/>
    <n v="1046"/>
    <n v="1046"/>
    <n v="70801.97"/>
    <n v="26988.86"/>
    <n v="963.6"/>
    <n v="1477.22"/>
    <n v="0"/>
    <m/>
    <n v="0"/>
    <n v="0.35"/>
    <n v="100232"/>
    <x v="5"/>
  </r>
  <r>
    <s v="0067  1A-L36B"/>
    <s v="CARINA MOLOZAJ"/>
    <n v="58783"/>
    <n v="59763"/>
    <n v="0"/>
    <n v="980"/>
    <n v="980"/>
    <n v="70801.97"/>
    <n v="22765.599999999999"/>
    <n v="813.6"/>
    <n v="1246.1400000000001"/>
    <n v="0"/>
    <m/>
    <n v="0"/>
    <n v="0.69"/>
    <n v="95628"/>
    <x v="5"/>
  </r>
  <r>
    <s v="0068   1A-L37"/>
    <s v="Fideicomiso Villa Maria_x000a_(2)"/>
    <n v="74664"/>
    <n v="75521.14"/>
    <n v="0"/>
    <n v="9945.89"/>
    <n v="857.14"/>
    <n v="70801.97"/>
    <n v="33580.61"/>
    <n v="0"/>
    <n v="1838.34"/>
    <n v="0"/>
    <m/>
    <n v="0"/>
    <n v="0.33"/>
    <n v="115310"/>
    <x v="5"/>
  </r>
  <r>
    <s v="0069   1A-L38"/>
    <s v="MARTIN PEUSNER (1)"/>
    <n v="69015"/>
    <n v="69015"/>
    <n v="0"/>
    <n v="0"/>
    <n v="0"/>
    <n v="70801.97"/>
    <n v="33688.76"/>
    <n v="1204.8"/>
    <n v="1844.55"/>
    <n v="0"/>
    <m/>
    <n v="-5947.07"/>
    <n v="0.99"/>
    <n v="101594"/>
    <x v="5"/>
  </r>
  <r>
    <s v="0070   1A-L39"/>
    <s v="DIEGO CARVALHO (2)"/>
    <n v="147165"/>
    <n v="149533"/>
    <n v="0"/>
    <n v="19174.939999999999"/>
    <n v="2368"/>
    <n v="70801.97"/>
    <n v="33796.910000000003"/>
    <n v="1207.2"/>
    <n v="1850.06"/>
    <n v="0"/>
    <m/>
    <n v="0"/>
    <n v="0.92"/>
    <n v="124464"/>
    <x v="5"/>
  </r>
  <r>
    <s v="0071   1A-L40"/>
    <s v="ADRIAN PYLINSKI (1)"/>
    <n v="80503"/>
    <n v="80503"/>
    <n v="0"/>
    <n v="0"/>
    <n v="0"/>
    <n v="70801.97"/>
    <n v="40069.61"/>
    <n v="0"/>
    <n v="2193.59"/>
    <n v="0"/>
    <m/>
    <n v="633.58000000000004"/>
    <n v="0.25"/>
    <n v="113699"/>
    <x v="5"/>
  </r>
  <r>
    <s v="0072   1A-L41"/>
    <s v="GUILLERMO OLIVETO"/>
    <n v="547678"/>
    <n v="0"/>
    <n v="468410.38"/>
    <n v="142503.01999999999"/>
    <n v="0"/>
    <n v="70801.97"/>
    <n v="40913.18"/>
    <n v="145.19999999999999"/>
    <n v="2239.81"/>
    <n v="0"/>
    <m/>
    <n v="0"/>
    <n v="0.44"/>
    <n v="725014"/>
    <x v="5"/>
  </r>
  <r>
    <s v="0073   1A-L42"/>
    <s v="FRANCO BORDONI (1)"/>
    <n v="71331"/>
    <n v="71344"/>
    <n v="0"/>
    <n v="0"/>
    <n v="13"/>
    <n v="70801.97"/>
    <n v="37484.82"/>
    <n v="133.19999999999999"/>
    <n v="2052.1799999999998"/>
    <n v="0"/>
    <m/>
    <n v="-6163.63"/>
    <n v="0.46"/>
    <n v="104296"/>
    <x v="5"/>
  </r>
  <r>
    <s v="0074   1A-L45"/>
    <s v="GLADYS NORMA AGUIRRE (1)"/>
    <n v="72504"/>
    <n v="72504"/>
    <n v="0"/>
    <n v="0"/>
    <n v="0"/>
    <n v="70801.97"/>
    <n v="31190.49"/>
    <n v="0"/>
    <n v="1707.27"/>
    <n v="0"/>
    <m/>
    <n v="16226.04"/>
    <n v="0.23"/>
    <n v="119926"/>
    <x v="5"/>
  </r>
  <r>
    <s v="0075   1A-L46"/>
    <s v="GLADYS NORMA AGUIRRE (1)"/>
    <n v="67605"/>
    <n v="67605"/>
    <n v="0"/>
    <n v="0"/>
    <n v="0"/>
    <n v="70801.97"/>
    <n v="32185.47"/>
    <n v="1149.5999999999999"/>
    <n v="1762.11"/>
    <n v="0"/>
    <m/>
    <n v="-5860.81"/>
    <n v="0.66"/>
    <n v="100039"/>
    <x v="5"/>
  </r>
  <r>
    <s v="0076   1A-L47"/>
    <s v="FRANCO BORDONI (1)"/>
    <n v="64643"/>
    <n v="64656"/>
    <n v="0"/>
    <n v="0"/>
    <n v="13"/>
    <n v="70801.97"/>
    <n v="28897.71"/>
    <n v="1149.5999999999999"/>
    <n v="1582.07"/>
    <n v="0"/>
    <m/>
    <n v="-5673.2"/>
    <n v="0.85"/>
    <n v="96746"/>
    <x v="5"/>
  </r>
  <r>
    <s v="0077   1A-L49"/>
    <s v="IGNACIO YGARTUA (1)"/>
    <n v="75827"/>
    <n v="75827"/>
    <n v="0"/>
    <n v="0"/>
    <n v="0"/>
    <n v="70801.97"/>
    <n v="41443.120000000003"/>
    <n v="1032"/>
    <n v="2269.12"/>
    <n v="0"/>
    <m/>
    <n v="-6390.44"/>
    <n v="0.23"/>
    <n v="109156"/>
    <x v="5"/>
  </r>
  <r>
    <s v="0078   1A-L50"/>
    <s v="FOUINE VALERIA (1)"/>
    <n v="56411"/>
    <n v="56411"/>
    <n v="0"/>
    <n v="0"/>
    <n v="0"/>
    <n v="70801.97"/>
    <n v="21035.19"/>
    <n v="0"/>
    <n v="1151.6300000000001"/>
    <n v="0"/>
    <m/>
    <n v="-5223.79"/>
    <n v="0"/>
    <n v="87765"/>
    <x v="5"/>
  </r>
  <r>
    <s v="0079  1A- L50B"/>
    <s v="OSCAR MARC (1)"/>
    <n v="64577"/>
    <n v="65640"/>
    <n v="0"/>
    <n v="0"/>
    <n v="1063"/>
    <n v="70801.97"/>
    <n v="23219.83"/>
    <n v="830.4"/>
    <n v="1270.97"/>
    <n v="0"/>
    <m/>
    <n v="-5348.06"/>
    <n v="0.89"/>
    <n v="89713"/>
    <x v="5"/>
  </r>
  <r>
    <s v="0080   1A-L51"/>
    <s v="ELEONORA NAZAR ANCHORENA"/>
    <n v="4285830"/>
    <n v="0"/>
    <n v="2583125.16"/>
    <s v="En Abogados"/>
    <n v="0"/>
    <n v="70801.97"/>
    <n v="46212.54"/>
    <n v="163.19999999999999"/>
    <n v="2530.2199999999998"/>
    <n v="0"/>
    <m/>
    <n v="0"/>
    <n v="0.17"/>
    <n v="4754260"/>
    <x v="5"/>
  </r>
  <r>
    <s v="0081   1A-L52"/>
    <s v="FEDERICO COLUCCI"/>
    <n v="74837"/>
    <n v="74837"/>
    <n v="0"/>
    <n v="1248"/>
    <n v="0"/>
    <n v="70801.97"/>
    <n v="41356.6"/>
    <n v="146.4"/>
    <n v="2263.9499999999998"/>
    <n v="0"/>
    <m/>
    <n v="0"/>
    <n v="0.08"/>
    <n v="115817"/>
    <x v="5"/>
  </r>
  <r>
    <s v="0082   1A-L53"/>
    <s v="SERGIO ELBIO CANTON_x000a_(1)"/>
    <n v="51351"/>
    <n v="52207"/>
    <n v="0"/>
    <n v="0"/>
    <n v="856"/>
    <n v="70801.97"/>
    <n v="15011.23"/>
    <n v="537.6"/>
    <n v="821.91"/>
    <n v="0"/>
    <m/>
    <n v="-4879.3500000000004"/>
    <n v="0.64"/>
    <n v="81438"/>
    <x v="5"/>
  </r>
  <r>
    <s v="0083  1A-L53B"/>
    <s v="SAMANTHA WAHNON"/>
    <n v="251398"/>
    <n v="251398"/>
    <n v="0"/>
    <n v="3913"/>
    <n v="0"/>
    <n v="70801.97"/>
    <n v="14513.74"/>
    <n v="519.6"/>
    <n v="794.66"/>
    <n v="0"/>
    <m/>
    <n v="0"/>
    <n v="0.03"/>
    <n v="90543"/>
    <x v="5"/>
  </r>
  <r>
    <s v="0084   1A-L54"/>
    <s v="Hugo Gaston RONDA (1)"/>
    <n v="60789"/>
    <n v="60789"/>
    <n v="0"/>
    <n v="0"/>
    <n v="0"/>
    <n v="70801.97"/>
    <n v="24906.97"/>
    <n v="890.4"/>
    <n v="1363.75"/>
    <n v="0"/>
    <m/>
    <n v="-5445.18"/>
    <n v="0.09"/>
    <n v="92518"/>
    <x v="5"/>
  </r>
  <r>
    <s v="0085  1A- L55-1"/>
    <s v="FIDEICOMISO VILLA MARIA (2)"/>
    <n v="53919"/>
    <n v="54776.14"/>
    <n v="0"/>
    <n v="7174.66"/>
    <n v="857.14"/>
    <n v="70801.97"/>
    <n v="12242.59"/>
    <n v="0"/>
    <n v="587.72"/>
    <n v="0"/>
    <m/>
    <n v="0"/>
    <n v="0.2"/>
    <n v="89950"/>
    <x v="5"/>
  </r>
  <r>
    <s v="0086   1A-L56"/>
    <s v="FIDEICOMISO VILLA MARIA (2)"/>
    <n v="83857"/>
    <n v="84714.14"/>
    <n v="0"/>
    <n v="11174.15"/>
    <n v="857.14"/>
    <n v="70801.97"/>
    <n v="43076.18"/>
    <n v="0"/>
    <n v="2358.11"/>
    <n v="0"/>
    <m/>
    <n v="0"/>
    <n v="0.73"/>
    <n v="126554"/>
    <x v="5"/>
  </r>
  <r>
    <s v="0087   1A-L57"/>
    <s v="Hugo Gaston RONDA (1)"/>
    <n v="60801"/>
    <n v="60801"/>
    <n v="0"/>
    <n v="0"/>
    <n v="0"/>
    <n v="70801.97"/>
    <n v="24906.97"/>
    <n v="902.4"/>
    <n v="1363.75"/>
    <n v="0"/>
    <m/>
    <n v="1499.82"/>
    <n v="0.09"/>
    <n v="99475"/>
    <x v="5"/>
  </r>
  <r>
    <s v="0088   1A-L58"/>
    <s v="SAMANTHA WAHNON (1)"/>
    <n v="307927"/>
    <n v="307927"/>
    <n v="0"/>
    <n v="4789"/>
    <n v="0"/>
    <n v="70801.97"/>
    <n v="25144.9"/>
    <n v="0"/>
    <n v="1376.86"/>
    <n v="0"/>
    <m/>
    <n v="22627.71"/>
    <n v="0.56000000000000005"/>
    <n v="124741"/>
    <x v="5"/>
  </r>
  <r>
    <s v="0089   1A-L59"/>
    <s v="DIEGO CARVALHO (2)"/>
    <n v="144126"/>
    <n v="146445"/>
    <n v="0"/>
    <n v="18777.599999999999"/>
    <n v="2319"/>
    <n v="70801.97"/>
    <n v="32066.5"/>
    <n v="1146"/>
    <n v="1755.22"/>
    <n v="0"/>
    <m/>
    <n v="0"/>
    <n v="0.71"/>
    <n v="122229"/>
    <x v="5"/>
  </r>
  <r>
    <s v="0090  1A-L59B"/>
    <s v="EUGENIA GIBBONS"/>
    <n v="4688325"/>
    <n v="0"/>
    <n v="2775934.46"/>
    <s v="En Abogados"/>
    <n v="0"/>
    <n v="70801.97"/>
    <n v="32531.55"/>
    <n v="1161.5999999999999"/>
    <n v="1780.74"/>
    <n v="0"/>
    <m/>
    <n v="0"/>
    <n v="0.99"/>
    <n v="5169353"/>
    <x v="5"/>
  </r>
  <r>
    <s v="0091   1A-L60"/>
    <s v="SAN EMILIO SCA (1)"/>
    <n v="60688"/>
    <n v="60688"/>
    <n v="0"/>
    <n v="0"/>
    <n v="0"/>
    <n v="70801.97"/>
    <n v="24798.82"/>
    <n v="886.8"/>
    <n v="1357.89"/>
    <n v="0"/>
    <m/>
    <n v="-5439.15"/>
    <n v="0.67"/>
    <n v="92407"/>
    <x v="5"/>
  </r>
  <r>
    <s v="0092   1A-L61"/>
    <s v="Ruth Marina Martini"/>
    <n v="60749"/>
    <n v="61762"/>
    <n v="0"/>
    <n v="1013"/>
    <n v="1013"/>
    <n v="70801.97"/>
    <n v="24863.71"/>
    <n v="889.2"/>
    <n v="1361.34"/>
    <n v="0"/>
    <m/>
    <n v="0"/>
    <n v="0.78"/>
    <n v="97917"/>
    <x v="5"/>
  </r>
  <r>
    <s v="0093   1A-L62"/>
    <s v="OSCAR BAREIRO"/>
    <n v="61377"/>
    <n v="62400"/>
    <n v="0"/>
    <n v="1023"/>
    <n v="1023"/>
    <n v="70801.97"/>
    <n v="25534.240000000002"/>
    <n v="913.2"/>
    <n v="1397.9"/>
    <n v="0"/>
    <m/>
    <n v="0"/>
    <n v="0.69"/>
    <n v="98648"/>
    <x v="5"/>
  </r>
  <r>
    <s v="0094   1A-L63"/>
    <s v="PABLO GARCIA NAVARRO (1)"/>
    <n v="65963"/>
    <n v="65963"/>
    <n v="0"/>
    <n v="0"/>
    <n v="0"/>
    <n v="70801.97"/>
    <n v="23771.39"/>
    <n v="849.6"/>
    <n v="1301.32"/>
    <n v="0"/>
    <m/>
    <n v="-5380.03"/>
    <n v="0.75"/>
    <n v="91345"/>
    <x v="5"/>
  </r>
  <r>
    <s v="0095   1A-L64"/>
    <s v="PODRZAJ - PODRZAJ (1)"/>
    <n v="62886"/>
    <n v="62886"/>
    <n v="0"/>
    <n v="0"/>
    <n v="0"/>
    <n v="70801.97"/>
    <n v="27145.67"/>
    <n v="970.8"/>
    <n v="1486.19"/>
    <n v="0"/>
    <m/>
    <n v="-5573.06"/>
    <n v="0.43"/>
    <n v="94832"/>
    <x v="5"/>
  </r>
  <r>
    <s v="0096   1A-L65"/>
    <s v="RUTA CPC"/>
    <n v="130211"/>
    <n v="0"/>
    <n v="126375.73"/>
    <n v="20895.990000000002"/>
    <n v="0"/>
    <n v="70801.97"/>
    <n v="26485.96"/>
    <n v="946.8"/>
    <n v="1449.98"/>
    <n v="0"/>
    <m/>
    <n v="0"/>
    <n v="0.56999999999999995"/>
    <n v="246957"/>
    <x v="5"/>
  </r>
  <r>
    <s v="0097    1B-L1"/>
    <s v="JORGE TABOADA (1)"/>
    <n v="60914"/>
    <n v="60914"/>
    <n v="0"/>
    <n v="0"/>
    <n v="0"/>
    <n v="70801.97"/>
    <n v="18677.52"/>
    <n v="667.2"/>
    <n v="1022.64"/>
    <n v="0"/>
    <m/>
    <n v="-5089.2700000000004"/>
    <n v="0.94"/>
    <n v="86081"/>
    <x v="5"/>
  </r>
  <r>
    <s v="0098    1B-L2"/>
    <s v="Jorge Delaportas"/>
    <n v="61610"/>
    <n v="61610"/>
    <n v="0"/>
    <n v="1013"/>
    <n v="0"/>
    <n v="70801.97"/>
    <n v="20234.88"/>
    <n v="723.6"/>
    <n v="1107.49"/>
    <n v="0"/>
    <m/>
    <n v="0"/>
    <n v="0.06"/>
    <n v="93881"/>
    <x v="5"/>
  </r>
  <r>
    <s v="0099    1B-L3"/>
    <s v="MARCIAL CARBALLAL"/>
    <n v="3724834"/>
    <n v="0"/>
    <n v="2219504.71"/>
    <s v="En Abogados"/>
    <n v="0"/>
    <n v="70801.97"/>
    <n v="20159.18"/>
    <n v="721.2"/>
    <n v="1103.3499999999999"/>
    <n v="0"/>
    <m/>
    <n v="0"/>
    <n v="0.16"/>
    <n v="4117253"/>
    <x v="5"/>
  </r>
  <r>
    <s v="0100    1B-L4"/>
    <s v="GIMENEZ ALFREDO FERNANDO"/>
    <n v="63373"/>
    <n v="64430"/>
    <n v="0"/>
    <n v="1057"/>
    <n v="1057"/>
    <n v="70801.97"/>
    <n v="22008.54"/>
    <n v="787.2"/>
    <n v="1204.75"/>
    <n v="0"/>
    <m/>
    <n v="0"/>
    <n v="0.54"/>
    <n v="94803"/>
    <x v="5"/>
  </r>
  <r>
    <s v="0101    1B-L5"/>
    <s v="CLAUDIO VICENTE LOPEZ"/>
    <n v="1896924"/>
    <n v="0"/>
    <n v="1226509.04"/>
    <s v="En Abogados"/>
    <n v="0"/>
    <n v="70801.97"/>
    <n v="22008.54"/>
    <n v="787.2"/>
    <n v="1204.75"/>
    <n v="0"/>
    <m/>
    <n v="0"/>
    <n v="0.82"/>
    <n v="2157306"/>
    <x v="5"/>
  </r>
  <r>
    <s v="0102    1B-L6"/>
    <s v="FERNANDO JASNIS"/>
    <n v="113175"/>
    <n v="113175"/>
    <n v="0"/>
    <n v="0"/>
    <n v="0"/>
    <n v="70801.97"/>
    <n v="20883.78"/>
    <n v="747.6"/>
    <n v="1143.3599999999999"/>
    <n v="0"/>
    <m/>
    <n v="0"/>
    <n v="0.28999999999999998"/>
    <n v="93577"/>
    <x v="5"/>
  </r>
  <r>
    <s v="0103    1B-L7"/>
    <s v="DANIEL OSVALDO BENITES/GONZALEZ NOELIA (1)"/>
    <n v="66711"/>
    <n v="66711"/>
    <n v="0"/>
    <n v="0"/>
    <n v="0"/>
    <n v="70801.97"/>
    <n v="19088.490000000002"/>
    <n v="681.6"/>
    <n v="1045.06"/>
    <n v="0"/>
    <m/>
    <n v="-5112.8"/>
    <n v="0.68"/>
    <n v="86505"/>
    <x v="5"/>
  </r>
  <r>
    <s v="0104    1B-L8"/>
    <s v="EDUARDO HIRSH (1)"/>
    <n v="60267"/>
    <n v="60267"/>
    <n v="0"/>
    <n v="0"/>
    <n v="0"/>
    <n v="70801.97"/>
    <n v="18883.009999999998"/>
    <n v="675.6"/>
    <n v="1034.02"/>
    <n v="0"/>
    <m/>
    <n v="-5100.7299999999996"/>
    <n v="0.13"/>
    <n v="86294"/>
    <x v="5"/>
  </r>
  <r>
    <s v="0105    1B-L9"/>
    <s v="FERNANDO WEHT (2)"/>
    <n v="118455"/>
    <n v="120339"/>
    <n v="0"/>
    <n v="15252.74"/>
    <n v="1884"/>
    <n v="70801.97"/>
    <n v="20256.509999999998"/>
    <n v="0"/>
    <n v="1109.21"/>
    <n v="0"/>
    <m/>
    <n v="0"/>
    <n v="0.56999999999999995"/>
    <n v="105537"/>
    <x v="5"/>
  </r>
  <r>
    <s v="0106    1B-L10"/>
    <s v="VICTORIA ANGELA CIPPONERI (1)"/>
    <n v="61681"/>
    <n v="61681"/>
    <n v="0"/>
    <n v="1029"/>
    <n v="0"/>
    <n v="70801.97"/>
    <n v="18482.849999999999"/>
    <n v="0"/>
    <n v="1011.95"/>
    <n v="0"/>
    <m/>
    <n v="-5078"/>
    <n v="0.23"/>
    <n v="86248"/>
    <x v="5"/>
  </r>
  <r>
    <s v="0107    1B-L11"/>
    <s v="Hector Daniel CAZZASA/Zulema Amelia LEFEVRE (1)"/>
    <n v="60009"/>
    <n v="60009"/>
    <n v="0"/>
    <n v="0"/>
    <n v="0"/>
    <n v="70801.97"/>
    <n v="24074.21"/>
    <n v="860.4"/>
    <n v="1318.22"/>
    <n v="0"/>
    <m/>
    <n v="-5397.52"/>
    <n v="0.72"/>
    <n v="91658"/>
    <x v="5"/>
  </r>
  <r>
    <s v="0108    1B-L12"/>
    <s v="MORA DELGADO (1)"/>
    <n v="63911"/>
    <n v="63915"/>
    <n v="0"/>
    <n v="0"/>
    <n v="4"/>
    <n v="70801.97"/>
    <n v="22549.3"/>
    <n v="806.4"/>
    <n v="1234.76"/>
    <n v="0"/>
    <m/>
    <n v="-5311"/>
    <n v="0.56999999999999995"/>
    <n v="90078"/>
    <x v="5"/>
  </r>
  <r>
    <s v="0109    1B-L13"/>
    <s v="MORA DELGADO (1)"/>
    <n v="90605"/>
    <n v="90605"/>
    <n v="0"/>
    <n v="0"/>
    <n v="0"/>
    <n v="70801.97"/>
    <n v="20353.849999999999"/>
    <n v="0"/>
    <n v="1114.04"/>
    <n v="29617.97"/>
    <m/>
    <n v="-5185"/>
    <n v="0.17"/>
    <n v="116703"/>
    <x v="5"/>
  </r>
  <r>
    <s v="0110    1B-L14"/>
    <s v="LUCIANO POMPONIO (1)"/>
    <n v="56324"/>
    <n v="56324"/>
    <n v="0"/>
    <n v="0"/>
    <n v="0"/>
    <n v="70801.97"/>
    <n v="20159.18"/>
    <n v="721.2"/>
    <n v="1103.3499999999999"/>
    <n v="0"/>
    <m/>
    <n v="-5173.12"/>
    <n v="0.42"/>
    <n v="87613"/>
    <x v="5"/>
  </r>
  <r>
    <s v="0111    1B-L15"/>
    <s v="Victor Walter Fuentes/ Mariana Paola Tuya (1)"/>
    <n v="50316"/>
    <n v="50316"/>
    <n v="0"/>
    <n v="0"/>
    <n v="0"/>
    <n v="70801.97"/>
    <n v="13724.25"/>
    <n v="490.8"/>
    <n v="751.55"/>
    <n v="0"/>
    <m/>
    <n v="-4806.3500000000004"/>
    <n v="0.78"/>
    <n v="80963"/>
    <x v="5"/>
  </r>
  <r>
    <s v="0112    1B-L16"/>
    <s v="EMILY TELO (1)"/>
    <n v="61947"/>
    <n v="62012"/>
    <n v="0"/>
    <n v="0"/>
    <n v="65"/>
    <n v="70801.97"/>
    <n v="16060.29"/>
    <n v="574.79999999999995"/>
    <n v="879.51"/>
    <n v="0"/>
    <m/>
    <n v="-4939.67"/>
    <n v="0.1"/>
    <n v="83312"/>
    <x v="5"/>
  </r>
  <r>
    <s v="0113    1B-L17"/>
    <s v="CHRISTIAN ANDR…S NARA/CABALLERO NATALIAL (1)"/>
    <n v="51461"/>
    <n v="51461"/>
    <n v="0"/>
    <n v="0"/>
    <n v="0"/>
    <n v="70801.97"/>
    <n v="14946.34"/>
    <n v="535.20000000000005"/>
    <n v="818.11"/>
    <n v="0"/>
    <m/>
    <n v="-4875.7299999999996"/>
    <n v="0.11"/>
    <n v="82226"/>
    <x v="5"/>
  </r>
  <r>
    <s v="0114    1B-L18"/>
    <s v="GAMARRA NOGUERA MARÕA NILSA"/>
    <n v="113517"/>
    <n v="113570"/>
    <n v="0"/>
    <n v="0"/>
    <n v="53"/>
    <n v="70801.97"/>
    <n v="16254.96"/>
    <n v="580.79999999999995"/>
    <n v="889.85"/>
    <n v="0"/>
    <m/>
    <n v="0"/>
    <n v="0.42"/>
    <n v="88475"/>
    <x v="5"/>
  </r>
  <r>
    <s v="0115    1B-L19"/>
    <s v="FRANCO - SUEIRO (1) (2)"/>
    <n v="3551498"/>
    <n v="1589933.85"/>
    <n v="0"/>
    <n v="0"/>
    <n v="0"/>
    <n v="70801.97"/>
    <n v="21229.86"/>
    <n v="759.6"/>
    <n v="1162.33"/>
    <n v="0"/>
    <m/>
    <n v="0"/>
    <n v="0.24"/>
    <n v="93954"/>
    <x v="5"/>
  </r>
  <r>
    <s v="0116   1B-L20"/>
    <s v="AGROPECUARIA EL BAYITO S.A. (1)"/>
    <n v="56201"/>
    <n v="56201"/>
    <n v="0"/>
    <n v="0"/>
    <n v="0"/>
    <n v="70801.97"/>
    <n v="20007.77"/>
    <n v="715.2"/>
    <n v="1095.07"/>
    <n v="0"/>
    <m/>
    <n v="-5164.67"/>
    <n v="0.66"/>
    <n v="87456"/>
    <x v="5"/>
  </r>
  <r>
    <s v="0117    1B-L21"/>
    <s v="DIEGO MUFFATTI"/>
    <n v="2990938"/>
    <n v="0"/>
    <n v="1822116.93"/>
    <s v="En Abogados"/>
    <n v="0"/>
    <n v="70801.97"/>
    <n v="21424.53"/>
    <n v="766.8"/>
    <n v="1172.67"/>
    <n v="0"/>
    <m/>
    <n v="0"/>
    <n v="0.24"/>
    <n v="3331090"/>
    <x v="5"/>
  </r>
  <r>
    <s v="0118    1B-L22"/>
    <s v="ALFREDO CASTIGLIA (1)"/>
    <n v="86620"/>
    <n v="86620"/>
    <s v="Plan de Pago"/>
    <s v="Plan de Pago"/>
    <n v="0"/>
    <n v="70801.97"/>
    <n v="21424.53"/>
    <n v="766.8"/>
    <n v="1172.67"/>
    <n v="0"/>
    <m/>
    <n v="29091.35"/>
    <n v="0.68"/>
    <n v="123258"/>
    <x v="5"/>
  </r>
  <r>
    <s v="0119    1B-L23"/>
    <s v="PAUL SIMON FITZPATRICK/IRAZU CARINA LORE (1)"/>
    <n v="56762"/>
    <n v="56762"/>
    <n v="0"/>
    <n v="947"/>
    <n v="0"/>
    <n v="70801.97"/>
    <n v="21424.53"/>
    <n v="0"/>
    <n v="1172.67"/>
    <n v="0"/>
    <m/>
    <n v="3472.5"/>
    <n v="0.33"/>
    <n v="97819"/>
    <x v="5"/>
  </r>
  <r>
    <s v="0120   1B-L24"/>
    <s v="OSCAR BALLESTER (1)_x000a_(2)"/>
    <n v="59826"/>
    <n v="139826"/>
    <n v="0"/>
    <n v="0"/>
    <n v="80000"/>
    <n v="70801.97"/>
    <n v="21424.53"/>
    <n v="0"/>
    <n v="1172.67"/>
    <n v="14808.99"/>
    <m/>
    <n v="-5245.51"/>
    <n v="0.35"/>
    <n v="22963"/>
    <x v="5"/>
  </r>
  <r>
    <s v="0121    1B-L25"/>
    <s v="DANIEL MANZINI (1)"/>
    <n v="93402"/>
    <n v="95200"/>
    <s v="Plan de Pago"/>
    <s v="Plan de Pago"/>
    <n v="1798"/>
    <n v="70801.97"/>
    <n v="16568.59"/>
    <n v="592.79999999999995"/>
    <n v="907.1"/>
    <n v="0"/>
    <m/>
    <n v="16207.94"/>
    <n v="0.6"/>
    <n v="103281"/>
    <x v="5"/>
  </r>
  <r>
    <s v="0122   1B-L26"/>
    <s v="MONICA MARTINEZ (1) (2)"/>
    <n v="58027"/>
    <n v="58995"/>
    <n v="0"/>
    <n v="7833.57"/>
    <n v="968"/>
    <n v="70801.97"/>
    <n v="15119.38"/>
    <n v="0"/>
    <n v="827.77"/>
    <n v="0"/>
    <m/>
    <n v="6945"/>
    <n v="0.31"/>
    <n v="100560"/>
    <x v="5"/>
  </r>
  <r>
    <s v="0123   1B-L27"/>
    <s v="ESTEBAN CORSO"/>
    <n v="121620"/>
    <n v="75000"/>
    <n v="46620"/>
    <n v="6293.7"/>
    <n v="0"/>
    <n v="70801.97"/>
    <n v="20699.93"/>
    <n v="0"/>
    <n v="1133.3499999999999"/>
    <n v="17277.150000000001"/>
    <m/>
    <n v="0"/>
    <n v="0.9"/>
    <n v="162827"/>
    <x v="5"/>
  </r>
  <r>
    <s v="0124   1B-L28"/>
    <s v="Angel Federico BUNSOW / Maria Paula DE LUCA"/>
    <n v="57529"/>
    <n v="57529"/>
    <n v="0"/>
    <n v="959"/>
    <n v="0"/>
    <n v="70801.97"/>
    <n v="21424.53"/>
    <n v="766.8"/>
    <n v="1172.67"/>
    <n v="0"/>
    <m/>
    <n v="0"/>
    <n v="0.03"/>
    <n v="95125"/>
    <x v="5"/>
  </r>
  <r>
    <s v="0125   1B-L29"/>
    <s v="SEBASTI£N CHU"/>
    <n v="3823465"/>
    <n v="0"/>
    <n v="2276492.94"/>
    <s v="En Abogados"/>
    <n v="0"/>
    <n v="70801.97"/>
    <n v="21435.35"/>
    <n v="766.8"/>
    <n v="1173.3599999999999"/>
    <n v="0"/>
    <m/>
    <n v="0"/>
    <n v="0.97"/>
    <n v="4224970"/>
    <x v="5"/>
  </r>
  <r>
    <s v="0126   1B-L30"/>
    <s v="Vicente DE MOLA (1)"/>
    <n v="57447"/>
    <n v="57447"/>
    <n v="0"/>
    <n v="0"/>
    <n v="0"/>
    <n v="70801.97"/>
    <n v="21424.53"/>
    <n v="766.8"/>
    <n v="1172.67"/>
    <n v="0"/>
    <m/>
    <n v="-5245.51"/>
    <n v="0.54"/>
    <n v="88921"/>
    <x v="5"/>
  </r>
  <r>
    <s v="0127    1B-L31"/>
    <s v="MARIA ISABEL ABULIAk_x000a_(1)"/>
    <n v="57529"/>
    <n v="57529"/>
    <n v="0"/>
    <n v="0"/>
    <n v="0"/>
    <n v="70801.97"/>
    <n v="21424.53"/>
    <n v="766.8"/>
    <n v="1172.67"/>
    <n v="0"/>
    <m/>
    <n v="-5245.51"/>
    <n v="0.54"/>
    <n v="88921"/>
    <x v="5"/>
  </r>
  <r>
    <s v="0128   1B-L32"/>
    <s v="BISCAYNE SERVICIOS SA"/>
    <n v="160793"/>
    <n v="0"/>
    <n v="153960.29"/>
    <n v="27617.35"/>
    <n v="0"/>
    <n v="70801.97"/>
    <n v="18439.59"/>
    <n v="657.6"/>
    <n v="1009.53"/>
    <n v="0"/>
    <m/>
    <n v="0"/>
    <n v="0.67"/>
    <n v="272487"/>
    <x v="5"/>
  </r>
  <r>
    <s v="0129   1B-L33"/>
    <s v="JUAN MANUEL GALLEGO (1)"/>
    <n v="57529"/>
    <n v="57529"/>
    <n v="0"/>
    <n v="0"/>
    <n v="0"/>
    <n v="70801.97"/>
    <n v="21424.53"/>
    <n v="766.8"/>
    <n v="1172.67"/>
    <n v="0"/>
    <m/>
    <n v="-5245.51"/>
    <n v="0.54"/>
    <n v="88921"/>
    <x v="5"/>
  </r>
  <r>
    <s v="0130   1B-L34"/>
    <s v="NATALIA GANEM"/>
    <n v="172323"/>
    <n v="0"/>
    <n v="164800.26999999999"/>
    <n v="29770.77"/>
    <n v="0"/>
    <n v="70801.97"/>
    <n v="21424.53"/>
    <n v="766.8"/>
    <n v="1172.67"/>
    <n v="0"/>
    <m/>
    <n v="0"/>
    <n v="0.99"/>
    <n v="288738"/>
    <x v="5"/>
  </r>
  <r>
    <s v="0131   1B-L35"/>
    <s v="TOMAS BELLO (1)"/>
    <n v="64514"/>
    <n v="64514"/>
    <n v="0"/>
    <n v="0"/>
    <n v="815.76"/>
    <n v="70801.97"/>
    <n v="21467.79"/>
    <n v="768"/>
    <n v="1175.43"/>
    <n v="0"/>
    <m/>
    <n v="1696.48"/>
    <n v="0.09"/>
    <n v="95094"/>
    <x v="5"/>
  </r>
  <r>
    <s v="0132   1B-L36"/>
    <s v="LUCAS MORANDO DELGADO"/>
    <n v="62029"/>
    <n v="52029"/>
    <n v="10000"/>
    <n v="1350"/>
    <n v="0"/>
    <n v="70801.97"/>
    <n v="21424.53"/>
    <n v="766.8"/>
    <n v="1172.67"/>
    <n v="0"/>
    <m/>
    <n v="0"/>
    <n v="0.03"/>
    <n v="105516"/>
    <x v="5"/>
  </r>
  <r>
    <s v="0133   1B-L37"/>
    <s v="LUIS LOSADA (1)"/>
    <n v="57569"/>
    <n v="57569"/>
    <n v="0"/>
    <n v="0"/>
    <n v="0"/>
    <n v="70801.97"/>
    <n v="21467.79"/>
    <n v="768"/>
    <n v="1175.43"/>
    <n v="0"/>
    <m/>
    <n v="-5248.52"/>
    <n v="0.33"/>
    <n v="88965"/>
    <x v="5"/>
  </r>
  <r>
    <s v="0134   1B-L38"/>
    <s v="MARIA ISABEL ABULIAK (1)"/>
    <n v="57452"/>
    <n v="57452"/>
    <n v="0"/>
    <n v="0"/>
    <n v="0"/>
    <n v="70801.97"/>
    <n v="21338.01"/>
    <n v="768"/>
    <n v="1168.19"/>
    <n v="0"/>
    <m/>
    <n v="-5241.29"/>
    <n v="0.12"/>
    <n v="88835"/>
    <x v="5"/>
  </r>
  <r>
    <s v="0135   1B-L39"/>
    <s v="SEBASTI£N MATOS"/>
    <n v="286576"/>
    <n v="0"/>
    <n v="258220.48"/>
    <n v="63215.28"/>
    <n v="0"/>
    <n v="70801.97"/>
    <n v="14275.81"/>
    <n v="511.2"/>
    <n v="781.55"/>
    <n v="0"/>
    <m/>
    <n v="0"/>
    <n v="0.71"/>
    <n v="407807"/>
    <x v="5"/>
  </r>
  <r>
    <s v="0136   1B-L40"/>
    <s v="FERNANDO ZUBILLAGA_x000a_(1)"/>
    <n v="55645"/>
    <n v="55645"/>
    <n v="0"/>
    <n v="0"/>
    <n v="0"/>
    <n v="70801.97"/>
    <n v="19412.939999999999"/>
    <n v="694.8"/>
    <n v="1062.6500000000001"/>
    <n v="0"/>
    <m/>
    <n v="-5130.8900000000003"/>
    <n v="0.53"/>
    <n v="86842"/>
    <x v="5"/>
  </r>
  <r>
    <s v="0137    1B-L41"/>
    <s v="MARCELO MARISCOTTI_x000a_(1)"/>
    <n v="55613"/>
    <n v="55613"/>
    <n v="0"/>
    <n v="0"/>
    <n v="0"/>
    <n v="70801.97"/>
    <n v="19380.5"/>
    <n v="692.4"/>
    <n v="1061.27"/>
    <n v="0"/>
    <m/>
    <n v="-5129.6899999999996"/>
    <n v="0.55000000000000004"/>
    <n v="86807"/>
    <x v="5"/>
  </r>
  <r>
    <s v="0138   1B-L42"/>
    <s v="ROBERTO BRIGNONE (1)"/>
    <n v="54571"/>
    <n v="54571"/>
    <n v="0"/>
    <n v="0"/>
    <n v="0"/>
    <n v="70801.97"/>
    <n v="18266.55"/>
    <n v="654"/>
    <n v="1000.22"/>
    <n v="0"/>
    <m/>
    <n v="-5065.74"/>
    <n v="0"/>
    <n v="85657"/>
    <x v="5"/>
  </r>
  <r>
    <s v="0139   1B-L43"/>
    <s v="ALEJANDRO CESNIK (1)"/>
    <n v="56343"/>
    <n v="56343"/>
    <n v="0"/>
    <n v="0"/>
    <n v="0"/>
    <n v="70801.97"/>
    <n v="20159.18"/>
    <n v="721.2"/>
    <n v="1103.69"/>
    <n v="0"/>
    <m/>
    <n v="-5173.72"/>
    <n v="0.68"/>
    <n v="87613"/>
    <x v="5"/>
  </r>
  <r>
    <s v="0140   1B-L44"/>
    <s v="ENRIQUE BENITEZ CRUZ (1)"/>
    <n v="62247"/>
    <n v="62247"/>
    <n v="0"/>
    <n v="0"/>
    <n v="0"/>
    <n v="70801.97"/>
    <n v="26464.33"/>
    <n v="945.6"/>
    <n v="1448.6"/>
    <n v="0"/>
    <m/>
    <n v="-5533.85"/>
    <n v="0.35"/>
    <n v="94127"/>
    <x v="5"/>
  </r>
  <r>
    <s v="0141    1B-L45"/>
    <s v="Daniel Alejandro Mesego"/>
    <n v="61037"/>
    <n v="61100"/>
    <n v="0"/>
    <n v="1019.05"/>
    <n v="63"/>
    <n v="70801.97"/>
    <n v="25198.97"/>
    <n v="900"/>
    <n v="1379.62"/>
    <n v="0"/>
    <m/>
    <n v="0"/>
    <n v="0.39"/>
    <n v="99237"/>
    <x v="5"/>
  </r>
  <r>
    <s v="0142   1B-L46"/>
    <s v="Daniel Oscar BLANCO; Silvia Santa LUS (1)"/>
    <n v="57327"/>
    <n v="57327"/>
    <n v="0"/>
    <n v="0"/>
    <n v="0"/>
    <n v="70801.97"/>
    <n v="22051.8"/>
    <n v="0"/>
    <n v="1207.51"/>
    <n v="0"/>
    <m/>
    <n v="-5282.31"/>
    <n v="0.03"/>
    <n v="88779"/>
    <x v="5"/>
  </r>
  <r>
    <s v="0143   1B-L47"/>
    <s v="MOUSALLI ELIAS RUBEN"/>
    <n v="119294"/>
    <n v="0"/>
    <n v="114272.45"/>
    <n v="20448.330000000002"/>
    <n v="0"/>
    <n v="70801.97"/>
    <n v="20159.18"/>
    <n v="721.2"/>
    <n v="1103.69"/>
    <n v="0"/>
    <m/>
    <n v="0"/>
    <n v="0.18"/>
    <n v="227507"/>
    <x v="5"/>
  </r>
  <r>
    <s v="0144   1B-L48"/>
    <s v="ROMINA RONDINONE (1)"/>
    <n v="1922167"/>
    <n v="1392000"/>
    <n v="0"/>
    <n v="0"/>
    <n v="0"/>
    <n v="70801.97"/>
    <n v="18850.560000000001"/>
    <n v="675.6"/>
    <n v="1034.3699999999999"/>
    <n v="0"/>
    <m/>
    <n v="0"/>
    <n v="0.5"/>
    <n v="91363"/>
    <x v="5"/>
  </r>
  <r>
    <s v="0145   1B-L49"/>
    <s v="CLAUDIO VICENTE LOPEZ"/>
    <n v="2191079"/>
    <n v="0"/>
    <n v="1374538.61"/>
    <s v="En Abogados"/>
    <n v="0"/>
    <n v="70801.97"/>
    <n v="16957.939999999999"/>
    <n v="606"/>
    <n v="928.14"/>
    <n v="0"/>
    <m/>
    <n v="0"/>
    <n v="0.24"/>
    <n v="2465936"/>
    <x v="5"/>
  </r>
  <r>
    <s v="0146   1B-L50"/>
    <s v="Carlos Leonardo LOIRA_x000a_(2)"/>
    <n v="67920"/>
    <n v="69006"/>
    <n v="0"/>
    <n v="8916.7800000000007"/>
    <n v="1086"/>
    <n v="70801.97"/>
    <n v="24701.48"/>
    <n v="884.4"/>
    <n v="1352.37"/>
    <n v="0"/>
    <m/>
    <n v="0"/>
    <n v="0"/>
    <n v="105571"/>
    <x v="5"/>
  </r>
  <r>
    <s v="0147    1B-L51"/>
    <s v="GUSTAVO QUETTO"/>
    <n v="4121423"/>
    <n v="0"/>
    <n v="2446817.52"/>
    <s v="En Abogados"/>
    <n v="0"/>
    <n v="70801.97"/>
    <n v="24560.89"/>
    <n v="878.4"/>
    <n v="1344.78"/>
    <n v="0"/>
    <m/>
    <n v="0"/>
    <n v="0.59"/>
    <n v="4549330"/>
    <x v="5"/>
  </r>
  <r>
    <s v="0148   1B-L52"/>
    <s v="Hernan Deferrari (1)"/>
    <n v="66516"/>
    <n v="66516"/>
    <n v="0"/>
    <n v="0"/>
    <n v="0"/>
    <n v="70801.97"/>
    <n v="24258.07"/>
    <n v="867.6"/>
    <n v="1328.23"/>
    <n v="0"/>
    <m/>
    <n v="-5408.38"/>
    <n v="0.51"/>
    <n v="91848"/>
    <x v="5"/>
  </r>
  <r>
    <s v="0149    1E-L1"/>
    <s v="ALEJO MARTIN JUDEZ Y PLATINI MARIELA (1)"/>
    <n v="56865"/>
    <n v="56900"/>
    <n v="0"/>
    <n v="0"/>
    <n v="35"/>
    <n v="70801.97"/>
    <n v="20721.560000000001"/>
    <n v="740.4"/>
    <n v="1134.3900000000001"/>
    <n v="0"/>
    <m/>
    <n v="-5205.6899999999996"/>
    <n v="0.37"/>
    <n v="88158"/>
    <x v="5"/>
  </r>
  <r>
    <s v="0150    1E-L2"/>
    <s v="MATIAS CORTIJO (1)"/>
    <n v="53862"/>
    <n v="53862"/>
    <n v="0"/>
    <n v="0"/>
    <n v="0"/>
    <n v="70801.97"/>
    <n v="17509.5"/>
    <n v="626.4"/>
    <n v="958.83"/>
    <n v="0"/>
    <m/>
    <n v="-5022.3100000000004"/>
    <n v="0.61"/>
    <n v="84875"/>
    <x v="5"/>
  </r>
  <r>
    <s v="0151    1E-L3"/>
    <s v="FRANCISCO PUIGGARI_x000a_(1)"/>
    <n v="56676"/>
    <n v="56676"/>
    <n v="0"/>
    <n v="0"/>
    <n v="0"/>
    <n v="70801.97"/>
    <n v="15270.79"/>
    <n v="546"/>
    <n v="836.05"/>
    <n v="0"/>
    <m/>
    <n v="-4894.43"/>
    <n v="0.62"/>
    <n v="82561"/>
    <x v="5"/>
  </r>
  <r>
    <s v="0152    1E-L4"/>
    <s v="PAZ NASTA (1)"/>
    <n v="50609"/>
    <n v="50609"/>
    <n v="0"/>
    <n v="0"/>
    <n v="0"/>
    <n v="70801.97"/>
    <n v="14037.88"/>
    <n v="501.6"/>
    <n v="768.45"/>
    <n v="0"/>
    <m/>
    <n v="-4823.8500000000004"/>
    <n v="0.95"/>
    <n v="81287"/>
    <x v="5"/>
  </r>
  <r>
    <s v="0153    1E-L5"/>
    <s v="PETER KRUGER"/>
    <n v="354689"/>
    <n v="0"/>
    <n v="312683.74"/>
    <n v="84217.56"/>
    <n v="0"/>
    <n v="70801.97"/>
    <n v="18363.89"/>
    <n v="656.4"/>
    <n v="1005.4"/>
    <n v="0"/>
    <m/>
    <n v="0"/>
    <n v="0.04"/>
    <n v="487729"/>
    <x v="5"/>
  </r>
  <r>
    <s v="0154    1E-L6"/>
    <s v="NATALIA GANEM"/>
    <n v="168984"/>
    <n v="0"/>
    <n v="161551.01"/>
    <n v="29242.38"/>
    <n v="0"/>
    <n v="70801.97"/>
    <n v="17779.88"/>
    <n v="0"/>
    <n v="973.32"/>
    <n v="0"/>
    <m/>
    <n v="0"/>
    <n v="0.44"/>
    <n v="280349"/>
    <x v="5"/>
  </r>
  <r>
    <s v="0155    1E-L7"/>
    <s v="JAIME CHMEA"/>
    <n v="965406"/>
    <n v="0"/>
    <n v="687231.65"/>
    <n v="370950.62"/>
    <n v="0"/>
    <n v="70801.97"/>
    <n v="12978.01"/>
    <n v="0"/>
    <n v="710.5"/>
    <n v="0"/>
    <m/>
    <n v="0"/>
    <n v="0.25"/>
    <n v="1142673"/>
    <x v="5"/>
  </r>
  <r>
    <s v="0156    1E-L8"/>
    <s v="JAIME CHMEA"/>
    <n v="977675"/>
    <n v="0"/>
    <n v="695578.11"/>
    <n v="375999.93"/>
    <n v="0"/>
    <n v="70801.97"/>
    <n v="13745.88"/>
    <n v="0"/>
    <n v="752.24"/>
    <n v="0"/>
    <m/>
    <n v="0"/>
    <n v="0.87"/>
    <n v="1156879"/>
    <x v="5"/>
  </r>
  <r>
    <s v="0157    1E-L9"/>
    <s v="EUGENIA GIBBONS"/>
    <n v="3506677"/>
    <n v="0"/>
    <n v="2093094.08"/>
    <s v="En Abogados"/>
    <n v="0"/>
    <n v="70801.97"/>
    <n v="17185.05"/>
    <n v="615.6"/>
    <n v="940.9"/>
    <n v="0"/>
    <m/>
    <n v="0"/>
    <n v="0.78"/>
    <n v="3878789"/>
    <x v="5"/>
  </r>
  <r>
    <s v="0158    1E-L10"/>
    <s v="NATALIA GANEM"/>
    <n v="172239"/>
    <n v="0"/>
    <n v="164719.66"/>
    <n v="29756.49"/>
    <n v="0"/>
    <n v="70801.97"/>
    <n v="21392.09"/>
    <n v="763.2"/>
    <n v="1170.95"/>
    <n v="0"/>
    <m/>
    <n v="0"/>
    <n v="0.64"/>
    <n v="288605"/>
    <x v="5"/>
  </r>
  <r>
    <s v="0159    1E-L11"/>
    <s v="NATALIA GANEM"/>
    <n v="73682"/>
    <n v="73682"/>
    <n v="0"/>
    <n v="1229"/>
    <n v="0"/>
    <n v="70801.97"/>
    <n v="32380.14"/>
    <n v="1158"/>
    <n v="1772.81"/>
    <n v="0"/>
    <m/>
    <n v="0"/>
    <n v="0.08"/>
    <n v="107342"/>
    <x v="5"/>
  </r>
  <r>
    <s v="0160    1E-L12"/>
    <s v="Federico Orlando Garro/Erica Gisela Nissen (1)"/>
    <n v="57000"/>
    <n v="57000"/>
    <n v="0"/>
    <n v="0"/>
    <n v="0"/>
    <n v="70801.97"/>
    <n v="20862.150000000001"/>
    <n v="745.2"/>
    <n v="1142.32"/>
    <n v="0"/>
    <m/>
    <n v="-5214.1400000000003"/>
    <n v="0.5"/>
    <n v="88338"/>
    <x v="5"/>
  </r>
  <r>
    <s v="0161   1F-L1-A"/>
    <s v="Maria Paz Nasta"/>
    <n v="121850"/>
    <n v="0"/>
    <n v="119067.49"/>
    <n v="18856.62"/>
    <n v="0"/>
    <n v="70801.97"/>
    <n v="22051.8"/>
    <n v="789.6"/>
    <n v="1207.1600000000001"/>
    <n v="0"/>
    <m/>
    <n v="0"/>
    <n v="0.36"/>
    <n v="232775"/>
    <x v="5"/>
  </r>
  <r>
    <s v="0162    1F-L2"/>
    <s v="MARÕA FERNANDA BALLOTTA (2)"/>
    <n v="98925"/>
    <n v="25000"/>
    <n v="73925"/>
    <n v="12912"/>
    <n v="0"/>
    <n v="70801.97"/>
    <n v="9181.94"/>
    <n v="675.6"/>
    <n v="1034.71"/>
    <n v="0"/>
    <m/>
    <n v="0"/>
    <n v="0.78"/>
    <n v="168532"/>
    <x v="5"/>
  </r>
  <r>
    <s v="0163   1F-L3 1"/>
    <s v="RUBEN DANIEL KOVACH (1)"/>
    <n v="45541"/>
    <n v="45541"/>
    <n v="0"/>
    <n v="0"/>
    <n v="0"/>
    <n v="70801.97"/>
    <n v="9571.2800000000007"/>
    <n v="325"/>
    <n v="518.39"/>
    <n v="0"/>
    <m/>
    <n v="-5104.3500000000004"/>
    <n v="0.71"/>
    <n v="76113"/>
    <x v="5"/>
  </r>
  <r>
    <s v="0164    1F-L4"/>
    <s v="SERGIO ELBIO CANTON/ SILVIA MARIA KINDERKNECHT (1)"/>
    <n v="53050"/>
    <n v="53050"/>
    <n v="0"/>
    <n v="0"/>
    <n v="0"/>
    <n v="70801.97"/>
    <n v="9473.9500000000007"/>
    <n v="650"/>
    <n v="517.36"/>
    <n v="0"/>
    <m/>
    <n v="1843.06"/>
    <n v="0.66"/>
    <n v="83287"/>
    <x v="5"/>
  </r>
  <r>
    <s v="0165    1F-L5"/>
    <s v="JAIME FRANCISCO MANTE"/>
    <n v="2191028"/>
    <n v="0"/>
    <n v="1309175.1200000001"/>
    <s v="En Abogados"/>
    <n v="0"/>
    <n v="70801.97"/>
    <n v="18937.080000000002"/>
    <n v="676.8"/>
    <n v="1036.78"/>
    <n v="0"/>
    <m/>
    <n v="0"/>
    <n v="0.73"/>
    <n v="2459220"/>
    <x v="5"/>
  </r>
  <r>
    <s v="0166    1F-L6"/>
    <s v="ALFREDO CASTIGLIA (1)"/>
    <n v="80938"/>
    <n v="80938"/>
    <s v="Plan de Pago"/>
    <s v="Plan de Pago"/>
    <n v="0"/>
    <n v="70801.97"/>
    <n v="17812.32"/>
    <n v="637.20000000000005"/>
    <n v="975.39"/>
    <n v="0"/>
    <m/>
    <n v="26792.99"/>
    <n v="0.13"/>
    <n v="117020"/>
    <x v="5"/>
  </r>
  <r>
    <s v="0167    1F-L7"/>
    <s v="Ever Antonio Zarate"/>
    <n v="161850"/>
    <n v="0"/>
    <n v="155045.88"/>
    <n v="27735.31"/>
    <n v="0"/>
    <n v="70801.97"/>
    <n v="19477.830000000002"/>
    <n v="696"/>
    <n v="1066.44"/>
    <n v="0"/>
    <m/>
    <n v="0"/>
    <n v="0.56999999999999995"/>
    <n v="274824"/>
    <x v="5"/>
  </r>
  <r>
    <s v="0168    1F-L8"/>
    <s v="MARCELO LUIS VOLPE_x000a_(2)"/>
    <n v="60913"/>
    <n v="61770.14"/>
    <n v="0"/>
    <n v="8108.21"/>
    <n v="857.14"/>
    <n v="70801.97"/>
    <n v="18677.52"/>
    <n v="667.2"/>
    <n v="1022.3"/>
    <n v="0"/>
    <m/>
    <n v="0"/>
    <n v="0.94"/>
    <n v="98421"/>
    <x v="5"/>
  </r>
  <r>
    <s v="0169    1F-L9"/>
    <s v="ROLF MEIJER WERNER_x000a_(1)"/>
    <n v="59544"/>
    <n v="59544"/>
    <n v="0"/>
    <n v="0"/>
    <n v="0"/>
    <n v="70801.97"/>
    <n v="23576.720000000001"/>
    <n v="843.6"/>
    <n v="1290.6300000000001"/>
    <n v="0"/>
    <m/>
    <n v="-5369.17"/>
    <n v="0.25"/>
    <n v="91144"/>
    <x v="5"/>
  </r>
  <r>
    <s v="0170    1F-L10"/>
    <s v="ARIEL AKERMAN (1)"/>
    <n v="59199"/>
    <n v="59199"/>
    <n v="0"/>
    <n v="0"/>
    <n v="0"/>
    <n v="70801.97"/>
    <n v="23209.01"/>
    <n v="829.2"/>
    <n v="1270.6300000000001"/>
    <n v="0"/>
    <m/>
    <n v="-5348.06"/>
    <n v="0.25"/>
    <n v="90763"/>
    <x v="5"/>
  </r>
  <r>
    <s v="0171    1F-L11"/>
    <s v="RICARDO MURTAGH (1)"/>
    <n v="61438"/>
    <n v="61438"/>
    <n v="0"/>
    <n v="0"/>
    <n v="0"/>
    <n v="70801.97"/>
    <n v="25739.72"/>
    <n v="921.6"/>
    <n v="1409.28"/>
    <n v="0"/>
    <m/>
    <n v="-5492.83"/>
    <n v="0.26"/>
    <n v="93380"/>
    <x v="5"/>
  </r>
  <r>
    <s v="0172    1F-L12"/>
    <s v="FIDEICOMISO VILLA MARIA (2)"/>
    <n v="63449"/>
    <n v="64306.14"/>
    <n v="0"/>
    <n v="8447.65"/>
    <n v="857.14"/>
    <n v="70801.97"/>
    <n v="21997.73"/>
    <n v="0"/>
    <n v="1204.4000000000001"/>
    <n v="0"/>
    <m/>
    <n v="0"/>
    <n v="0.39"/>
    <n v="101595"/>
    <x v="5"/>
  </r>
  <r>
    <s v="0173    1F-L13"/>
    <s v="RUTA CPC"/>
    <n v="121527"/>
    <n v="0"/>
    <n v="117915.88"/>
    <n v="19529.759999999998"/>
    <n v="0"/>
    <n v="70801.97"/>
    <n v="21402.9"/>
    <n v="766.8"/>
    <n v="1171.98"/>
    <n v="0"/>
    <m/>
    <n v="0"/>
    <n v="0.71"/>
    <n v="231590"/>
    <x v="5"/>
  </r>
  <r>
    <s v="0174    1F-L14"/>
    <s v="FIDEICOMISO VILLA MARIA (2)"/>
    <n v="64150"/>
    <n v="65007.14"/>
    <n v="0"/>
    <n v="8541.3799999999992"/>
    <n v="857.14"/>
    <n v="70801.97"/>
    <n v="22722.34"/>
    <n v="0"/>
    <n v="1244.07"/>
    <n v="0"/>
    <m/>
    <n v="0"/>
    <n v="0.38"/>
    <n v="102453"/>
    <x v="5"/>
  </r>
  <r>
    <s v="0175    1F-L15"/>
    <s v="RUTA CPC"/>
    <n v="126902"/>
    <n v="0"/>
    <n v="123151.92"/>
    <n v="20375.59"/>
    <n v="0"/>
    <n v="70801.97"/>
    <n v="24550.07"/>
    <n v="877.2"/>
    <n v="1344.09"/>
    <n v="0"/>
    <m/>
    <n v="0"/>
    <n v="0.16"/>
    <n v="241101"/>
    <x v="5"/>
  </r>
  <r>
    <s v="0176    1F-L16"/>
    <s v="FIDEICOMISO VILLA MARIA (2)"/>
    <n v="66632"/>
    <n v="67489.14"/>
    <n v="0"/>
    <n v="8872.94"/>
    <n v="857.14"/>
    <n v="70801.97"/>
    <n v="25285.49"/>
    <n v="0"/>
    <n v="1384.44"/>
    <n v="0"/>
    <m/>
    <n v="0"/>
    <n v="0.3"/>
    <n v="105488"/>
    <x v="5"/>
  </r>
  <r>
    <s v="0177    1F-L17"/>
    <s v="LEO MATEU / RED CARPET"/>
    <n v="3187845"/>
    <n v="0"/>
    <n v="1900550.69"/>
    <n v="1543868.65"/>
    <n v="0"/>
    <n v="70801.97"/>
    <n v="23944.43"/>
    <n v="855.6"/>
    <n v="1310.98"/>
    <n v="0"/>
    <m/>
    <n v="0"/>
    <n v="0.68"/>
    <n v="3541333"/>
    <x v="5"/>
  </r>
  <r>
    <s v="0178    1F-L18"/>
    <s v="FIDUCIA CAPITAL (1)"/>
    <n v="62278"/>
    <n v="62278"/>
    <n v="0"/>
    <n v="0"/>
    <n v="0"/>
    <n v="70801.97"/>
    <n v="26496.77"/>
    <n v="946.8"/>
    <n v="1450.32"/>
    <n v="0"/>
    <m/>
    <n v="-5536"/>
    <n v="0.14000000000000001"/>
    <n v="94160"/>
    <x v="5"/>
  </r>
  <r>
    <s v="0179    1F-L19"/>
    <s v="HAEDO - SUEIRO (1)"/>
    <n v="3610147"/>
    <n v="1898162.28"/>
    <n v="0"/>
    <n v="0"/>
    <n v="0"/>
    <n v="70801.97"/>
    <n v="22051.8"/>
    <n v="789.6"/>
    <n v="1207.1600000000001"/>
    <n v="0"/>
    <m/>
    <n v="0"/>
    <n v="0.47"/>
    <n v="94851"/>
    <x v="5"/>
  </r>
  <r>
    <s v="0180   1F-L20"/>
    <s v="TORIBIO ACHAVAL (1)"/>
    <n v="60256"/>
    <n v="60256"/>
    <n v="0"/>
    <n v="0"/>
    <n v="0"/>
    <n v="70801.97"/>
    <n v="24377.03"/>
    <n v="831.6"/>
    <n v="1275.45"/>
    <n v="0"/>
    <m/>
    <n v="-5352.88"/>
    <n v="0.83"/>
    <n v="91934"/>
    <x v="5"/>
  </r>
  <r>
    <s v="0181    1F-L21"/>
    <s v="JUAN SALERNO"/>
    <n v="58348"/>
    <n v="58348"/>
    <n v="0"/>
    <n v="973"/>
    <n v="0"/>
    <n v="70801.97"/>
    <n v="22300.55"/>
    <n v="796.8"/>
    <n v="1220.6199999999999"/>
    <n v="0"/>
    <m/>
    <n v="0"/>
    <n v="0.06"/>
    <n v="96093"/>
    <x v="5"/>
  </r>
  <r>
    <s v="0182    1F-L22"/>
    <s v="SCHETTINO SERGIO (1)"/>
    <n v="57730"/>
    <n v="57730"/>
    <n v="0"/>
    <n v="0"/>
    <n v="0"/>
    <n v="70801.97"/>
    <n v="21640.83"/>
    <n v="772.8"/>
    <n v="1184.75"/>
    <n v="0"/>
    <m/>
    <n v="-5258.18"/>
    <n v="0.83"/>
    <n v="89143"/>
    <x v="5"/>
  </r>
  <r>
    <s v="0183    1F-L23"/>
    <s v="EDUARDO HIRSH (1)"/>
    <n v="62567"/>
    <n v="62567"/>
    <n v="0"/>
    <n v="0"/>
    <n v="0"/>
    <n v="70801.97"/>
    <n v="21197.42"/>
    <n v="758.4"/>
    <n v="1160.26"/>
    <n v="0"/>
    <m/>
    <n v="-5232.84"/>
    <n v="0.79"/>
    <n v="88686"/>
    <x v="5"/>
  </r>
  <r>
    <s v="0184   1F-L24"/>
    <s v="SANDRO TROSSO"/>
    <n v="80792"/>
    <n v="0"/>
    <n v="80005.5"/>
    <n v="11587.24"/>
    <n v="0"/>
    <n v="70801.97"/>
    <n v="22917.01"/>
    <n v="819.6"/>
    <n v="1254.42"/>
    <n v="0"/>
    <m/>
    <n v="0"/>
    <n v="0.26"/>
    <n v="187386"/>
    <x v="5"/>
  </r>
  <r>
    <s v="0185   1F-L25"/>
    <s v="SANDRO TROSSO"/>
    <n v="82594"/>
    <n v="0"/>
    <n v="81716.100000000006"/>
    <n v="11909.57"/>
    <n v="0"/>
    <n v="70801.97"/>
    <n v="22798.04"/>
    <n v="816"/>
    <n v="1248.21"/>
    <n v="0"/>
    <m/>
    <n v="0"/>
    <n v="0.11"/>
    <n v="189290"/>
    <x v="5"/>
  </r>
  <r>
    <s v="0186   1F-L26"/>
    <s v="WALTER GALLO (1)"/>
    <n v="539074"/>
    <n v="0"/>
    <n v="0"/>
    <n v="0"/>
    <n v="0"/>
    <n v="70801.97"/>
    <n v="18061.07"/>
    <n v="645.6"/>
    <n v="988.84"/>
    <n v="0"/>
    <m/>
    <n v="0"/>
    <n v="0.52"/>
    <n v="90498"/>
    <x v="5"/>
  </r>
  <r>
    <s v="0187    1F-L27"/>
    <s v="FRANCISCO PUIGGARI_x000a_(1)"/>
    <n v="57902"/>
    <n v="57902"/>
    <n v="0"/>
    <n v="0"/>
    <n v="0"/>
    <n v="70801.97"/>
    <n v="16503.7"/>
    <n v="590.4"/>
    <n v="903.3"/>
    <n v="0"/>
    <m/>
    <n v="-4964.3999999999996"/>
    <n v="0.03"/>
    <n v="83835"/>
    <x v="5"/>
  </r>
  <r>
    <s v="0188    1F-L28"/>
    <s v="JUAN MANUEL GALLEGO"/>
    <n v="928519"/>
    <n v="0"/>
    <n v="660665.86"/>
    <n v="357043.03"/>
    <n v="0"/>
    <n v="70801.97"/>
    <n v="17087.72"/>
    <n v="610.79999999999995"/>
    <n v="935.38"/>
    <n v="0"/>
    <m/>
    <n v="0"/>
    <n v="0.24"/>
    <n v="1107145"/>
    <x v="5"/>
  </r>
  <r>
    <s v="0189   1F-L29"/>
    <s v="MARÕA JOS… SPINELLI_x000a_-ESTANCIA VILLA MARI_x000a_(1)"/>
    <n v="837231"/>
    <n v="43834.49"/>
    <n v="761883.92"/>
    <n v="134366.92000000001"/>
    <n v="0"/>
    <n v="70801.97"/>
    <n v="16276.59"/>
    <n v="583.20000000000005"/>
    <n v="891.23"/>
    <n v="0"/>
    <m/>
    <n v="-4951.7299999999996"/>
    <n v="0.9"/>
    <n v="979853"/>
    <x v="5"/>
  </r>
  <r>
    <s v="0190   1F-L30"/>
    <s v="MOUSALLI ELIAS RUBEN (1)"/>
    <n v="99460"/>
    <n v="0"/>
    <n v="609717.43999999994"/>
    <n v="126682.06"/>
    <n v="0"/>
    <n v="70801.97"/>
    <n v="21424.53"/>
    <n v="766.8"/>
    <n v="1172.67"/>
    <n v="0"/>
    <m/>
    <n v="0"/>
    <n v="0.53"/>
    <n v="830566"/>
    <x v="5"/>
  </r>
  <r>
    <s v="0191    1F-L31"/>
    <s v="SEBASTI£N PAREJA (1)"/>
    <n v="58418"/>
    <n v="58418"/>
    <n v="0"/>
    <n v="0"/>
    <n v="0"/>
    <n v="70801.97"/>
    <n v="22376.26"/>
    <n v="799.2"/>
    <n v="1224.75"/>
    <n v="0"/>
    <m/>
    <n v="-5300.4"/>
    <n v="0.22"/>
    <n v="89902"/>
    <x v="5"/>
  </r>
  <r>
    <s v="0192   1F-L32"/>
    <s v="GENTILE PEDRO/ CAROLINA/ERICA/ ROMINA (1)"/>
    <n v="18519"/>
    <n v="18697"/>
    <n v="0"/>
    <n v="0"/>
    <n v="178"/>
    <n v="70801.97"/>
    <n v="21164.97"/>
    <n v="757.2"/>
    <n v="1158.53"/>
    <n v="0"/>
    <m/>
    <n v="-5231.03"/>
    <n v="0.36"/>
    <n v="88474"/>
    <x v="5"/>
  </r>
  <r>
    <s v="0193   1F-L33"/>
    <s v="ROMINA - ERICA - CAROLINA - PEDRO GENTIL (1)"/>
    <n v="24025"/>
    <n v="24203"/>
    <n v="0"/>
    <n v="0"/>
    <n v="178"/>
    <n v="70801.97"/>
    <n v="16428"/>
    <n v="0"/>
    <n v="899.16"/>
    <n v="0"/>
    <m/>
    <n v="8213.93"/>
    <n v="0.94"/>
    <n v="96166"/>
    <x v="5"/>
  </r>
  <r>
    <s v="0194   1F-L34"/>
    <s v="SERGIO ZAMBIAZZO (1)_x000a_(2)"/>
    <n v="1824682"/>
    <n v="1325233.47"/>
    <n v="0"/>
    <n v="0"/>
    <n v="0"/>
    <n v="70801.97"/>
    <n v="17444.61"/>
    <n v="625"/>
    <n v="955.04"/>
    <n v="0"/>
    <m/>
    <n v="0"/>
    <n v="0.38"/>
    <n v="89827"/>
    <x v="5"/>
  </r>
  <r>
    <s v="0195   1F-L35"/>
    <s v="ESQUERDO MAXIMILIANO (1)"/>
    <n v="60493"/>
    <n v="61000"/>
    <n v="0"/>
    <n v="0"/>
    <n v="507"/>
    <n v="70801.97"/>
    <n v="17163.419999999998"/>
    <n v="0"/>
    <n v="939.52"/>
    <n v="0"/>
    <m/>
    <n v="-5002.41"/>
    <n v="0.5"/>
    <n v="83396"/>
    <x v="5"/>
  </r>
  <r>
    <s v="0196   1F-L36"/>
    <s v="PABLO GARCIA NAVARRO (1)"/>
    <n v="62086"/>
    <n v="62086"/>
    <n v="0"/>
    <n v="0"/>
    <n v="0"/>
    <n v="70801.97"/>
    <n v="19910.43"/>
    <n v="711.6"/>
    <n v="1089.9000000000001"/>
    <n v="0"/>
    <m/>
    <n v="-5159.25"/>
    <n v="0.35"/>
    <n v="87355"/>
    <x v="5"/>
  </r>
  <r>
    <s v="0197   1F-L37"/>
    <s v="CESAR MOLINA"/>
    <n v="51440"/>
    <n v="0"/>
    <n v="51440"/>
    <n v="6944.4"/>
    <n v="0"/>
    <n v="70801.97"/>
    <n v="21424.53"/>
    <n v="766.8"/>
    <n v="1172.67"/>
    <n v="0"/>
    <m/>
    <n v="0"/>
    <n v="0.63"/>
    <n v="152551"/>
    <x v="5"/>
  </r>
  <r>
    <s v="0198    1F-L38"/>
    <s v="RUTA CPC"/>
    <n v="121527"/>
    <n v="0"/>
    <n v="117915.88"/>
    <n v="19529.759999999998"/>
    <n v="0"/>
    <n v="70801.97"/>
    <n v="21402.9"/>
    <n v="766.8"/>
    <n v="1171.98"/>
    <n v="0"/>
    <m/>
    <n v="0"/>
    <n v="0.71"/>
    <n v="231590"/>
    <x v="5"/>
  </r>
  <r>
    <s v="0199    1F-L39"/>
    <s v="RUTA CPC"/>
    <n v="121674"/>
    <n v="0"/>
    <n v="118059.01"/>
    <n v="19552.96"/>
    <n v="0"/>
    <n v="70801.97"/>
    <n v="21489.42"/>
    <n v="769.2"/>
    <n v="1176.47"/>
    <n v="0"/>
    <m/>
    <n v="0"/>
    <n v="0.97"/>
    <n v="231850"/>
    <x v="5"/>
  </r>
  <r>
    <s v="0200   1F-L40"/>
    <s v="CLAUDIO VICENTE LOPEZ"/>
    <n v="2385203"/>
    <n v="0"/>
    <n v="1491485.11"/>
    <s v="En Abogados"/>
    <n v="0"/>
    <n v="70801.97"/>
    <n v="21424.53"/>
    <n v="766.8"/>
    <n v="1172.67"/>
    <n v="0"/>
    <m/>
    <n v="0"/>
    <n v="0.54"/>
    <n v="2680720"/>
    <x v="5"/>
  </r>
  <r>
    <s v="0201    1F-L41"/>
    <s v="EDUARDO JORD£ (1)"/>
    <n v="84291"/>
    <n v="84291"/>
    <n v="0"/>
    <n v="0"/>
    <n v="0"/>
    <n v="70801.97"/>
    <n v="21424.53"/>
    <n v="0"/>
    <n v="1172.67"/>
    <n v="20145.560000000001"/>
    <m/>
    <n v="-5246"/>
    <n v="0.27"/>
    <n v="108299"/>
    <x v="5"/>
  </r>
  <r>
    <s v="0202   1F-L42"/>
    <s v="SEBASTIAN TORRILLAS_x000a_(1)"/>
    <n v="56230"/>
    <n v="56300"/>
    <n v="0"/>
    <n v="0"/>
    <n v="70"/>
    <n v="70801.97"/>
    <n v="20061.84"/>
    <n v="718.8"/>
    <n v="1098.52"/>
    <n v="0"/>
    <m/>
    <n v="-5168.29"/>
    <n v="0.16"/>
    <n v="87443"/>
    <x v="5"/>
  </r>
  <r>
    <s v="0203   1F-L43"/>
    <s v="ELSA MUSTICHIO"/>
    <n v="263041"/>
    <n v="0"/>
    <n v="241836.99"/>
    <n v="53852"/>
    <n v="0"/>
    <n v="70801.97"/>
    <n v="20159.18"/>
    <n v="721.2"/>
    <n v="1103.69"/>
    <n v="0"/>
    <m/>
    <n v="0"/>
    <n v="0.97"/>
    <n v="388476"/>
    <x v="5"/>
  </r>
  <r>
    <s v="0204   1F-L44"/>
    <s v="HELENA CROUZEL"/>
    <n v="63663"/>
    <n v="63663"/>
    <n v="0"/>
    <n v="0"/>
    <n v="0"/>
    <n v="70801.97"/>
    <n v="21478.61"/>
    <n v="769.2"/>
    <n v="1176.1199999999999"/>
    <n v="0"/>
    <m/>
    <n v="0"/>
    <n v="0.1"/>
    <n v="94226"/>
    <x v="5"/>
  </r>
  <r>
    <s v="0205    1G-L1"/>
    <s v="HERNAN DE LAURENTE"/>
    <n v="192863"/>
    <n v="0"/>
    <n v="184529.72"/>
    <n v="33244.79"/>
    <n v="0"/>
    <n v="70801.97"/>
    <n v="30238.77"/>
    <n v="1080"/>
    <n v="1655.54"/>
    <n v="0"/>
    <m/>
    <n v="0"/>
    <n v="0.21"/>
    <n v="321551"/>
    <x v="5"/>
  </r>
  <r>
    <s v="0206    1G-L2"/>
    <s v="BAUTISTA HEGUY"/>
    <n v="64546"/>
    <n v="65622"/>
    <n v="0"/>
    <n v="1076"/>
    <n v="1076"/>
    <n v="70801.97"/>
    <n v="28919.34"/>
    <n v="1033"/>
    <n v="1583.45"/>
    <n v="0"/>
    <m/>
    <n v="0"/>
    <n v="0.24"/>
    <n v="102338"/>
    <x v="5"/>
  </r>
  <r>
    <s v="0207    1G-L3"/>
    <s v="ARMANDO RIBAS"/>
    <n v="950781"/>
    <n v="0"/>
    <n v="690421.51"/>
    <n v="353566.39"/>
    <n v="0"/>
    <n v="70801.97"/>
    <n v="29059.93"/>
    <n v="1039.2"/>
    <n v="1591.04"/>
    <n v="0"/>
    <m/>
    <n v="0"/>
    <n v="0.96"/>
    <n v="1146481"/>
    <x v="5"/>
  </r>
  <r>
    <s v="0208    1G-L4"/>
    <s v="PAUL DOCHERTY (1)"/>
    <n v="67751"/>
    <n v="67816"/>
    <n v="0"/>
    <n v="0"/>
    <n v="65"/>
    <n v="70801.97"/>
    <n v="20029.400000000001"/>
    <n v="715.2"/>
    <n v="1096.79"/>
    <n v="0"/>
    <m/>
    <n v="-5166.4799999999996"/>
    <n v="0.12"/>
    <n v="87412"/>
    <x v="5"/>
  </r>
  <r>
    <s v="0209    1G-L5"/>
    <s v="DAMIAN LOPO (1)"/>
    <n v="88569"/>
    <n v="0"/>
    <n v="791438.49"/>
    <n v="193715.71"/>
    <n v="0"/>
    <n v="70801.97"/>
    <n v="21835.5"/>
    <n v="781.2"/>
    <n v="1195.44"/>
    <n v="0"/>
    <m/>
    <n v="0"/>
    <n v="0.69"/>
    <n v="1079769"/>
    <x v="5"/>
  </r>
  <r>
    <s v="0210    1G-L6"/>
    <s v="CRISTINA RICCIARDI (1)"/>
    <n v="61557"/>
    <n v="61557"/>
    <n v="0"/>
    <n v="0"/>
    <n v="0"/>
    <n v="70801.97"/>
    <n v="20180.810000000001"/>
    <n v="722.4"/>
    <n v="1104.73"/>
    <n v="0"/>
    <m/>
    <n v="-5174.93"/>
    <n v="0.02"/>
    <n v="87635"/>
    <x v="5"/>
  </r>
  <r>
    <s v="0211    1G-L7"/>
    <s v="Gustavo Alberto Ramon GONZALEZ (1)"/>
    <n v="59918"/>
    <n v="59918"/>
    <n v="0"/>
    <n v="0"/>
    <n v="0"/>
    <n v="70801.97"/>
    <n v="23976.880000000001"/>
    <n v="856.8"/>
    <n v="1312.36"/>
    <n v="0"/>
    <m/>
    <n v="-5391.49"/>
    <n v="0.48"/>
    <n v="91557"/>
    <x v="5"/>
  </r>
  <r>
    <s v="0212    1G-L8"/>
    <s v="ARATA Y ASOCIADOS (1)"/>
    <n v="60162"/>
    <n v="60162"/>
    <n v="0"/>
    <n v="0"/>
    <n v="0"/>
    <n v="70801.97"/>
    <n v="25198.97"/>
    <n v="0"/>
    <n v="1379.62"/>
    <n v="0"/>
    <m/>
    <n v="-5462.07"/>
    <n v="0.51"/>
    <n v="91919"/>
    <x v="5"/>
  </r>
  <r>
    <s v="0213    1G-L9"/>
    <s v="FLAVIO THIER (1)"/>
    <n v="60310"/>
    <n v="60310"/>
    <n v="0"/>
    <n v="0"/>
    <n v="0"/>
    <n v="70801.97"/>
    <n v="24431.11"/>
    <n v="836.4"/>
    <n v="1278.21"/>
    <n v="0"/>
    <m/>
    <n v="-5355.9"/>
    <n v="0.21"/>
    <n v="91992"/>
    <x v="5"/>
  </r>
  <r>
    <s v="0214   1G-L10"/>
    <s v="HERNAN DE LAURENTE"/>
    <n v="118580"/>
    <n v="0"/>
    <n v="115862.59"/>
    <s v="En Abogados"/>
    <n v="0"/>
    <n v="70801.97"/>
    <n v="20137.55"/>
    <n v="721.2"/>
    <n v="1102.31"/>
    <n v="0"/>
    <m/>
    <n v="0"/>
    <n v="0.52"/>
    <n v="226985"/>
    <x v="5"/>
  </r>
  <r>
    <s v="0215    1G-L11"/>
    <s v="LA FIDUCIARIA VILLA MARIA (2)"/>
    <n v="73797"/>
    <n v="74654.14"/>
    <n v="0"/>
    <s v="En Abogados"/>
    <n v="857.14"/>
    <n v="70801.97"/>
    <n v="31504.12"/>
    <n v="1125.5999999999999"/>
    <n v="1724.52"/>
    <n v="0"/>
    <m/>
    <n v="0"/>
    <n v="0.7"/>
    <n v="114129"/>
    <x v="5"/>
  </r>
  <r>
    <s v="0216    1G-L12"/>
    <s v="ALFRED GLASSEL"/>
    <n v="1778561"/>
    <n v="0"/>
    <n v="1193477.27"/>
    <s v="En Abogados"/>
    <n v="0"/>
    <n v="70801.97"/>
    <n v="34672.92"/>
    <n v="1239.5999999999999"/>
    <n v="1898.01"/>
    <n v="0"/>
    <m/>
    <n v="0"/>
    <n v="7.0000000000000007E-2"/>
    <n v="2048293"/>
    <x v="5"/>
  </r>
  <r>
    <s v="0217    1G-L13"/>
    <s v="GUSTAVO FERREIROS"/>
    <n v="68143"/>
    <n v="69500"/>
    <n v="0"/>
    <n v="1136"/>
    <n v="1357"/>
    <n v="70801.97"/>
    <n v="32758.66"/>
    <n v="1171.2"/>
    <n v="1793.5"/>
    <n v="0"/>
    <m/>
    <n v="0"/>
    <n v="0.67"/>
    <n v="106305"/>
    <x v="5"/>
  </r>
  <r>
    <s v="0218    1G-L14"/>
    <s v="FABIANA MARCELA BA_x000a_—A/PAPALEO MARCELO DAN."/>
    <n v="132757"/>
    <n v="0"/>
    <n v="129812.85"/>
    <n v="20468.88"/>
    <n v="0"/>
    <n v="70801.97"/>
    <n v="29611.5"/>
    <n v="1059.5999999999999"/>
    <n v="1621.05"/>
    <n v="0"/>
    <m/>
    <n v="0"/>
    <n v="0.15"/>
    <n v="253376"/>
    <x v="5"/>
  </r>
  <r>
    <s v="0219    1G-L15"/>
    <s v="DANIEL FERN£NDEZ BAR”N"/>
    <n v="4143201"/>
    <n v="0"/>
    <n v="2464981.96"/>
    <s v="En Abogados"/>
    <n v="0"/>
    <n v="70801.97"/>
    <n v="27091.599999999999"/>
    <n v="968.4"/>
    <n v="1483.09"/>
    <n v="0"/>
    <m/>
    <n v="0"/>
    <n v="0.38"/>
    <n v="4576319"/>
    <x v="5"/>
  </r>
  <r>
    <s v="0220   1G-L16"/>
    <s v="DIEGO MUFFATTI"/>
    <n v="3257881"/>
    <n v="0"/>
    <n v="1975585.07"/>
    <s v="En Abogados"/>
    <n v="0"/>
    <n v="70801.97"/>
    <n v="24571.7"/>
    <n v="878.4"/>
    <n v="1345.13"/>
    <n v="0"/>
    <m/>
    <n v="0"/>
    <n v="0.82"/>
    <n v="3622183"/>
    <x v="5"/>
  </r>
  <r>
    <s v="0221    1G-L17"/>
    <s v="DIEGO SOLERO"/>
    <n v="185928"/>
    <n v="55415"/>
    <n v="130513"/>
    <n v="18510.71"/>
    <n v="0"/>
    <n v="70801.97"/>
    <n v="23944.43"/>
    <n v="855.6"/>
    <n v="1310.6400000000001"/>
    <n v="0"/>
    <m/>
    <n v="0"/>
    <n v="0.65"/>
    <n v="245937"/>
    <x v="5"/>
  </r>
  <r>
    <s v="0222   1G-L18"/>
    <s v="CESAR FERNANDO CARDALDA (1)"/>
    <n v="58117"/>
    <n v="58117"/>
    <n v="0"/>
    <n v="0"/>
    <n v="0"/>
    <n v="70801.97"/>
    <n v="22051.8"/>
    <n v="789.6"/>
    <n v="1207.1600000000001"/>
    <n v="0"/>
    <m/>
    <n v="-5281.7"/>
    <n v="0.17"/>
    <n v="89569"/>
    <x v="5"/>
  </r>
  <r>
    <s v="0223   1G-L19"/>
    <s v="CAPRILE GOLF S.A."/>
    <n v="1049968"/>
    <n v="0"/>
    <n v="788855.31"/>
    <n v="367608.16"/>
    <n v="0"/>
    <n v="70801.97"/>
    <n v="19358.87"/>
    <n v="692.4"/>
    <n v="1059.8900000000001"/>
    <n v="0"/>
    <m/>
    <n v="0"/>
    <n v="0.4"/>
    <n v="1248377"/>
    <x v="5"/>
  </r>
  <r>
    <s v="0224   1G-L20"/>
    <s v="FERNANDO CAFFA (1)"/>
    <n v="82630"/>
    <n v="82630"/>
    <n v="0"/>
    <n v="0"/>
    <n v="0"/>
    <n v="70801.97"/>
    <n v="22040.99"/>
    <n v="0"/>
    <n v="1206.82"/>
    <n v="20812.63"/>
    <m/>
    <n v="-5281.1"/>
    <n v="0.69"/>
    <n v="109582"/>
    <x v="5"/>
  </r>
  <r>
    <s v="0225   1G-L21"/>
    <s v="CYNTHIA ANDREA CULAK (2)"/>
    <n v="217757"/>
    <n v="221500"/>
    <n v="0"/>
    <n v="27572.19"/>
    <n v="3743"/>
    <n v="70801.97"/>
    <n v="21100.080000000002"/>
    <n v="754.8"/>
    <n v="1155.08"/>
    <n v="0"/>
    <m/>
    <n v="0"/>
    <n v="0.88"/>
    <n v="117642"/>
    <x v="5"/>
  </r>
  <r>
    <s v="0226   1G-L22"/>
    <s v="MARIO DANIELE (1)"/>
    <n v="70994"/>
    <n v="70994"/>
    <n v="0"/>
    <n v="0"/>
    <n v="0"/>
    <n v="70801.97"/>
    <n v="22873.75"/>
    <n v="0"/>
    <n v="1252"/>
    <n v="0"/>
    <m/>
    <n v="17298.96"/>
    <n v="0.32"/>
    <n v="112227"/>
    <x v="5"/>
  </r>
  <r>
    <s v="0227   1G-L23"/>
    <s v="JUAN MANUEL GALLEGO"/>
    <n v="995051"/>
    <n v="0"/>
    <n v="710479.42"/>
    <n v="380486.3"/>
    <n v="0"/>
    <n v="70801.97"/>
    <n v="23684.87"/>
    <n v="846"/>
    <n v="1296.8399999999999"/>
    <n v="0"/>
    <m/>
    <n v="0"/>
    <n v="0.6"/>
    <n v="1187596"/>
    <x v="5"/>
  </r>
  <r>
    <s v="0228   1G-L24"/>
    <s v="VICTOR DURAN (1)"/>
    <n v="56960"/>
    <n v="56960"/>
    <n v="0"/>
    <n v="0"/>
    <n v="0"/>
    <n v="70801.97"/>
    <n v="20818.89"/>
    <n v="744"/>
    <n v="1139.56"/>
    <n v="0"/>
    <m/>
    <n v="-5211.12"/>
    <n v="0.7"/>
    <n v="88294"/>
    <x v="5"/>
  </r>
  <r>
    <s v="0229   1G-L25"/>
    <s v="C…SAR CARDALDA (1)"/>
    <n v="54541"/>
    <n v="54541"/>
    <n v="0"/>
    <n v="0"/>
    <n v="0"/>
    <n v="70801.97"/>
    <n v="18958.71"/>
    <n v="0"/>
    <n v="1037.82"/>
    <n v="0"/>
    <m/>
    <n v="-5104.95"/>
    <n v="0.45"/>
    <n v="85694"/>
    <x v="5"/>
  </r>
  <r>
    <s v="0230   1G-L26"/>
    <s v="PABLO RESNIK (1)"/>
    <n v="55168"/>
    <n v="55168"/>
    <n v="0"/>
    <n v="0"/>
    <n v="0"/>
    <n v="70801.97"/>
    <n v="18904.64"/>
    <n v="675.6"/>
    <n v="1035.06"/>
    <n v="0"/>
    <m/>
    <n v="-5101.9399999999996"/>
    <n v="0.67"/>
    <n v="86316"/>
    <x v="5"/>
  </r>
  <r>
    <s v="0231   1G-L27"/>
    <s v="CECILIA CALVANI"/>
    <n v="1025093"/>
    <n v="0"/>
    <n v="740055.37"/>
    <n v="384945.1"/>
    <n v="0"/>
    <n v="70801.97"/>
    <n v="20159.18"/>
    <n v="721.2"/>
    <n v="1103.3499999999999"/>
    <n v="0"/>
    <m/>
    <n v="0"/>
    <n v="0.83"/>
    <n v="1217787"/>
    <x v="5"/>
  </r>
  <r>
    <s v="0232    1L-L1"/>
    <s v="MARIELA CHOUZA (EN SUCESI”N) (1)"/>
    <n v="50236"/>
    <n v="50236"/>
    <n v="0"/>
    <n v="0"/>
    <n v="0"/>
    <n v="70801.97"/>
    <n v="6434.93"/>
    <n v="0"/>
    <n v="352.15"/>
    <n v="0"/>
    <m/>
    <n v="2587.4499999999998"/>
    <n v="0.5"/>
    <n v="80177"/>
    <x v="5"/>
  </r>
  <r>
    <s v="0233    1L-L2"/>
    <s v="Nancy Beatriz Esquivel_x000a_(1)"/>
    <n v="43134"/>
    <n v="43134"/>
    <n v="0"/>
    <n v="0"/>
    <n v="0"/>
    <n v="70801.97"/>
    <n v="6564.71"/>
    <n v="0"/>
    <n v="359.39"/>
    <n v="0"/>
    <m/>
    <n v="-4360.57"/>
    <n v="0.5"/>
    <n v="73366"/>
    <x v="5"/>
  </r>
  <r>
    <s v="0234    1L-L3"/>
    <s v="IGNACIO MANUEL KORNZAFT (1)"/>
    <n v="43844"/>
    <n v="87688"/>
    <n v="0"/>
    <n v="0"/>
    <n v="43844"/>
    <n v="70801.97"/>
    <n v="6813.46"/>
    <n v="243.6"/>
    <n v="372.84"/>
    <n v="0"/>
    <m/>
    <n v="-4410.63"/>
    <n v="0.76"/>
    <n v="29978"/>
    <x v="5"/>
  </r>
  <r>
    <s v="0235    1L-L4"/>
    <s v="Jonathan Alex DERMAN_x000a_; Cynthia Carolina BASSO (1)"/>
    <n v="44067"/>
    <n v="44067"/>
    <n v="0"/>
    <n v="0"/>
    <n v="0"/>
    <n v="70801.97"/>
    <n v="7051.39"/>
    <n v="253.2"/>
    <n v="386.29"/>
    <n v="0"/>
    <m/>
    <n v="-4425.1099999999997"/>
    <n v="0.26"/>
    <n v="74068"/>
    <x v="5"/>
  </r>
  <r>
    <s v="0236    1L-L5"/>
    <s v="SEBASTIAN NICOLAS DE SIMONE/NATALIA AGUSTINA OBANDO (1)"/>
    <n v="56955"/>
    <n v="76254"/>
    <s v="Plan de Pago"/>
    <s v="Plan de Pago"/>
    <n v="19299"/>
    <n v="70801.97"/>
    <n v="6413.3"/>
    <n v="229.2"/>
    <n v="351.11"/>
    <n v="0"/>
    <m/>
    <n v="9082.19"/>
    <n v="0.23"/>
    <n v="67579"/>
    <x v="5"/>
  </r>
  <r>
    <s v="0237    1L-L6"/>
    <s v="JULI£N DE VITO (1)"/>
    <n v="43600"/>
    <n v="43600"/>
    <n v="0"/>
    <n v="0"/>
    <n v="0"/>
    <n v="70801.97"/>
    <n v="6813.46"/>
    <n v="0"/>
    <n v="372.84"/>
    <n v="0"/>
    <m/>
    <n v="-4410.63"/>
    <n v="0.36"/>
    <n v="73578"/>
    <x v="5"/>
  </r>
  <r>
    <s v="0238    1L-L7"/>
    <s v="PABLO MARTÌN (2)"/>
    <n v="49778"/>
    <n v="50585"/>
    <n v="0"/>
    <n v="6531.02"/>
    <n v="807"/>
    <n v="70801.97"/>
    <n v="6921.61"/>
    <n v="248.4"/>
    <n v="378.7"/>
    <n v="0"/>
    <m/>
    <n v="0"/>
    <n v="0.3"/>
    <n v="84075"/>
    <x v="5"/>
  </r>
  <r>
    <s v="0239    1L-L8"/>
    <s v="BEATRIZ COSTA (1)"/>
    <n v="44342"/>
    <n v="44342"/>
    <n v="0"/>
    <n v="0"/>
    <n v="0"/>
    <n v="70801.97"/>
    <n v="7343.39"/>
    <n v="264"/>
    <n v="401.81"/>
    <n v="0"/>
    <m/>
    <n v="-4440.8"/>
    <n v="0.63"/>
    <n v="74371"/>
    <x v="5"/>
  </r>
  <r>
    <s v="0240    1L-L9"/>
    <s v="PAULA VAZQUEZ"/>
    <n v="49431"/>
    <n v="0"/>
    <n v="49431"/>
    <n v="6673.19"/>
    <n v="0"/>
    <n v="70801.97"/>
    <n v="7981.48"/>
    <n v="285"/>
    <n v="436.99"/>
    <n v="0"/>
    <m/>
    <n v="0"/>
    <n v="0.37"/>
    <n v="135610"/>
    <x v="5"/>
  </r>
  <r>
    <s v="0241   1L-L10"/>
    <s v="LAURA HERMIDA (1)"/>
    <n v="45646"/>
    <n v="45646"/>
    <n v="0"/>
    <n v="0"/>
    <n v="0"/>
    <n v="70801.97"/>
    <n v="9084.61"/>
    <n v="0"/>
    <n v="497.35"/>
    <n v="0"/>
    <m/>
    <n v="-4540.93"/>
    <n v="0"/>
    <n v="75843"/>
    <x v="5"/>
  </r>
  <r>
    <s v="0242   1L-L11"/>
    <s v="Stuto Melisa/Bosso Matías Leonel (1)"/>
    <n v="50612"/>
    <n v="50612"/>
    <n v="0"/>
    <n v="0"/>
    <n v="0"/>
    <n v="70801.97"/>
    <n v="9960.6200000000008"/>
    <n v="356.4"/>
    <n v="545.29"/>
    <n v="0"/>
    <m/>
    <n v="-4591"/>
    <n v="0.72"/>
    <n v="77074"/>
    <x v="5"/>
  </r>
  <r>
    <s v="0243   1L-L12"/>
    <s v="Ramirez Silvia Patricia_x000a_(1)"/>
    <n v="54082"/>
    <n v="54082"/>
    <n v="0"/>
    <n v="902"/>
    <n v="0"/>
    <n v="70801.97"/>
    <n v="10328.33"/>
    <n v="370.8"/>
    <n v="565.64"/>
    <n v="0"/>
    <m/>
    <n v="2333"/>
    <n v="0.26"/>
    <n v="85302"/>
    <x v="5"/>
  </r>
  <r>
    <s v="0244   1L-L13"/>
    <s v="JOSE SANTOS RETAMOZO CACERES (1)"/>
    <n v="47674"/>
    <n v="47674"/>
    <n v="0"/>
    <n v="0"/>
    <n v="0"/>
    <n v="70801.97"/>
    <n v="10901.53"/>
    <n v="391.2"/>
    <n v="596.67999999999995"/>
    <n v="0"/>
    <m/>
    <n v="-4644.6899999999996"/>
    <n v="0.31"/>
    <n v="78047"/>
    <x v="5"/>
  </r>
  <r>
    <s v="0245   1L-L14"/>
    <s v="Maria Itari Muzzapappa_x000a_/ Santiago Carballo (1)"/>
    <n v="53605"/>
    <n v="53605"/>
    <n v="0"/>
    <n v="0"/>
    <n v="0"/>
    <n v="70801.97"/>
    <n v="9820.0300000000007"/>
    <n v="351.6"/>
    <n v="537.71"/>
    <n v="0"/>
    <m/>
    <n v="2361.84"/>
    <n v="0.85"/>
    <n v="83874"/>
    <x v="5"/>
  </r>
  <r>
    <s v="0246   1L-L15"/>
    <s v="Balaza Luz Marisol / Fernando Eduardo Galdos (1)"/>
    <n v="57408"/>
    <n v="57408"/>
    <n v="0"/>
    <n v="0"/>
    <n v="0"/>
    <n v="70801.97"/>
    <n v="9019.7199999999993"/>
    <n v="322.8"/>
    <n v="493.9"/>
    <n v="0"/>
    <m/>
    <n v="-4537.3100000000004"/>
    <n v="0.92"/>
    <n v="76102"/>
    <x v="5"/>
  </r>
  <r>
    <s v="0247   1L-L16"/>
    <s v="DANIELA PEREYRA (1)"/>
    <n v="-6030.88"/>
    <n v="0"/>
    <n v="0"/>
    <n v="0"/>
    <n v="6030.88"/>
    <n v="70801.97"/>
    <n v="8716.9"/>
    <n v="312"/>
    <n v="477"/>
    <n v="0"/>
    <m/>
    <n v="14487.57"/>
    <n v="0.44"/>
    <n v="88765"/>
    <x v="5"/>
  </r>
  <r>
    <s v="0248   1L-L17"/>
    <s v="Gustavo Alberto Ramon Gonzalez (1)"/>
    <n v="45171"/>
    <n v="45171"/>
    <n v="0"/>
    <n v="0"/>
    <n v="0"/>
    <n v="70801.97"/>
    <n v="8230.2199999999993"/>
    <n v="295.2"/>
    <n v="450.44"/>
    <n v="0"/>
    <m/>
    <n v="-4492.07"/>
    <n v="0.24"/>
    <n v="75286"/>
    <x v="5"/>
  </r>
  <r>
    <s v="0249   1L-L18"/>
    <s v="GASTON DAMIAN SERRA/ JAVIER OMAR LOPEZ (1)"/>
    <n v="319158"/>
    <n v="0"/>
    <n v="285841.21999999997"/>
    <n v="71905.34"/>
    <n v="0"/>
    <n v="70801.97"/>
    <n v="7721.92"/>
    <n v="276"/>
    <n v="422.51"/>
    <n v="0"/>
    <m/>
    <n v="6945"/>
    <n v="0.04"/>
    <n v="443914"/>
    <x v="5"/>
  </r>
  <r>
    <s v="0250   1L-L19"/>
    <s v="DANIELE, Mario Domingo/ GIORDANO LERENA Maria del Rocio (1)"/>
    <n v="48454"/>
    <n v="48454"/>
    <n v="0"/>
    <n v="0"/>
    <n v="0"/>
    <n v="70801.97"/>
    <n v="6997.31"/>
    <n v="250.8"/>
    <n v="383.19"/>
    <n v="0"/>
    <m/>
    <n v="-4421.49"/>
    <n v="0.22"/>
    <n v="74012"/>
    <x v="5"/>
  </r>
  <r>
    <s v="0251   1L-L20"/>
    <s v="GEOPOLIS S.A. (1)"/>
    <n v="33936"/>
    <n v="0"/>
    <n v="33936"/>
    <n v="4581.3599999999997"/>
    <n v="0"/>
    <n v="70801.97"/>
    <n v="6856.72"/>
    <n v="244.8"/>
    <n v="375.26"/>
    <n v="0"/>
    <m/>
    <n v="14487.57"/>
    <n v="0.32"/>
    <n v="131284"/>
    <x v="5"/>
  </r>
  <r>
    <s v="0252   1L-L21"/>
    <s v="TORSTEN / DIRK SCHALL (1)"/>
    <n v="43672"/>
    <n v="43672"/>
    <n v="0"/>
    <n v="0"/>
    <n v="0"/>
    <n v="70801.97"/>
    <n v="6629.6"/>
    <n v="237.6"/>
    <n v="363.18"/>
    <n v="0"/>
    <m/>
    <n v="-4400.9799999999996"/>
    <n v="0.63"/>
    <n v="73632"/>
    <x v="5"/>
  </r>
  <r>
    <s v="0253   1L-L22"/>
    <s v="Anabel Carla BRUSCHINI (1)"/>
    <n v="43773"/>
    <n v="43773"/>
    <n v="0"/>
    <n v="0"/>
    <n v="0"/>
    <n v="70801.97"/>
    <n v="6737.75"/>
    <n v="241.2"/>
    <n v="369.05"/>
    <n v="0"/>
    <m/>
    <n v="2537.98"/>
    <n v="0.05"/>
    <n v="80688"/>
    <x v="5"/>
  </r>
  <r>
    <s v="0254   1L-L23"/>
    <s v="Coop.DACAR"/>
    <n v="98400"/>
    <n v="0"/>
    <n v="92401.25"/>
    <n v="18472.919999999998"/>
    <n v="0"/>
    <n v="70801.97"/>
    <n v="6856.72"/>
    <n v="244.8"/>
    <n v="375.26"/>
    <n v="0"/>
    <m/>
    <n v="0"/>
    <n v="0.08"/>
    <n v="189153"/>
    <x v="5"/>
  </r>
  <r>
    <s v="0255   1L-L24"/>
    <s v="JOSE BALATTI (1)"/>
    <n v="45425"/>
    <n v="45425"/>
    <n v="0"/>
    <n v="0"/>
    <n v="0"/>
    <n v="70801.97"/>
    <n v="8500.6"/>
    <n v="304.8"/>
    <n v="465.62"/>
    <n v="0"/>
    <m/>
    <n v="-4507.75"/>
    <n v="0.76"/>
    <n v="75566"/>
    <x v="5"/>
  </r>
  <r>
    <s v="0256   1L-L25"/>
    <s v="Gustavo Enrique Daniel Moran (1)"/>
    <n v="52357"/>
    <n v="52357"/>
    <n v="0"/>
    <n v="0"/>
    <n v="0"/>
    <n v="70801.97"/>
    <n v="8825.0499999999993"/>
    <n v="0"/>
    <n v="483.21"/>
    <n v="0"/>
    <m/>
    <n v="2419.15"/>
    <n v="0.62"/>
    <n v="82530"/>
    <x v="5"/>
  </r>
  <r>
    <s v="0257   1L-L26"/>
    <s v="CAMILA PARDO ARGERICH (1)"/>
    <n v="44127"/>
    <n v="44127"/>
    <n v="0"/>
    <n v="0"/>
    <n v="0"/>
    <n v="70801.97"/>
    <n v="7116.28"/>
    <n v="254.4"/>
    <n v="389.4"/>
    <n v="0"/>
    <m/>
    <n v="-4428.13"/>
    <n v="0.08"/>
    <n v="74134"/>
    <x v="5"/>
  </r>
  <r>
    <s v="0258   1L-L27"/>
    <s v="FABIAN MARTINEZ"/>
    <n v="1269448"/>
    <n v="0"/>
    <n v="787403.66"/>
    <n v="588343.82999999996"/>
    <n v="0"/>
    <n v="70801.97"/>
    <n v="8327.56"/>
    <n v="287.60000000000002"/>
    <n v="455.96"/>
    <n v="0"/>
    <m/>
    <n v="0"/>
    <n v="0.42"/>
    <n v="1455621"/>
    <x v="5"/>
  </r>
  <r>
    <s v="0259   1L-L28"/>
    <s v="ALEJANDRO DAROUICHE (1)"/>
    <n v="46125"/>
    <n v="46125"/>
    <n v="0"/>
    <n v="0"/>
    <n v="0"/>
    <n v="70801.97"/>
    <n v="9246.83"/>
    <n v="332.4"/>
    <n v="506.32"/>
    <n v="0"/>
    <m/>
    <n v="-4549.9799999999996"/>
    <n v="0.46"/>
    <n v="76338"/>
    <x v="5"/>
  </r>
  <r>
    <s v="0260   1L-L29"/>
    <s v="TOMAS BELLO (1)"/>
    <n v="52279"/>
    <n v="52279"/>
    <n v="0"/>
    <n v="0"/>
    <n v="0"/>
    <n v="70801.97"/>
    <n v="8403.26"/>
    <n v="301.2"/>
    <n v="460.1"/>
    <n v="0"/>
    <m/>
    <n v="2443.2800000000002"/>
    <n v="0.19"/>
    <n v="82410"/>
    <x v="5"/>
  </r>
  <r>
    <s v="0261   1L-L30"/>
    <s v="Matias Alejandro Perasso/Guadalupe Agustin (1)"/>
    <n v="45951"/>
    <n v="45951"/>
    <n v="0"/>
    <n v="0"/>
    <n v="0"/>
    <n v="70801.97"/>
    <n v="9062.98"/>
    <n v="324"/>
    <n v="495.97"/>
    <n v="0"/>
    <m/>
    <n v="-9078.25"/>
    <n v="0.33"/>
    <n v="71607"/>
    <x v="5"/>
  </r>
  <r>
    <s v="0262   1L-L31"/>
    <s v="DIEGO SOLERO (1)"/>
    <n v="178310"/>
    <n v="116791.4"/>
    <n v="61518.6"/>
    <n v="10178.280000000001"/>
    <n v="0"/>
    <n v="70801.97"/>
    <n v="9257.65"/>
    <n v="332.4"/>
    <n v="506.66"/>
    <n v="0"/>
    <m/>
    <n v="6945"/>
    <n v="0.44"/>
    <n v="159541"/>
    <x v="5"/>
  </r>
  <r>
    <s v="0263   1L-L32"/>
    <s v="BLANCO MONICA P/_x000a_BERTOLOTTO CLAUDIO_x000a_A. (1)"/>
    <n v="50259"/>
    <n v="46000"/>
    <n v="4259"/>
    <n v="0"/>
    <n v="4561"/>
    <n v="70801.97"/>
    <n v="9149.5"/>
    <n v="0"/>
    <n v="501.15"/>
    <n v="0"/>
    <m/>
    <n v="-4545"/>
    <n v="0.38"/>
    <n v="75606"/>
    <x v="5"/>
  </r>
  <r>
    <s v="0264   1L-L33"/>
    <s v="ROSANA JUDITH CHORUZY (2)"/>
    <n v="46518"/>
    <n v="47294"/>
    <n v="0"/>
    <n v="6279.84"/>
    <n v="776"/>
    <n v="70801.97"/>
    <n v="9668.6200000000008"/>
    <n v="345.6"/>
    <n v="529.42999999999995"/>
    <n v="0"/>
    <m/>
    <n v="0"/>
    <n v="0.54"/>
    <n v="86850"/>
    <x v="5"/>
  </r>
  <r>
    <s v="0265   1L-L34"/>
    <s v="MARCELA GUERRA (1)"/>
    <n v="46458"/>
    <n v="46458"/>
    <n v="0"/>
    <n v="0"/>
    <n v="0"/>
    <n v="70801.97"/>
    <n v="9603.73"/>
    <n v="344.4"/>
    <n v="525.63"/>
    <n v="0"/>
    <m/>
    <n v="-4570.49"/>
    <n v="0.76"/>
    <n v="76706"/>
    <x v="5"/>
  </r>
  <r>
    <s v="0266   1L-L35"/>
    <s v="FEDERICO CASTEX"/>
    <n v="338689"/>
    <n v="0"/>
    <n v="294572.27"/>
    <s v="En Abogados"/>
    <n v="0"/>
    <n v="70801.97"/>
    <n v="9398.24"/>
    <n v="336"/>
    <n v="514.6"/>
    <n v="0"/>
    <m/>
    <n v="0"/>
    <n v="0.93"/>
    <n v="459508"/>
    <x v="5"/>
  </r>
  <r>
    <s v="0267   1L-L36"/>
    <s v="MARÕA FERNANDA BALLOTTA (2)"/>
    <n v="92525"/>
    <n v="25000"/>
    <n v="67525"/>
    <n v="12082.35"/>
    <n v="0"/>
    <n v="70801.97"/>
    <n v="9214.39"/>
    <n v="331.2"/>
    <n v="504.25"/>
    <n v="0"/>
    <m/>
    <n v="0"/>
    <n v="0.84"/>
    <n v="160460"/>
    <x v="5"/>
  </r>
  <r>
    <s v="0268   1L-L37"/>
    <s v="LORENTE MARCELA (1)"/>
    <n v="45981"/>
    <n v="45981"/>
    <n v="0"/>
    <n v="0"/>
    <n v="0"/>
    <n v="70801.97"/>
    <n v="9095.42"/>
    <n v="325.2"/>
    <n v="498.04"/>
    <n v="0"/>
    <m/>
    <n v="-4541.54"/>
    <n v="0.91"/>
    <n v="76180"/>
    <x v="5"/>
  </r>
  <r>
    <s v="0269   1L-L38"/>
    <s v="FERNANDO NICOSIA (1)"/>
    <n v="45212"/>
    <n v="45212"/>
    <n v="0"/>
    <n v="0"/>
    <n v="0"/>
    <n v="70801.97"/>
    <n v="8273.48"/>
    <n v="296.39999999999998"/>
    <n v="453.2"/>
    <n v="0"/>
    <m/>
    <n v="-4494.4799999999996"/>
    <n v="0.43"/>
    <n v="75331"/>
    <x v="5"/>
  </r>
  <r>
    <s v="0270   1L-L39"/>
    <s v="Daniel Bernardo RUIZ (1)"/>
    <n v="44775"/>
    <n v="44775"/>
    <n v="0"/>
    <n v="0"/>
    <n v="0"/>
    <n v="70801.97"/>
    <n v="7808.44"/>
    <n v="278.39999999999998"/>
    <n v="427.34"/>
    <n v="0"/>
    <m/>
    <n v="-4467.9399999999996"/>
    <n v="0.79"/>
    <n v="74849"/>
    <x v="5"/>
  </r>
  <r>
    <s v="0271   1L-L40"/>
    <s v="Hernan Javier PIROLO"/>
    <n v="44635"/>
    <n v="45379"/>
    <n v="0"/>
    <n v="744"/>
    <n v="744"/>
    <n v="70801.97"/>
    <n v="7657.03"/>
    <n v="274.8"/>
    <n v="419.06"/>
    <n v="0"/>
    <m/>
    <n v="0"/>
    <n v="0.14000000000000001"/>
    <n v="79153"/>
    <x v="5"/>
  </r>
  <r>
    <s v="0272   1L-L41"/>
    <s v="RODOLFO CELEDON"/>
    <n v="2742103"/>
    <n v="0"/>
    <n v="1652356.06"/>
    <s v="En Abogados"/>
    <n v="0"/>
    <n v="70801.97"/>
    <n v="7700.29"/>
    <n v="276"/>
    <n v="421.47"/>
    <n v="0"/>
    <m/>
    <n v="0"/>
    <n v="0.2"/>
    <n v="3044371"/>
    <x v="5"/>
  </r>
  <r>
    <s v="0273   1L-L42"/>
    <s v="XIMENA HUAMAN CALATAYUD"/>
    <n v="2772924"/>
    <n v="0"/>
    <n v="1670137.74"/>
    <s v="En Abogados"/>
    <n v="0"/>
    <n v="70801.97"/>
    <n v="8089.63"/>
    <n v="289.2"/>
    <n v="442.86"/>
    <n v="0"/>
    <m/>
    <n v="0"/>
    <n v="0.75"/>
    <n v="3078017"/>
    <x v="5"/>
  </r>
  <r>
    <s v="0274   1L-L43"/>
    <s v="LUCIANO MAZZEO/ BELUSSI CARLA (1)"/>
    <n v="45343"/>
    <n v="45343"/>
    <n v="0"/>
    <n v="0"/>
    <n v="0"/>
    <n v="70801.97"/>
    <n v="8414.08"/>
    <n v="301.2"/>
    <n v="460.45"/>
    <n v="0"/>
    <m/>
    <n v="-4502.33"/>
    <n v="0.63"/>
    <n v="75476"/>
    <x v="5"/>
  </r>
  <r>
    <s v="0275   1L-L44"/>
    <s v="ANDREA MARIANA ORTIGOZA (1)"/>
    <n v="44462"/>
    <n v="44462"/>
    <n v="0"/>
    <n v="0"/>
    <n v="0"/>
    <n v="70801.97"/>
    <n v="7473.17"/>
    <n v="267.60000000000002"/>
    <n v="409.4"/>
    <n v="0"/>
    <m/>
    <n v="-4448.6400000000003"/>
    <n v="0.5"/>
    <n v="74504"/>
    <x v="5"/>
  </r>
  <r>
    <s v="0276   1L-L45"/>
    <s v="GRACIELA BETINA GIL PIZARRO (1)"/>
    <n v="45009"/>
    <n v="45009"/>
    <n v="0"/>
    <n v="0"/>
    <n v="0"/>
    <n v="70801.97"/>
    <n v="8057.18"/>
    <n v="288"/>
    <n v="441.13"/>
    <n v="0"/>
    <m/>
    <n v="-4481.82"/>
    <n v="0.54"/>
    <n v="75107"/>
    <x v="5"/>
  </r>
  <r>
    <s v="0277   1L-L46"/>
    <s v="(CFA) COMPA—IA FIDUCIARIA AMERICANA"/>
    <n v="50045"/>
    <n v="0"/>
    <n v="50045"/>
    <n v="6756.08"/>
    <n v="0"/>
    <n v="70801.97"/>
    <n v="8597.93"/>
    <n v="308.39999999999998"/>
    <n v="470.45"/>
    <n v="0"/>
    <m/>
    <n v="0"/>
    <n v="0.17"/>
    <n v="136980"/>
    <x v="5"/>
  </r>
  <r>
    <s v="0278   1L-L47"/>
    <s v="MARIANO ALBERTO VALENTINO/PAULA NATALIA MORENO (1)"/>
    <n v="44696"/>
    <n v="44696"/>
    <n v="0"/>
    <n v="0"/>
    <n v="0"/>
    <n v="70801.97"/>
    <n v="7721.92"/>
    <n v="277.2"/>
    <n v="422.85"/>
    <n v="0"/>
    <m/>
    <n v="-4463.12"/>
    <n v="0.18"/>
    <n v="74761"/>
    <x v="5"/>
  </r>
  <r>
    <s v="0279   1L-L48"/>
    <s v="YANINA VALERIA BERNINSON (1) (2)"/>
    <n v="103563"/>
    <n v="60500"/>
    <n v="43063"/>
    <n v="10358.280000000001"/>
    <n v="0"/>
    <n v="70801.97"/>
    <n v="6597.16"/>
    <n v="0"/>
    <n v="361.11"/>
    <n v="0"/>
    <m/>
    <n v="14487.57"/>
    <n v="0.91"/>
    <n v="145670"/>
    <x v="5"/>
  </r>
  <r>
    <s v="0280   1L-L49"/>
    <s v="(CFA) COMPA—IA FIDUCIARIA AMERICANA"/>
    <n v="49516"/>
    <n v="0"/>
    <n v="49516"/>
    <n v="6684.66"/>
    <n v="0"/>
    <n v="70801.97"/>
    <n v="8068"/>
    <n v="288"/>
    <n v="441.48"/>
    <n v="0"/>
    <m/>
    <n v="0"/>
    <n v="0.89"/>
    <n v="135801"/>
    <x v="5"/>
  </r>
  <r>
    <s v="0281   1L-L50"/>
    <s v="GARRITANO VERONICA Y OT."/>
    <n v="886504"/>
    <n v="0"/>
    <n v="643458.91"/>
    <s v="En Abogados"/>
    <n v="0"/>
    <n v="70801.97"/>
    <n v="9019.7199999999993"/>
    <n v="322.8"/>
    <n v="493.9"/>
    <n v="0"/>
    <m/>
    <n v="0"/>
    <n v="0.66"/>
    <n v="1054010"/>
    <x v="5"/>
  </r>
  <r>
    <s v="0282   1L-L51"/>
    <s v="CARLOS MOLTONI (1)"/>
    <n v="45100"/>
    <n v="45100"/>
    <n v="0"/>
    <n v="0"/>
    <n v="0"/>
    <n v="70801.97"/>
    <n v="8154.52"/>
    <n v="291.60000000000002"/>
    <n v="446.31"/>
    <n v="0"/>
    <m/>
    <n v="-4487.24"/>
    <n v="0.84"/>
    <n v="75208"/>
    <x v="5"/>
  </r>
  <r>
    <s v="0283   1L-L52"/>
    <s v="EMILIANO AVETRANI - PABLO AVETRANI"/>
    <n v="45647"/>
    <n v="0"/>
    <n v="45647"/>
    <n v="6162.35"/>
    <n v="0"/>
    <n v="70801.97"/>
    <n v="8738.5300000000007"/>
    <n v="313.2"/>
    <n v="478.38"/>
    <n v="0"/>
    <m/>
    <n v="0"/>
    <n v="0.56999999999999995"/>
    <n v="132142"/>
    <x v="5"/>
  </r>
  <r>
    <s v="0284   1L-L53"/>
    <s v="LUCÕA PARENTE"/>
    <n v="2501187"/>
    <n v="0"/>
    <n v="1522827.92"/>
    <s v="En Abogados"/>
    <n v="0"/>
    <n v="70801.97"/>
    <n v="8489.7800000000007"/>
    <n v="303.60000000000002"/>
    <n v="464.59"/>
    <n v="0"/>
    <m/>
    <n v="0"/>
    <n v="0.28999999999999998"/>
    <n v="2786829"/>
    <x v="5"/>
  </r>
  <r>
    <s v="0285   1L-L54"/>
    <s v="Miraglia Claudia Beatriz_x000a_(1)"/>
    <n v="45521"/>
    <n v="45521"/>
    <n v="0"/>
    <n v="0"/>
    <n v="0"/>
    <n v="70801.97"/>
    <n v="8608.75"/>
    <n v="308.39999999999998"/>
    <n v="471.48"/>
    <n v="0"/>
    <m/>
    <n v="-4513.79"/>
    <n v="0.19"/>
    <n v="75677"/>
    <x v="5"/>
  </r>
  <r>
    <s v="0286   1L-L55"/>
    <s v="SOCIEDAD PETROCENTAURI_x000a_(Gabriel Fabian RADZIUSZ) (1)"/>
    <n v="45617"/>
    <n v="45617"/>
    <n v="0"/>
    <n v="0"/>
    <n v="0"/>
    <n v="70801.97"/>
    <n v="8706.08"/>
    <n v="312"/>
    <n v="476.66"/>
    <n v="0"/>
    <m/>
    <n v="-4519.22"/>
    <n v="0.51"/>
    <n v="75778"/>
    <x v="5"/>
  </r>
  <r>
    <s v="0287   1L-L56"/>
    <s v="SOSA MENDOZA (1)"/>
    <n v="45607"/>
    <n v="45607"/>
    <n v="0"/>
    <n v="0"/>
    <n v="0"/>
    <n v="70801.97"/>
    <n v="8695.27"/>
    <n v="312"/>
    <n v="476.31"/>
    <n v="0"/>
    <m/>
    <n v="-4518.6099999999997"/>
    <n v="0.06"/>
    <n v="75767"/>
    <x v="5"/>
  </r>
  <r>
    <s v="0288   1L-L57"/>
    <s v="SOSA MENDOZA (1)"/>
    <n v="45809"/>
    <n v="45809"/>
    <n v="0"/>
    <n v="0"/>
    <n v="0"/>
    <n v="70801.97"/>
    <n v="8911.57"/>
    <n v="319.2"/>
    <n v="487.69"/>
    <n v="0"/>
    <m/>
    <n v="-4530.68"/>
    <n v="0.25"/>
    <n v="75990"/>
    <x v="5"/>
  </r>
  <r>
    <s v="0289   1L-L58"/>
    <s v="OSVALDO RAUL PICCININI (1)"/>
    <n v="49851"/>
    <n v="49851"/>
    <n v="0"/>
    <n v="0"/>
    <n v="0"/>
    <n v="70801.97"/>
    <n v="8403.26"/>
    <n v="301.2"/>
    <n v="460.1"/>
    <n v="0"/>
    <m/>
    <n v="-4501.72"/>
    <n v="0.19"/>
    <n v="75465"/>
    <x v="5"/>
  </r>
  <r>
    <s v="0290   1L-L59"/>
    <s v="NORMA CLORINDA GOMEZ (1)"/>
    <n v="49605"/>
    <n v="49605"/>
    <n v="0"/>
    <n v="0"/>
    <n v="0"/>
    <n v="70801.97"/>
    <n v="8154.52"/>
    <n v="292.8"/>
    <n v="446.65"/>
    <n v="0"/>
    <m/>
    <n v="-4487.8500000000004"/>
    <n v="0.91"/>
    <n v="75209"/>
    <x v="5"/>
  </r>
  <r>
    <s v="0291   1L-L60"/>
    <s v="MANUEL ANGEL RODRIGUEZ (1)"/>
    <n v="59264"/>
    <n v="59264"/>
    <n v="0"/>
    <n v="0"/>
    <n v="0"/>
    <n v="70801.97"/>
    <n v="8089.63"/>
    <n v="0"/>
    <n v="442.86"/>
    <n v="0"/>
    <m/>
    <n v="2461.37"/>
    <n v="0.17"/>
    <n v="81796"/>
    <x v="5"/>
  </r>
  <r>
    <s v="0292   1L-L61"/>
    <s v="MARTA MARTINEZ OLIVARES"/>
    <n v="49217"/>
    <n v="50800"/>
    <n v="0"/>
    <n v="809"/>
    <n v="1583"/>
    <n v="70801.97"/>
    <n v="7765.18"/>
    <n v="278.39999999999998"/>
    <n v="425.27"/>
    <n v="0"/>
    <m/>
    <n v="0"/>
    <n v="0.18"/>
    <n v="78497"/>
    <x v="5"/>
  </r>
  <r>
    <s v="0293   1L-L62"/>
    <s v="SANTIAGO PESSINA (1)"/>
    <n v="45779"/>
    <n v="45779"/>
    <n v="0"/>
    <n v="0"/>
    <n v="0"/>
    <n v="70801.97"/>
    <n v="8879.1200000000008"/>
    <n v="318"/>
    <n v="486.31"/>
    <n v="0"/>
    <m/>
    <n v="-4529.47"/>
    <n v="7.0000000000000007E-2"/>
    <n v="75956"/>
    <x v="5"/>
  </r>
  <r>
    <s v="0294   1L-L63"/>
    <s v="Perdomo Acevedo, Juan Eduardo/Montes Paula Andrea (1)"/>
    <n v="45354"/>
    <n v="45354"/>
    <n v="0"/>
    <n v="0"/>
    <n v="0"/>
    <n v="70801.97"/>
    <n v="8424.89"/>
    <n v="302.39999999999998"/>
    <n v="461.14"/>
    <n v="0"/>
    <m/>
    <n v="-4502.93"/>
    <n v="0.53"/>
    <n v="75488"/>
    <x v="5"/>
  </r>
  <r>
    <s v="0295   1L-L64"/>
    <s v="HERNAN DE LAURENTE"/>
    <n v="110434"/>
    <n v="0"/>
    <n v="107878.74"/>
    <n v="17118.89"/>
    <n v="0"/>
    <n v="70801.97"/>
    <n v="15368.13"/>
    <n v="549.6"/>
    <n v="841.57"/>
    <n v="0"/>
    <m/>
    <n v="0"/>
    <n v="0.1"/>
    <n v="212559"/>
    <x v="5"/>
  </r>
  <r>
    <s v="0296   1L-L65"/>
    <s v="HERNAN DE LAURENTE"/>
    <n v="114146"/>
    <n v="0"/>
    <n v="111516.84"/>
    <n v="17683.93"/>
    <n v="0"/>
    <n v="70801.97"/>
    <n v="17541.95"/>
    <n v="627.6"/>
    <n v="960.56"/>
    <n v="0"/>
    <m/>
    <n v="0"/>
    <n v="0.15"/>
    <n v="219133"/>
    <x v="5"/>
  </r>
  <r>
    <s v="0297   1L-L66"/>
    <s v="Pablo Andres MONTESANO"/>
    <n v="198294"/>
    <n v="53188"/>
    <n v="145106"/>
    <n v="20411.7"/>
    <n v="0"/>
    <n v="70801.97"/>
    <n v="12448.08"/>
    <n v="444"/>
    <n v="681.19"/>
    <n v="0"/>
    <m/>
    <n v="0"/>
    <n v="0.06"/>
    <n v="249893"/>
    <x v="5"/>
  </r>
  <r>
    <s v="0298   1L-L67"/>
    <s v="PABLO ANDRES MONTESANO (1)"/>
    <n v="101126"/>
    <n v="51356"/>
    <n v="49770"/>
    <n v="7554.86"/>
    <n v="0"/>
    <n v="70801.97"/>
    <n v="9917.36"/>
    <n v="355.2"/>
    <n v="543.22"/>
    <n v="0"/>
    <m/>
    <n v="42362.879999999997"/>
    <n v="0.51"/>
    <n v="181306"/>
    <x v="5"/>
  </r>
  <r>
    <s v="0299   1L-L68"/>
    <s v="PABLO ANDRES MONTESANO (1)"/>
    <n v="107108"/>
    <n v="54838"/>
    <n v="52270"/>
    <n v="7949.36"/>
    <n v="0"/>
    <n v="70801.97"/>
    <n v="13421.43"/>
    <n v="480"/>
    <n v="734.65"/>
    <n v="0"/>
    <m/>
    <n v="44445.88"/>
    <n v="0.71"/>
    <n v="190104"/>
    <x v="5"/>
  </r>
  <r>
    <s v="0300   1L-L69"/>
    <s v="ALEJANDRO PUEYRRED”N (1)"/>
    <n v="54663"/>
    <n v="55000"/>
    <n v="0"/>
    <n v="0"/>
    <n v="337"/>
    <n v="70801.97"/>
    <n v="13616.1"/>
    <n v="487.2"/>
    <n v="745.34"/>
    <n v="0"/>
    <m/>
    <n v="-4799.72"/>
    <n v="0.11"/>
    <n v="80514"/>
    <x v="5"/>
  </r>
  <r>
    <s v="0301   1L-L70"/>
    <s v="ARIEL AKERMAN (1)"/>
    <n v="51896"/>
    <n v="51896"/>
    <n v="0"/>
    <n v="0"/>
    <n v="0"/>
    <n v="70801.97"/>
    <n v="15411.39"/>
    <n v="550.79999999999995"/>
    <n v="843.64"/>
    <n v="0"/>
    <m/>
    <n v="-4902.2700000000004"/>
    <n v="0.47"/>
    <n v="82706"/>
    <x v="5"/>
  </r>
  <r>
    <s v="0302   1L-L71"/>
    <s v="GUILLERMO MACERA (1)"/>
    <n v="52139"/>
    <n v="52139"/>
    <n v="0"/>
    <n v="0"/>
    <n v="0"/>
    <n v="70801.97"/>
    <n v="15670.95"/>
    <n v="560.4"/>
    <n v="858.12"/>
    <n v="0"/>
    <m/>
    <n v="-4917.3500000000004"/>
    <n v="0.91"/>
    <n v="82975"/>
    <x v="5"/>
  </r>
  <r>
    <s v="0303   1L-L72"/>
    <s v="MARISA CECILIA RODRIGUEZ,"/>
    <n v="50020"/>
    <n v="50854"/>
    <n v="0"/>
    <n v="834"/>
    <n v="834"/>
    <n v="70801.97"/>
    <n v="13940.55"/>
    <n v="0"/>
    <n v="762.93"/>
    <n v="0"/>
    <m/>
    <n v="0"/>
    <n v="0.55000000000000004"/>
    <n v="85506"/>
    <x v="5"/>
  </r>
  <r>
    <s v="0304   1L-L73"/>
    <s v="Gustavo Alberto Ramon GONZALEZ (1)"/>
    <n v="47844"/>
    <n v="47844"/>
    <n v="0"/>
    <n v="0"/>
    <n v="0"/>
    <n v="70801.97"/>
    <n v="11085.38"/>
    <n v="396"/>
    <n v="607.03"/>
    <n v="0"/>
    <m/>
    <n v="-4655.55"/>
    <n v="0.17"/>
    <n v="78235"/>
    <x v="5"/>
  </r>
  <r>
    <s v="0305   1L-L74"/>
    <s v="Juan Bautista Carballo/ Maria Martina Carballo"/>
    <n v="47207"/>
    <n v="0"/>
    <n v="47207"/>
    <n v="6372.95"/>
    <n v="0"/>
    <n v="70801.97"/>
    <n v="10404.040000000001"/>
    <n v="372"/>
    <n v="569.78"/>
    <n v="0"/>
    <m/>
    <n v="0"/>
    <n v="0.26"/>
    <n v="135728"/>
    <x v="5"/>
  </r>
  <r>
    <s v="0306   1L-L75"/>
    <s v="MARCELO LUIS VOLPE_x000a_(1)"/>
    <n v="197802"/>
    <n v="112323.1"/>
    <n v="85478.9"/>
    <n v="13347.7"/>
    <n v="0"/>
    <n v="70801.97"/>
    <n v="9895.73"/>
    <n v="0"/>
    <n v="541.84"/>
    <n v="0"/>
    <m/>
    <n v="6945"/>
    <n v="0.86"/>
    <n v="187012"/>
    <x v="5"/>
  </r>
  <r>
    <s v="0307    2A-L1"/>
    <s v="PABLO GARCIA NAVARRO (1)"/>
    <n v="58569"/>
    <n v="58569"/>
    <n v="0"/>
    <n v="0"/>
    <n v="0"/>
    <n v="70801.97"/>
    <n v="16406.37"/>
    <n v="586.79999999999995"/>
    <n v="898.47"/>
    <n v="0"/>
    <m/>
    <n v="-4959.58"/>
    <n v="0.97"/>
    <n v="83735"/>
    <x v="5"/>
  </r>
  <r>
    <s v="0308    2A-L2"/>
    <s v="EFEYSE S.R.L."/>
    <n v="280345"/>
    <n v="280345"/>
    <n v="0"/>
    <n v="0"/>
    <n v="0"/>
    <n v="70801.97"/>
    <n v="12610.3"/>
    <n v="451.2"/>
    <n v="690.5"/>
    <n v="0"/>
    <m/>
    <n v="0"/>
    <n v="0.03"/>
    <n v="84554"/>
    <x v="5"/>
  </r>
  <r>
    <s v="0309    2A-L3"/>
    <s v="LORENA YAMILA CANDIDO/FERNANDEZ CLAUDIO (1)"/>
    <n v="49273"/>
    <n v="49273"/>
    <n v="0"/>
    <n v="822"/>
    <n v="0"/>
    <n v="70801.97"/>
    <n v="12610.3"/>
    <n v="451.2"/>
    <n v="690.5"/>
    <n v="0"/>
    <m/>
    <n v="-4742"/>
    <n v="0.03"/>
    <n v="80634"/>
    <x v="5"/>
  </r>
  <r>
    <s v="0310    2A-L4"/>
    <s v="GABRIEL MICHELOUD (1)"/>
    <n v="49273"/>
    <n v="49273"/>
    <n v="0"/>
    <n v="0"/>
    <n v="0"/>
    <n v="70801.97"/>
    <n v="12610.3"/>
    <n v="451.2"/>
    <n v="690.5"/>
    <n v="0"/>
    <m/>
    <n v="-4742.41"/>
    <n v="0.44"/>
    <n v="79812"/>
    <x v="5"/>
  </r>
  <r>
    <s v="0311    2A-L5"/>
    <s v="PETER KRUGER"/>
    <n v="301197"/>
    <n v="0"/>
    <n v="268537.31"/>
    <n v="68912.23"/>
    <n v="0"/>
    <n v="70801.97"/>
    <n v="12599.49"/>
    <n v="451.2"/>
    <n v="689.81"/>
    <n v="0"/>
    <m/>
    <n v="0"/>
    <n v="0.99"/>
    <n v="421993"/>
    <x v="5"/>
  </r>
  <r>
    <s v="0312    2A-L6"/>
    <s v="ANABELLA BLANCO (1)"/>
    <n v="61647"/>
    <n v="61647"/>
    <n v="0"/>
    <n v="0"/>
    <n v="0"/>
    <n v="70801.97"/>
    <n v="12653.56"/>
    <n v="0"/>
    <n v="692.91"/>
    <n v="12785.54"/>
    <m/>
    <n v="-4744.83"/>
    <n v="0.85"/>
    <n v="92190"/>
    <x v="5"/>
  </r>
  <r>
    <s v="0313    2A-L7"/>
    <s v="JULIAN FERNANDEZ SKAPIN/ JULIANA TORRES IADAROLA (1)"/>
    <n v="56258"/>
    <n v="56258"/>
    <n v="0"/>
    <n v="0"/>
    <n v="0"/>
    <n v="70801.97"/>
    <n v="12653.56"/>
    <n v="452.4"/>
    <n v="692.91"/>
    <n v="0"/>
    <m/>
    <n v="2200.17"/>
    <n v="0.99"/>
    <n v="86802"/>
    <x v="5"/>
  </r>
  <r>
    <s v="0314    2A-L8"/>
    <s v="CARLOS MANUEL CAMPO"/>
    <n v="105739"/>
    <n v="49282"/>
    <n v="56457"/>
    <n v="7621.7"/>
    <n v="0"/>
    <n v="70801.97"/>
    <n v="12642.75"/>
    <n v="452.4"/>
    <n v="692.22"/>
    <n v="0"/>
    <m/>
    <n v="0"/>
    <n v="0.96"/>
    <n v="148669"/>
    <x v="5"/>
  </r>
  <r>
    <s v="0315    2A-L9"/>
    <s v="ANA MARIA COLOMBO"/>
    <n v="3084417"/>
    <n v="0"/>
    <n v="1851379.1"/>
    <s v="En Abogados"/>
    <n v="0"/>
    <n v="70801.97"/>
    <n v="12631.93"/>
    <n v="452.4"/>
    <n v="691.53"/>
    <n v="0"/>
    <m/>
    <n v="0"/>
    <n v="0.99"/>
    <n v="3418932"/>
    <x v="5"/>
  </r>
  <r>
    <s v="0316   2A-L10"/>
    <s v="Daniel Eduardo Lifschitz/ Fabiana Alejandra Maneiro"/>
    <n v="54394"/>
    <n v="55300"/>
    <n v="0"/>
    <n v="895"/>
    <n v="906"/>
    <n v="70801.97"/>
    <n v="12696.82"/>
    <n v="453.6"/>
    <n v="694.98"/>
    <n v="0"/>
    <m/>
    <n v="0"/>
    <n v="0.63"/>
    <n v="84637"/>
    <x v="5"/>
  </r>
  <r>
    <s v="0317    2A-L11"/>
    <s v="FABI£N BURGOS (1)"/>
    <n v="70915"/>
    <n v="70915"/>
    <n v="0"/>
    <n v="0"/>
    <n v="0"/>
    <n v="70801.97"/>
    <n v="12621.12"/>
    <n v="0"/>
    <n v="690.84"/>
    <n v="0"/>
    <m/>
    <n v="2201.98"/>
    <n v="0.09"/>
    <n v="86316"/>
    <x v="5"/>
  </r>
  <r>
    <s v="0318   2A-L12"/>
    <s v="KANG JONG HO"/>
    <n v="407312"/>
    <n v="289600"/>
    <n v="117712"/>
    <n v="15891.12"/>
    <n v="0"/>
    <n v="70801.97"/>
    <n v="12642.75"/>
    <n v="452.4"/>
    <n v="692.22"/>
    <n v="0"/>
    <m/>
    <n v="0"/>
    <n v="0.54"/>
    <n v="218193"/>
    <x v="5"/>
  </r>
  <r>
    <s v="0319   2A-L13"/>
    <s v="MARIANO SAENZ"/>
    <n v="54162"/>
    <n v="0"/>
    <n v="54162"/>
    <n v="7311.87"/>
    <n v="0"/>
    <n v="70801.97"/>
    <n v="12740.08"/>
    <n v="456"/>
    <n v="697.74"/>
    <n v="0"/>
    <m/>
    <n v="0"/>
    <n v="0.34"/>
    <n v="146170"/>
    <x v="5"/>
  </r>
  <r>
    <s v="0320   2A-L14"/>
    <s v="PAUL DOCHERTY (1)"/>
    <n v="58607"/>
    <n v="58672"/>
    <n v="0"/>
    <n v="0"/>
    <n v="65"/>
    <n v="70801.97"/>
    <n v="12761.71"/>
    <n v="457.2"/>
    <n v="698.78"/>
    <n v="0"/>
    <m/>
    <n v="-4750.8599999999997"/>
    <n v="0.2"/>
    <n v="79904"/>
    <x v="5"/>
  </r>
  <r>
    <s v="0321   2A-L15"/>
    <s v="FRANCO - SUEIRO (1)"/>
    <n v="2931978"/>
    <n v="1943300"/>
    <n v="0"/>
    <n v="0"/>
    <n v="0"/>
    <n v="70801.97"/>
    <n v="12642.75"/>
    <n v="452.4"/>
    <n v="691.88"/>
    <n v="0"/>
    <m/>
    <n v="0"/>
    <n v="0"/>
    <n v="84589"/>
    <x v="5"/>
  </r>
  <r>
    <s v="0322   2A-L16"/>
    <s v="PATRICIA TARABINI (1)"/>
    <n v="49526"/>
    <n v="49526"/>
    <n v="0"/>
    <n v="0"/>
    <n v="0"/>
    <n v="70801.97"/>
    <n v="12880.68"/>
    <n v="460.8"/>
    <n v="705.33"/>
    <n v="0"/>
    <m/>
    <n v="-4758.1000000000004"/>
    <n v="0.32"/>
    <n v="80091"/>
    <x v="5"/>
  </r>
  <r>
    <s v="0323  2A-L17B"/>
    <s v="MANTE JAIME FRANCISCO"/>
    <n v="2249997"/>
    <n v="0"/>
    <n v="1397543.48"/>
    <s v="En Abogados"/>
    <n v="0"/>
    <n v="70801.97"/>
    <n v="13259.2"/>
    <n v="474"/>
    <n v="725.68"/>
    <n v="0"/>
    <m/>
    <n v="0"/>
    <n v="0.78"/>
    <n v="2523927"/>
    <x v="5"/>
  </r>
  <r>
    <s v="0324   2A-L17"/>
    <s v="MIGUEL PEREIRA L”PEZ"/>
    <n v="3178358"/>
    <n v="0"/>
    <n v="1904148.6"/>
    <s v="En Abogados"/>
    <n v="0"/>
    <n v="70801.97"/>
    <n v="13237.57"/>
    <n v="474"/>
    <n v="724.99"/>
    <n v="0"/>
    <m/>
    <n v="0"/>
    <n v="0.41"/>
    <n v="3520657"/>
    <x v="5"/>
  </r>
  <r>
    <s v="0325   2A-L18"/>
    <s v="Patrico Ezequiel KOLKER (1)"/>
    <n v="121130"/>
    <n v="121130"/>
    <n v="0"/>
    <n v="0"/>
    <n v="0"/>
    <n v="70801.97"/>
    <n v="13259.2"/>
    <n v="474"/>
    <n v="725.68"/>
    <n v="0"/>
    <m/>
    <n v="6945"/>
    <n v="0.15"/>
    <n v="92206"/>
    <x v="5"/>
  </r>
  <r>
    <s v="0326   2A-L19"/>
    <s v="EZEQUIEL BRAHIN"/>
    <n v="49849"/>
    <n v="50000"/>
    <n v="0"/>
    <n v="831"/>
    <n v="151"/>
    <n v="70801.97"/>
    <n v="13291.65"/>
    <n v="476.4"/>
    <n v="727.75"/>
    <n v="0"/>
    <m/>
    <n v="0"/>
    <n v="0.23"/>
    <n v="85978"/>
    <x v="5"/>
  </r>
  <r>
    <s v="0327   2A-L20"/>
    <s v="JUAN CARLOS MELIA (1)"/>
    <n v="56410"/>
    <n v="56410"/>
    <n v="0"/>
    <n v="0"/>
    <n v="0"/>
    <n v="70801.97"/>
    <n v="13324.09"/>
    <n v="0"/>
    <n v="729.47"/>
    <n v="0"/>
    <m/>
    <n v="2162.17"/>
    <n v="0.3"/>
    <n v="87018"/>
    <x v="5"/>
  </r>
  <r>
    <s v="0328   2A-L21"/>
    <s v="LUCCHESI / PELOROSSO"/>
    <n v="107607"/>
    <n v="109360"/>
    <n v="0"/>
    <n v="1753"/>
    <n v="1753"/>
    <n v="70801.97"/>
    <n v="14611.08"/>
    <n v="522"/>
    <n v="800.18"/>
    <n v="0"/>
    <m/>
    <n v="0"/>
    <n v="0.77"/>
    <n v="86736"/>
    <x v="5"/>
  </r>
  <r>
    <s v="0329   2A-L22"/>
    <s v="MARCIAL CARBALLAL"/>
    <n v="3447134"/>
    <n v="0"/>
    <n v="2059206.06"/>
    <s v="En Abogados"/>
    <n v="0"/>
    <n v="70801.97"/>
    <n v="16622.669999999998"/>
    <n v="595.20000000000005"/>
    <n v="909.86"/>
    <n v="0"/>
    <m/>
    <n v="0"/>
    <n v="0.48"/>
    <n v="3814057"/>
    <x v="5"/>
  </r>
  <r>
    <s v="0330   2A-L23"/>
    <s v="EDUARDO CANTELOUP_x000a_(1)"/>
    <n v="56770"/>
    <n v="56770"/>
    <n v="0"/>
    <n v="0"/>
    <n v="0"/>
    <n v="70801.97"/>
    <n v="14492.11"/>
    <n v="0"/>
    <n v="793.28"/>
    <n v="5870.23"/>
    <m/>
    <n v="-4467.9399999999996"/>
    <n v="0.35"/>
    <n v="87490"/>
    <x v="5"/>
  </r>
  <r>
    <s v="0331   2A-L24"/>
    <s v="SANTIAGO BELAUSTEGUI (2)"/>
    <n v="55902"/>
    <n v="56834"/>
    <n v="0"/>
    <n v="7546.75"/>
    <n v="932"/>
    <n v="70801.97"/>
    <n v="14492.11"/>
    <n v="518.4"/>
    <n v="793.28"/>
    <n v="0"/>
    <m/>
    <n v="0"/>
    <n v="0.49"/>
    <n v="93221"/>
    <x v="5"/>
  </r>
  <r>
    <s v="0332   2A-L25"/>
    <s v="ALFREDO CASTIGLIA (1)"/>
    <n v="75967"/>
    <n v="75967"/>
    <s v="Plan de Pago"/>
    <s v="Plan de Pago"/>
    <n v="0"/>
    <n v="70801.97"/>
    <n v="14502.93"/>
    <n v="519.6"/>
    <n v="793.97"/>
    <n v="0"/>
    <m/>
    <n v="24920.240000000002"/>
    <n v="0.28999999999999998"/>
    <n v="111539"/>
    <x v="5"/>
  </r>
  <r>
    <s v="0333   2A-L26"/>
    <s v="EDGARDO PAOLILLO"/>
    <n v="1420123"/>
    <n v="0"/>
    <n v="947821.81"/>
    <s v="En Abogados"/>
    <n v="0"/>
    <n v="70801.97"/>
    <n v="14513.74"/>
    <n v="519.6"/>
    <n v="794.31"/>
    <n v="0"/>
    <m/>
    <n v="0"/>
    <n v="0.44"/>
    <n v="1634709"/>
    <x v="5"/>
  </r>
  <r>
    <s v="0334   2A-L27"/>
    <s v="COPPARI ALEJANDRO_x000a_(1)"/>
    <n v="56332"/>
    <n v="56332"/>
    <n v="0"/>
    <n v="0"/>
    <n v="0"/>
    <n v="70801.97"/>
    <n v="13237.57"/>
    <n v="0"/>
    <n v="724.99"/>
    <n v="0"/>
    <m/>
    <n v="2166.39"/>
    <n v="0.08"/>
    <n v="86931"/>
    <x v="5"/>
  </r>
  <r>
    <s v="0335   2A-L28"/>
    <s v="NELDO GARCIA"/>
    <n v="866990"/>
    <n v="0"/>
    <n v="642010.92000000004"/>
    <s v="En Abogados"/>
    <n v="0"/>
    <n v="70801.97"/>
    <n v="13237.57"/>
    <n v="474"/>
    <n v="724.99"/>
    <n v="0"/>
    <m/>
    <n v="0"/>
    <n v="0"/>
    <n v="1038900"/>
    <x v="5"/>
  </r>
  <r>
    <s v="0336   2A-L29"/>
    <s v="CASASOLA GABRIEL (1)"/>
    <n v="49850"/>
    <n v="49850"/>
    <n v="0"/>
    <n v="0"/>
    <n v="0"/>
    <n v="70801.97"/>
    <n v="13226.76"/>
    <n v="472.8"/>
    <n v="724.3"/>
    <n v="0"/>
    <m/>
    <n v="-4777.3999999999996"/>
    <n v="0.56999999999999995"/>
    <n v="80449"/>
    <x v="5"/>
  </r>
  <r>
    <s v="0337   2A-L30"/>
    <s v="ARCE VIVIANA MARIELA (1) (2)"/>
    <n v="67243"/>
    <n v="68364"/>
    <n v="0"/>
    <n v="9077.7000000000007"/>
    <n v="1121"/>
    <n v="70801.97"/>
    <n v="18915.45"/>
    <n v="675.59"/>
    <n v="1035.4000000000001"/>
    <n v="0"/>
    <m/>
    <n v="6945"/>
    <n v="0.89"/>
    <n v="106331"/>
    <x v="5"/>
  </r>
  <r>
    <s v="0338   2A-L31"/>
    <s v="FIDEICOMISO VILLA MARIA (2)"/>
    <n v="62452"/>
    <n v="63309.14"/>
    <n v="0"/>
    <n v="8313.94"/>
    <n v="857.14"/>
    <n v="70801.97"/>
    <n v="20159.18"/>
    <n v="771.2"/>
    <n v="1103.69"/>
    <n v="0"/>
    <m/>
    <n v="0"/>
    <n v="0.16"/>
    <n v="100293"/>
    <x v="5"/>
  </r>
  <r>
    <s v="0339   2A-L32"/>
    <s v="RUTA CPC"/>
    <n v="129086"/>
    <n v="0"/>
    <n v="125279.67"/>
    <n v="20719.09"/>
    <n v="0"/>
    <n v="70801.97"/>
    <n v="25826.240000000002"/>
    <n v="924"/>
    <n v="1414.11"/>
    <n v="0"/>
    <m/>
    <n v="0"/>
    <n v="0.92"/>
    <n v="244966"/>
    <x v="5"/>
  </r>
  <r>
    <s v="0340   2A-L33"/>
    <s v="ADRIANA LOPEZ - ALBERTO RANGONI (2)"/>
    <n v="55167"/>
    <n v="56087"/>
    <n v="0"/>
    <n v="7447.53"/>
    <n v="920"/>
    <n v="70801.97"/>
    <n v="18904.64"/>
    <n v="675.6"/>
    <n v="1034.71"/>
    <n v="0"/>
    <m/>
    <n v="0"/>
    <n v="0.55000000000000004"/>
    <n v="97945"/>
    <x v="5"/>
  </r>
  <r>
    <s v="0341   2A-L34"/>
    <s v="Diego Alberto RADIVOY MAGNANI"/>
    <n v="308914"/>
    <n v="0"/>
    <n v="278406.98"/>
    <n v="68091.960000000006"/>
    <n v="0"/>
    <n v="70801.97"/>
    <n v="19542.72"/>
    <n v="699.6"/>
    <n v="1069.8900000000001"/>
    <n v="0"/>
    <m/>
    <n v="0"/>
    <n v="0.88"/>
    <n v="438614"/>
    <x v="5"/>
  </r>
  <r>
    <s v="0342   2A-L35"/>
    <s v="DIEGO SOLERO"/>
    <n v="196659"/>
    <n v="122889.95"/>
    <n v="73769.05"/>
    <n v="13122.82"/>
    <n v="0"/>
    <n v="70801.97"/>
    <n v="28367.77"/>
    <n v="1014"/>
    <n v="1553.1"/>
    <n v="0"/>
    <m/>
    <n v="0"/>
    <n v="0.28999999999999998"/>
    <n v="188629"/>
    <x v="5"/>
  </r>
  <r>
    <s v="0343    2B-L1"/>
    <s v="Vivian Garcia Navarro (1)"/>
    <n v="445995"/>
    <n v="422000"/>
    <n v="0"/>
    <n v="0"/>
    <n v="0"/>
    <n v="70801.97"/>
    <n v="18883.009999999998"/>
    <n v="0"/>
    <n v="1034.02"/>
    <n v="0"/>
    <m/>
    <n v="6945"/>
    <n v="0"/>
    <n v="97664"/>
    <x v="5"/>
  </r>
  <r>
    <s v="0344    2B-L2"/>
    <s v="ROBERTO BERASATEGUI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</r>
  <r>
    <s v="0345   2B-L3"/>
    <s v="JORGELINA AIRALDI (1)_x000a_(2)"/>
    <n v="69939"/>
    <n v="150000"/>
    <n v="0"/>
    <n v="9016.56"/>
    <n v="80061"/>
    <n v="70801.97"/>
    <n v="12599.49"/>
    <n v="451.2"/>
    <n v="689.81"/>
    <n v="0"/>
    <m/>
    <n v="22030.14"/>
    <n v="0.83"/>
    <n v="35529"/>
    <x v="5"/>
  </r>
  <r>
    <s v="0346   2B-L4"/>
    <s v="LAURA REITER - SHEILA TRUCCO (1)"/>
    <n v="50489"/>
    <n v="50489"/>
    <n v="0"/>
    <n v="0"/>
    <n v="0"/>
    <n v="70801.97"/>
    <n v="13908.1"/>
    <n v="498"/>
    <n v="761.55"/>
    <n v="0"/>
    <m/>
    <n v="-4816.6099999999997"/>
    <n v="0.99"/>
    <n v="81154"/>
    <x v="5"/>
  </r>
  <r>
    <s v="0347    2B-L5"/>
    <s v="CHRISTOPH MARQUARDT"/>
    <n v="3124416"/>
    <n v="0"/>
    <n v="1873127.96"/>
    <s v="En Abogados"/>
    <n v="0"/>
    <n v="70801.97"/>
    <n v="12599.49"/>
    <n v="451.2"/>
    <n v="689.81"/>
    <n v="0"/>
    <m/>
    <n v="0"/>
    <n v="0.26"/>
    <n v="3461831"/>
    <x v="5"/>
  </r>
  <r>
    <s v="0348   2B-L6"/>
    <s v="TORSTEN / DIRK SCHALL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</r>
  <r>
    <s v="0349   2B-L7"/>
    <s v="RICARDO MARKOUS (1)_x000a_(2)"/>
    <n v="49988"/>
    <n v="49988"/>
    <n v="0"/>
    <n v="3374.08"/>
    <n v="0"/>
    <n v="70801.97"/>
    <n v="12599.49"/>
    <n v="451.2"/>
    <n v="689.81"/>
    <n v="0"/>
    <m/>
    <n v="-4381.68"/>
    <n v="0.13"/>
    <n v="83535"/>
    <x v="5"/>
  </r>
  <r>
    <s v="0350   2B-L8"/>
    <s v="GUILLERMO VILAS"/>
    <n v="3207966"/>
    <n v="0"/>
    <n v="1918747.24"/>
    <s v="En Abogados"/>
    <n v="0"/>
    <n v="70801.97"/>
    <n v="12610.3"/>
    <n v="451.2"/>
    <n v="690.15"/>
    <n v="0"/>
    <m/>
    <n v="0"/>
    <n v="0.5"/>
    <n v="3551551"/>
    <x v="5"/>
  </r>
  <r>
    <s v="0351    2B-L9"/>
    <s v="PABLO MARCELO ROMERO SCHMID"/>
    <n v="246624"/>
    <n v="246624"/>
    <n v="0"/>
    <n v="0"/>
    <n v="0"/>
    <n v="70801.97"/>
    <n v="12599.49"/>
    <n v="0"/>
    <n v="689.81"/>
    <n v="0"/>
    <m/>
    <n v="0"/>
    <n v="0.73"/>
    <n v="84092"/>
    <x v="5"/>
  </r>
  <r>
    <s v="0352   2B-L10"/>
    <s v="MARIA ANGELA MENENDEZ (1)"/>
    <n v="55027"/>
    <n v="52872"/>
    <n v="0"/>
    <n v="0"/>
    <n v="0"/>
    <n v="70801.97"/>
    <n v="12621.12"/>
    <n v="0"/>
    <n v="690.84"/>
    <n v="0"/>
    <m/>
    <n v="-4743.0200000000004"/>
    <n v="0.09"/>
    <n v="79371"/>
    <x v="5"/>
  </r>
  <r>
    <s v="0353  2B-L11"/>
    <s v="GUILLERMO A.SANTANA MACKINLAY/PATRICIA A.MAKIN (1)"/>
    <n v="49253"/>
    <n v="49253"/>
    <n v="0"/>
    <n v="0"/>
    <n v="0"/>
    <n v="70801.97"/>
    <n v="12588.67"/>
    <n v="451.2"/>
    <n v="689.12"/>
    <n v="0"/>
    <m/>
    <n v="-4741.21"/>
    <n v="0.25"/>
    <n v="79790"/>
    <x v="5"/>
  </r>
  <r>
    <s v="0354  2B-L12"/>
    <s v="Jaime Andrés Santana Mackinlay/ Joseﬁna Saenz de Regadera (1)"/>
    <n v="49273"/>
    <n v="49273"/>
    <n v="0"/>
    <n v="0"/>
    <n v="0"/>
    <n v="70801.97"/>
    <n v="12610.3"/>
    <n v="451.2"/>
    <n v="690.15"/>
    <n v="0"/>
    <m/>
    <n v="-4741.8100000000004"/>
    <n v="0.19"/>
    <n v="79812"/>
    <x v="5"/>
  </r>
  <r>
    <s v="0355  2B-L13"/>
    <s v="RODRIGUEZ LEONARDO"/>
    <n v="54820"/>
    <n v="54820"/>
    <n v="0"/>
    <n v="901"/>
    <n v="0"/>
    <n v="70801.97"/>
    <n v="12599.49"/>
    <n v="451.2"/>
    <n v="689.81"/>
    <n v="0"/>
    <m/>
    <n v="0"/>
    <n v="0.53"/>
    <n v="85444"/>
    <x v="5"/>
  </r>
  <r>
    <s v="0356  2B-L14"/>
    <s v="MAXIMILIANO ORDUÑA"/>
    <n v="2886515"/>
    <n v="0"/>
    <n v="1735497.13"/>
    <s v="En Abogados"/>
    <n v="0"/>
    <n v="70801.97"/>
    <n v="9452.32"/>
    <n v="337.2"/>
    <n v="517.36"/>
    <n v="0"/>
    <m/>
    <n v="0"/>
    <n v="0.04"/>
    <n v="3201916"/>
    <x v="5"/>
  </r>
  <r>
    <s v="0357  2B-L15"/>
    <s v="JORGE TABOADA (1)"/>
    <n v="58717"/>
    <n v="58717"/>
    <n v="0"/>
    <n v="0"/>
    <n v="0"/>
    <n v="70801.97"/>
    <n v="9463.1299999999992"/>
    <n v="339.6"/>
    <n v="518.04999999999995"/>
    <n v="0"/>
    <m/>
    <n v="2382.35"/>
    <n v="0.9"/>
    <n v="83506"/>
    <x v="5"/>
  </r>
  <r>
    <s v="0358  2B-L16"/>
    <s v="RUTA CPC"/>
    <n v="101637"/>
    <n v="0"/>
    <n v="98538.49"/>
    <n v="16401.21"/>
    <n v="0"/>
    <n v="70801.97"/>
    <n v="9765.9500000000007"/>
    <n v="350.4"/>
    <n v="534.6"/>
    <n v="0"/>
    <m/>
    <n v="0"/>
    <n v="0.38"/>
    <n v="196393"/>
    <x v="5"/>
  </r>
  <r>
    <s v="0359  2B-L17"/>
    <s v="ADRIANA LUZZETTI (1)"/>
    <n v="46518"/>
    <n v="46518"/>
    <n v="0"/>
    <n v="0"/>
    <n v="0"/>
    <n v="70801.97"/>
    <n v="9668.6200000000008"/>
    <n v="345.6"/>
    <n v="529.42999999999995"/>
    <n v="0"/>
    <m/>
    <n v="-4574.1099999999997"/>
    <n v="0.49"/>
    <n v="76772"/>
    <x v="5"/>
  </r>
  <r>
    <s v="0360  2B-L17B"/>
    <s v="EDUARDO SOTO"/>
    <n v="2877343"/>
    <n v="0"/>
    <n v="1731278.54"/>
    <s v="En Abogados"/>
    <n v="0"/>
    <n v="70801.97"/>
    <n v="9765.9500000000007"/>
    <n v="350.4"/>
    <n v="534.6"/>
    <n v="0"/>
    <m/>
    <n v="0"/>
    <n v="0.48"/>
    <n v="3192519"/>
    <x v="5"/>
  </r>
  <r>
    <s v="0361   2B-L18"/>
    <s v="Angeles Maria ROSSELLO (1)"/>
    <n v="46610"/>
    <n v="46610"/>
    <n v="0"/>
    <n v="0"/>
    <n v="0"/>
    <n v="70801.97"/>
    <n v="9765.9500000000007"/>
    <n v="350.4"/>
    <n v="534.6"/>
    <n v="0"/>
    <m/>
    <n v="-4579.54"/>
    <n v="0.62"/>
    <n v="76874"/>
    <x v="5"/>
  </r>
  <r>
    <s v="0362  2B-L19"/>
    <s v="SILVIA ALICIA MAO (1)"/>
    <n v="68967"/>
    <n v="77967"/>
    <n v="0"/>
    <n v="0"/>
    <n v="16569.12"/>
    <n v="70801.97"/>
    <n v="9765.9500000000007"/>
    <n v="0"/>
    <n v="534.6"/>
    <n v="0"/>
    <m/>
    <n v="36420.46"/>
    <n v="0.14000000000000001"/>
    <n v="100954"/>
    <x v="5"/>
  </r>
  <r>
    <s v="0363   2B-L20"/>
    <s v="OSVALDO DEMATTIA (1)"/>
    <n v="57267"/>
    <n v="57267"/>
    <n v="0"/>
    <n v="0"/>
    <n v="0"/>
    <n v="70801.97"/>
    <n v="9765.9500000000007"/>
    <n v="0"/>
    <n v="534.6"/>
    <n v="11006.68"/>
    <m/>
    <n v="-4579.54"/>
    <n v="0.34"/>
    <n v="87530"/>
    <x v="5"/>
  </r>
  <r>
    <s v="0364  2B-L21"/>
    <s v="MARIANA VOLPELLIER_x000a_(1)"/>
    <n v="46610"/>
    <n v="46610"/>
    <n v="0"/>
    <n v="0"/>
    <n v="0"/>
    <n v="70801.97"/>
    <n v="9765.9500000000007"/>
    <n v="350.4"/>
    <n v="534.6"/>
    <n v="0"/>
    <m/>
    <n v="-4579.54"/>
    <n v="0.62"/>
    <n v="76874"/>
    <x v="5"/>
  </r>
  <r>
    <s v="0365  2B-L22"/>
    <s v="MARIANA VOLPELLIER_x000a_(1)"/>
    <n v="46680"/>
    <n v="46680"/>
    <n v="0"/>
    <n v="0"/>
    <n v="0"/>
    <n v="70801.97"/>
    <n v="9841.66"/>
    <n v="351.6"/>
    <n v="538.74"/>
    <n v="0"/>
    <m/>
    <n v="-4583.76"/>
    <n v="0.79"/>
    <n v="76951"/>
    <x v="5"/>
  </r>
  <r>
    <s v="0366  2B-L23"/>
    <s v="(CFA) COMPA—IA FIDUCIARIA AMERICANA"/>
    <n v="53926"/>
    <n v="0"/>
    <n v="53926"/>
    <n v="7280.01"/>
    <n v="0"/>
    <n v="70801.97"/>
    <n v="12502.15"/>
    <n v="448.8"/>
    <n v="684.63"/>
    <n v="0"/>
    <m/>
    <n v="0"/>
    <n v="0.44"/>
    <n v="145644"/>
    <x v="5"/>
  </r>
  <r>
    <s v="0367  2B-L24"/>
    <s v="ROBERTO CABRERA Y FIDEICOMISO VILLA MARI"/>
    <n v="1338252"/>
    <n v="0"/>
    <n v="848388.47"/>
    <n v="604395.97"/>
    <n v="0"/>
    <n v="70801.97"/>
    <n v="15746.65"/>
    <n v="562.79999999999995"/>
    <n v="862.26"/>
    <n v="0"/>
    <m/>
    <n v="0"/>
    <n v="0.88"/>
    <n v="1540759"/>
    <x v="5"/>
  </r>
  <r>
    <s v="0368  2B-L25"/>
    <s v="(CFA) COMPA—IA FIDUCIARIA AMERICANA"/>
    <n v="54022"/>
    <n v="0"/>
    <n v="54022"/>
    <n v="7292.97"/>
    <n v="0"/>
    <n v="70801.97"/>
    <n v="12599.49"/>
    <n v="451.2"/>
    <n v="689.81"/>
    <n v="0"/>
    <m/>
    <n v="0"/>
    <n v="0.56000000000000005"/>
    <n v="145858"/>
    <x v="5"/>
  </r>
  <r>
    <s v="0369  2B-L26"/>
    <s v="Agustin Calcagno (1)"/>
    <n v="46315"/>
    <n v="46315"/>
    <n v="0"/>
    <n v="0"/>
    <n v="0"/>
    <n v="70801.97"/>
    <n v="9452.32"/>
    <n v="337.2"/>
    <n v="517.36"/>
    <n v="0"/>
    <m/>
    <n v="-4561.4399999999996"/>
    <n v="0.59"/>
    <n v="76548"/>
    <x v="5"/>
  </r>
  <r>
    <s v="0370  2B-L27"/>
    <s v="RUTA CPC"/>
    <n v="101098"/>
    <n v="0"/>
    <n v="98013.55"/>
    <n v="16316.28"/>
    <n v="0"/>
    <n v="70801.97"/>
    <n v="9452.32"/>
    <n v="337.2"/>
    <n v="517.36"/>
    <n v="0"/>
    <m/>
    <n v="0"/>
    <n v="0.32"/>
    <n v="195439"/>
    <x v="5"/>
  </r>
  <r>
    <s v="0371  2B-L28"/>
    <s v="MAURO ALEJANDRO CORINALDESI/ CAROLINA RODRIGUEZ (1)"/>
    <n v="53240"/>
    <n v="53240"/>
    <n v="0"/>
    <n v="0"/>
    <n v="0"/>
    <n v="70801.97"/>
    <n v="9430.69"/>
    <n v="337.2"/>
    <n v="516.32000000000005"/>
    <n v="0"/>
    <m/>
    <n v="9926.73"/>
    <n v="0.09"/>
    <n v="91013"/>
    <x v="5"/>
  </r>
  <r>
    <s v="0372  2B-L29"/>
    <s v="EDGARDO PAOLILLO"/>
    <n v="1352238"/>
    <n v="0"/>
    <n v="905907.93"/>
    <s v="En Abogados"/>
    <n v="0"/>
    <n v="70801.97"/>
    <n v="9441.5"/>
    <n v="337.2"/>
    <n v="516.66999999999996"/>
    <n v="0"/>
    <m/>
    <n v="0"/>
    <n v="0.09"/>
    <n v="1555633"/>
    <x v="5"/>
  </r>
  <r>
    <s v="0373  2B-L30"/>
    <s v="JAIME CHMEA"/>
    <n v="1039863"/>
    <n v="0"/>
    <n v="736609.88"/>
    <n v="402695.45"/>
    <n v="0"/>
    <n v="70801.97"/>
    <n v="12610.3"/>
    <n v="501.2"/>
    <n v="690.15"/>
    <n v="0"/>
    <m/>
    <n v="0"/>
    <n v="0.05"/>
    <n v="1223909"/>
    <x v="5"/>
  </r>
  <r>
    <s v="0374  2B-L31"/>
    <s v="EDUARDO TRUEBA"/>
    <n v="1024528"/>
    <n v="0"/>
    <n v="747062.23"/>
    <s v="En Abogados"/>
    <n v="0"/>
    <n v="70801.97"/>
    <n v="12599.49"/>
    <n v="451.2"/>
    <n v="689.81"/>
    <n v="0"/>
    <m/>
    <n v="0"/>
    <n v="0.13"/>
    <n v="1209924"/>
    <x v="5"/>
  </r>
  <r>
    <s v="0375  2B-L32"/>
    <s v="RUTA CPC"/>
    <n v="106480"/>
    <n v="0"/>
    <n v="103256.85"/>
    <n v="17162.82"/>
    <n v="0"/>
    <n v="70801.97"/>
    <n v="12599.49"/>
    <n v="451.2"/>
    <n v="689.81"/>
    <n v="0"/>
    <m/>
    <n v="0"/>
    <n v="0.86"/>
    <n v="204963"/>
    <x v="5"/>
  </r>
  <r>
    <s v="0376  2B-L33"/>
    <s v="ANA ELIZABETH VILDOZA (1)"/>
    <n v="70457"/>
    <n v="70469.119999999995"/>
    <n v="0"/>
    <n v="0"/>
    <n v="12.12"/>
    <n v="70801.97"/>
    <n v="12599.49"/>
    <n v="0"/>
    <n v="689.81"/>
    <n v="14075.21"/>
    <m/>
    <n v="-4742"/>
    <n v="0.64"/>
    <n v="93413"/>
    <x v="5"/>
  </r>
  <r>
    <s v="0377  2B-L34"/>
    <s v="PIANO Adriana Estela"/>
    <n v="49263"/>
    <n v="50085"/>
    <n v="0"/>
    <n v="822"/>
    <n v="822"/>
    <n v="70801.97"/>
    <n v="12599.49"/>
    <n v="451.2"/>
    <n v="689.81"/>
    <n v="0"/>
    <m/>
    <n v="0"/>
    <n v="0.53"/>
    <n v="84543"/>
    <x v="5"/>
  </r>
  <r>
    <s v="0378  2B-L35"/>
    <s v="FIDEICOMISO VILLA MARIA (2)"/>
    <n v="54808"/>
    <n v="55665.14"/>
    <n v="0"/>
    <n v="7292.88"/>
    <n v="857.14"/>
    <n v="70801.97"/>
    <n v="12599.49"/>
    <n v="451.2"/>
    <n v="689.81"/>
    <n v="0"/>
    <m/>
    <n v="0"/>
    <n v="0.79"/>
    <n v="90979"/>
    <x v="5"/>
  </r>
  <r>
    <s v="0379  2B-L36"/>
    <s v="NATALIA FLORIDIA (1)"/>
    <n v="55449"/>
    <n v="56000"/>
    <n v="0"/>
    <n v="0"/>
    <n v="551"/>
    <n v="70801.97"/>
    <n v="12642.75"/>
    <n v="0"/>
    <n v="691.88"/>
    <n v="0"/>
    <m/>
    <n v="15756.38"/>
    <n v="0.02"/>
    <n v="99342"/>
    <x v="5"/>
  </r>
  <r>
    <s v="0380  2C-L1"/>
    <s v="ANDREA LORENA TUBIO"/>
    <n v="2543021"/>
    <n v="0"/>
    <n v="1542806.65"/>
    <s v="En Abogados"/>
    <n v="0"/>
    <n v="70801.97"/>
    <n v="7332.58"/>
    <n v="264"/>
    <n v="401.47"/>
    <n v="0"/>
    <m/>
    <n v="0"/>
    <n v="0.08"/>
    <n v="2830100"/>
    <x v="5"/>
  </r>
  <r>
    <s v="0381    2C-L2"/>
    <s v="FABIO JUAN LAPALMA/ FERNANDEZ MARIA CLAUD (1)"/>
    <n v="43976"/>
    <n v="43976"/>
    <n v="0"/>
    <n v="0"/>
    <n v="0"/>
    <n v="70801.97"/>
    <n v="6954.05"/>
    <n v="249.6"/>
    <n v="380.77"/>
    <n v="0"/>
    <m/>
    <n v="-4419.08"/>
    <n v="0.69"/>
    <n v="73968"/>
    <x v="5"/>
  </r>
  <r>
    <s v="0382   2C-L3"/>
    <s v="CFA COMPA—IA FIDUCIARIA AMERICANA"/>
    <n v="48195"/>
    <n v="0"/>
    <n v="48195"/>
    <n v="6506.33"/>
    <n v="0"/>
    <n v="70801.97"/>
    <n v="6737.75"/>
    <n v="241.2"/>
    <n v="369.05"/>
    <n v="0"/>
    <m/>
    <n v="0"/>
    <n v="0.7"/>
    <n v="132852"/>
    <x v="5"/>
  </r>
  <r>
    <s v="0383  2C-L4"/>
    <s v="ESTEBAN MELE"/>
    <n v="2667156"/>
    <n v="0"/>
    <n v="1609334.41"/>
    <s v="En Abogados"/>
    <n v="0"/>
    <n v="70801.97"/>
    <n v="6845.9"/>
    <n v="244.8"/>
    <n v="374.57"/>
    <n v="0"/>
    <m/>
    <n v="0"/>
    <n v="0.61"/>
    <n v="2962684"/>
    <x v="5"/>
  </r>
  <r>
    <s v="0384  2C-L5"/>
    <s v="NAPOLITANO JAVIER"/>
    <n v="358851"/>
    <n v="0"/>
    <n v="306722.03999999998"/>
    <n v="93536.44"/>
    <n v="0"/>
    <n v="70801.97"/>
    <n v="6694.49"/>
    <n v="240"/>
    <n v="366.29"/>
    <n v="0"/>
    <m/>
    <n v="0"/>
    <n v="0.77"/>
    <n v="478362"/>
    <x v="5"/>
  </r>
  <r>
    <s v="0385   2C-L6"/>
    <s v="SEBASTIAN PRUNEDA"/>
    <n v="44007"/>
    <n v="44741"/>
    <n v="0"/>
    <n v="734"/>
    <n v="734"/>
    <n v="70801.97"/>
    <n v="6986.5"/>
    <n v="250.8"/>
    <n v="382.5"/>
    <n v="0"/>
    <m/>
    <n v="0"/>
    <n v="0.23"/>
    <n v="78422"/>
    <x v="5"/>
  </r>
  <r>
    <s v="0386  2C-L7"/>
    <s v="RUTA CPC"/>
    <n v="98459"/>
    <n v="0"/>
    <n v="95442.58"/>
    <n v="15901.17"/>
    <n v="0"/>
    <n v="70801.97"/>
    <n v="7905.77"/>
    <n v="284.39999999999998"/>
    <n v="432.85"/>
    <n v="0"/>
    <m/>
    <n v="0"/>
    <n v="0.26"/>
    <n v="190769"/>
    <x v="5"/>
  </r>
  <r>
    <s v="0387  2C-L8"/>
    <s v="NAPOLITANO - VIDAL"/>
    <n v="916069"/>
    <n v="0"/>
    <n v="636777.82999999996"/>
    <n v="365256.18"/>
    <n v="0"/>
    <n v="70801.97"/>
    <n v="7008.13"/>
    <n v="250.8"/>
    <n v="383.53"/>
    <n v="0"/>
    <m/>
    <n v="0"/>
    <n v="0.56000000000000005"/>
    <n v="1080479"/>
    <x v="5"/>
  </r>
  <r>
    <s v="0388  2C-L9"/>
    <s v="LEANDRO FRANCISCO PALAORO/PALAORO ANA JU (1)"/>
    <n v="43874"/>
    <n v="43874"/>
    <n v="0"/>
    <n v="0"/>
    <n v="0"/>
    <n v="70801.97"/>
    <n v="6845.9"/>
    <n v="244.8"/>
    <n v="374.57"/>
    <n v="0"/>
    <m/>
    <n v="-4412.4399999999996"/>
    <n v="0.2"/>
    <n v="73855"/>
    <x v="5"/>
  </r>
  <r>
    <s v="0389  2C-L10"/>
    <s v="Edgardo Carlos Roberto SCHMIDT (1)"/>
    <n v="44409"/>
    <n v="44409"/>
    <n v="0"/>
    <n v="0"/>
    <n v="0"/>
    <n v="70801.97"/>
    <n v="7711.1"/>
    <n v="0"/>
    <n v="422.16"/>
    <n v="0"/>
    <m/>
    <n v="3080.06"/>
    <n v="0.71"/>
    <n v="82016"/>
    <x v="5"/>
  </r>
  <r>
    <s v="0390   2C-L11"/>
    <s v="ENRIQUE GEORGE ADROVER (1)"/>
    <n v="41638"/>
    <n v="45000"/>
    <n v="0"/>
    <n v="0"/>
    <n v="3362"/>
    <n v="70801.97"/>
    <n v="7073.02"/>
    <n v="0"/>
    <n v="385.95"/>
    <n v="0"/>
    <m/>
    <n v="-4424.51"/>
    <n v="0.56999999999999995"/>
    <n v="70475"/>
    <x v="5"/>
  </r>
  <r>
    <s v="0391   2C-L12"/>
    <s v="Walter Alejandro Buchar"/>
    <n v="97852"/>
    <n v="97852"/>
    <n v="0"/>
    <n v="0"/>
    <n v="0"/>
    <n v="70801.97"/>
    <n v="6694.49"/>
    <n v="240"/>
    <n v="366.29"/>
    <n v="0"/>
    <m/>
    <n v="0"/>
    <n v="0.25"/>
    <n v="78103"/>
    <x v="5"/>
  </r>
  <r>
    <s v="0392   2C-L13"/>
    <s v="LAILA MARIANA AREVALO (2)"/>
    <n v="49970"/>
    <n v="50800"/>
    <n v="0"/>
    <n v="6545.7"/>
    <n v="830"/>
    <n v="70801.97"/>
    <n v="7029.76"/>
    <n v="253.2"/>
    <n v="384.91"/>
    <n v="0"/>
    <m/>
    <n v="0"/>
    <n v="0.46"/>
    <n v="84186"/>
    <x v="5"/>
  </r>
  <r>
    <s v="0393   2C-L14"/>
    <s v="Agustín Eugenio SERENELLINI (1)"/>
    <n v="97528"/>
    <n v="97528"/>
    <n v="0"/>
    <n v="0"/>
    <n v="0"/>
    <n v="70801.97"/>
    <n v="8597.93"/>
    <n v="308.39999999999998"/>
    <n v="470.45"/>
    <n v="0"/>
    <m/>
    <n v="-4512.58"/>
    <n v="0.83"/>
    <n v="75667"/>
    <x v="5"/>
  </r>
  <r>
    <s v="0394   2C-L15"/>
    <s v="Federico TUBIO (1)"/>
    <n v="46378"/>
    <n v="46378"/>
    <n v="0"/>
    <n v="0"/>
    <n v="0"/>
    <n v="70801.97"/>
    <n v="9517.2099999999991"/>
    <n v="342"/>
    <n v="520.79999999999995"/>
    <n v="0"/>
    <m/>
    <n v="-4565.0600000000004"/>
    <n v="0.08"/>
    <n v="76617"/>
    <x v="5"/>
  </r>
  <r>
    <s v="0395  2C-L16"/>
    <s v="LORENA BORNIEGO"/>
    <n v="1496797"/>
    <n v="0"/>
    <n v="984789.78"/>
    <s v="En Abogados"/>
    <n v="0"/>
    <n v="70801.97"/>
    <n v="10923.16"/>
    <n v="391.2"/>
    <n v="598.05999999999995"/>
    <n v="0"/>
    <m/>
    <n v="0"/>
    <n v="0.99"/>
    <n v="1712459"/>
    <x v="5"/>
  </r>
  <r>
    <s v="0396  2C-L17"/>
    <s v="Emanuel Fernandez Paz_x000a_/ Maria Marcela Lagostena (1)"/>
    <n v="49445"/>
    <n v="49445"/>
    <n v="0"/>
    <n v="0"/>
    <n v="0"/>
    <n v="70801.97"/>
    <n v="12794.16"/>
    <n v="457.2"/>
    <n v="700.5"/>
    <n v="0"/>
    <m/>
    <n v="-4752.67"/>
    <n v="0.84"/>
    <n v="80002"/>
    <x v="5"/>
  </r>
  <r>
    <s v="0397   2C-L18"/>
    <s v="JORGE OSCAR GARBINO"/>
    <n v="97484"/>
    <n v="0"/>
    <n v="93258.05"/>
    <n v="16815.79"/>
    <n v="0"/>
    <n v="70801.97"/>
    <n v="7375.84"/>
    <n v="265.2"/>
    <n v="403.88"/>
    <n v="0"/>
    <m/>
    <n v="0"/>
    <n v="0.27"/>
    <n v="188921"/>
    <x v="5"/>
  </r>
  <r>
    <s v="0398   2C-L19"/>
    <s v="PABLO MAZZONI"/>
    <n v="2632533"/>
    <n v="0"/>
    <n v="1590339.4"/>
    <s v="En Abogados"/>
    <n v="0"/>
    <n v="70801.97"/>
    <n v="6802.64"/>
    <n v="243.6"/>
    <n v="372.5"/>
    <n v="0"/>
    <m/>
    <n v="0"/>
    <n v="0.47"/>
    <n v="2925450"/>
    <x v="5"/>
  </r>
  <r>
    <s v="0399   2C-L20"/>
    <s v="MARCELO LUIS VOLPE_x000a_(1)"/>
    <n v="563074"/>
    <n v="0"/>
    <n v="478707.27"/>
    <n v="148992.21"/>
    <n v="0"/>
    <n v="70801.97"/>
    <n v="6705.31"/>
    <n v="240"/>
    <n v="367.32"/>
    <n v="4914.09"/>
    <m/>
    <n v="6945"/>
    <n v="0.83"/>
    <n v="717674"/>
    <x v="5"/>
  </r>
  <r>
    <s v="0400   2C-L21"/>
    <s v="HERMO MONICA (1)"/>
    <n v="59501"/>
    <n v="59501"/>
    <n v="0"/>
    <n v="0"/>
    <n v="750.12"/>
    <n v="70801.97"/>
    <n v="7127.09"/>
    <n v="0"/>
    <n v="390.09"/>
    <n v="8049.33"/>
    <m/>
    <n v="-4428.7299999999996"/>
    <n v="0.37"/>
    <n v="81190"/>
    <x v="5"/>
  </r>
  <r>
    <s v="0401   2C-L22"/>
    <s v="MARÕA FERNANDA BALLOTTA (2)"/>
    <n v="76624"/>
    <n v="25000"/>
    <n v="51624"/>
    <n v="10016.19"/>
    <n v="0"/>
    <n v="70801.97"/>
    <n v="6315.97"/>
    <n v="226.8"/>
    <n v="345.94"/>
    <n v="0"/>
    <m/>
    <n v="0"/>
    <n v="0.13"/>
    <n v="139331"/>
    <x v="5"/>
  </r>
  <r>
    <s v="0402   2C-L23"/>
    <s v="GABRIEL CASASOLA (1)"/>
    <n v="43530"/>
    <n v="43530"/>
    <n v="0"/>
    <n v="0"/>
    <n v="0"/>
    <n v="70801.97"/>
    <n v="6478.19"/>
    <n v="231.6"/>
    <n v="354.91"/>
    <n v="0"/>
    <m/>
    <n v="-4391.93"/>
    <n v="0.26"/>
    <n v="73475"/>
    <x v="5"/>
  </r>
  <r>
    <s v="0403   2C-L24"/>
    <s v="CFA-COMPA—IA FIDUCIARIA AMERICANA"/>
    <n v="48378"/>
    <n v="0"/>
    <n v="48378"/>
    <n v="6531.03"/>
    <n v="0"/>
    <n v="70801.97"/>
    <n v="6921.61"/>
    <n v="248.4"/>
    <n v="378.7"/>
    <n v="0"/>
    <m/>
    <n v="0"/>
    <n v="0.28999999999999998"/>
    <n v="133260"/>
    <x v="5"/>
  </r>
  <r>
    <s v="0404   2C-L25"/>
    <s v="JOSE ALBERTO CALELLO Y DOMINGO DAMIAN CA (2)"/>
    <n v="94101"/>
    <n v="95633"/>
    <n v="0"/>
    <n v="12407.32"/>
    <n v="1532"/>
    <n v="70801.97"/>
    <n v="6553.9"/>
    <n v="235.4"/>
    <n v="359.05"/>
    <n v="0"/>
    <m/>
    <n v="0"/>
    <n v="0.36"/>
    <n v="88826"/>
    <x v="5"/>
  </r>
  <r>
    <s v="0405   2C-L26"/>
    <s v="ARIEL BURGOS (1)"/>
    <n v="43298"/>
    <n v="43298"/>
    <n v="0"/>
    <n v="0"/>
    <n v="0"/>
    <n v="70801.97"/>
    <n v="6478.19"/>
    <n v="0"/>
    <n v="354.56"/>
    <n v="0"/>
    <m/>
    <n v="-4391.93"/>
    <n v="0.21"/>
    <n v="73243"/>
    <x v="5"/>
  </r>
  <r>
    <s v="0406   2C-L27"/>
    <s v="Federico Carlos SCHMIDT (1)"/>
    <n v="43996"/>
    <n v="43996"/>
    <n v="0"/>
    <n v="0"/>
    <n v="0"/>
    <n v="70801.97"/>
    <n v="6975.68"/>
    <n v="249.6"/>
    <n v="382.15"/>
    <n v="0"/>
    <m/>
    <n v="-4420.29"/>
    <n v="0.89"/>
    <n v="73990"/>
    <x v="5"/>
  </r>
  <r>
    <s v="0407   2C-L28"/>
    <s v="Maria Florencia PRIETO/Exequiel Norberto ZAPPALA (1)"/>
    <n v="43904"/>
    <n v="43904"/>
    <n v="0"/>
    <n v="0"/>
    <n v="0"/>
    <n v="70801.97"/>
    <n v="6878.35"/>
    <n v="246"/>
    <n v="376.64"/>
    <n v="0"/>
    <m/>
    <n v="-4414.8599999999997"/>
    <n v="0.9"/>
    <n v="73889"/>
    <x v="5"/>
  </r>
  <r>
    <s v="0408   2C-L29"/>
    <s v="Carlos Leonardo LOIRA_x000a_(2)"/>
    <n v="50288"/>
    <n v="51090"/>
    <n v="0"/>
    <n v="6587.69"/>
    <n v="802"/>
    <n v="70801.97"/>
    <n v="7343.39"/>
    <n v="264"/>
    <n v="401.81"/>
    <n v="0"/>
    <m/>
    <n v="0"/>
    <n v="0.14000000000000001"/>
    <n v="84597"/>
    <x v="5"/>
  </r>
  <r>
    <s v="0409   2C-L30"/>
    <s v="LILIANA INES GONELLA (1)"/>
    <n v="44625"/>
    <n v="44625"/>
    <n v="0"/>
    <n v="0"/>
    <n v="0"/>
    <n v="70801.97"/>
    <n v="7646.21"/>
    <n v="274.8"/>
    <n v="418.37"/>
    <n v="0"/>
    <m/>
    <n v="-4458.29"/>
    <n v="0.94"/>
    <n v="74684"/>
    <x v="5"/>
  </r>
  <r>
    <s v="0410   2C-L31"/>
    <s v="Carlos Leonardo LOIRA_x000a_(2)"/>
    <n v="51926"/>
    <n v="52754"/>
    <n v="0"/>
    <n v="6803.92"/>
    <n v="828"/>
    <n v="70801.97"/>
    <n v="8954.83"/>
    <n v="321.60000000000002"/>
    <n v="490.11"/>
    <n v="0"/>
    <m/>
    <n v="0"/>
    <n v="0.56999999999999995"/>
    <n v="86545"/>
    <x v="5"/>
  </r>
  <r>
    <s v="0411   2C-L32"/>
    <s v="DANIEL CALLISTI (1)"/>
    <n v="60405"/>
    <n v="0"/>
    <n v="60405"/>
    <n v="8154.68"/>
    <n v="0"/>
    <n v="70801.97"/>
    <n v="8998.09"/>
    <n v="322.8"/>
    <n v="492.87"/>
    <n v="0"/>
    <m/>
    <n v="6945"/>
    <n v="0.59"/>
    <n v="156121"/>
    <x v="5"/>
  </r>
  <r>
    <s v="0412   2C-L33"/>
    <s v="LUCAS GABRIEL BRIGANDO/SANTIAGO CARNERO (1)"/>
    <n v="412624"/>
    <n v="0"/>
    <n v="357726.11"/>
    <s v="En Abogados"/>
    <n v="0"/>
    <n v="70801.97"/>
    <n v="11096.2"/>
    <n v="396"/>
    <n v="607.72"/>
    <n v="0"/>
    <m/>
    <n v="6945"/>
    <n v="0.09"/>
    <n v="550764"/>
    <x v="5"/>
  </r>
  <r>
    <s v="0413   2C-L34"/>
    <s v="RUTA CPC"/>
    <n v="118881"/>
    <n v="0"/>
    <n v="115338.08"/>
    <n v="19113.560000000001"/>
    <n v="0"/>
    <n v="70801.97"/>
    <n v="19856.36"/>
    <n v="710.4"/>
    <n v="1087.1400000000001"/>
    <n v="0"/>
    <m/>
    <n v="0"/>
    <n v="0.49"/>
    <n v="226908"/>
    <x v="5"/>
  </r>
  <r>
    <s v="0414   2C-L35"/>
    <s v="HORACIO VERA C£CERES (1)"/>
    <n v="48690"/>
    <n v="48700"/>
    <n v="0"/>
    <n v="0"/>
    <n v="10"/>
    <n v="70801.97"/>
    <n v="7505.62"/>
    <n v="0"/>
    <n v="410.78"/>
    <n v="0"/>
    <m/>
    <n v="-4450.45"/>
    <n v="0.08"/>
    <n v="74258"/>
    <x v="5"/>
  </r>
  <r>
    <s v="0415   2C-L36"/>
    <s v="CHRISTIAN GARIBALDI"/>
    <n v="138921"/>
    <n v="0"/>
    <n v="132935.65"/>
    <n v="23931.66"/>
    <n v="0"/>
    <n v="70801.97"/>
    <n v="9300.91"/>
    <n v="0"/>
    <n v="509.08"/>
    <n v="0"/>
    <m/>
    <n v="0"/>
    <n v="0.73"/>
    <n v="237480"/>
    <x v="5"/>
  </r>
  <r>
    <s v="0416   2C-L37"/>
    <s v="MATIAS VIVA (1)"/>
    <n v="45938"/>
    <n v="45938"/>
    <n v="0"/>
    <n v="0"/>
    <n v="0"/>
    <n v="70801.97"/>
    <n v="9409.06"/>
    <n v="0"/>
    <n v="514.94000000000005"/>
    <n v="0"/>
    <m/>
    <n v="-4559.03"/>
    <n v="0.06"/>
    <n v="76167"/>
    <x v="5"/>
  </r>
  <r>
    <s v="0417   2C-L38"/>
    <s v="DIEGO VARAS"/>
    <n v="1929017"/>
    <n v="0"/>
    <n v="1212814.76"/>
    <s v="En Abogados"/>
    <n v="0"/>
    <n v="70801.97"/>
    <n v="9398.24"/>
    <n v="336"/>
    <n v="514.25"/>
    <n v="0"/>
    <m/>
    <n v="0"/>
    <n v="0.55000000000000004"/>
    <n v="2173798"/>
    <x v="5"/>
  </r>
  <r>
    <s v="0418   2C-L39"/>
    <s v="Nicolas Daniel Martinez_x000a_(1)"/>
    <n v="40418"/>
    <n v="41000"/>
    <n v="0"/>
    <n v="0"/>
    <n v="582"/>
    <n v="70801.97"/>
    <n v="9560.4699999999993"/>
    <n v="343.2"/>
    <n v="523.55999999999995"/>
    <n v="0"/>
    <m/>
    <n v="-4568.08"/>
    <n v="0.88"/>
    <n v="76080"/>
    <x v="5"/>
  </r>
  <r>
    <s v="0419   2C-L40"/>
    <s v="Bazo Sandra Gabriela (1)"/>
    <n v="53392"/>
    <n v="53392"/>
    <n v="0"/>
    <n v="0"/>
    <n v="0"/>
    <n v="70801.97"/>
    <n v="9592.91"/>
    <n v="343.2"/>
    <n v="524.94000000000005"/>
    <n v="0"/>
    <m/>
    <n v="2375.7199999999998"/>
    <n v="0.26"/>
    <n v="83639"/>
    <x v="5"/>
  </r>
  <r>
    <s v="0420   2C-L41"/>
    <s v="ANALIA NEIFFERT (2)"/>
    <n v="145324"/>
    <n v="103000"/>
    <n v="42324"/>
    <n v="13813.74"/>
    <n v="0"/>
    <n v="70801.97"/>
    <n v="9300.91"/>
    <n v="333.6"/>
    <n v="509.08"/>
    <n v="0"/>
    <m/>
    <n v="0"/>
    <n v="0.7"/>
    <n v="137084"/>
    <x v="5"/>
  </r>
  <r>
    <s v="0421   2C-L42"/>
    <s v="MARIANA SOLEDAD PE_x000a_—A/ACU—A GUSTAVO HERN (1)"/>
    <n v="46374"/>
    <n v="46374"/>
    <n v="0"/>
    <n v="0"/>
    <n v="0"/>
    <n v="70801.97"/>
    <n v="9517.2099999999991"/>
    <n v="342"/>
    <n v="520.79999999999995"/>
    <n v="0"/>
    <m/>
    <n v="-4565.0600000000004"/>
    <n v="0.08"/>
    <n v="76617"/>
    <x v="5"/>
  </r>
  <r>
    <s v="0422   2C-L43"/>
    <s v="Anibal Ricardo BARONE_x000a_(1)"/>
    <n v="46158"/>
    <n v="138474"/>
    <n v="0"/>
    <n v="0"/>
    <n v="92316"/>
    <n v="70801.97"/>
    <n v="9376.61"/>
    <n v="336"/>
    <n v="513.22"/>
    <n v="0"/>
    <m/>
    <n v="-4557.22"/>
    <n v="0"/>
    <n v="-15845.42"/>
    <x v="5"/>
  </r>
  <r>
    <s v="0423   2C-L44"/>
    <s v="NAPOLITANO JAVIER (1)"/>
    <n v="692268"/>
    <n v="500000"/>
    <n v="0"/>
    <n v="0"/>
    <n v="0"/>
    <n v="70801.97"/>
    <n v="9603.73"/>
    <n v="0"/>
    <n v="525.98"/>
    <n v="0"/>
    <m/>
    <n v="0"/>
    <n v="0.32"/>
    <n v="80932"/>
    <x v="5"/>
  </r>
  <r>
    <s v="0424   2C-L45"/>
    <s v="LEO MATEU / RED CARPET"/>
    <n v="2021804"/>
    <n v="0"/>
    <n v="1211410.32"/>
    <n v="973934.07"/>
    <n v="0"/>
    <n v="70801.97"/>
    <n v="9171.1299999999992"/>
    <n v="327.60000000000002"/>
    <n v="501.84"/>
    <n v="0"/>
    <m/>
    <n v="0"/>
    <n v="7.0000000000000007E-2"/>
    <n v="2266147"/>
    <x v="5"/>
  </r>
  <r>
    <s v="0425   2C-L46"/>
    <s v="RUTA CPC"/>
    <n v="101861"/>
    <n v="0"/>
    <n v="98756.62"/>
    <n v="16436.52"/>
    <n v="0"/>
    <n v="70801.97"/>
    <n v="9895.73"/>
    <n v="355.2"/>
    <n v="541.84"/>
    <n v="0"/>
    <m/>
    <n v="0"/>
    <n v="0.12"/>
    <n v="196788"/>
    <x v="5"/>
  </r>
  <r>
    <s v="0426   2C-L47"/>
    <s v="CFA-COMPA—IA FIDUCIARIA AMERICANA"/>
    <n v="51419"/>
    <n v="0"/>
    <n v="51419"/>
    <n v="6941.57"/>
    <n v="0"/>
    <n v="70801.97"/>
    <n v="9982.25"/>
    <n v="356.4"/>
    <n v="546.33000000000004"/>
    <n v="0"/>
    <m/>
    <n v="0"/>
    <n v="0.48"/>
    <n v="140048"/>
    <x v="5"/>
  </r>
  <r>
    <s v="0427   2C-L48"/>
    <s v="FEDERICO MOCKEL (1)"/>
    <n v="46407"/>
    <n v="46407"/>
    <n v="0"/>
    <n v="0"/>
    <n v="0"/>
    <n v="70801.97"/>
    <n v="9549.65"/>
    <n v="342"/>
    <n v="522.53"/>
    <n v="0"/>
    <m/>
    <n v="-4566.87"/>
    <n v="0.72"/>
    <n v="76650"/>
    <x v="5"/>
  </r>
  <r>
    <s v="0428   2C-L49"/>
    <s v="SCARSELLO FRANCISCO"/>
    <n v="89732"/>
    <n v="0"/>
    <n v="84779.71"/>
    <n v="16397.55"/>
    <n v="0"/>
    <n v="70801.97"/>
    <n v="11463.91"/>
    <n v="0"/>
    <n v="627.38"/>
    <n v="0"/>
    <m/>
    <n v="0"/>
    <n v="0.48"/>
    <n v="184071"/>
    <x v="5"/>
  </r>
  <r>
    <s v="0429   2C-L50"/>
    <s v="JUAN CRUZ SOUTO"/>
    <n v="1455049"/>
    <n v="0"/>
    <n v="930026.39"/>
    <s v="En Abogados"/>
    <n v="0"/>
    <n v="70801.97"/>
    <n v="15541.17"/>
    <n v="556.79999999999995"/>
    <n v="850.88"/>
    <n v="0"/>
    <m/>
    <n v="0"/>
    <n v="0.62"/>
    <n v="1668354"/>
    <x v="5"/>
  </r>
  <r>
    <s v="0430    3A-L1"/>
    <s v="PETER KRUGER"/>
    <n v="373081"/>
    <n v="0"/>
    <n v="327999.84999999998"/>
    <n v="89361.13"/>
    <n v="0"/>
    <n v="70801.97"/>
    <n v="20786.45"/>
    <n v="744"/>
    <n v="1138.18"/>
    <n v="0"/>
    <m/>
    <n v="0"/>
    <n v="0.42"/>
    <n v="510832"/>
    <x v="5"/>
  </r>
  <r>
    <s v="0431    3A-L2"/>
    <s v="CAIRO JOSE LUIS (1)"/>
    <n v="56931"/>
    <n v="56931"/>
    <n v="0"/>
    <n v="0"/>
    <n v="0"/>
    <n v="70801.97"/>
    <n v="20786.45"/>
    <n v="744"/>
    <n v="1137.8399999999999"/>
    <n v="0"/>
    <m/>
    <n v="-5209.3100000000004"/>
    <n v="0.05"/>
    <n v="88261"/>
    <x v="5"/>
  </r>
  <r>
    <s v="0432    3A-L3"/>
    <s v="GUILLERMO BASSIGNANI"/>
    <n v="1741295"/>
    <n v="0"/>
    <n v="1293054.99"/>
    <n v="622802.43000000005"/>
    <n v="0"/>
    <n v="70801.97"/>
    <n v="20786.45"/>
    <n v="744"/>
    <n v="1138.18"/>
    <n v="0"/>
    <m/>
    <n v="0"/>
    <n v="0.98"/>
    <n v="2009329"/>
    <x v="5"/>
  </r>
  <r>
    <s v="0433    3A-L4"/>
    <s v="PODRZAJ , ANTONIO (1)"/>
    <n v="57529"/>
    <n v="57529"/>
    <n v="0"/>
    <n v="0"/>
    <n v="0"/>
    <n v="70801.97"/>
    <n v="21424.53"/>
    <n v="766.8"/>
    <n v="1172.67"/>
    <n v="0"/>
    <m/>
    <n v="-5245.51"/>
    <n v="0.54"/>
    <n v="88921"/>
    <x v="5"/>
  </r>
  <r>
    <s v="0434    3A-L5"/>
    <s v="PODRZAJ MIGUEL (1)"/>
    <n v="53395"/>
    <n v="53395"/>
    <n v="0"/>
    <n v="0"/>
    <n v="0"/>
    <n v="70801.97"/>
    <n v="17012.009999999998"/>
    <n v="608.4"/>
    <n v="931.24"/>
    <n v="0"/>
    <m/>
    <n v="-4993.96"/>
    <n v="0.34"/>
    <n v="84360"/>
    <x v="5"/>
  </r>
  <r>
    <s v="0435    3A-L6"/>
    <s v="HERN£N YOHMA"/>
    <n v="3225536"/>
    <n v="0"/>
    <n v="1931443.98"/>
    <s v="En Abogados"/>
    <n v="0"/>
    <n v="70801.97"/>
    <n v="13864.84"/>
    <n v="496.8"/>
    <n v="758.79"/>
    <n v="0"/>
    <m/>
    <n v="0"/>
    <n v="0.66"/>
    <n v="3572204"/>
    <x v="5"/>
  </r>
  <r>
    <s v="0436    3A-L7"/>
    <s v="GUILLERMO BASSIGNANI"/>
    <n v="1492881"/>
    <n v="0"/>
    <n v="1110651.9099999999"/>
    <n v="532167.1"/>
    <n v="0"/>
    <n v="70801.97"/>
    <n v="13226.76"/>
    <n v="472.8"/>
    <n v="724.3"/>
    <n v="0"/>
    <m/>
    <n v="0"/>
    <n v="0.16"/>
    <n v="1728045"/>
    <x v="5"/>
  </r>
  <r>
    <s v="0437    3A-L8"/>
    <s v="ESTEBAN MELE"/>
    <n v="3128045"/>
    <n v="0"/>
    <n v="1875129.82"/>
    <s v="En Abogados"/>
    <n v="0"/>
    <n v="70801.97"/>
    <n v="12610.3"/>
    <n v="451.2"/>
    <n v="690.15"/>
    <n v="0"/>
    <m/>
    <n v="0"/>
    <n v="0.85"/>
    <n v="3465742"/>
    <x v="5"/>
  </r>
  <r>
    <s v="0438    3A-L9"/>
    <s v="JUAN PABLO PITTALUGA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</r>
  <r>
    <s v="0439   3A-L10"/>
    <s v="DAPESOL. (1)"/>
    <n v="763338"/>
    <n v="0"/>
    <n v="616936.1"/>
    <s v="En Abogados"/>
    <n v="0"/>
    <n v="70801.97"/>
    <n v="13151.05"/>
    <n v="0"/>
    <n v="720.16"/>
    <n v="0"/>
    <m/>
    <n v="6945"/>
    <n v="0.45"/>
    <n v="938243"/>
    <x v="5"/>
  </r>
  <r>
    <s v="0440   3A-L11"/>
    <s v="ANDR…S ROMERO"/>
    <n v="3375337"/>
    <n v="0"/>
    <n v="2017886.73"/>
    <s v="En Abogados"/>
    <n v="0"/>
    <n v="70801.97"/>
    <n v="15757.47"/>
    <n v="565.20000000000005"/>
    <n v="862.6"/>
    <n v="0"/>
    <m/>
    <n v="0"/>
    <n v="0.05"/>
    <n v="3735739"/>
    <x v="5"/>
  </r>
  <r>
    <s v="0441   3A-L12"/>
    <s v="ESTEBAN VILLAR (1)"/>
    <n v="52241"/>
    <n v="52241"/>
    <n v="0"/>
    <n v="0"/>
    <n v="0"/>
    <n v="70801.97"/>
    <n v="15779.1"/>
    <n v="565.20000000000005"/>
    <n v="863.64"/>
    <n v="0"/>
    <m/>
    <n v="-4923.38"/>
    <n v="0.47"/>
    <n v="83087"/>
    <x v="5"/>
  </r>
  <r>
    <s v="0442   3A-L13"/>
    <s v="PAUL GAUBIN"/>
    <n v="234248"/>
    <n v="0"/>
    <n v="216908.02"/>
    <n v="46622.559999999998"/>
    <n v="0"/>
    <n v="70801.97"/>
    <n v="15130.2"/>
    <n v="540"/>
    <n v="828.11"/>
    <n v="0"/>
    <m/>
    <n v="0"/>
    <n v="0.14000000000000001"/>
    <n v="350831"/>
    <x v="5"/>
  </r>
  <r>
    <s v="0443   3A-L14"/>
    <s v="DAPESOL. (1)"/>
    <n v="784426"/>
    <n v="0"/>
    <n v="636923.29"/>
    <s v="En Abogados"/>
    <n v="0"/>
    <n v="70801.97"/>
    <n v="13864.84"/>
    <n v="0"/>
    <n v="759.13"/>
    <n v="0"/>
    <m/>
    <n v="14487.57"/>
    <n v="0.85"/>
    <n v="970325"/>
    <x v="5"/>
  </r>
  <r>
    <s v="0444   3A-L15"/>
    <s v="ALEJANDRO CESNIK"/>
    <n v="50449"/>
    <n v="51290"/>
    <n v="0"/>
    <n v="841"/>
    <n v="841"/>
    <n v="70801.97"/>
    <n v="13864.84"/>
    <n v="496.8"/>
    <n v="758.79"/>
    <n v="0"/>
    <m/>
    <n v="0"/>
    <n v="0.6"/>
    <n v="85923"/>
    <x v="5"/>
  </r>
  <r>
    <s v="0445   3A-L16"/>
    <s v="FIDEICOMISO VILLA MARIA (2)"/>
    <n v="54656"/>
    <n v="55513.14"/>
    <n v="0"/>
    <n v="7378.48"/>
    <n v="857.14"/>
    <n v="70801.97"/>
    <n v="13237.57"/>
    <n v="474"/>
    <n v="724.64"/>
    <n v="0"/>
    <m/>
    <n v="0"/>
    <n v="0.48"/>
    <n v="91760"/>
    <x v="5"/>
  </r>
  <r>
    <s v="0446   3A-L17"/>
    <s v="DANNY MENA CORTES"/>
    <n v="620290"/>
    <n v="0"/>
    <n v="481923.39"/>
    <s v="En Abogados"/>
    <n v="0"/>
    <n v="70801.97"/>
    <n v="12599.49"/>
    <n v="451.2"/>
    <n v="689.81"/>
    <n v="0"/>
    <m/>
    <n v="0"/>
    <n v="0.87"/>
    <n v="769893"/>
    <x v="5"/>
  </r>
  <r>
    <s v="0447   3A-L18"/>
    <s v="DANIEL VALENTINI (1)"/>
    <n v="54022"/>
    <n v="54022"/>
    <n v="0"/>
    <n v="0"/>
    <n v="0"/>
    <n v="70801.97"/>
    <n v="12599.49"/>
    <n v="451.2"/>
    <n v="689.81"/>
    <n v="0"/>
    <m/>
    <n v="-4741.8100000000004"/>
    <n v="0.34"/>
    <n v="79801"/>
    <x v="5"/>
  </r>
  <r>
    <s v="0448   3A-L19"/>
    <s v="ADRIANA LUZZETTI (1)"/>
    <n v="-37862.18"/>
    <n v="49264"/>
    <n v="0"/>
    <n v="0"/>
    <n v="87126.18"/>
    <n v="70801.97"/>
    <n v="12599.49"/>
    <n v="451.2"/>
    <n v="689.81"/>
    <n v="0"/>
    <m/>
    <n v="-4741.8100000000004"/>
    <n v="0"/>
    <n v="-7325.52"/>
    <x v="5"/>
  </r>
  <r>
    <s v="0449   3A-L20"/>
    <s v="NATALIA GANEM"/>
    <n v="150291"/>
    <n v="0"/>
    <n v="143637.76000000001"/>
    <n v="26044.34"/>
    <n v="0"/>
    <n v="70801.97"/>
    <n v="11972.22"/>
    <n v="428.5"/>
    <n v="655.32000000000005"/>
    <n v="0"/>
    <m/>
    <n v="0"/>
    <n v="0.89"/>
    <n v="253541"/>
    <x v="5"/>
  </r>
  <r>
    <s v="0450   3A-L21"/>
    <s v="NATALIA GANEM"/>
    <n v="151730"/>
    <n v="0"/>
    <n v="145019.98000000001"/>
    <n v="26287.72"/>
    <n v="0"/>
    <n v="70801.97"/>
    <n v="12588.67"/>
    <n v="451.2"/>
    <n v="689.12"/>
    <n v="0"/>
    <m/>
    <n v="0"/>
    <n v="0.34"/>
    <n v="255839"/>
    <x v="5"/>
  </r>
  <r>
    <s v="0451   3A-L22"/>
    <s v="Tomas Bello (1)"/>
    <n v="58543"/>
    <n v="58543"/>
    <n v="0"/>
    <n v="0"/>
    <n v="0"/>
    <n v="70801.97"/>
    <n v="15692.58"/>
    <n v="0"/>
    <n v="859.16"/>
    <n v="0"/>
    <m/>
    <n v="2026.44"/>
    <n v="0.85"/>
    <n v="89381"/>
    <x v="5"/>
  </r>
  <r>
    <s v="0452   3A-L23"/>
    <s v="ROBERTO CABRERA"/>
    <n v="51035"/>
    <n v="0"/>
    <n v="51035"/>
    <n v="6889.73"/>
    <n v="0"/>
    <n v="70801.97"/>
    <n v="14492.11"/>
    <n v="518.4"/>
    <n v="793.28"/>
    <n v="0"/>
    <m/>
    <n v="0"/>
    <n v="0.51"/>
    <n v="144531"/>
    <x v="5"/>
  </r>
  <r>
    <s v="0453   3A-L24"/>
    <s v="MARA FERNANDEZ (1)"/>
    <n v="51035"/>
    <n v="51035"/>
    <n v="0"/>
    <n v="0"/>
    <n v="0"/>
    <n v="70801.97"/>
    <n v="14492.11"/>
    <n v="518.4"/>
    <n v="793.28"/>
    <n v="0"/>
    <m/>
    <n v="-4849.79"/>
    <n v="0.03"/>
    <n v="81756"/>
    <x v="5"/>
  </r>
  <r>
    <s v="0454   3A-L25"/>
    <s v="SALVADOR BELLO"/>
    <n v="-55809.23"/>
    <n v="0"/>
    <n v="0"/>
    <n v="0"/>
    <n v="55809.23"/>
    <n v="70801.97"/>
    <n v="14502.93"/>
    <n v="518.20000000000005"/>
    <n v="793.97"/>
    <n v="0"/>
    <m/>
    <n v="0"/>
    <n v="0.16"/>
    <n v="30808"/>
    <x v="5"/>
  </r>
  <r>
    <s v="0455   3A-L26"/>
    <s v="ROMA FERNANDO (1)"/>
    <n v="51004"/>
    <n v="51004"/>
    <n v="0"/>
    <n v="0"/>
    <n v="0"/>
    <n v="70801.97"/>
    <n v="14459.67"/>
    <n v="516"/>
    <n v="791.9"/>
    <n v="0"/>
    <m/>
    <n v="-4847.9799999999996"/>
    <n v="0.44"/>
    <n v="81722"/>
    <x v="5"/>
  </r>
  <r>
    <s v="0456   3A-L27"/>
    <s v="ALFREDO CASTIGLIA (1)"/>
    <n v="76569"/>
    <n v="76569"/>
    <s v="Plan de Pago"/>
    <s v="Plan de Pago"/>
    <n v="0"/>
    <n v="70801.97"/>
    <n v="14394.78"/>
    <n v="514.79999999999995"/>
    <n v="787.76"/>
    <n v="0"/>
    <m/>
    <n v="25624.880000000001"/>
    <n v="0.81"/>
    <n v="112125"/>
    <x v="5"/>
  </r>
  <r>
    <s v="0457   3A-L28"/>
    <s v="EDUARDO RAMOS - YARD BACK (2)"/>
    <n v="51105"/>
    <n v="51957"/>
    <n v="0"/>
    <n v="6899.11"/>
    <n v="852"/>
    <n v="70801.97"/>
    <n v="14394.78"/>
    <n v="675.6"/>
    <n v="788.11"/>
    <n v="0"/>
    <m/>
    <n v="0"/>
    <n v="0.43"/>
    <n v="92708"/>
    <x v="5"/>
  </r>
  <r>
    <s v="0458   3A-L29"/>
    <s v="LWLYC"/>
    <n v="415676"/>
    <n v="0"/>
    <n v="353855.73"/>
    <n v="109590.79"/>
    <n v="0"/>
    <n v="70801.97"/>
    <n v="14481.3"/>
    <n v="562.79999999999995"/>
    <n v="792.93"/>
    <n v="0"/>
    <m/>
    <n v="0"/>
    <n v="0.48"/>
    <n v="550086"/>
    <x v="5"/>
  </r>
  <r>
    <s v="0459   3A-L30"/>
    <s v="Diego Alberto RADIVOY MAGNANI"/>
    <n v="288234"/>
    <n v="0"/>
    <n v="259656.06"/>
    <n v="63631.51"/>
    <n v="0"/>
    <n v="70801.97"/>
    <n v="14524.56"/>
    <n v="519.6"/>
    <n v="795.35"/>
    <n v="0"/>
    <m/>
    <n v="0"/>
    <n v="0.95"/>
    <n v="409930"/>
    <x v="5"/>
  </r>
  <r>
    <s v="0460   3A-L31"/>
    <s v="LUIS LOSADA (1)"/>
    <n v="53394"/>
    <n v="53394"/>
    <n v="0"/>
    <n v="0"/>
    <n v="0"/>
    <n v="70801.97"/>
    <n v="17012.009999999998"/>
    <n v="607.20000000000005"/>
    <n v="931.24"/>
    <n v="0"/>
    <m/>
    <n v="-4993.96"/>
    <n v="0.54"/>
    <n v="84359"/>
    <x v="5"/>
  </r>
  <r>
    <s v="0461   3A-L32"/>
    <s v="SAN EMILIO SCA (1)"/>
    <n v="53375"/>
    <n v="53375"/>
    <n v="0"/>
    <n v="0"/>
    <n v="0"/>
    <n v="70801.97"/>
    <n v="16990.38"/>
    <n v="607.20000000000005"/>
    <n v="930.21"/>
    <n v="0"/>
    <m/>
    <n v="-4992.75"/>
    <n v="0.99"/>
    <n v="84338"/>
    <x v="5"/>
  </r>
  <r>
    <s v="0462   3A-L33"/>
    <s v="STELLA MORALES (1)"/>
    <n v="53769"/>
    <n v="53769"/>
    <n v="0"/>
    <n v="0"/>
    <n v="0"/>
    <n v="70801.97"/>
    <n v="17412.169999999998"/>
    <n v="621.6"/>
    <n v="952.97"/>
    <n v="0"/>
    <m/>
    <n v="-3516.28"/>
    <n v="0.56999999999999995"/>
    <n v="86273"/>
    <x v="5"/>
  </r>
  <r>
    <s v="0463   3A-L34"/>
    <s v="JORGE FRAGA"/>
    <n v="1812642"/>
    <n v="0"/>
    <n v="1126941.1599999999"/>
    <s v="En Abogados"/>
    <n v="0"/>
    <n v="70801.97"/>
    <n v="26464.33"/>
    <n v="945.6"/>
    <n v="1448.6"/>
    <n v="0"/>
    <m/>
    <n v="0"/>
    <n v="0.44"/>
    <n v="2064440"/>
    <x v="5"/>
  </r>
  <r>
    <s v="0464   3A-L35"/>
    <s v="JORGE FRAGA (1)"/>
    <n v="56930"/>
    <n v="56930"/>
    <n v="0"/>
    <n v="0"/>
    <n v="0"/>
    <n v="70801.97"/>
    <n v="20786.45"/>
    <n v="742.8"/>
    <n v="1138.18"/>
    <n v="0"/>
    <m/>
    <n v="-5209.92"/>
    <n v="0.52"/>
    <n v="88260"/>
    <x v="5"/>
  </r>
  <r>
    <s v="0465   3A-L36"/>
    <s v="ALFREDO CASTIGLIA (1)"/>
    <n v="86687"/>
    <n v="86687"/>
    <s v="Plan de Pago"/>
    <s v="Plan de Pago"/>
    <n v="0"/>
    <n v="70801.97"/>
    <n v="20808.080000000002"/>
    <n v="742.8"/>
    <n v="1138.8699999999999"/>
    <n v="0"/>
    <m/>
    <n v="29737.919999999998"/>
    <n v="0.36"/>
    <n v="123230"/>
    <x v="5"/>
  </r>
  <r>
    <s v="0466   3A-L37"/>
    <s v="ALFREDO CASTIGLIA (1)"/>
    <n v="84961"/>
    <n v="84961"/>
    <s v="Plan de Pago"/>
    <s v="Plan de Pago"/>
    <n v="0"/>
    <n v="70801.97"/>
    <n v="20754"/>
    <n v="740.1"/>
    <n v="1136.46"/>
    <n v="0"/>
    <m/>
    <n v="28063"/>
    <n v="0.47"/>
    <n v="121496"/>
    <x v="5"/>
  </r>
  <r>
    <s v="0467   3A-L38"/>
    <s v="AMERICO ALFREDO SANTI (1)"/>
    <n v="166076"/>
    <n v="73600"/>
    <n v="92476"/>
    <n v="13692.79"/>
    <n v="0"/>
    <n v="70801.97"/>
    <n v="15768.28"/>
    <n v="0"/>
    <n v="863.29"/>
    <n v="0"/>
    <m/>
    <n v="7542.57"/>
    <n v="0.1"/>
    <n v="201145"/>
    <x v="5"/>
  </r>
  <r>
    <s v="0468   3A-L39"/>
    <s v="ALEJANDRO EDUARDO ROMERO"/>
    <n v="3373829"/>
    <n v="0"/>
    <n v="2017051.46"/>
    <s v="En Abogados"/>
    <n v="0"/>
    <n v="70801.97"/>
    <n v="15757.47"/>
    <n v="562.79999999999995"/>
    <n v="862.6"/>
    <n v="0"/>
    <m/>
    <n v="0"/>
    <n v="0.21"/>
    <n v="3734116"/>
    <x v="5"/>
  </r>
  <r>
    <s v="0469   3A-L40"/>
    <s v="LWLYC"/>
    <n v="450072"/>
    <n v="0"/>
    <n v="383601.22"/>
    <n v="118256.94"/>
    <n v="0"/>
    <n v="70801.97"/>
    <n v="20764.82"/>
    <n v="742.8"/>
    <n v="1136.8"/>
    <n v="0"/>
    <m/>
    <n v="0"/>
    <n v="0.45"/>
    <n v="595305"/>
    <x v="5"/>
  </r>
  <r>
    <s v="0470    3B-L1"/>
    <s v="GUILLERMO BASSIGNANI"/>
    <n v="1682043"/>
    <n v="0"/>
    <n v="1249576.75"/>
    <n v="601159.11"/>
    <n v="0"/>
    <n v="70801.97"/>
    <n v="18904.64"/>
    <n v="675.6"/>
    <n v="1034.71"/>
    <n v="0"/>
    <m/>
    <n v="0"/>
    <n v="0.22"/>
    <n v="1942153"/>
    <x v="5"/>
  </r>
  <r>
    <s v="0471    3B-L2"/>
    <s v="GUILLERMO BASSIGNANI"/>
    <n v="1577280"/>
    <n v="0"/>
    <n v="1172634.01"/>
    <n v="562951.57999999996"/>
    <n v="0"/>
    <n v="70801.97"/>
    <n v="15746.65"/>
    <n v="562.79999999999995"/>
    <n v="862.26"/>
    <n v="0"/>
    <m/>
    <n v="0"/>
    <n v="0.73"/>
    <n v="1823560"/>
    <x v="5"/>
  </r>
  <r>
    <s v="0472    3B-L3"/>
    <s v="MARÕA JOS… SPINELLI_x000a_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</r>
  <r>
    <s v="0473    3B-L4"/>
    <s v="PABLO GARCIA NAVARRO (1)"/>
    <n v="54498"/>
    <n v="54498"/>
    <n v="0"/>
    <n v="0"/>
    <n v="0"/>
    <n v="70801.97"/>
    <n v="12350.74"/>
    <n v="441.6"/>
    <n v="676.01"/>
    <n v="0"/>
    <m/>
    <n v="-4727.33"/>
    <n v="0.01"/>
    <n v="79543"/>
    <x v="5"/>
  </r>
  <r>
    <s v="0474    3B-L5"/>
    <s v="EDUARDO HIRSH (1)"/>
    <n v="54022"/>
    <n v="54000"/>
    <n v="22"/>
    <n v="2.97"/>
    <n v="0"/>
    <n v="70801.97"/>
    <n v="12599.49"/>
    <n v="451.2"/>
    <n v="689.81"/>
    <n v="0"/>
    <m/>
    <n v="-4741.8100000000004"/>
    <n v="0.37"/>
    <n v="79826"/>
    <x v="5"/>
  </r>
  <r>
    <s v="0475    3B-L6"/>
    <s v="LWLYC"/>
    <n v="403361"/>
    <n v="0"/>
    <n v="343225.87"/>
    <n v="106470.62"/>
    <n v="0"/>
    <n v="70801.97"/>
    <n v="12350.74"/>
    <n v="441.6"/>
    <n v="676.01"/>
    <n v="0"/>
    <m/>
    <n v="0"/>
    <n v="0.19"/>
    <n v="533967"/>
    <x v="5"/>
  </r>
  <r>
    <s v="0476    3B-L7"/>
    <s v="GUILLERMO BASSIGNANI"/>
    <n v="1463124"/>
    <n v="0"/>
    <n v="1088795.6499999999"/>
    <n v="521315.76"/>
    <n v="0"/>
    <n v="70801.97"/>
    <n v="12318.3"/>
    <n v="440.4"/>
    <n v="674.29"/>
    <n v="0"/>
    <m/>
    <n v="0"/>
    <n v="0.63"/>
    <n v="1694347"/>
    <x v="5"/>
  </r>
  <r>
    <s v="0477    3B-L8"/>
    <s v="CAROLINA VAN DER MEULEN (1)"/>
    <n v="47095"/>
    <n v="47095"/>
    <n v="0"/>
    <n v="0"/>
    <n v="0"/>
    <n v="70801.97"/>
    <n v="10285.07"/>
    <n v="367.2"/>
    <n v="562.88"/>
    <n v="0"/>
    <m/>
    <n v="-4609.1000000000004"/>
    <n v="0.98"/>
    <n v="77409"/>
    <x v="5"/>
  </r>
  <r>
    <s v="0478   3B-L8B"/>
    <s v="CAROLINA VAN DER MEULEN (1)"/>
    <n v="47745"/>
    <n v="47445"/>
    <n v="300"/>
    <n v="40.5"/>
    <n v="0"/>
    <n v="70801.97"/>
    <n v="10977.23"/>
    <n v="393.6"/>
    <n v="601.16999999999996"/>
    <n v="0"/>
    <m/>
    <n v="-4648.91"/>
    <n v="0.44"/>
    <n v="78466"/>
    <x v="5"/>
  </r>
  <r>
    <s v="0479    3B-L9"/>
    <s v="GUILLERMO BASSIGNANI"/>
    <n v="1464305"/>
    <n v="0"/>
    <n v="1089662.82"/>
    <s v="En Abogados"/>
    <n v="0"/>
    <n v="70801.97"/>
    <n v="12350.74"/>
    <n v="441.6"/>
    <n v="676.01"/>
    <n v="0"/>
    <m/>
    <n v="0"/>
    <n v="0.2"/>
    <n v="1695680"/>
    <x v="5"/>
  </r>
  <r>
    <s v="0480   3B-L10"/>
    <s v="CAPRILE GOLF SA."/>
    <n v="1339407"/>
    <n v="0"/>
    <n v="966968.46"/>
    <n v="502979.28"/>
    <n v="0"/>
    <n v="70801.97"/>
    <n v="12350.74"/>
    <n v="0"/>
    <n v="676.01"/>
    <n v="0"/>
    <m/>
    <n v="0"/>
    <n v="0.54"/>
    <n v="1553777"/>
    <x v="5"/>
  </r>
  <r>
    <s v="0481    3B-L11"/>
    <s v="RAUL GORLERO IGLESIAS (1)"/>
    <n v="48588"/>
    <n v="48588"/>
    <n v="0"/>
    <n v="0"/>
    <n v="0"/>
    <n v="70801.97"/>
    <n v="12350.74"/>
    <n v="0"/>
    <n v="676.01"/>
    <n v="0"/>
    <m/>
    <n v="-4727.33"/>
    <n v="0.61"/>
    <n v="79102"/>
    <x v="5"/>
  </r>
  <r>
    <s v="0482   3B-L12"/>
    <s v="LWLYC"/>
    <n v="491735"/>
    <n v="0"/>
    <n v="417414"/>
    <n v="130671.89"/>
    <n v="0"/>
    <n v="70801.97"/>
    <n v="13799.95"/>
    <n v="0"/>
    <n v="755.34"/>
    <n v="0"/>
    <m/>
    <n v="0"/>
    <n v="0.85"/>
    <n v="633444"/>
    <x v="5"/>
  </r>
  <r>
    <s v="0483   3B-L13"/>
    <s v="GUILLERMO BASSIGNANI"/>
    <n v="1515556"/>
    <n v="0"/>
    <n v="1126558.3700000001"/>
    <n v="541083.01"/>
    <n v="0"/>
    <n v="70801.97"/>
    <n v="13799.95"/>
    <n v="492"/>
    <n v="755.34"/>
    <n v="0"/>
    <m/>
    <n v="0"/>
    <n v="0.36"/>
    <n v="1753491"/>
    <x v="5"/>
  </r>
  <r>
    <s v="0484   3B-L14"/>
    <s v="LWLYC"/>
    <n v="451721"/>
    <n v="0"/>
    <n v="380921.7"/>
    <n v="122223.73"/>
    <n v="0"/>
    <n v="70801.97"/>
    <n v="12350.74"/>
    <n v="0"/>
    <n v="676.01"/>
    <n v="0"/>
    <m/>
    <n v="0"/>
    <n v="0.85"/>
    <n v="586975"/>
    <x v="5"/>
  </r>
  <r>
    <s v="0485   3B-L15"/>
    <s v="LWLYC"/>
    <n v="403361"/>
    <n v="0"/>
    <n v="343225.87"/>
    <n v="106470.62"/>
    <n v="0"/>
    <n v="70801.97"/>
    <n v="12350.74"/>
    <n v="441.6"/>
    <n v="676.01"/>
    <n v="0"/>
    <m/>
    <n v="0"/>
    <n v="0.19"/>
    <n v="533967"/>
    <x v="5"/>
  </r>
  <r>
    <s v="0486   3B-L16"/>
    <s v="LWLYC"/>
    <n v="451750"/>
    <n v="0"/>
    <n v="380933.85"/>
    <n v="122242.22"/>
    <n v="0"/>
    <n v="70801.97"/>
    <n v="12426.45"/>
    <n v="0"/>
    <n v="621.16999999999996"/>
    <n v="0"/>
    <m/>
    <n v="0"/>
    <n v="0.34"/>
    <n v="587026"/>
    <x v="5"/>
  </r>
  <r>
    <s v="0487   3B-L17"/>
    <s v="LWLYC"/>
    <n v="401921"/>
    <n v="0"/>
    <n v="341981.41"/>
    <n v="106107.08"/>
    <n v="0"/>
    <n v="70801.97"/>
    <n v="12091.18"/>
    <n v="432"/>
    <n v="662.22"/>
    <n v="0"/>
    <m/>
    <n v="0"/>
    <n v="0.14000000000000001"/>
    <n v="532076"/>
    <x v="5"/>
  </r>
  <r>
    <s v="0488   3B-L18"/>
    <s v="GUILLERMO BASSIGNANI"/>
    <n v="1446033"/>
    <n v="0"/>
    <n v="1076208.6100000001"/>
    <n v="515112.55"/>
    <n v="0"/>
    <n v="70801.97"/>
    <n v="11431.47"/>
    <n v="409.2"/>
    <n v="625.66"/>
    <n v="0"/>
    <m/>
    <n v="0"/>
    <n v="0.54"/>
    <n v="1674590"/>
    <x v="5"/>
  </r>
  <r>
    <s v="0489   3B-L19"/>
    <s v="GUILLERMO BASSIGNANI"/>
    <n v="1443727"/>
    <n v="0"/>
    <n v="1074515.72"/>
    <n v="514270.9"/>
    <n v="0"/>
    <n v="70801.97"/>
    <n v="11366.58"/>
    <n v="405.6"/>
    <n v="622.21"/>
    <n v="0"/>
    <m/>
    <n v="0"/>
    <n v="0.02"/>
    <n v="1671983"/>
    <x v="5"/>
  </r>
  <r>
    <s v="0490   3B-L20"/>
    <s v="GUILLERMO BASSIGNANI"/>
    <n v="1437655"/>
    <n v="0"/>
    <n v="1070057.78"/>
    <n v="512055.02"/>
    <n v="0"/>
    <n v="70801.97"/>
    <n v="11182.72"/>
    <n v="400.8"/>
    <n v="612.20000000000005"/>
    <n v="0"/>
    <m/>
    <n v="0"/>
    <n v="0.51"/>
    <n v="1665111"/>
    <x v="5"/>
  </r>
  <r>
    <s v="0491   3B-L21"/>
    <s v="NATALIA GANEM"/>
    <n v="147468"/>
    <n v="0"/>
    <n v="140926.21"/>
    <n v="25566.83"/>
    <n v="0"/>
    <n v="70801.97"/>
    <n v="10760.93"/>
    <n v="385.2"/>
    <n v="589.1"/>
    <n v="0"/>
    <m/>
    <n v="0"/>
    <n v="0.76"/>
    <n v="249031"/>
    <x v="5"/>
  </r>
  <r>
    <s v="0492   3B-L22"/>
    <s v="LWLYC"/>
    <n v="398028"/>
    <n v="0"/>
    <n v="338616.21"/>
    <n v="105124.98"/>
    <n v="0"/>
    <n v="70801.97"/>
    <n v="11388.21"/>
    <n v="408"/>
    <n v="623.59"/>
    <n v="0"/>
    <m/>
    <n v="0"/>
    <n v="0.04"/>
    <n v="526963"/>
    <x v="5"/>
  </r>
  <r>
    <s v="0493   3B-L23"/>
    <s v="LWLYC"/>
    <n v="439807"/>
    <n v="0"/>
    <n v="374728.86"/>
    <n v="115666.54"/>
    <n v="0"/>
    <n v="70801.97"/>
    <n v="18915.45"/>
    <n v="676.8"/>
    <n v="1035.75"/>
    <n v="0"/>
    <m/>
    <n v="0"/>
    <n v="0.63"/>
    <n v="581826"/>
    <x v="5"/>
  </r>
  <r>
    <s v="0494   3B-L24"/>
    <s v="LWLYC"/>
    <n v="432722"/>
    <n v="0"/>
    <n v="368604.58"/>
    <n v="113879.03999999999"/>
    <n v="0"/>
    <n v="70801.97"/>
    <n v="17639.28"/>
    <n v="631.20000000000005"/>
    <n v="965.73"/>
    <n v="0"/>
    <m/>
    <n v="0"/>
    <n v="0.2"/>
    <n v="572522"/>
    <x v="5"/>
  </r>
  <r>
    <s v="0495   3B-L25"/>
    <s v="LWLYC"/>
    <n v="422212"/>
    <n v="0"/>
    <n v="359520.6"/>
    <n v="111226.68"/>
    <n v="0"/>
    <n v="70801.97"/>
    <n v="15746.65"/>
    <n v="562.79999999999995"/>
    <n v="862.26"/>
    <n v="0"/>
    <m/>
    <n v="0"/>
    <n v="0.04"/>
    <n v="558721"/>
    <x v="5"/>
  </r>
  <r>
    <s v="0496   3B-L26"/>
    <s v="MARIA BELEN SAIN (1)"/>
    <n v="133834"/>
    <n v="72400"/>
    <n v="61434"/>
    <n v="9429.6200000000008"/>
    <n v="0"/>
    <n v="70801.97"/>
    <n v="12599.49"/>
    <n v="0"/>
    <n v="689.81"/>
    <n v="0"/>
    <m/>
    <n v="6945"/>
    <n v="0.11"/>
    <n v="161900"/>
    <x v="5"/>
  </r>
  <r>
    <s v="0497   3B-L27"/>
    <s v="NATALIA GANEM"/>
    <n v="150291"/>
    <n v="0"/>
    <n v="143637.76000000001"/>
    <n v="26044.34"/>
    <n v="0"/>
    <n v="70801.97"/>
    <n v="11972.22"/>
    <n v="428.4"/>
    <n v="655.32000000000005"/>
    <n v="0"/>
    <m/>
    <n v="0"/>
    <n v="0.99"/>
    <n v="253541"/>
    <x v="5"/>
  </r>
  <r>
    <s v="0498   3B-L28"/>
    <s v="JUAN AGUSTÕN GARCÕA ARGIBAY (1)"/>
    <n v="53398"/>
    <n v="53398"/>
    <n v="0"/>
    <n v="0"/>
    <n v="0"/>
    <n v="70801.97"/>
    <n v="11972.22"/>
    <n v="428.4"/>
    <n v="655.32000000000005"/>
    <n v="0"/>
    <m/>
    <n v="-4705.62"/>
    <n v="0.71"/>
    <n v="79153"/>
    <x v="5"/>
  </r>
  <r>
    <s v="0499   3B-L29"/>
    <s v="SALVADOR BELLO"/>
    <n v="-60067.4"/>
    <n v="0"/>
    <n v="0"/>
    <n v="0"/>
    <n v="60067.4"/>
    <n v="70801.97"/>
    <n v="12599.49"/>
    <n v="451.2"/>
    <n v="689.81"/>
    <n v="0"/>
    <m/>
    <n v="0"/>
    <n v="0.93"/>
    <n v="24476"/>
    <x v="5"/>
  </r>
  <r>
    <s v="0500   3B-L30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</r>
  <r>
    <s v="0501   3B-L31"/>
    <s v="WESTON MILLONES / VICTORIA RIVERO"/>
    <n v="2085830"/>
    <n v="0"/>
    <n v="1303266.3400000001"/>
    <s v="En Abogados"/>
    <n v="0"/>
    <n v="70801.97"/>
    <n v="15811.54"/>
    <n v="566.4"/>
    <n v="865.36"/>
    <n v="0"/>
    <m/>
    <n v="0"/>
    <n v="0.77"/>
    <n v="2349817"/>
    <x v="5"/>
  </r>
  <r>
    <s v="0502   3B-L32"/>
    <s v="LWLYC"/>
    <n v="441001"/>
    <n v="0"/>
    <n v="375760.83"/>
    <n v="115967.88"/>
    <n v="0"/>
    <n v="70801.97"/>
    <n v="19131.75"/>
    <n v="684"/>
    <n v="1047.1300000000001"/>
    <n v="0"/>
    <m/>
    <n v="0"/>
    <n v="0.44"/>
    <n v="583394"/>
    <x v="5"/>
  </r>
  <r>
    <s v="0503   3B-L33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</r>
  <r>
    <s v="0504   3B-L34"/>
    <s v="LWLYC"/>
    <n v="404748"/>
    <n v="0"/>
    <n v="344424.93"/>
    <n v="106820.44"/>
    <n v="0"/>
    <n v="70801.97"/>
    <n v="12599.49"/>
    <n v="451.2"/>
    <n v="689.81"/>
    <n v="0"/>
    <m/>
    <n v="0"/>
    <n v="0.16"/>
    <n v="535788"/>
    <x v="5"/>
  </r>
  <r>
    <s v="0505   3B-L35"/>
    <s v="ORGANIZACION RACIONAL DE ENERGIAS LIMPIAS S.A. (1)"/>
    <n v="49273"/>
    <n v="49273"/>
    <n v="0"/>
    <n v="0"/>
    <n v="0"/>
    <n v="70801.97"/>
    <n v="12610.3"/>
    <n v="451.2"/>
    <n v="690.5"/>
    <n v="0"/>
    <m/>
    <n v="-4742.41"/>
    <n v="0.44"/>
    <n v="79812"/>
    <x v="5"/>
  </r>
  <r>
    <s v="0506   3B-L36"/>
    <s v="NATALIA GANEM"/>
    <n v="159323"/>
    <n v="0"/>
    <n v="152612.04"/>
    <n v="27313.59"/>
    <n v="0"/>
    <n v="70801.97"/>
    <n v="12599.49"/>
    <n v="451.2"/>
    <n v="689.81"/>
    <n v="0"/>
    <m/>
    <n v="0"/>
    <n v="0.9"/>
    <n v="264469"/>
    <x v="5"/>
  </r>
  <r>
    <s v="0507   3B-L37"/>
    <s v="FIDEICOMISO VILLA MARIA (2)"/>
    <n v="54808"/>
    <n v="55665.14"/>
    <n v="0"/>
    <n v="7292.88"/>
    <n v="857.14"/>
    <n v="70801.97"/>
    <n v="12599.49"/>
    <n v="451.2"/>
    <n v="689.81"/>
    <n v="0"/>
    <m/>
    <n v="0"/>
    <n v="0.79"/>
    <n v="90979"/>
    <x v="5"/>
  </r>
  <r>
    <s v="0508   3B-L38"/>
    <s v="LWLYC"/>
    <n v="404748"/>
    <n v="0"/>
    <n v="344424.93"/>
    <n v="106820.44"/>
    <n v="0"/>
    <n v="70801.97"/>
    <n v="12599.49"/>
    <n v="451.2"/>
    <n v="689.81"/>
    <n v="0"/>
    <m/>
    <n v="0"/>
    <n v="0.16"/>
    <n v="535788"/>
    <x v="5"/>
  </r>
  <r>
    <s v="0509   3B-L39"/>
    <s v="RUTA CPC"/>
    <n v="107550"/>
    <n v="0"/>
    <n v="104299.01"/>
    <n v="17331.36"/>
    <n v="0"/>
    <n v="70801.97"/>
    <n v="13226.76"/>
    <n v="472.8"/>
    <n v="724.3"/>
    <n v="0"/>
    <m/>
    <n v="0"/>
    <n v="0.8"/>
    <n v="206857"/>
    <x v="5"/>
  </r>
  <r>
    <s v="0510   3B-L40"/>
    <s v="MELAMED CONSTRUCCIONES SRL_x000a_(2)"/>
    <n v="154537"/>
    <n v="44893"/>
    <n v="109644"/>
    <n v="19770.27"/>
    <n v="0"/>
    <n v="70801.97"/>
    <n v="13226.76"/>
    <n v="472.9"/>
    <n v="724.3"/>
    <n v="0"/>
    <m/>
    <n v="0"/>
    <n v="0.8"/>
    <n v="214641"/>
    <x v="5"/>
  </r>
  <r>
    <s v="0511    3B-L41"/>
    <s v="Cristian Javier Bicerne_x000a_(1)"/>
    <n v="62173"/>
    <n v="57400"/>
    <n v="0"/>
    <n v="0"/>
    <n v="0"/>
    <n v="70801.97"/>
    <n v="13864.84"/>
    <n v="496.8"/>
    <n v="758.79"/>
    <n v="0"/>
    <m/>
    <n v="6945"/>
    <n v="0.6"/>
    <n v="92868"/>
    <x v="5"/>
  </r>
  <r>
    <s v="0512    3E-L1"/>
    <s v="LWLYC"/>
    <n v="439735"/>
    <n v="0"/>
    <n v="374666.64"/>
    <n v="115648.36"/>
    <n v="0"/>
    <n v="70801.97"/>
    <n v="18904.64"/>
    <n v="675.5"/>
    <n v="1034.71"/>
    <n v="0"/>
    <m/>
    <n v="0"/>
    <n v="0.18"/>
    <n v="581732"/>
    <x v="5"/>
  </r>
  <r>
    <s v="0513    3E-L2"/>
    <s v="EFEYSE SRL"/>
    <n v="293324"/>
    <n v="293324"/>
    <n v="0"/>
    <n v="0"/>
    <n v="0"/>
    <n v="70801.97"/>
    <n v="15757.47"/>
    <n v="565.20000000000005"/>
    <n v="862.95"/>
    <n v="0"/>
    <m/>
    <n v="0"/>
    <n v="0.41"/>
    <n v="87988"/>
    <x v="5"/>
  </r>
  <r>
    <s v="0514    3E-L3"/>
    <s v="FIDEICOMISO VILLA MARIA (2)"/>
    <n v="57981"/>
    <n v="58838.14"/>
    <n v="0"/>
    <n v="7716.79"/>
    <n v="857.14"/>
    <n v="70801.97"/>
    <n v="15757.47"/>
    <n v="565.20000000000005"/>
    <n v="862.95"/>
    <n v="0"/>
    <m/>
    <n v="0"/>
    <n v="0.76"/>
    <n v="94848"/>
    <x v="5"/>
  </r>
  <r>
    <s v="0515    3E-L4"/>
    <s v="PATRICIA TARABINI (1)"/>
    <n v="52210"/>
    <n v="52210"/>
    <n v="0"/>
    <n v="0"/>
    <n v="0"/>
    <n v="70801.97"/>
    <n v="15746.65"/>
    <n v="562.79999999999995"/>
    <n v="862.26"/>
    <n v="0"/>
    <m/>
    <n v="-4921.57"/>
    <n v="0.89"/>
    <n v="83053"/>
    <x v="5"/>
  </r>
  <r>
    <s v="0516    3E-L5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</r>
  <r>
    <s v="0517    3E-L6"/>
    <s v="FERNANDO JASNIS"/>
    <n v="104839"/>
    <n v="104839"/>
    <n v="0"/>
    <n v="0"/>
    <n v="0"/>
    <n v="70801.97"/>
    <n v="15746.65"/>
    <n v="562.79999999999995"/>
    <n v="862.26"/>
    <n v="0"/>
    <m/>
    <n v="0"/>
    <n v="0.32"/>
    <n v="87974"/>
    <x v="5"/>
  </r>
  <r>
    <s v="0518    3E-L7"/>
    <s v="JOSEPH HARPER"/>
    <n v="101789"/>
    <n v="101789"/>
    <n v="0"/>
    <n v="0"/>
    <n v="0"/>
    <n v="70801.97"/>
    <n v="13864.84"/>
    <n v="496.8"/>
    <n v="759.13"/>
    <n v="0"/>
    <m/>
    <n v="0"/>
    <n v="0.26"/>
    <n v="85923"/>
    <x v="5"/>
  </r>
  <r>
    <s v="0519    3E-L8"/>
    <s v="SARNI / TRONCOSO"/>
    <n v="106376"/>
    <n v="0"/>
    <n v="103943.35"/>
    <n v="16465"/>
    <n v="0"/>
    <n v="70801.97"/>
    <n v="13875.66"/>
    <n v="496.8"/>
    <n v="759.48"/>
    <n v="0"/>
    <m/>
    <n v="0"/>
    <n v="0.74"/>
    <n v="206343"/>
    <x v="5"/>
  </r>
  <r>
    <s v="0520   3E-L9"/>
    <s v="HERN£N DE LAURENTE"/>
    <n v="107868"/>
    <n v="0"/>
    <n v="105363.79"/>
    <n v="16728.32"/>
    <n v="0"/>
    <n v="70801.97"/>
    <n v="13864.84"/>
    <n v="496.8"/>
    <n v="759.13"/>
    <n v="0"/>
    <m/>
    <n v="0"/>
    <n v="0.15"/>
    <n v="208015"/>
    <x v="5"/>
  </r>
  <r>
    <s v="0521  3E-L10"/>
    <s v="JAVIER ARCAPALO (1)"/>
    <n v="50449"/>
    <n v="50449"/>
    <n v="0"/>
    <n v="0"/>
    <n v="0"/>
    <n v="70801.97"/>
    <n v="13864.84"/>
    <n v="496.8"/>
    <n v="759.13"/>
    <n v="0"/>
    <m/>
    <n v="-4814.2"/>
    <n v="0.46"/>
    <n v="81109"/>
    <x v="5"/>
  </r>
  <r>
    <s v="0522   3E-L11"/>
    <s v="KATRIN MAKULLA"/>
    <n v="1998773"/>
    <n v="0"/>
    <n v="1261941.78"/>
    <s v="En Abogados"/>
    <n v="0"/>
    <n v="70801.97"/>
    <n v="13864.84"/>
    <n v="496.8"/>
    <n v="758.79"/>
    <n v="0"/>
    <m/>
    <n v="0"/>
    <n v="0.46"/>
    <n v="2255058"/>
    <x v="5"/>
  </r>
  <r>
    <s v="0523   3E-L12"/>
    <s v="OCAMPO / ARCAPALO (1)"/>
    <n v="50449"/>
    <n v="50449"/>
    <n v="0"/>
    <n v="0"/>
    <n v="0"/>
    <n v="70801.97"/>
    <n v="13864.84"/>
    <n v="496.8"/>
    <n v="758.79"/>
    <n v="0"/>
    <m/>
    <n v="-4813.59"/>
    <n v="0.19"/>
    <n v="81109"/>
    <x v="5"/>
  </r>
  <r>
    <s v="0524   3E-L13"/>
    <s v="JAVIER ARCAPALO (1)"/>
    <n v="50439"/>
    <n v="50439"/>
    <n v="0"/>
    <n v="0"/>
    <n v="0"/>
    <n v="70801.97"/>
    <n v="13854.03"/>
    <n v="496.8"/>
    <n v="759.13"/>
    <n v="0"/>
    <m/>
    <n v="-4814.2"/>
    <n v="0.27"/>
    <n v="81098"/>
    <x v="5"/>
  </r>
  <r>
    <s v="0525   3E-L14"/>
    <s v="CHRYNIEWIECKI DAMIAN (1)"/>
    <n v="62877"/>
    <n v="62877"/>
    <n v="0"/>
    <n v="0"/>
    <n v="0"/>
    <n v="70801.97"/>
    <n v="27134.86"/>
    <n v="970.8"/>
    <n v="1485.5"/>
    <n v="0"/>
    <m/>
    <n v="-5572.46"/>
    <n v="0.33"/>
    <n v="94821"/>
    <x v="5"/>
  </r>
  <r>
    <s v="0526   3E-L15"/>
    <s v="FIDEICOMISO VILLA MARIA (1) (2)"/>
    <n v="68197"/>
    <n v="69054.14"/>
    <n v="0"/>
    <n v="9076.2900000000009"/>
    <n v="857.14"/>
    <n v="70801.97"/>
    <n v="18904.64"/>
    <n v="675.6"/>
    <n v="1034.71"/>
    <n v="0"/>
    <m/>
    <n v="6945"/>
    <n v="0.93"/>
    <n v="106582"/>
    <x v="5"/>
  </r>
  <r>
    <s v="0527   3E-L16"/>
    <s v="GUILLERMO BASSIGNANI"/>
    <n v="1697296"/>
    <n v="0"/>
    <n v="1260737.32"/>
    <s v="En Abogados"/>
    <n v="0"/>
    <n v="70801.97"/>
    <n v="18904.64"/>
    <n v="675.8"/>
    <n v="1034.71"/>
    <n v="0"/>
    <m/>
    <n v="0"/>
    <n v="0.34"/>
    <n v="1958913"/>
    <x v="5"/>
  </r>
  <r>
    <s v="0528   3E-L17"/>
    <s v="RUTA CPC"/>
    <n v="117253"/>
    <n v="0"/>
    <n v="113751.89"/>
    <n v="18857.62"/>
    <n v="0"/>
    <n v="70801.97"/>
    <n v="18904.64"/>
    <n v="675.5"/>
    <n v="1034.71"/>
    <n v="0"/>
    <m/>
    <n v="0"/>
    <n v="0.67"/>
    <n v="224027"/>
    <x v="5"/>
  </r>
  <r>
    <s v="0529   3E-L18"/>
    <s v="DIEGO RADIVOY"/>
    <n v="1000856"/>
    <n v="0"/>
    <n v="806750.52"/>
    <n v="303016.8"/>
    <n v="0"/>
    <n v="70801.97"/>
    <n v="18904.64"/>
    <n v="675.8"/>
    <n v="1034.71"/>
    <n v="0"/>
    <m/>
    <n v="0"/>
    <n v="0.56000000000000005"/>
    <n v="1201185"/>
    <x v="5"/>
  </r>
  <r>
    <s v="0530   3E-L19"/>
    <s v="Fideicomiso Villa Maria_x000a_(2)"/>
    <n v="61140"/>
    <n v="61997.14"/>
    <n v="0"/>
    <n v="8138.72"/>
    <n v="857.14"/>
    <n v="70801.97"/>
    <n v="18904.64"/>
    <n v="675.6"/>
    <n v="1034.71"/>
    <n v="0"/>
    <m/>
    <n v="0"/>
    <n v="0.5"/>
    <n v="98699"/>
    <x v="5"/>
  </r>
  <r>
    <s v="0531   3E-L20"/>
    <s v="SANTAMARIA ; Tamara / Eliana RODRIGUEZ BIANCHI (1)"/>
    <n v="55198"/>
    <n v="55198"/>
    <n v="0"/>
    <n v="0"/>
    <n v="0"/>
    <n v="70801.97"/>
    <n v="18937.080000000002"/>
    <n v="676.8"/>
    <n v="1036.44"/>
    <n v="0"/>
    <m/>
    <n v="15396.25"/>
    <n v="0.46"/>
    <n v="106849"/>
    <x v="5"/>
  </r>
  <r>
    <s v="0532   3E-L21"/>
    <s v="RUTA CPC"/>
    <n v="133808"/>
    <n v="0"/>
    <n v="129883.22"/>
    <n v="21459.01"/>
    <n v="0"/>
    <n v="70801.97"/>
    <n v="28832.82"/>
    <n v="954"/>
    <n v="1459.98"/>
    <n v="0"/>
    <m/>
    <n v="0"/>
    <n v="0"/>
    <n v="253391"/>
    <x v="5"/>
  </r>
  <r>
    <s v="0533   3E-L22"/>
    <s v="SALVADOR BELLO"/>
    <n v="-63460.04"/>
    <n v="0"/>
    <n v="0"/>
    <n v="0"/>
    <n v="63460.04"/>
    <n v="70801.97"/>
    <n v="11085.38"/>
    <n v="396"/>
    <n v="607.03"/>
    <n v="0"/>
    <m/>
    <n v="0"/>
    <n v="0.66"/>
    <n v="19431"/>
    <x v="5"/>
  </r>
  <r>
    <s v="0534   3E- L22B"/>
    <s v="SALVADOR BELLO"/>
    <n v="-63460.04"/>
    <n v="0"/>
    <n v="0"/>
    <n v="0"/>
    <n v="63460.04"/>
    <n v="70801.97"/>
    <n v="11085.38"/>
    <n v="396"/>
    <n v="607.03"/>
    <n v="0"/>
    <m/>
    <n v="0"/>
    <n v="0.66"/>
    <n v="19431"/>
    <x v="5"/>
  </r>
  <r>
    <s v="0535  3E-L23"/>
    <s v="RUTA CPC"/>
    <n v="102313"/>
    <n v="0"/>
    <n v="99214.29"/>
    <n v="16492.64"/>
    <n v="0"/>
    <n v="70801.97"/>
    <n v="10641.97"/>
    <n v="381.6"/>
    <n v="582.89"/>
    <n v="0"/>
    <m/>
    <n v="0"/>
    <n v="0.64"/>
    <n v="198116"/>
    <x v="5"/>
  </r>
  <r>
    <s v="0536  3E-L24"/>
    <s v="NATALIA GANEM"/>
    <n v="147193"/>
    <n v="0"/>
    <n v="140662.03"/>
    <n v="25520.34"/>
    <n v="0"/>
    <n v="70801.97"/>
    <n v="10641.97"/>
    <n v="381.6"/>
    <n v="582.89"/>
    <n v="0"/>
    <m/>
    <n v="0"/>
    <n v="0.2"/>
    <n v="248591"/>
    <x v="5"/>
  </r>
  <r>
    <s v="0537  3E-L25"/>
    <s v="SANTIAGO BELAUSTEGUI"/>
    <n v="249662"/>
    <n v="0"/>
    <n v="229480.81"/>
    <n v="51161.1"/>
    <n v="0"/>
    <n v="70801.97"/>
    <n v="16384.740000000002"/>
    <n v="585.6"/>
    <n v="896.75"/>
    <n v="0"/>
    <m/>
    <n v="0"/>
    <n v="0.03"/>
    <n v="369311"/>
    <x v="5"/>
  </r>
  <r>
    <s v="0538  3E-L26"/>
    <s v="FIDEICOMISO VILLA MARIA (2)"/>
    <n v="57968"/>
    <n v="58825.14"/>
    <n v="0"/>
    <n v="7715.06"/>
    <n v="857.14"/>
    <n v="70801.97"/>
    <n v="15746.65"/>
    <n v="562.79999999999995"/>
    <n v="862.26"/>
    <n v="0"/>
    <m/>
    <n v="0"/>
    <n v="0.4"/>
    <n v="94832"/>
    <x v="5"/>
  </r>
  <r>
    <s v="0539  3E-L27"/>
    <s v="ROBERTO MARINHO"/>
    <n v="58407"/>
    <n v="58407"/>
    <n v="0"/>
    <n v="0"/>
    <n v="0"/>
    <n v="70801.97"/>
    <n v="17012.009999999998"/>
    <n v="608.4"/>
    <n v="931.59"/>
    <n v="0"/>
    <m/>
    <n v="0"/>
    <n v="0.03"/>
    <n v="89354"/>
    <x v="5"/>
  </r>
  <r>
    <s v="0540  3E-L28"/>
    <s v="ROBERTO MARINHO"/>
    <n v="59041"/>
    <n v="59041"/>
    <n v="0"/>
    <n v="0"/>
    <n v="0"/>
    <n v="70801.97"/>
    <n v="17650.099999999999"/>
    <n v="631.20000000000005"/>
    <n v="966.08"/>
    <n v="0"/>
    <m/>
    <n v="0"/>
    <n v="0.65"/>
    <n v="90050"/>
    <x v="5"/>
  </r>
  <r>
    <s v="0541  3E-L29"/>
    <s v="ROBERTO MARINHO"/>
    <n v="59041"/>
    <n v="59041"/>
    <n v="0"/>
    <n v="0"/>
    <n v="0"/>
    <n v="70801.97"/>
    <n v="17650.099999999999"/>
    <n v="631.20000000000005"/>
    <n v="966.08"/>
    <n v="0"/>
    <m/>
    <n v="0"/>
    <n v="0.65"/>
    <n v="90050"/>
    <x v="5"/>
  </r>
  <r>
    <s v="0542  3E-L30"/>
    <s v="ROBERTO MARINHO"/>
    <n v="60257"/>
    <n v="60257"/>
    <n v="0"/>
    <n v="0"/>
    <n v="0"/>
    <n v="70801.97"/>
    <n v="18872.189999999999"/>
    <n v="675.6"/>
    <n v="1033.33"/>
    <n v="0"/>
    <m/>
    <n v="0"/>
    <n v="0.91"/>
    <n v="91384"/>
    <x v="5"/>
  </r>
  <r>
    <s v="0543  3E-L31"/>
    <s v="ROBERTO MARINHO"/>
    <n v="66629"/>
    <n v="66629"/>
    <n v="0"/>
    <n v="0"/>
    <n v="0"/>
    <n v="70801.97"/>
    <n v="25285.49"/>
    <n v="903.6"/>
    <n v="1384.1"/>
    <n v="0"/>
    <m/>
    <n v="0"/>
    <n v="0.84"/>
    <n v="98376"/>
    <x v="5"/>
  </r>
  <r>
    <s v="0544  3E-L32"/>
    <s v="DIEGO RADIVOY"/>
    <n v="926089"/>
    <n v="0"/>
    <n v="757073.5"/>
    <n v="271220.42"/>
    <n v="0"/>
    <n v="70801.97"/>
    <n v="26464.33"/>
    <n v="945.6"/>
    <n v="1448.94"/>
    <n v="0"/>
    <m/>
    <n v="0"/>
    <n v="0.24"/>
    <n v="1127955"/>
    <x v="5"/>
  </r>
  <r>
    <s v="0545  3E-L33"/>
    <s v="FIDEICOMISO VILLA MARIA (2)"/>
    <n v="61718"/>
    <n v="62575.14"/>
    <n v="0"/>
    <n v="8215.8700000000008"/>
    <n v="857.14"/>
    <n v="70801.97"/>
    <n v="19531.91"/>
    <n v="645.6"/>
    <n v="1069.55"/>
    <n v="0"/>
    <m/>
    <n v="0"/>
    <n v="0.24"/>
    <n v="99408"/>
    <x v="5"/>
  </r>
  <r>
    <s v="0546  3E-L34"/>
    <s v="FIDEICOMISO VILLA MARIA (2)"/>
    <n v="61772"/>
    <n v="62629.14"/>
    <n v="0"/>
    <n v="8223.11"/>
    <n v="857.14"/>
    <n v="70801.97"/>
    <n v="19531.91"/>
    <n v="699.6"/>
    <n v="1069.2"/>
    <n v="0"/>
    <m/>
    <n v="0"/>
    <n v="0.35"/>
    <n v="99469"/>
    <x v="5"/>
  </r>
  <r>
    <s v="0547  3E-L35"/>
    <s v="TORIBIO ACHAVAL (1)"/>
    <n v="55757"/>
    <n v="55757"/>
    <n v="0"/>
    <n v="0"/>
    <n v="0"/>
    <n v="70801.97"/>
    <n v="19531.91"/>
    <n v="699.6"/>
    <n v="1069.55"/>
    <n v="0"/>
    <m/>
    <n v="-5138.13"/>
    <n v="0.1"/>
    <n v="86965"/>
    <x v="5"/>
  </r>
  <r>
    <s v="0548  3E-L36"/>
    <s v="TORIBIO ACHAVAL (1)"/>
    <n v="55757"/>
    <n v="55757"/>
    <n v="0"/>
    <n v="0"/>
    <n v="0"/>
    <n v="70801.97"/>
    <n v="19531.91"/>
    <n v="699.6"/>
    <n v="1069.55"/>
    <n v="0"/>
    <m/>
    <n v="-5138.13"/>
    <n v="0.1"/>
    <n v="86965"/>
    <x v="5"/>
  </r>
  <r>
    <s v="0549  3E-L37-1"/>
    <s v="Victoria Bas (1)"/>
    <n v="60909"/>
    <n v="60909"/>
    <n v="0"/>
    <n v="0"/>
    <n v="0"/>
    <n v="70801.97"/>
    <n v="10490.56"/>
    <n v="0"/>
    <n v="574.71"/>
    <n v="0"/>
    <m/>
    <n v="1807.47"/>
    <n v="0.28999999999999998"/>
    <n v="83675"/>
    <x v="5"/>
  </r>
  <r>
    <s v="0550   3E-L38"/>
    <s v="Victoria Gobbi (1)"/>
    <n v="49886"/>
    <n v="49886"/>
    <n v="0"/>
    <n v="0"/>
    <n v="0"/>
    <n v="70801.97"/>
    <n v="10513.27"/>
    <n v="0"/>
    <n v="572.70000000000005"/>
    <n v="0"/>
    <m/>
    <n v="-1665.03"/>
    <n v="0.09"/>
    <n v="80223"/>
    <x v="5"/>
  </r>
  <r>
    <s v="0551   3E-L39"/>
    <s v="Victoria Bas (1)"/>
    <n v="56873"/>
    <n v="56873"/>
    <n v="0"/>
    <n v="0"/>
    <n v="0"/>
    <n v="70801.97"/>
    <n v="12534.6"/>
    <n v="0"/>
    <n v="676.13"/>
    <n v="0"/>
    <m/>
    <n v="9134.08"/>
    <n v="0.22"/>
    <n v="93147"/>
    <x v="5"/>
  </r>
  <r>
    <s v="0552  4A-1-L1"/>
    <s v="LA ESPERANZA/ DAMIAN LOPO (1)"/>
    <n v="64670"/>
    <n v="64670"/>
    <s v="Plan de Pago"/>
    <s v="Plan de Pago"/>
    <n v="0"/>
    <n v="70801.97"/>
    <n v="16092.73"/>
    <n v="574.79999999999995"/>
    <n v="0"/>
    <n v="0"/>
    <m/>
    <n v="8058.67"/>
    <n v="0.83"/>
    <n v="95529"/>
    <x v="5"/>
  </r>
  <r>
    <s v="0553  4A-2-L2"/>
    <s v="LA ESPERANZA/ DAMIAN LOPO (1)"/>
    <n v="67700"/>
    <n v="67700"/>
    <s v="Plan de Pago"/>
    <s v="Plan de Pago"/>
    <n v="0"/>
    <n v="70801.97"/>
    <n v="14913.9"/>
    <n v="534"/>
    <n v="0"/>
    <n v="0"/>
    <m/>
    <n v="12194.67"/>
    <n v="0.46"/>
    <n v="98445"/>
    <x v="5"/>
  </r>
  <r>
    <s v="0554  4A-3-L3"/>
    <s v="LA ESPERANZA/ DAMIAN LOPO (1)"/>
    <n v="67199"/>
    <n v="67199"/>
    <s v="Plan de Pago"/>
    <s v="Plan de Pago"/>
    <n v="0"/>
    <n v="70801.97"/>
    <n v="14611.08"/>
    <n v="522"/>
    <n v="0"/>
    <n v="0"/>
    <m/>
    <n v="11979.03"/>
    <n v="0.92"/>
    <n v="97915"/>
    <x v="5"/>
  </r>
  <r>
    <s v="0555  4A-4-L4"/>
    <s v="BERARDO-LUCCHESI"/>
    <n v="152920"/>
    <n v="155357"/>
    <n v="0"/>
    <n v="2437"/>
    <n v="2437"/>
    <n v="70801.97"/>
    <n v="14146.03"/>
    <n v="506.4"/>
    <n v="0"/>
    <n v="0"/>
    <m/>
    <n v="0"/>
    <n v="0.6"/>
    <n v="85455"/>
    <x v="5"/>
  </r>
  <r>
    <s v="0556  4A-5-L5"/>
    <s v="SERGIO KAUFMAN (1)"/>
    <n v="49146"/>
    <n v="49146"/>
    <n v="0"/>
    <n v="0"/>
    <n v="0"/>
    <n v="70801.97"/>
    <n v="13248.39"/>
    <n v="474"/>
    <n v="0"/>
    <n v="0"/>
    <m/>
    <n v="-4778.6099999999997"/>
    <n v="0.25"/>
    <n v="79746"/>
    <x v="5"/>
  </r>
  <r>
    <s v="0557  4A-6-L6"/>
    <s v="CARLOS SELLAN"/>
    <n v="428198"/>
    <n v="0"/>
    <n v="364464.53"/>
    <n v="112936.18"/>
    <n v="0"/>
    <n v="70801.97"/>
    <n v="17909.66"/>
    <n v="640.79999999999995"/>
    <n v="0"/>
    <n v="0"/>
    <m/>
    <n v="0"/>
    <n v="0.86"/>
    <n v="566754"/>
    <x v="5"/>
  </r>
  <r>
    <s v="0558  4A-7-L7"/>
    <s v="GIMENEZ JULIAN (1)"/>
    <n v="1027611"/>
    <n v="0"/>
    <n v="735111.71"/>
    <s v="En Abogados"/>
    <n v="0"/>
    <n v="70801.97"/>
    <n v="14481.3"/>
    <n v="0"/>
    <n v="0"/>
    <n v="0"/>
    <m/>
    <n v="15085.14"/>
    <n v="0.51"/>
    <n v="1227220"/>
    <x v="5"/>
  </r>
  <r>
    <s v="0559  4A-8-L8"/>
    <s v="LA ESPERANZA (1)"/>
    <n v="69330"/>
    <n v="69330"/>
    <s v="Plan de Pago"/>
    <s v="Plan de Pago"/>
    <n v="0"/>
    <n v="70801.97"/>
    <n v="15919.69"/>
    <n v="568.79999999999995"/>
    <n v="0"/>
    <n v="0"/>
    <m/>
    <n v="12880.93"/>
    <n v="0.61"/>
    <n v="100172"/>
    <x v="5"/>
  </r>
  <r>
    <s v="0560  4A-9-L9"/>
    <s v="LA ESPERANZA (1)"/>
    <n v="70525"/>
    <n v="70525"/>
    <s v="Plan de Pago"/>
    <s v="Plan de Pago"/>
    <n v="0"/>
    <n v="70801.97"/>
    <n v="16655.11"/>
    <n v="595.20000000000005"/>
    <n v="0"/>
    <n v="0"/>
    <m/>
    <n v="13385.2"/>
    <n v="0.52"/>
    <n v="101438"/>
    <x v="5"/>
  </r>
  <r>
    <s v="0561  4B-10-_x000a_L10"/>
    <s v="AGUSTIN ESTRADA / PADIMOL"/>
    <n v="1660847"/>
    <n v="0"/>
    <n v="1082153.95"/>
    <s v="En Abogados"/>
    <n v="0"/>
    <n v="70801.97"/>
    <n v="16611.849999999999"/>
    <n v="594"/>
    <n v="0"/>
    <n v="0"/>
    <m/>
    <n v="0"/>
    <n v="0.4"/>
    <n v="1894946"/>
    <x v="5"/>
  </r>
  <r>
    <s v="0562  4B-11-L11"/>
    <s v="LA ESPERANZA (1)"/>
    <n v="70715"/>
    <n v="70715"/>
    <s v="Plan de Pago"/>
    <s v="Plan de Pago"/>
    <n v="0"/>
    <n v="70801.97"/>
    <n v="16774.080000000002"/>
    <n v="598.79999999999995"/>
    <n v="0"/>
    <n v="0"/>
    <m/>
    <n v="13464.03"/>
    <n v="0.12"/>
    <n v="101639"/>
    <x v="5"/>
  </r>
  <r>
    <s v="0563   4B-12-_x000a_L12"/>
    <s v="LA ESPERANZA (1)"/>
    <n v="68176"/>
    <n v="68176"/>
    <s v="Plan de Pago"/>
    <s v="Plan de Pago"/>
    <n v="0"/>
    <n v="70801.97"/>
    <n v="16903.86"/>
    <n v="604.79999999999995"/>
    <n v="0"/>
    <n v="0"/>
    <m/>
    <n v="10801.77"/>
    <n v="0.6"/>
    <n v="99113"/>
    <x v="5"/>
  </r>
  <r>
    <s v="0564  4B-13-_x000a_L13"/>
    <s v="LA ESPERANZA (1)"/>
    <n v="71139"/>
    <n v="71139"/>
    <s v="Plan de Pago"/>
    <s v="Plan de Pago"/>
    <n v="0"/>
    <n v="70801.97"/>
    <n v="17033.64"/>
    <n v="608.4"/>
    <n v="0"/>
    <n v="0"/>
    <m/>
    <n v="13644.2"/>
    <n v="0.79"/>
    <n v="102089"/>
    <x v="5"/>
  </r>
  <r>
    <s v="0565  4B-14-_x000a_L14"/>
    <s v="LA ESPERANZA (1)"/>
    <n v="68419"/>
    <n v="68419"/>
    <s v="Plan de Pago"/>
    <s v="Plan de Pago"/>
    <n v="0"/>
    <n v="70801.97"/>
    <n v="17163.419999999998"/>
    <n v="614.4"/>
    <n v="0"/>
    <n v="0"/>
    <m/>
    <n v="10800.7"/>
    <n v="0.51"/>
    <n v="99381"/>
    <x v="5"/>
  </r>
  <r>
    <s v="0566  4B-15-_x000a_L15"/>
    <s v="LA ESPERANZA (1)"/>
    <n v="71573"/>
    <n v="71573"/>
    <s v="Plan de Pago"/>
    <s v="Plan de Pago"/>
    <n v="0"/>
    <n v="70801.97"/>
    <n v="17304.02"/>
    <n v="618"/>
    <n v="0"/>
    <n v="0"/>
    <m/>
    <n v="13823.87"/>
    <n v="0.14000000000000001"/>
    <n v="102548"/>
    <x v="5"/>
  </r>
  <r>
    <s v="0567  4B-16-_x000a_L16"/>
    <s v="Damián Pace"/>
    <n v="215655"/>
    <n v="0"/>
    <n v="201524.5"/>
    <n v="41336.31"/>
    <n v="0"/>
    <n v="70801.97"/>
    <n v="17433.8"/>
    <n v="0"/>
    <n v="0"/>
    <n v="0"/>
    <m/>
    <n v="0"/>
    <n v="0.42"/>
    <n v="331097"/>
    <x v="5"/>
  </r>
  <r>
    <s v="0568  4B-17-_x000a_L17"/>
    <s v="LA ESPERANZA (1)"/>
    <n v="72013"/>
    <n v="72013"/>
    <s v="Plan de Pago"/>
    <s v="Plan de Pago"/>
    <n v="0"/>
    <n v="70801.97"/>
    <n v="17574.39"/>
    <n v="627.6"/>
    <n v="0"/>
    <n v="0"/>
    <m/>
    <n v="14009.7"/>
    <n v="0.34"/>
    <n v="103014"/>
    <x v="5"/>
  </r>
  <r>
    <s v="0569  4B-18-_x000a_L18"/>
    <s v="LA ESPERANZA (1)"/>
    <n v="73513"/>
    <n v="73513"/>
    <s v="Plan de Pago"/>
    <s v="Plan de Pago"/>
    <n v="0"/>
    <n v="70801.97"/>
    <n v="18493.669999999998"/>
    <n v="662.4"/>
    <n v="0"/>
    <n v="0"/>
    <m/>
    <n v="14644.63"/>
    <n v="0.33"/>
    <n v="104603"/>
    <x v="5"/>
  </r>
  <r>
    <s v="0570  4C-19-_x000a_L19"/>
    <s v="Rosana Valeria Gonzalez (1)"/>
    <n v="52999"/>
    <n v="53000"/>
    <n v="0"/>
    <n v="0"/>
    <n v="1"/>
    <n v="70801.97"/>
    <n v="18363.89"/>
    <n v="0"/>
    <n v="0"/>
    <n v="0"/>
    <m/>
    <n v="-5071.17"/>
    <n v="0.31"/>
    <n v="84094"/>
    <x v="5"/>
  </r>
  <r>
    <s v="0571  4C-20-_x000a_L20"/>
    <s v="Rosana Valeria Gonzalez (1)"/>
    <n v="62768"/>
    <n v="62768"/>
    <n v="0"/>
    <n v="0"/>
    <n v="0"/>
    <n v="70801.97"/>
    <n v="29914.32"/>
    <n v="0"/>
    <n v="0"/>
    <n v="0"/>
    <m/>
    <n v="9354.0300000000007"/>
    <n v="0.68"/>
    <n v="110071"/>
    <x v="5"/>
  </r>
  <r>
    <s v="0572  4C-21-_x000a_L21"/>
    <s v="LA ESPERANZA (1)"/>
    <n v="74004"/>
    <n v="74004"/>
    <s v="Plan de Pago"/>
    <s v="Plan de Pago"/>
    <n v="0"/>
    <n v="70801.97"/>
    <n v="18796.490000000002"/>
    <n v="673.2"/>
    <n v="0"/>
    <n v="0"/>
    <m/>
    <n v="14851.57"/>
    <n v="0.77"/>
    <n v="105124"/>
    <x v="5"/>
  </r>
  <r>
    <s v="0573  4C-22-_x000a_L22"/>
    <s v="VOLIA PROMENADE SRL"/>
    <n v="3372115"/>
    <n v="0"/>
    <n v="2018102.96"/>
    <s v="En Abogados"/>
    <n v="0"/>
    <n v="70801.97"/>
    <n v="18828.93"/>
    <n v="0"/>
    <n v="0"/>
    <n v="0"/>
    <m/>
    <n v="0"/>
    <n v="0.2"/>
    <n v="3734190"/>
    <x v="5"/>
  </r>
  <r>
    <s v="0574  4C-23-_x000a_L23"/>
    <s v="LAURA LUJAN MORA— A (1)"/>
    <n v="59316"/>
    <n v="59316"/>
    <n v="0"/>
    <n v="0"/>
    <n v="0"/>
    <n v="70801.97"/>
    <n v="18893.82"/>
    <n v="0"/>
    <n v="0"/>
    <n v="0"/>
    <m/>
    <n v="-5101.34"/>
    <n v="0.55000000000000004"/>
    <n v="84595"/>
    <x v="5"/>
  </r>
  <r>
    <s v="0575  4C-24-_x000a_L24"/>
    <s v="SERGIO KAUFMAN (1)"/>
    <n v="54191"/>
    <n v="54191"/>
    <n v="0"/>
    <n v="0"/>
    <n v="0"/>
    <n v="70801.97"/>
    <n v="18969.53"/>
    <n v="679.2"/>
    <n v="0"/>
    <n v="0"/>
    <m/>
    <n v="-5105.5600000000004"/>
    <n v="0.86"/>
    <n v="85346"/>
    <x v="5"/>
  </r>
  <r>
    <s v="0576  4C-25-_x000a_L25"/>
    <s v="LA ESPERANZA (1)"/>
    <n v="79730"/>
    <n v="79730"/>
    <s v="Plan de Pago"/>
    <s v="Plan de Pago"/>
    <n v="0"/>
    <n v="70801.97"/>
    <n v="23295.53"/>
    <n v="0"/>
    <n v="0"/>
    <n v="0"/>
    <m/>
    <n v="17186.2"/>
    <n v="0.3"/>
    <n v="111284"/>
    <x v="5"/>
  </r>
  <r>
    <s v="0577  4C-26-_x000a_L26"/>
    <s v="LA ESPERANZA"/>
    <n v="620221"/>
    <n v="0"/>
    <n v="499653.06"/>
    <n v="188021.1"/>
    <n v="0"/>
    <n v="70801.97"/>
    <n v="27524.2"/>
    <n v="0"/>
    <n v="0"/>
    <n v="0"/>
    <m/>
    <n v="0"/>
    <n v="0.67"/>
    <n v="786001"/>
    <x v="5"/>
  </r>
  <r>
    <s v="0578  4C-27-_x000a_L27"/>
    <s v="LA ESPERANZA"/>
    <n v="566494"/>
    <n v="0"/>
    <n v="455922.47"/>
    <n v="172121.06"/>
    <n v="0"/>
    <n v="70801.97"/>
    <n v="19066.86"/>
    <n v="0"/>
    <n v="0"/>
    <n v="0"/>
    <m/>
    <n v="0"/>
    <n v="0.64"/>
    <n v="717913"/>
    <x v="5"/>
  </r>
  <r>
    <s v="0579  4C-28-_x000a_L28"/>
    <s v="LA ESPERANZA"/>
    <n v="565467"/>
    <n v="0"/>
    <n v="455086.36"/>
    <n v="171817.3"/>
    <n v="0"/>
    <n v="70801.97"/>
    <n v="18904.64"/>
    <n v="0"/>
    <n v="0"/>
    <n v="0"/>
    <m/>
    <n v="0"/>
    <n v="0.73"/>
    <n v="716611"/>
    <x v="5"/>
  </r>
  <r>
    <s v="0580  4C-29-_x000a_L29"/>
    <s v="LA ESPERANZA"/>
    <n v="565053"/>
    <n v="0"/>
    <n v="454749.76"/>
    <n v="171694.46"/>
    <n v="0"/>
    <n v="70801.97"/>
    <n v="18839.75"/>
    <n v="0"/>
    <n v="0"/>
    <n v="0"/>
    <m/>
    <n v="0"/>
    <n v="0.06"/>
    <n v="716086"/>
    <x v="5"/>
  </r>
  <r>
    <s v="0581  4C-30-_x000a_L30"/>
    <s v="LA ESPERANZA"/>
    <n v="575155"/>
    <n v="0"/>
    <n v="462971.89"/>
    <n v="174684.32"/>
    <n v="0"/>
    <n v="70801.97"/>
    <n v="20429.55"/>
    <n v="0"/>
    <n v="0"/>
    <n v="0"/>
    <m/>
    <n v="0"/>
    <n v="0.27"/>
    <n v="728888"/>
    <x v="5"/>
  </r>
  <r>
    <s v="0582   4C-31- L31"/>
    <s v="LA ESPERANZA"/>
    <n v="561549"/>
    <n v="0"/>
    <n v="451897.65"/>
    <n v="170657.53"/>
    <n v="0"/>
    <n v="70801.97"/>
    <n v="18288.18"/>
    <n v="0"/>
    <n v="0"/>
    <n v="0"/>
    <m/>
    <n v="0"/>
    <n v="0.67"/>
    <n v="711646"/>
    <x v="5"/>
  </r>
  <r>
    <s v="0583  4C-32-_x000a_L32"/>
    <s v="LA ESPERANZA"/>
    <n v="559008"/>
    <n v="0"/>
    <n v="449829.34"/>
    <n v="169905.62"/>
    <n v="0"/>
    <n v="70801.97"/>
    <n v="17888.03"/>
    <n v="0"/>
    <n v="0"/>
    <n v="0"/>
    <m/>
    <n v="0"/>
    <n v="0.04"/>
    <n v="708425"/>
    <x v="5"/>
  </r>
  <r>
    <s v="0584  4C-33-_x000a_L33"/>
    <s v="LAS INDIAS SRL (1)"/>
    <n v="52918"/>
    <n v="52918"/>
    <n v="0"/>
    <n v="0"/>
    <n v="0"/>
    <n v="70801.97"/>
    <n v="18266.55"/>
    <n v="0"/>
    <n v="0"/>
    <n v="0"/>
    <m/>
    <n v="-5065.1400000000003"/>
    <n v="0.62"/>
    <n v="84004"/>
    <x v="5"/>
  </r>
  <r>
    <s v="0585  4C-34-_x000a_L34"/>
    <s v="LA ESPERANZA"/>
    <n v="559698"/>
    <n v="0"/>
    <n v="450390.64"/>
    <n v="170110.1"/>
    <n v="0"/>
    <n v="70801.97"/>
    <n v="17996.18"/>
    <n v="0"/>
    <n v="0"/>
    <n v="0"/>
    <m/>
    <n v="0"/>
    <n v="0.11"/>
    <n v="709299"/>
    <x v="5"/>
  </r>
  <r>
    <s v="0586  4C-35-_x000a_L35"/>
    <s v="LA ESPERANZA"/>
    <n v="578796"/>
    <n v="0"/>
    <n v="465935.7"/>
    <n v="175761.62"/>
    <n v="0"/>
    <n v="70801.97"/>
    <n v="21002.75"/>
    <n v="0"/>
    <n v="0"/>
    <n v="0"/>
    <m/>
    <n v="0"/>
    <n v="0.96"/>
    <n v="733503"/>
    <x v="5"/>
  </r>
  <r>
    <s v="0587  4C-36-_x000a_L36"/>
    <s v="LA ESPERANZA"/>
    <n v="629494"/>
    <n v="0"/>
    <n v="507201.13"/>
    <n v="190765.02"/>
    <n v="0"/>
    <n v="70801.97"/>
    <n v="28984.23"/>
    <n v="0"/>
    <n v="0"/>
    <n v="0"/>
    <m/>
    <n v="0"/>
    <n v="0.65"/>
    <n v="797753"/>
    <x v="5"/>
  </r>
  <r>
    <s v="0588  4C-37-_x000a_L37"/>
    <s v="LA ESPERANZA (1)"/>
    <n v="77064"/>
    <n v="77064"/>
    <s v="Plan de Pago"/>
    <s v="Plan de Pago"/>
    <n v="0"/>
    <n v="70801.97"/>
    <n v="20018.580000000002"/>
    <n v="715.2"/>
    <n v="0"/>
    <n v="0"/>
    <m/>
    <n v="16765.53"/>
    <n v="0.72"/>
    <n v="108302"/>
    <x v="5"/>
  </r>
  <r>
    <s v="0589  4C-38-_x000a_L38"/>
    <s v="LA ESPERANZA (1)"/>
    <n v="73682"/>
    <n v="73682"/>
    <s v="Plan de Pago"/>
    <s v="Plan de Pago"/>
    <n v="0"/>
    <n v="70801.97"/>
    <n v="18601.82"/>
    <n v="664.8"/>
    <n v="0"/>
    <n v="0"/>
    <m/>
    <n v="14714.2"/>
    <n v="0.21"/>
    <n v="104783"/>
    <x v="5"/>
  </r>
  <r>
    <s v="0590  4C-39-_x000a_L39"/>
    <s v="LA ESPERANZA"/>
    <n v="59405"/>
    <n v="59405"/>
    <n v="0"/>
    <n v="0"/>
    <n v="0"/>
    <n v="70801.97"/>
    <n v="19066.86"/>
    <n v="681.6"/>
    <n v="0"/>
    <n v="0"/>
    <m/>
    <n v="0"/>
    <n v="0.56999999999999995"/>
    <n v="90551"/>
    <x v="5"/>
  </r>
  <r>
    <s v="0591  4D-40-_x000a_L40"/>
    <s v="INGRID GUOZDEN"/>
    <n v="52954"/>
    <n v="52956"/>
    <n v="0"/>
    <n v="883"/>
    <n v="2"/>
    <n v="70801.97"/>
    <n v="18309.810000000001"/>
    <n v="0"/>
    <n v="0"/>
    <n v="0"/>
    <m/>
    <n v="0"/>
    <n v="0.22"/>
    <n v="89993"/>
    <x v="5"/>
  </r>
  <r>
    <s v="0592  4D-41-_x000a_L41"/>
    <s v="AGUSTINA GUOZDEN (1)"/>
    <n v="52259"/>
    <n v="52259"/>
    <n v="0"/>
    <n v="0"/>
    <n v="0"/>
    <n v="70801.97"/>
    <n v="17487.87"/>
    <n v="0"/>
    <n v="0"/>
    <n v="0"/>
    <m/>
    <n v="-5020.5"/>
    <n v="0.66"/>
    <n v="83270"/>
    <x v="5"/>
  </r>
  <r>
    <s v="0593  4D-42-_x000a_L42"/>
    <s v="LA ESPERANZA (1)"/>
    <n v="70492"/>
    <n v="70492"/>
    <s v="Plan de Pago"/>
    <s v="Plan de Pago"/>
    <n v="0"/>
    <n v="70801.97"/>
    <n v="16633.48"/>
    <n v="595.20000000000005"/>
    <n v="0"/>
    <n v="0"/>
    <m/>
    <n v="13371.6"/>
    <n v="0.75"/>
    <n v="101403"/>
    <x v="5"/>
  </r>
  <r>
    <s v="0594  4D-43-_x000a_L43"/>
    <s v="INGRID GUOZDEN"/>
    <n v="52963"/>
    <n v="52963"/>
    <n v="0"/>
    <n v="883"/>
    <n v="0"/>
    <n v="70801.97"/>
    <n v="18320.63"/>
    <n v="0"/>
    <n v="0"/>
    <n v="0"/>
    <m/>
    <n v="0"/>
    <n v="0.4"/>
    <n v="90006"/>
    <x v="5"/>
  </r>
  <r>
    <s v="0595  4D-44-_x000a_L44"/>
    <s v="INGRID GUOZDEN"/>
    <n v="53146"/>
    <n v="53146"/>
    <n v="0"/>
    <n v="886"/>
    <n v="0"/>
    <n v="70801.97"/>
    <n v="18536.93"/>
    <n v="0"/>
    <n v="0"/>
    <n v="0"/>
    <m/>
    <n v="0"/>
    <n v="0.1"/>
    <n v="90225"/>
    <x v="5"/>
  </r>
  <r>
    <s v="0596  4D-45-_x000a_L45"/>
    <s v="LUIS ESPOSITO"/>
    <n v="3502658"/>
    <n v="0"/>
    <n v="2089421.96"/>
    <s v="En Abogados"/>
    <n v="0"/>
    <n v="70801.97"/>
    <n v="17433.8"/>
    <n v="624"/>
    <n v="0"/>
    <n v="0"/>
    <m/>
    <n v="0"/>
    <n v="0.27"/>
    <n v="3873590"/>
    <x v="5"/>
  </r>
  <r>
    <s v="0597  4D-46-_x000a_L46"/>
    <s v="LA ESPERANZA (1)"/>
    <n v="73262"/>
    <n v="73262"/>
    <s v="Plan de Pago"/>
    <s v="Plan de Pago"/>
    <n v="0"/>
    <n v="70801.97"/>
    <n v="18342.259999999998"/>
    <n v="655.20000000000005"/>
    <n v="0"/>
    <n v="0"/>
    <m/>
    <n v="14537.93"/>
    <n v="0.64"/>
    <n v="104338"/>
    <x v="5"/>
  </r>
  <r>
    <s v="0598  4D-47-_x000a_L47"/>
    <s v="LA ESPERANZA (1)"/>
    <n v="72911"/>
    <n v="72911"/>
    <s v="Plan de Pago"/>
    <s v="Plan de Pago"/>
    <n v="0"/>
    <n v="70801.97"/>
    <n v="18125.96"/>
    <n v="648"/>
    <n v="0"/>
    <n v="0"/>
    <m/>
    <n v="14389.9"/>
    <n v="0.17"/>
    <n v="103966"/>
    <x v="5"/>
  </r>
  <r>
    <s v="0599  4D-48-_x000a_L48"/>
    <s v="(CFA) COMPA—IA FIDUCIARIA AMERICANA"/>
    <n v="60666"/>
    <n v="0"/>
    <n v="60666"/>
    <n v="8189.91"/>
    <n v="0"/>
    <n v="70801.97"/>
    <n v="20407.919999999998"/>
    <n v="730.8"/>
    <n v="0"/>
    <n v="0"/>
    <m/>
    <n v="0"/>
    <n v="0.4"/>
    <n v="160797"/>
    <x v="5"/>
  </r>
  <r>
    <s v="0600   HOTEL"/>
    <s v="HOTEL ESTANCIA VILLA MARIA (SOLITARIO M) (1) (2)"/>
    <n v="484595"/>
    <n v="800000"/>
    <n v="0"/>
    <n v="63412.07"/>
    <n v="315405"/>
    <n v="70801.97"/>
    <n v="354699.87"/>
    <n v="12670.8"/>
    <n v="19418.439999999999"/>
    <n v="0"/>
    <m/>
    <n v="109263.39"/>
    <n v="0.46"/>
    <n v="314862"/>
    <x v="5"/>
  </r>
  <r>
    <s v="0601  1A-33B"/>
    <s v="FIDEICOMISO VILLA MARIA (2)"/>
    <n v="67470"/>
    <n v="68327.14"/>
    <n v="0"/>
    <n v="8984.8799999999992"/>
    <n v="857.14"/>
    <n v="70801.97"/>
    <n v="26150.69"/>
    <n v="0"/>
    <n v="1432.04"/>
    <n v="0"/>
    <m/>
    <n v="0"/>
    <n v="0.56000000000000005"/>
    <n v="106513"/>
    <x v="5"/>
  </r>
  <r>
    <s v="0602   1A-L5-1"/>
    <s v="SENLLE SEIF SEBASTIAN/ OLAVARRIA NATALIA (1)"/>
    <n v="50954"/>
    <n v="50954"/>
    <n v="0"/>
    <n v="0"/>
    <n v="0"/>
    <n v="70801.97"/>
    <n v="14978.79"/>
    <n v="0"/>
    <n v="820.3"/>
    <n v="0"/>
    <m/>
    <n v="-4879.3500000000004"/>
    <n v="0.28999999999999998"/>
    <n v="81722"/>
    <x v="5"/>
  </r>
  <r>
    <s v="0603   1A-L5-3"/>
    <s v="DARIO CERVINI/LORIA ALEJANDRA (1)"/>
    <n v="50866"/>
    <n v="50866"/>
    <n v="0"/>
    <n v="0"/>
    <n v="0"/>
    <n v="70801.97"/>
    <n v="14881.45"/>
    <n v="0"/>
    <n v="813.07"/>
    <n v="0"/>
    <m/>
    <n v="-4872.1099999999997"/>
    <n v="0.62"/>
    <n v="81625"/>
    <x v="5"/>
  </r>
  <r>
    <s v="0604 1A- L55-2"/>
    <s v="Sonia Alejandra PALACIOS GALLARZA/Pablo Antonio GARCIA NAVARRO"/>
    <n v="53136"/>
    <n v="0"/>
    <n v="53136"/>
    <n v="7173.36"/>
    <n v="0"/>
    <n v="70801.97"/>
    <n v="12231.78"/>
    <n v="0"/>
    <n v="587.72"/>
    <n v="0"/>
    <m/>
    <n v="0"/>
    <n v="0.17"/>
    <n v="143931"/>
    <x v="5"/>
  </r>
  <r>
    <s v="0605  1A-L55-3"/>
    <s v="Diego Francisco Diaz (1)"/>
    <n v="45975"/>
    <n v="45975"/>
    <n v="0"/>
    <n v="0"/>
    <n v="0"/>
    <n v="70801.97"/>
    <n v="9365.7999999999993"/>
    <n v="0"/>
    <n v="587.72"/>
    <n v="0"/>
    <m/>
    <n v="-4556.62"/>
    <n v="0.13"/>
    <n v="76199"/>
    <x v="5"/>
  </r>
  <r>
    <s v="0606  1A-L55-4"/>
    <s v="Lucas Esteban Molina (1)"/>
    <n v="169424"/>
    <n v="112168"/>
    <n v="57256"/>
    <n v="7729.56"/>
    <n v="0"/>
    <n v="70801.97"/>
    <n v="9106.24"/>
    <n v="0"/>
    <n v="587.72"/>
    <n v="0"/>
    <m/>
    <n v="14487.57"/>
    <n v="0.94"/>
    <n v="159970"/>
    <x v="5"/>
  </r>
  <r>
    <s v="0607  1A34-B"/>
    <s v="Fideicomiso Villa Maria_x000a_(2)"/>
    <n v="60765"/>
    <n v="61622.14"/>
    <n v="0"/>
    <n v="8089.36"/>
    <n v="857.14"/>
    <n v="70801.97"/>
    <n v="19521.09"/>
    <n v="0"/>
    <n v="787.76"/>
    <n v="0"/>
    <m/>
    <n v="0"/>
    <n v="0.96"/>
    <n v="98344"/>
    <x v="5"/>
  </r>
  <r>
    <s v="0608   1D02"/>
    <s v="GUY MERISON (1)"/>
    <n v="83786"/>
    <n v="83786"/>
    <n v="0"/>
    <n v="0"/>
    <n v="0"/>
    <n v="70801.97"/>
    <n v="26907.74"/>
    <n v="0"/>
    <n v="1473.08"/>
    <n v="0"/>
    <m/>
    <n v="1387.62"/>
    <n v="0.59"/>
    <n v="100571"/>
    <x v="5"/>
  </r>
  <r>
    <s v="0609  1F-L1B"/>
    <s v="PACE D/GIMENEZ J/ PACE V/COPPARI A/ CAPC (1)"/>
    <n v="112919"/>
    <n v="0"/>
    <n v="110291.85"/>
    <n v="17516.55"/>
    <n v="0"/>
    <n v="70801.97"/>
    <n v="9711.8799999999992"/>
    <n v="0"/>
    <n v="532"/>
    <n v="0"/>
    <m/>
    <n v="14487.57"/>
    <n v="0.18"/>
    <n v="223342"/>
    <x v="5"/>
  </r>
  <r>
    <s v="0610  1F-L3 2"/>
    <s v="EZEQUIEL ENRRIQUE GONZALES DE LA FUENTE HARTENST (1)"/>
    <n v="46230"/>
    <n v="46230"/>
    <n v="0"/>
    <n v="0"/>
    <n v="0"/>
    <n v="70801.97"/>
    <n v="9365.7999999999993"/>
    <n v="325"/>
    <n v="518.74"/>
    <n v="0"/>
    <m/>
    <n v="-4557.22"/>
    <n v="0.71"/>
    <n v="76455"/>
    <x v="5"/>
  </r>
  <r>
    <s v="0611  1F-L4 2"/>
    <s v="ALDO GABRIEL NIEVAS_x000a_(1)"/>
    <n v="46599"/>
    <n v="46599"/>
    <n v="0"/>
    <n v="0"/>
    <n v="0"/>
    <n v="70801.97"/>
    <n v="9419.8700000000008"/>
    <n v="650"/>
    <n v="517.36"/>
    <n v="0"/>
    <m/>
    <n v="-4560.24"/>
    <n v="0.04"/>
    <n v="76829"/>
    <x v="5"/>
  </r>
  <r>
    <s v="0612    UC0"/>
    <s v="SILVIA ALICIA MAO"/>
    <n v="6879"/>
    <n v="6879"/>
    <n v="0"/>
    <n v="0"/>
    <n v="0"/>
    <n v="0"/>
    <n v="7613.77"/>
    <n v="0"/>
    <n v="0"/>
    <n v="0"/>
    <m/>
    <n v="0"/>
    <n v="0.23"/>
    <n v="7614"/>
    <x v="5"/>
  </r>
  <r>
    <s v="0613    UC1"/>
    <s v="ARATA Y ASOCIADOS"/>
    <n v="6879"/>
    <n v="6879"/>
    <n v="0"/>
    <n v="0"/>
    <n v="0"/>
    <n v="0"/>
    <n v="7613.77"/>
    <n v="0"/>
    <n v="0"/>
    <n v="0"/>
    <m/>
    <n v="0"/>
    <n v="0.23"/>
    <n v="7614"/>
    <x v="5"/>
  </r>
  <r>
    <s v="0614    UC2"/>
    <s v="FERNANDO CAFFA"/>
    <n v="6879"/>
    <n v="6879"/>
    <n v="0"/>
    <n v="0"/>
    <n v="0"/>
    <n v="0"/>
    <n v="7613.77"/>
    <n v="0"/>
    <n v="0"/>
    <n v="0"/>
    <m/>
    <n v="0"/>
    <n v="0.23"/>
    <n v="7614"/>
    <x v="5"/>
  </r>
  <r>
    <s v="UC     UC_x000a_003  Lote 32"/>
    <s v="Deuda pendiente dueño anterior"/>
    <n v="201106"/>
    <n v="0"/>
    <n v="96836.69"/>
    <n v="117342.26"/>
    <n v="0"/>
    <n v="0"/>
    <n v="0"/>
    <n v="0"/>
    <n v="0"/>
    <n v="0"/>
    <m/>
    <n v="0"/>
    <n v="0.05"/>
    <n v="214179"/>
    <x v="5"/>
  </r>
  <r>
    <s v="UC    UC a 002  UF 462"/>
    <s v="Pendiente de Resolución"/>
    <n v="0"/>
    <n v="0"/>
    <n v="0"/>
    <n v="0"/>
    <n v="0"/>
    <n v="0"/>
    <n v="0"/>
    <n v="0"/>
    <n v="0"/>
    <n v="0"/>
    <m/>
    <n v="0"/>
    <n v="0"/>
    <n v="0"/>
    <x v="5"/>
  </r>
  <r>
    <s v="0001    1A-L1"/>
    <s v="GRACIELA PRIORI (1)"/>
    <n v="89153"/>
    <n v="89153"/>
    <n v="0"/>
    <n v="0"/>
    <n v="0"/>
    <n v="62928.639999999999"/>
    <n v="19243.939999999999"/>
    <n v="772.8"/>
    <n v="1185.0899999999999"/>
    <n v="0"/>
    <m/>
    <n v="-7964.35"/>
    <n v="0.88"/>
    <n v="76167"/>
    <x v="6"/>
  </r>
  <r>
    <s v="0002   1A-L1B"/>
    <s v="GRACIELA PRIORI (1)"/>
    <n v="89278"/>
    <n v="89278"/>
    <n v="0"/>
    <n v="0"/>
    <n v="0"/>
    <n v="62928.639999999999"/>
    <n v="19349.68"/>
    <n v="778.8"/>
    <n v="1191.99"/>
    <n v="0"/>
    <m/>
    <n v="-7975.31"/>
    <n v="0.2"/>
    <n v="76274"/>
    <x v="6"/>
  </r>
  <r>
    <s v="0003    1A-L2"/>
    <s v="MIGUEL SOSTRES (1)"/>
    <n v="89624"/>
    <n v="89624"/>
    <n v="0"/>
    <n v="0"/>
    <n v="0"/>
    <n v="62928.639999999999"/>
    <n v="19647.66"/>
    <n v="790.8"/>
    <n v="1209.92"/>
    <n v="0"/>
    <m/>
    <n v="-8003.64"/>
    <n v="0.62"/>
    <n v="76574"/>
    <x v="6"/>
  </r>
  <r>
    <s v="0004   1A-L2B"/>
    <s v="TRISTAN BRIANO (1)"/>
    <n v="83813"/>
    <n v="83813"/>
    <n v="0"/>
    <n v="0"/>
    <n v="0"/>
    <n v="62928.639999999999"/>
    <n v="14649.23"/>
    <n v="589.20000000000005"/>
    <n v="902.61"/>
    <n v="0"/>
    <m/>
    <n v="-7517.61"/>
    <n v="0.93"/>
    <n v="71553"/>
    <x v="6"/>
  </r>
  <r>
    <s v="0005   1A-L2C"/>
    <s v="TRISTAN BRIANO (1)"/>
    <n v="83891"/>
    <n v="83891"/>
    <n v="0"/>
    <n v="0"/>
    <n v="0"/>
    <n v="62928.639999999999"/>
    <n v="14716.52"/>
    <n v="592.79999999999995"/>
    <n v="906.41"/>
    <n v="0"/>
    <m/>
    <n v="-7524"/>
    <n v="0.63"/>
    <n v="71621"/>
    <x v="6"/>
  </r>
  <r>
    <s v="0006    1A-L3"/>
    <s v="Esteban Marcelo CHAMS (1)"/>
    <n v="83220"/>
    <n v="84053"/>
    <n v="0"/>
    <n v="833"/>
    <n v="833"/>
    <n v="62928.639999999999"/>
    <n v="14139.78"/>
    <n v="568.79999999999995"/>
    <n v="871.23"/>
    <n v="0"/>
    <m/>
    <n v="-7468.27"/>
    <n v="0.82"/>
    <n v="71041"/>
    <x v="6"/>
  </r>
  <r>
    <s v="0007   1A-L3B"/>
    <s v="CARLOS RENE RODRIGUEZ"/>
    <n v="87999"/>
    <n v="87999"/>
    <n v="0"/>
    <n v="0"/>
    <n v="0"/>
    <n v="62928.639999999999"/>
    <n v="14014.82"/>
    <n v="565.20000000000005"/>
    <n v="863.29"/>
    <n v="0"/>
    <m/>
    <n v="-7455.48"/>
    <n v="0.53"/>
    <n v="70917"/>
    <x v="6"/>
  </r>
  <r>
    <s v="0008    1A-L4"/>
    <s v="CLAUDIO SPERANZA (1)"/>
    <n v="108896"/>
    <n v="108898"/>
    <n v="0"/>
    <n v="0"/>
    <n v="2"/>
    <n v="62928.639999999999"/>
    <n v="20503.16"/>
    <n v="0"/>
    <n v="1262.69"/>
    <n v="19100.5"/>
    <m/>
    <n v="-8087"/>
    <n v="0.01"/>
    <n v="95706"/>
    <x v="6"/>
  </r>
  <r>
    <s v="0009   1A-L4B"/>
    <s v="RAFAEL BALTAZAR FLORES/TERESA MI— ONES (1)"/>
    <n v="89837"/>
    <n v="89837"/>
    <n v="0"/>
    <n v="0"/>
    <n v="0"/>
    <n v="62928.639999999999"/>
    <n v="20541.61"/>
    <n v="0"/>
    <n v="1265.1099999999999"/>
    <n v="0"/>
    <m/>
    <n v="-8090.43"/>
    <n v="7.0000000000000007E-2"/>
    <n v="76645"/>
    <x v="6"/>
  </r>
  <r>
    <s v="0010   1A-L4C"/>
    <s v="GERARDO PAZ (1)"/>
    <n v="85254"/>
    <n v="54206"/>
    <n v="31048"/>
    <n v="4733.83"/>
    <n v="0"/>
    <n v="62928.639999999999"/>
    <n v="15889.23"/>
    <n v="638.4"/>
    <n v="978.49"/>
    <n v="0"/>
    <m/>
    <n v="0"/>
    <n v="0.41"/>
    <n v="116217"/>
    <x v="6"/>
  </r>
  <r>
    <s v="0011   1A-L4D"/>
    <s v="DANIEL MARGULIES (1)"/>
    <n v="85221"/>
    <n v="85221"/>
    <n v="0"/>
    <n v="0"/>
    <n v="0"/>
    <n v="62928.639999999999"/>
    <n v="15860.39"/>
    <n v="638.4"/>
    <n v="976.77"/>
    <n v="0"/>
    <m/>
    <n v="-7634.55"/>
    <n v="0.35"/>
    <n v="72770"/>
    <x v="6"/>
  </r>
  <r>
    <s v="0012   1A-L5-2"/>
    <s v="Guadalupe Jazmin CHAMS (1)"/>
    <n v="84310"/>
    <n v="85154"/>
    <n v="0"/>
    <n v="844"/>
    <n v="844"/>
    <n v="62928.639999999999"/>
    <n v="14014.82"/>
    <n v="162"/>
    <n v="2498.14"/>
    <n v="0"/>
    <m/>
    <n v="-7452.74"/>
    <n v="0.14000000000000001"/>
    <n v="72151"/>
    <x v="6"/>
  </r>
  <r>
    <s v="0013   1A-L5B"/>
    <s v="ROLF MEIJER WERNER_x000a_(1)"/>
    <n v="100234"/>
    <n v="100234"/>
    <n v="0"/>
    <n v="0"/>
    <n v="0"/>
    <n v="62928.639999999999"/>
    <n v="30134.74"/>
    <n v="0"/>
    <n v="1856.27"/>
    <n v="0"/>
    <m/>
    <n v="3472.5"/>
    <n v="0.85"/>
    <n v="98393"/>
    <x v="6"/>
  </r>
  <r>
    <s v="0014    1A-L6"/>
    <s v="Rafael Augusto COELHO; Agustina BOMBARDO UDABE"/>
    <n v="94637"/>
    <n v="95574"/>
    <n v="0"/>
    <n v="3956.47"/>
    <n v="937"/>
    <n v="62928.639999999999"/>
    <n v="19070.919999999998"/>
    <n v="768"/>
    <n v="1174.74"/>
    <n v="0"/>
    <m/>
    <n v="-7948"/>
    <n v="0.23"/>
    <n v="79014"/>
    <x v="6"/>
  </r>
  <r>
    <s v="0015   1A-L6B"/>
    <s v="ARIEL LUDUE—A (1)"/>
    <n v="88966"/>
    <n v="88966"/>
    <n v="0"/>
    <n v="0"/>
    <n v="0"/>
    <n v="62928.639999999999"/>
    <n v="19070.919999999998"/>
    <n v="780"/>
    <n v="1174.74"/>
    <n v="0"/>
    <m/>
    <n v="-7947.91"/>
    <n v="0.61"/>
    <n v="76007"/>
    <x v="6"/>
  </r>
  <r>
    <s v="0016    1A-L7"/>
    <s v="MARIANA VOLPELLIER_x000a_(1)"/>
    <n v="88888"/>
    <n v="88888"/>
    <n v="0"/>
    <n v="0"/>
    <n v="0"/>
    <n v="62928.639999999999"/>
    <n v="19013.240000000002"/>
    <n v="766.8"/>
    <n v="1171.29"/>
    <n v="0"/>
    <m/>
    <n v="-7942.43"/>
    <n v="0.46"/>
    <n v="75938"/>
    <x v="6"/>
  </r>
  <r>
    <s v="0017   1A-L7B"/>
    <s v="OMAR LEONARDO RODRIGUEZ DE PIAN/ FUSCO S."/>
    <n v="168334"/>
    <n v="169906"/>
    <n v="0"/>
    <n v="21216.9"/>
    <n v="1572"/>
    <n v="62928.639999999999"/>
    <n v="19128.59"/>
    <n v="770.4"/>
    <n v="1178.19"/>
    <n v="0"/>
    <m/>
    <n v="0"/>
    <n v="0.28000000000000003"/>
    <n v="103651"/>
    <x v="6"/>
  </r>
  <r>
    <s v="0018    1A-L8"/>
    <s v="RUTA CPC"/>
    <n v="243423"/>
    <n v="0"/>
    <n v="222841.16"/>
    <n v="50665.4"/>
    <n v="0"/>
    <n v="62928.639999999999"/>
    <n v="22502.53"/>
    <n v="904.8"/>
    <n v="1385.82"/>
    <n v="0"/>
    <m/>
    <n v="0"/>
    <n v="0.65"/>
    <n v="361229"/>
    <x v="6"/>
  </r>
  <r>
    <s v="0019   1A-L8B"/>
    <s v="ARIEL AKERMAN (1)"/>
    <n v="92954"/>
    <n v="92954"/>
    <n v="0"/>
    <n v="0"/>
    <n v="0"/>
    <n v="62928.639999999999"/>
    <n v="22512.14"/>
    <n v="904.8"/>
    <n v="1386.51"/>
    <n v="0"/>
    <m/>
    <n v="-8282.2800000000007"/>
    <n v="0.19"/>
    <n v="79450"/>
    <x v="6"/>
  </r>
  <r>
    <s v="0020    1A-L9"/>
    <s v="Nelson Damian Duboscq (1)"/>
    <n v="90507"/>
    <n v="90507"/>
    <n v="0"/>
    <n v="0"/>
    <n v="0"/>
    <n v="62928.639999999999"/>
    <n v="20407.03"/>
    <n v="820.8"/>
    <n v="1256.83"/>
    <n v="0"/>
    <m/>
    <n v="-8077.64"/>
    <n v="0.34"/>
    <n v="77336"/>
    <x v="6"/>
  </r>
  <r>
    <s v="0021   1A-L9B"/>
    <s v="Mauro Hernan Landeira_x000a_(1)"/>
    <n v="87267"/>
    <n v="87267"/>
    <n v="0"/>
    <n v="0"/>
    <n v="0"/>
    <n v="62928.639999999999"/>
    <n v="17619.45"/>
    <n v="709.2"/>
    <n v="1085.4100000000001"/>
    <n v="0"/>
    <m/>
    <n v="-7806.3"/>
    <n v="0.6"/>
    <n v="74537"/>
    <x v="6"/>
  </r>
  <r>
    <s v="0022   1A-L10"/>
    <s v="VALERIA BOHORQUEZ_x000a_(1)"/>
    <n v="81260"/>
    <n v="81260"/>
    <n v="0"/>
    <n v="0"/>
    <n v="0"/>
    <n v="62928.639999999999"/>
    <n v="12899.78"/>
    <n v="0"/>
    <n v="794.31"/>
    <n v="0"/>
    <m/>
    <n v="4076.35"/>
    <n v="0.92"/>
    <n v="80700"/>
    <x v="6"/>
  </r>
  <r>
    <s v="0023  1A-L10B"/>
    <s v="Jorge Enrique Bosch/ Susana Beatriz Goncalves (2)"/>
    <n v="96929"/>
    <n v="96929"/>
    <n v="0"/>
    <n v="0"/>
    <n v="0"/>
    <n v="62928.639999999999"/>
    <n v="14408.92"/>
    <n v="580.79999999999995"/>
    <n v="887.44"/>
    <n v="0"/>
    <m/>
    <n v="-7493.85"/>
    <n v="0.05"/>
    <n v="71312"/>
    <x v="6"/>
  </r>
  <r>
    <s v="0024   1A-L11"/>
    <s v="JAIME CHMEA"/>
    <n v="1269540"/>
    <n v="0"/>
    <n v="853717.05"/>
    <n v="531074.75"/>
    <n v="0"/>
    <n v="62928.639999999999"/>
    <n v="17696.349999999999"/>
    <n v="0"/>
    <n v="1089.9000000000001"/>
    <n v="0"/>
    <m/>
    <n v="0"/>
    <n v="0.31"/>
    <n v="1466507"/>
    <x v="6"/>
  </r>
  <r>
    <s v="0025   1A-L11B"/>
    <s v="RAM”N RIONDA (1)"/>
    <n v="90106"/>
    <n v="90106"/>
    <n v="0"/>
    <n v="0"/>
    <n v="0"/>
    <n v="62928.639999999999"/>
    <n v="20781.919999999998"/>
    <n v="0"/>
    <n v="1280.28"/>
    <n v="0"/>
    <m/>
    <n v="-8115.09"/>
    <n v="0.25"/>
    <n v="76876"/>
    <x v="6"/>
  </r>
  <r>
    <s v="0026   1A-L12"/>
    <s v="MARINHO"/>
    <n v="104744"/>
    <n v="104744"/>
    <n v="0"/>
    <n v="0"/>
    <n v="0"/>
    <n v="62928.639999999999"/>
    <n v="27664.36"/>
    <n v="1112.4000000000001"/>
    <n v="1703.83"/>
    <n v="0"/>
    <m/>
    <n v="0"/>
    <n v="0.77"/>
    <n v="93410"/>
    <x v="6"/>
  </r>
  <r>
    <s v="0027   1A-L12B"/>
    <s v="ROBERTO MARINHO"/>
    <n v="110976"/>
    <n v="110976"/>
    <n v="0"/>
    <n v="0"/>
    <n v="0"/>
    <n v="62928.639999999999"/>
    <n v="33739.370000000003"/>
    <n v="134.4"/>
    <n v="2078.39"/>
    <n v="0"/>
    <m/>
    <n v="0"/>
    <n v="0.2"/>
    <n v="98881"/>
    <x v="6"/>
  </r>
  <r>
    <s v="0028   1A-L13"/>
    <s v="PILAR MAYORAL (1)"/>
    <n v="92185"/>
    <n v="92185"/>
    <n v="0"/>
    <n v="0"/>
    <n v="0"/>
    <n v="62928.639999999999"/>
    <n v="19839.91"/>
    <n v="0"/>
    <n v="1222.3399999999999"/>
    <n v="3135.24"/>
    <m/>
    <n v="-8022.82"/>
    <n v="0.69"/>
    <n v="79104"/>
    <x v="6"/>
  </r>
  <r>
    <s v="0029   1A-L13B"/>
    <s v="ARIEL AKERMAN (1)"/>
    <n v="93688"/>
    <n v="93688"/>
    <n v="0"/>
    <n v="0"/>
    <n v="0"/>
    <n v="62928.639999999999"/>
    <n v="23146.560000000001"/>
    <n v="927.6"/>
    <n v="1422.38"/>
    <n v="0"/>
    <m/>
    <n v="-8339.84"/>
    <n v="0.66"/>
    <n v="80086"/>
    <x v="6"/>
  </r>
  <r>
    <s v="0030   1A-L14"/>
    <s v="RUTA CPC"/>
    <n v="271683"/>
    <n v="0"/>
    <n v="248589.23"/>
    <n v="56653.32"/>
    <n v="0"/>
    <n v="62928.639999999999"/>
    <n v="30807.599999999999"/>
    <n v="1238.4000000000001"/>
    <n v="1897.66"/>
    <n v="0"/>
    <m/>
    <n v="0"/>
    <n v="0.15"/>
    <n v="402115"/>
    <x v="6"/>
  </r>
  <r>
    <s v="0031   1A-L14B"/>
    <s v="ROBERTO MARINHO"/>
    <n v="103047"/>
    <n v="103047"/>
    <n v="0"/>
    <n v="0"/>
    <n v="0"/>
    <n v="62928.639999999999"/>
    <n v="26280.18"/>
    <n v="1057.2"/>
    <n v="1618.63"/>
    <n v="0"/>
    <m/>
    <n v="0"/>
    <n v="0.35"/>
    <n v="91885"/>
    <x v="6"/>
  </r>
  <r>
    <s v="0032   1A-L15"/>
    <s v="ALFREDO CASTIGLIA (1)"/>
    <n v="136236"/>
    <n v="136236"/>
    <s v="Plan de Pago"/>
    <s v="Plan de Pago"/>
    <n v="0"/>
    <n v="62928.639999999999"/>
    <n v="25741.89"/>
    <n v="1034.4000000000001"/>
    <n v="1585.52"/>
    <n v="0"/>
    <m/>
    <n v="33851.03"/>
    <n v="0.52"/>
    <n v="125142"/>
    <x v="6"/>
  </r>
  <r>
    <s v="0033   1A-L15B"/>
    <s v="Ariel Arnoldo Abramovich (1)"/>
    <n v="103381"/>
    <n v="104500"/>
    <n v="0"/>
    <n v="1034"/>
    <n v="1119"/>
    <n v="62928.639999999999"/>
    <n v="31480.47"/>
    <n v="1266"/>
    <n v="1939.05"/>
    <n v="0"/>
    <m/>
    <n v="-9156.58"/>
    <n v="0.42"/>
    <n v="88373"/>
    <x v="6"/>
  </r>
  <r>
    <s v="0034   1A-L16"/>
    <s v="ARIEL AKERMAN - SEBASTAN JANON (1)"/>
    <n v="94542"/>
    <n v="94542"/>
    <n v="0"/>
    <n v="0"/>
    <n v="0"/>
    <n v="62928.639999999999"/>
    <n v="23877.1"/>
    <n v="961.2"/>
    <n v="1470.67"/>
    <n v="0"/>
    <m/>
    <n v="-8415.66"/>
    <n v="0.05"/>
    <n v="80822"/>
    <x v="6"/>
  </r>
  <r>
    <s v="0035   1A-L16B"/>
    <s v="Gisela CANIEVSKY (1)"/>
    <n v="90708"/>
    <n v="0"/>
    <n v="90708"/>
    <n v="12245.58"/>
    <n v="0"/>
    <n v="62928.639999999999"/>
    <n v="20580.060000000001"/>
    <n v="828"/>
    <n v="1267.52"/>
    <n v="0"/>
    <m/>
    <n v="0"/>
    <n v="0.2"/>
    <n v="188558"/>
    <x v="6"/>
  </r>
  <r>
    <s v="0036   1A-L17"/>
    <s v="RUTA CPC"/>
    <n v="290212"/>
    <n v="0"/>
    <n v="265528.28999999998"/>
    <n v="60530.03"/>
    <n v="0"/>
    <n v="62928.639999999999"/>
    <n v="37593.93"/>
    <n v="150"/>
    <n v="2315.69"/>
    <n v="0"/>
    <m/>
    <n v="0"/>
    <n v="0.42"/>
    <n v="429047"/>
    <x v="6"/>
  </r>
  <r>
    <s v="0037   1A-L17B"/>
    <s v="RUTA CPC"/>
    <n v="274628"/>
    <n v="0"/>
    <n v="251272.41"/>
    <n v="57277.37"/>
    <n v="0"/>
    <n v="62928.639999999999"/>
    <n v="31672.720000000001"/>
    <n v="1274.4000000000001"/>
    <n v="1950.78"/>
    <n v="0"/>
    <m/>
    <n v="0"/>
    <n v="0.68"/>
    <n v="406377"/>
    <x v="6"/>
  </r>
  <r>
    <s v="0038   1A-L18"/>
    <s v="BIAU DANIEL/ CRISTALDO MABEL (1)"/>
    <n v="92146"/>
    <n v="92148"/>
    <n v="0"/>
    <n v="0"/>
    <n v="2"/>
    <n v="62928.639999999999"/>
    <n v="22598.65"/>
    <n v="0"/>
    <n v="1391.69"/>
    <n v="0"/>
    <m/>
    <n v="-8290.5"/>
    <n v="0.52"/>
    <n v="78627"/>
    <x v="6"/>
  </r>
  <r>
    <s v="0039   1A-L18B"/>
    <s v="MIGUEL PEREIRA L´PEZ"/>
    <n v="4035620"/>
    <n v="0"/>
    <n v="2238564.8199999998"/>
    <s v="En Abogados"/>
    <n v="0"/>
    <n v="62928.639999999999"/>
    <n v="19407.349999999999"/>
    <n v="781.2"/>
    <n v="1195.44"/>
    <n v="0"/>
    <m/>
    <n v="0"/>
    <n v="0.12"/>
    <n v="4422139"/>
    <x v="6"/>
  </r>
  <r>
    <s v="0040   1A-L19"/>
    <s v="SEBASTIAN LAUSI"/>
    <n v="3603531"/>
    <n v="0"/>
    <n v="2008146.01"/>
    <s v="En Abogados"/>
    <n v="0"/>
    <n v="62928.639999999999"/>
    <n v="14668.46"/>
    <n v="590.4"/>
    <n v="903.65"/>
    <n v="0"/>
    <m/>
    <n v="0"/>
    <n v="0.14000000000000001"/>
    <n v="3953722"/>
    <x v="6"/>
  </r>
  <r>
    <s v="0041   1A-L19B"/>
    <s v="SEBASTIAN LAUSI"/>
    <n v="4279922"/>
    <n v="0"/>
    <n v="2368844.4500000002"/>
    <s v="En Abogados"/>
    <n v="0"/>
    <n v="62928.639999999999"/>
    <n v="22089.200000000001"/>
    <n v="888"/>
    <n v="1360.65"/>
    <n v="0"/>
    <m/>
    <n v="0"/>
    <n v="0.51"/>
    <n v="4686983"/>
    <x v="6"/>
  </r>
  <r>
    <s v="0042   1A-L19C"/>
    <s v="SEBASTIAN LAUSI"/>
    <n v="3530794"/>
    <n v="0"/>
    <n v="1969382.12"/>
    <s v="En Abogados"/>
    <n v="0"/>
    <n v="62928.639999999999"/>
    <n v="13880.24"/>
    <n v="558"/>
    <n v="854.67"/>
    <n v="0"/>
    <m/>
    <n v="0"/>
    <n v="0.86"/>
    <n v="3874883"/>
    <x v="6"/>
  </r>
  <r>
    <s v="0043   1A-L20"/>
    <s v="Luis Enrique Landini_x000a_(1)"/>
    <n v="96965"/>
    <n v="96965"/>
    <n v="0"/>
    <n v="0"/>
    <n v="0"/>
    <n v="62928.639999999999"/>
    <n v="20705.02"/>
    <n v="0"/>
    <n v="1275.1099999999999"/>
    <n v="0"/>
    <m/>
    <n v="-1161.8699999999999"/>
    <n v="0.1"/>
    <n v="83747"/>
    <x v="6"/>
  </r>
  <r>
    <s v="0044  1A-L20B"/>
    <s v="JAIME CHMEA"/>
    <n v="1313283"/>
    <n v="0"/>
    <n v="881783.28"/>
    <n v="550540.46"/>
    <n v="0"/>
    <n v="62928.639999999999"/>
    <n v="19753.39"/>
    <n v="0"/>
    <n v="1216.82"/>
    <n v="0"/>
    <m/>
    <n v="0"/>
    <n v="0.41"/>
    <n v="1516223"/>
    <x v="6"/>
  </r>
  <r>
    <s v="0045   1A-L21"/>
    <s v="PABLO GARCIA NAVARRO"/>
    <n v="115709"/>
    <n v="115709"/>
    <n v="0"/>
    <n v="0"/>
    <n v="0"/>
    <n v="62928.639999999999"/>
    <n v="43438.239999999998"/>
    <n v="172.8"/>
    <n v="2675.42"/>
    <n v="0"/>
    <m/>
    <n v="0"/>
    <n v="0.9"/>
    <n v="109216"/>
    <x v="6"/>
  </r>
  <r>
    <s v="0046   1A-L22"/>
    <s v="FIDEICOMISO VILLA MARIA"/>
    <n v="133494"/>
    <n v="133494"/>
    <n v="0"/>
    <n v="1216"/>
    <n v="0"/>
    <n v="62928.639999999999"/>
    <n v="43495.92"/>
    <n v="0"/>
    <n v="2678.87"/>
    <n v="0"/>
    <m/>
    <n v="0"/>
    <n v="0.56999999999999995"/>
    <n v="110320"/>
    <x v="6"/>
  </r>
  <r>
    <s v="0047   1A-L23"/>
    <s v="THOMAS HOELLER"/>
    <n v="216919"/>
    <n v="0"/>
    <n v="189644.05"/>
    <n v="52876.9"/>
    <n v="0"/>
    <n v="62928.639999999999"/>
    <n v="32980"/>
    <n v="1326"/>
    <n v="2031.48"/>
    <n v="0"/>
    <m/>
    <n v="0"/>
    <n v="0.93"/>
    <n v="341788"/>
    <x v="6"/>
  </r>
  <r>
    <s v="0048   1A-L24"/>
    <s v="RUTA CPC"/>
    <n v="282489"/>
    <n v="0"/>
    <n v="258488.29"/>
    <n v="58896.63"/>
    <n v="0"/>
    <n v="62928.639999999999"/>
    <n v="35238.9"/>
    <n v="141.6"/>
    <n v="2170.83"/>
    <n v="0"/>
    <m/>
    <n v="0"/>
    <n v="0.11"/>
    <n v="417865"/>
    <x v="6"/>
  </r>
  <r>
    <s v="0049   1A-L25"/>
    <s v="ALFRED GLASSEL"/>
    <n v="2131024"/>
    <n v="0"/>
    <n v="1357596.27"/>
    <s v="En Abogados"/>
    <n v="0"/>
    <n v="62928.639999999999"/>
    <n v="37190.21"/>
    <n v="148.80000000000001"/>
    <n v="2290.5100000000002"/>
    <n v="0"/>
    <m/>
    <n v="0"/>
    <n v="0.34"/>
    <n v="2416858"/>
    <x v="6"/>
  </r>
  <r>
    <s v="0050   1A-L26"/>
    <s v="IDA MABEL ZAPPALA (GABRIEL GAUNA APODER)"/>
    <n v="121639"/>
    <n v="0"/>
    <n v="111872.02"/>
    <n v="24869.7"/>
    <n v="0"/>
    <n v="62928.639999999999"/>
    <n v="19484.25"/>
    <n v="0"/>
    <n v="1199.92"/>
    <n v="0"/>
    <m/>
    <n v="0"/>
    <n v="0.47"/>
    <n v="220355"/>
    <x v="6"/>
  </r>
  <r>
    <s v="0051   1A-L26B"/>
    <s v="SALVADOR BELLO"/>
    <n v="58607"/>
    <n v="0"/>
    <n v="58607"/>
    <n v="7911.95"/>
    <n v="0"/>
    <n v="62928.639999999999"/>
    <n v="20310.91"/>
    <n v="817.2"/>
    <n v="1250.97"/>
    <n v="0"/>
    <m/>
    <n v="0"/>
    <n v="0.33"/>
    <n v="151827"/>
    <x v="6"/>
  </r>
  <r>
    <s v="0052   1A-L27"/>
    <s v="TERESA TANCO (1)"/>
    <n v="98416"/>
    <n v="98416"/>
    <n v="0"/>
    <n v="0"/>
    <n v="0"/>
    <n v="62928.639999999999"/>
    <n v="21685.48"/>
    <n v="873.6"/>
    <n v="1335.81"/>
    <n v="0"/>
    <m/>
    <n v="-8202.7999999999993"/>
    <n v="0.27"/>
    <n v="78621"/>
    <x v="6"/>
  </r>
  <r>
    <s v="0053  1A-L27B"/>
    <s v="FEDERICO BUNSOW"/>
    <n v="97389"/>
    <n v="0"/>
    <n v="96400"/>
    <n v="14003"/>
    <n v="0"/>
    <n v="62928.639999999999"/>
    <n v="21570.13"/>
    <n v="0"/>
    <n v="1328.57"/>
    <n v="0"/>
    <m/>
    <n v="0"/>
    <n v="0.66"/>
    <n v="196231"/>
    <x v="6"/>
  </r>
  <r>
    <s v="0054   1A-L28"/>
    <s v="MARIANA VALOTTA"/>
    <n v="117840"/>
    <n v="81546.03"/>
    <n v="36293.97"/>
    <n v="4899.6899999999996"/>
    <n v="0"/>
    <n v="62928.639999999999"/>
    <n v="26549.33"/>
    <n v="0"/>
    <n v="1043.33"/>
    <n v="3268.65"/>
    <m/>
    <n v="0"/>
    <n v="0.39"/>
    <n v="134984"/>
    <x v="6"/>
  </r>
  <r>
    <s v="0055  1A-L28B"/>
    <s v="PABLO VERA PINTO (1)"/>
    <n v="87580"/>
    <n v="87580"/>
    <n v="0"/>
    <n v="0"/>
    <n v="0"/>
    <n v="62928.639999999999"/>
    <n v="17888.599999999999"/>
    <n v="720"/>
    <n v="1101.6199999999999"/>
    <n v="0"/>
    <m/>
    <n v="-7831.88"/>
    <n v="0.02"/>
    <n v="74807"/>
    <x v="6"/>
  </r>
  <r>
    <s v="0056   1A-L29"/>
    <s v="PABLO VERA PINTO (1)"/>
    <n v="104364"/>
    <n v="104364"/>
    <n v="0"/>
    <n v="0"/>
    <n v="0"/>
    <n v="62928.639999999999"/>
    <n v="18705.650000000001"/>
    <n v="0"/>
    <n v="1151.98"/>
    <n v="16587.86"/>
    <m/>
    <n v="-7912.28"/>
    <n v="0.15"/>
    <n v="91462"/>
    <x v="6"/>
  </r>
  <r>
    <s v="0057  1A-L29B"/>
    <s v="GABRIEL GALATI"/>
    <n v="92978"/>
    <n v="0"/>
    <n v="92978"/>
    <n v="12552.03"/>
    <n v="0"/>
    <n v="62928.639999999999"/>
    <n v="18686.419999999998"/>
    <n v="0"/>
    <n v="1150.94"/>
    <n v="0"/>
    <m/>
    <n v="0"/>
    <n v="0.97"/>
    <n v="188297"/>
    <x v="6"/>
  </r>
  <r>
    <s v="0058   1A-L30"/>
    <s v="AGUSTÕN GIMENEZ/ FERNANDA ARCURI (1)"/>
    <n v="93686"/>
    <n v="93686"/>
    <n v="0"/>
    <n v="0"/>
    <n v="0"/>
    <n v="62928.639999999999"/>
    <n v="18388.439999999999"/>
    <n v="0"/>
    <n v="1132.6600000000001"/>
    <n v="0"/>
    <m/>
    <n v="-7881.21"/>
    <n v="0.47"/>
    <n v="74569"/>
    <x v="6"/>
  </r>
  <r>
    <s v="0059  1A-L30B"/>
    <s v="Martin Andres RODE"/>
    <n v="113416"/>
    <n v="70000"/>
    <n v="43416"/>
    <n v="6561.68"/>
    <n v="0"/>
    <n v="62928.639999999999"/>
    <n v="18023.169999999998"/>
    <n v="724.8"/>
    <n v="1110.25"/>
    <n v="0"/>
    <m/>
    <n v="0"/>
    <n v="0.46"/>
    <n v="132765"/>
    <x v="6"/>
  </r>
  <r>
    <s v="0060   1A-L31"/>
    <s v="FRANCO BORDONI (1)"/>
    <n v="110539"/>
    <n v="110558"/>
    <n v="0"/>
    <n v="0"/>
    <n v="19"/>
    <n v="62928.639999999999"/>
    <n v="38997.33"/>
    <n v="0"/>
    <n v="2402.2600000000002"/>
    <n v="0"/>
    <m/>
    <n v="-9888.3700000000008"/>
    <n v="0.14000000000000001"/>
    <n v="94421"/>
    <x v="6"/>
  </r>
  <r>
    <s v="0061   1A-L32"/>
    <s v="CARLOS ALBERTO MATUK. (1)"/>
    <n v="139374"/>
    <n v="139374"/>
    <n v="0"/>
    <n v="0"/>
    <n v="0"/>
    <n v="62928.639999999999"/>
    <n v="39333.769999999997"/>
    <n v="0"/>
    <n v="2422.61"/>
    <n v="20901.59"/>
    <m/>
    <n v="-9920.34"/>
    <n v="0.73"/>
    <n v="115667"/>
    <x v="6"/>
  </r>
  <r>
    <s v="0062  1A-L33A"/>
    <s v="CARLOS ALBERTO MATUK. (1)"/>
    <n v="92879"/>
    <n v="92879"/>
    <n v="0"/>
    <n v="0"/>
    <n v="0"/>
    <n v="62928.639999999999"/>
    <n v="23252.29"/>
    <n v="0"/>
    <n v="1431.7"/>
    <n v="0"/>
    <m/>
    <n v="-8354.4500000000007"/>
    <n v="0.82"/>
    <n v="79259"/>
    <x v="6"/>
  </r>
  <r>
    <s v="0063   1A-L34-_x000a_A"/>
    <s v="Emiliano VOLPE (1)"/>
    <n v="202262"/>
    <n v="202262"/>
    <n v="0"/>
    <n v="0"/>
    <n v="0"/>
    <n v="62928.639999999999"/>
    <n v="27741.26"/>
    <n v="180"/>
    <n v="2777.86"/>
    <n v="0"/>
    <m/>
    <n v="6945"/>
    <n v="0.24"/>
    <n v="100573"/>
    <x v="6"/>
  </r>
  <r>
    <s v="0064   1A-L35"/>
    <s v="ANDREW CUMMINS (1)"/>
    <n v="95710"/>
    <n v="96668"/>
    <n v="0"/>
    <n v="958"/>
    <n v="958"/>
    <n v="62928.639999999999"/>
    <n v="25559.26"/>
    <n v="1028.4000000000001"/>
    <n v="786.38"/>
    <n v="0"/>
    <m/>
    <n v="-8579.2000000000007"/>
    <n v="0.52"/>
    <n v="81724"/>
    <x v="6"/>
  </r>
  <r>
    <s v="0065  1A-L35B"/>
    <s v="ANDREW CUMMINS (1)"/>
    <n v="95245"/>
    <n v="96198"/>
    <n v="0"/>
    <n v="953"/>
    <n v="953"/>
    <n v="62928.639999999999"/>
    <n v="24482.67"/>
    <n v="984"/>
    <n v="1508.27"/>
    <n v="0"/>
    <m/>
    <n v="-8475.0499999999993"/>
    <n v="0.47"/>
    <n v="81429"/>
    <x v="6"/>
  </r>
  <r>
    <s v="0066   1A-L36"/>
    <s v="CARINA MOLOZAJ"/>
    <n v="100232"/>
    <n v="0"/>
    <n v="100232"/>
    <n v="13531.32"/>
    <n v="0"/>
    <n v="62928.639999999999"/>
    <n v="23987.64"/>
    <n v="963.6"/>
    <n v="1477.22"/>
    <n v="0"/>
    <m/>
    <n v="0"/>
    <n v="0.57999999999999996"/>
    <n v="203121"/>
    <x v="6"/>
  </r>
  <r>
    <s v="0067  1A-L36B"/>
    <s v="CARINA MOLOZAJ"/>
    <n v="95628"/>
    <n v="0"/>
    <n v="95628"/>
    <n v="12909.78"/>
    <n v="0"/>
    <n v="62928.639999999999"/>
    <n v="20234.009999999998"/>
    <n v="813.6"/>
    <n v="1246.1400000000001"/>
    <n v="0"/>
    <m/>
    <n v="0"/>
    <n v="0.83"/>
    <n v="193761"/>
    <x v="6"/>
  </r>
  <r>
    <s v="0068   1A-L37"/>
    <s v="Fideicomiso Villa Maria"/>
    <n v="115310"/>
    <n v="115310"/>
    <n v="0"/>
    <n v="1054"/>
    <n v="0"/>
    <n v="62928.639999999999"/>
    <n v="29846.37"/>
    <n v="0"/>
    <n v="1838.34"/>
    <n v="0"/>
    <m/>
    <n v="0"/>
    <n v="0.65"/>
    <n v="95668"/>
    <x v="6"/>
  </r>
  <r>
    <s v="0069   1A-L38"/>
    <s v="MARTIN PEUSNER (1)"/>
    <n v="101594"/>
    <n v="101594"/>
    <n v="0"/>
    <n v="0"/>
    <n v="0"/>
    <n v="62928.639999999999"/>
    <n v="29942.49"/>
    <n v="1204.8"/>
    <n v="1844.55"/>
    <n v="0"/>
    <m/>
    <n v="-9006.75"/>
    <n v="0.27"/>
    <n v="86914"/>
    <x v="6"/>
  </r>
  <r>
    <s v="0070   1A-L39"/>
    <s v="DIEGO CARVALHO"/>
    <n v="124464"/>
    <n v="0"/>
    <n v="107657.06"/>
    <n v="31340.639999999999"/>
    <n v="0"/>
    <n v="62928.639999999999"/>
    <n v="30038.62"/>
    <n v="1207.2"/>
    <n v="1850.06"/>
    <n v="0"/>
    <m/>
    <n v="0"/>
    <n v="0.78"/>
    <n v="235023"/>
    <x v="6"/>
  </r>
  <r>
    <s v="0071   1A-L40"/>
    <s v="ADRIAN PYLINSKI (1)"/>
    <n v="113699"/>
    <n v="113700"/>
    <n v="0"/>
    <n v="0"/>
    <n v="1"/>
    <n v="62928.639999999999"/>
    <n v="35613.78"/>
    <n v="0"/>
    <n v="2193.59"/>
    <n v="0"/>
    <m/>
    <n v="-2614"/>
    <n v="0.99"/>
    <n v="98122"/>
    <x v="6"/>
  </r>
  <r>
    <s v="0072   1A-L41"/>
    <s v="GUILLERMO OLIVETO"/>
    <n v="725014"/>
    <n v="0"/>
    <n v="582510.98"/>
    <n v="221142"/>
    <n v="0"/>
    <n v="62928.639999999999"/>
    <n v="36363.550000000003"/>
    <n v="145.19999999999999"/>
    <n v="2239.81"/>
    <n v="0"/>
    <m/>
    <n v="0"/>
    <n v="0.82"/>
    <n v="905331"/>
    <x v="6"/>
  </r>
  <r>
    <s v="0073   1A-L42"/>
    <s v="FRANCO BORDONI (1)"/>
    <n v="104296"/>
    <n v="104296"/>
    <n v="0"/>
    <n v="0"/>
    <n v="0"/>
    <n v="62928.639999999999"/>
    <n v="33316.43"/>
    <n v="133.19999999999999"/>
    <n v="2052.1799999999998"/>
    <n v="0"/>
    <m/>
    <n v="-9334.73"/>
    <n v="0.28000000000000003"/>
    <n v="89096"/>
    <x v="6"/>
  </r>
  <r>
    <s v="0074   1A-L45"/>
    <s v="GLADYS NORMA AGUIRRE (1)"/>
    <n v="119926"/>
    <n v="119926"/>
    <n v="0"/>
    <n v="0"/>
    <n v="0"/>
    <n v="62928.639999999999"/>
    <n v="27722.04"/>
    <n v="0"/>
    <n v="1707.27"/>
    <n v="0"/>
    <m/>
    <n v="-1845.23"/>
    <n v="0.28000000000000003"/>
    <n v="90513"/>
    <x v="6"/>
  </r>
  <r>
    <s v="0075   1A-L46"/>
    <s v="GLADYS NORMA AGUIRRE (1)"/>
    <n v="100039"/>
    <n v="100039"/>
    <n v="0"/>
    <n v="0"/>
    <n v="0"/>
    <n v="62928.639999999999"/>
    <n v="28606.38"/>
    <n v="1149.5999999999999"/>
    <n v="1762.11"/>
    <n v="0"/>
    <m/>
    <n v="-8876.11"/>
    <n v="0.38"/>
    <n v="85571"/>
    <x v="6"/>
  </r>
  <r>
    <s v="0076   1A-L47"/>
    <s v="FRANCO BORDONI (1)"/>
    <n v="96746"/>
    <n v="96746"/>
    <n v="0"/>
    <n v="0"/>
    <n v="0"/>
    <n v="62928.639999999999"/>
    <n v="25684.22"/>
    <n v="1149.5999999999999"/>
    <n v="1582.07"/>
    <n v="0"/>
    <m/>
    <n v="-8591.99"/>
    <n v="0.46"/>
    <n v="82753"/>
    <x v="6"/>
  </r>
  <r>
    <s v="0077   1A-L49"/>
    <s v="IGNACIO YGARTUA (1)"/>
    <n v="109156"/>
    <n v="109156"/>
    <n v="0"/>
    <n v="0"/>
    <n v="0"/>
    <n v="62928.639999999999"/>
    <n v="36834.550000000003"/>
    <n v="1032"/>
    <n v="2269.12"/>
    <n v="0"/>
    <m/>
    <n v="-9678.24"/>
    <n v="0.93"/>
    <n v="93387"/>
    <x v="6"/>
  </r>
  <r>
    <s v="0078   1A-L50"/>
    <s v="FOUINE VALERIA (1)"/>
    <n v="87765"/>
    <n v="87765"/>
    <n v="0"/>
    <n v="0"/>
    <n v="0"/>
    <n v="62928.639999999999"/>
    <n v="18696.03"/>
    <n v="0"/>
    <n v="1151.6300000000001"/>
    <n v="0"/>
    <m/>
    <n v="-7911.36"/>
    <n v="0.06"/>
    <n v="74865"/>
    <x v="6"/>
  </r>
  <r>
    <s v="0079  1A- L50B"/>
    <s v="OSCAR MARC (1)"/>
    <n v="89713"/>
    <n v="89713"/>
    <n v="0"/>
    <n v="0"/>
    <n v="0"/>
    <n v="62928.639999999999"/>
    <n v="20637.73"/>
    <n v="830.4"/>
    <n v="1270.97"/>
    <n v="0"/>
    <m/>
    <n v="-8099.56"/>
    <n v="0.82"/>
    <n v="77569"/>
    <x v="6"/>
  </r>
  <r>
    <s v="0080   1A-L51"/>
    <s v="ELEONORA NAZAR ANCHORENA"/>
    <n v="4754260"/>
    <n v="0"/>
    <n v="2702833.26"/>
    <s v="En Abogados"/>
    <n v="0"/>
    <n v="62928.639999999999"/>
    <n v="41073.599999999999"/>
    <n v="163.19999999999999"/>
    <n v="2530.2199999999998"/>
    <n v="0"/>
    <m/>
    <n v="0"/>
    <n v="0.85"/>
    <n v="5225839"/>
    <x v="6"/>
  </r>
  <r>
    <s v="0081   1A-L52"/>
    <s v="FEDERICO COLUCCI_x000a_(1)"/>
    <n v="115817"/>
    <n v="115817"/>
    <n v="0"/>
    <n v="0"/>
    <n v="0"/>
    <n v="62928.639999999999"/>
    <n v="36757.65"/>
    <n v="146.4"/>
    <n v="2263.9499999999998"/>
    <n v="0"/>
    <m/>
    <n v="-9670.02"/>
    <n v="0.38"/>
    <n v="92427"/>
    <x v="6"/>
  </r>
  <r>
    <s v="0082   1A-L53"/>
    <s v="SERGIO ELBIO CANTON (2)"/>
    <n v="81438"/>
    <n v="82253"/>
    <n v="0"/>
    <n v="10994.04"/>
    <n v="815"/>
    <n v="62928.639999999999"/>
    <n v="13341.95"/>
    <n v="537.6"/>
    <n v="821.91"/>
    <n v="0"/>
    <m/>
    <n v="0"/>
    <n v="0.86"/>
    <n v="87810"/>
    <x v="6"/>
  </r>
  <r>
    <s v="0083  1A-L53B"/>
    <s v="SAMANTHA WAHNON"/>
    <n v="90543"/>
    <n v="90543"/>
    <n v="0"/>
    <n v="867"/>
    <n v="0"/>
    <n v="62928.639999999999"/>
    <n v="12899.78"/>
    <n v="519.6"/>
    <n v="794.66"/>
    <n v="0"/>
    <m/>
    <n v="0"/>
    <n v="0.32"/>
    <n v="78010"/>
    <x v="6"/>
  </r>
  <r>
    <s v="0084   1A-L54"/>
    <s v="Hugo Gaston RONDA_x000a_(1)"/>
    <n v="92518"/>
    <n v="93444"/>
    <n v="0"/>
    <n v="926"/>
    <n v="926"/>
    <n v="62928.639999999999"/>
    <n v="22137.26"/>
    <n v="890.4"/>
    <n v="1363.75"/>
    <n v="0"/>
    <m/>
    <n v="-8246.65"/>
    <n v="0.6"/>
    <n v="79074"/>
    <x v="6"/>
  </r>
  <r>
    <s v="0085  1A- L55-1"/>
    <s v="FIDEICOMISO VILLA MARIA"/>
    <n v="89950"/>
    <n v="89950"/>
    <n v="0"/>
    <n v="828"/>
    <n v="0"/>
    <n v="62928.639999999999"/>
    <n v="10881.19"/>
    <n v="0"/>
    <n v="587.72"/>
    <n v="0"/>
    <m/>
    <n v="0"/>
    <n v="0.45"/>
    <n v="75226"/>
    <x v="6"/>
  </r>
  <r>
    <s v="0086   1A-L56"/>
    <s v="FIDEICOMISO VILLA MARIA"/>
    <n v="126554"/>
    <n v="126554"/>
    <n v="0"/>
    <n v="1154"/>
    <n v="0"/>
    <n v="62928.639999999999"/>
    <n v="38286.019999999997"/>
    <n v="0"/>
    <n v="2358.11"/>
    <n v="0"/>
    <m/>
    <n v="0"/>
    <n v="0.23"/>
    <n v="104727"/>
    <x v="6"/>
  </r>
  <r>
    <s v="0087   1A-L57"/>
    <s v="Hugo Gaston RONDA_x000a_(1)"/>
    <n v="99475"/>
    <n v="100470"/>
    <n v="0"/>
    <n v="995"/>
    <n v="995"/>
    <n v="62928.639999999999"/>
    <n v="22137.26"/>
    <n v="902.4"/>
    <n v="1363.75"/>
    <n v="0"/>
    <m/>
    <n v="-8246.65"/>
    <n v="0.6"/>
    <n v="79086"/>
    <x v="6"/>
  </r>
  <r>
    <s v="0088   1A-L58"/>
    <s v="SAMANTHA WAHNON (1)"/>
    <n v="124741"/>
    <n v="124741"/>
    <n v="0"/>
    <n v="1200"/>
    <n v="0"/>
    <n v="62928.639999999999"/>
    <n v="22348.73"/>
    <n v="0"/>
    <n v="1376.86"/>
    <n v="0"/>
    <m/>
    <n v="0"/>
    <n v="0.77"/>
    <n v="87855"/>
    <x v="6"/>
  </r>
  <r>
    <s v="0089   1A-L59"/>
    <s v="DIEGO CARVALHO (2)"/>
    <n v="122229"/>
    <n v="0"/>
    <n v="105770.4"/>
    <n v="30737.599999999999"/>
    <n v="0"/>
    <n v="62928.639999999999"/>
    <n v="28500.639999999999"/>
    <n v="1146"/>
    <n v="1755.22"/>
    <n v="0"/>
    <m/>
    <n v="0"/>
    <n v="0.5"/>
    <n v="230839"/>
    <x v="6"/>
  </r>
  <r>
    <s v="0090  1A-L59B"/>
    <s v="EUGENIA GIBBONS"/>
    <n v="5169353"/>
    <n v="0"/>
    <n v="2882211.31"/>
    <s v="En Abogados"/>
    <n v="0"/>
    <n v="62928.639999999999"/>
    <n v="28913.97"/>
    <n v="1161.5999999999999"/>
    <n v="1780.74"/>
    <n v="0"/>
    <m/>
    <n v="0"/>
    <n v="0.52"/>
    <n v="5653237"/>
    <x v="6"/>
  </r>
  <r>
    <s v="0091   1A-L60"/>
    <s v="SAN EMILIO SCA (1)"/>
    <n v="92407"/>
    <n v="92407"/>
    <n v="0"/>
    <n v="0"/>
    <n v="0"/>
    <n v="62928.639999999999"/>
    <n v="22041.14"/>
    <n v="886.8"/>
    <n v="1357.89"/>
    <n v="0"/>
    <m/>
    <n v="-8237.51"/>
    <n v="0.04"/>
    <n v="78977"/>
    <x v="6"/>
  </r>
  <r>
    <s v="0092   1A-L61"/>
    <s v="Ruth Marina Martini"/>
    <n v="97917"/>
    <n v="0"/>
    <n v="97917"/>
    <n v="13218.8"/>
    <n v="0"/>
    <n v="62928.639999999999"/>
    <n v="22098.81"/>
    <n v="889.2"/>
    <n v="1361.34"/>
    <n v="0"/>
    <m/>
    <n v="0"/>
    <n v="0.21"/>
    <n v="198414"/>
    <x v="6"/>
  </r>
  <r>
    <s v="0093   1A-L62"/>
    <s v="OSCAR BAREIRO"/>
    <n v="98648"/>
    <n v="99625"/>
    <n v="0"/>
    <n v="977"/>
    <n v="977"/>
    <n v="62928.639999999999"/>
    <n v="22694.78"/>
    <n v="913.2"/>
    <n v="1397.9"/>
    <n v="0"/>
    <m/>
    <n v="-8300.5499999999993"/>
    <n v="0.03"/>
    <n v="79634"/>
    <x v="6"/>
  </r>
  <r>
    <s v="0094   1A-L63"/>
    <s v="PABLO GARCIA NAVARRO (1)"/>
    <n v="91345"/>
    <n v="91345"/>
    <n v="0"/>
    <n v="0"/>
    <n v="0"/>
    <n v="62928.639999999999"/>
    <n v="21127.96"/>
    <n v="849.6"/>
    <n v="1301.32"/>
    <n v="0"/>
    <m/>
    <n v="0"/>
    <n v="0.48"/>
    <n v="86208"/>
    <x v="6"/>
  </r>
  <r>
    <s v="0095   1A-L64"/>
    <s v="PODRZAJ - PODRZAJ (1)"/>
    <n v="94832"/>
    <n v="94832"/>
    <n v="0"/>
    <n v="0"/>
    <n v="0"/>
    <n v="62928.639999999999"/>
    <n v="24127.02"/>
    <n v="970.8"/>
    <n v="1486.19"/>
    <n v="0"/>
    <m/>
    <n v="-8440.33"/>
    <n v="0.68"/>
    <n v="81073"/>
    <x v="6"/>
  </r>
  <r>
    <s v="0096   1A-L65"/>
    <s v="RUTA CPC"/>
    <n v="246957"/>
    <n v="0"/>
    <n v="226061.01"/>
    <n v="51414.23"/>
    <n v="0"/>
    <n v="62928.639999999999"/>
    <n v="23540.66"/>
    <n v="946.8"/>
    <n v="1449.98"/>
    <n v="0"/>
    <m/>
    <n v="0"/>
    <n v="0.68"/>
    <n v="366342"/>
    <x v="6"/>
  </r>
  <r>
    <s v="0097    1B-L1"/>
    <s v="JORGE TABOADA (1)"/>
    <n v="86081"/>
    <n v="86942"/>
    <n v="0"/>
    <n v="11620.81"/>
    <n v="861"/>
    <n v="62928.639999999999"/>
    <n v="16600.54"/>
    <n v="667.2"/>
    <n v="1022.64"/>
    <n v="0"/>
    <m/>
    <n v="0"/>
    <n v="0.17"/>
    <n v="91979"/>
    <x v="6"/>
  </r>
  <r>
    <s v="0098    1B-L2"/>
    <s v="Jorge Delaportas"/>
    <n v="93881"/>
    <n v="0"/>
    <n v="92868"/>
    <n v="13550.18"/>
    <n v="0"/>
    <n v="62928.639999999999"/>
    <n v="17984.72"/>
    <n v="723.6"/>
    <n v="1107.49"/>
    <n v="0"/>
    <m/>
    <n v="0"/>
    <n v="0.37"/>
    <n v="189163"/>
    <x v="6"/>
  </r>
  <r>
    <s v="0099    1B-L3"/>
    <s v="MARCIAL CARBALLAL"/>
    <n v="4117253"/>
    <n v="0"/>
    <n v="2312290.5699999998"/>
    <s v="En Abogados"/>
    <n v="0"/>
    <n v="62928.639999999999"/>
    <n v="17917.43"/>
    <n v="721.2"/>
    <n v="1103.3499999999999"/>
    <n v="0"/>
    <m/>
    <n v="0"/>
    <n v="0.15"/>
    <n v="4512083"/>
    <x v="6"/>
  </r>
  <r>
    <s v="0100    1B-L4"/>
    <s v="GIMENEZ ALFREDO FERNANDO"/>
    <n v="94803"/>
    <n v="94803"/>
    <n v="0"/>
    <n v="0"/>
    <n v="0"/>
    <n v="62928.639999999999"/>
    <n v="19561.150000000001"/>
    <n v="787.2"/>
    <n v="1204.75"/>
    <n v="0"/>
    <m/>
    <n v="-7995.41"/>
    <n v="0.67"/>
    <n v="76487"/>
    <x v="6"/>
  </r>
  <r>
    <s v="0101    1B-L5"/>
    <s v="CLAUDIO VICENTE LOPEZ"/>
    <n v="2157306"/>
    <n v="0"/>
    <n v="1321312.32"/>
    <s v="En Abogados"/>
    <n v="0"/>
    <n v="62928.639999999999"/>
    <n v="19561.150000000001"/>
    <n v="787.2"/>
    <n v="1204.75"/>
    <n v="0"/>
    <m/>
    <n v="0"/>
    <n v="0.1"/>
    <n v="2420165"/>
    <x v="6"/>
  </r>
  <r>
    <s v="0102    1B-L6"/>
    <s v="FERNANDO JASNIS"/>
    <n v="93577"/>
    <n v="93577"/>
    <n v="0"/>
    <n v="0"/>
    <n v="0"/>
    <n v="62928.639999999999"/>
    <n v="18561.46"/>
    <n v="747.6"/>
    <n v="1143.3599999999999"/>
    <n v="0"/>
    <m/>
    <n v="-7898.57"/>
    <n v="0.51"/>
    <n v="75483"/>
    <x v="6"/>
  </r>
  <r>
    <s v="0103    1B-L7"/>
    <s v="DANIEL OSVALDO BENITES/GONZALEZ NOELIA (1)"/>
    <n v="86505"/>
    <n v="88000"/>
    <n v="0"/>
    <n v="866"/>
    <n v="1495"/>
    <n v="62928.639999999999"/>
    <n v="16965.810000000001"/>
    <n v="681.6"/>
    <n v="1045.06"/>
    <n v="0"/>
    <m/>
    <n v="-7743.26"/>
    <n v="0.15"/>
    <n v="73249"/>
    <x v="6"/>
  </r>
  <r>
    <s v="0104    1B-L8"/>
    <s v="EDUARDO HIRSH (1)"/>
    <n v="86294"/>
    <n v="87157"/>
    <n v="0"/>
    <n v="863"/>
    <n v="863"/>
    <n v="62928.639999999999"/>
    <n v="16783.18"/>
    <n v="675.6"/>
    <n v="1034.02"/>
    <n v="0"/>
    <m/>
    <n v="-7724.99"/>
    <n v="0.55000000000000004"/>
    <n v="73697"/>
    <x v="6"/>
  </r>
  <r>
    <s v="0105    1B-L9"/>
    <s v="FERNANDO WEHT (2)"/>
    <n v="105537"/>
    <n v="105537"/>
    <n v="0"/>
    <n v="0"/>
    <n v="0"/>
    <n v="62928.639999999999"/>
    <n v="18003.95"/>
    <n v="0"/>
    <n v="1109.21"/>
    <n v="0"/>
    <m/>
    <n v="-7844.67"/>
    <n v="0.87"/>
    <n v="74198"/>
    <x v="6"/>
  </r>
  <r>
    <s v="0106    1B-L10"/>
    <s v="VICTORIA ANGELA CIPPONERI (1)"/>
    <n v="86248"/>
    <n v="86248"/>
    <n v="0"/>
    <n v="0"/>
    <n v="0"/>
    <n v="62928.639999999999"/>
    <n v="16427.52"/>
    <n v="0"/>
    <n v="1011.95"/>
    <n v="0"/>
    <m/>
    <n v="-7690.27"/>
    <n v="0.16"/>
    <n v="72678"/>
    <x v="6"/>
  </r>
  <r>
    <s v="0107    1B-L11"/>
    <s v="Hector Daniel CAZZASA/Zulema Amelia LEFEVRE (1)"/>
    <n v="91658"/>
    <n v="91658"/>
    <n v="0"/>
    <n v="0"/>
    <n v="0"/>
    <n v="62928.639999999999"/>
    <n v="21397.11"/>
    <n v="860.4"/>
    <n v="1318.22"/>
    <n v="0"/>
    <m/>
    <n v="-8174.48"/>
    <n v="0.11"/>
    <n v="78330"/>
    <x v="6"/>
  </r>
  <r>
    <s v="0108    1B-L12"/>
    <s v="MORA DELGADO (1)"/>
    <n v="90078"/>
    <n v="90979"/>
    <n v="0"/>
    <n v="901"/>
    <n v="901"/>
    <n v="62928.639999999999"/>
    <n v="20041.759999999998"/>
    <n v="806.4"/>
    <n v="1234.76"/>
    <n v="0"/>
    <m/>
    <n v="0"/>
    <n v="0.44"/>
    <n v="85012"/>
    <x v="6"/>
  </r>
  <r>
    <s v="0109    1B-L13"/>
    <s v="MORA DELGADO (1)"/>
    <n v="116703"/>
    <n v="117871"/>
    <n v="0"/>
    <n v="1168"/>
    <n v="1168"/>
    <n v="62928.639999999999"/>
    <n v="18090.46"/>
    <n v="0"/>
    <n v="1114.04"/>
    <n v="29618"/>
    <m/>
    <n v="0"/>
    <n v="0.86"/>
    <n v="111752"/>
    <x v="6"/>
  </r>
  <r>
    <s v="0110    1B-L14"/>
    <s v="LUCIANO POMPONIO (1)"/>
    <n v="87613"/>
    <n v="87613"/>
    <n v="0"/>
    <n v="0"/>
    <n v="0"/>
    <n v="62928.639999999999"/>
    <n v="17917.43"/>
    <n v="721.2"/>
    <n v="1103.3499999999999"/>
    <n v="0"/>
    <m/>
    <n v="-7834.62"/>
    <n v="0"/>
    <n v="74836"/>
    <x v="6"/>
  </r>
  <r>
    <s v="0111    1B-L15"/>
    <s v="Victor Walter Fuentes/ Mariana Paola Tuya (1)"/>
    <n v="80963"/>
    <n v="80963"/>
    <n v="0"/>
    <n v="0"/>
    <n v="0"/>
    <n v="62928.639999999999"/>
    <n v="12198.08"/>
    <n v="490.8"/>
    <n v="751.55"/>
    <n v="0"/>
    <m/>
    <n v="-7279.16"/>
    <n v="0.09"/>
    <n v="69090"/>
    <x v="6"/>
  </r>
  <r>
    <s v="0112    1B-L16"/>
    <s v="EMILY TELO (1)"/>
    <n v="83312"/>
    <n v="83500"/>
    <n v="0"/>
    <n v="0"/>
    <n v="188"/>
    <n v="62928.639999999999"/>
    <n v="14274.35"/>
    <n v="574.79999999999995"/>
    <n v="879.51"/>
    <n v="0"/>
    <m/>
    <n v="-7481.06"/>
    <n v="0.76"/>
    <n v="70989"/>
    <x v="6"/>
  </r>
  <r>
    <s v="0113    1B-L17"/>
    <s v="CHRISTIAN ANDR…S NARA/CABALLERO NATALIAL (1)"/>
    <n v="82226"/>
    <n v="82226"/>
    <n v="0"/>
    <n v="0"/>
    <n v="0"/>
    <n v="62928.639999999999"/>
    <n v="13284.28"/>
    <n v="535.20000000000005"/>
    <n v="818.11"/>
    <n v="0"/>
    <m/>
    <n v="-7384.22"/>
    <n v="0.99"/>
    <n v="70183"/>
    <x v="6"/>
  </r>
  <r>
    <s v="0114    1B-L18"/>
    <s v="GAMARRA NOGUERA MARÕA NILSA"/>
    <n v="88475"/>
    <n v="0"/>
    <n v="88475"/>
    <n v="11944.13"/>
    <n v="0"/>
    <n v="62928.639999999999"/>
    <n v="14447.37"/>
    <n v="580.79999999999995"/>
    <n v="889.85"/>
    <n v="0"/>
    <m/>
    <n v="0"/>
    <n v="0.21"/>
    <n v="179266"/>
    <x v="6"/>
  </r>
  <r>
    <s v="0115    1B-L19"/>
    <s v="FRANCO - SUEIRO (1) (2)"/>
    <n v="93954"/>
    <n v="0"/>
    <n v="93954"/>
    <n v="12683.79"/>
    <n v="0"/>
    <n v="62928.639999999999"/>
    <n v="18869.060000000001"/>
    <n v="759.6"/>
    <n v="1162.33"/>
    <n v="0"/>
    <m/>
    <n v="0"/>
    <n v="0.57999999999999996"/>
    <n v="190358"/>
    <x v="6"/>
  </r>
  <r>
    <s v="0116   1B-L20"/>
    <s v="AGROPECUARIA EL BAYITO S.A. (1)"/>
    <n v="87456"/>
    <n v="87456"/>
    <n v="0"/>
    <n v="0"/>
    <n v="0"/>
    <n v="62928.639999999999"/>
    <n v="17782.86"/>
    <n v="715.2"/>
    <n v="1095.07"/>
    <n v="0"/>
    <m/>
    <n v="-7821.83"/>
    <n v="0.06"/>
    <n v="74700"/>
    <x v="6"/>
  </r>
  <r>
    <s v="0117    1B-L21"/>
    <s v="DIEGO MUFFATTI"/>
    <n v="3331090"/>
    <n v="0"/>
    <n v="1916283.14"/>
    <s v="En Abogados"/>
    <n v="0"/>
    <n v="62928.639999999999"/>
    <n v="19042.080000000002"/>
    <n v="766.8"/>
    <n v="1172.67"/>
    <n v="0"/>
    <m/>
    <n v="0"/>
    <n v="0.59"/>
    <n v="3673699"/>
    <x v="6"/>
  </r>
  <r>
    <s v="0118    1B-L22"/>
    <s v="ALFREDO CASTIGLIA (1)"/>
    <n v="123258"/>
    <n v="123258"/>
    <s v="Plan de Pago"/>
    <s v="Plan de Pago"/>
    <n v="0"/>
    <n v="62928.639999999999"/>
    <n v="19042.080000000002"/>
    <n v="766.8"/>
    <n v="1172.67"/>
    <n v="0"/>
    <m/>
    <n v="29091.35"/>
    <n v="0.46"/>
    <n v="113002"/>
    <x v="6"/>
  </r>
  <r>
    <s v="0119    1B-L23"/>
    <s v="PAUL SIMON FITZPATRICK/IRAZU CARINA LORE (1)"/>
    <n v="97819"/>
    <n v="97819"/>
    <n v="0"/>
    <n v="0"/>
    <n v="0"/>
    <n v="62928.639999999999"/>
    <n v="19042.080000000002"/>
    <n v="0"/>
    <n v="1172.67"/>
    <n v="0"/>
    <m/>
    <n v="-4471.75"/>
    <n v="0.36"/>
    <n v="78672"/>
    <x v="6"/>
  </r>
  <r>
    <s v="0120   1B-L24"/>
    <s v="OSCAR BALLESTER (1)_x000a_(2)"/>
    <n v="22963"/>
    <n v="22963"/>
    <n v="0"/>
    <n v="0"/>
    <n v="0"/>
    <n v="62928.639999999999"/>
    <n v="19042.080000000002"/>
    <n v="0"/>
    <n v="1172.67"/>
    <n v="14809"/>
    <m/>
    <n v="-7944.25"/>
    <n v="0.86"/>
    <n v="90009"/>
    <x v="6"/>
  </r>
  <r>
    <s v="0121    1B-L25"/>
    <s v="DANIEL MANZINI (1)"/>
    <n v="103281"/>
    <n v="103500"/>
    <s v="Plan de Pago"/>
    <s v="Plan de Pago"/>
    <n v="219"/>
    <n v="62928.639999999999"/>
    <n v="14726.13"/>
    <n v="592.79999999999995"/>
    <n v="907.1"/>
    <n v="0"/>
    <m/>
    <n v="49607.68"/>
    <n v="0.65"/>
    <n v="128544"/>
    <x v="6"/>
  </r>
  <r>
    <s v="0122   1B-L26"/>
    <s v="MONICA MARTINEZ (1) (2)"/>
    <n v="100560"/>
    <n v="100560"/>
    <m/>
    <m/>
    <m/>
    <n v="62928.639999999999"/>
    <n v="13438.08"/>
    <n v="0"/>
    <n v="827.77"/>
    <n v="0"/>
    <m/>
    <n v="10968.37"/>
    <n v="0.14000000000000001"/>
    <n v="88163"/>
    <x v="6"/>
  </r>
  <r>
    <s v="0123   1B-L27"/>
    <s v="ESTEBAN CORSO"/>
    <n v="162827"/>
    <n v="110000"/>
    <n v="52827"/>
    <n v="7131.65"/>
    <n v="0"/>
    <n v="62928.639999999999"/>
    <n v="18398.05"/>
    <n v="0"/>
    <n v="1133.3499999999999"/>
    <n v="17277.169999999998"/>
    <m/>
    <n v="0"/>
    <n v="0.14000000000000001"/>
    <n v="159696"/>
    <x v="6"/>
  </r>
  <r>
    <s v="0124   1B-L28"/>
    <s v="Angel Federico BUNSOW / Maria Paula DE LUCA"/>
    <n v="95125"/>
    <n v="0"/>
    <n v="94166"/>
    <n v="13671.41"/>
    <n v="0"/>
    <n v="62928.639999999999"/>
    <n v="19042.080000000002"/>
    <n v="766.8"/>
    <n v="1172.67"/>
    <n v="0"/>
    <m/>
    <n v="0"/>
    <n v="0.4"/>
    <n v="191748"/>
    <x v="6"/>
  </r>
  <r>
    <s v="0125   1B-L29"/>
    <s v="SEBASTI£N CHU"/>
    <n v="4224970"/>
    <n v="0"/>
    <n v="2370671.39"/>
    <s v="En Abogados"/>
    <n v="0"/>
    <n v="62928.639999999999"/>
    <n v="19051.689999999999"/>
    <n v="766.8"/>
    <n v="1173.3599999999999"/>
    <n v="0"/>
    <m/>
    <n v="0"/>
    <n v="0.87"/>
    <n v="4628932"/>
    <x v="6"/>
  </r>
  <r>
    <s v="0126   1B-L30"/>
    <s v="Vicente DE MOLA (1)"/>
    <n v="88921"/>
    <n v="88921"/>
    <n v="0"/>
    <n v="0"/>
    <n v="0"/>
    <n v="62928.639999999999"/>
    <n v="19042.080000000002"/>
    <n v="766.8"/>
    <n v="1172.67"/>
    <n v="0"/>
    <m/>
    <n v="-7944.25"/>
    <n v="0.06"/>
    <n v="75966"/>
    <x v="6"/>
  </r>
  <r>
    <s v="0127    1B-L31"/>
    <s v="MARIA ISABEL ABULIAk_x000a_(1)"/>
    <n v="88921"/>
    <n v="88921"/>
    <n v="0"/>
    <n v="0"/>
    <n v="0"/>
    <n v="62928.639999999999"/>
    <n v="19042.080000000002"/>
    <n v="766.8"/>
    <n v="1172.67"/>
    <n v="0"/>
    <m/>
    <n v="-7944.25"/>
    <n v="0.06"/>
    <n v="75966"/>
    <x v="6"/>
  </r>
  <r>
    <s v="0128   1B-L32"/>
    <s v="BISCAYNE SERVICIOS SA"/>
    <n v="272487"/>
    <n v="0"/>
    <n v="244869.65"/>
    <n v="60674.75"/>
    <n v="0"/>
    <n v="62928.639999999999"/>
    <n v="16389.07"/>
    <n v="657.6"/>
    <n v="1009.53"/>
    <n v="0"/>
    <m/>
    <n v="0"/>
    <n v="0.76"/>
    <n v="386530"/>
    <x v="6"/>
  </r>
  <r>
    <s v="0129   1B-L33"/>
    <s v="JUAN MANUEL GALLEGO (1)"/>
    <n v="88921"/>
    <n v="88921"/>
    <n v="0"/>
    <n v="0"/>
    <n v="0"/>
    <n v="62928.639999999999"/>
    <n v="19042.080000000002"/>
    <n v="766.8"/>
    <n v="1172.67"/>
    <n v="0"/>
    <m/>
    <n v="-7944.25"/>
    <n v="0.06"/>
    <n v="75966"/>
    <x v="6"/>
  </r>
  <r>
    <s v="0130   1B-L34"/>
    <s v="NATALIA GANEM"/>
    <n v="288738"/>
    <n v="0"/>
    <n v="258967.23"/>
    <n v="64731.35"/>
    <n v="0"/>
    <n v="62928.639999999999"/>
    <n v="19042.080000000002"/>
    <n v="766.8"/>
    <n v="1172.67"/>
    <n v="0"/>
    <m/>
    <n v="0"/>
    <n v="0.23"/>
    <n v="407609"/>
    <x v="6"/>
  </r>
  <r>
    <s v="0131   1B-L35"/>
    <s v="TOMAS BELLO (1)"/>
    <n v="95094"/>
    <n v="95094"/>
    <n v="0"/>
    <n v="0"/>
    <n v="0"/>
    <n v="62928.639999999999"/>
    <n v="19080.53"/>
    <n v="768"/>
    <n v="1175.43"/>
    <n v="0"/>
    <m/>
    <n v="-1003.82"/>
    <n v="0.22"/>
    <n v="82949"/>
    <x v="6"/>
  </r>
  <r>
    <s v="0132   1B-L36"/>
    <s v="LUCAS MORANDO DELGADO"/>
    <n v="105516"/>
    <n v="105500"/>
    <n v="16"/>
    <n v="1044"/>
    <n v="0"/>
    <n v="62928.639999999999"/>
    <n v="19042.080000000002"/>
    <n v="766.8"/>
    <n v="1172.67"/>
    <n v="0"/>
    <m/>
    <n v="0"/>
    <n v="0.81"/>
    <n v="84971"/>
    <x v="6"/>
  </r>
  <r>
    <s v="0133   1B-L37"/>
    <s v="LUIS LOSADA (1)"/>
    <n v="88965"/>
    <n v="88965"/>
    <n v="0"/>
    <n v="0"/>
    <n v="0"/>
    <n v="62928.639999999999"/>
    <n v="19080.53"/>
    <n v="768"/>
    <n v="1175.43"/>
    <n v="0"/>
    <m/>
    <n v="-7948.82"/>
    <n v="0.22"/>
    <n v="76004"/>
    <x v="6"/>
  </r>
  <r>
    <s v="0134   1B-L38"/>
    <s v="MARIA ISABEL ABULIAK (1)"/>
    <n v="88835"/>
    <n v="88835"/>
    <n v="0"/>
    <n v="0"/>
    <n v="0"/>
    <n v="62928.639999999999"/>
    <n v="18965.18"/>
    <n v="768"/>
    <n v="1168.19"/>
    <n v="0"/>
    <m/>
    <n v="-7937.86"/>
    <n v="0.85"/>
    <n v="75893"/>
    <x v="6"/>
  </r>
  <r>
    <s v="0135   1B-L39"/>
    <s v="SEBASTI£N MATOS"/>
    <n v="407807"/>
    <n v="0"/>
    <n v="344591.72"/>
    <n v="109735.16"/>
    <n v="0"/>
    <n v="62928.639999999999"/>
    <n v="12688.31"/>
    <n v="511.2"/>
    <n v="781.55"/>
    <n v="0"/>
    <m/>
    <n v="0"/>
    <n v="0.42"/>
    <n v="531237"/>
    <x v="6"/>
  </r>
  <r>
    <s v="0136   1B-L40"/>
    <s v="FERNANDO ZUBILLAGA_x000a_(1)"/>
    <n v="86842"/>
    <n v="86842"/>
    <n v="0"/>
    <n v="0"/>
    <n v="0"/>
    <n v="62928.639999999999"/>
    <n v="17254.18"/>
    <n v="694.8"/>
    <n v="1062.6500000000001"/>
    <n v="0"/>
    <m/>
    <n v="-7770.67"/>
    <n v="0.4"/>
    <n v="74170"/>
    <x v="6"/>
  </r>
  <r>
    <s v="0137    1B-L41"/>
    <s v="MARCELO MARISCOTTI_x000a_(1)"/>
    <n v="86807"/>
    <n v="86807"/>
    <n v="0"/>
    <n v="0"/>
    <n v="0"/>
    <n v="62928.639999999999"/>
    <n v="17225.34"/>
    <n v="692.4"/>
    <n v="1061.27"/>
    <n v="0"/>
    <m/>
    <n v="-7768.84"/>
    <n v="0.19"/>
    <n v="74139"/>
    <x v="6"/>
  </r>
  <r>
    <s v="0138   1B-L42"/>
    <s v="ROBERTO BRIGNONE (1)"/>
    <n v="85657"/>
    <n v="85657"/>
    <n v="0"/>
    <n v="0"/>
    <n v="0"/>
    <n v="62928.639999999999"/>
    <n v="16235.27"/>
    <n v="654"/>
    <n v="1000.22"/>
    <n v="0"/>
    <m/>
    <n v="-7672"/>
    <n v="0.87"/>
    <n v="73147"/>
    <x v="6"/>
  </r>
  <r>
    <s v="0139   1B-L43"/>
    <s v="ALEJANDRO CESNIK (1)"/>
    <n v="87613"/>
    <n v="87613"/>
    <n v="0"/>
    <n v="0"/>
    <n v="0"/>
    <n v="62928.639999999999"/>
    <n v="17917.43"/>
    <n v="721.2"/>
    <n v="1103.69"/>
    <n v="0"/>
    <m/>
    <n v="-7835.54"/>
    <n v="0.57999999999999996"/>
    <n v="74836"/>
    <x v="6"/>
  </r>
  <r>
    <s v="0140   1B-L44"/>
    <s v="ENRIQUE BENITEZ CRUZ (1)"/>
    <n v="94127"/>
    <n v="94127"/>
    <n v="0"/>
    <n v="0"/>
    <n v="0"/>
    <n v="62928.639999999999"/>
    <n v="23521.439999999999"/>
    <n v="945.6"/>
    <n v="1448.6"/>
    <n v="0"/>
    <m/>
    <n v="-8380.9500000000007"/>
    <n v="0.67"/>
    <n v="80464"/>
    <x v="6"/>
  </r>
  <r>
    <s v="0141    1B-L45"/>
    <s v="Daniel Alejandro Mesego"/>
    <n v="99237"/>
    <n v="92700"/>
    <n v="6537"/>
    <n v="0"/>
    <n v="6544"/>
    <n v="62928.639999999999"/>
    <n v="22396.79"/>
    <n v="900"/>
    <n v="1379.62"/>
    <n v="0"/>
    <m/>
    <n v="-8272.23"/>
    <n v="0.18"/>
    <n v="79326"/>
    <x v="6"/>
  </r>
  <r>
    <s v="0142   1B-L46"/>
    <s v="Daniel Oscar BLANCO; Silvia Santa LUS (1)"/>
    <n v="88779"/>
    <n v="88779"/>
    <n v="0"/>
    <n v="0"/>
    <n v="0"/>
    <n v="62928.639999999999"/>
    <n v="19599.599999999999"/>
    <n v="0"/>
    <n v="1207.51"/>
    <n v="0"/>
    <m/>
    <n v="-7999.98"/>
    <n v="0.23"/>
    <n v="75736"/>
    <x v="6"/>
  </r>
  <r>
    <s v="0143   1B-L47"/>
    <s v="MOUSALLI ELIAS RUBEN"/>
    <n v="227507"/>
    <n v="0"/>
    <n v="207058.67"/>
    <n v="48401.25"/>
    <n v="0"/>
    <n v="62928.639999999999"/>
    <n v="17917.43"/>
    <n v="721.2"/>
    <n v="1103.69"/>
    <n v="0"/>
    <m/>
    <n v="0"/>
    <n v="0.12"/>
    <n v="338131"/>
    <x v="6"/>
  </r>
  <r>
    <s v="0144   1B-L48"/>
    <s v="ROMINA RONDINONE (1)"/>
    <n v="91363"/>
    <n v="0"/>
    <n v="91363"/>
    <n v="12334.01"/>
    <n v="0"/>
    <n v="62928.639999999999"/>
    <n v="16754.34"/>
    <n v="675.6"/>
    <n v="1034.3699999999999"/>
    <n v="0"/>
    <m/>
    <n v="0"/>
    <n v="0.04"/>
    <n v="185090"/>
    <x v="6"/>
  </r>
  <r>
    <s v="0145   1B-L49"/>
    <s v="CLAUDIO VICENTE LOPEZ"/>
    <n v="2465936"/>
    <n v="0"/>
    <n v="1463832.9"/>
    <s v="En Abogados"/>
    <n v="0"/>
    <n v="62928.639999999999"/>
    <n v="15072.18"/>
    <n v="606"/>
    <n v="928.14"/>
    <n v="0"/>
    <m/>
    <n v="0"/>
    <n v="0.6"/>
    <n v="2743089"/>
    <x v="6"/>
  </r>
  <r>
    <s v="0146   1B-L50"/>
    <s v="Carlos Leonardo LOIRA_x000a_(2)"/>
    <n v="105571"/>
    <n v="106538"/>
    <n v="0"/>
    <n v="967"/>
    <n v="967"/>
    <n v="62928.639999999999"/>
    <n v="21954.62"/>
    <n v="884.4"/>
    <n v="1352.37"/>
    <n v="0"/>
    <m/>
    <n v="0"/>
    <n v="0.97"/>
    <n v="87121"/>
    <x v="6"/>
  </r>
  <r>
    <s v="0147    1B-L51"/>
    <s v="GUSTAVO QUETTO"/>
    <n v="4549330"/>
    <n v="0"/>
    <n v="2544404.15"/>
    <s v="En Abogados"/>
    <n v="0"/>
    <n v="62928.639999999999"/>
    <n v="21829.66"/>
    <n v="878.4"/>
    <n v="1344.78"/>
    <n v="0"/>
    <m/>
    <n v="0"/>
    <n v="0.96"/>
    <n v="4979807"/>
    <x v="6"/>
  </r>
  <r>
    <s v="0148   1B-L52"/>
    <s v="Hernan Deferrari (1)"/>
    <n v="91848"/>
    <n v="91848"/>
    <n v="0"/>
    <n v="0"/>
    <n v="0"/>
    <n v="62928.639999999999"/>
    <n v="21560.52"/>
    <n v="867.6"/>
    <n v="1328.23"/>
    <n v="0"/>
    <m/>
    <n v="-8190.92"/>
    <n v="0.93"/>
    <n v="78495"/>
    <x v="6"/>
  </r>
  <r>
    <s v="0149    1E-L1"/>
    <s v="ALEJO MARTIN JUDEZ Y PLATINI MARIELA (1)"/>
    <n v="88158"/>
    <n v="88158"/>
    <n v="0"/>
    <n v="0"/>
    <n v="0"/>
    <n v="62928.639999999999"/>
    <n v="18417.28"/>
    <n v="740.4"/>
    <n v="1134.3900000000001"/>
    <n v="0"/>
    <m/>
    <n v="-7883.96"/>
    <n v="0.25"/>
    <n v="75337"/>
    <x v="6"/>
  </r>
  <r>
    <s v="0150    1E-L2"/>
    <s v="MATIAS CORTIJO (1)"/>
    <n v="84875"/>
    <n v="84875"/>
    <n v="0"/>
    <n v="0"/>
    <n v="0"/>
    <n v="62928.639999999999"/>
    <n v="15562.41"/>
    <n v="626.4"/>
    <n v="958.83"/>
    <n v="0"/>
    <m/>
    <n v="-7606.22"/>
    <n v="0.94"/>
    <n v="72471"/>
    <x v="6"/>
  </r>
  <r>
    <s v="0151    1E-L3"/>
    <s v="FRANCISCO PUIGGARI_x000a_(1)"/>
    <n v="82561"/>
    <n v="82561"/>
    <n v="0"/>
    <n v="0"/>
    <n v="0"/>
    <n v="62928.639999999999"/>
    <n v="13572.65"/>
    <n v="546"/>
    <n v="836.05"/>
    <n v="0"/>
    <m/>
    <n v="-7412.54"/>
    <n v="0.2"/>
    <n v="70471"/>
    <x v="6"/>
  </r>
  <r>
    <s v="0152    1E-L4"/>
    <s v="PAZ NASTA (1)"/>
    <n v="81287"/>
    <n v="81287"/>
    <n v="0"/>
    <n v="0"/>
    <n v="0"/>
    <n v="62928.639999999999"/>
    <n v="12476.84"/>
    <n v="501.6"/>
    <n v="768.45"/>
    <n v="0"/>
    <m/>
    <n v="-7305.65"/>
    <n v="0.12"/>
    <n v="69370"/>
    <x v="6"/>
  </r>
  <r>
    <s v="0153    1E-L5"/>
    <s v="PETER KRUGER"/>
    <n v="487729"/>
    <n v="0"/>
    <n v="403511.44"/>
    <n v="138691.6"/>
    <n v="0"/>
    <n v="62928.639999999999"/>
    <n v="16321.78"/>
    <n v="656.4"/>
    <n v="1005.4"/>
    <n v="0"/>
    <m/>
    <n v="0"/>
    <n v="0.74"/>
    <n v="623116"/>
    <x v="6"/>
  </r>
  <r>
    <s v="0154    1E-L6"/>
    <s v="NATALIA GANEM"/>
    <n v="280349"/>
    <n v="0"/>
    <n v="251106.62"/>
    <n v="63141.77"/>
    <n v="0"/>
    <n v="62928.639999999999"/>
    <n v="15802.72"/>
    <n v="0"/>
    <n v="973.32"/>
    <n v="0"/>
    <m/>
    <n v="0"/>
    <n v="0.93"/>
    <n v="393954"/>
    <x v="6"/>
  </r>
  <r>
    <s v="0155    1E-L7"/>
    <s v="JAIME CHMEA"/>
    <n v="1142673"/>
    <n v="0"/>
    <n v="771722.38"/>
    <n v="475133.14"/>
    <n v="0"/>
    <n v="62928.639999999999"/>
    <n v="11534.83"/>
    <n v="0"/>
    <n v="710.5"/>
    <n v="0"/>
    <m/>
    <n v="0"/>
    <n v="0.51"/>
    <n v="1322030"/>
    <x v="6"/>
  </r>
  <r>
    <s v="0156    1E-L8"/>
    <s v="JAIME CHMEA"/>
    <n v="1156879"/>
    <n v="0"/>
    <n v="780879.07"/>
    <n v="481418.6"/>
    <n v="0"/>
    <n v="62928.639999999999"/>
    <n v="12217.31"/>
    <n v="0"/>
    <n v="752.24"/>
    <n v="0"/>
    <m/>
    <n v="0"/>
    <n v="0.14000000000000001"/>
    <n v="1338196"/>
    <x v="6"/>
  </r>
  <r>
    <s v="0157    1E-L9"/>
    <s v="EUGENIA GIBBONS"/>
    <n v="3878789"/>
    <n v="0"/>
    <n v="2182638.38"/>
    <s v="En Abogados"/>
    <n v="0"/>
    <n v="62928.639999999999"/>
    <n v="15274.04"/>
    <n v="615.6"/>
    <n v="940.9"/>
    <n v="0"/>
    <m/>
    <n v="0"/>
    <n v="0.64"/>
    <n v="4253205"/>
    <x v="6"/>
  </r>
  <r>
    <s v="0158    1E-L10"/>
    <s v="NATALIA GANEM"/>
    <n v="288605"/>
    <n v="0"/>
    <n v="258848.51"/>
    <n v="64701.04"/>
    <n v="0"/>
    <n v="62928.639999999999"/>
    <n v="19013.240000000002"/>
    <n v="763.2"/>
    <n v="1170.95"/>
    <n v="0"/>
    <m/>
    <n v="0"/>
    <n v="0.42"/>
    <n v="407426"/>
    <x v="6"/>
  </r>
  <r>
    <s v="0159    1E-L11"/>
    <s v="NATALIA GANEM"/>
    <n v="107342"/>
    <n v="0"/>
    <n v="106113"/>
    <n v="15554.26"/>
    <n v="0"/>
    <n v="62928.639999999999"/>
    <n v="28779.4"/>
    <n v="1158"/>
    <n v="1772.81"/>
    <n v="0"/>
    <m/>
    <n v="0"/>
    <n v="0.89"/>
    <n v="216307"/>
    <x v="6"/>
  </r>
  <r>
    <s v="0160    1E-L12"/>
    <s v="Federico Orlando Garro/Erica Gisela Nissen (1)"/>
    <n v="88338"/>
    <n v="88338"/>
    <n v="0"/>
    <n v="0"/>
    <n v="0"/>
    <n v="62928.639999999999"/>
    <n v="18542.240000000002"/>
    <n v="745.2"/>
    <n v="1142.32"/>
    <n v="0"/>
    <m/>
    <n v="-7896.75"/>
    <n v="0.35"/>
    <n v="75462"/>
    <x v="6"/>
  </r>
  <r>
    <s v="0161   1F-L1-A"/>
    <s v="Maria Paz Nasta"/>
    <n v="232775"/>
    <n v="0"/>
    <n v="213918.38"/>
    <n v="47735.6"/>
    <n v="0"/>
    <n v="62928.639999999999"/>
    <n v="19599.599999999999"/>
    <n v="789.6"/>
    <n v="1207.1600000000001"/>
    <n v="0"/>
    <m/>
    <n v="0"/>
    <n v="0.02"/>
    <n v="346179"/>
    <x v="6"/>
  </r>
  <r>
    <s v="0162    1F-L2"/>
    <s v="MARÕA FERNANDA BALLOTTA (2)"/>
    <n v="168532"/>
    <n v="0"/>
    <n v="155620"/>
    <n v="33920.699999999997"/>
    <n v="0"/>
    <n v="62928.639999999999"/>
    <n v="8160.89"/>
    <n v="675.6"/>
    <n v="1034.71"/>
    <n v="0"/>
    <m/>
    <n v="0"/>
    <n v="0.46"/>
    <n v="262341"/>
    <x v="6"/>
  </r>
  <r>
    <s v="0163   1F-L3 1"/>
    <s v="RUBEN DANIEL KOVACH (1)"/>
    <n v="76113"/>
    <n v="76113"/>
    <n v="0"/>
    <n v="0"/>
    <n v="0"/>
    <n v="62928.639999999999"/>
    <n v="8506.94"/>
    <n v="325"/>
    <n v="518.39"/>
    <n v="0"/>
    <m/>
    <n v="-7730.47"/>
    <n v="0.5"/>
    <n v="64549"/>
    <x v="6"/>
  </r>
  <r>
    <s v="0164    1F-L4"/>
    <s v="SERGIO ELBIO CANTON/ SILVIA MARIA KINDERKNECHT (1)"/>
    <n v="83287"/>
    <n v="84120"/>
    <n v="0"/>
    <n v="833"/>
    <n v="833"/>
    <n v="62928.639999999999"/>
    <n v="8420.42"/>
    <n v="650"/>
    <n v="517.36"/>
    <n v="0"/>
    <m/>
    <n v="-781.82"/>
    <n v="0.4"/>
    <n v="71735"/>
    <x v="6"/>
  </r>
  <r>
    <s v="0165    1F-L5"/>
    <s v="JAIME FRANCISCO MANTE"/>
    <n v="2459220"/>
    <n v="0"/>
    <n v="1400628.48"/>
    <s v="En Abogados"/>
    <n v="0"/>
    <n v="62928.639999999999"/>
    <n v="16831.240000000002"/>
    <n v="676.8"/>
    <n v="1036.78"/>
    <n v="0"/>
    <m/>
    <n v="0"/>
    <n v="0.7"/>
    <n v="2729779"/>
    <x v="6"/>
  </r>
  <r>
    <s v="0166    1F-L6"/>
    <s v="ALFREDO CASTIGLIA (1)"/>
    <n v="117020"/>
    <n v="117020"/>
    <s v="Plan de Pago"/>
    <s v="Plan de Pago"/>
    <n v="0"/>
    <n v="62928.639999999999"/>
    <n v="15831.55"/>
    <n v="637.20000000000005"/>
    <n v="975.39"/>
    <n v="0"/>
    <m/>
    <n v="26792.99"/>
    <n v="0.23"/>
    <n v="107166"/>
    <x v="6"/>
  </r>
  <r>
    <s v="0167    1F-L7"/>
    <s v="Ever Antonio Zarate"/>
    <n v="274824"/>
    <n v="274842"/>
    <n v="0"/>
    <n v="0"/>
    <n v="18"/>
    <n v="62928.639999999999"/>
    <n v="17311.86"/>
    <n v="696"/>
    <n v="1066.44"/>
    <n v="0"/>
    <m/>
    <n v="0"/>
    <n v="0.06"/>
    <n v="81985"/>
    <x v="6"/>
  </r>
  <r>
    <s v="0168    1F-L8"/>
    <s v="MARCELO LUIS VOLPE_x000a_(2)"/>
    <n v="98421"/>
    <n v="98421"/>
    <n v="0"/>
    <n v="904"/>
    <n v="0"/>
    <n v="62928.639999999999"/>
    <n v="16600.54"/>
    <n v="667.2"/>
    <n v="1022.3"/>
    <n v="0"/>
    <m/>
    <n v="0"/>
    <n v="0.32"/>
    <n v="82123"/>
    <x v="6"/>
  </r>
  <r>
    <s v="0169    1F-L9"/>
    <s v="ROLF MEIJER WERNER_x000a_(1)"/>
    <n v="91144"/>
    <n v="91144"/>
    <n v="0"/>
    <n v="0"/>
    <n v="0"/>
    <n v="62928.639999999999"/>
    <n v="20954.939999999999"/>
    <n v="843.6"/>
    <n v="1290.6300000000001"/>
    <n v="0"/>
    <m/>
    <n v="0"/>
    <n v="0.19"/>
    <n v="86018"/>
    <x v="6"/>
  </r>
  <r>
    <s v="0170    1F-L10"/>
    <s v="ARIEL AKERMAN (1)"/>
    <n v="90763"/>
    <n v="90763"/>
    <n v="0"/>
    <n v="0"/>
    <n v="0"/>
    <n v="62928.639999999999"/>
    <n v="20628.12"/>
    <n v="829.2"/>
    <n v="1270.6300000000001"/>
    <n v="0"/>
    <m/>
    <n v="-8099.56"/>
    <n v="0.97"/>
    <n v="77558"/>
    <x v="6"/>
  </r>
  <r>
    <s v="0171    1F-L11"/>
    <s v="RICARDO MURTAGH (1)"/>
    <n v="93380"/>
    <n v="93380"/>
    <n v="0"/>
    <n v="0"/>
    <n v="0"/>
    <n v="62928.639999999999"/>
    <n v="22877.41"/>
    <n v="921.6"/>
    <n v="1409.28"/>
    <n v="0"/>
    <m/>
    <n v="-8318.82"/>
    <n v="0.89"/>
    <n v="79819"/>
    <x v="6"/>
  </r>
  <r>
    <s v="0172    1F-L12"/>
    <s v="FIDEICOMISO VILLA MARIA (2)"/>
    <n v="101595"/>
    <n v="101595"/>
    <n v="0"/>
    <n v="932"/>
    <n v="0"/>
    <n v="62928.639999999999"/>
    <n v="19551.53"/>
    <n v="0"/>
    <n v="1204.4000000000001"/>
    <n v="0"/>
    <m/>
    <n v="0"/>
    <n v="0.43"/>
    <n v="84617"/>
    <x v="6"/>
  </r>
  <r>
    <s v="0173    1F-L13"/>
    <s v="RUTA CPC"/>
    <n v="231590"/>
    <n v="0"/>
    <n v="212060.24"/>
    <n v="48157.89"/>
    <n v="0"/>
    <n v="62928.639999999999"/>
    <n v="19022.849999999999"/>
    <n v="766.8"/>
    <n v="1171.98"/>
    <n v="0"/>
    <m/>
    <n v="0"/>
    <n v="0.6"/>
    <n v="344109"/>
    <x v="6"/>
  </r>
  <r>
    <s v="0174    1F-L14"/>
    <s v="FIDEICOMISO VILLA MARIA (2)"/>
    <n v="102453"/>
    <n v="102453"/>
    <n v="0"/>
    <n v="940"/>
    <n v="0"/>
    <n v="62928.639999999999"/>
    <n v="20195.560000000001"/>
    <n v="0"/>
    <n v="1244.07"/>
    <n v="0"/>
    <m/>
    <n v="0"/>
    <n v="0.73"/>
    <n v="85309"/>
    <x v="6"/>
  </r>
  <r>
    <s v="0175    1F-L15"/>
    <s v="RUTA CPC"/>
    <n v="241101"/>
    <n v="0"/>
    <n v="220725.41"/>
    <n v="50173.52"/>
    <n v="0"/>
    <n v="62928.639999999999"/>
    <n v="21820.05"/>
    <n v="877.2"/>
    <n v="1344.09"/>
    <n v="0"/>
    <m/>
    <n v="0"/>
    <n v="0.09"/>
    <n v="357869"/>
    <x v="6"/>
  </r>
  <r>
    <s v="0176    1F-L16"/>
    <s v="FIDEICOMISO VILLA MARIA (2)"/>
    <n v="105488"/>
    <n v="105488"/>
    <n v="0"/>
    <n v="967"/>
    <n v="0"/>
    <n v="62928.639999999999"/>
    <n v="22473.69"/>
    <n v="0"/>
    <n v="1384.44"/>
    <n v="0"/>
    <m/>
    <n v="0"/>
    <n v="0.23"/>
    <n v="87754"/>
    <x v="6"/>
  </r>
  <r>
    <s v="0177    1F-L17"/>
    <s v="LEO MATEU / RED CARPET"/>
    <n v="3541333"/>
    <n v="0"/>
    <n v="1997464.35"/>
    <n v="1813526.34"/>
    <n v="0"/>
    <n v="62928.639999999999"/>
    <n v="21281.759999999998"/>
    <n v="855.6"/>
    <n v="1310.98"/>
    <n v="0"/>
    <m/>
    <n v="0"/>
    <n v="0.33"/>
    <n v="3897368"/>
    <x v="6"/>
  </r>
  <r>
    <s v="0178    1F-L18"/>
    <s v="FIDUCIA CAPITAL (1)"/>
    <n v="94160"/>
    <n v="94160"/>
    <n v="0"/>
    <n v="0"/>
    <n v="0"/>
    <n v="62928.639999999999"/>
    <n v="23550.28"/>
    <n v="946.8"/>
    <n v="1450.32"/>
    <n v="0"/>
    <m/>
    <n v="-8383.69"/>
    <n v="0.65"/>
    <n v="80493"/>
    <x v="6"/>
  </r>
  <r>
    <s v="0179    1F-L19"/>
    <s v="HAEDO - SUEIRO (1)"/>
    <n v="94851"/>
    <n v="94851"/>
    <n v="0"/>
    <n v="0"/>
    <n v="0"/>
    <n v="62928.639999999999"/>
    <n v="19599.599999999999"/>
    <n v="789.6"/>
    <n v="1207.1600000000001"/>
    <n v="0"/>
    <m/>
    <n v="-7999.07"/>
    <n v="7.0000000000000007E-2"/>
    <n v="76526"/>
    <x v="6"/>
  </r>
  <r>
    <s v="0180   1F-L20"/>
    <s v="TORIBIO ACHAVAL (1)"/>
    <n v="91934"/>
    <n v="91934"/>
    <n v="0"/>
    <n v="0"/>
    <n v="0"/>
    <n v="62928.639999999999"/>
    <n v="21666.25"/>
    <n v="831.6"/>
    <n v="1275.45"/>
    <n v="0"/>
    <m/>
    <n v="-8106.87"/>
    <n v="0.93"/>
    <n v="78596"/>
    <x v="6"/>
  </r>
  <r>
    <s v="0181    1F-L21"/>
    <s v="JUAN SALERNO"/>
    <n v="96093"/>
    <n v="93093"/>
    <n v="3000"/>
    <n v="405"/>
    <n v="0"/>
    <n v="62928.639999999999"/>
    <n v="19820.68"/>
    <n v="796.8"/>
    <n v="1220.6199999999999"/>
    <n v="0"/>
    <m/>
    <n v="0"/>
    <n v="0.26"/>
    <n v="88172"/>
    <x v="6"/>
  </r>
  <r>
    <s v="0182    1F-L22"/>
    <s v="SCHETTINO SERGIO (1)"/>
    <n v="89143"/>
    <n v="88143"/>
    <n v="1000"/>
    <n v="135"/>
    <n v="0"/>
    <n v="62928.639999999999"/>
    <n v="19234.330000000002"/>
    <n v="772.8"/>
    <n v="1184.75"/>
    <n v="0"/>
    <m/>
    <n v="0"/>
    <n v="0.48"/>
    <n v="85256"/>
    <x v="6"/>
  </r>
  <r>
    <s v="0183    1F-L23"/>
    <s v="EDUARDO HIRSH (1)"/>
    <n v="88686"/>
    <n v="89573"/>
    <n v="0"/>
    <n v="887"/>
    <n v="887"/>
    <n v="62928.639999999999"/>
    <n v="18840.22"/>
    <n v="758.4"/>
    <n v="1160.26"/>
    <n v="0"/>
    <m/>
    <n v="-7925.07"/>
    <n v="0.55000000000000004"/>
    <n v="75763"/>
    <x v="6"/>
  </r>
  <r>
    <s v="0184   1F-L24"/>
    <s v="SANDRO TROSSO"/>
    <n v="187386"/>
    <n v="0"/>
    <n v="175798.76"/>
    <n v="35320.07"/>
    <n v="0"/>
    <n v="62928.639999999999"/>
    <n v="20368.580000000002"/>
    <n v="819.6"/>
    <n v="1254.42"/>
    <n v="0"/>
    <m/>
    <n v="0"/>
    <n v="0.93"/>
    <n v="296491"/>
    <x v="6"/>
  </r>
  <r>
    <s v="0185   1F-L25"/>
    <s v="SANDRO TROSSO"/>
    <n v="189290"/>
    <n v="0"/>
    <n v="177380.43"/>
    <n v="35855.93"/>
    <n v="0"/>
    <n v="62928.639999999999"/>
    <n v="20262.849999999999"/>
    <n v="816"/>
    <n v="1248.21"/>
    <n v="0"/>
    <m/>
    <n v="0"/>
    <n v="0.94"/>
    <n v="298493"/>
    <x v="6"/>
  </r>
  <r>
    <s v="0186   1F-L26"/>
    <s v="WALTER GALLO (1)"/>
    <n v="90498"/>
    <n v="91403"/>
    <n v="0"/>
    <n v="12217.16"/>
    <n v="905"/>
    <n v="62928.639999999999"/>
    <n v="16052.64"/>
    <n v="645.6"/>
    <n v="988.84"/>
    <n v="0"/>
    <m/>
    <n v="0"/>
    <n v="0.12"/>
    <n v="91928"/>
    <x v="6"/>
  </r>
  <r>
    <s v="0187    1F-L27"/>
    <s v="FRANCISCO PUIGGARI_x000a_(1)"/>
    <n v="83835"/>
    <n v="83835"/>
    <n v="0"/>
    <n v="0"/>
    <n v="0"/>
    <n v="62928.639999999999"/>
    <n v="14668.46"/>
    <n v="590.4"/>
    <n v="903.3"/>
    <n v="0"/>
    <m/>
    <n v="-7518.52"/>
    <n v="0.72"/>
    <n v="71573"/>
    <x v="6"/>
  </r>
  <r>
    <s v="0188    1F-L28"/>
    <s v="JUAN MANUEL GALLEGO"/>
    <n v="1107145"/>
    <n v="0"/>
    <n v="750101.97"/>
    <n v="458306.8"/>
    <n v="0"/>
    <n v="62928.639999999999"/>
    <n v="15187.52"/>
    <n v="610.79999999999995"/>
    <n v="935.38"/>
    <n v="0"/>
    <m/>
    <n v="0"/>
    <n v="0.89"/>
    <n v="1288072"/>
    <x v="6"/>
  </r>
  <r>
    <s v="0189   1F-L29"/>
    <s v="MARÕA JOS… SPINELLI_x000a_-ESTANCIA VILLA MARI_x000a_(1)"/>
    <n v="979853"/>
    <n v="55177.43"/>
    <n v="845486.07999999996"/>
    <n v="193330.11"/>
    <n v="0"/>
    <n v="62928.639999999999"/>
    <n v="14466.6"/>
    <n v="583.20000000000005"/>
    <n v="891.23"/>
    <n v="0"/>
    <m/>
    <n v="0"/>
    <n v="0.14000000000000001"/>
    <n v="1117686"/>
    <x v="6"/>
  </r>
  <r>
    <s v="0190   1F-L30"/>
    <s v="MOUSALLI ELIAS RUBEN (1)"/>
    <n v="830566"/>
    <n v="0"/>
    <n v="703883.94"/>
    <n v="221706.39"/>
    <n v="0"/>
    <n v="62928.639999999999"/>
    <n v="19042.080000000002"/>
    <n v="766.8"/>
    <n v="1172.67"/>
    <n v="0"/>
    <m/>
    <n v="0"/>
    <n v="0.48"/>
    <n v="1009501"/>
    <x v="6"/>
  </r>
  <r>
    <s v="0191    1F-L31"/>
    <s v="SEBASTI£N PAREJA (1)"/>
    <n v="89902"/>
    <n v="89902"/>
    <n v="0"/>
    <n v="0"/>
    <n v="0"/>
    <n v="62928.639999999999"/>
    <n v="19887.97"/>
    <n v="799.2"/>
    <n v="1224.75"/>
    <n v="0"/>
    <m/>
    <n v="-8027.39"/>
    <n v="0.83"/>
    <n v="76814"/>
    <x v="6"/>
  </r>
  <r>
    <s v="0192   1F-L32"/>
    <s v="GENTILE PEDRO/ CAROLINA/ERICA/ ROMINA (1)"/>
    <n v="88474"/>
    <n v="87934"/>
    <n v="540"/>
    <n v="72.900000000000006"/>
    <n v="0"/>
    <n v="62928.639999999999"/>
    <n v="18811.38"/>
    <n v="757.2"/>
    <n v="1158.53"/>
    <n v="0"/>
    <m/>
    <n v="-7922.33"/>
    <n v="0.68"/>
    <n v="76347"/>
    <x v="6"/>
  </r>
  <r>
    <s v="0193   1F-L33"/>
    <s v="ROMINA - ERICA - CAROLINA - PEDRO GENTIL (1)"/>
    <n v="96166"/>
    <n v="96166"/>
    <n v="0"/>
    <n v="0"/>
    <n v="0"/>
    <n v="62928.639999999999"/>
    <n v="14601.17"/>
    <n v="0"/>
    <n v="899.16"/>
    <n v="0"/>
    <m/>
    <n v="-7512.13"/>
    <n v="0.16"/>
    <n v="70917"/>
    <x v="6"/>
  </r>
  <r>
    <s v="0194   1F-L34"/>
    <s v="SERGIO ZAMBIAZZO (1)_x000a_(2)"/>
    <n v="89827"/>
    <n v="0"/>
    <n v="89827"/>
    <n v="12126.65"/>
    <n v="0"/>
    <n v="62928.639999999999"/>
    <n v="15504.73"/>
    <n v="625"/>
    <n v="955.04"/>
    <n v="0"/>
    <m/>
    <n v="0"/>
    <n v="0.94"/>
    <n v="181968"/>
    <x v="6"/>
  </r>
  <r>
    <s v="0195   1F-L35"/>
    <s v="ESQUERDO MAXIMILIANO (1)"/>
    <n v="83396"/>
    <n v="83500"/>
    <n v="0"/>
    <n v="0"/>
    <n v="104"/>
    <n v="62928.639999999999"/>
    <n v="15254.81"/>
    <n v="0"/>
    <n v="939.52"/>
    <n v="0"/>
    <m/>
    <n v="-7576.08"/>
    <n v="0.11"/>
    <n v="71443"/>
    <x v="6"/>
  </r>
  <r>
    <s v="0196   1F-L36"/>
    <s v="PABLO GARCIA NAVARRO (1)"/>
    <n v="87355"/>
    <n v="87355"/>
    <n v="0"/>
    <n v="0"/>
    <n v="0"/>
    <n v="62928.639999999999"/>
    <n v="17696.349999999999"/>
    <n v="711.6"/>
    <n v="1089.9000000000001"/>
    <n v="0"/>
    <m/>
    <n v="0"/>
    <n v="0.51"/>
    <n v="82427"/>
    <x v="6"/>
  </r>
  <r>
    <s v="0197   1F-L37"/>
    <s v="CESAR MOLINA"/>
    <n v="152551"/>
    <n v="0"/>
    <n v="145606.6"/>
    <n v="26601.29"/>
    <n v="0"/>
    <n v="62928.639999999999"/>
    <n v="19042.080000000002"/>
    <n v="766.8"/>
    <n v="1172.67"/>
    <n v="0"/>
    <m/>
    <n v="0"/>
    <n v="0.92"/>
    <n v="256119"/>
    <x v="6"/>
  </r>
  <r>
    <s v="0198    1F-L38"/>
    <s v="RUTA CPC"/>
    <n v="231590"/>
    <n v="0"/>
    <n v="212060.24"/>
    <n v="48157.89"/>
    <n v="0"/>
    <n v="62928.639999999999"/>
    <n v="19022.849999999999"/>
    <n v="766.8"/>
    <n v="1171.98"/>
    <n v="0"/>
    <m/>
    <n v="0"/>
    <n v="0.6"/>
    <n v="344109"/>
    <x v="6"/>
  </r>
  <r>
    <s v="0199    1F-L39"/>
    <s v="RUTA CPC"/>
    <n v="231850"/>
    <n v="0"/>
    <n v="212297.04"/>
    <n v="48213.06"/>
    <n v="0"/>
    <n v="62928.639999999999"/>
    <n v="19099.75"/>
    <n v="769.2"/>
    <n v="1176.47"/>
    <n v="0"/>
    <m/>
    <n v="0"/>
    <n v="0.84"/>
    <n v="344485"/>
    <x v="6"/>
  </r>
  <r>
    <s v="0200   1F-L40"/>
    <s v="CLAUDIO VICENTE LOPEZ"/>
    <n v="2680720"/>
    <n v="0"/>
    <n v="1585651.62"/>
    <s v="En Abogados"/>
    <n v="0"/>
    <n v="62928.639999999999"/>
    <n v="19042.080000000002"/>
    <n v="766.8"/>
    <n v="1172.67"/>
    <n v="0"/>
    <m/>
    <n v="0"/>
    <n v="0.84"/>
    <n v="2978694"/>
    <x v="6"/>
  </r>
  <r>
    <s v="0201    1F-L41"/>
    <s v="EDUARDO JORD£ (1)"/>
    <n v="108299"/>
    <n v="108300"/>
    <n v="0"/>
    <n v="0"/>
    <n v="1"/>
    <n v="62928.639999999999"/>
    <n v="19042.080000000002"/>
    <n v="0"/>
    <n v="1172.67"/>
    <n v="20145.580000000002"/>
    <m/>
    <n v="-7944"/>
    <n v="0.03"/>
    <n v="95344"/>
    <x v="6"/>
  </r>
  <r>
    <s v="0202   1F-L42"/>
    <s v="SEBASTIAN TORRILLAS_x000a_(1)"/>
    <n v="87443"/>
    <n v="88000"/>
    <n v="0"/>
    <n v="0"/>
    <n v="557"/>
    <n v="62928.639999999999"/>
    <n v="17830.919999999998"/>
    <n v="718.8"/>
    <n v="1098.52"/>
    <n v="0"/>
    <m/>
    <n v="-7827.31"/>
    <n v="0.43"/>
    <n v="74193"/>
    <x v="6"/>
  </r>
  <r>
    <s v="0203   1F-L43"/>
    <s v="ELSA MUSTICHIO"/>
    <n v="388476"/>
    <n v="0"/>
    <n v="334624"/>
    <n v="99026.240000000005"/>
    <n v="0"/>
    <n v="62928.639999999999"/>
    <n v="17917.43"/>
    <n v="721.2"/>
    <n v="1103.69"/>
    <n v="0"/>
    <m/>
    <n v="0"/>
    <n v="0.8"/>
    <n v="516322"/>
    <x v="6"/>
  </r>
  <r>
    <s v="0204   1F-L44"/>
    <s v="HELENA CROUZEL"/>
    <n v="94226"/>
    <n v="95169"/>
    <n v="0"/>
    <n v="943"/>
    <n v="943"/>
    <n v="62928.639999999999"/>
    <n v="19090.14"/>
    <n v="769.2"/>
    <n v="1176.1199999999999"/>
    <n v="0"/>
    <m/>
    <n v="-7950"/>
    <n v="0.9"/>
    <n v="76015"/>
    <x v="6"/>
  </r>
  <r>
    <s v="0205    1G-L1"/>
    <s v="HERNAN DE LAURENTE"/>
    <n v="321551"/>
    <n v="0"/>
    <n v="288306.21000000002"/>
    <n v="72166.13"/>
    <n v="0"/>
    <n v="62928.639999999999"/>
    <n v="26876.15"/>
    <n v="1080"/>
    <n v="1655.54"/>
    <n v="0"/>
    <m/>
    <n v="0"/>
    <n v="0.33"/>
    <n v="453013"/>
    <x v="6"/>
  </r>
  <r>
    <s v="0206    1G-L2"/>
    <s v="BAUTISTA HEGUY"/>
    <n v="102338"/>
    <n v="102338"/>
    <n v="0"/>
    <n v="0"/>
    <n v="0"/>
    <n v="62928.639999999999"/>
    <n v="25703.439999999999"/>
    <n v="1033"/>
    <n v="1583.45"/>
    <n v="0"/>
    <m/>
    <n v="-8593.81"/>
    <n v="0.28000000000000003"/>
    <n v="82655"/>
    <x v="6"/>
  </r>
  <r>
    <s v="0207    1G-L3"/>
    <s v="ARMANDO RIBAS"/>
    <n v="1146481"/>
    <n v="0"/>
    <n v="792914.61"/>
    <n v="460609.86"/>
    <n v="0"/>
    <n v="62928.639999999999"/>
    <n v="25828.400000000001"/>
    <n v="1039.2"/>
    <n v="1591.04"/>
    <n v="0"/>
    <m/>
    <n v="0"/>
    <n v="0.25"/>
    <n v="1344912"/>
    <x v="6"/>
  </r>
  <r>
    <s v="0208    1G-L4"/>
    <s v="PAUL DOCHERTY (1)"/>
    <n v="87412"/>
    <n v="88000"/>
    <n v="0"/>
    <n v="0"/>
    <n v="588"/>
    <n v="62928.639999999999"/>
    <n v="17802.09"/>
    <n v="715.2"/>
    <n v="1096.79"/>
    <n v="0"/>
    <m/>
    <n v="-7824.57"/>
    <n v="0.85"/>
    <n v="74131"/>
    <x v="6"/>
  </r>
  <r>
    <s v="0209    1G-L5"/>
    <s v="DAMIAN LOPO (1)"/>
    <n v="1079769"/>
    <n v="0"/>
    <n v="886053.29"/>
    <n v="313332.90000000002"/>
    <n v="0"/>
    <n v="62928.639999999999"/>
    <n v="19407.349999999999"/>
    <n v="781.2"/>
    <n v="1195.44"/>
    <n v="0"/>
    <m/>
    <n v="0"/>
    <n v="0.18"/>
    <n v="1283699"/>
    <x v="6"/>
  </r>
  <r>
    <s v="0210    1G-L6"/>
    <s v="CRISTINA RICCIARDI (1)"/>
    <n v="87635"/>
    <n v="87635"/>
    <n v="0"/>
    <n v="0"/>
    <n v="0"/>
    <n v="62928.639999999999"/>
    <n v="17936.66"/>
    <n v="722.4"/>
    <n v="1104.73"/>
    <n v="0"/>
    <m/>
    <n v="-7837.36"/>
    <n v="0.93"/>
    <n v="74856"/>
    <x v="6"/>
  </r>
  <r>
    <s v="0211    1G-L7"/>
    <s v="Gustavo Alberto Ramon GONZALEZ (1)"/>
    <n v="91557"/>
    <n v="91557"/>
    <n v="0"/>
    <n v="0"/>
    <n v="0"/>
    <n v="62928.639999999999"/>
    <n v="21310.6"/>
    <n v="856.8"/>
    <n v="1312.36"/>
    <n v="0"/>
    <m/>
    <n v="-8165.34"/>
    <n v="0.94"/>
    <n v="78244"/>
    <x v="6"/>
  </r>
  <r>
    <s v="0212    1G-L8"/>
    <s v="ARATA Y ASOCIADOS (1)"/>
    <n v="91919"/>
    <n v="91919"/>
    <n v="0"/>
    <n v="0"/>
    <n v="0"/>
    <n v="62928.639999999999"/>
    <n v="22396.79"/>
    <n v="0"/>
    <n v="1379.62"/>
    <n v="0"/>
    <m/>
    <n v="-8272.23"/>
    <n v="0.18"/>
    <n v="78433"/>
    <x v="6"/>
  </r>
  <r>
    <s v="0213    1G-L9"/>
    <s v="FLAVIO THIER (1)"/>
    <n v="91992"/>
    <n v="92912"/>
    <n v="0"/>
    <n v="920"/>
    <n v="920"/>
    <n v="62928.639999999999"/>
    <n v="21714.31"/>
    <n v="836.4"/>
    <n v="1278.21"/>
    <n v="0"/>
    <m/>
    <n v="-8111.44"/>
    <n v="0.88"/>
    <n v="78647"/>
    <x v="6"/>
  </r>
  <r>
    <s v="0214   1G-L10"/>
    <s v="HERNAN DE LAURENTE"/>
    <n v="226985"/>
    <n v="0"/>
    <n v="208626.14"/>
    <s v="En Abogados"/>
    <n v="0"/>
    <n v="62928.639999999999"/>
    <n v="17898.21"/>
    <n v="721.2"/>
    <n v="1102.31"/>
    <n v="0"/>
    <m/>
    <n v="0"/>
    <n v="0.11"/>
    <n v="337800"/>
    <x v="6"/>
  </r>
  <r>
    <s v="0215    1G-L11"/>
    <s v="LA FIDUCIARIA VILLA MARIA (2)"/>
    <n v="114129"/>
    <n v="114129"/>
    <n v="0"/>
    <s v="En Abogados"/>
    <n v="0"/>
    <n v="62928.639999999999"/>
    <n v="28000.799999999999"/>
    <n v="1125.5999999999999"/>
    <n v="1724.52"/>
    <n v="0"/>
    <m/>
    <n v="0"/>
    <n v="0.44"/>
    <n v="94823"/>
    <x v="6"/>
  </r>
  <r>
    <s v="0216    1G-L12"/>
    <s v="ALFRED GLASSEL"/>
    <n v="2048293"/>
    <n v="0"/>
    <n v="1302089.8400000001"/>
    <s v="En Abogados"/>
    <n v="0"/>
    <n v="62928.639999999999"/>
    <n v="30817.22"/>
    <n v="1239.5999999999999"/>
    <n v="1898.01"/>
    <n v="0"/>
    <m/>
    <n v="0"/>
    <n v="0.4"/>
    <n v="2320959"/>
    <x v="6"/>
  </r>
  <r>
    <s v="0217    1G-L13"/>
    <s v="GUSTAVO FERREIROS"/>
    <n v="106305"/>
    <n v="107000"/>
    <n v="0"/>
    <n v="0"/>
    <n v="695"/>
    <n v="62928.639999999999"/>
    <n v="29115.83"/>
    <n v="1171.2"/>
    <n v="1793.5"/>
    <n v="0"/>
    <m/>
    <n v="-8926.36"/>
    <n v="0.19"/>
    <n v="85388"/>
    <x v="6"/>
  </r>
  <r>
    <s v="0218    1G-L14"/>
    <s v="FABIANA MARCELA BA_x000a_—A/PAPALEO MARCELO DAN."/>
    <n v="253376"/>
    <n v="0"/>
    <n v="232907.12"/>
    <n v="51911.34"/>
    <n v="0"/>
    <n v="62928.639999999999"/>
    <n v="26318.63"/>
    <n v="1059.5999999999999"/>
    <n v="1621.05"/>
    <n v="0"/>
    <m/>
    <n v="0"/>
    <n v="0.62"/>
    <n v="376747"/>
    <x v="6"/>
  </r>
  <r>
    <s v="0219    1G-L15"/>
    <s v="DANIEL FERN£NDEZ BAR”N"/>
    <n v="4576319"/>
    <n v="0"/>
    <n v="2565327.4"/>
    <s v="En Abogados"/>
    <n v="0"/>
    <n v="62928.639999999999"/>
    <n v="24078.95"/>
    <n v="968.4"/>
    <n v="1483.09"/>
    <n v="0"/>
    <m/>
    <n v="0"/>
    <n v="0.72"/>
    <n v="5012098"/>
    <x v="6"/>
  </r>
  <r>
    <s v="0220   1G-L16"/>
    <s v="DIEGO MUFFATTI"/>
    <n v="3622183"/>
    <n v="0"/>
    <n v="2073183.09"/>
    <s v="En Abogados"/>
    <n v="0"/>
    <n v="62928.639999999999"/>
    <n v="21839.279999999999"/>
    <n v="878.4"/>
    <n v="1345.13"/>
    <n v="0"/>
    <m/>
    <n v="0"/>
    <n v="0.83"/>
    <n v="3989055"/>
    <x v="6"/>
  </r>
  <r>
    <s v="0221    1G-L17"/>
    <s v="DIEGO SOLERO"/>
    <n v="245937"/>
    <n v="245937"/>
    <n v="0"/>
    <n v="0"/>
    <n v="0"/>
    <n v="62928.639999999999"/>
    <n v="21281.759999999998"/>
    <n v="855.6"/>
    <n v="1310.6400000000001"/>
    <n v="0"/>
    <m/>
    <n v="0"/>
    <n v="0.36"/>
    <n v="86377"/>
    <x v="6"/>
  </r>
  <r>
    <s v="0222   1G-L18"/>
    <s v="CESAR FERNANDO CARDALDA (1)"/>
    <n v="89569"/>
    <n v="89569"/>
    <n v="0"/>
    <n v="0"/>
    <n v="0"/>
    <n v="62928.639999999999"/>
    <n v="19599.599999999999"/>
    <n v="789.6"/>
    <n v="1207.1600000000001"/>
    <n v="0"/>
    <m/>
    <n v="-7999.07"/>
    <n v="7.0000000000000007E-2"/>
    <n v="76526"/>
    <x v="6"/>
  </r>
  <r>
    <s v="0223   1G-L19"/>
    <s v="CAPRILE GOLF S.A."/>
    <n v="1248377"/>
    <n v="0"/>
    <n v="880768.84"/>
    <n v="486511.95"/>
    <n v="0"/>
    <n v="62928.639999999999"/>
    <n v="17206.12"/>
    <n v="692.4"/>
    <n v="1059.8900000000001"/>
    <n v="0"/>
    <m/>
    <n v="0"/>
    <n v="0.16"/>
    <n v="1449168"/>
    <x v="6"/>
  </r>
  <r>
    <s v="0224   1G-L20"/>
    <s v="FERNANDO CAFFA (1)"/>
    <n v="109582"/>
    <n v="109582"/>
    <n v="0"/>
    <n v="0"/>
    <n v="0"/>
    <n v="62928.639999999999"/>
    <n v="19589.98"/>
    <n v="0"/>
    <n v="1206.82"/>
    <n v="20812.650000000001"/>
    <m/>
    <n v="-7998.15"/>
    <n v="0.06"/>
    <n v="96540"/>
    <x v="6"/>
  </r>
  <r>
    <s v="0225   1G-L21"/>
    <s v="CYNTHIA ANDREA CULAK (2)"/>
    <n v="117642"/>
    <n v="0"/>
    <n v="93812.81"/>
    <n v="36493.919999999998"/>
    <n v="0"/>
    <n v="62928.639999999999"/>
    <n v="18753.71"/>
    <n v="754.8"/>
    <n v="1155.08"/>
    <n v="0"/>
    <m/>
    <n v="0"/>
    <n v="0.04"/>
    <n v="213899"/>
    <x v="6"/>
  </r>
  <r>
    <s v="0226   1G-L22"/>
    <s v="MARIO DANIELE (1)"/>
    <n v="112227"/>
    <n v="112227"/>
    <n v="0"/>
    <n v="0"/>
    <n v="0"/>
    <n v="62928.639999999999"/>
    <n v="20330.14"/>
    <n v="0"/>
    <n v="1252"/>
    <n v="0"/>
    <m/>
    <n v="-8070.33"/>
    <n v="0.55000000000000004"/>
    <n v="76441"/>
    <x v="6"/>
  </r>
  <r>
    <s v="0227   1G-L23"/>
    <s v="JUAN MANUEL GALLEGO"/>
    <n v="1187596"/>
    <n v="0"/>
    <n v="807109.7"/>
    <n v="489446.11"/>
    <n v="0"/>
    <n v="62928.639999999999"/>
    <n v="21051.06"/>
    <n v="846"/>
    <n v="1296.8399999999999"/>
    <n v="0"/>
    <m/>
    <n v="0"/>
    <n v="0.65"/>
    <n v="1382679"/>
    <x v="6"/>
  </r>
  <r>
    <s v="0228   1G-L24"/>
    <s v="VICTOR DURAN (1)"/>
    <n v="88294"/>
    <n v="88294"/>
    <n v="0"/>
    <n v="0"/>
    <n v="0"/>
    <n v="62928.639999999999"/>
    <n v="18503.79"/>
    <n v="744"/>
    <n v="1139.56"/>
    <n v="0"/>
    <m/>
    <n v="-7892.18"/>
    <n v="0.19"/>
    <n v="75424"/>
    <x v="6"/>
  </r>
  <r>
    <s v="0229   1G-L25"/>
    <s v="C…SAR CARDALDA (1)"/>
    <n v="85694"/>
    <n v="85694"/>
    <n v="0"/>
    <n v="0"/>
    <n v="0"/>
    <n v="62928.639999999999"/>
    <n v="16850.46"/>
    <n v="0"/>
    <n v="1037.82"/>
    <n v="0"/>
    <m/>
    <n v="-7731.39"/>
    <n v="0.47"/>
    <n v="73086"/>
    <x v="6"/>
  </r>
  <r>
    <s v="0230   1G-L26"/>
    <s v="PABLO RESNIK (1)"/>
    <n v="86316"/>
    <n v="86316"/>
    <n v="0"/>
    <n v="0"/>
    <n v="0"/>
    <n v="62928.639999999999"/>
    <n v="16802.400000000001"/>
    <n v="675.6"/>
    <n v="1035.06"/>
    <n v="0"/>
    <m/>
    <n v="-7726.82"/>
    <n v="0.12"/>
    <n v="73715"/>
    <x v="6"/>
  </r>
  <r>
    <s v="0231   1G-L27"/>
    <s v="CECILIA CALVANI"/>
    <n v="1217787"/>
    <n v="77618.92"/>
    <s v="Plan de Pago"/>
    <s v="Plan de Pago"/>
    <n v="0"/>
    <n v="62928.639999999999"/>
    <n v="17917.43"/>
    <n v="721.2"/>
    <n v="1103.3499999999999"/>
    <n v="0"/>
    <m/>
    <n v="76265.100000000006"/>
    <n v="0.28000000000000003"/>
    <n v="158936"/>
    <x v="6"/>
  </r>
  <r>
    <s v="0232    1L-L1"/>
    <s v="MARIELA CHOUZA (EN SUCESI”N) (1)"/>
    <n v="80177"/>
    <n v="80177"/>
    <n v="0"/>
    <n v="10823.83"/>
    <n v="0"/>
    <n v="62928.639999999999"/>
    <n v="5719.35"/>
    <n v="0"/>
    <n v="352.15"/>
    <n v="0"/>
    <m/>
    <n v="6945"/>
    <n v="0.03"/>
    <n v="86769"/>
    <x v="6"/>
  </r>
  <r>
    <s v="0233    1L-L2"/>
    <s v="Nancy Beatriz Esquivel_x000a_(1)"/>
    <n v="73366"/>
    <n v="0"/>
    <n v="73366"/>
    <n v="9904.41"/>
    <n v="0"/>
    <n v="62928.639999999999"/>
    <n v="5834.7"/>
    <n v="0"/>
    <n v="359.39"/>
    <n v="0"/>
    <m/>
    <n v="0"/>
    <n v="0.86"/>
    <n v="152394"/>
    <x v="6"/>
  </r>
  <r>
    <s v="0234    1L-L3"/>
    <s v="IGNACIO MANUEL KORNZAFT (1)"/>
    <n v="29978"/>
    <n v="29978"/>
    <n v="0"/>
    <n v="0"/>
    <n v="0"/>
    <n v="62928.639999999999"/>
    <n v="6055.79"/>
    <n v="243.6"/>
    <n v="372.84"/>
    <n v="0"/>
    <m/>
    <n v="-6679.85"/>
    <n v="0.98"/>
    <n v="62922"/>
    <x v="6"/>
  </r>
  <r>
    <s v="0235    1L-L4"/>
    <s v="Jonathan Alex DERMAN_x000a_; Cynthia Carolina BASSO (1)"/>
    <n v="74068"/>
    <n v="0"/>
    <n v="74068"/>
    <n v="9999.18"/>
    <n v="0"/>
    <n v="62928.639999999999"/>
    <n v="6267.26"/>
    <n v="253.2"/>
    <n v="386.29"/>
    <n v="0"/>
    <m/>
    <n v="0"/>
    <n v="0.43"/>
    <n v="153903"/>
    <x v="6"/>
  </r>
  <r>
    <s v="0236    1L-L5"/>
    <s v="SEBASTIAN NICOLAS DE SIMONE/NATALIA AGUSTINA OBANDO (1)"/>
    <n v="67579"/>
    <n v="68255"/>
    <s v="Plan de Pago"/>
    <s v="Plan de Pago"/>
    <n v="676"/>
    <n v="62928.639999999999"/>
    <n v="5700.13"/>
    <n v="229.2"/>
    <n v="351.11"/>
    <n v="0"/>
    <m/>
    <n v="3526.02"/>
    <n v="0.9"/>
    <n v="72060"/>
    <x v="6"/>
  </r>
  <r>
    <s v="0237    1L-L6"/>
    <s v="JULI£N DE VITO (1)"/>
    <n v="73578"/>
    <n v="73578"/>
    <n v="0"/>
    <n v="0"/>
    <n v="0"/>
    <n v="62928.639999999999"/>
    <n v="6055.79"/>
    <n v="0"/>
    <n v="372.84"/>
    <n v="0"/>
    <m/>
    <n v="-6679.85"/>
    <n v="0.57999999999999996"/>
    <n v="62678"/>
    <x v="6"/>
  </r>
  <r>
    <s v="0238    1L-L7"/>
    <s v="PABLO MARTÌN (2)"/>
    <n v="84075"/>
    <n v="0"/>
    <n v="78350.98"/>
    <n v="16301.4"/>
    <n v="0"/>
    <n v="62928.639999999999"/>
    <n v="6151.91"/>
    <n v="248.4"/>
    <n v="378.7"/>
    <n v="0"/>
    <m/>
    <n v="0"/>
    <n v="0.97"/>
    <n v="164361"/>
    <x v="6"/>
  </r>
  <r>
    <s v="0239    1L-L8"/>
    <s v="BEATRIZ COSTA (1)"/>
    <n v="74371"/>
    <n v="74371"/>
    <n v="0"/>
    <n v="0"/>
    <n v="0"/>
    <n v="62928.639999999999"/>
    <n v="6526.79"/>
    <n v="264"/>
    <n v="401.81"/>
    <n v="0"/>
    <m/>
    <n v="-6725.53"/>
    <n v="0.28999999999999998"/>
    <n v="63396"/>
    <x v="6"/>
  </r>
  <r>
    <s v="0240    1L-L9"/>
    <s v="PAULA VAZQUEZ"/>
    <n v="135610"/>
    <n v="128937"/>
    <n v="6673"/>
    <n v="900.86"/>
    <n v="0"/>
    <n v="62928.639999999999"/>
    <n v="7093.92"/>
    <n v="285"/>
    <n v="436.99"/>
    <n v="0"/>
    <m/>
    <n v="-6781.26"/>
    <n v="0.85"/>
    <n v="71538"/>
    <x v="6"/>
  </r>
  <r>
    <s v="0241   1L-L10"/>
    <s v="LAURA HERMIDA (1)"/>
    <n v="75843"/>
    <n v="75843"/>
    <n v="0"/>
    <n v="0"/>
    <n v="0"/>
    <n v="62928.639999999999"/>
    <n v="8074.38"/>
    <n v="0"/>
    <n v="497.35"/>
    <n v="0"/>
    <m/>
    <n v="-6877.18"/>
    <n v="0.81"/>
    <n v="64624"/>
    <x v="6"/>
  </r>
  <r>
    <s v="0242   1L-L11"/>
    <s v="Stuto Melisa/Bosso Matías Leonel (1)"/>
    <n v="77074"/>
    <n v="77074"/>
    <n v="0"/>
    <n v="0"/>
    <n v="0"/>
    <n v="62928.639999999999"/>
    <n v="8852.98"/>
    <n v="356.4"/>
    <n v="545.29"/>
    <n v="0"/>
    <m/>
    <n v="33847.03"/>
    <n v="0.66"/>
    <n v="106531"/>
    <x v="6"/>
  </r>
  <r>
    <s v="0243   1L-L12"/>
    <s v="Ramirez Silvia Patricia_x000a_(1)"/>
    <n v="85302"/>
    <n v="85302"/>
    <n v="0"/>
    <n v="0"/>
    <n v="0"/>
    <n v="62928.639999999999"/>
    <n v="9179.7999999999993"/>
    <n v="370.8"/>
    <n v="565.64"/>
    <n v="0"/>
    <m/>
    <n v="-39.99"/>
    <n v="0.11"/>
    <n v="73005"/>
    <x v="6"/>
  </r>
  <r>
    <s v="0244   1L-L13"/>
    <s v="JOSE SANTOS RETAMOZO CACERES (1)"/>
    <n v="78047"/>
    <n v="78047"/>
    <n v="0"/>
    <n v="0"/>
    <n v="0"/>
    <n v="62928.639999999999"/>
    <n v="9689.26"/>
    <n v="391.2"/>
    <n v="596.67999999999995"/>
    <n v="0"/>
    <m/>
    <n v="-7034.32"/>
    <n v="0.54"/>
    <n v="66572"/>
    <x v="6"/>
  </r>
  <r>
    <s v="0245   1L-L14"/>
    <s v="Maria Itari Muzzapappa_x000a_/ Santiago Carballo (1)"/>
    <n v="83874"/>
    <n v="0"/>
    <n v="83874"/>
    <n v="11322.99"/>
    <n v="0"/>
    <n v="62928.639999999999"/>
    <n v="8728.02"/>
    <n v="351.6"/>
    <n v="537.71"/>
    <n v="0"/>
    <m/>
    <n v="6945"/>
    <n v="0.04"/>
    <n v="174688"/>
    <x v="6"/>
  </r>
  <r>
    <s v="0246   1L-L15"/>
    <s v="Balaza Luz Marisol / Fernando Eduardo Galdos (1)"/>
    <n v="76102"/>
    <n v="76102"/>
    <n v="0"/>
    <n v="0"/>
    <n v="0"/>
    <n v="62928.639999999999"/>
    <n v="8016.71"/>
    <n v="322.8"/>
    <n v="493.9"/>
    <n v="0"/>
    <m/>
    <n v="-6871.7"/>
    <n v="0.65"/>
    <n v="64891"/>
    <x v="6"/>
  </r>
  <r>
    <s v="0247   1L-L16"/>
    <s v="DANIELA PEREYRA (1)"/>
    <n v="88765"/>
    <n v="82000"/>
    <n v="6765"/>
    <n v="820.32"/>
    <n v="7543"/>
    <n v="62928.639999999999"/>
    <n v="7747.56"/>
    <n v="312"/>
    <n v="477"/>
    <n v="0"/>
    <m/>
    <n v="6945"/>
    <n v="0.48"/>
    <n v="78453"/>
    <x v="6"/>
  </r>
  <r>
    <s v="0248   1L-L17"/>
    <s v="Gustavo Alberto Ramon Gonzalez (1)"/>
    <n v="75286"/>
    <n v="75286"/>
    <n v="0"/>
    <n v="0"/>
    <n v="0"/>
    <n v="62928.639999999999"/>
    <n v="7315"/>
    <n v="295.2"/>
    <n v="450.44"/>
    <n v="0"/>
    <m/>
    <n v="-6803.18"/>
    <n v="0.9"/>
    <n v="64187"/>
    <x v="6"/>
  </r>
  <r>
    <s v="0249   1L-L18"/>
    <s v="GASTON DAMIAN SERRA/ JAVIER OMAR LOPEZ (1)"/>
    <n v="443914"/>
    <n v="0"/>
    <n v="372008.66"/>
    <n v="122126.51"/>
    <n v="0"/>
    <n v="62928.639999999999"/>
    <n v="6863.22"/>
    <n v="276"/>
    <n v="422.51"/>
    <n v="0"/>
    <m/>
    <n v="6945"/>
    <n v="0.46"/>
    <n v="571571"/>
    <x v="6"/>
  </r>
  <r>
    <s v="0250   1L-L19"/>
    <s v="DANIELE, Mario Domingo/ GIORDANO LERENA Maria del Rocio (1)"/>
    <n v="74012"/>
    <n v="74012"/>
    <n v="0"/>
    <n v="0"/>
    <n v="0"/>
    <n v="62928.639999999999"/>
    <n v="6219.2"/>
    <n v="250.8"/>
    <n v="383.19"/>
    <n v="0"/>
    <m/>
    <n v="-6696.29"/>
    <n v="0.46"/>
    <n v="63086"/>
    <x v="6"/>
  </r>
  <r>
    <s v="0251   1L-L20"/>
    <s v="GEOPOLIS S.A. (1)"/>
    <n v="131284"/>
    <n v="0"/>
    <n v="126702.64"/>
    <n v="21686.22"/>
    <n v="0"/>
    <n v="62928.639999999999"/>
    <n v="6094.23"/>
    <n v="244.8"/>
    <n v="375.26"/>
    <n v="0"/>
    <m/>
    <n v="32086.91"/>
    <n v="0.3"/>
    <n v="250119"/>
    <x v="6"/>
  </r>
  <r>
    <s v="0252   1L-L21"/>
    <s v="TORSTEN / DIRK SCHALL (1)"/>
    <n v="73632"/>
    <n v="73750"/>
    <n v="0"/>
    <n v="0"/>
    <n v="118"/>
    <n v="62928.639999999999"/>
    <n v="5892.37"/>
    <n v="237.6"/>
    <n v="363.18"/>
    <n v="0"/>
    <m/>
    <n v="0"/>
    <n v="0.21"/>
    <n v="69304"/>
    <x v="6"/>
  </r>
  <r>
    <s v="0253   1L-L22"/>
    <s v="Anabel Carla BRUSCHINI (1)"/>
    <n v="80688"/>
    <n v="0"/>
    <n v="80688"/>
    <n v="10892.88"/>
    <n v="0"/>
    <n v="62928.639999999999"/>
    <n v="5988.5"/>
    <n v="241.2"/>
    <n v="369.05"/>
    <n v="0"/>
    <m/>
    <n v="6945"/>
    <n v="0.73"/>
    <n v="168054"/>
    <x v="6"/>
  </r>
  <r>
    <s v="0254   1L-L23"/>
    <s v="Coop.DACAR"/>
    <n v="189153"/>
    <n v="0"/>
    <n v="170680.08"/>
    <n v="41514.730000000003"/>
    <n v="0"/>
    <n v="62928.639999999999"/>
    <n v="6094.23"/>
    <n v="244.8"/>
    <n v="375.26"/>
    <n v="0"/>
    <m/>
    <n v="0"/>
    <n v="0.26"/>
    <n v="281838"/>
    <x v="6"/>
  </r>
  <r>
    <s v="0255   1L-L24"/>
    <s v="JOSE BALATTI (1)"/>
    <n v="75566"/>
    <n v="76322"/>
    <n v="0"/>
    <n v="756"/>
    <n v="756"/>
    <n v="62928.639999999999"/>
    <n v="7555.31"/>
    <n v="304.8"/>
    <n v="465.62"/>
    <n v="0"/>
    <m/>
    <n v="-6826.93"/>
    <n v="0.56000000000000005"/>
    <n v="64428"/>
    <x v="6"/>
  </r>
  <r>
    <s v="0256   1L-L25"/>
    <s v="Gustavo Enrique Daniel Moran (1)"/>
    <n v="82530"/>
    <n v="82530"/>
    <n v="0"/>
    <n v="0"/>
    <n v="0"/>
    <n v="62928.639999999999"/>
    <n v="7843.68"/>
    <n v="0"/>
    <n v="483.21"/>
    <n v="0"/>
    <m/>
    <n v="4590.66"/>
    <n v="0.81"/>
    <n v="75847"/>
    <x v="6"/>
  </r>
  <r>
    <s v="0257   1L-L26"/>
    <s v="CAMILA PARDO ARGERICH (1)"/>
    <n v="74134"/>
    <n v="0"/>
    <n v="74134"/>
    <n v="10008.09"/>
    <n v="0"/>
    <n v="62928.639999999999"/>
    <n v="6324.93"/>
    <n v="254.4"/>
    <n v="389.4"/>
    <n v="0"/>
    <m/>
    <n v="0"/>
    <n v="0.54"/>
    <n v="154040"/>
    <x v="6"/>
  </r>
  <r>
    <s v="0258   1L-L27"/>
    <s v="FABIAN MARTINEZ"/>
    <n v="1455621"/>
    <n v="0"/>
    <n v="867277.17"/>
    <n v="705426.25"/>
    <n v="0"/>
    <n v="62928.639999999999"/>
    <n v="7401.52"/>
    <n v="287.60000000000002"/>
    <n v="455.96"/>
    <n v="0"/>
    <m/>
    <n v="0"/>
    <n v="0.86"/>
    <n v="1643778"/>
    <x v="6"/>
  </r>
  <r>
    <s v="0259   1L-L28"/>
    <s v="ALEJANDRO DAROUICHE (1)"/>
    <n v="76338"/>
    <n v="76338"/>
    <n v="0"/>
    <n v="0"/>
    <n v="0"/>
    <n v="62928.639999999999"/>
    <n v="8218.57"/>
    <n v="332.4"/>
    <n v="506.32"/>
    <n v="0"/>
    <m/>
    <n v="-6890.89"/>
    <n v="0.96"/>
    <n v="65096"/>
    <x v="6"/>
  </r>
  <r>
    <s v="0260   1L-L29"/>
    <s v="TOMAS BELLO (1)"/>
    <n v="82410"/>
    <n v="82410"/>
    <n v="0"/>
    <n v="0"/>
    <n v="0"/>
    <n v="62928.639999999999"/>
    <n v="7468.8"/>
    <n v="301.2"/>
    <n v="460.1"/>
    <n v="0"/>
    <m/>
    <n v="127.2"/>
    <n v="0.06"/>
    <n v="71286"/>
    <x v="6"/>
  </r>
  <r>
    <s v="0261   1L-L30"/>
    <s v="Matias Alejandro Perasso/Guadalupe Agustin (1)"/>
    <n v="71607"/>
    <n v="71607"/>
    <n v="0"/>
    <n v="0"/>
    <n v="0"/>
    <n v="62928.639999999999"/>
    <n v="8055.16"/>
    <n v="324"/>
    <n v="495.97"/>
    <n v="0"/>
    <m/>
    <n v="-6874.44"/>
    <n v="0.67"/>
    <n v="64930"/>
    <x v="6"/>
  </r>
  <r>
    <s v="0262   1L-L31"/>
    <s v="DIEGO SOLERO (1)"/>
    <n v="159541"/>
    <n v="219541"/>
    <n v="0"/>
    <n v="0"/>
    <n v="60000"/>
    <n v="62928.639999999999"/>
    <n v="8228.18"/>
    <n v="332.4"/>
    <n v="506.66"/>
    <n v="0"/>
    <m/>
    <n v="59999.99"/>
    <n v="0.13"/>
    <n v="71996"/>
    <x v="6"/>
  </r>
  <r>
    <s v="0263   1L-L32"/>
    <s v="BLANCO MONICA P/_x000a_BERTOLOTTO CLAUDIO_x000a_A. (1)"/>
    <n v="75606"/>
    <n v="75606"/>
    <n v="0"/>
    <n v="0"/>
    <n v="0"/>
    <n v="62928.639999999999"/>
    <n v="8132.05"/>
    <n v="0"/>
    <n v="501.15"/>
    <n v="0"/>
    <m/>
    <n v="-6883"/>
    <n v="0.16"/>
    <n v="64679"/>
    <x v="6"/>
  </r>
  <r>
    <s v="0264   1L-L33"/>
    <s v="ROSANA JUDITH CHORUZY (2)"/>
    <n v="86850"/>
    <n v="87656"/>
    <n v="0"/>
    <n v="341.98"/>
    <n v="806"/>
    <n v="62928.639999999999"/>
    <n v="8593.4500000000007"/>
    <n v="345.6"/>
    <n v="529.42999999999995"/>
    <n v="0"/>
    <m/>
    <n v="-6927.43"/>
    <n v="0.33"/>
    <n v="65006"/>
    <x v="6"/>
  </r>
  <r>
    <s v="0265   1L-L34"/>
    <s v="MARCELA GUERRA (1)"/>
    <n v="76706"/>
    <n v="76706"/>
    <n v="0"/>
    <n v="0"/>
    <n v="0"/>
    <n v="62928.639999999999"/>
    <n v="8535.77"/>
    <n v="344.4"/>
    <n v="525.63"/>
    <n v="0"/>
    <m/>
    <n v="-6921.95"/>
    <n v="0.51"/>
    <n v="65413"/>
    <x v="6"/>
  </r>
  <r>
    <s v="0266   1L-L35"/>
    <s v="FEDERICO CASTEX"/>
    <n v="459508"/>
    <n v="0"/>
    <n v="375624.01"/>
    <s v="En Abogados"/>
    <n v="0"/>
    <n v="62928.639999999999"/>
    <n v="8353.14"/>
    <n v="336"/>
    <n v="514.6"/>
    <n v="0"/>
    <m/>
    <n v="0"/>
    <n v="0.38"/>
    <n v="582350"/>
    <x v="6"/>
  </r>
  <r>
    <s v="0267   1L-L36"/>
    <s v="MARÕA FERNANDA BALLOTTA (2)"/>
    <n v="160460"/>
    <n v="0"/>
    <n v="148377.65"/>
    <n v="32113.33"/>
    <n v="0"/>
    <n v="62928.639999999999"/>
    <n v="8189.73"/>
    <n v="331.2"/>
    <n v="504.25"/>
    <n v="0"/>
    <m/>
    <n v="0"/>
    <n v="0.2"/>
    <n v="252445"/>
    <x v="6"/>
  </r>
  <r>
    <s v="0268   1L-L37"/>
    <s v="LORENTE MARCELA (1)"/>
    <n v="76180"/>
    <n v="76180"/>
    <n v="0"/>
    <n v="0"/>
    <n v="0"/>
    <n v="62928.639999999999"/>
    <n v="8083.99"/>
    <n v="325.2"/>
    <n v="498.04"/>
    <n v="0"/>
    <m/>
    <n v="-6878.1"/>
    <n v="0.23"/>
    <n v="64958"/>
    <x v="6"/>
  </r>
  <r>
    <s v="0269   1L-L38"/>
    <s v="FERNANDO NICOSIA (1)"/>
    <n v="75331"/>
    <n v="75331"/>
    <n v="0"/>
    <n v="0"/>
    <n v="0"/>
    <n v="62928.639999999999"/>
    <n v="7353.45"/>
    <n v="296.39999999999998"/>
    <n v="453.2"/>
    <n v="0"/>
    <m/>
    <n v="-6806.84"/>
    <n v="0.15"/>
    <n v="64225"/>
    <x v="6"/>
  </r>
  <r>
    <s v="0270   1L-L39"/>
    <s v="Daniel Bernardo RUIZ (1)"/>
    <n v="74849"/>
    <n v="74849"/>
    <n v="0"/>
    <n v="0"/>
    <n v="0"/>
    <n v="62928.639999999999"/>
    <n v="6940.12"/>
    <n v="278.39999999999998"/>
    <n v="427.34"/>
    <n v="0"/>
    <m/>
    <n v="-6766.64"/>
    <n v="0.14000000000000001"/>
    <n v="63808"/>
    <x v="6"/>
  </r>
  <r>
    <s v="0271   1L-L40"/>
    <s v="Hernan Javier PIROLO"/>
    <n v="79153"/>
    <n v="79153"/>
    <n v="0"/>
    <n v="0"/>
    <n v="0"/>
    <n v="62928.639999999999"/>
    <n v="6805.55"/>
    <n v="274.8"/>
    <n v="419.06"/>
    <n v="0"/>
    <m/>
    <n v="-6752.93"/>
    <n v="0.88"/>
    <n v="63676"/>
    <x v="6"/>
  </r>
  <r>
    <s v="0272   1L-L41"/>
    <s v="RODOLFO CELEDON"/>
    <n v="3044371"/>
    <n v="0"/>
    <n v="1731555.99"/>
    <s v="En Abogados"/>
    <n v="0"/>
    <n v="62928.639999999999"/>
    <n v="6844"/>
    <n v="276"/>
    <n v="421.47"/>
    <n v="0"/>
    <m/>
    <n v="0"/>
    <n v="0.83"/>
    <n v="3348602"/>
    <x v="6"/>
  </r>
  <r>
    <s v="0273   1L-L42"/>
    <s v="XIMENA HUAMAN CALATAYUD"/>
    <n v="3078017"/>
    <n v="0"/>
    <n v="1749762.15"/>
    <s v="En Abogados"/>
    <n v="0"/>
    <n v="62928.639999999999"/>
    <n v="7190.04"/>
    <n v="289.2"/>
    <n v="442.86"/>
    <n v="0"/>
    <m/>
    <n v="0"/>
    <n v="0.37"/>
    <n v="3385086"/>
    <x v="6"/>
  </r>
  <r>
    <s v="0274   1L-L43"/>
    <s v="LUCIANO MAZZEO/ BELUSSI CARLA (1)"/>
    <n v="75476"/>
    <n v="75476"/>
    <n v="0"/>
    <n v="0"/>
    <n v="0"/>
    <n v="62928.639999999999"/>
    <n v="7478.41"/>
    <n v="301.2"/>
    <n v="460.45"/>
    <n v="0"/>
    <m/>
    <n v="-6818.71"/>
    <n v="0.01"/>
    <n v="64350"/>
    <x v="6"/>
  </r>
  <r>
    <s v="0275   1L-L44"/>
    <s v="ANDREA MARIANA ORTIGOZA (1)"/>
    <n v="74504"/>
    <n v="0"/>
    <n v="74504"/>
    <n v="10058.040000000001"/>
    <n v="0"/>
    <n v="62928.639999999999"/>
    <n v="6642.14"/>
    <n v="267.60000000000002"/>
    <n v="409.4"/>
    <n v="0"/>
    <m/>
    <n v="0"/>
    <n v="0.18"/>
    <n v="154810"/>
    <x v="6"/>
  </r>
  <r>
    <s v="0276   1L-L45"/>
    <s v="GRACIELA BETINA GIL PIZARRO (1)"/>
    <n v="75107"/>
    <n v="0"/>
    <n v="75107"/>
    <n v="10139.450000000001"/>
    <n v="0"/>
    <n v="62928.639999999999"/>
    <n v="7161.21"/>
    <n v="288"/>
    <n v="441.13"/>
    <n v="0"/>
    <m/>
    <n v="0"/>
    <n v="0.56999999999999995"/>
    <n v="156066"/>
    <x v="6"/>
  </r>
  <r>
    <s v="0277   1L-L46"/>
    <s v="(CFA) COMPA—IA FIDUCIARIA AMERICANA"/>
    <n v="136980"/>
    <n v="0"/>
    <n v="130223.92"/>
    <n v="24336.31"/>
    <n v="0"/>
    <n v="62928.639999999999"/>
    <n v="7641.82"/>
    <n v="308.39999999999998"/>
    <n v="470.45"/>
    <n v="0"/>
    <m/>
    <n v="0"/>
    <n v="0.46"/>
    <n v="225910"/>
    <x v="6"/>
  </r>
  <r>
    <s v="0278   1L-L47"/>
    <s v="MARIANO ALBERTO VALENTINO/PAULA NATALIA MORENO (1)"/>
    <n v="74761"/>
    <n v="0"/>
    <n v="74761"/>
    <n v="10092.74"/>
    <n v="0"/>
    <n v="62928.639999999999"/>
    <n v="6863.22"/>
    <n v="277.2"/>
    <n v="422.85"/>
    <n v="0"/>
    <m/>
    <n v="0"/>
    <n v="0.35"/>
    <n v="155346"/>
    <x v="6"/>
  </r>
  <r>
    <s v="0279   1L-L48"/>
    <s v="YANINA VALERIA BERNINSON (1) (2)"/>
    <n v="145670"/>
    <n v="37500"/>
    <n v="108170"/>
    <n v="18267.080000000002"/>
    <n v="0"/>
    <n v="62928.639999999999"/>
    <n v="5863.54"/>
    <n v="0"/>
    <n v="361.11"/>
    <n v="0"/>
    <m/>
    <n v="6945"/>
    <n v="0.63"/>
    <n v="202536"/>
    <x v="6"/>
  </r>
  <r>
    <s v="0280   1L-L49"/>
    <s v="(CFA) COMPA—IA FIDUCIARIA AMERICANA"/>
    <n v="135801"/>
    <n v="0"/>
    <n v="129116.34"/>
    <n v="24115.37"/>
    <n v="0"/>
    <n v="62928.639999999999"/>
    <n v="7170.82"/>
    <n v="288"/>
    <n v="441.48"/>
    <n v="0"/>
    <m/>
    <n v="0"/>
    <n v="0.35"/>
    <n v="224061"/>
    <x v="6"/>
  </r>
  <r>
    <s v="0281   1L-L50"/>
    <s v="GARRITANO VERONICA Y OT."/>
    <n v="1054010"/>
    <n v="0"/>
    <n v="724097.96"/>
    <s v="En Abogados"/>
    <n v="0"/>
    <n v="62928.639999999999"/>
    <n v="8016.71"/>
    <n v="322.8"/>
    <n v="493.9"/>
    <n v="0"/>
    <m/>
    <n v="0"/>
    <n v="0.73"/>
    <n v="1223526"/>
    <x v="6"/>
  </r>
  <r>
    <s v="0282   1L-L51"/>
    <s v="CARLOS MOLTONI (1)"/>
    <n v="75208"/>
    <n v="75208"/>
    <n v="0"/>
    <n v="0"/>
    <n v="0"/>
    <n v="62928.639999999999"/>
    <n v="7247.72"/>
    <n v="291.60000000000002"/>
    <n v="446.31"/>
    <n v="0"/>
    <m/>
    <n v="-6795.87"/>
    <n v="0.6"/>
    <n v="64119"/>
    <x v="6"/>
  </r>
  <r>
    <s v="0283   1L-L52"/>
    <s v="EMILIANO AVETRANI - PABLO AVETRANI"/>
    <n v="132142"/>
    <n v="0"/>
    <n v="125979.65"/>
    <n v="23169.599999999999"/>
    <n v="0"/>
    <n v="62928.639999999999"/>
    <n v="7766.78"/>
    <n v="313.2"/>
    <n v="478.38"/>
    <n v="0"/>
    <m/>
    <n v="0"/>
    <n v="0.75"/>
    <n v="220637"/>
    <x v="6"/>
  </r>
  <r>
    <s v="0284   1L-L53"/>
    <s v="LUCÕA PARENTE"/>
    <n v="2786829"/>
    <n v="0"/>
    <n v="1602888.15"/>
    <s v="En Abogados"/>
    <n v="0"/>
    <n v="62928.639999999999"/>
    <n v="7545.7"/>
    <n v="303.60000000000002"/>
    <n v="464.59"/>
    <n v="0"/>
    <m/>
    <n v="0"/>
    <n v="0.56999999999999995"/>
    <n v="3074462"/>
    <x v="6"/>
  </r>
  <r>
    <s v="0285   1L-L54"/>
    <s v="Miraglia Claudia Beatriz_x000a_(1)"/>
    <n v="75677"/>
    <n v="75677"/>
    <n v="0"/>
    <n v="0"/>
    <n v="0"/>
    <n v="62928.639999999999"/>
    <n v="7651.44"/>
    <n v="308.39999999999998"/>
    <n v="471.48"/>
    <n v="0"/>
    <m/>
    <n v="-6836.07"/>
    <n v="0.11"/>
    <n v="64524"/>
    <x v="6"/>
  </r>
  <r>
    <s v="0286   1L-L55"/>
    <s v="SOCIEDAD PETROCENTAURI_x000a_(Gabriel Fabian RADZIUSZ) (1)"/>
    <n v="75778"/>
    <n v="75778"/>
    <n v="0"/>
    <n v="0"/>
    <n v="0"/>
    <n v="62928.639999999999"/>
    <n v="7737.95"/>
    <n v="312"/>
    <n v="476.66"/>
    <n v="0"/>
    <m/>
    <n v="-6844.29"/>
    <n v="0.04"/>
    <n v="64611"/>
    <x v="6"/>
  </r>
  <r>
    <s v="0287   1L-L56"/>
    <s v="SOSA MENDOZA (1)"/>
    <n v="75767"/>
    <n v="75767"/>
    <n v="0"/>
    <n v="0"/>
    <n v="0"/>
    <n v="62928.639999999999"/>
    <n v="7728.34"/>
    <n v="312"/>
    <n v="476.31"/>
    <n v="0"/>
    <m/>
    <n v="-6843.38"/>
    <n v="0.09"/>
    <n v="64602"/>
    <x v="6"/>
  </r>
  <r>
    <s v="0288   1L-L57"/>
    <s v="SOSA MENDOZA (1)"/>
    <n v="75990"/>
    <n v="75990"/>
    <n v="0"/>
    <n v="0"/>
    <n v="0"/>
    <n v="62928.639999999999"/>
    <n v="7920.58"/>
    <n v="319.2"/>
    <n v="487.69"/>
    <n v="0"/>
    <m/>
    <n v="-6861.65"/>
    <n v="0.54"/>
    <n v="64795"/>
    <x v="6"/>
  </r>
  <r>
    <s v="0289   1L-L58"/>
    <s v="OSVALDO RAUL PICCININI (1)"/>
    <n v="75465"/>
    <n v="76220"/>
    <n v="0"/>
    <n v="755"/>
    <n v="755"/>
    <n v="62928.639999999999"/>
    <n v="7468.8"/>
    <n v="301.2"/>
    <n v="460.1"/>
    <n v="0"/>
    <m/>
    <n v="-6817.8"/>
    <n v="0.06"/>
    <n v="64341"/>
    <x v="6"/>
  </r>
  <r>
    <s v="0290   1L-L59"/>
    <s v="NORMA CLORINDA GOMEZ (1)"/>
    <n v="75209"/>
    <n v="75962"/>
    <n v="0"/>
    <n v="753"/>
    <n v="753"/>
    <n v="62928.639999999999"/>
    <n v="7247.72"/>
    <n v="292.8"/>
    <n v="446.65"/>
    <n v="0"/>
    <m/>
    <n v="-6796.79"/>
    <n v="0.98"/>
    <n v="64120"/>
    <x v="6"/>
  </r>
  <r>
    <s v="0291   1L-L60"/>
    <s v="MANUEL ANGEL RODRIGUEZ (1)"/>
    <n v="81796"/>
    <n v="81796"/>
    <n v="0"/>
    <n v="0"/>
    <n v="0"/>
    <n v="62928.639999999999"/>
    <n v="7190.04"/>
    <n v="0"/>
    <n v="442.86"/>
    <n v="0"/>
    <m/>
    <n v="154.61000000000001"/>
    <n v="0.85"/>
    <n v="70717"/>
    <x v="6"/>
  </r>
  <r>
    <s v="0292   1L-L61"/>
    <s v="MARTA MARTINEZ OLIVARES"/>
    <n v="78497"/>
    <n v="79274"/>
    <n v="0"/>
    <n v="777"/>
    <n v="777"/>
    <n v="62928.639999999999"/>
    <n v="6901.67"/>
    <n v="278.39999999999998"/>
    <n v="425.27"/>
    <n v="0"/>
    <m/>
    <n v="-6762.98"/>
    <n v="0"/>
    <n v="63771"/>
    <x v="6"/>
  </r>
  <r>
    <s v="0293   1L-L62"/>
    <s v="SANTIAGO PESSINA (1)"/>
    <n v="75956"/>
    <n v="75956"/>
    <n v="0"/>
    <n v="0"/>
    <n v="0"/>
    <n v="62928.639999999999"/>
    <n v="7891.75"/>
    <n v="318"/>
    <n v="486.31"/>
    <n v="0"/>
    <m/>
    <n v="-6859.82"/>
    <n v="0.12"/>
    <n v="64765"/>
    <x v="6"/>
  </r>
  <r>
    <s v="0294   1L-L63"/>
    <s v="Perdomo Acevedo, Juan Eduardo/Montes Paula Andrea (1)"/>
    <n v="75488"/>
    <n v="75488"/>
    <n v="0"/>
    <n v="0"/>
    <n v="0"/>
    <n v="62928.639999999999"/>
    <n v="7488.03"/>
    <n v="302.39999999999998"/>
    <n v="461.14"/>
    <n v="0"/>
    <m/>
    <n v="13680.37"/>
    <n v="0.42"/>
    <n v="84861"/>
    <x v="6"/>
  </r>
  <r>
    <s v="0295   1L-L64"/>
    <s v="HERNAN DE LAURENTE"/>
    <n v="212559"/>
    <n v="0"/>
    <n v="195440.11"/>
    <n v="43503.3"/>
    <n v="0"/>
    <n v="62928.639999999999"/>
    <n v="13659.16"/>
    <n v="549.6"/>
    <n v="841.57"/>
    <n v="0"/>
    <m/>
    <n v="0"/>
    <n v="0.62"/>
    <n v="316923"/>
    <x v="6"/>
  </r>
  <r>
    <s v="0296   1L-L65"/>
    <s v="HERNAN DE LAURENTE"/>
    <n v="219133"/>
    <n v="0"/>
    <n v="201449.07"/>
    <n v="44879.55"/>
    <n v="0"/>
    <n v="62928.639999999999"/>
    <n v="15591.24"/>
    <n v="627.6"/>
    <n v="960.56"/>
    <n v="0"/>
    <m/>
    <n v="0"/>
    <n v="0.34"/>
    <n v="326437"/>
    <x v="6"/>
  </r>
  <r>
    <s v="0297   1L-L66"/>
    <s v="Pablo Andres MONTESANO"/>
    <n v="249893"/>
    <n v="0"/>
    <n v="229481.3"/>
    <n v="51391.68"/>
    <n v="0"/>
    <n v="62928.639999999999"/>
    <n v="11063.82"/>
    <n v="444"/>
    <n v="681.19"/>
    <n v="0"/>
    <m/>
    <n v="0"/>
    <n v="0.37"/>
    <n v="355991"/>
    <x v="6"/>
  </r>
  <r>
    <s v="0298   1L-L67"/>
    <s v="PABLO ANDRES MONTESANO (1)"/>
    <n v="181306"/>
    <n v="0"/>
    <n v="173751.14"/>
    <n v="31011.26"/>
    <n v="0"/>
    <n v="62928.639999999999"/>
    <n v="8814.5300000000007"/>
    <n v="355.2"/>
    <n v="543.22"/>
    <n v="0"/>
    <m/>
    <n v="0"/>
    <n v="0.01"/>
    <n v="277404"/>
    <x v="6"/>
  </r>
  <r>
    <s v="0299   1L-L68"/>
    <s v="PABLO ANDRES MONTESANO (1)"/>
    <n v="190104"/>
    <n v="0"/>
    <n v="182154.64"/>
    <n v="32540.240000000002"/>
    <n v="0"/>
    <n v="62928.639999999999"/>
    <n v="11928.94"/>
    <n v="480"/>
    <n v="734.65"/>
    <n v="0"/>
    <m/>
    <n v="0"/>
    <n v="0.89"/>
    <n v="290768"/>
    <x v="6"/>
  </r>
  <r>
    <s v="0300   1L-L69"/>
    <s v="ALEJANDRO PUEYRRED”N (1)"/>
    <n v="80514"/>
    <n v="83000"/>
    <n v="0"/>
    <n v="0"/>
    <n v="2486"/>
    <n v="62928.639999999999"/>
    <n v="12101.96"/>
    <n v="487.2"/>
    <n v="745.34"/>
    <n v="0"/>
    <m/>
    <n v="-7269.11"/>
    <n v="0.97"/>
    <n v="66509"/>
    <x v="6"/>
  </r>
  <r>
    <s v="0301   1L-L70"/>
    <s v="ARIEL AKERMAN (1)"/>
    <n v="82706"/>
    <n v="82706"/>
    <n v="0"/>
    <n v="0"/>
    <n v="0"/>
    <n v="62928.639999999999"/>
    <n v="13697.61"/>
    <n v="550.79999999999995"/>
    <n v="843.64"/>
    <n v="0"/>
    <m/>
    <n v="-7424.42"/>
    <n v="0.73"/>
    <n v="70597"/>
    <x v="6"/>
  </r>
  <r>
    <s v="0302   1L-L71"/>
    <s v="GUILLERMO MACERA (1)"/>
    <n v="82975"/>
    <n v="82975"/>
    <n v="0"/>
    <n v="0"/>
    <n v="0"/>
    <n v="62928.639999999999"/>
    <n v="13928.31"/>
    <n v="560.4"/>
    <n v="858.12"/>
    <n v="0"/>
    <m/>
    <n v="-7447.26"/>
    <n v="0.79"/>
    <n v="70829"/>
    <x v="6"/>
  </r>
  <r>
    <s v="0303   1L-L72"/>
    <s v="MARISA CECILIA RODRIGUEZ,"/>
    <n v="85506"/>
    <n v="85506"/>
    <n v="0"/>
    <n v="0"/>
    <n v="0"/>
    <n v="62928.639999999999"/>
    <n v="12390.33"/>
    <n v="0"/>
    <n v="762.93"/>
    <n v="0"/>
    <m/>
    <n v="-7296.52"/>
    <n v="0.62"/>
    <n v="68786"/>
    <x v="6"/>
  </r>
  <r>
    <s v="0304   1L-L73"/>
    <s v="Gustavo Alberto Ramon GONZALEZ (1)"/>
    <n v="78235"/>
    <n v="78235"/>
    <n v="0"/>
    <n v="0"/>
    <n v="0"/>
    <n v="62928.639999999999"/>
    <n v="9852.67"/>
    <n v="396"/>
    <n v="607.03"/>
    <n v="0"/>
    <m/>
    <n v="-7050.76"/>
    <n v="0.42"/>
    <n v="66734"/>
    <x v="6"/>
  </r>
  <r>
    <s v="0305   1L-L74"/>
    <s v="Juan Bautista Carballo/ Maria Martina Carballo"/>
    <n v="135728"/>
    <n v="137022"/>
    <n v="0"/>
    <n v="17462.900000000001"/>
    <n v="1294"/>
    <n v="62928.639999999999"/>
    <n v="9247.09"/>
    <n v="372"/>
    <n v="569.78"/>
    <n v="0"/>
    <m/>
    <n v="0"/>
    <n v="0.59"/>
    <n v="89287"/>
    <x v="6"/>
  </r>
  <r>
    <s v="0306   1L-L75"/>
    <s v="MARCELO LUIS VOLPE_x000a_(1)"/>
    <n v="187012"/>
    <n v="187012"/>
    <n v="0"/>
    <n v="0"/>
    <n v="0"/>
    <n v="62928.639999999999"/>
    <n v="8795.31"/>
    <n v="0"/>
    <n v="541.84"/>
    <n v="0"/>
    <m/>
    <n v="6945"/>
    <n v="0.21"/>
    <n v="79211"/>
    <x v="6"/>
  </r>
  <r>
    <s v="0307    2A-L1"/>
    <s v="PABLO GARCIA NAVARRO (1)"/>
    <n v="83735"/>
    <n v="83735"/>
    <n v="0"/>
    <n v="0"/>
    <n v="0"/>
    <n v="62928.639999999999"/>
    <n v="14581.95"/>
    <n v="586.79999999999995"/>
    <n v="898.47"/>
    <n v="0"/>
    <m/>
    <n v="0"/>
    <n v="0.14000000000000001"/>
    <n v="78996"/>
    <x v="6"/>
  </r>
  <r>
    <s v="0308    2A-L2"/>
    <s v="EFEYSE S.R.L."/>
    <n v="84554"/>
    <n v="0"/>
    <n v="84554"/>
    <n v="11414.79"/>
    <n v="0"/>
    <n v="62928.639999999999"/>
    <n v="11208.01"/>
    <n v="451.2"/>
    <n v="690.5"/>
    <n v="0"/>
    <m/>
    <n v="0"/>
    <n v="0.86"/>
    <n v="171248"/>
    <x v="6"/>
  </r>
  <r>
    <s v="0309    2A-L3"/>
    <s v="LORENA YAMILA CANDIDO/FERNANDEZ CLAUDIO (1)"/>
    <n v="80634"/>
    <n v="0"/>
    <n v="79812"/>
    <n v="11596.62"/>
    <n v="0"/>
    <n v="62928.639999999999"/>
    <n v="11208.01"/>
    <n v="451.2"/>
    <n v="690.5"/>
    <n v="0"/>
    <m/>
    <n v="0"/>
    <n v="0.03"/>
    <n v="166687"/>
    <x v="6"/>
  </r>
  <r>
    <s v="0310    2A-L4"/>
    <s v="GABRIEL MICHELOUD (1)"/>
    <n v="79812"/>
    <n v="79812"/>
    <n v="0"/>
    <n v="0"/>
    <n v="0"/>
    <n v="62928.639999999999"/>
    <n v="11208.01"/>
    <n v="451.2"/>
    <n v="690.5"/>
    <n v="0"/>
    <m/>
    <n v="-7182.32"/>
    <n v="0.97"/>
    <n v="68097"/>
    <x v="6"/>
  </r>
  <r>
    <s v="0311    2A-L5"/>
    <s v="PETER KRUGER"/>
    <n v="421993"/>
    <n v="0"/>
    <n v="353080.77"/>
    <n v="116578.13"/>
    <n v="0"/>
    <n v="62928.639999999999"/>
    <n v="11198.4"/>
    <n v="451.2"/>
    <n v="689.81"/>
    <n v="0"/>
    <m/>
    <n v="0"/>
    <n v="0.05"/>
    <n v="544927"/>
    <x v="6"/>
  </r>
  <r>
    <s v="0312    2A-L6"/>
    <s v="ANABELLA BLANCO (1)"/>
    <n v="92190"/>
    <n v="92190"/>
    <n v="0"/>
    <n v="0"/>
    <n v="0"/>
    <n v="62928.639999999999"/>
    <n v="11246.46"/>
    <n v="0"/>
    <n v="692.91"/>
    <n v="12785.55"/>
    <m/>
    <n v="-7185.97"/>
    <n v="0.41"/>
    <n v="80468"/>
    <x v="6"/>
  </r>
  <r>
    <s v="0313    2A-L7"/>
    <s v="JULIAN FERNANDEZ SKAPIN/ JULIANA TORRES IADAROLA (1)"/>
    <n v="86802"/>
    <n v="87671"/>
    <n v="0"/>
    <n v="869"/>
    <n v="869"/>
    <n v="62928.639999999999"/>
    <n v="11246.46"/>
    <n v="452.4"/>
    <n v="692.91"/>
    <n v="0"/>
    <m/>
    <n v="-240.97"/>
    <n v="0.56000000000000005"/>
    <n v="75080"/>
    <x v="6"/>
  </r>
  <r>
    <s v="0314    2A-L8"/>
    <s v="CARLOS MANUEL CAMPO"/>
    <n v="148669"/>
    <n v="148669"/>
    <n v="0"/>
    <n v="13311.01"/>
    <n v="0"/>
    <n v="62928.639999999999"/>
    <n v="11236.85"/>
    <n v="452.4"/>
    <n v="692.22"/>
    <n v="0"/>
    <m/>
    <n v="0"/>
    <n v="0.88"/>
    <n v="88622"/>
    <x v="6"/>
  </r>
  <r>
    <s v="0315    2A-L9"/>
    <s v="ANA MARIA COLOMBO"/>
    <n v="3418932"/>
    <n v="0"/>
    <n v="1935957.92"/>
    <s v="En Abogados"/>
    <n v="0"/>
    <n v="62928.639999999999"/>
    <n v="11227.23"/>
    <n v="452.4"/>
    <n v="691.53"/>
    <n v="0"/>
    <m/>
    <n v="0"/>
    <n v="0.88"/>
    <n v="3755587"/>
    <x v="6"/>
  </r>
  <r>
    <s v="0316   2A-L10"/>
    <s v="Daniel Eduardo Lifschitz/ Fabiana Alejandra Maneiro"/>
    <n v="84637"/>
    <n v="87000"/>
    <n v="0"/>
    <n v="0"/>
    <n v="2363"/>
    <n v="62928.639999999999"/>
    <n v="11284.91"/>
    <n v="453.6"/>
    <n v="694.98"/>
    <n v="0"/>
    <m/>
    <n v="-7189.63"/>
    <n v="0.5"/>
    <n v="65810"/>
    <x v="6"/>
  </r>
  <r>
    <s v="0317    2A-L11"/>
    <s v="FABI£N BURGOS (1)"/>
    <n v="86316"/>
    <n v="86316"/>
    <n v="0"/>
    <n v="0"/>
    <n v="0"/>
    <n v="62928.639999999999"/>
    <n v="11217.62"/>
    <n v="0"/>
    <n v="690.84"/>
    <n v="0"/>
    <m/>
    <n v="11184.89"/>
    <n v="0.01"/>
    <n v="86022"/>
    <x v="6"/>
  </r>
  <r>
    <s v="0318   2A-L12"/>
    <s v="KANG JONG HO"/>
    <n v="218193"/>
    <n v="0"/>
    <n v="202301.88"/>
    <n v="43201.87"/>
    <n v="0"/>
    <n v="62928.639999999999"/>
    <n v="11236.85"/>
    <n v="452.4"/>
    <n v="692.22"/>
    <n v="0"/>
    <m/>
    <n v="0"/>
    <n v="0.14000000000000001"/>
    <n v="320814"/>
    <x v="6"/>
  </r>
  <r>
    <s v="0319   2A-L13"/>
    <s v="MARIANO SAENZ"/>
    <n v="146170"/>
    <n v="0"/>
    <n v="138858.13"/>
    <n v="26057.72"/>
    <n v="0"/>
    <n v="62928.639999999999"/>
    <n v="11323.36"/>
    <n v="456"/>
    <n v="697.74"/>
    <n v="0"/>
    <m/>
    <n v="0"/>
    <n v="0.41"/>
    <n v="240322"/>
    <x v="6"/>
  </r>
  <r>
    <s v="0320   2A-L14"/>
    <s v="PAUL DOCHERTY (1)"/>
    <n v="79904"/>
    <n v="80000"/>
    <n v="0"/>
    <n v="0"/>
    <n v="96"/>
    <n v="62928.639999999999"/>
    <n v="11342.58"/>
    <n v="457.2"/>
    <n v="698.78"/>
    <n v="0"/>
    <m/>
    <n v="-7195.11"/>
    <n v="0.91"/>
    <n v="68137"/>
    <x v="6"/>
  </r>
  <r>
    <s v="0321   2A-L15"/>
    <s v="FRANCO - SUEIRO (1)"/>
    <n v="84589"/>
    <n v="0"/>
    <n v="84589"/>
    <n v="11419.52"/>
    <n v="0"/>
    <n v="62928.639999999999"/>
    <n v="11236.85"/>
    <n v="452.4"/>
    <n v="691.88"/>
    <n v="0"/>
    <m/>
    <n v="0"/>
    <n v="0.71"/>
    <n v="171319"/>
    <x v="6"/>
  </r>
  <r>
    <s v="0322   2A-L16"/>
    <s v="PATRICIA TARABINI (1)"/>
    <n v="80091"/>
    <n v="80091"/>
    <n v="0"/>
    <n v="0"/>
    <n v="0"/>
    <n v="62928.639999999999"/>
    <n v="11448.32"/>
    <n v="460.8"/>
    <n v="705.33"/>
    <n v="0"/>
    <m/>
    <n v="-7206.07"/>
    <n v="0.98"/>
    <n v="68338"/>
    <x v="6"/>
  </r>
  <r>
    <s v="0323  2A-L17B"/>
    <s v="MANTE JAIME FRANCISCO"/>
    <n v="2523927"/>
    <n v="0"/>
    <n v="1482805.11"/>
    <s v="En Abogados"/>
    <n v="0"/>
    <n v="62928.639999999999"/>
    <n v="11784.75"/>
    <n v="474"/>
    <n v="725.68"/>
    <n v="0"/>
    <m/>
    <n v="0"/>
    <n v="0.24"/>
    <n v="2800019"/>
    <x v="6"/>
  </r>
  <r>
    <s v="0324   2A-L17"/>
    <s v="MIGUEL PEREIRA L”PEZ"/>
    <n v="3520657"/>
    <n v="0"/>
    <n v="1989387.54"/>
    <s v="En Abogados"/>
    <n v="0"/>
    <n v="62928.639999999999"/>
    <n v="11765.53"/>
    <n v="474"/>
    <n v="724.99"/>
    <n v="0"/>
    <m/>
    <n v="0"/>
    <n v="0.52"/>
    <n v="3865118"/>
    <x v="6"/>
  </r>
  <r>
    <s v="0325   2A-L18"/>
    <s v="Patrico Ezequiel KOLKER (1)"/>
    <n v="92206"/>
    <n v="92206"/>
    <n v="0"/>
    <n v="0"/>
    <n v="0"/>
    <n v="62928.639999999999"/>
    <n v="11784.75"/>
    <n v="474"/>
    <n v="725.68"/>
    <n v="0"/>
    <m/>
    <n v="-293.05"/>
    <n v="0.98"/>
    <n v="75621"/>
    <x v="6"/>
  </r>
  <r>
    <s v="0326   2A-L19"/>
    <s v="EZEQUIEL BRAHIN"/>
    <n v="85978"/>
    <n v="86000"/>
    <n v="0"/>
    <n v="0"/>
    <n v="22"/>
    <n v="62928.639999999999"/>
    <n v="11813.59"/>
    <n v="476.4"/>
    <n v="727.75"/>
    <n v="0"/>
    <m/>
    <n v="-7240.79"/>
    <n v="0.41"/>
    <n v="68684"/>
    <x v="6"/>
  </r>
  <r>
    <s v="0327   2A-L20"/>
    <s v="JUAN CARLOS MELIA (1)"/>
    <n v="87018"/>
    <n v="87018"/>
    <n v="0"/>
    <n v="0"/>
    <n v="0"/>
    <n v="62928.639999999999"/>
    <n v="11842.42"/>
    <n v="0"/>
    <n v="729.47"/>
    <n v="0"/>
    <m/>
    <n v="-298.52999999999997"/>
    <n v="0"/>
    <n v="75202"/>
    <x v="6"/>
  </r>
  <r>
    <s v="0328   2A-L21"/>
    <s v="LUCCHESI / PELOROSSO"/>
    <n v="86736"/>
    <n v="0"/>
    <n v="86736"/>
    <n v="11709.36"/>
    <n v="0"/>
    <n v="62928.639999999999"/>
    <n v="12986.29"/>
    <n v="522"/>
    <n v="800.18"/>
    <n v="0"/>
    <m/>
    <n v="0"/>
    <n v="0.53"/>
    <n v="175683"/>
    <x v="6"/>
  </r>
  <r>
    <s v="0329   2A-L22"/>
    <s v="MARCIAL CARBALLAL"/>
    <n v="3814057"/>
    <n v="0"/>
    <n v="2148136.2400000002"/>
    <s v="En Abogados"/>
    <n v="0"/>
    <n v="62928.639999999999"/>
    <n v="14774.19"/>
    <n v="595.20000000000005"/>
    <n v="909.86"/>
    <n v="0"/>
    <m/>
    <n v="0"/>
    <n v="0.72"/>
    <n v="4183264"/>
    <x v="6"/>
  </r>
  <r>
    <s v="0330   2A-L23"/>
    <s v="EDUARDO CANTELOUP_x000a_(1)"/>
    <n v="87490"/>
    <n v="87490"/>
    <n v="0"/>
    <n v="0"/>
    <n v="0"/>
    <n v="62928.639999999999"/>
    <n v="12880.56"/>
    <n v="0"/>
    <n v="793.28"/>
    <n v="5870.24"/>
    <m/>
    <n v="-6766.64"/>
    <n v="0.92"/>
    <n v="75707"/>
    <x v="6"/>
  </r>
  <r>
    <s v="0331   2A-L24"/>
    <s v="SANTIAGO BELAUSTEGUI (2)"/>
    <n v="93221"/>
    <n v="94078"/>
    <n v="0"/>
    <n v="857"/>
    <n v="857"/>
    <n v="62928.639999999999"/>
    <n v="12880.56"/>
    <n v="518.4"/>
    <n v="793.28"/>
    <n v="0"/>
    <m/>
    <n v="-7344.94"/>
    <n v="0.06"/>
    <n v="69776"/>
    <x v="6"/>
  </r>
  <r>
    <s v="0332   2A-L25"/>
    <s v="ALFREDO CASTIGLIA (1)"/>
    <n v="111539"/>
    <n v="111539"/>
    <s v="Plan de Pago"/>
    <s v="Plan de Pago"/>
    <n v="0"/>
    <n v="62928.639999999999"/>
    <n v="12890.17"/>
    <n v="519.6"/>
    <n v="793.97"/>
    <n v="0"/>
    <m/>
    <n v="24920.240000000002"/>
    <n v="0.38"/>
    <n v="102053"/>
    <x v="6"/>
  </r>
  <r>
    <s v="0333   2A-L26"/>
    <s v="EDGARDO PAOLILLO"/>
    <n v="1634709"/>
    <n v="0"/>
    <n v="1034451.87"/>
    <s v="En Abogados"/>
    <n v="0"/>
    <n v="62928.639999999999"/>
    <n v="12899.78"/>
    <n v="519.6"/>
    <n v="794.31"/>
    <n v="0"/>
    <m/>
    <n v="0"/>
    <n v="0.67"/>
    <n v="1851503"/>
    <x v="6"/>
  </r>
  <r>
    <s v="0334   2A-L27"/>
    <s v="COPPARI ALEJANDRO_x000a_(1)"/>
    <n v="86931"/>
    <n v="86931"/>
    <n v="0"/>
    <n v="0"/>
    <n v="0"/>
    <n v="62928.639999999999"/>
    <n v="11765.53"/>
    <n v="0"/>
    <n v="724.99"/>
    <n v="0"/>
    <m/>
    <n v="-292.14"/>
    <n v="0.98"/>
    <n v="75128"/>
    <x v="6"/>
  </r>
  <r>
    <s v="0335   2A-L28"/>
    <s v="NELDO GARCIA"/>
    <n v="1038900"/>
    <n v="0"/>
    <n v="727249.45"/>
    <s v="En Abogados"/>
    <n v="0"/>
    <n v="62928.639999999999"/>
    <n v="11765.53"/>
    <n v="474"/>
    <n v="724.99"/>
    <n v="0"/>
    <m/>
    <n v="0"/>
    <n v="0.16"/>
    <n v="1212972"/>
    <x v="6"/>
  </r>
  <r>
    <s v="0336   2A-L29"/>
    <s v="CASASOLA GABRIEL (1)"/>
    <n v="80449"/>
    <n v="80449"/>
    <n v="0"/>
    <n v="0"/>
    <n v="0"/>
    <n v="62928.639999999999"/>
    <n v="11755.91"/>
    <n v="472.8"/>
    <n v="724.3"/>
    <n v="0"/>
    <m/>
    <n v="-7235.31"/>
    <n v="0.66"/>
    <n v="68647"/>
    <x v="6"/>
  </r>
  <r>
    <s v="0337   2A-L30"/>
    <s v="ARCE VIVIANA MARIELA (1) (2)"/>
    <n v="106331"/>
    <n v="107304"/>
    <n v="0"/>
    <n v="13280.41"/>
    <n v="973"/>
    <n v="62928.639999999999"/>
    <n v="16812.009999999998"/>
    <n v="675.59"/>
    <n v="1035.4000000000001"/>
    <n v="0"/>
    <m/>
    <n v="6945"/>
    <n v="0.95"/>
    <n v="100705"/>
    <x v="6"/>
  </r>
  <r>
    <s v="0338   2A-L31"/>
    <s v="FIDEICOMISO VILLA MARIA (2)"/>
    <n v="100293"/>
    <n v="100293"/>
    <n v="0"/>
    <n v="920"/>
    <n v="0"/>
    <n v="62928.639999999999"/>
    <n v="17917.43"/>
    <n v="771.2"/>
    <n v="1103.69"/>
    <n v="0"/>
    <m/>
    <n v="0"/>
    <n v="0.04"/>
    <n v="83641"/>
    <x v="6"/>
  </r>
  <r>
    <s v="0339   2A-L32"/>
    <s v="RUTA CPC"/>
    <n v="244966"/>
    <n v="0"/>
    <n v="224246.91"/>
    <n v="50992.42"/>
    <n v="0"/>
    <n v="62928.639999999999"/>
    <n v="22954.31"/>
    <n v="924"/>
    <n v="1414.11"/>
    <n v="0"/>
    <m/>
    <n v="0"/>
    <n v="0.61"/>
    <n v="363461"/>
    <x v="6"/>
  </r>
  <r>
    <s v="0340   2A-L33"/>
    <s v="ADRIANA LOPEZ - ALBERTO RANGONI (2)"/>
    <n v="97945"/>
    <n v="0"/>
    <n v="91417.47"/>
    <n v="18868.89"/>
    <n v="0"/>
    <n v="62928.639999999999"/>
    <n v="16802.400000000001"/>
    <n v="675.6"/>
    <n v="1034.71"/>
    <n v="0"/>
    <m/>
    <n v="0"/>
    <n v="0.28999999999999998"/>
    <n v="191728"/>
    <x v="6"/>
  </r>
  <r>
    <s v="0341   2A-L34"/>
    <s v="Diego Alberto RADIVOY MAGNANI"/>
    <n v="438614"/>
    <n v="0"/>
    <n v="370522.04"/>
    <n v="118112.44"/>
    <n v="0"/>
    <n v="62928.639999999999"/>
    <n v="17369.53"/>
    <n v="699.6"/>
    <n v="1069.8900000000001"/>
    <n v="0"/>
    <m/>
    <n v="0"/>
    <n v="0.86"/>
    <n v="570703"/>
    <x v="6"/>
  </r>
  <r>
    <s v="0342   2A-L35"/>
    <s v="DIEGO SOLERO"/>
    <n v="188629"/>
    <n v="188629"/>
    <n v="0"/>
    <n v="0"/>
    <n v="0"/>
    <n v="62928.639999999999"/>
    <n v="25213.21"/>
    <n v="1014"/>
    <n v="1553.1"/>
    <n v="0"/>
    <m/>
    <n v="0"/>
    <n v="0.05"/>
    <n v="90709"/>
    <x v="6"/>
  </r>
  <r>
    <s v="0343    2B-L1"/>
    <s v="Vivian Garcia Navarro (1)"/>
    <n v="97664"/>
    <n v="0"/>
    <n v="97664"/>
    <n v="13184.64"/>
    <n v="0"/>
    <n v="62928.639999999999"/>
    <n v="16783.18"/>
    <n v="0"/>
    <n v="1034.02"/>
    <n v="0"/>
    <m/>
    <n v="6945"/>
    <n v="0.52"/>
    <n v="198540"/>
    <x v="6"/>
  </r>
  <r>
    <s v="0344    2B-L2"/>
    <s v="ROBERTO BERASATEGUI (1)"/>
    <n v="79801"/>
    <n v="0"/>
    <n v="79801"/>
    <n v="10773.14"/>
    <n v="0"/>
    <n v="62928.639999999999"/>
    <n v="11198.4"/>
    <n v="451.2"/>
    <n v="689.81"/>
    <n v="0"/>
    <m/>
    <n v="0"/>
    <n v="0.81"/>
    <n v="165843"/>
    <x v="6"/>
  </r>
  <r>
    <s v="0345   2B-L3"/>
    <s v="JORGELINA AIRALDI (1)_x000a_(2)"/>
    <n v="35529"/>
    <n v="35529"/>
    <n v="0"/>
    <n v="0"/>
    <n v="0"/>
    <n v="62928.639999999999"/>
    <n v="11198.4"/>
    <n v="451.2"/>
    <n v="689.81"/>
    <n v="0"/>
    <m/>
    <n v="-236.41"/>
    <n v="0.36"/>
    <n v="75032"/>
    <x v="6"/>
  </r>
  <r>
    <s v="0346   2B-L4"/>
    <s v="LAURA REITER - SHEILA TRUCCO (1)"/>
    <n v="81154"/>
    <n v="81154"/>
    <n v="0"/>
    <n v="0"/>
    <n v="0"/>
    <n v="62928.639999999999"/>
    <n v="12361.49"/>
    <n v="498"/>
    <n v="761.55"/>
    <n v="0"/>
    <m/>
    <n v="-7294.69"/>
    <n v="0.01"/>
    <n v="69255"/>
    <x v="6"/>
  </r>
  <r>
    <s v="0347    2B-L5"/>
    <s v="CHRISTOPH MARQUARDT"/>
    <n v="3461831"/>
    <n v="0"/>
    <n v="1957670.69"/>
    <s v="En Abogados"/>
    <n v="0"/>
    <n v="62928.639999999999"/>
    <n v="11198.4"/>
    <n v="451.2"/>
    <n v="689.81"/>
    <n v="0"/>
    <m/>
    <n v="0"/>
    <n v="0.41"/>
    <n v="3801385"/>
    <x v="6"/>
  </r>
  <r>
    <s v="0348   2B-L6"/>
    <s v="TORSTEN / DIRK SCHALL (1)"/>
    <n v="79801"/>
    <n v="79801"/>
    <n v="0"/>
    <n v="0"/>
    <n v="0"/>
    <n v="62928.639999999999"/>
    <n v="11198.4"/>
    <n v="451.2"/>
    <n v="689.81"/>
    <n v="0"/>
    <m/>
    <n v="0"/>
    <n v="0.95"/>
    <n v="75269"/>
    <x v="6"/>
  </r>
  <r>
    <s v="0349   2B-L7"/>
    <s v="RICARDO MARKOUS (1)_x000a_(2)"/>
    <n v="83535"/>
    <n v="83535.5"/>
    <n v="0"/>
    <n v="401"/>
    <n v="0.5"/>
    <n v="62928.639999999999"/>
    <n v="11198.4"/>
    <n v="451.2"/>
    <n v="689.81"/>
    <n v="0"/>
    <m/>
    <n v="-6636"/>
    <n v="0.45"/>
    <n v="69033"/>
    <x v="6"/>
  </r>
  <r>
    <s v="0350   2B-L8"/>
    <s v="GUILLERMO VILAS"/>
    <n v="3551551"/>
    <n v="0"/>
    <n v="2003301.36"/>
    <s v="En Abogados"/>
    <n v="0"/>
    <n v="62928.639999999999"/>
    <n v="11208.01"/>
    <n v="451.2"/>
    <n v="690.15"/>
    <n v="0"/>
    <m/>
    <n v="0"/>
    <n v="0.32"/>
    <n v="3897275"/>
    <x v="6"/>
  </r>
  <r>
    <s v="0351    2B-L9"/>
    <s v="PABLO MARCELO ROMERO SCHMID"/>
    <n v="84092"/>
    <n v="0"/>
    <n v="84092"/>
    <n v="11352.42"/>
    <n v="0"/>
    <n v="62928.639999999999"/>
    <n v="11198.4"/>
    <n v="0"/>
    <n v="689.81"/>
    <n v="0"/>
    <m/>
    <n v="0"/>
    <n v="0.73"/>
    <n v="170262"/>
    <x v="6"/>
  </r>
  <r>
    <s v="0352   2B-L10"/>
    <s v="MARIA ANGELA MENENDEZ (1)"/>
    <n v="79371"/>
    <n v="79371"/>
    <n v="0"/>
    <n v="0"/>
    <n v="0"/>
    <n v="62928.639999999999"/>
    <n v="11217.62"/>
    <n v="0"/>
    <n v="690.84"/>
    <n v="0"/>
    <m/>
    <n v="-7183.23"/>
    <n v="0.13"/>
    <n v="67654"/>
    <x v="6"/>
  </r>
  <r>
    <s v="0353  2B-L11"/>
    <s v="GUILLERMO A.SANTANA MACKINLAY/PATRICIA A.MAKIN (1)"/>
    <n v="79790"/>
    <n v="79790"/>
    <n v="0"/>
    <n v="0"/>
    <n v="0"/>
    <n v="62928.639999999999"/>
    <n v="11188.78"/>
    <n v="451.2"/>
    <n v="689.12"/>
    <n v="0"/>
    <m/>
    <n v="-7180.49"/>
    <n v="0.75"/>
    <n v="68078"/>
    <x v="6"/>
  </r>
  <r>
    <s v="0354  2B-L12"/>
    <s v="Jaime Andrés Santana Mackinlay/ Joseﬁna Saenz de Regadera (1)"/>
    <n v="79812"/>
    <n v="79812"/>
    <n v="0"/>
    <n v="0"/>
    <n v="0"/>
    <n v="62928.639999999999"/>
    <n v="11208.01"/>
    <n v="451.2"/>
    <n v="690.15"/>
    <n v="0"/>
    <m/>
    <n v="-7181.41"/>
    <n v="0.41"/>
    <n v="68097"/>
    <x v="6"/>
  </r>
  <r>
    <s v="0355  2B-L13"/>
    <s v="RODRIGUEZ LEONARDO"/>
    <n v="85444"/>
    <n v="85444"/>
    <n v="0"/>
    <n v="846"/>
    <n v="0"/>
    <n v="62928.639999999999"/>
    <n v="11198.4"/>
    <n v="451.2"/>
    <n v="689.81"/>
    <n v="0"/>
    <m/>
    <n v="-7181.41"/>
    <n v="0.36"/>
    <n v="68933"/>
    <x v="6"/>
  </r>
  <r>
    <s v="0356  2B-L14"/>
    <s v="MAXIMILIANO ORDUÑA"/>
    <n v="3201916"/>
    <n v="0"/>
    <n v="1816606.02"/>
    <s v="En Abogados"/>
    <n v="0"/>
    <n v="62928.639999999999"/>
    <n v="8401.2000000000007"/>
    <n v="337.2"/>
    <n v="517.36"/>
    <n v="0"/>
    <m/>
    <n v="0"/>
    <n v="0.79"/>
    <n v="3519343"/>
    <x v="6"/>
  </r>
  <r>
    <s v="0357  2B-L15"/>
    <s v="JORGE TABOADA (1)"/>
    <n v="83506"/>
    <n v="84432"/>
    <n v="0"/>
    <n v="11273.19"/>
    <n v="926"/>
    <n v="62928.639999999999"/>
    <n v="8410.81"/>
    <n v="339.6"/>
    <n v="518.04999999999995"/>
    <n v="0"/>
    <m/>
    <n v="6945"/>
    <n v="0.71"/>
    <n v="89490"/>
    <x v="6"/>
  </r>
  <r>
    <s v="0358  2B-L16"/>
    <s v="RUTA CPC"/>
    <n v="196393"/>
    <n v="0"/>
    <n v="179991.79"/>
    <n v="40700.1"/>
    <n v="0"/>
    <n v="62928.639999999999"/>
    <n v="8679.9599999999991"/>
    <n v="350.4"/>
    <n v="534.6"/>
    <n v="0"/>
    <m/>
    <n v="0"/>
    <n v="0.51"/>
    <n v="293186"/>
    <x v="6"/>
  </r>
  <r>
    <s v="0359  2B-L17"/>
    <s v="ADRIANA LUZZETTI (1)"/>
    <n v="76772"/>
    <n v="76772"/>
    <n v="0"/>
    <n v="0"/>
    <n v="0"/>
    <n v="62928.639999999999"/>
    <n v="8593.4500000000007"/>
    <n v="345.6"/>
    <n v="529.42999999999995"/>
    <n v="0"/>
    <m/>
    <n v="-6927.43"/>
    <n v="0.31"/>
    <n v="65470"/>
    <x v="6"/>
  </r>
  <r>
    <s v="0360  2B-L17B"/>
    <s v="EDUARDO SOTO"/>
    <n v="3192519"/>
    <n v="0"/>
    <n v="1812731.94"/>
    <s v="En Abogados"/>
    <n v="0"/>
    <n v="62928.639999999999"/>
    <n v="8679.9599999999991"/>
    <n v="350.4"/>
    <n v="534.6"/>
    <n v="0"/>
    <m/>
    <n v="0"/>
    <n v="0.59"/>
    <n v="3509732"/>
    <x v="6"/>
  </r>
  <r>
    <s v="0361   2B-L18"/>
    <s v="Angeles Maria ROSSELLO (1)"/>
    <n v="76874"/>
    <n v="41427"/>
    <n v="35447"/>
    <n v="4785.3500000000004"/>
    <n v="0"/>
    <n v="62928.639999999999"/>
    <n v="8679.9599999999991"/>
    <n v="350.4"/>
    <n v="534.6"/>
    <n v="0"/>
    <m/>
    <n v="0"/>
    <n v="0.05"/>
    <n v="112726"/>
    <x v="6"/>
  </r>
  <r>
    <s v="0362  2B-L19"/>
    <s v="SILVIA ALICIA MAO (1)"/>
    <n v="100954"/>
    <n v="100920"/>
    <n v="34"/>
    <n v="4.59"/>
    <n v="0"/>
    <n v="62928.639999999999"/>
    <n v="8679.9599999999991"/>
    <n v="0"/>
    <n v="534.6"/>
    <n v="0"/>
    <m/>
    <n v="33864.04"/>
    <n v="0.17"/>
    <n v="106046"/>
    <x v="6"/>
  </r>
  <r>
    <s v="0363   2B-L20"/>
    <s v="OSVALDO DEMATTIA (1)"/>
    <n v="87530"/>
    <n v="87530"/>
    <n v="0"/>
    <n v="0"/>
    <n v="0"/>
    <n v="62928.639999999999"/>
    <n v="8679.9599999999991"/>
    <n v="0"/>
    <n v="534.6"/>
    <n v="11006.69"/>
    <m/>
    <n v="-6935.65"/>
    <n v="0.76"/>
    <n v="76215"/>
    <x v="6"/>
  </r>
  <r>
    <s v="0364  2B-L21"/>
    <s v="MARIANA VOLPELLIER_x000a_(1)"/>
    <n v="76874"/>
    <n v="76874"/>
    <n v="0"/>
    <n v="0"/>
    <n v="0"/>
    <n v="62928.639999999999"/>
    <n v="8679.9599999999991"/>
    <n v="350.4"/>
    <n v="534.6"/>
    <n v="0"/>
    <m/>
    <n v="-6935.65"/>
    <n v="0.05"/>
    <n v="65558"/>
    <x v="6"/>
  </r>
  <r>
    <s v="0365  2B-L22"/>
    <s v="MARIANA VOLPELLIER_x000a_(1)"/>
    <n v="76951"/>
    <n v="76951"/>
    <n v="0"/>
    <n v="0"/>
    <n v="0"/>
    <n v="62928.639999999999"/>
    <n v="8747.25"/>
    <n v="351.6"/>
    <n v="538.74"/>
    <n v="0"/>
    <m/>
    <n v="-6942.05"/>
    <n v="0.82"/>
    <n v="65625"/>
    <x v="6"/>
  </r>
  <r>
    <s v="0366  2B-L23"/>
    <s v="(CFA) COMPA—IA FIDUCIARIA AMERICANA"/>
    <n v="145644"/>
    <n v="0"/>
    <n v="138363.99"/>
    <n v="25959.15"/>
    <n v="0"/>
    <n v="62928.639999999999"/>
    <n v="11111.88"/>
    <n v="448.8"/>
    <n v="684.63"/>
    <n v="0"/>
    <m/>
    <n v="0"/>
    <n v="0.91"/>
    <n v="239498"/>
    <x v="6"/>
  </r>
  <r>
    <s v="0367  2B-L24"/>
    <s v="ROBERTO CABRERA Y FIDEICOMISO VILLA MARI"/>
    <n v="1540759"/>
    <n v="0"/>
    <n v="936363.03"/>
    <n v="730804.98"/>
    <n v="0"/>
    <n v="62928.639999999999"/>
    <n v="13995.59"/>
    <n v="562.79999999999995"/>
    <n v="862.26"/>
    <n v="0"/>
    <m/>
    <n v="0"/>
    <n v="0.7"/>
    <n v="1745518"/>
    <x v="6"/>
  </r>
  <r>
    <s v="0368  2B-L25"/>
    <s v="(CFA) COMPA—IA FIDUCIARIA AMERICANA"/>
    <n v="145858"/>
    <n v="0"/>
    <n v="138565.03"/>
    <n v="25999.25"/>
    <n v="0"/>
    <n v="62928.639999999999"/>
    <n v="11198.4"/>
    <n v="451.2"/>
    <n v="689.81"/>
    <n v="0"/>
    <m/>
    <n v="0"/>
    <n v="0.67"/>
    <n v="239833"/>
    <x v="6"/>
  </r>
  <r>
    <s v="0369  2B-L26"/>
    <s v="Agustin Calcagno (1)"/>
    <n v="76548"/>
    <n v="76548"/>
    <n v="0"/>
    <n v="0"/>
    <n v="0"/>
    <n v="62928.639999999999"/>
    <n v="8401.2000000000007"/>
    <n v="337.2"/>
    <n v="517.36"/>
    <n v="0"/>
    <m/>
    <n v="-6908.24"/>
    <n v="0.84"/>
    <n v="65277"/>
    <x v="6"/>
  </r>
  <r>
    <s v="0370  2B-L27"/>
    <s v="RUTA CPC"/>
    <n v="195439"/>
    <n v="0"/>
    <n v="179122.72"/>
    <n v="40497.85"/>
    <n v="0"/>
    <n v="62928.639999999999"/>
    <n v="8401.2000000000007"/>
    <n v="337.2"/>
    <n v="517.36"/>
    <n v="0"/>
    <m/>
    <n v="0"/>
    <n v="0.03"/>
    <n v="291805"/>
    <x v="6"/>
  </r>
  <r>
    <s v="0371  2B-L28"/>
    <s v="MAURO ALEJANDRO CORINALDESI/ CAROLINA RODRIGUEZ (1)"/>
    <n v="91013"/>
    <n v="91013"/>
    <n v="0"/>
    <n v="0"/>
    <n v="0"/>
    <n v="62928.639999999999"/>
    <n v="8381.98"/>
    <n v="337.2"/>
    <n v="516.32000000000005"/>
    <n v="0"/>
    <m/>
    <n v="37.67"/>
    <n v="0.19"/>
    <n v="72202"/>
    <x v="6"/>
  </r>
  <r>
    <s v="0372  2B-L29"/>
    <s v="EDGARDO PAOLILLO"/>
    <n v="1555633"/>
    <n v="0"/>
    <n v="987005.36"/>
    <s v="En Abogados"/>
    <n v="0"/>
    <n v="62928.639999999999"/>
    <n v="8391.59"/>
    <n v="337.2"/>
    <n v="516.66999999999996"/>
    <n v="0"/>
    <m/>
    <n v="0"/>
    <n v="0.18"/>
    <n v="1761053"/>
    <x v="6"/>
  </r>
  <r>
    <s v="0373  2B-L30"/>
    <s v="JAIME CHMEA"/>
    <n v="1223909"/>
    <n v="0"/>
    <n v="821213.55"/>
    <n v="513559.28"/>
    <n v="0"/>
    <n v="62928.639999999999"/>
    <n v="11208.01"/>
    <n v="501.2"/>
    <n v="690.15"/>
    <n v="0"/>
    <m/>
    <n v="0"/>
    <n v="0.17"/>
    <n v="1410101"/>
    <x v="6"/>
  </r>
  <r>
    <s v="0374  2B-L31"/>
    <s v="EDUARDO TRUEBA"/>
    <n v="1209924"/>
    <n v="0"/>
    <n v="831604.83"/>
    <s v="En Abogados"/>
    <n v="0"/>
    <n v="62928.639999999999"/>
    <n v="11198.4"/>
    <n v="451.2"/>
    <n v="689.81"/>
    <n v="0"/>
    <m/>
    <n v="0"/>
    <n v="0.3"/>
    <n v="1397459"/>
    <x v="6"/>
  </r>
  <r>
    <s v="0375  2B-L32"/>
    <s v="RUTA CPC"/>
    <n v="204963"/>
    <n v="0"/>
    <n v="187800.18"/>
    <n v="42515.839999999997"/>
    <n v="0"/>
    <n v="62928.639999999999"/>
    <n v="11198.4"/>
    <n v="451.2"/>
    <n v="689.81"/>
    <n v="0"/>
    <m/>
    <n v="0"/>
    <n v="0.93"/>
    <n v="305585"/>
    <x v="6"/>
  </r>
  <r>
    <s v="0376  2B-L33"/>
    <s v="ANA ELIZABETH VILDOZA (1)"/>
    <n v="93413"/>
    <n v="93420"/>
    <n v="0"/>
    <n v="0"/>
    <n v="7"/>
    <n v="62928.639999999999"/>
    <n v="11198.4"/>
    <n v="0"/>
    <n v="689.81"/>
    <n v="14075.22"/>
    <m/>
    <n v="-6907"/>
    <n v="0.93"/>
    <n v="81979"/>
    <x v="6"/>
  </r>
  <r>
    <s v="0377  2B-L34"/>
    <s v="PIANO Adriana Estela"/>
    <n v="84543"/>
    <n v="84543"/>
    <n v="0"/>
    <n v="0"/>
    <n v="0"/>
    <n v="62928.639999999999"/>
    <n v="11198.4"/>
    <n v="451.2"/>
    <n v="689.81"/>
    <n v="0"/>
    <m/>
    <n v="-7181.41"/>
    <n v="0.36"/>
    <n v="68087"/>
    <x v="6"/>
  </r>
  <r>
    <s v="0378  2B-L35"/>
    <s v="FIDEICOMISO VILLA MARIA (2)"/>
    <n v="90979"/>
    <n v="90979"/>
    <n v="0"/>
    <n v="837"/>
    <n v="0"/>
    <n v="62928.639999999999"/>
    <n v="11198.4"/>
    <n v="451.2"/>
    <n v="689.81"/>
    <n v="0"/>
    <m/>
    <n v="0"/>
    <n v="0.95"/>
    <n v="76106"/>
    <x v="6"/>
  </r>
  <r>
    <s v="0379  2B-L36"/>
    <s v="NATALIA FLORIDIA (1)"/>
    <n v="99342"/>
    <n v="93000"/>
    <n v="6342"/>
    <n v="856.17"/>
    <n v="0"/>
    <n v="62928.639999999999"/>
    <n v="11236.85"/>
    <n v="0"/>
    <n v="691.88"/>
    <n v="0"/>
    <m/>
    <n v="0"/>
    <n v="0.46"/>
    <n v="82056"/>
    <x v="6"/>
  </r>
  <r>
    <s v="0380  2C-L1"/>
    <s v="ANDREA LORENA TUBIO"/>
    <n v="2830100"/>
    <n v="0"/>
    <n v="1621606.75"/>
    <s v="En Abogados"/>
    <n v="0"/>
    <n v="62928.639999999999"/>
    <n v="6517.18"/>
    <n v="264"/>
    <n v="401.47"/>
    <n v="0"/>
    <m/>
    <n v="0"/>
    <n v="0.8"/>
    <n v="3119129"/>
    <x v="6"/>
  </r>
  <r>
    <s v="0381    2C-L2"/>
    <s v="FABIO JUAN LAPALMA/ FERNANDEZ MARIA CLAUD (1)"/>
    <n v="73968"/>
    <n v="73968"/>
    <n v="0"/>
    <n v="0"/>
    <n v="0"/>
    <n v="62928.639999999999"/>
    <n v="6180.75"/>
    <n v="249.6"/>
    <n v="380.77"/>
    <n v="0"/>
    <m/>
    <n v="-6692.64"/>
    <n v="0.88"/>
    <n v="63048"/>
    <x v="6"/>
  </r>
  <r>
    <s v="0382   2C-L3"/>
    <s v="CFA COMPA—IA FIDUCIARIA AMERICANA"/>
    <n v="132852"/>
    <n v="0"/>
    <n v="126345.67"/>
    <n v="23563"/>
    <n v="0"/>
    <n v="62928.639999999999"/>
    <n v="5988.5"/>
    <n v="241.2"/>
    <n v="369.05"/>
    <n v="0"/>
    <m/>
    <n v="0"/>
    <n v="0.94"/>
    <n v="219437"/>
    <x v="6"/>
  </r>
  <r>
    <s v="0383  2C-L4"/>
    <s v="ESTEBAN MELE"/>
    <n v="2962684"/>
    <n v="0"/>
    <n v="1687602.26"/>
    <s v="En Abogados"/>
    <n v="0"/>
    <n v="62928.639999999999"/>
    <n v="6084.62"/>
    <n v="244.8"/>
    <n v="374.57"/>
    <n v="0"/>
    <m/>
    <n v="0"/>
    <n v="0.06"/>
    <n v="3260143"/>
    <x v="6"/>
  </r>
  <r>
    <s v="0384  2C-L5"/>
    <s v="NAPOLITANO JAVIER"/>
    <n v="478362"/>
    <n v="478362"/>
    <n v="0"/>
    <n v="0"/>
    <n v="0"/>
    <n v="62928.639999999999"/>
    <n v="5950.05"/>
    <n v="240"/>
    <n v="366.29"/>
    <n v="0"/>
    <m/>
    <n v="0"/>
    <n v="0.02"/>
    <n v="69485"/>
    <x v="6"/>
  </r>
  <r>
    <s v="0385   2C-L6"/>
    <s v="SEBASTIAN PRUNEDA"/>
    <n v="78422"/>
    <n v="78422"/>
    <n v="0"/>
    <n v="0"/>
    <n v="0"/>
    <n v="62928.639999999999"/>
    <n v="6209.58"/>
    <n v="250.8"/>
    <n v="382.5"/>
    <n v="0"/>
    <m/>
    <n v="-6695.38"/>
    <n v="0.86"/>
    <n v="63077"/>
    <x v="6"/>
  </r>
  <r>
    <s v="0386  2C-L7"/>
    <s v="RUTA CPC"/>
    <n v="190769"/>
    <n v="0"/>
    <n v="174867.83"/>
    <n v="39508.33"/>
    <n v="0"/>
    <n v="62928.639999999999"/>
    <n v="7026.63"/>
    <n v="284.39999999999998"/>
    <n v="432.85"/>
    <n v="0"/>
    <m/>
    <n v="0"/>
    <n v="0.32"/>
    <n v="285049"/>
    <x v="6"/>
  </r>
  <r>
    <s v="0387  2C-L8"/>
    <s v="NAPOLITANO - VIDAL"/>
    <n v="1080479"/>
    <n v="0"/>
    <n v="715222.82"/>
    <n v="461811.26"/>
    <n v="0"/>
    <n v="62928.639999999999"/>
    <n v="6228.81"/>
    <n v="250.8"/>
    <n v="383.53"/>
    <n v="0"/>
    <m/>
    <n v="0"/>
    <n v="0.14000000000000001"/>
    <n v="1246826"/>
    <x v="6"/>
  </r>
  <r>
    <s v="0388  2C-L9"/>
    <s v="LEANDRO FRANCISCO PALAORO/PALAORO ANA JU (1)"/>
    <n v="73855"/>
    <n v="73855"/>
    <n v="0"/>
    <n v="0"/>
    <n v="0"/>
    <n v="62928.639999999999"/>
    <n v="6084.62"/>
    <n v="244.8"/>
    <n v="374.57"/>
    <n v="0"/>
    <m/>
    <n v="-6682.59"/>
    <n v="0.96"/>
    <n v="62951"/>
    <x v="6"/>
  </r>
  <r>
    <s v="0389  2C-L10"/>
    <s v="Edgardo Carlos Roberto SCHMIDT (1)"/>
    <n v="82016"/>
    <n v="82016"/>
    <n v="0"/>
    <n v="0"/>
    <n v="0"/>
    <n v="62928.639999999999"/>
    <n v="6853.61"/>
    <n v="0"/>
    <n v="422.16"/>
    <n v="0"/>
    <m/>
    <n v="-6758.42"/>
    <n v="0.01"/>
    <n v="63446"/>
    <x v="6"/>
  </r>
  <r>
    <s v="0390   2C-L11"/>
    <s v="ENRIQUE GEORGE ADROVER (1)"/>
    <n v="70475"/>
    <n v="75000"/>
    <n v="0"/>
    <n v="0"/>
    <n v="4525"/>
    <n v="62928.639999999999"/>
    <n v="6286.48"/>
    <n v="0"/>
    <n v="385.95"/>
    <n v="0"/>
    <m/>
    <n v="-6700.86"/>
    <n v="0.79"/>
    <n v="58376"/>
    <x v="6"/>
  </r>
  <r>
    <s v="0391   2C-L12"/>
    <s v="Walter Alejandro Buchar"/>
    <n v="78103"/>
    <n v="0"/>
    <n v="78103"/>
    <n v="10543.91"/>
    <n v="0"/>
    <n v="62928.639999999999"/>
    <n v="5950.05"/>
    <n v="240"/>
    <n v="366.29"/>
    <n v="0"/>
    <m/>
    <n v="0"/>
    <n v="0.11"/>
    <n v="158132"/>
    <x v="6"/>
  </r>
  <r>
    <s v="0392   2C-L13"/>
    <s v="LAILA MARIANA AREVALO (2)"/>
    <n v="84186"/>
    <n v="0"/>
    <n v="78470.3"/>
    <n v="16309.19"/>
    <n v="0"/>
    <n v="62928.639999999999"/>
    <n v="6248.03"/>
    <n v="253.2"/>
    <n v="384.91"/>
    <n v="0"/>
    <m/>
    <n v="0"/>
    <n v="0.73"/>
    <n v="164595"/>
    <x v="6"/>
  </r>
  <r>
    <s v="0393   2C-L14"/>
    <s v="Agustín Eugenio SERENELLINI (1)"/>
    <n v="75667"/>
    <n v="75667"/>
    <n v="0"/>
    <n v="0"/>
    <n v="0"/>
    <n v="62928.639999999999"/>
    <n v="7641.82"/>
    <n v="308.39999999999998"/>
    <n v="470.45"/>
    <n v="0"/>
    <m/>
    <n v="-6834.24"/>
    <n v="0.93"/>
    <n v="64516"/>
    <x v="6"/>
  </r>
  <r>
    <s v="0394   2C-L15"/>
    <s v="Federico TUBIO (1)"/>
    <n v="76617"/>
    <n v="76617"/>
    <n v="0"/>
    <n v="0"/>
    <n v="0"/>
    <n v="62928.639999999999"/>
    <n v="8458.8700000000008"/>
    <n v="342"/>
    <n v="520.79999999999995"/>
    <n v="0"/>
    <m/>
    <n v="-6913.73"/>
    <n v="0.42"/>
    <n v="65337"/>
    <x v="6"/>
  </r>
  <r>
    <s v="0395  2C-L16"/>
    <s v="LORENA BORNIEGO"/>
    <n v="1712459"/>
    <n v="0"/>
    <n v="1067505.1599999999"/>
    <s v="En Abogados"/>
    <n v="0"/>
    <n v="62928.639999999999"/>
    <n v="9708.48"/>
    <n v="391.2"/>
    <n v="598.05999999999995"/>
    <n v="0"/>
    <m/>
    <n v="0"/>
    <n v="0.42"/>
    <n v="1930199"/>
    <x v="6"/>
  </r>
  <r>
    <s v="0396  2C-L17"/>
    <s v="Emanuel Fernandez Paz_x000a_/ Maria Marcela Lagostena (1)"/>
    <n v="80002"/>
    <n v="80002"/>
    <n v="0"/>
    <n v="0"/>
    <n v="0"/>
    <n v="62928.639999999999"/>
    <n v="11371.42"/>
    <n v="457.2"/>
    <n v="700.5"/>
    <n v="0"/>
    <m/>
    <n v="-7197.85"/>
    <n v="0.09"/>
    <n v="68260"/>
    <x v="6"/>
  </r>
  <r>
    <s v="0397   2C-L18"/>
    <s v="JORGE OSCAR GARBINO"/>
    <n v="188921"/>
    <n v="190643"/>
    <n v="0"/>
    <n v="23234.17"/>
    <n v="1722"/>
    <n v="62928.639999999999"/>
    <n v="6555.63"/>
    <n v="265.2"/>
    <n v="403.88"/>
    <n v="0"/>
    <m/>
    <n v="0"/>
    <n v="0.48"/>
    <n v="91666"/>
    <x v="6"/>
  </r>
  <r>
    <s v="0398   2C-L19"/>
    <s v="PABLO MAZZONI"/>
    <n v="2925450"/>
    <n v="0"/>
    <n v="1668560.58"/>
    <s v="En Abogados"/>
    <n v="0"/>
    <n v="62928.639999999999"/>
    <n v="6046.17"/>
    <n v="243.6"/>
    <n v="372.5"/>
    <n v="0"/>
    <m/>
    <n v="0"/>
    <n v="0.41"/>
    <n v="3220297"/>
    <x v="6"/>
  </r>
  <r>
    <s v="0399   2C-L20"/>
    <s v="MARCELO LUIS VOLPE_x000a_(1)"/>
    <n v="717674"/>
    <n v="664035"/>
    <n v="53639"/>
    <n v="12503.22"/>
    <n v="0"/>
    <n v="62928.639999999999"/>
    <n v="5959.66"/>
    <n v="240"/>
    <n v="367.32"/>
    <n v="4914.1000000000004"/>
    <m/>
    <n v="-59326"/>
    <n v="0.06"/>
    <n v="81226"/>
    <x v="6"/>
  </r>
  <r>
    <s v="0400   2C-L21"/>
    <s v="HERMO MONICA (1)"/>
    <n v="81190"/>
    <n v="81190"/>
    <n v="0"/>
    <n v="0"/>
    <n v="0"/>
    <n v="62928.639999999999"/>
    <n v="6334.54"/>
    <n v="0"/>
    <n v="390.09"/>
    <n v="8049.34"/>
    <m/>
    <n v="-6707.25"/>
    <n v="0.64"/>
    <n v="70996"/>
    <x v="6"/>
  </r>
  <r>
    <s v="0401   2C-L22"/>
    <s v="MARÕA FERNANDA BALLOTTA (2)"/>
    <n v="139331"/>
    <n v="0"/>
    <n v="129314.81"/>
    <n v="27473.69"/>
    <n v="0"/>
    <n v="62928.639999999999"/>
    <n v="5613.62"/>
    <n v="226.8"/>
    <n v="345.94"/>
    <n v="0"/>
    <m/>
    <n v="0"/>
    <n v="0.5"/>
    <n v="225904"/>
    <x v="6"/>
  </r>
  <r>
    <s v="0402   2C-L23"/>
    <s v="GABRIEL CASASOLA (1)"/>
    <n v="73475"/>
    <n v="73475"/>
    <n v="0"/>
    <n v="0"/>
    <n v="0"/>
    <n v="62928.639999999999"/>
    <n v="5757.8"/>
    <n v="231.6"/>
    <n v="354.91"/>
    <n v="0"/>
    <m/>
    <n v="-6651.53"/>
    <n v="0.57999999999999996"/>
    <n v="62622"/>
    <x v="6"/>
  </r>
  <r>
    <s v="0403   2C-L24"/>
    <s v="CFA-COMPA—IA FIDUCIARIA AMERICANA"/>
    <n v="133260"/>
    <n v="0"/>
    <n v="126728.97"/>
    <n v="23639.439999999999"/>
    <n v="0"/>
    <n v="62928.639999999999"/>
    <n v="6151.91"/>
    <n v="248.4"/>
    <n v="378.7"/>
    <n v="0"/>
    <m/>
    <n v="0"/>
    <n v="0.94"/>
    <n v="220077"/>
    <x v="6"/>
  </r>
  <r>
    <s v="0404   2C-L25"/>
    <s v="JOSE ALBERTO CALELLO Y DOMINGO DAMIAN CA (2)"/>
    <n v="88826"/>
    <n v="0"/>
    <n v="77950.679999999993"/>
    <n v="21398.66"/>
    <n v="0"/>
    <n v="62928.639999999999"/>
    <n v="5825.09"/>
    <n v="235.4"/>
    <n v="359.05"/>
    <n v="0"/>
    <m/>
    <n v="0"/>
    <n v="0.48"/>
    <n v="168698"/>
    <x v="6"/>
  </r>
  <r>
    <s v="0405   2C-L26"/>
    <s v="ARIEL BURGOS (1)"/>
    <n v="73243"/>
    <n v="0"/>
    <n v="73243"/>
    <n v="9887.81"/>
    <n v="0"/>
    <n v="62928.639999999999"/>
    <n v="5757.8"/>
    <n v="0"/>
    <n v="354.56"/>
    <n v="0"/>
    <m/>
    <n v="0"/>
    <n v="0.19"/>
    <n v="152172"/>
    <x v="6"/>
  </r>
  <r>
    <s v="0406   2C-L27"/>
    <s v="Federico Carlos SCHMIDT (1)"/>
    <n v="73990"/>
    <n v="73990"/>
    <n v="0"/>
    <n v="0"/>
    <n v="0"/>
    <n v="62928.639999999999"/>
    <n v="6199.97"/>
    <n v="249.6"/>
    <n v="382.15"/>
    <n v="0"/>
    <m/>
    <n v="-6694.46"/>
    <n v="0.1"/>
    <n v="63066"/>
    <x v="6"/>
  </r>
  <r>
    <s v="0407   2C-L28"/>
    <s v="Maria Florencia PRIETO/Exequiel Norberto ZAPPALA (1)"/>
    <n v="73889"/>
    <n v="73889"/>
    <n v="0"/>
    <n v="0"/>
    <n v="0"/>
    <n v="62928.639999999999"/>
    <n v="6113.46"/>
    <n v="246"/>
    <n v="376.64"/>
    <n v="0"/>
    <m/>
    <n v="-6686.24"/>
    <n v="0.5"/>
    <n v="62979"/>
    <x v="6"/>
  </r>
  <r>
    <s v="0408   2C-L29"/>
    <s v="Carlos Leonardo LOIRA_x000a_(2)"/>
    <n v="84597"/>
    <n v="85378"/>
    <n v="0"/>
    <n v="781"/>
    <n v="781"/>
    <n v="62928.639999999999"/>
    <n v="6526.79"/>
    <n v="264"/>
    <n v="401.81"/>
    <n v="0"/>
    <m/>
    <n v="0"/>
    <n v="0.76"/>
    <n v="70122"/>
    <x v="6"/>
  </r>
  <r>
    <s v="0409   2C-L30"/>
    <s v="LILIANA INES GONELLA (1)"/>
    <n v="74684"/>
    <n v="74684"/>
    <n v="0"/>
    <n v="0"/>
    <n v="0"/>
    <n v="62928.639999999999"/>
    <n v="6795.94"/>
    <n v="274.8"/>
    <n v="418.37"/>
    <n v="0"/>
    <m/>
    <n v="-6752.02"/>
    <n v="0.27"/>
    <n v="63666"/>
    <x v="6"/>
  </r>
  <r>
    <s v="0410   2C-L31"/>
    <s v="Carlos Leonardo LOIRA_x000a_(2)"/>
    <n v="86545"/>
    <n v="87343"/>
    <n v="0"/>
    <n v="798"/>
    <n v="798"/>
    <n v="62928.639999999999"/>
    <n v="7959.03"/>
    <n v="321.60000000000002"/>
    <n v="490.11"/>
    <n v="0"/>
    <m/>
    <n v="0"/>
    <n v="0.62"/>
    <n v="71700"/>
    <x v="6"/>
  </r>
  <r>
    <s v="0411   2C-L32"/>
    <s v="DANIEL CALLISTI (1)"/>
    <n v="156121"/>
    <n v="0"/>
    <n v="147966.32"/>
    <n v="28130.13"/>
    <n v="0"/>
    <n v="62928.639999999999"/>
    <n v="7997.48"/>
    <n v="322.8"/>
    <n v="492.87"/>
    <n v="0"/>
    <m/>
    <n v="6945"/>
    <n v="0.76"/>
    <n v="254784"/>
    <x v="6"/>
  </r>
  <r>
    <s v="0412   2C-L33"/>
    <s v="LUCAS GABRIEL BRIGANDO/SANTIAGO CARNERO (1)"/>
    <n v="550764"/>
    <n v="530016.39"/>
    <n v="20747.61"/>
    <n v="7108.32"/>
    <n v="0"/>
    <n v="62928.639999999999"/>
    <n v="9862.2800000000007"/>
    <n v="396"/>
    <n v="607.72"/>
    <n v="0"/>
    <m/>
    <n v="-18278.61"/>
    <n v="0.04"/>
    <n v="83372"/>
    <x v="6"/>
  </r>
  <r>
    <s v="0413   2C-L34"/>
    <s v="RUTA CPC"/>
    <n v="226908"/>
    <n v="0"/>
    <n v="207794.44"/>
    <n v="47165.81"/>
    <n v="0"/>
    <n v="62928.639999999999"/>
    <n v="17648.29"/>
    <n v="710.4"/>
    <n v="1087.1400000000001"/>
    <n v="0"/>
    <m/>
    <n v="0"/>
    <n v="0.28000000000000003"/>
    <n v="337335"/>
    <x v="6"/>
  </r>
  <r>
    <s v="0414   2C-L35"/>
    <s v="HORACIO VERA C£CERES (1)"/>
    <n v="74258"/>
    <n v="74258"/>
    <n v="0"/>
    <n v="0"/>
    <n v="0"/>
    <n v="62928.639999999999"/>
    <n v="6670.98"/>
    <n v="0"/>
    <n v="410.78"/>
    <n v="0"/>
    <m/>
    <n v="-6740.14"/>
    <n v="0.74"/>
    <n v="63271"/>
    <x v="6"/>
  </r>
  <r>
    <s v="0415   2C-L36"/>
    <s v="CHRISTIAN GARIBALDI"/>
    <n v="237480"/>
    <n v="0"/>
    <n v="213548.34"/>
    <n v="52760.69"/>
    <n v="0"/>
    <n v="62928.639999999999"/>
    <n v="8266.6299999999992"/>
    <n v="0"/>
    <n v="509.08"/>
    <n v="0"/>
    <m/>
    <n v="0"/>
    <n v="0.62"/>
    <n v="338014"/>
    <x v="6"/>
  </r>
  <r>
    <s v="0416   2C-L37"/>
    <s v="MATIAS VIVA (1)"/>
    <n v="76167"/>
    <n v="76167"/>
    <n v="0"/>
    <n v="0"/>
    <n v="0"/>
    <n v="62928.639999999999"/>
    <n v="8362.75"/>
    <n v="0"/>
    <n v="514.94000000000005"/>
    <n v="0"/>
    <m/>
    <n v="-6904.59"/>
    <n v="0.26"/>
    <n v="64902"/>
    <x v="6"/>
  </r>
  <r>
    <s v="0417   2C-L38"/>
    <s v="DIEGO VARAS"/>
    <n v="2173798"/>
    <n v="0"/>
    <n v="1293865.77"/>
    <s v="En Abogados"/>
    <n v="0"/>
    <n v="62928.639999999999"/>
    <n v="8353.14"/>
    <n v="336"/>
    <n v="514.25"/>
    <n v="0"/>
    <m/>
    <n v="0"/>
    <n v="0.09"/>
    <n v="2420602"/>
    <x v="6"/>
  </r>
  <r>
    <s v="0418   2C-L39"/>
    <s v="Nicolas Daniel Martinez_x000a_(1)"/>
    <n v="76080"/>
    <n v="76100"/>
    <n v="0"/>
    <n v="0"/>
    <n v="20"/>
    <n v="62928.639999999999"/>
    <n v="8497.32"/>
    <n v="343.2"/>
    <n v="523.55999999999995"/>
    <n v="0"/>
    <m/>
    <n v="-6918.29"/>
    <n v="0.56999999999999995"/>
    <n v="65355"/>
    <x v="6"/>
  </r>
  <r>
    <s v="0419   2C-L40"/>
    <s v="Bazo Sandra Gabriela (1)"/>
    <n v="83639"/>
    <n v="83639"/>
    <n v="0"/>
    <n v="0"/>
    <n v="0"/>
    <n v="62928.639999999999"/>
    <n v="8526.16"/>
    <n v="343.2"/>
    <n v="524.94000000000005"/>
    <n v="0"/>
    <m/>
    <n v="24.88"/>
    <n v="0.18"/>
    <n v="72348"/>
    <x v="6"/>
  </r>
  <r>
    <s v="0420   2C-L41"/>
    <s v="ANALIA NEIFFERT (2)"/>
    <n v="137084"/>
    <n v="0"/>
    <n v="123270.26"/>
    <n v="30455.23"/>
    <n v="0"/>
    <n v="62928.639999999999"/>
    <n v="8266.6299999999992"/>
    <n v="333.6"/>
    <n v="509.08"/>
    <n v="0"/>
    <m/>
    <n v="0"/>
    <n v="0.56000000000000005"/>
    <n v="225764"/>
    <x v="6"/>
  </r>
  <r>
    <s v="0421   2C-L42"/>
    <s v="MARIANA SOLEDAD PE_x000a_—A/ACU—A GUSTAVO HERN (1)"/>
    <n v="76617"/>
    <n v="76617"/>
    <n v="0"/>
    <n v="0"/>
    <n v="0"/>
    <n v="62928.639999999999"/>
    <n v="8458.8700000000008"/>
    <n v="342"/>
    <n v="520.79999999999995"/>
    <n v="0"/>
    <m/>
    <n v="-6913.73"/>
    <n v="0.42"/>
    <n v="65337"/>
    <x v="6"/>
  </r>
  <r>
    <s v="0422   2C-L43"/>
    <s v="Anibal Ricardo BARONE_x000a_(1)"/>
    <n v="-15845.42"/>
    <n v="0"/>
    <n v="0"/>
    <n v="0"/>
    <n v="15845.42"/>
    <n v="62928.639999999999"/>
    <n v="8333.91"/>
    <n v="336"/>
    <n v="513.22"/>
    <n v="0"/>
    <m/>
    <n v="0"/>
    <n v="0.65"/>
    <n v="56267"/>
    <x v="6"/>
  </r>
  <r>
    <s v="0423   2C-L44"/>
    <s v="NAPOLITANO JAVIER (1)"/>
    <n v="80932"/>
    <n v="80932"/>
    <n v="0"/>
    <n v="0"/>
    <n v="0"/>
    <n v="62928.639999999999"/>
    <n v="8535.77"/>
    <n v="0"/>
    <n v="525.98"/>
    <n v="0"/>
    <m/>
    <n v="-6921.95"/>
    <n v="0.56000000000000005"/>
    <n v="65069"/>
    <x v="6"/>
  </r>
  <r>
    <s v="0424   2C-L45"/>
    <s v="LEO MATEU / RED CARPET"/>
    <n v="2266147"/>
    <n v="0"/>
    <n v="1292212.93"/>
    <n v="1148382.82"/>
    <n v="0"/>
    <n v="62928.639999999999"/>
    <n v="8151.28"/>
    <n v="327.60000000000002"/>
    <n v="501.84"/>
    <n v="0"/>
    <m/>
    <n v="0"/>
    <n v="0.89"/>
    <n v="2512506"/>
    <x v="6"/>
  </r>
  <r>
    <s v="0425   2C-L46"/>
    <s v="RUTA CPC"/>
    <n v="196788"/>
    <n v="0"/>
    <n v="180351.48"/>
    <n v="40783.97"/>
    <n v="0"/>
    <n v="62928.639999999999"/>
    <n v="8795.31"/>
    <n v="355.2"/>
    <n v="541.84"/>
    <n v="0"/>
    <m/>
    <n v="0"/>
    <n v="0.56000000000000005"/>
    <n v="293757"/>
    <x v="6"/>
  </r>
  <r>
    <s v="0426   2C-L47"/>
    <s v="CFA-COMPA—IA FIDUCIARIA AMERICANA"/>
    <n v="140048"/>
    <n v="0"/>
    <n v="133106.43"/>
    <n v="24910.94"/>
    <n v="0"/>
    <n v="62928.639999999999"/>
    <n v="8872.2099999999991"/>
    <n v="356.4"/>
    <n v="546.33000000000004"/>
    <n v="0"/>
    <m/>
    <n v="0"/>
    <n v="0.05"/>
    <n v="230721"/>
    <x v="6"/>
  </r>
  <r>
    <s v="0427   2C-L48"/>
    <s v="FEDERICO MOCKEL (1)"/>
    <n v="76650"/>
    <n v="76650"/>
    <n v="0"/>
    <n v="0"/>
    <n v="0"/>
    <n v="62928.639999999999"/>
    <n v="8487.7099999999991"/>
    <n v="342"/>
    <n v="522.53"/>
    <n v="0"/>
    <m/>
    <n v="-6916.47"/>
    <n v="0.59"/>
    <n v="65365"/>
    <x v="6"/>
  </r>
  <r>
    <s v="0428   2C-L49"/>
    <s v="SCARSELLO FRANCISCO"/>
    <n v="184071"/>
    <n v="100000"/>
    <n v="84071"/>
    <n v="12260.65"/>
    <n v="0"/>
    <n v="62928.639999999999"/>
    <n v="10189.1"/>
    <n v="0"/>
    <n v="627.38"/>
    <n v="0"/>
    <m/>
    <n v="0"/>
    <n v="0.23"/>
    <n v="170077"/>
    <x v="6"/>
  </r>
  <r>
    <s v="0429   2C-L50"/>
    <s v="JUAN CRUZ SOUTO"/>
    <n v="1668354"/>
    <n v="0"/>
    <n v="1017777.83"/>
    <s v="En Abogados"/>
    <n v="0"/>
    <n v="62928.639999999999"/>
    <n v="13812.96"/>
    <n v="556.79999999999995"/>
    <n v="850.88"/>
    <n v="0"/>
    <m/>
    <n v="0"/>
    <n v="0.71"/>
    <n v="1883904"/>
    <x v="6"/>
  </r>
  <r>
    <s v="0430    3A-L1"/>
    <s v="PETER KRUGER"/>
    <n v="510832"/>
    <n v="0"/>
    <n v="421470.87"/>
    <n v="146259.70000000001"/>
    <n v="0"/>
    <n v="62928.639999999999"/>
    <n v="18474.95"/>
    <n v="744"/>
    <n v="1138.18"/>
    <n v="0"/>
    <m/>
    <n v="0"/>
    <n v="0.66"/>
    <n v="651017"/>
    <x v="6"/>
  </r>
  <r>
    <s v="0431    3A-L2"/>
    <s v="CAIRO JOSE LUIS (1)"/>
    <n v="88261"/>
    <n v="88261"/>
    <n v="0"/>
    <n v="0"/>
    <n v="0"/>
    <n v="62928.639999999999"/>
    <n v="18474.95"/>
    <n v="744"/>
    <n v="1137.8399999999999"/>
    <n v="0"/>
    <m/>
    <n v="-7889.44"/>
    <n v="0.01"/>
    <n v="75396"/>
    <x v="6"/>
  </r>
  <r>
    <s v="0432    3A-L3"/>
    <s v="GUILLERMO BASSIGNANI"/>
    <n v="2009329"/>
    <n v="28508.73"/>
    <n v="1386526.57"/>
    <n v="781474.79"/>
    <n v="0"/>
    <n v="62928.639999999999"/>
    <n v="18474.95"/>
    <n v="744"/>
    <n v="1138.18"/>
    <n v="0"/>
    <m/>
    <n v="0"/>
    <n v="0.87"/>
    <n v="2251288"/>
    <x v="6"/>
  </r>
  <r>
    <s v="0433    3A-L4"/>
    <s v="PODRZAJ , ANTONIO (1)"/>
    <n v="88921"/>
    <n v="88921"/>
    <n v="0"/>
    <n v="0"/>
    <n v="0"/>
    <n v="62928.639999999999"/>
    <n v="19042.080000000002"/>
    <n v="766.8"/>
    <n v="1172.67"/>
    <n v="0"/>
    <m/>
    <n v="-7944.25"/>
    <n v="0.06"/>
    <n v="75966"/>
    <x v="6"/>
  </r>
  <r>
    <s v="0434    3A-L5"/>
    <s v="PODRZAJ MIGUEL (1)"/>
    <n v="84360"/>
    <n v="84360"/>
    <n v="0"/>
    <n v="0"/>
    <n v="0"/>
    <n v="62928.639999999999"/>
    <n v="15120.24"/>
    <n v="608.4"/>
    <n v="931.24"/>
    <n v="0"/>
    <m/>
    <n v="-7563.29"/>
    <n v="0.77"/>
    <n v="72026"/>
    <x v="6"/>
  </r>
  <r>
    <s v="0435    3A-L6"/>
    <s v="HERN£N YOHMA"/>
    <n v="3572204"/>
    <n v="0"/>
    <n v="2017367.04"/>
    <s v="En Abogados"/>
    <n v="0"/>
    <n v="62928.639999999999"/>
    <n v="12323.04"/>
    <n v="496.8"/>
    <n v="758.79"/>
    <n v="0"/>
    <m/>
    <n v="0"/>
    <n v="0.18"/>
    <n v="3921056"/>
    <x v="6"/>
  </r>
  <r>
    <s v="0436    3A-L7"/>
    <s v="GUILLERMO BASSIGNANI"/>
    <n v="1728045"/>
    <n v="23647.599999999999"/>
    <n v="1195877.8999999999"/>
    <n v="669963.02"/>
    <n v="0"/>
    <n v="62928.639999999999"/>
    <n v="11755.91"/>
    <n v="472.8"/>
    <n v="724.3"/>
    <n v="0"/>
    <m/>
    <n v="0"/>
    <n v="0.43"/>
    <n v="1941723"/>
    <x v="6"/>
  </r>
  <r>
    <s v="0437    3A-L8"/>
    <s v="ESTEBAN MELE"/>
    <n v="3465742"/>
    <n v="0"/>
    <n v="1959684.29"/>
    <s v="En Abogados"/>
    <n v="0"/>
    <n v="62928.639999999999"/>
    <n v="11208.01"/>
    <n v="451.2"/>
    <n v="690.15"/>
    <n v="0"/>
    <m/>
    <n v="0"/>
    <n v="0.62"/>
    <n v="3805578"/>
    <x v="6"/>
  </r>
  <r>
    <s v="0438    3A-L9"/>
    <s v="JUAN PABLO PITTALUGA (1)"/>
    <n v="79801"/>
    <n v="79801"/>
    <n v="0"/>
    <n v="0"/>
    <n v="0"/>
    <n v="62928.639999999999"/>
    <n v="11198.4"/>
    <n v="451.2"/>
    <n v="689.81"/>
    <n v="0"/>
    <m/>
    <n v="-7181.41"/>
    <n v="0.36"/>
    <n v="68087"/>
    <x v="6"/>
  </r>
  <r>
    <s v="0439   3A-L10"/>
    <s v="DAPESOL. (1)"/>
    <n v="938243"/>
    <n v="0"/>
    <n v="708554.73"/>
    <s v="En Abogados"/>
    <n v="0"/>
    <n v="62928.639999999999"/>
    <n v="11688.63"/>
    <n v="0"/>
    <n v="720.16"/>
    <n v="0"/>
    <m/>
    <n v="6945"/>
    <n v="0.68"/>
    <n v="1116181"/>
    <x v="6"/>
  </r>
  <r>
    <s v="0440   3A-L11"/>
    <s v="ANDR…S ROMERO"/>
    <n v="3735739"/>
    <n v="0"/>
    <n v="2105874.02"/>
    <s v="En Abogados"/>
    <n v="0"/>
    <n v="62928.639999999999"/>
    <n v="14005.2"/>
    <n v="565.20000000000005"/>
    <n v="862.6"/>
    <n v="0"/>
    <m/>
    <n v="0"/>
    <n v="0.37"/>
    <n v="4098394"/>
    <x v="6"/>
  </r>
  <r>
    <s v="0441   3A-L12"/>
    <s v="ESTEBAN VILLAR (1)"/>
    <n v="83087"/>
    <n v="83087"/>
    <n v="0"/>
    <n v="0"/>
    <n v="0"/>
    <n v="62928.639999999999"/>
    <n v="14024.43"/>
    <n v="565.20000000000005"/>
    <n v="863.64"/>
    <n v="0"/>
    <m/>
    <n v="-7456.4"/>
    <n v="0.49"/>
    <n v="70926"/>
    <x v="6"/>
  </r>
  <r>
    <s v="0442   3A-L13"/>
    <s v="PAUL GAUBIN"/>
    <n v="350831"/>
    <n v="0"/>
    <n v="304208.44"/>
    <n v="87690.7"/>
    <n v="0"/>
    <n v="62928.639999999999"/>
    <n v="13447.69"/>
    <n v="540"/>
    <n v="828.11"/>
    <n v="0"/>
    <m/>
    <n v="0"/>
    <n v="0.42"/>
    <n v="469644"/>
    <x v="6"/>
  </r>
  <r>
    <s v="0443   3A-L14"/>
    <s v="DAPESOL. (1)"/>
    <n v="970325"/>
    <n v="0"/>
    <n v="736837.65"/>
    <s v="En Abogados"/>
    <n v="0"/>
    <n v="62928.639999999999"/>
    <n v="12323.04"/>
    <n v="0"/>
    <n v="759.13"/>
    <n v="0"/>
    <m/>
    <n v="6945"/>
    <n v="0.11"/>
    <n v="1152754"/>
    <x v="6"/>
  </r>
  <r>
    <s v="0444   3A-L15"/>
    <s v="ALEJANDRO CESNIK"/>
    <n v="85923"/>
    <n v="85923"/>
    <n v="0"/>
    <n v="0"/>
    <n v="0"/>
    <n v="62928.639999999999"/>
    <n v="12323.04"/>
    <n v="496.8"/>
    <n v="758.79"/>
    <n v="0"/>
    <m/>
    <n v="-7290.12"/>
    <n v="0.85"/>
    <n v="69218"/>
    <x v="6"/>
  </r>
  <r>
    <s v="0445   3A-L16"/>
    <s v="FIDEICOMISO VILLA MARIA (2)"/>
    <n v="91760"/>
    <n v="91760"/>
    <n v="0"/>
    <n v="844"/>
    <n v="0"/>
    <n v="62928.639999999999"/>
    <n v="11765.53"/>
    <n v="474"/>
    <n v="724.64"/>
    <n v="0"/>
    <m/>
    <n v="0"/>
    <n v="0.19"/>
    <n v="76737"/>
    <x v="6"/>
  </r>
  <r>
    <s v="0446   3A-L17"/>
    <s v="DANNY MENA CORTES"/>
    <n v="769893"/>
    <n v="0"/>
    <n v="566466.73"/>
    <s v="En Abogados"/>
    <n v="0"/>
    <n v="62928.639999999999"/>
    <n v="11198.4"/>
    <n v="451.2"/>
    <n v="689.81"/>
    <n v="0"/>
    <m/>
    <n v="0"/>
    <n v="0.94"/>
    <n v="921635"/>
    <x v="6"/>
  </r>
  <r>
    <s v="0447   3A-L18"/>
    <s v="DANIEL VALENTINI (1)"/>
    <n v="79801"/>
    <n v="79801"/>
    <n v="0"/>
    <n v="0"/>
    <n v="0"/>
    <n v="62928.639999999999"/>
    <n v="11198.4"/>
    <n v="451.2"/>
    <n v="689.81"/>
    <n v="0"/>
    <m/>
    <n v="-7181.41"/>
    <n v="0.36"/>
    <n v="68087"/>
    <x v="6"/>
  </r>
  <r>
    <s v="0448   3A-L19"/>
    <s v="ADRIANA LUZZETTI (1)"/>
    <n v="-7325.52"/>
    <n v="79801"/>
    <n v="7324"/>
    <n v="0"/>
    <n v="7325.52"/>
    <n v="62928.639999999999"/>
    <n v="11198.4"/>
    <n v="451.2"/>
    <n v="689.81"/>
    <n v="0"/>
    <m/>
    <n v="-7181.41"/>
    <n v="0.88"/>
    <n v="68086"/>
    <x v="6"/>
  </r>
  <r>
    <s v="0449   3A-L20"/>
    <s v="NATALIA GANEM"/>
    <n v="253541"/>
    <n v="0"/>
    <n v="227496.66"/>
    <n v="56756.39"/>
    <n v="0"/>
    <n v="62928.639999999999"/>
    <n v="10640.88"/>
    <n v="428.5"/>
    <n v="655.32000000000005"/>
    <n v="0"/>
    <m/>
    <n v="0"/>
    <n v="0.61"/>
    <n v="358907"/>
    <x v="6"/>
  </r>
  <r>
    <s v="0450   3A-L21"/>
    <s v="NATALIA GANEM"/>
    <n v="255839"/>
    <n v="0"/>
    <n v="229551.28"/>
    <n v="57277.14"/>
    <n v="0"/>
    <n v="62928.639999999999"/>
    <n v="11188.78"/>
    <n v="451.2"/>
    <n v="689.12"/>
    <n v="0"/>
    <m/>
    <n v="0"/>
    <n v="0.84"/>
    <n v="362087"/>
    <x v="6"/>
  </r>
  <r>
    <s v="0451   3A-L22"/>
    <s v="Tomas Bello (1)"/>
    <n v="89381"/>
    <n v="89381"/>
    <n v="0"/>
    <n v="0"/>
    <n v="0"/>
    <n v="62928.639999999999"/>
    <n v="13947.53"/>
    <n v="0"/>
    <n v="859.16"/>
    <n v="0"/>
    <m/>
    <n v="-504.09"/>
    <n v="0.76"/>
    <n v="77232"/>
    <x v="6"/>
  </r>
  <r>
    <s v="0452   3A-L23"/>
    <s v="ROBERTO CABRERA"/>
    <n v="144531"/>
    <n v="144531"/>
    <n v="0"/>
    <n v="0"/>
    <n v="0"/>
    <n v="62928.639999999999"/>
    <n v="12880.56"/>
    <n v="518.4"/>
    <n v="793.28"/>
    <n v="0"/>
    <m/>
    <n v="-7344.94"/>
    <n v="0.06"/>
    <n v="69776"/>
    <x v="6"/>
  </r>
  <r>
    <s v="0453   3A-L24"/>
    <s v="MARA FERNANDEZ (1)"/>
    <n v="81756"/>
    <n v="81756"/>
    <n v="0"/>
    <n v="0"/>
    <n v="0"/>
    <n v="62928.639999999999"/>
    <n v="12880.56"/>
    <n v="518.4"/>
    <n v="793.28"/>
    <n v="0"/>
    <m/>
    <n v="-7344.94"/>
    <n v="0.06"/>
    <n v="69776"/>
    <x v="6"/>
  </r>
  <r>
    <s v="0454   3A-L25"/>
    <s v="SALVADOR BELLO"/>
    <n v="30808"/>
    <n v="0"/>
    <n v="30808"/>
    <n v="4159.08"/>
    <n v="0"/>
    <n v="62928.639999999999"/>
    <n v="12890.17"/>
    <n v="518.20000000000005"/>
    <n v="793.97"/>
    <n v="0"/>
    <m/>
    <n v="0"/>
    <n v="0.94"/>
    <n v="112099"/>
    <x v="6"/>
  </r>
  <r>
    <s v="0455   3A-L26"/>
    <s v="ROMA FERNANDO (1)"/>
    <n v="81722"/>
    <n v="81722"/>
    <n v="0"/>
    <n v="0"/>
    <n v="0"/>
    <n v="62928.639999999999"/>
    <n v="12851.72"/>
    <n v="516"/>
    <n v="791.9"/>
    <n v="0"/>
    <m/>
    <n v="-7342.2"/>
    <n v="0.94"/>
    <n v="69747"/>
    <x v="6"/>
  </r>
  <r>
    <s v="0456   3A-L27"/>
    <s v="ALFREDO CASTIGLIA (1)"/>
    <n v="112125"/>
    <n v="112125"/>
    <s v="Plan de Pago"/>
    <s v="Plan de Pago"/>
    <n v="0"/>
    <n v="62928.639999999999"/>
    <n v="12794.05"/>
    <n v="514.79999999999995"/>
    <n v="787.76"/>
    <n v="0"/>
    <m/>
    <n v="25624.880000000001"/>
    <n v="0.87"/>
    <n v="102651"/>
    <x v="6"/>
  </r>
  <r>
    <s v="0457   3A-L28"/>
    <s v="EDUARDO RAMOS - YARD BACK (2)"/>
    <n v="92708"/>
    <n v="92708"/>
    <n v="0"/>
    <n v="0"/>
    <n v="0"/>
    <n v="62928.639999999999"/>
    <n v="12794.05"/>
    <n v="675.6"/>
    <n v="788.11"/>
    <n v="0"/>
    <m/>
    <n v="-7336.72"/>
    <n v="0.32"/>
    <n v="69850"/>
    <x v="6"/>
  </r>
  <r>
    <s v="0458   3A-L29"/>
    <s v="LWLYC"/>
    <n v="550086"/>
    <n v="0"/>
    <n v="440495.21"/>
    <n v="169057.64"/>
    <n v="0"/>
    <n v="62928.639999999999"/>
    <n v="12870.95"/>
    <n v="562.79999999999995"/>
    <n v="792.93"/>
    <n v="0"/>
    <m/>
    <n v="0"/>
    <n v="0.83"/>
    <n v="686709"/>
    <x v="6"/>
  </r>
  <r>
    <s v="0459   3A-L30"/>
    <s v="Diego Alberto RADIVOY MAGNANI"/>
    <n v="409930"/>
    <n v="0"/>
    <n v="346298.49"/>
    <n v="110381.81"/>
    <n v="0"/>
    <n v="62928.639999999999"/>
    <n v="12909.4"/>
    <n v="519.6"/>
    <n v="795.35"/>
    <n v="0"/>
    <m/>
    <n v="0"/>
    <n v="0.71"/>
    <n v="533834"/>
    <x v="6"/>
  </r>
  <r>
    <s v="0460   3A-L31"/>
    <s v="LUIS LOSADA (1)"/>
    <n v="84359"/>
    <n v="84359"/>
    <n v="0"/>
    <n v="0"/>
    <n v="0"/>
    <n v="62928.639999999999"/>
    <n v="15120.24"/>
    <n v="607.20000000000005"/>
    <n v="931.24"/>
    <n v="0"/>
    <m/>
    <n v="-7563.29"/>
    <n v="0.97"/>
    <n v="72025"/>
    <x v="6"/>
  </r>
  <r>
    <s v="0461   3A-L32"/>
    <s v="SAN EMILIO SCA (1)"/>
    <n v="84338"/>
    <n v="84338"/>
    <n v="0"/>
    <n v="0"/>
    <n v="0"/>
    <n v="62928.639999999999"/>
    <n v="15101.01"/>
    <n v="607.20000000000005"/>
    <n v="930.21"/>
    <n v="0"/>
    <m/>
    <n v="-7561.46"/>
    <n v="0.4"/>
    <n v="72006"/>
    <x v="6"/>
  </r>
  <r>
    <s v="0462   3A-L33"/>
    <s v="STELLA MORALES (1)"/>
    <n v="86273"/>
    <n v="0"/>
    <n v="86273"/>
    <n v="11646.86"/>
    <n v="0"/>
    <n v="62928.639999999999"/>
    <n v="15475.9"/>
    <n v="621.6"/>
    <n v="952.97"/>
    <n v="0"/>
    <m/>
    <n v="1500"/>
    <n v="0.03"/>
    <n v="179399"/>
    <x v="6"/>
  </r>
  <r>
    <s v="0463   3A-L34"/>
    <s v="JORGE FRAGA"/>
    <n v="2064440"/>
    <n v="0"/>
    <n v="1226602.1000000001"/>
    <s v="En Abogados"/>
    <n v="0"/>
    <n v="62928.639999999999"/>
    <n v="23521.439999999999"/>
    <n v="945.6"/>
    <n v="1448.6"/>
    <n v="0"/>
    <m/>
    <n v="0"/>
    <n v="0.44"/>
    <n v="2318876"/>
    <x v="6"/>
  </r>
  <r>
    <s v="0464   3A-L35"/>
    <s v="JORGE FRAGA (1)"/>
    <n v="88260"/>
    <n v="88260"/>
    <n v="0"/>
    <n v="0"/>
    <n v="0"/>
    <n v="62928.639999999999"/>
    <n v="18474.95"/>
    <n v="742.8"/>
    <n v="1138.18"/>
    <n v="0"/>
    <m/>
    <n v="-7890.35"/>
    <n v="0.78"/>
    <n v="75395"/>
    <x v="6"/>
  </r>
  <r>
    <s v="0465   3A-L36"/>
    <s v="ALFREDO CASTIGLIA (1)"/>
    <n v="123230"/>
    <n v="123230"/>
    <s v="Plan de Pago"/>
    <s v="Plan de Pago"/>
    <n v="0"/>
    <n v="62928.639999999999"/>
    <n v="18494.18"/>
    <n v="742.8"/>
    <n v="1138.8699999999999"/>
    <n v="0"/>
    <m/>
    <n v="29737.919999999998"/>
    <n v="0.59"/>
    <n v="113043"/>
    <x v="6"/>
  </r>
  <r>
    <s v="0466   3A-L37"/>
    <s v="ALFREDO CASTIGLIA (1)"/>
    <n v="121496"/>
    <n v="121496"/>
    <s v="Plan de Pago"/>
    <s v="Plan de Pago"/>
    <n v="0"/>
    <n v="62928.639999999999"/>
    <n v="18446.11"/>
    <n v="740.1"/>
    <n v="1136.46"/>
    <n v="0"/>
    <m/>
    <n v="28063"/>
    <n v="0.69"/>
    <n v="111315"/>
    <x v="6"/>
  </r>
  <r>
    <s v="0467   3A-L38"/>
    <s v="AMERICO ALFREDO SANTI (1)"/>
    <n v="201145"/>
    <n v="100000"/>
    <n v="101145"/>
    <n v="5159.96"/>
    <n v="69827.98"/>
    <n v="62928.639999999999"/>
    <n v="14014.82"/>
    <n v="0"/>
    <n v="863.29"/>
    <n v="0"/>
    <m/>
    <n v="0"/>
    <n v="0.27"/>
    <n v="114284"/>
    <x v="6"/>
  </r>
  <r>
    <s v="0468   3A-L39"/>
    <s v="ALEJANDRO EDUARDO ROMERO"/>
    <n v="3734116"/>
    <n v="0"/>
    <n v="2105036.5099999998"/>
    <s v="En Abogados"/>
    <n v="0"/>
    <n v="62928.639999999999"/>
    <n v="14005.2"/>
    <n v="562.79999999999995"/>
    <n v="862.6"/>
    <n v="0"/>
    <m/>
    <n v="0"/>
    <n v="0.83"/>
    <n v="4096656"/>
    <x v="6"/>
  </r>
  <r>
    <s v="0469   3A-L40"/>
    <s v="LWLYC"/>
    <n v="595305"/>
    <n v="0"/>
    <n v="477048.06"/>
    <n v="182658.43"/>
    <n v="0"/>
    <n v="62928.639999999999"/>
    <n v="18455.73"/>
    <n v="742.8"/>
    <n v="1136.8"/>
    <n v="0"/>
    <m/>
    <n v="0"/>
    <n v="0.54"/>
    <n v="742971"/>
    <x v="6"/>
  </r>
  <r>
    <s v="0470    3B-L1"/>
    <s v="GUILLERMO BASSIGNANI"/>
    <n v="1942153"/>
    <n v="27378.07"/>
    <n v="1340993.8899999999"/>
    <n v="754815.22"/>
    <n v="0"/>
    <n v="62928.639999999999"/>
    <n v="16802.400000000001"/>
    <n v="675.6"/>
    <n v="1034.71"/>
    <n v="0"/>
    <m/>
    <n v="0"/>
    <n v="0.54"/>
    <n v="2177251"/>
    <x v="6"/>
  </r>
  <r>
    <s v="0471    3B-L2"/>
    <s v="GUILLERMO BASSIGNANI"/>
    <n v="1823560"/>
    <n v="25315.57"/>
    <n v="1260608.42"/>
    <n v="707818.15"/>
    <n v="0"/>
    <n v="62928.639999999999"/>
    <n v="13995.59"/>
    <n v="562.79999999999995"/>
    <n v="862.26"/>
    <n v="0"/>
    <m/>
    <n v="0"/>
    <n v="0.14000000000000001"/>
    <n v="2046776"/>
    <x v="6"/>
  </r>
  <r>
    <s v="0472    3B-L3"/>
    <s v="MARÕA JOS… SPINELLI_x000a_(1)"/>
    <n v="79801"/>
    <n v="79801"/>
    <n v="0"/>
    <n v="0"/>
    <n v="0"/>
    <n v="62928.639999999999"/>
    <n v="11198.4"/>
    <n v="451.2"/>
    <n v="689.81"/>
    <n v="0"/>
    <m/>
    <n v="-7181.41"/>
    <n v="0.36"/>
    <n v="68087"/>
    <x v="6"/>
  </r>
  <r>
    <s v="0473    3B-L4"/>
    <s v="PABLO GARCIA NAVARRO (1)"/>
    <n v="79543"/>
    <n v="79543"/>
    <n v="0"/>
    <n v="0"/>
    <n v="0"/>
    <n v="62928.639999999999"/>
    <n v="10977.31"/>
    <n v="441.6"/>
    <n v="676.01"/>
    <n v="0"/>
    <m/>
    <n v="0"/>
    <n v="0.44"/>
    <n v="75024"/>
    <x v="6"/>
  </r>
  <r>
    <s v="0474    3B-L5"/>
    <s v="EDUARDO HIRSH (1)"/>
    <n v="79826"/>
    <n v="80625"/>
    <n v="0"/>
    <n v="0"/>
    <n v="799"/>
    <n v="62928.639999999999"/>
    <n v="11198.4"/>
    <n v="451.2"/>
    <n v="689.81"/>
    <n v="0"/>
    <m/>
    <n v="-7181.41"/>
    <n v="0.36"/>
    <n v="67288"/>
    <x v="6"/>
  </r>
  <r>
    <s v="0475    3B-L6"/>
    <s v="LWLYC"/>
    <n v="533967"/>
    <n v="0"/>
    <n v="427496.38"/>
    <n v="164182.63"/>
    <n v="0"/>
    <n v="62928.639999999999"/>
    <n v="10977.31"/>
    <n v="441.6"/>
    <n v="676.01"/>
    <n v="0"/>
    <m/>
    <n v="0"/>
    <n v="0.43"/>
    <n v="666703"/>
    <x v="6"/>
  </r>
  <r>
    <s v="0476    3B-L7"/>
    <s v="GUILLERMO BASSIGNANI"/>
    <n v="1694347"/>
    <n v="23065.200000000001"/>
    <n v="1173031.24"/>
    <n v="656609.78"/>
    <n v="0"/>
    <n v="62928.639999999999"/>
    <n v="10948.47"/>
    <n v="440.4"/>
    <n v="674.29"/>
    <n v="0"/>
    <m/>
    <n v="0"/>
    <n v="0.18"/>
    <n v="1904633"/>
    <x v="6"/>
  </r>
  <r>
    <s v="0477    3B-L8"/>
    <s v="CAROLINA VAN DER MEULEN (1)"/>
    <n v="77409"/>
    <n v="77409"/>
    <n v="0"/>
    <n v="0"/>
    <n v="0"/>
    <n v="62928.639999999999"/>
    <n v="9141.35"/>
    <n v="367.2"/>
    <n v="562.88"/>
    <n v="0"/>
    <m/>
    <n v="-6980.42"/>
    <n v="0.35"/>
    <n v="66020"/>
    <x v="6"/>
  </r>
  <r>
    <s v="0478   3B-L8B"/>
    <s v="CAROLINA VAN DER MEULEN (1)"/>
    <n v="78466"/>
    <n v="78466"/>
    <n v="0"/>
    <n v="0"/>
    <n v="0"/>
    <n v="62928.639999999999"/>
    <n v="9756.5400000000009"/>
    <n v="393.6"/>
    <n v="601.16999999999996"/>
    <n v="0"/>
    <m/>
    <n v="-7040.71"/>
    <n v="0.76"/>
    <n v="66640"/>
    <x v="6"/>
  </r>
  <r>
    <s v="0479    3B-L9"/>
    <s v="GUILLERMO BASSIGNANI"/>
    <n v="1695680"/>
    <n v="23089.37"/>
    <n v="1173933.3400000001"/>
    <s v="En Abogados"/>
    <n v="0"/>
    <n v="62928.639999999999"/>
    <n v="10977.31"/>
    <n v="441.6"/>
    <n v="676.01"/>
    <n v="0"/>
    <m/>
    <n v="0"/>
    <n v="0.81"/>
    <n v="1906096"/>
    <x v="6"/>
  </r>
  <r>
    <s v="0480   3B-L10"/>
    <s v="CAPRILE GOLF SA."/>
    <n v="1553777"/>
    <n v="0"/>
    <n v="1050797.72"/>
    <n v="644836.97"/>
    <n v="0"/>
    <n v="62928.639999999999"/>
    <n v="10977.31"/>
    <n v="0"/>
    <n v="676.01"/>
    <n v="0"/>
    <m/>
    <n v="0"/>
    <n v="0.35"/>
    <n v="1770217"/>
    <x v="6"/>
  </r>
  <r>
    <s v="0481    3B-L11"/>
    <s v="RAUL GORLERO IGLESIAS (1)"/>
    <n v="79102"/>
    <n v="79102"/>
    <n v="0"/>
    <n v="0"/>
    <n v="0"/>
    <n v="62928.639999999999"/>
    <n v="10977.31"/>
    <n v="0"/>
    <n v="676.01"/>
    <n v="0"/>
    <m/>
    <n v="-7159.48"/>
    <n v="0.52"/>
    <n v="67423"/>
    <x v="6"/>
  </r>
  <r>
    <s v="0482   3B-L12"/>
    <s v="LWLYC"/>
    <n v="633444"/>
    <n v="0"/>
    <n v="502772.11"/>
    <n v="198546.12"/>
    <n v="0"/>
    <n v="62928.639999999999"/>
    <n v="12265.37"/>
    <n v="0"/>
    <n v="755.34"/>
    <n v="0"/>
    <m/>
    <n v="11423.12"/>
    <n v="0.3"/>
    <n v="788691"/>
    <x v="6"/>
  </r>
  <r>
    <s v="0483   3B-L13"/>
    <s v="GUILLERMO BASSIGNANI"/>
    <n v="1753491"/>
    <n v="24098.67"/>
    <n v="1212407.99"/>
    <n v="680659.42"/>
    <n v="0"/>
    <n v="62928.639999999999"/>
    <n v="12265.37"/>
    <n v="492"/>
    <n v="755.34"/>
    <n v="0"/>
    <m/>
    <n v="0"/>
    <n v="0.24"/>
    <n v="1969509"/>
    <x v="6"/>
  </r>
  <r>
    <s v="0484   3B-L14"/>
    <s v="LWLYC"/>
    <n v="586975"/>
    <n v="0"/>
    <n v="464751.27"/>
    <n v="184965.15"/>
    <n v="0"/>
    <n v="62928.639999999999"/>
    <n v="10977.31"/>
    <n v="0"/>
    <n v="676.01"/>
    <n v="0"/>
    <m/>
    <n v="0"/>
    <n v="0.62"/>
    <n v="724299"/>
    <x v="6"/>
  </r>
  <r>
    <s v="0485   3B-L15"/>
    <s v="LWLYC"/>
    <n v="533967"/>
    <n v="0"/>
    <n v="427496.38"/>
    <n v="164182.63"/>
    <n v="0"/>
    <n v="62928.639999999999"/>
    <n v="10977.31"/>
    <n v="441.6"/>
    <n v="676.01"/>
    <n v="0"/>
    <m/>
    <n v="0"/>
    <n v="0.43"/>
    <n v="666703"/>
    <x v="6"/>
  </r>
  <r>
    <s v="0486   3B-L16"/>
    <s v="LWLYC"/>
    <n v="587026"/>
    <n v="0"/>
    <n v="464783.78"/>
    <n v="184988.03"/>
    <n v="0"/>
    <n v="62928.639999999999"/>
    <n v="11044.6"/>
    <n v="0"/>
    <n v="621.16999999999996"/>
    <n v="0"/>
    <m/>
    <n v="0"/>
    <n v="0.78"/>
    <n v="724367"/>
    <x v="6"/>
  </r>
  <r>
    <s v="0487   3B-L17"/>
    <s v="LWLYC"/>
    <n v="532076"/>
    <n v="0"/>
    <n v="425968.92"/>
    <n v="163612.88"/>
    <n v="0"/>
    <n v="62928.639999999999"/>
    <n v="10746.62"/>
    <n v="432"/>
    <n v="662.22"/>
    <n v="0"/>
    <m/>
    <n v="0"/>
    <n v="0.72"/>
    <n v="664352"/>
    <x v="6"/>
  </r>
  <r>
    <s v="0488   3B-L18"/>
    <s v="GUILLERMO BASSIGNANI"/>
    <n v="1674590"/>
    <n v="22837.73"/>
    <n v="1159477.45"/>
    <n v="648804.28"/>
    <n v="0"/>
    <n v="62928.639999999999"/>
    <n v="10160.26"/>
    <n v="409.2"/>
    <n v="625.66"/>
    <n v="0"/>
    <m/>
    <n v="0"/>
    <n v="0.51"/>
    <n v="1882406"/>
    <x v="6"/>
  </r>
  <r>
    <s v="0489   3B-L19"/>
    <s v="GUILLERMO BASSIGNANI"/>
    <n v="1671983"/>
    <n v="22791.67"/>
    <n v="1157712.1000000001"/>
    <n v="647770.36"/>
    <n v="0"/>
    <n v="62928.639999999999"/>
    <n v="10102.59"/>
    <n v="405.6"/>
    <n v="622.21"/>
    <n v="0"/>
    <m/>
    <n v="0"/>
    <n v="0.5"/>
    <n v="1879542"/>
    <x v="6"/>
  </r>
  <r>
    <s v="0490   3B-L20"/>
    <s v="GUILLERMO BASSIGNANI"/>
    <n v="1665111"/>
    <n v="22671.53"/>
    <n v="1153055.98"/>
    <n v="645046.05000000005"/>
    <n v="0"/>
    <n v="62928.639999999999"/>
    <n v="9939.18"/>
    <n v="400.8"/>
    <n v="612.20000000000005"/>
    <n v="0"/>
    <m/>
    <n v="0"/>
    <n v="0.15"/>
    <n v="1871983"/>
    <x v="6"/>
  </r>
  <r>
    <s v="0491   3B-L21"/>
    <s v="NATALIA GANEM"/>
    <n v="249031"/>
    <n v="0"/>
    <n v="223464.17"/>
    <n v="55734.49"/>
    <n v="0"/>
    <n v="62928.639999999999"/>
    <n v="9564.2999999999993"/>
    <n v="385.2"/>
    <n v="589.1"/>
    <n v="0"/>
    <m/>
    <n v="0"/>
    <n v="0.1"/>
    <n v="352666"/>
    <x v="6"/>
  </r>
  <r>
    <s v="0492   3B-L22"/>
    <s v="LWLYC"/>
    <n v="526963"/>
    <n v="0"/>
    <n v="421838.02"/>
    <n v="162073.10999999999"/>
    <n v="0"/>
    <n v="62928.639999999999"/>
    <n v="10121.81"/>
    <n v="408"/>
    <n v="623.59"/>
    <n v="0"/>
    <m/>
    <n v="0"/>
    <n v="0.83"/>
    <n v="657994"/>
    <x v="6"/>
  </r>
  <r>
    <s v="0493   3B-L23"/>
    <s v="LWLYC"/>
    <n v="581826"/>
    <n v="0"/>
    <n v="466159.46"/>
    <n v="178598.07"/>
    <n v="0"/>
    <n v="62928.639999999999"/>
    <n v="16812.009999999998"/>
    <n v="676.8"/>
    <n v="1035.75"/>
    <n v="0"/>
    <m/>
    <n v="0"/>
    <n v="0.27"/>
    <n v="726211"/>
    <x v="6"/>
  </r>
  <r>
    <s v="0494   3B-L24"/>
    <s v="LWLYC"/>
    <n v="572522"/>
    <n v="0"/>
    <n v="458642.96"/>
    <n v="175795.84"/>
    <n v="0"/>
    <n v="62928.639999999999"/>
    <n v="15677.75"/>
    <n v="631.20000000000005"/>
    <n v="965.73"/>
    <n v="0"/>
    <m/>
    <n v="0"/>
    <n v="0.88"/>
    <n v="714643"/>
    <x v="6"/>
  </r>
  <r>
    <s v="0495   3B-L25"/>
    <s v="LWLYC"/>
    <n v="558721"/>
    <n v="0"/>
    <n v="447494.32"/>
    <n v="171638.41"/>
    <n v="0"/>
    <n v="62928.639999999999"/>
    <n v="13995.59"/>
    <n v="562.79999999999995"/>
    <n v="862.26"/>
    <n v="0"/>
    <m/>
    <n v="0"/>
    <n v="0.98"/>
    <n v="697483"/>
    <x v="6"/>
  </r>
  <r>
    <s v="0496   3B-L26"/>
    <s v="MARIA BELEN SAIN (1)"/>
    <n v="161900"/>
    <n v="0"/>
    <n v="152470.38"/>
    <n v="30013.119999999999"/>
    <n v="0"/>
    <n v="62928.639999999999"/>
    <n v="11198.4"/>
    <n v="0"/>
    <n v="689.81"/>
    <n v="0"/>
    <m/>
    <n v="6945"/>
    <n v="0.65"/>
    <n v="264246"/>
    <x v="6"/>
  </r>
  <r>
    <s v="0497   3B-L27"/>
    <s v="NATALIA GANEM"/>
    <n v="253541"/>
    <n v="0"/>
    <n v="227496.66"/>
    <n v="56756.39"/>
    <n v="0"/>
    <n v="62928.639999999999"/>
    <n v="10640.88"/>
    <n v="428.4"/>
    <n v="655.32000000000005"/>
    <n v="0"/>
    <m/>
    <n v="0"/>
    <n v="0.71"/>
    <n v="358907"/>
    <x v="6"/>
  </r>
  <r>
    <s v="0498   3B-L28"/>
    <s v="JUAN AGUSTÕN GARCÕA ARGIBAY (1)"/>
    <n v="79153"/>
    <n v="79153"/>
    <n v="0"/>
    <n v="0"/>
    <n v="0"/>
    <n v="62928.639999999999"/>
    <n v="10640.88"/>
    <n v="428.4"/>
    <n v="655.32000000000005"/>
    <n v="0"/>
    <m/>
    <n v="-7126.59"/>
    <n v="0.35"/>
    <n v="67527"/>
    <x v="6"/>
  </r>
  <r>
    <s v="0499   3B-L29"/>
    <s v="SALVADOR BELLO"/>
    <n v="24476"/>
    <n v="0"/>
    <n v="24476"/>
    <n v="3304.26"/>
    <n v="0"/>
    <n v="62928.639999999999"/>
    <n v="11198.4"/>
    <n v="451.2"/>
    <n v="689.81"/>
    <n v="0"/>
    <m/>
    <n v="0"/>
    <n v="0.69"/>
    <n v="103049"/>
    <x v="6"/>
  </r>
  <r>
    <s v="0500   3B-L30"/>
    <s v="RUTA CPC"/>
    <n v="214478"/>
    <n v="0"/>
    <n v="196469.03"/>
    <n v="44532.29"/>
    <n v="0"/>
    <n v="62928.639999999999"/>
    <n v="13995.59"/>
    <n v="562.79999999999995"/>
    <n v="862.26"/>
    <n v="0"/>
    <m/>
    <n v="0"/>
    <n v="0.39"/>
    <n v="319351"/>
    <x v="6"/>
  </r>
  <r>
    <s v="0501   3B-L31"/>
    <s v="WESTON MILLONES / VICTORIA RIVERO"/>
    <n v="2349817"/>
    <n v="0"/>
    <n v="1391312.38"/>
    <s v="En Abogados"/>
    <n v="0"/>
    <n v="62928.639999999999"/>
    <n v="14053.27"/>
    <n v="566.4"/>
    <n v="865.36"/>
    <n v="0"/>
    <m/>
    <n v="0"/>
    <n v="0.16"/>
    <n v="2616058"/>
    <x v="6"/>
  </r>
  <r>
    <s v="0502   3B-L32"/>
    <s v="LWLYC"/>
    <n v="583394"/>
    <n v="0"/>
    <n v="467426.12"/>
    <n v="179070.41"/>
    <n v="0"/>
    <n v="62928.639999999999"/>
    <n v="17004.259999999998"/>
    <n v="684"/>
    <n v="1047.1300000000001"/>
    <n v="0"/>
    <m/>
    <n v="0"/>
    <n v="0.44"/>
    <n v="728161"/>
    <x v="6"/>
  </r>
  <r>
    <s v="0503   3B-L33"/>
    <s v="RUTA CPC"/>
    <n v="214478"/>
    <n v="0"/>
    <n v="196469.03"/>
    <n v="44532.29"/>
    <n v="0"/>
    <n v="62928.639999999999"/>
    <n v="13995.59"/>
    <n v="562.79999999999995"/>
    <n v="862.26"/>
    <n v="0"/>
    <m/>
    <n v="0"/>
    <n v="0.39"/>
    <n v="319351"/>
    <x v="6"/>
  </r>
  <r>
    <s v="0504   3B-L34"/>
    <s v="LWLYC"/>
    <n v="535788"/>
    <n v="0"/>
    <n v="428967.56"/>
    <n v="164731.06"/>
    <n v="0"/>
    <n v="62928.639999999999"/>
    <n v="11198.4"/>
    <n v="451.2"/>
    <n v="689.81"/>
    <n v="0"/>
    <m/>
    <n v="0"/>
    <n v="0.33"/>
    <n v="668967"/>
    <x v="6"/>
  </r>
  <r>
    <s v="0505   3B-L35"/>
    <s v="ORGANIZACION RACIONAL DE ENERGIAS LIMPIAS S.A. (1)"/>
    <n v="79812"/>
    <n v="79812"/>
    <n v="0"/>
    <n v="0"/>
    <n v="0"/>
    <n v="62928.639999999999"/>
    <n v="11208.01"/>
    <n v="451.2"/>
    <n v="690.5"/>
    <n v="0"/>
    <m/>
    <n v="-7182.32"/>
    <n v="0.97"/>
    <n v="68097"/>
    <x v="6"/>
  </r>
  <r>
    <s v="0506   3B-L36"/>
    <s v="NATALIA GANEM"/>
    <n v="264469"/>
    <n v="0"/>
    <n v="237155.41"/>
    <n v="59329.57"/>
    <n v="0"/>
    <n v="62928.639999999999"/>
    <n v="11198.4"/>
    <n v="451.2"/>
    <n v="689.81"/>
    <n v="0"/>
    <m/>
    <n v="0"/>
    <n v="0.97"/>
    <n v="371754"/>
    <x v="6"/>
  </r>
  <r>
    <s v="0507   3B-L37"/>
    <s v="FIDEICOMISO VILLA MARIA (2)"/>
    <n v="90979"/>
    <n v="90979"/>
    <n v="0"/>
    <n v="837"/>
    <n v="0"/>
    <n v="62928.639999999999"/>
    <n v="11198.4"/>
    <n v="451.2"/>
    <n v="689.81"/>
    <n v="0"/>
    <m/>
    <n v="0"/>
    <n v="0.95"/>
    <n v="76106"/>
    <x v="6"/>
  </r>
  <r>
    <s v="0508   3B-L38"/>
    <s v="LWLYC"/>
    <n v="535788"/>
    <n v="0"/>
    <n v="428967.56"/>
    <n v="164731.06"/>
    <n v="0"/>
    <n v="62928.639999999999"/>
    <n v="11198.4"/>
    <n v="451.2"/>
    <n v="689.81"/>
    <n v="0"/>
    <m/>
    <n v="0"/>
    <n v="0.33"/>
    <n v="668967"/>
    <x v="6"/>
  </r>
  <r>
    <s v="0509   3B-L39"/>
    <s v="RUTA CPC"/>
    <n v="206857"/>
    <n v="0"/>
    <n v="189525.64"/>
    <n v="42917.32"/>
    <n v="0"/>
    <n v="62928.639999999999"/>
    <n v="11755.91"/>
    <n v="472.8"/>
    <n v="724.3"/>
    <n v="0"/>
    <m/>
    <n v="0"/>
    <n v="0.39"/>
    <n v="308325"/>
    <x v="6"/>
  </r>
  <r>
    <s v="0510   3B-L40"/>
    <s v="MELAMED CONSTRUCCIONES SRL_x000a_(2)"/>
    <n v="214641"/>
    <n v="109644"/>
    <n v="104997"/>
    <n v="26307.55"/>
    <n v="0"/>
    <n v="62928.639999999999"/>
    <n v="11755.91"/>
    <n v="472.9"/>
    <n v="724.3"/>
    <n v="0"/>
    <m/>
    <n v="0"/>
    <n v="0.7"/>
    <n v="207187"/>
    <x v="6"/>
  </r>
  <r>
    <s v="0511    3B-L41"/>
    <s v="Cristian Javier Bicerne_x000a_(1)"/>
    <n v="92868"/>
    <n v="92900"/>
    <n v="0"/>
    <n v="0"/>
    <n v="32"/>
    <n v="62928.639999999999"/>
    <n v="12323.04"/>
    <n v="496.8"/>
    <n v="758.79"/>
    <n v="0"/>
    <m/>
    <n v="-345.12"/>
    <n v="0.85"/>
    <n v="76131"/>
    <x v="6"/>
  </r>
  <r>
    <s v="0512    3E-L1"/>
    <s v="LWLYC"/>
    <n v="581732"/>
    <n v="0"/>
    <n v="466083.64"/>
    <n v="178569.65"/>
    <n v="0"/>
    <n v="62928.639999999999"/>
    <n v="16802.400000000001"/>
    <n v="675.5"/>
    <n v="1034.71"/>
    <n v="0"/>
    <m/>
    <n v="0"/>
    <n v="0.46"/>
    <n v="726095"/>
    <x v="6"/>
  </r>
  <r>
    <s v="0513    3E-L2"/>
    <s v="EFEYSE SRL"/>
    <n v="87988"/>
    <n v="0"/>
    <n v="87988"/>
    <n v="11878.38"/>
    <n v="0"/>
    <n v="62928.639999999999"/>
    <n v="14005.2"/>
    <n v="565.20000000000005"/>
    <n v="862.95"/>
    <n v="0"/>
    <m/>
    <n v="0"/>
    <n v="0.63"/>
    <n v="178229"/>
    <x v="6"/>
  </r>
  <r>
    <s v="0514    3E-L3"/>
    <s v="FIDEICOMISO VILLA MARIA (2)"/>
    <n v="94848"/>
    <n v="94848"/>
    <n v="0"/>
    <n v="872"/>
    <n v="0"/>
    <n v="62928.639999999999"/>
    <n v="14005.2"/>
    <n v="565.20000000000005"/>
    <n v="862.95"/>
    <n v="0"/>
    <m/>
    <n v="0"/>
    <n v="0.01"/>
    <n v="79234"/>
    <x v="6"/>
  </r>
  <r>
    <s v="0515    3E-L4"/>
    <s v="PATRICIA TARABINI (1)"/>
    <n v="83053"/>
    <n v="83053"/>
    <n v="0"/>
    <n v="0"/>
    <n v="0"/>
    <n v="62928.639999999999"/>
    <n v="13995.59"/>
    <n v="562.79999999999995"/>
    <n v="862.26"/>
    <n v="0"/>
    <m/>
    <n v="-7453.66"/>
    <n v="0.37"/>
    <n v="70896"/>
    <x v="6"/>
  </r>
  <r>
    <s v="0516    3E-L5"/>
    <s v="RUTA CPC"/>
    <n v="214478"/>
    <n v="0"/>
    <n v="196469.03"/>
    <n v="44532.29"/>
    <n v="0"/>
    <n v="62928.639999999999"/>
    <n v="13995.59"/>
    <n v="562.79999999999995"/>
    <n v="862.26"/>
    <n v="0"/>
    <m/>
    <n v="0"/>
    <n v="0.39"/>
    <n v="319351"/>
    <x v="6"/>
  </r>
  <r>
    <s v="0517    3E-L6"/>
    <s v="FERNANDO JASNIS"/>
    <n v="87974"/>
    <n v="87974"/>
    <n v="0"/>
    <n v="0"/>
    <n v="0"/>
    <n v="62928.639999999999"/>
    <n v="13995.59"/>
    <n v="562.79999999999995"/>
    <n v="862.26"/>
    <n v="0"/>
    <m/>
    <n v="-7453.66"/>
    <n v="0.37"/>
    <n v="70896"/>
    <x v="6"/>
  </r>
  <r>
    <s v="0518    3E-L7"/>
    <s v="JOSEPH HARPER"/>
    <n v="85923"/>
    <n v="85923"/>
    <n v="0"/>
    <n v="0"/>
    <n v="0"/>
    <n v="62928.639999999999"/>
    <n v="12323.04"/>
    <n v="496.8"/>
    <n v="759.13"/>
    <n v="0"/>
    <m/>
    <n v="-7291.04"/>
    <n v="0.43"/>
    <n v="69217"/>
    <x v="6"/>
  </r>
  <r>
    <s v="0519    3E-L8"/>
    <s v="SARNI / TRONCOSO"/>
    <n v="206343"/>
    <n v="0"/>
    <n v="189878"/>
    <n v="42098.53"/>
    <n v="0"/>
    <n v="62928.639999999999"/>
    <n v="12332.65"/>
    <n v="496.8"/>
    <n v="759.48"/>
    <n v="0"/>
    <m/>
    <n v="0"/>
    <n v="0.9"/>
    <n v="308495"/>
    <x v="6"/>
  </r>
  <r>
    <s v="0520   3E-L9"/>
    <s v="HERN£N DE LAURENTE"/>
    <n v="208015"/>
    <n v="0"/>
    <n v="191286.68"/>
    <n v="42552.02"/>
    <n v="0"/>
    <n v="62928.639999999999"/>
    <n v="12323.04"/>
    <n v="496.8"/>
    <n v="759.13"/>
    <n v="0"/>
    <m/>
    <n v="0"/>
    <n v="0.69"/>
    <n v="310347"/>
    <x v="6"/>
  </r>
  <r>
    <s v="0521  3E-L10"/>
    <s v="JAVIER ARCAPALO (1)"/>
    <n v="81109"/>
    <m/>
    <n v="81109"/>
    <n v="10949"/>
    <m/>
    <n v="62928.639999999999"/>
    <n v="12323.04"/>
    <n v="496.8"/>
    <n v="759.13"/>
    <n v="0"/>
    <m/>
    <n v="-7291.04"/>
    <n v="0.71"/>
    <n v="161276"/>
    <x v="6"/>
  </r>
  <r>
    <s v="0522   3E-L11"/>
    <s v="KATRIN MAKULLA"/>
    <n v="2255058"/>
    <m/>
    <n v="1347864.64"/>
    <s v="En Abogados"/>
    <m/>
    <n v="62928.639999999999"/>
    <n v="12323.04"/>
    <n v="496.8"/>
    <n v="758.79"/>
    <n v="0"/>
    <m/>
    <n v="0"/>
    <n v="0"/>
    <n v="2513527"/>
    <x v="6"/>
  </r>
  <r>
    <s v="0523   3E-L12"/>
    <s v="OCAMPO / ARCAPALO (1)"/>
    <n v="81109"/>
    <n v="81109"/>
    <n v="0"/>
    <n v="0"/>
    <n v="0"/>
    <n v="62928.639999999999"/>
    <n v="12323.04"/>
    <n v="496.8"/>
    <n v="758.79"/>
    <n v="0"/>
    <m/>
    <n v="-7290.12"/>
    <n v="0.85"/>
    <n v="69218"/>
    <x v="6"/>
  </r>
  <r>
    <s v="0524   3E-L13"/>
    <s v="JAVIER ARCAPALO (1)"/>
    <n v="81109"/>
    <n v="81109"/>
    <n v="0"/>
    <n v="0"/>
    <n v="0"/>
    <n v="62928.639999999999"/>
    <n v="12313.43"/>
    <n v="496.8"/>
    <n v="759.13"/>
    <n v="0"/>
    <m/>
    <n v="-7291.04"/>
    <n v="0.04"/>
    <n v="69207"/>
    <x v="6"/>
  </r>
  <r>
    <s v="0525   3E-L14"/>
    <s v="CHRYNIEWIECKI DAMIAN (1)"/>
    <n v="94821"/>
    <m/>
    <n v="94821"/>
    <n v="12800.84"/>
    <n v="0"/>
    <n v="62928.639999999999"/>
    <n v="24117.4"/>
    <n v="970.8"/>
    <n v="1485.5"/>
    <n v="0"/>
    <m/>
    <n v="0"/>
    <n v="0.82"/>
    <n v="197125"/>
    <x v="6"/>
  </r>
  <r>
    <s v="0526   3E-L15"/>
    <s v="FIDEICOMISO VILLA MARIA (1) (2)"/>
    <n v="106582"/>
    <n v="106582"/>
    <m/>
    <n v="976"/>
    <m/>
    <n v="62928.639999999999"/>
    <n v="16802.400000000001"/>
    <n v="675.6"/>
    <n v="1034.71"/>
    <n v="0"/>
    <m/>
    <n v="6945"/>
    <n v="0.65"/>
    <n v="89363"/>
    <x v="6"/>
  </r>
  <r>
    <s v="0527   3E-L16"/>
    <s v="GUILLERMO BASSIGNANI"/>
    <n v="1958913"/>
    <n v="27813.3"/>
    <n v="1352154.78"/>
    <s v="En Abogados"/>
    <m/>
    <n v="62928.639999999999"/>
    <n v="16802.400000000001"/>
    <n v="675.8"/>
    <n v="1034.71"/>
    <n v="0"/>
    <m/>
    <n v="0"/>
    <n v="0.85"/>
    <n v="2195083"/>
    <x v="6"/>
  </r>
  <r>
    <s v="0528   3E-L17"/>
    <s v="RUTA CPC"/>
    <n v="224027"/>
    <m/>
    <n v="205169.38"/>
    <n v="46555.49"/>
    <m/>
    <n v="62928.639999999999"/>
    <n v="16802.400000000001"/>
    <n v="675.5"/>
    <n v="1034.71"/>
    <n v="0"/>
    <m/>
    <n v="0"/>
    <n v="0.88"/>
    <n v="333167"/>
    <x v="6"/>
  </r>
  <r>
    <s v="0529   3E-L18"/>
    <s v="DIEGO RADIVOY"/>
    <n v="1201185"/>
    <m/>
    <n v="898168.2"/>
    <n v="424269.51"/>
    <m/>
    <n v="62928.639999999999"/>
    <n v="16802.400000000001"/>
    <n v="675.8"/>
    <n v="1034.71"/>
    <n v="0"/>
    <m/>
    <n v="0"/>
    <n v="0.74"/>
    <n v="1403880"/>
    <x v="6"/>
  </r>
  <r>
    <s v="0530   3E-L19"/>
    <s v="Fideicomiso Villa Maria_x000a_(2)"/>
    <n v="98699"/>
    <n v="98699"/>
    <m/>
    <n v="906"/>
    <m/>
    <n v="62928.639999999999"/>
    <n v="16802.400000000001"/>
    <n v="675.6"/>
    <n v="1034.71"/>
    <n v="0"/>
    <m/>
    <n v="0"/>
    <n v="0.65"/>
    <n v="82348"/>
    <x v="6"/>
  </r>
  <r>
    <s v="0531   3E-L20"/>
    <s v="SANTAMARIA ; Tamara / Eliana RODRIGUEZ BIANCHI (1)"/>
    <n v="106849"/>
    <n v="106849"/>
    <n v="0"/>
    <n v="0"/>
    <n v="0"/>
    <n v="62928.639999999999"/>
    <n v="16831.240000000002"/>
    <n v="676.8"/>
    <n v="1036.44"/>
    <n v="0"/>
    <m/>
    <n v="-7729.56"/>
    <n v="0.44"/>
    <n v="73744"/>
    <x v="6"/>
  </r>
  <r>
    <s v="0532   3E-L21"/>
    <s v="RUTA CPC"/>
    <n v="253391"/>
    <n v="0"/>
    <n v="231931.99"/>
    <n v="52769.83"/>
    <m/>
    <n v="62928.639999999999"/>
    <n v="25626.54"/>
    <n v="954"/>
    <n v="1459.98"/>
    <n v="0"/>
    <m/>
    <n v="0"/>
    <n v="0.02"/>
    <n v="375671"/>
    <x v="6"/>
  </r>
  <r>
    <s v="0533   3E-L22"/>
    <s v="SALVADOR BELLO"/>
    <n v="19431"/>
    <n v="0"/>
    <n v="19431"/>
    <n v="2623.19"/>
    <n v="0"/>
    <n v="62928.639999999999"/>
    <n v="9852.67"/>
    <n v="396"/>
    <n v="607.03"/>
    <n v="0"/>
    <m/>
    <n v="0"/>
    <n v="0.47"/>
    <n v="95839"/>
    <x v="6"/>
  </r>
  <r>
    <s v="0534   3E- L22B"/>
    <s v="SALVADOR BELLO"/>
    <n v="19431"/>
    <n v="0"/>
    <n v="19431"/>
    <n v="2623.19"/>
    <n v="0"/>
    <n v="62928.639999999999"/>
    <n v="9852.67"/>
    <n v="396"/>
    <n v="607.03"/>
    <n v="0"/>
    <m/>
    <n v="0"/>
    <n v="0.47"/>
    <n v="95839"/>
    <x v="6"/>
  </r>
  <r>
    <s v="0535  3E-L23"/>
    <s v="RUTA CPC"/>
    <n v="198116"/>
    <n v="0"/>
    <n v="181623.36"/>
    <n v="41011.79"/>
    <n v="0"/>
    <n v="62928.639999999999"/>
    <n v="9458.56"/>
    <n v="381.6"/>
    <n v="582.89"/>
    <n v="0"/>
    <m/>
    <n v="0"/>
    <n v="0.16"/>
    <n v="295987"/>
    <x v="6"/>
  </r>
  <r>
    <s v="0536  3E-L24"/>
    <s v="NATALIA GANEM"/>
    <n v="248591"/>
    <n v="0"/>
    <n v="223070.66"/>
    <n v="55634.879999999997"/>
    <n v="0"/>
    <n v="62928.639999999999"/>
    <n v="9458.56"/>
    <n v="381.6"/>
    <n v="582.89"/>
    <n v="0"/>
    <m/>
    <n v="0"/>
    <n v="0.77"/>
    <n v="352058"/>
    <x v="6"/>
  </r>
  <r>
    <s v="0537  3E-L25"/>
    <s v="SANTIAGO BELAUSTEGUI"/>
    <n v="369311"/>
    <n v="372493"/>
    <n v="0"/>
    <n v="42950.23"/>
    <n v="3182"/>
    <n v="62928.639999999999"/>
    <n v="14562.72"/>
    <n v="585.6"/>
    <n v="896.75"/>
    <n v="0"/>
    <m/>
    <n v="0"/>
    <n v="0.06"/>
    <n v="118742"/>
    <x v="6"/>
  </r>
  <r>
    <s v="0538  3E-L26"/>
    <s v="FIDEICOMISO VILLA MARIA (2)"/>
    <n v="94832"/>
    <n v="94832"/>
    <n v="0"/>
    <n v="872"/>
    <n v="0"/>
    <n v="62928.639999999999"/>
    <n v="13995.59"/>
    <n v="562.79999999999995"/>
    <n v="862.26"/>
    <n v="0"/>
    <m/>
    <n v="0"/>
    <n v="0.71"/>
    <n v="79222"/>
    <x v="6"/>
  </r>
  <r>
    <s v="0539  3E-L27"/>
    <s v="ROBERTO MARINHO"/>
    <n v="89354"/>
    <n v="89354"/>
    <n v="0"/>
    <n v="0"/>
    <n v="0"/>
    <n v="62928.639999999999"/>
    <n v="15120.24"/>
    <n v="608.4"/>
    <n v="931.59"/>
    <n v="0"/>
    <m/>
    <n v="0"/>
    <n v="0.13"/>
    <n v="79589"/>
    <x v="6"/>
  </r>
  <r>
    <s v="0540  3E-L28"/>
    <s v="ROBERTO MARINHO"/>
    <n v="90050"/>
    <n v="90050"/>
    <n v="0"/>
    <n v="0"/>
    <n v="0"/>
    <n v="62928.639999999999"/>
    <n v="15687.37"/>
    <n v="631.20000000000005"/>
    <n v="966.08"/>
    <n v="0"/>
    <m/>
    <n v="0"/>
    <n v="0.71"/>
    <n v="80214"/>
    <x v="6"/>
  </r>
  <r>
    <s v="0541  3E-L29"/>
    <s v="ROBERTO MARINHO"/>
    <n v="90050"/>
    <n v="90050"/>
    <n v="0"/>
    <n v="0"/>
    <n v="0"/>
    <n v="62928.639999999999"/>
    <n v="15687.37"/>
    <n v="631.20000000000005"/>
    <n v="966.08"/>
    <n v="0"/>
    <m/>
    <n v="0"/>
    <n v="0.71"/>
    <n v="80214"/>
    <x v="6"/>
  </r>
  <r>
    <s v="0542  3E-L30"/>
    <s v="ROBERTO MARINHO"/>
    <n v="91384"/>
    <n v="91384"/>
    <n v="0"/>
    <n v="0"/>
    <n v="0"/>
    <n v="62928.639999999999"/>
    <n v="16773.560000000001"/>
    <n v="675.6"/>
    <n v="1033.33"/>
    <n v="0"/>
    <m/>
    <n v="0"/>
    <n v="0.87"/>
    <n v="81412"/>
    <x v="6"/>
  </r>
  <r>
    <s v="0543  3E-L31"/>
    <s v="ROBERTO MARINHO"/>
    <n v="98376"/>
    <n v="98376"/>
    <n v="0"/>
    <n v="0"/>
    <n v="0"/>
    <n v="62928.639999999999"/>
    <n v="22473.69"/>
    <n v="903.6"/>
    <n v="1384.1"/>
    <n v="0"/>
    <m/>
    <n v="0"/>
    <n v="0.97"/>
    <n v="87691"/>
    <x v="6"/>
  </r>
  <r>
    <s v="0544  3E-L32"/>
    <s v="DIEGO RADIVOY"/>
    <n v="1127955"/>
    <n v="0"/>
    <n v="856734.58"/>
    <n v="386879.59"/>
    <n v="0"/>
    <n v="62928.639999999999"/>
    <n v="23521.439999999999"/>
    <n v="945.6"/>
    <n v="1448.94"/>
    <n v="0"/>
    <m/>
    <n v="0"/>
    <n v="0.21"/>
    <n v="1332459"/>
    <x v="6"/>
  </r>
  <r>
    <s v="0545  3E-L33"/>
    <s v="FIDEICOMISO VILLA MARIA (2)"/>
    <n v="99408"/>
    <n v="99408"/>
    <n v="0"/>
    <n v="912"/>
    <n v="0"/>
    <n v="62928.639999999999"/>
    <n v="17359.919999999998"/>
    <n v="645.6"/>
    <n v="1069.55"/>
    <n v="0"/>
    <m/>
    <n v="0"/>
    <n v="0.28999999999999998"/>
    <n v="82916"/>
    <x v="6"/>
  </r>
  <r>
    <s v="0546  3E-L34"/>
    <s v="FIDEICOMISO VILLA MARIA (2)"/>
    <n v="99469"/>
    <n v="99469"/>
    <n v="0"/>
    <n v="913"/>
    <n v="0"/>
    <n v="62928.639999999999"/>
    <n v="17359.919999999998"/>
    <n v="699.6"/>
    <n v="1069.2"/>
    <n v="0"/>
    <m/>
    <n v="0"/>
    <n v="0.64"/>
    <n v="82971"/>
    <x v="6"/>
  </r>
  <r>
    <s v="0547  3E-L35"/>
    <s v="TORIBIO ACHAVAL (1)"/>
    <n v="86965"/>
    <n v="86965"/>
    <n v="0"/>
    <n v="0"/>
    <n v="0"/>
    <n v="62928.639999999999"/>
    <n v="17359.919999999998"/>
    <n v="699.6"/>
    <n v="1069.55"/>
    <n v="0"/>
    <m/>
    <n v="0"/>
    <n v="0.28999999999999998"/>
    <n v="82058"/>
    <x v="6"/>
  </r>
  <r>
    <s v="0548  3E-L36"/>
    <s v="TORIBIO ACHAVAL (1)"/>
    <n v="86965"/>
    <n v="86965"/>
    <n v="0"/>
    <n v="0"/>
    <n v="0"/>
    <n v="62928.639999999999"/>
    <n v="17359.919999999998"/>
    <n v="699.6"/>
    <n v="1069.55"/>
    <n v="0"/>
    <m/>
    <n v="-7781.63"/>
    <n v="0.92"/>
    <n v="74277"/>
    <x v="6"/>
  </r>
  <r>
    <s v="0549  3E-L37-1"/>
    <s v="Victoria Bas (1)"/>
    <n v="83675"/>
    <n v="84512"/>
    <n v="0"/>
    <n v="837"/>
    <n v="837"/>
    <n v="62928.639999999999"/>
    <n v="9323.99"/>
    <n v="0"/>
    <n v="574.71"/>
    <n v="0"/>
    <m/>
    <n v="-835.72"/>
    <n v="0.38"/>
    <n v="71992"/>
    <x v="6"/>
  </r>
  <r>
    <s v="0550   3E-L38"/>
    <s v="Victoria Gobbi (1)"/>
    <n v="80223"/>
    <n v="80223"/>
    <n v="0"/>
    <n v="0"/>
    <n v="0"/>
    <n v="62928.639999999999"/>
    <n v="9344.17"/>
    <n v="0"/>
    <n v="572.70000000000005"/>
    <n v="0"/>
    <m/>
    <n v="-4308.22"/>
    <n v="0.71"/>
    <n v="68538"/>
    <x v="6"/>
  </r>
  <r>
    <s v="0551   3E-L39"/>
    <s v="Victoria Bas (1)"/>
    <n v="93147"/>
    <n v="94079"/>
    <n v="0"/>
    <n v="932"/>
    <n v="932"/>
    <n v="62928.639999999999"/>
    <n v="11140.72"/>
    <n v="0"/>
    <n v="676.13"/>
    <n v="0"/>
    <m/>
    <n v="-1162.78"/>
    <n v="0.28999999999999998"/>
    <n v="73583"/>
    <x v="6"/>
  </r>
  <r>
    <s v="0552  4A-1-L1"/>
    <s v="LA ESPERANZA/ DAMIAN LOPO (1)"/>
    <n v="95529"/>
    <n v="95529"/>
    <n v="0"/>
    <n v="0"/>
    <n v="0"/>
    <n v="62928.639999999999"/>
    <n v="14303.19"/>
    <n v="574.79999999999995"/>
    <n v="0"/>
    <n v="0"/>
    <m/>
    <n v="0"/>
    <n v="0.37"/>
    <n v="77807"/>
    <x v="6"/>
  </r>
  <r>
    <s v="0553  4A-2-L2"/>
    <s v="LA ESPERANZA/ DAMIAN LOPO (1)"/>
    <n v="98445"/>
    <n v="98445"/>
    <n v="0"/>
    <n v="0"/>
    <n v="0"/>
    <n v="62928.639999999999"/>
    <n v="13255.44"/>
    <n v="534"/>
    <n v="0"/>
    <n v="0"/>
    <m/>
    <n v="0"/>
    <n v="0.92"/>
    <n v="76719"/>
    <x v="6"/>
  </r>
  <r>
    <s v="0554  4A-3-L3"/>
    <s v="LA ESPERANZA/ DAMIAN LOPO (1)"/>
    <n v="97915"/>
    <n v="97915"/>
    <n v="0"/>
    <n v="0"/>
    <n v="0"/>
    <n v="62928.639999999999"/>
    <n v="12986.29"/>
    <n v="522"/>
    <n v="0"/>
    <n v="0"/>
    <m/>
    <n v="0"/>
    <n v="7.0000000000000007E-2"/>
    <n v="76437"/>
    <x v="6"/>
  </r>
  <r>
    <s v="0555  4A-4-L4"/>
    <s v="BERARDO-LUCCHESI"/>
    <n v="85455"/>
    <n v="86286"/>
    <n v="0"/>
    <n v="831"/>
    <n v="831"/>
    <n v="62928.639999999999"/>
    <n v="12572.96"/>
    <n v="506.4"/>
    <n v="0"/>
    <n v="0"/>
    <m/>
    <n v="-7314.79"/>
    <n v="0.79"/>
    <n v="68694"/>
    <x v="6"/>
  </r>
  <r>
    <s v="0556  4A-5-L5"/>
    <s v="SERGIO KAUFMAN (1)"/>
    <n v="79746"/>
    <n v="79746"/>
    <n v="0"/>
    <n v="0"/>
    <n v="0"/>
    <n v="62928.639999999999"/>
    <n v="11775.14"/>
    <n v="474"/>
    <n v="0"/>
    <n v="0"/>
    <m/>
    <n v="-7237.14"/>
    <n v="0.36"/>
    <n v="67941"/>
    <x v="6"/>
  </r>
  <r>
    <s v="0557  4A-6-L6"/>
    <s v="CARLOS SELLAN"/>
    <n v="566754"/>
    <n v="0"/>
    <n v="453817.82"/>
    <n v="174201.59"/>
    <n v="0"/>
    <n v="62928.639999999999"/>
    <n v="15918.06"/>
    <n v="640.79999999999995"/>
    <n v="0"/>
    <n v="0"/>
    <m/>
    <n v="0"/>
    <n v="0.09"/>
    <n v="707507"/>
    <x v="6"/>
  </r>
  <r>
    <s v="0558  4A-7-L7"/>
    <s v="GIMENEZ JULIAN (1)"/>
    <n v="1227220"/>
    <n v="64758"/>
    <n v="835480.63"/>
    <s v="En Abogados"/>
    <n v="0"/>
    <n v="62928.639999999999"/>
    <n v="12870.95"/>
    <n v="0"/>
    <n v="0"/>
    <n v="0"/>
    <m/>
    <n v="0"/>
    <n v="0.52"/>
    <n v="1351052"/>
    <x v="6"/>
  </r>
  <r>
    <s v="0559  4A-8-L8"/>
    <s v="LA ESPERANZA (1)"/>
    <n v="100172"/>
    <n v="100172"/>
    <n v="0"/>
    <n v="0"/>
    <n v="0"/>
    <n v="62928.639999999999"/>
    <n v="14149.39"/>
    <n v="568.79999999999995"/>
    <n v="0"/>
    <n v="0"/>
    <m/>
    <n v="0"/>
    <n v="0.17"/>
    <n v="77647"/>
    <x v="6"/>
  </r>
  <r>
    <s v="0560  4A-9-L9"/>
    <s v="LA ESPERANZA (1)"/>
    <n v="101438"/>
    <n v="101438"/>
    <n v="0"/>
    <n v="0"/>
    <n v="0"/>
    <n v="62928.639999999999"/>
    <n v="14803.03"/>
    <n v="595.20000000000005"/>
    <n v="0"/>
    <n v="0"/>
    <m/>
    <n v="0"/>
    <n v="0.13"/>
    <n v="78327"/>
    <x v="6"/>
  </r>
  <r>
    <s v="0561  4B-10-_x000a_L10"/>
    <s v="AGUSTIN ESTRADA / PADIMOL"/>
    <n v="1894946"/>
    <n v="0"/>
    <n v="1170162.17"/>
    <s v="En Abogados"/>
    <n v="0"/>
    <n v="62928.639999999999"/>
    <n v="14764.58"/>
    <n v="594"/>
    <n v="0"/>
    <n v="0"/>
    <m/>
    <n v="0"/>
    <n v="0.89"/>
    <n v="2131206"/>
    <x v="6"/>
  </r>
  <r>
    <s v="0562  4B-11-L11"/>
    <s v="LA ESPERANZA (1)"/>
    <n v="101639"/>
    <n v="101639"/>
    <n v="0"/>
    <n v="0"/>
    <n v="0"/>
    <n v="62928.639999999999"/>
    <n v="14908.77"/>
    <n v="598.79999999999995"/>
    <n v="0"/>
    <n v="0"/>
    <m/>
    <n v="0"/>
    <n v="0.79"/>
    <n v="78437"/>
    <x v="6"/>
  </r>
  <r>
    <s v="0563   4B-12-_x000a_L12"/>
    <s v="LA ESPERANZA (1)"/>
    <n v="99113"/>
    <n v="99113"/>
    <n v="0"/>
    <n v="0"/>
    <n v="0"/>
    <n v="62928.639999999999"/>
    <n v="15024.11"/>
    <n v="604.79999999999995"/>
    <n v="0"/>
    <n v="0"/>
    <m/>
    <n v="0"/>
    <n v="0.45"/>
    <n v="78558"/>
    <x v="6"/>
  </r>
  <r>
    <s v="0564  4B-13-_x000a_L13"/>
    <s v="LA ESPERANZA (1)"/>
    <n v="102089"/>
    <n v="102089"/>
    <n v="0"/>
    <n v="0"/>
    <n v="0"/>
    <n v="62928.639999999999"/>
    <n v="15139.46"/>
    <n v="608.4"/>
    <n v="0"/>
    <n v="0"/>
    <m/>
    <n v="0"/>
    <n v="0.5"/>
    <n v="78677"/>
    <x v="6"/>
  </r>
  <r>
    <s v="0565  4B-14-_x000a_L14"/>
    <s v="LA ESPERANZA (1)"/>
    <n v="99381"/>
    <n v="99381"/>
    <n v="0"/>
    <n v="0"/>
    <n v="0"/>
    <n v="62928.639999999999"/>
    <n v="15254.81"/>
    <n v="614.4"/>
    <n v="0"/>
    <n v="0"/>
    <m/>
    <n v="0"/>
    <n v="0.15"/>
    <n v="78798"/>
    <x v="6"/>
  </r>
  <r>
    <s v="0566  4B-15-_x000a_L15"/>
    <s v="LA ESPERANZA (1)"/>
    <n v="102548"/>
    <n v="102548"/>
    <n v="0"/>
    <n v="0"/>
    <n v="0"/>
    <n v="62928.639999999999"/>
    <n v="15379.77"/>
    <n v="618"/>
    <n v="0"/>
    <n v="0"/>
    <m/>
    <n v="0"/>
    <n v="0.59"/>
    <n v="78927"/>
    <x v="6"/>
  </r>
  <r>
    <s v="0567  4B-16-_x000a_L16"/>
    <s v="Damián Pace"/>
    <n v="331097"/>
    <n v="0"/>
    <n v="289760.69"/>
    <n v="80454"/>
    <n v="0"/>
    <n v="62928.639999999999"/>
    <n v="15495.12"/>
    <n v="0"/>
    <n v="0"/>
    <n v="0"/>
    <m/>
    <n v="0"/>
    <n v="0.55000000000000004"/>
    <n v="448639"/>
    <x v="6"/>
  </r>
  <r>
    <s v="0568  4B-17-_x000a_L17"/>
    <s v="LA ESPERANZA (1)"/>
    <n v="103014"/>
    <n v="103014"/>
    <n v="0"/>
    <n v="0"/>
    <n v="0"/>
    <n v="62928.639999999999"/>
    <n v="15620.08"/>
    <n v="627.6"/>
    <n v="0"/>
    <n v="0"/>
    <m/>
    <n v="0"/>
    <n v="0.68"/>
    <n v="79177"/>
    <x v="6"/>
  </r>
  <r>
    <s v="0569  4B-18-_x000a_L18"/>
    <s v="LA ESPERANZA (1)"/>
    <n v="104603"/>
    <n v="104603"/>
    <n v="0"/>
    <n v="0"/>
    <n v="0"/>
    <n v="62928.639999999999"/>
    <n v="16437.13"/>
    <n v="662.4"/>
    <n v="0"/>
    <n v="0"/>
    <m/>
    <n v="0"/>
    <n v="0.83"/>
    <n v="80029"/>
    <x v="6"/>
  </r>
  <r>
    <s v="0570  4C-19-_x000a_L19"/>
    <s v="Rosana Valeria Gonzalez (1)"/>
    <n v="84094"/>
    <n v="84094"/>
    <n v="0"/>
    <n v="841"/>
    <n v="0"/>
    <n v="62928.639999999999"/>
    <n v="16321.78"/>
    <n v="0"/>
    <n v="0"/>
    <n v="0"/>
    <m/>
    <n v="-7680.23"/>
    <n v="0.81"/>
    <n v="72412"/>
    <x v="6"/>
  </r>
  <r>
    <s v="0571  4C-20-_x000a_L20"/>
    <s v="Rosana Valeria Gonzalez (1)"/>
    <n v="110071"/>
    <n v="110072"/>
    <n v="0"/>
    <n v="1101"/>
    <n v="1"/>
    <n v="62928.639999999999"/>
    <n v="26587.78"/>
    <n v="0"/>
    <n v="0"/>
    <n v="0"/>
    <m/>
    <n v="-8679.69"/>
    <n v="0.27"/>
    <n v="81937"/>
    <x v="6"/>
  </r>
  <r>
    <s v="0572  4C-21-_x000a_L21"/>
    <s v="LA ESPERANZA (1)"/>
    <n v="105124"/>
    <n v="105124"/>
    <n v="0"/>
    <n v="0"/>
    <n v="0"/>
    <n v="62928.639999999999"/>
    <n v="16706.28"/>
    <n v="673.2"/>
    <n v="0"/>
    <n v="0"/>
    <m/>
    <n v="0"/>
    <n v="0.88"/>
    <n v="80309"/>
    <x v="6"/>
  </r>
  <r>
    <s v="0573  4C-22-_x000a_L22"/>
    <s v="VOLIA PROMENADE SRL"/>
    <n v="3734190"/>
    <n v="0"/>
    <n v="2107734.06"/>
    <s v="En Abogados"/>
    <n v="0"/>
    <n v="62928.639999999999"/>
    <n v="16735.11"/>
    <n v="0"/>
    <n v="0"/>
    <n v="0"/>
    <m/>
    <n v="0"/>
    <n v="0.15"/>
    <n v="4098398"/>
    <x v="6"/>
  </r>
  <r>
    <s v="0574  4C-23-_x000a_L23"/>
    <s v="LAURA LUJAN MORA— A (1)"/>
    <n v="84595"/>
    <n v="85441"/>
    <n v="0"/>
    <n v="846"/>
    <n v="846"/>
    <n v="62928.639999999999"/>
    <n v="16792.79"/>
    <n v="0"/>
    <n v="0"/>
    <n v="0"/>
    <m/>
    <n v="-7725.9"/>
    <n v="0.47"/>
    <n v="71996"/>
    <x v="6"/>
  </r>
  <r>
    <s v="0575  4C-24-_x000a_L24"/>
    <s v="SERGIO KAUFMAN (1)"/>
    <n v="85346"/>
    <n v="85346"/>
    <n v="0"/>
    <n v="0"/>
    <n v="0"/>
    <n v="62928.639999999999"/>
    <n v="16860.07"/>
    <n v="679.2"/>
    <n v="0"/>
    <n v="0"/>
    <m/>
    <n v="-7732.3"/>
    <n v="0.39"/>
    <n v="72736"/>
    <x v="6"/>
  </r>
  <r>
    <s v="0576  4C-25-_x000a_L25"/>
    <s v="LA ESPERANZA (1)"/>
    <n v="111284"/>
    <n v="111284"/>
    <n v="0"/>
    <n v="0"/>
    <n v="0"/>
    <n v="62928.639999999999"/>
    <n v="20705.02"/>
    <n v="0"/>
    <n v="0"/>
    <n v="0"/>
    <m/>
    <n v="0"/>
    <n v="0.34"/>
    <n v="83634"/>
    <x v="6"/>
  </r>
  <r>
    <s v="0577  4C-26-_x000a_L26"/>
    <s v="LA ESPERANZA"/>
    <n v="786001"/>
    <n v="0"/>
    <n v="597979.9"/>
    <n v="268748.39"/>
    <n v="0"/>
    <n v="62928.639999999999"/>
    <n v="24463.45"/>
    <n v="0"/>
    <n v="0"/>
    <n v="0"/>
    <m/>
    <n v="0"/>
    <n v="0.62"/>
    <n v="954121"/>
    <x v="6"/>
  </r>
  <r>
    <s v="0578  4C-27-_x000a_L27"/>
    <s v="LA ESPERANZA"/>
    <n v="717913"/>
    <n v="0"/>
    <n v="545791.93999999994"/>
    <n v="245802.97"/>
    <n v="0"/>
    <n v="62928.639999999999"/>
    <n v="16946.59"/>
    <n v="0"/>
    <n v="0"/>
    <n v="0"/>
    <m/>
    <n v="0"/>
    <n v="0.86"/>
    <n v="871471"/>
    <x v="6"/>
  </r>
  <r>
    <s v="0579  4C-28-_x000a_L28"/>
    <s v="LA ESPERANZA"/>
    <n v="716611"/>
    <n v="0"/>
    <n v="544793.69999999995"/>
    <n v="245364.45"/>
    <n v="0"/>
    <n v="62928.639999999999"/>
    <n v="16802.400000000001"/>
    <n v="0"/>
    <n v="0"/>
    <n v="0"/>
    <m/>
    <n v="0"/>
    <n v="0.81"/>
    <n v="869890"/>
    <x v="6"/>
  </r>
  <r>
    <s v="0580  4C-29-_x000a_L29"/>
    <s v="LA ESPERANZA"/>
    <n v="716086"/>
    <n v="0"/>
    <n v="544391.54"/>
    <n v="245187.32"/>
    <n v="0"/>
    <n v="62928.639999999999"/>
    <n v="16744.73"/>
    <n v="0"/>
    <n v="0"/>
    <n v="0"/>
    <m/>
    <n v="0"/>
    <n v="0.77"/>
    <n v="869253"/>
    <x v="6"/>
  </r>
  <r>
    <s v="0581  4C-30-_x000a_L30"/>
    <s v="LA ESPERANZA"/>
    <n v="728888"/>
    <n v="0"/>
    <n v="554203.68000000005"/>
    <n v="249501.82"/>
    <n v="0"/>
    <n v="62928.639999999999"/>
    <n v="18157.740000000002"/>
    <n v="0"/>
    <n v="0"/>
    <n v="0"/>
    <m/>
    <n v="0"/>
    <n v="0.12"/>
    <n v="884792"/>
    <x v="6"/>
  </r>
  <r>
    <s v="0582   4C-31- L31"/>
    <s v="LA ESPERANZA"/>
    <n v="711646"/>
    <n v="0"/>
    <n v="540988.47"/>
    <n v="243690.97"/>
    <n v="0"/>
    <n v="62928.639999999999"/>
    <n v="16254.5"/>
    <n v="0"/>
    <n v="0"/>
    <n v="0"/>
    <m/>
    <n v="0"/>
    <n v="0.42"/>
    <n v="863863"/>
    <x v="6"/>
  </r>
  <r>
    <s v="0583  4C-32-_x000a_L32"/>
    <s v="LA ESPERANZA"/>
    <n v="708425"/>
    <n v="0"/>
    <n v="538519.38"/>
    <n v="242605.74"/>
    <n v="0"/>
    <n v="62928.639999999999"/>
    <n v="15898.84"/>
    <n v="0"/>
    <n v="0"/>
    <n v="0"/>
    <m/>
    <n v="0"/>
    <n v="0.4"/>
    <n v="859953"/>
    <x v="6"/>
  </r>
  <r>
    <s v="0584  4C-33-_x000a_L33"/>
    <s v="LAS INDIAS SRL (1)"/>
    <n v="84004"/>
    <n v="84004"/>
    <n v="0"/>
    <n v="0"/>
    <n v="0"/>
    <n v="62928.639999999999"/>
    <n v="16235.27"/>
    <n v="0"/>
    <n v="0"/>
    <n v="0"/>
    <m/>
    <n v="-7671.09"/>
    <n v="0.18"/>
    <n v="71493"/>
    <x v="6"/>
  </r>
  <r>
    <s v="0585  4C-34-_x000a_L34"/>
    <s v="LA ESPERANZA"/>
    <n v="709299"/>
    <n v="0"/>
    <n v="539188.9"/>
    <n v="242900.6"/>
    <n v="0"/>
    <n v="62928.639999999999"/>
    <n v="15994.96"/>
    <n v="0"/>
    <n v="0"/>
    <n v="0"/>
    <m/>
    <n v="0"/>
    <n v="0.9"/>
    <n v="861014"/>
    <x v="6"/>
  </r>
  <r>
    <s v="0586  4C-35-_x000a_L35"/>
    <s v="LA ESPERANZA"/>
    <n v="733503"/>
    <n v="0"/>
    <n v="557741.38"/>
    <n v="251056.71"/>
    <n v="0"/>
    <n v="62928.639999999999"/>
    <n v="18667.2"/>
    <n v="0"/>
    <n v="0"/>
    <n v="0"/>
    <m/>
    <n v="0"/>
    <n v="7.0000000000000007E-2"/>
    <n v="890394"/>
    <x v="6"/>
  </r>
  <r>
    <s v="0587  4C-36-_x000a_L36"/>
    <s v="LA ESPERANZA"/>
    <n v="797753"/>
    <n v="0"/>
    <n v="606987.98"/>
    <n v="272708.40000000002"/>
    <n v="0"/>
    <n v="62928.639999999999"/>
    <n v="25761.119999999999"/>
    <n v="0"/>
    <n v="0"/>
    <n v="0"/>
    <m/>
    <n v="0"/>
    <n v="0.86"/>
    <n v="968387"/>
    <x v="6"/>
  </r>
  <r>
    <s v="0588  4C-37-_x000a_L37"/>
    <s v="LA ESPERANZA (1)"/>
    <n v="108302"/>
    <n v="108302"/>
    <n v="0"/>
    <n v="0"/>
    <n v="0"/>
    <n v="62928.639999999999"/>
    <n v="17792.47"/>
    <n v="715.2"/>
    <n v="0"/>
    <n v="0"/>
    <m/>
    <n v="0"/>
    <n v="0.69"/>
    <n v="81437"/>
    <x v="6"/>
  </r>
  <r>
    <s v="0589  4C-38-_x000a_L38"/>
    <s v="LA ESPERANZA (1)"/>
    <n v="104783"/>
    <n v="104783"/>
    <n v="0"/>
    <n v="0"/>
    <n v="0"/>
    <n v="62928.639999999999"/>
    <n v="16533.25"/>
    <n v="664.8"/>
    <n v="0"/>
    <n v="0"/>
    <m/>
    <n v="0"/>
    <n v="0.31"/>
    <n v="80127"/>
    <x v="6"/>
  </r>
  <r>
    <s v="0590  4C-39-_x000a_L39"/>
    <s v="LA ESPERANZA"/>
    <n v="90551"/>
    <n v="90551"/>
    <n v="0"/>
    <n v="0"/>
    <n v="0"/>
    <n v="62928.639999999999"/>
    <n v="16946.59"/>
    <n v="681.6"/>
    <n v="0"/>
    <n v="0"/>
    <m/>
    <n v="0"/>
    <n v="0.17"/>
    <n v="80557"/>
    <x v="6"/>
  </r>
  <r>
    <s v="0591  4D-40-_x000a_L40"/>
    <s v="INGRID GUOZDEN"/>
    <n v="89993"/>
    <n v="89993"/>
    <n v="0"/>
    <n v="0"/>
    <n v="0"/>
    <n v="62928.639999999999"/>
    <n v="16273.72"/>
    <n v="0"/>
    <n v="0"/>
    <n v="0"/>
    <m/>
    <n v="-7675.66"/>
    <n v="0.3"/>
    <n v="71527"/>
    <x v="6"/>
  </r>
  <r>
    <s v="0592  4D-41-_x000a_L41"/>
    <s v="AGUSTINA GUOZDEN (1)"/>
    <n v="83270"/>
    <n v="83270"/>
    <n v="0"/>
    <n v="0"/>
    <n v="0"/>
    <n v="62928.639999999999"/>
    <n v="15543.18"/>
    <n v="0"/>
    <n v="0"/>
    <n v="0"/>
    <m/>
    <n v="-7603.48"/>
    <n v="0.66"/>
    <n v="70869"/>
    <x v="6"/>
  </r>
  <r>
    <s v="0593  4D-42-_x000a_L42"/>
    <s v="LA ESPERANZA (1)"/>
    <n v="101403"/>
    <n v="101403"/>
    <n v="0"/>
    <n v="0"/>
    <n v="0"/>
    <n v="62928.639999999999"/>
    <n v="14783.81"/>
    <n v="595.20000000000005"/>
    <n v="0"/>
    <n v="0"/>
    <m/>
    <n v="0"/>
    <n v="0.35"/>
    <n v="78308"/>
    <x v="6"/>
  </r>
  <r>
    <s v="0594  4D-43-_x000a_L43"/>
    <s v="INGRID GUOZDEN"/>
    <n v="90006"/>
    <n v="90006"/>
    <n v="0"/>
    <n v="0"/>
    <n v="0"/>
    <n v="62928.639999999999"/>
    <n v="16283.33"/>
    <n v="0"/>
    <n v="0"/>
    <n v="0"/>
    <m/>
    <n v="-7676.57"/>
    <n v="0.6"/>
    <n v="71536"/>
    <x v="6"/>
  </r>
  <r>
    <s v="0595  4D-44-_x000a_L44"/>
    <s v="INGRID GUOZDEN"/>
    <n v="90225"/>
    <n v="90225"/>
    <n v="0"/>
    <n v="0"/>
    <n v="0"/>
    <n v="62928.639999999999"/>
    <n v="16475.580000000002"/>
    <n v="0"/>
    <n v="0"/>
    <n v="0"/>
    <m/>
    <n v="-7694.84"/>
    <n v="0.62"/>
    <n v="71710"/>
    <x v="6"/>
  </r>
  <r>
    <s v="0596  4D-45-_x000a_L45"/>
    <s v="LUIS ESPOSITO"/>
    <n v="3873590"/>
    <n v="0"/>
    <n v="2178282"/>
    <s v="En Abogados"/>
    <n v="0"/>
    <n v="62928.639999999999"/>
    <n v="15495.12"/>
    <n v="624"/>
    <n v="0"/>
    <n v="0"/>
    <m/>
    <n v="0"/>
    <n v="0.17"/>
    <n v="4246706"/>
    <x v="6"/>
  </r>
  <r>
    <s v="0597  4D-46-_x000a_L46"/>
    <s v="LA ESPERANZA (1)"/>
    <n v="104338"/>
    <n v="104338"/>
    <n v="0"/>
    <n v="0"/>
    <n v="0"/>
    <n v="62928.639999999999"/>
    <n v="16302.56"/>
    <n v="655.20000000000005"/>
    <n v="0"/>
    <n v="0"/>
    <m/>
    <n v="0"/>
    <n v="0.6"/>
    <n v="79887"/>
    <x v="6"/>
  </r>
  <r>
    <s v="0598  4D-47-_x000a_L47"/>
    <s v="LA ESPERANZA (1)"/>
    <n v="103966"/>
    <n v="103966"/>
    <n v="0"/>
    <n v="0"/>
    <n v="0"/>
    <n v="62928.639999999999"/>
    <n v="16110.31"/>
    <n v="648"/>
    <n v="0"/>
    <n v="0"/>
    <m/>
    <n v="0"/>
    <n v="0.05"/>
    <n v="79687"/>
    <x v="6"/>
  </r>
  <r>
    <s v="0599  4D-48-_x000a_L48"/>
    <s v="(CFA) COMPA—IA FIDUCIARIA AMERICANA"/>
    <n v="160797"/>
    <n v="0"/>
    <n v="152607.09"/>
    <n v="28791.87"/>
    <n v="0"/>
    <n v="62928.639999999999"/>
    <n v="18138.52"/>
    <n v="730.8"/>
    <n v="0"/>
    <n v="0"/>
    <m/>
    <n v="0"/>
    <n v="0.08"/>
    <n v="263197"/>
    <x v="6"/>
  </r>
  <r>
    <s v="0600   HOTEL"/>
    <s v="HOTEL ESTANCIA VILLA MARIA (SOLITARIO M) (1) (2)"/>
    <n v="314862"/>
    <n v="314862"/>
    <n v="0"/>
    <n v="2515"/>
    <n v="0"/>
    <n v="62928.639999999999"/>
    <n v="315256.48"/>
    <n v="12670.8"/>
    <n v="19418.439999999999"/>
    <n v="0"/>
    <m/>
    <n v="57115.6"/>
    <n v="0.04"/>
    <n v="469905"/>
    <x v="6"/>
  </r>
  <r>
    <s v="0601  1A-33B"/>
    <s v="FIDEICOMISO VILLA MARIA (2)"/>
    <n v="106513"/>
    <n v="214002"/>
    <n v="0"/>
    <n v="976"/>
    <n v="107489"/>
    <n v="62928.639999999999"/>
    <n v="23242.68"/>
    <n v="0"/>
    <n v="1432.04"/>
    <n v="0"/>
    <m/>
    <n v="-8354.4500000000007"/>
    <n v="0"/>
    <n v="-27264.09"/>
    <x v="6"/>
  </r>
  <r>
    <s v="0602   1A-L5-1"/>
    <s v="SENLLE SEIF SEBASTIAN/ OLAVARRIA NATALIA (1)"/>
    <n v="81722"/>
    <n v="82540"/>
    <n v="0"/>
    <n v="818"/>
    <n v="818"/>
    <n v="62928.639999999999"/>
    <n v="13313.11"/>
    <n v="0"/>
    <n v="820.3"/>
    <n v="0"/>
    <m/>
    <n v="-7389.7"/>
    <n v="0.65"/>
    <n v="69673"/>
    <x v="6"/>
  </r>
  <r>
    <s v="0603   1A-L5-3"/>
    <s v="DARIO CERVINI/LORIA ALEJANDRA (1)"/>
    <n v="81625"/>
    <n v="81625"/>
    <n v="0"/>
    <n v="0"/>
    <n v="0"/>
    <n v="62928.639999999999"/>
    <n v="13226.6"/>
    <n v="0"/>
    <n v="813.07"/>
    <n v="0"/>
    <m/>
    <n v="-7378.74"/>
    <n v="0.43"/>
    <n v="69590"/>
    <x v="6"/>
  </r>
  <r>
    <s v="0604 1A- L55-2"/>
    <s v="Sonia Alejandra PALACIOS GALLARZA/Pablo Antonio GARCIA NAVARRO"/>
    <n v="143931"/>
    <n v="0"/>
    <n v="136757.64000000001"/>
    <n v="25635.64"/>
    <n v="0"/>
    <n v="62928.639999999999"/>
    <n v="10871.58"/>
    <n v="0"/>
    <n v="587.72"/>
    <n v="0"/>
    <m/>
    <n v="0"/>
    <n v="0.78"/>
    <n v="236782"/>
    <x v="6"/>
  </r>
  <r>
    <s v="0605  1A-L55-3"/>
    <s v="Diego Francisco Diaz (1)"/>
    <n v="76199"/>
    <n v="76199"/>
    <n v="0"/>
    <n v="0"/>
    <n v="0"/>
    <n v="62928.639999999999"/>
    <n v="8324.2999999999993"/>
    <n v="0"/>
    <n v="587.72"/>
    <n v="0"/>
    <m/>
    <n v="-6900.94"/>
    <n v="0.28000000000000003"/>
    <n v="64940"/>
    <x v="6"/>
  </r>
  <r>
    <s v="0606  1A-L55-4"/>
    <s v="Lucas Esteban Molina (1)"/>
    <n v="159970"/>
    <n v="0"/>
    <n v="152240.44"/>
    <n v="28282.02"/>
    <n v="0"/>
    <n v="62928.639999999999"/>
    <n v="8093.6"/>
    <n v="0"/>
    <n v="587.72"/>
    <n v="0"/>
    <m/>
    <n v="6945"/>
    <n v="0.57999999999999996"/>
    <n v="259078"/>
    <x v="6"/>
  </r>
  <r>
    <s v="0607  1A34-B"/>
    <s v="Fideicomiso Villa Maria_x000a_(2)"/>
    <n v="98344"/>
    <n v="98344"/>
    <n v="0"/>
    <n v="903"/>
    <n v="0"/>
    <n v="62928.639999999999"/>
    <n v="17350.3"/>
    <n v="0"/>
    <n v="787.76"/>
    <n v="0"/>
    <m/>
    <n v="0"/>
    <n v="0.3"/>
    <n v="81970"/>
    <x v="6"/>
  </r>
  <r>
    <s v="0608   1D02"/>
    <s v="GUY MERISON (1)"/>
    <n v="100571"/>
    <n v="100571"/>
    <n v="0"/>
    <n v="0"/>
    <n v="0"/>
    <n v="62928.639999999999"/>
    <n v="23915.54"/>
    <n v="0"/>
    <n v="1473.08"/>
    <n v="0"/>
    <m/>
    <n v="-1471.58"/>
    <n v="0.32"/>
    <n v="86846"/>
    <x v="6"/>
  </r>
  <r>
    <s v="0609  1F-L1B"/>
    <s v="PACE D/GIMENEZ J/ PACE V/COPPARI A/ CAPC (1)"/>
    <n v="223342"/>
    <n v="0"/>
    <n v="205825.45"/>
    <n v="45302.99"/>
    <n v="0"/>
    <n v="62928.639999999999"/>
    <n v="8631.9"/>
    <n v="0"/>
    <n v="532"/>
    <n v="0"/>
    <m/>
    <n v="6945"/>
    <n v="0.02"/>
    <n v="330166"/>
    <x v="6"/>
  </r>
  <r>
    <s v="0610  1F-L3 2"/>
    <s v="EZEQUIEL ENRRIQUE GONZALES DE LA FUENTE HARTENST (1)"/>
    <n v="76455"/>
    <n v="76455"/>
    <n v="0"/>
    <n v="0"/>
    <n v="0"/>
    <n v="62928.639999999999"/>
    <n v="8324.2999999999993"/>
    <n v="325"/>
    <n v="518.74"/>
    <n v="0"/>
    <m/>
    <n v="-6901.85"/>
    <n v="0.17"/>
    <n v="65195"/>
    <x v="6"/>
  </r>
  <r>
    <s v="0611  1F-L4 2"/>
    <s v="ALDO GABRIEL NIEVAS_x000a_(1)"/>
    <n v="76829"/>
    <n v="76829"/>
    <n v="0"/>
    <n v="0"/>
    <n v="0"/>
    <n v="62928.639999999999"/>
    <n v="8372.36"/>
    <n v="650"/>
    <n v="517.36"/>
    <n v="0"/>
    <m/>
    <n v="-6906.42"/>
    <n v="0.06"/>
    <n v="65562"/>
    <x v="6"/>
  </r>
  <r>
    <s v="0612    UC0"/>
    <s v="SILVIA ALICIA MAO"/>
    <n v="7614"/>
    <n v="7620"/>
    <n v="0"/>
    <n v="0"/>
    <n v="6"/>
    <n v="0"/>
    <n v="6767.1"/>
    <n v="0"/>
    <n v="0"/>
    <n v="0"/>
    <m/>
    <n v="0"/>
    <n v="0.9"/>
    <n v="6762"/>
    <x v="6"/>
  </r>
  <r>
    <s v="0613    UC1"/>
    <s v="ARATA Y ASOCIADOS"/>
    <n v="7614"/>
    <n v="7614"/>
    <n v="0"/>
    <n v="0"/>
    <n v="0"/>
    <n v="0"/>
    <n v="6767.1"/>
    <n v="0"/>
    <n v="0"/>
    <n v="0"/>
    <m/>
    <n v="0"/>
    <n v="0.9"/>
    <n v="6768"/>
    <x v="6"/>
  </r>
  <r>
    <s v="0614    UC2"/>
    <s v="FERNANDO CAFFA"/>
    <n v="7614"/>
    <n v="7614"/>
    <n v="0"/>
    <n v="0"/>
    <n v="0"/>
    <n v="0"/>
    <n v="6767.1"/>
    <n v="0"/>
    <n v="0"/>
    <n v="0"/>
    <m/>
    <n v="0"/>
    <n v="0.9"/>
    <n v="6768"/>
    <x v="6"/>
  </r>
  <r>
    <s v="UC    UC a 002  UF 462"/>
    <s v="Pendiente de Resolución"/>
    <n v="0"/>
    <n v="0"/>
    <n v="0"/>
    <n v="0"/>
    <n v="0"/>
    <n v="0"/>
    <n v="0"/>
    <n v="0"/>
    <n v="0"/>
    <n v="0"/>
    <m/>
    <n v="0"/>
    <n v="0"/>
    <n v="0"/>
    <x v="6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309">
  <r>
    <s v="0001    1A-L1"/>
    <s v="GRACIELA PRIORI (1)"/>
    <n v="32641"/>
    <n v="32641"/>
    <n v="0"/>
    <n v="0"/>
    <n v="0"/>
    <n v="29346.63"/>
    <n v="8974.3700000000008"/>
    <n v="772.8"/>
    <n v="1588.87"/>
    <n v="0"/>
    <m/>
    <n v="-3585"/>
    <n v="0.33"/>
    <n v="37098"/>
    <x v="0"/>
  </r>
  <r>
    <s v="0002   1A-L1B"/>
    <s v="GRACIELA PRIORI (1)"/>
    <n v="32687"/>
    <n v="32687"/>
    <n v="0"/>
    <n v="0"/>
    <n v="0"/>
    <n v="29346.63"/>
    <n v="9023.68"/>
    <n v="778.8"/>
    <n v="1598.12"/>
    <n v="0"/>
    <m/>
    <n v="-3590"/>
    <n v="0.77"/>
    <n v="37158"/>
    <x v="0"/>
  </r>
  <r>
    <s v="0003    1A-L2"/>
    <s v="MIGUEL SOSTRES (1)"/>
    <n v="32816"/>
    <n v="32816"/>
    <n v="0"/>
    <n v="0"/>
    <n v="0"/>
    <n v="29346.63"/>
    <n v="9162.64"/>
    <n v="790.8"/>
    <n v="1622.17"/>
    <n v="0"/>
    <m/>
    <n v="-3603"/>
    <n v="0.76"/>
    <n v="37320"/>
    <x v="0"/>
  </r>
  <r>
    <s v="0004   1A-L2B"/>
    <s v="TRISTAN BRIANO (1)"/>
    <n v="30676"/>
    <n v="30676"/>
    <n v="0"/>
    <n v="0"/>
    <n v="0"/>
    <n v="29346.63"/>
    <n v="6831.64"/>
    <n v="589.20000000000005"/>
    <n v="1210.1500000000001"/>
    <n v="0"/>
    <m/>
    <n v="-3384"/>
    <n v="0.38"/>
    <n v="34594"/>
    <x v="0"/>
  </r>
  <r>
    <s v="0005   1A-L2C"/>
    <s v="TRISTAN BRIANO (1)"/>
    <n v="30706"/>
    <n v="30706"/>
    <n v="0"/>
    <n v="0"/>
    <n v="0"/>
    <n v="29346.63"/>
    <n v="6863.02"/>
    <n v="592.79999999999995"/>
    <n v="1215.24"/>
    <n v="0"/>
    <m/>
    <n v="-3387"/>
    <n v="0.31"/>
    <n v="34631"/>
    <x v="0"/>
  </r>
  <r>
    <s v="0006    1A-L3"/>
    <s v="Esteban Marcelo CHAMS (1)"/>
    <n v="30458"/>
    <n v="30458"/>
    <n v="0"/>
    <n v="0"/>
    <n v="0"/>
    <n v="29346.63"/>
    <n v="6594.05"/>
    <n v="568.79999999999995"/>
    <n v="1168.07"/>
    <n v="0"/>
    <m/>
    <n v="-3362"/>
    <n v="0.45"/>
    <n v="34316"/>
    <x v="0"/>
  </r>
  <r>
    <s v="0007   1A-L3B"/>
    <s v="CARLOS RENE RODRIGUEZ (1)"/>
    <n v="33485"/>
    <n v="33485"/>
    <n v="0"/>
    <n v="0"/>
    <n v="0"/>
    <n v="29346.63"/>
    <n v="6535.78"/>
    <n v="565.20000000000005"/>
    <n v="1157.44"/>
    <n v="0"/>
    <m/>
    <n v="-3356"/>
    <n v="0.95"/>
    <n v="34250"/>
    <x v="0"/>
  </r>
  <r>
    <s v="0008    1A-L4"/>
    <s v="CLAUDIO SPERANZA (1)"/>
    <n v="48081"/>
    <n v="48081"/>
    <n v="0"/>
    <n v="0"/>
    <n v="0"/>
    <n v="29346.63"/>
    <n v="9561.6"/>
    <n v="0"/>
    <n v="1692.92"/>
    <n v="33725.410000000003"/>
    <m/>
    <n v="-3640"/>
    <n v="0.44"/>
    <n v="70687"/>
    <x v="0"/>
  </r>
  <r>
    <s v="0009   1A-L4B"/>
    <s v="RAFAEL BALTAZAR FLORES/TERESA MI—ONES (1)"/>
    <n v="39317"/>
    <n v="39317"/>
    <n v="0"/>
    <n v="0"/>
    <n v="0"/>
    <n v="29346.63"/>
    <n v="9579.5300000000007"/>
    <n v="0"/>
    <n v="1696.15"/>
    <n v="0"/>
    <m/>
    <n v="3303"/>
    <n v="0.69"/>
    <n v="43926"/>
    <x v="0"/>
  </r>
  <r>
    <s v="0010   1A-L4C"/>
    <s v="GERARDO PAZ (1)"/>
    <n v="31206"/>
    <n v="31206"/>
    <n v="0"/>
    <n v="0"/>
    <n v="0"/>
    <n v="29346.63"/>
    <n v="7409.91"/>
    <n v="638.4"/>
    <n v="1311.88"/>
    <n v="0"/>
    <m/>
    <n v="-3438"/>
    <n v="0.18"/>
    <n v="35269"/>
    <x v="0"/>
  </r>
  <r>
    <s v="0011   1A-L4D"/>
    <s v="DANIEL MARGULIES (1)"/>
    <n v="31195"/>
    <n v="31195"/>
    <n v="0"/>
    <n v="0"/>
    <n v="0"/>
    <n v="29346.63"/>
    <n v="7396.46"/>
    <n v="638.4"/>
    <n v="1309.57"/>
    <n v="0"/>
    <m/>
    <n v="-3437"/>
    <n v="0.94"/>
    <n v="35255"/>
    <x v="0"/>
  </r>
  <r>
    <s v="0012   1A-L5-2"/>
    <s v="Guadalupe Jazmin CHAMS"/>
    <n v="33082"/>
    <n v="0"/>
    <n v="33082"/>
    <n v="1654.1"/>
    <n v="0"/>
    <n v="29346.63"/>
    <n v="6535.78"/>
    <n v="162"/>
    <n v="3349.3"/>
    <n v="0"/>
    <m/>
    <n v="0"/>
    <n v="0.19"/>
    <n v="74130"/>
    <x v="0"/>
  </r>
  <r>
    <s v="0013   1A-L5B"/>
    <s v="ROLF MEIJER WERNER (1)"/>
    <n v="40308"/>
    <n v="40512"/>
    <n v="0"/>
    <n v="0"/>
    <n v="204"/>
    <n v="29346.63"/>
    <n v="14053.27"/>
    <n v="0"/>
    <n v="2488.7399999999998"/>
    <n v="0"/>
    <m/>
    <n v="-4063"/>
    <n v="0.36"/>
    <n v="41622"/>
    <x v="0"/>
  </r>
  <r>
    <s v="0014    1A-L6"/>
    <s v="Rafael Augusto COELHO; Agustina BOMBARDO UDABE (1)"/>
    <n v="32569"/>
    <n v="32569"/>
    <n v="0"/>
    <n v="0"/>
    <n v="0"/>
    <n v="29346.63"/>
    <n v="8893.68"/>
    <n v="768"/>
    <n v="1575"/>
    <n v="0"/>
    <m/>
    <n v="-3578"/>
    <n v="0.69"/>
    <n v="37006"/>
    <x v="0"/>
  </r>
  <r>
    <s v="0015   1A-L6B"/>
    <s v="ARIEL LUDUE—A (1)"/>
    <n v="32581"/>
    <n v="32581"/>
    <n v="0"/>
    <n v="0"/>
    <n v="0"/>
    <n v="29346.63"/>
    <n v="8893.68"/>
    <n v="780"/>
    <n v="1575"/>
    <n v="0"/>
    <m/>
    <n v="-3578"/>
    <n v="0.69"/>
    <n v="37018"/>
    <x v="0"/>
  </r>
  <r>
    <s v="0016    1A-L7"/>
    <s v="MARIANA VOLPELLIER"/>
    <n v="67271"/>
    <n v="67271"/>
    <n v="0"/>
    <n v="0"/>
    <n v="0"/>
    <n v="29346.63"/>
    <n v="8866.7800000000007"/>
    <n v="766.8"/>
    <n v="1570.38"/>
    <n v="0"/>
    <m/>
    <n v="0"/>
    <n v="0.41"/>
    <n v="40551"/>
    <x v="0"/>
  </r>
  <r>
    <s v="0017   1A-L7B"/>
    <s v="OMAR LEONARDO RODRIGUEZ DE PIAN/FUSCO S."/>
    <n v="73106"/>
    <n v="0"/>
    <n v="68857.23"/>
    <n v="7691.63"/>
    <n v="0"/>
    <n v="29346.63"/>
    <n v="8920.58"/>
    <n v="770.4"/>
    <n v="1579.62"/>
    <n v="0"/>
    <m/>
    <n v="0"/>
    <n v="0.91"/>
    <n v="117167"/>
    <x v="0"/>
  </r>
  <r>
    <s v="0018    1A-L8"/>
    <s v="RUTA CPC"/>
    <n v="74798"/>
    <n v="0"/>
    <n v="73019.81"/>
    <n v="5429.18"/>
    <n v="0"/>
    <n v="29346.63"/>
    <n v="10494"/>
    <n v="904.8"/>
    <n v="1858"/>
    <n v="0"/>
    <m/>
    <n v="0"/>
    <n v="0.57999999999999996"/>
    <n v="121053"/>
    <x v="0"/>
  </r>
  <r>
    <s v="0019   1A-L8B"/>
    <s v="ARIEL AKERMAN (1)"/>
    <n v="34040"/>
    <n v="34040"/>
    <n v="0"/>
    <n v="0"/>
    <n v="0"/>
    <n v="29346.63"/>
    <n v="10498.49"/>
    <n v="904.8"/>
    <n v="1858.93"/>
    <n v="0"/>
    <m/>
    <n v="-3728"/>
    <n v="0.15"/>
    <n v="38881"/>
    <x v="0"/>
  </r>
  <r>
    <s v="0020    1A-L9"/>
    <s v="Nelson Damian Duboscq (1)"/>
    <n v="33140"/>
    <n v="33140"/>
    <n v="0"/>
    <n v="0"/>
    <n v="0"/>
    <n v="29346.63"/>
    <n v="9516.77"/>
    <n v="820.8"/>
    <n v="1685.06"/>
    <n v="0"/>
    <m/>
    <n v="-3636"/>
    <n v="0.74"/>
    <n v="37734"/>
    <x v="0"/>
  </r>
  <r>
    <s v="0021   1A-L9B"/>
    <s v="Mauro Hernan Landeira (1)"/>
    <n v="31948"/>
    <n v="31948"/>
    <n v="0"/>
    <n v="0"/>
    <n v="0"/>
    <n v="29346.63"/>
    <n v="8216.7900000000009"/>
    <n v="709.2"/>
    <n v="1455.23"/>
    <n v="0"/>
    <m/>
    <n v="-3514"/>
    <n v="0.15"/>
    <n v="36214"/>
    <x v="0"/>
  </r>
  <r>
    <s v="0022   1A-L10"/>
    <s v="VALERIA BOHORQUEZ (1)"/>
    <n v="29409"/>
    <n v="29409"/>
    <n v="0"/>
    <n v="0"/>
    <n v="0"/>
    <n v="29346.63"/>
    <n v="6015.79"/>
    <n v="0"/>
    <n v="1064.95"/>
    <n v="0"/>
    <m/>
    <n v="-3307"/>
    <n v="0.63"/>
    <n v="33121"/>
    <x v="0"/>
  </r>
  <r>
    <s v="0023  1A-L10B"/>
    <s v="Jorge Enrique Bosch/Susana Beatriz Goncalves (1)"/>
    <n v="30575"/>
    <n v="30575"/>
    <n v="0"/>
    <n v="0"/>
    <n v="0"/>
    <n v="29346.63"/>
    <n v="6719.57"/>
    <n v="580.79999999999995"/>
    <n v="1189.8"/>
    <n v="0"/>
    <m/>
    <n v="-3373"/>
    <n v="0.2"/>
    <n v="34464"/>
    <x v="0"/>
  </r>
  <r>
    <s v="0024   1A-L11"/>
    <s v="JAIME CHMEA (1)"/>
    <n v="668915"/>
    <n v="0"/>
    <n v="506575.24"/>
    <n v="187668.52"/>
    <n v="0"/>
    <n v="29346.63"/>
    <n v="8252.65"/>
    <n v="0"/>
    <n v="1461.24"/>
    <n v="0"/>
    <m/>
    <n v="6825"/>
    <n v="0.72"/>
    <n v="740130"/>
    <x v="0"/>
  </r>
  <r>
    <s v="0025   1A-L11B"/>
    <s v="RAM”N RIONDA"/>
    <n v="32464"/>
    <n v="32951"/>
    <n v="0"/>
    <n v="487"/>
    <n v="487"/>
    <n v="29346.63"/>
    <n v="9691.6"/>
    <n v="0"/>
    <n v="1716.5"/>
    <n v="0"/>
    <m/>
    <n v="0"/>
    <n v="0.27"/>
    <n v="40755"/>
    <x v="0"/>
  </r>
  <r>
    <s v="0026   1A-L12"/>
    <s v="MARINHO"/>
    <n v="39872"/>
    <n v="39872"/>
    <n v="0"/>
    <n v="0"/>
    <n v="0"/>
    <n v="29346.63"/>
    <n v="12901.21"/>
    <n v="1112.4000000000001"/>
    <n v="2284.35"/>
    <n v="0"/>
    <m/>
    <n v="0"/>
    <n v="0.41"/>
    <n v="45645"/>
    <x v="0"/>
  </r>
  <r>
    <s v="0027   1A-L12B"/>
    <s v="ROBERTO MARINHO"/>
    <n v="41494"/>
    <n v="41494"/>
    <n v="0"/>
    <n v="0"/>
    <n v="0"/>
    <n v="29346.63"/>
    <n v="15734.28"/>
    <n v="134.4"/>
    <n v="2786.54"/>
    <n v="0"/>
    <m/>
    <n v="0"/>
    <n v="0.15"/>
    <n v="48002"/>
    <x v="0"/>
  </r>
  <r>
    <s v="0028   1A-L13"/>
    <s v="PILAR MAYORAL (1)"/>
    <n v="32099"/>
    <n v="32099"/>
    <n v="0"/>
    <n v="0"/>
    <n v="0"/>
    <n v="29346.63"/>
    <n v="9252.2999999999993"/>
    <n v="0"/>
    <n v="1638.81"/>
    <n v="5535.84"/>
    <m/>
    <n v="-3612"/>
    <n v="0.42"/>
    <n v="42162"/>
    <x v="0"/>
  </r>
  <r>
    <s v="0029   1A-L13B"/>
    <s v="ARIEL AKERMAN (1)"/>
    <n v="34311"/>
    <n v="34311"/>
    <n v="0"/>
    <n v="0"/>
    <n v="0"/>
    <n v="29346.63"/>
    <n v="10794.34"/>
    <n v="927.6"/>
    <n v="1907.02"/>
    <n v="0"/>
    <m/>
    <n v="-3754"/>
    <n v="0.41"/>
    <n v="39222"/>
    <x v="0"/>
  </r>
  <r>
    <s v="0030   1A-L14"/>
    <s v="RUTA CPC"/>
    <n v="82590"/>
    <n v="0"/>
    <n v="80625.87"/>
    <n v="5995.42"/>
    <n v="0"/>
    <n v="29346.63"/>
    <n v="14367.06"/>
    <n v="1238.4000000000001"/>
    <n v="2544.23"/>
    <n v="0"/>
    <m/>
    <n v="0"/>
    <n v="0.39"/>
    <n v="134118"/>
    <x v="0"/>
  </r>
  <r>
    <s v="0031   1A-L14B"/>
    <s v="ROBERTO MARINHO"/>
    <n v="39225"/>
    <n v="39225"/>
    <n v="0"/>
    <n v="0"/>
    <n v="0"/>
    <n v="29346.63"/>
    <n v="12255.71"/>
    <n v="1057.2"/>
    <n v="2170.13"/>
    <n v="0"/>
    <m/>
    <n v="0"/>
    <n v="0.33"/>
    <n v="44830"/>
    <x v="0"/>
  </r>
  <r>
    <s v="0032   1A-L15"/>
    <s v="ALFREDO CASTIGLIA (1)"/>
    <n v="69272"/>
    <n v="69272"/>
    <s v="Plan de Pago"/>
    <s v="Plan de Pago"/>
    <n v="0"/>
    <n v="29346.63"/>
    <n v="12004.67"/>
    <n v="1034.4000000000001"/>
    <n v="2125.7399999999998"/>
    <n v="0"/>
    <m/>
    <n v="29981.03"/>
    <n v="0.53"/>
    <n v="74493"/>
    <x v="0"/>
  </r>
  <r>
    <s v="0033   1A-L15B"/>
    <s v="BANCO MACRO (1)"/>
    <n v="37877"/>
    <n v="37877"/>
    <n v="0"/>
    <n v="0"/>
    <n v="0"/>
    <n v="29346.63"/>
    <n v="14680.85"/>
    <n v="1266"/>
    <n v="2599.7199999999998"/>
    <n v="0"/>
    <m/>
    <n v="-4122"/>
    <n v="0.8"/>
    <n v="43772"/>
    <x v="0"/>
  </r>
  <r>
    <s v="0034   1A-L16"/>
    <s v="ARIEL AKERMAN - SEBASTAN JANON (1)"/>
    <n v="34625"/>
    <n v="34625"/>
    <n v="0"/>
    <n v="0"/>
    <n v="0"/>
    <n v="29346.63"/>
    <n v="11135.03"/>
    <n v="961.2"/>
    <n v="1971.76"/>
    <n v="0"/>
    <m/>
    <n v="-3788"/>
    <n v="0.38"/>
    <n v="39627"/>
    <x v="0"/>
  </r>
  <r>
    <s v="0035   1A-L16B"/>
    <s v="Gisela CANIEVSKY (1)"/>
    <n v="33214"/>
    <n v="33214"/>
    <n v="0"/>
    <n v="0"/>
    <n v="0"/>
    <n v="29346.63"/>
    <n v="9597.4599999999991"/>
    <n v="828"/>
    <n v="1699.39"/>
    <n v="0"/>
    <m/>
    <n v="-3644"/>
    <n v="0.52"/>
    <n v="37828"/>
    <x v="0"/>
  </r>
  <r>
    <s v="0036   1A-L17"/>
    <s v="RUTA CPC"/>
    <n v="85952"/>
    <n v="0"/>
    <n v="83914.18"/>
    <n v="6233.53"/>
    <n v="0"/>
    <n v="29346.63"/>
    <n v="17531.84"/>
    <n v="150"/>
    <n v="3104.68"/>
    <n v="0"/>
    <m/>
    <n v="0"/>
    <n v="0.14000000000000001"/>
    <n v="140281"/>
    <x v="0"/>
  </r>
  <r>
    <s v="0037   1A-L17B"/>
    <s v="RUTA CPC"/>
    <n v="83403"/>
    <n v="0"/>
    <n v="81419.48"/>
    <n v="6054.49"/>
    <n v="0"/>
    <n v="29346.63"/>
    <n v="14770.5"/>
    <n v="1274.4000000000001"/>
    <n v="2615.44"/>
    <n v="0"/>
    <m/>
    <n v="0"/>
    <n v="0.06"/>
    <n v="135481"/>
    <x v="0"/>
  </r>
  <r>
    <s v="0038   1A-L18"/>
    <s v="BIAU DANIEL/CRISTALDO MABEL (1)"/>
    <n v="33169"/>
    <n v="33169"/>
    <n v="0"/>
    <n v="0"/>
    <n v="0"/>
    <n v="29346.63"/>
    <n v="10538.83"/>
    <n v="0"/>
    <n v="1865.86"/>
    <n v="0"/>
    <m/>
    <n v="-3732"/>
    <n v="0.68"/>
    <n v="38020"/>
    <x v="0"/>
  </r>
  <r>
    <s v="0039   1A-L18B"/>
    <s v="MIGUEL PEREIRA L´PEZ (1)"/>
    <n v="2891455"/>
    <n v="0"/>
    <n v="1878350.62"/>
    <s v="En Abogados"/>
    <n v="0"/>
    <n v="29346.63"/>
    <n v="9050.57"/>
    <n v="781.2"/>
    <n v="1602.75"/>
    <n v="0"/>
    <m/>
    <n v="6970"/>
    <n v="0.32"/>
    <n v="3033124"/>
    <x v="0"/>
  </r>
  <r>
    <s v="0040   1A-L19"/>
    <s v="SEBASTIAN LAUSI (1)"/>
    <n v="2567206"/>
    <n v="0"/>
    <n v="1672294.49"/>
    <s v="En Abogados"/>
    <n v="0"/>
    <n v="29346.63"/>
    <n v="6840.6"/>
    <n v="590.4"/>
    <n v="1211.54"/>
    <n v="0"/>
    <m/>
    <n v="6568"/>
    <n v="0.11"/>
    <n v="2695378"/>
    <x v="0"/>
  </r>
  <r>
    <s v="0041   1A-L19B"/>
    <s v="SEBASTIAN LAUSI (1)"/>
    <n v="3074782"/>
    <n v="0"/>
    <n v="1994852.69"/>
    <s v="En Abogados"/>
    <n v="0"/>
    <n v="29346.63"/>
    <n v="10301.25"/>
    <n v="888"/>
    <n v="1824.24"/>
    <n v="0"/>
    <m/>
    <n v="7197"/>
    <n v="0.25"/>
    <n v="3224082"/>
    <x v="0"/>
  </r>
  <r>
    <s v="0042   1A-L19C"/>
    <s v="SEBASTIAN LAUSI (1)"/>
    <n v="2512579"/>
    <n v="0"/>
    <n v="1637588.26"/>
    <s v="En Abogados"/>
    <n v="0"/>
    <n v="29346.63"/>
    <n v="6473.02"/>
    <n v="558"/>
    <n v="1145.8699999999999"/>
    <n v="0"/>
    <m/>
    <n v="6502"/>
    <n v="7.0000000000000007E-2"/>
    <n v="2638484"/>
    <x v="0"/>
  </r>
  <r>
    <s v="0043   1A-L20"/>
    <s v="Luis Enrique Landini (1) (2)"/>
    <n v="39379"/>
    <n v="77379"/>
    <n v="0"/>
    <n v="0"/>
    <n v="38000"/>
    <n v="29346.63"/>
    <n v="9655.74"/>
    <n v="0"/>
    <n v="1709.56"/>
    <n v="0"/>
    <m/>
    <n v="3296"/>
    <n v="7.0000000000000007E-2"/>
    <n v="6008"/>
    <x v="0"/>
  </r>
  <r>
    <s v="0044  1A-L20B"/>
    <s v="JAIME CHMEA (1)"/>
    <n v="693950"/>
    <n v="0"/>
    <n v="524560.41"/>
    <n v="195617.61"/>
    <n v="0"/>
    <n v="29346.63"/>
    <n v="9211.9500000000007"/>
    <n v="0"/>
    <n v="1631.42"/>
    <n v="0"/>
    <m/>
    <n v="6999"/>
    <n v="0.98"/>
    <n v="767368"/>
    <x v="0"/>
  </r>
  <r>
    <s v="0045   1A-L21"/>
    <s v="PABLO GARCIA NAVARRO (1)"/>
    <n v="41420"/>
    <n v="41420"/>
    <n v="0"/>
    <n v="0"/>
    <n v="0"/>
    <n v="29346.63"/>
    <n v="20257.330000000002"/>
    <n v="172.8"/>
    <n v="3586.99"/>
    <n v="0"/>
    <m/>
    <n v="-4646"/>
    <n v="0.25"/>
    <n v="48718"/>
    <x v="0"/>
  </r>
  <r>
    <s v="0046   1A-L22"/>
    <s v="FIDEICOMISO VILLA MARIA"/>
    <n v="45533"/>
    <n v="45533"/>
    <n v="0"/>
    <n v="0"/>
    <n v="0"/>
    <n v="29346.63"/>
    <n v="20284.22"/>
    <n v="0"/>
    <n v="3591.61"/>
    <n v="0"/>
    <m/>
    <n v="0"/>
    <n v="0.54"/>
    <n v="53223"/>
    <x v="0"/>
  </r>
  <r>
    <s v="0047   1A-L23"/>
    <s v="THOMAS HOELLER"/>
    <n v="127516"/>
    <n v="0"/>
    <n v="116917.31"/>
    <n v="16444.560000000001"/>
    <n v="0"/>
    <n v="29346.63"/>
    <n v="15380.15"/>
    <n v="1326"/>
    <n v="2723.65"/>
    <n v="0"/>
    <m/>
    <n v="0"/>
    <n v="0.7"/>
    <n v="182139"/>
    <x v="0"/>
  </r>
  <r>
    <s v="0048   1A-L24"/>
    <s v="RUTA CPC"/>
    <n v="83932"/>
    <n v="0"/>
    <n v="81941.990000000005"/>
    <n v="6087.11"/>
    <n v="0"/>
    <n v="29346.63"/>
    <n v="16433.580000000002"/>
    <n v="141.6"/>
    <n v="2910.47"/>
    <n v="0"/>
    <m/>
    <n v="0"/>
    <n v="0.62"/>
    <n v="136862"/>
    <x v="0"/>
  </r>
  <r>
    <s v="0049   1A-L25"/>
    <s v="ALFRED GLASSEL (1)"/>
    <n v="1260820"/>
    <n v="0"/>
    <n v="914061.6"/>
    <s v="En Abogados"/>
    <n v="0"/>
    <n v="29346.63"/>
    <n v="17343.57"/>
    <n v="148.80000000000001"/>
    <n v="3070.93"/>
    <n v="0"/>
    <m/>
    <n v="8475"/>
    <n v="0.99"/>
    <n v="1364909"/>
    <x v="0"/>
  </r>
  <r>
    <s v="0050   1A-L26"/>
    <s v="IDA MABEL ZAPPALA (GABRIEL GAUNA APODER) (1)"/>
    <n v="39934"/>
    <n v="40000"/>
    <n v="0"/>
    <n v="0"/>
    <n v="66"/>
    <n v="29346.63"/>
    <n v="9086.44"/>
    <n v="0"/>
    <n v="1608.76"/>
    <n v="0"/>
    <m/>
    <n v="6262.5"/>
    <n v="0.67"/>
    <n v="46239"/>
    <x v="0"/>
  </r>
  <r>
    <s v="0051   1A-L26B"/>
    <s v="SALVADOR BELLO"/>
    <n v="-3015.7"/>
    <n v="0"/>
    <n v="0"/>
    <n v="0"/>
    <n v="3015.7"/>
    <n v="29346.63"/>
    <n v="9471.9500000000007"/>
    <n v="817.2"/>
    <n v="1677.19"/>
    <n v="0"/>
    <m/>
    <n v="0"/>
    <n v="0.73"/>
    <n v="38298"/>
    <x v="0"/>
  </r>
  <r>
    <s v="0052   1A-L27"/>
    <s v="TERESA TANCO"/>
    <n v="33593"/>
    <n v="33593"/>
    <n v="0"/>
    <n v="504"/>
    <n v="0"/>
    <n v="29346.63"/>
    <n v="10112.969999999999"/>
    <n v="873.6"/>
    <n v="1790.95"/>
    <n v="0"/>
    <m/>
    <n v="0"/>
    <n v="0.85"/>
    <n v="42629"/>
    <x v="0"/>
  </r>
  <r>
    <s v="0053  1A-L27B"/>
    <s v="FEDERICO BUNSOW"/>
    <n v="49011"/>
    <n v="49011"/>
    <n v="0"/>
    <n v="706"/>
    <n v="0"/>
    <n v="29346.63"/>
    <n v="10059.18"/>
    <n v="0"/>
    <n v="1781.24"/>
    <n v="0"/>
    <m/>
    <n v="0"/>
    <n v="0.95"/>
    <n v="41894"/>
    <x v="0"/>
  </r>
  <r>
    <s v="0054   1A-L28"/>
    <s v="MARIANA VALOTTA (1)"/>
    <n v="35086"/>
    <n v="35086"/>
    <n v="0"/>
    <n v="0"/>
    <n v="0"/>
    <n v="29346.63"/>
    <n v="12381.22"/>
    <n v="0"/>
    <n v="1398.82"/>
    <n v="5771.4"/>
    <m/>
    <n v="-3484"/>
    <n v="0.93"/>
    <n v="45415"/>
    <x v="0"/>
  </r>
  <r>
    <s v="0055  1A-L28B"/>
    <s v="PABLO VERA PINTO (1)"/>
    <n v="32064"/>
    <n v="32064"/>
    <n v="0"/>
    <n v="0"/>
    <n v="0"/>
    <n v="29346.63"/>
    <n v="8342.31"/>
    <n v="720"/>
    <n v="1476.97"/>
    <n v="0"/>
    <m/>
    <n v="-3526"/>
    <n v="0.09"/>
    <n v="36360"/>
    <x v="0"/>
  </r>
  <r>
    <s v="0056   1A-L29"/>
    <s v="PABLO VERA PINTO (1)"/>
    <n v="31659"/>
    <n v="31659"/>
    <n v="0"/>
    <n v="0"/>
    <n v="0"/>
    <n v="29346.63"/>
    <n v="8723.34"/>
    <n v="0"/>
    <n v="1544.48"/>
    <n v="29288.89"/>
    <m/>
    <n v="-3562"/>
    <n v="0.66"/>
    <n v="65342"/>
    <x v="0"/>
  </r>
  <r>
    <s v="0057  1A-L29B"/>
    <s v="GABRIEL GALATI (2)"/>
    <n v="68557"/>
    <n v="69562"/>
    <n v="0"/>
    <n v="3347.72"/>
    <n v="1005"/>
    <n v="29346.63"/>
    <n v="8714.3700000000008"/>
    <n v="0"/>
    <n v="1543.09"/>
    <n v="0"/>
    <m/>
    <n v="0"/>
    <n v="0.19"/>
    <n v="41947"/>
    <x v="0"/>
  </r>
  <r>
    <s v="0058   1A-L30"/>
    <s v="AGUSTÕN GIMENEZ/FERNANDA ARCURI (1)"/>
    <n v="31536"/>
    <n v="31536"/>
    <n v="0"/>
    <n v="0"/>
    <n v="0"/>
    <n v="29346.63"/>
    <n v="8575.41"/>
    <n v="0"/>
    <n v="1518.58"/>
    <n v="0"/>
    <m/>
    <n v="-3548"/>
    <n v="0.38"/>
    <n v="35893"/>
    <x v="0"/>
  </r>
  <r>
    <s v="0059  1A-L30B"/>
    <s v="CAR POINT"/>
    <n v="35360"/>
    <n v="35360"/>
    <n v="0"/>
    <n v="0"/>
    <n v="0"/>
    <n v="29346.63"/>
    <n v="8405.06"/>
    <n v="724.8"/>
    <n v="1488.53"/>
    <n v="0"/>
    <m/>
    <n v="0"/>
    <n v="0.98"/>
    <n v="39966"/>
    <x v="0"/>
  </r>
  <r>
    <s v="0060   1A-L31"/>
    <s v="FRANCO BORDONI (1)"/>
    <n v="39525"/>
    <n v="39545"/>
    <n v="0"/>
    <n v="0"/>
    <n v="20"/>
    <n v="29346.63"/>
    <n v="18186.32"/>
    <n v="0"/>
    <n v="3220.75"/>
    <n v="0"/>
    <m/>
    <n v="-4451"/>
    <n v="0.3"/>
    <n v="46283"/>
    <x v="0"/>
  </r>
  <r>
    <s v="0061   1A-L32"/>
    <s v="CARLOS ALBERTO MATUK. (1)"/>
    <n v="39656"/>
    <n v="39656"/>
    <n v="0"/>
    <n v="0"/>
    <n v="0"/>
    <n v="29346.63"/>
    <n v="18343.21"/>
    <n v="0"/>
    <n v="3248.03"/>
    <n v="36905.58"/>
    <m/>
    <n v="-4466"/>
    <n v="0.55000000000000004"/>
    <n v="83378"/>
    <x v="0"/>
  </r>
  <r>
    <s v="0062  1A-L33A"/>
    <s v="CARLOS ALBERTO MATUK. (1)"/>
    <n v="33422"/>
    <n v="33422"/>
    <n v="0"/>
    <n v="0"/>
    <n v="0"/>
    <n v="29346.63"/>
    <n v="10843.65"/>
    <n v="0"/>
    <n v="1919.5"/>
    <n v="0"/>
    <m/>
    <n v="-3761"/>
    <n v="0.22"/>
    <n v="38349"/>
    <x v="0"/>
  </r>
  <r>
    <s v="0063   1A-L34-_x000a_A"/>
    <s v="Emiliano VOLPE (1)"/>
    <n v="128524"/>
    <n v="0"/>
    <n v="122879.25"/>
    <n v="11788.71"/>
    <n v="0"/>
    <n v="29346.63"/>
    <n v="12937.08"/>
    <n v="180"/>
    <n v="3724.32"/>
    <n v="0"/>
    <m/>
    <n v="6945"/>
    <n v="0.01"/>
    <n v="187801"/>
    <x v="0"/>
  </r>
  <r>
    <s v="0064   1A-L35"/>
    <s v="ANDREW CUMMINS (1)"/>
    <n v="35345"/>
    <n v="35345"/>
    <n v="0"/>
    <n v="0"/>
    <n v="0"/>
    <n v="29346.63"/>
    <n v="11919.5"/>
    <n v="1028.4000000000001"/>
    <n v="1054.32"/>
    <n v="0"/>
    <m/>
    <n v="-3862"/>
    <n v="0.15"/>
    <n v="39487"/>
    <x v="0"/>
  </r>
  <r>
    <s v="0065  1A-L35B"/>
    <s v="ANDREW CUMMINS (1)"/>
    <n v="34883"/>
    <n v="34883"/>
    <n v="0"/>
    <n v="0"/>
    <n v="0"/>
    <n v="29346.63"/>
    <n v="11417.44"/>
    <n v="984"/>
    <n v="2022.16"/>
    <n v="0"/>
    <m/>
    <n v="-3815"/>
    <n v="0.77"/>
    <n v="39956"/>
    <x v="0"/>
  </r>
  <r>
    <s v="0066   1A-L36"/>
    <s v="CARINA MOLOZAJ"/>
    <n v="34671"/>
    <n v="0"/>
    <n v="34671"/>
    <n v="1733.55"/>
    <n v="0"/>
    <n v="29346.63"/>
    <n v="11186.58"/>
    <n v="963.6"/>
    <n v="1980.54"/>
    <n v="0"/>
    <m/>
    <n v="0"/>
    <n v="0.1"/>
    <n v="79882"/>
    <x v="0"/>
  </r>
  <r>
    <s v="0067  1A-L36B"/>
    <s v="CARINA MOLOZAJ"/>
    <n v="33066"/>
    <n v="0"/>
    <n v="33066"/>
    <n v="1653.3"/>
    <n v="0"/>
    <n v="29346.63"/>
    <n v="9436.09"/>
    <n v="813.6"/>
    <n v="1670.72"/>
    <n v="0"/>
    <m/>
    <n v="0"/>
    <n v="0.66"/>
    <n v="75987"/>
    <x v="0"/>
  </r>
  <r>
    <s v="0068   1A-L37"/>
    <s v="Fideicomiso Villa Maria"/>
    <n v="39694"/>
    <n v="39694"/>
    <n v="0"/>
    <n v="0"/>
    <n v="0"/>
    <n v="29346.63"/>
    <n v="13918.79"/>
    <n v="0"/>
    <n v="2464.69"/>
    <n v="0"/>
    <m/>
    <n v="0"/>
    <n v="0.89"/>
    <n v="45731"/>
    <x v="0"/>
  </r>
  <r>
    <s v="0069   1A-L38"/>
    <s v="MARTIN PEUSNER (1)"/>
    <n v="37219"/>
    <n v="37219"/>
    <n v="0"/>
    <n v="0"/>
    <n v="0"/>
    <n v="29346.63"/>
    <n v="13963.61"/>
    <n v="1204.8"/>
    <n v="2473.02"/>
    <n v="0"/>
    <m/>
    <n v="-4054"/>
    <n v="0.94"/>
    <n v="42935"/>
    <x v="0"/>
  </r>
  <r>
    <s v="0070   1A-L39"/>
    <s v="DIEGO CARVALHO"/>
    <n v="81297"/>
    <n v="0"/>
    <n v="79345.66"/>
    <n v="5918.62"/>
    <n v="0"/>
    <n v="29346.63"/>
    <n v="14008.44"/>
    <n v="1207.2"/>
    <n v="2480.42"/>
    <n v="0"/>
    <m/>
    <n v="0"/>
    <n v="0.03"/>
    <n v="132307"/>
    <x v="0"/>
  </r>
  <r>
    <s v="0071   1A-L40"/>
    <s v="ADRIAN PYLINSKI (1)"/>
    <n v="45158"/>
    <n v="45158"/>
    <n v="0"/>
    <n v="0"/>
    <n v="0"/>
    <n v="29346.63"/>
    <n v="16608.41"/>
    <n v="0"/>
    <n v="2940.99"/>
    <n v="0"/>
    <m/>
    <n v="2642"/>
    <n v="0.97"/>
    <n v="51539"/>
    <x v="0"/>
  </r>
  <r>
    <s v="0072   1A-L41"/>
    <s v="GUILLERMO OLIVETO"/>
    <n v="172715"/>
    <n v="0"/>
    <n v="160697.43"/>
    <n v="20052.439999999999"/>
    <n v="0"/>
    <n v="29346.63"/>
    <n v="16958.060000000001"/>
    <n v="145.19999999999999"/>
    <n v="3002.95"/>
    <n v="0"/>
    <m/>
    <n v="0"/>
    <n v="0.28999999999999998"/>
    <n v="230203"/>
    <x v="0"/>
  </r>
  <r>
    <s v="0073   1A-L42"/>
    <s v="FRANCO BORDONI (1)"/>
    <n v="37441"/>
    <n v="37441"/>
    <n v="0"/>
    <n v="0"/>
    <n v="0"/>
    <n v="29346.63"/>
    <n v="15537.04"/>
    <n v="133.19999999999999"/>
    <n v="2751.39"/>
    <n v="0"/>
    <m/>
    <n v="-4202"/>
    <n v="0.74"/>
    <n v="43567"/>
    <x v="0"/>
  </r>
  <r>
    <s v="0074   1A-L45"/>
    <s v="GLADYS NORMA AGUIRRE (1)"/>
    <n v="42100"/>
    <n v="42100"/>
    <n v="0"/>
    <n v="0"/>
    <n v="0"/>
    <n v="29346.63"/>
    <n v="12928.11"/>
    <n v="0"/>
    <n v="2288.98"/>
    <n v="0"/>
    <m/>
    <n v="2988"/>
    <n v="0.28000000000000003"/>
    <n v="47552"/>
    <x v="0"/>
  </r>
  <r>
    <s v="0075   1A-L46"/>
    <s v="GLADYS NORMA AGUIRRE (1)"/>
    <n v="36647"/>
    <n v="36647"/>
    <n v="0"/>
    <n v="0"/>
    <n v="0"/>
    <n v="29346.63"/>
    <n v="13340.52"/>
    <n v="1149.5999999999999"/>
    <n v="2362.5"/>
    <n v="0"/>
    <m/>
    <n v="-3996"/>
    <n v="0.75"/>
    <n v="42204"/>
    <x v="0"/>
  </r>
  <r>
    <s v="0076   1A-L47"/>
    <s v="FRANCO BORDONI (1)"/>
    <n v="35514"/>
    <n v="35514"/>
    <n v="0"/>
    <n v="0"/>
    <n v="0"/>
    <n v="29346.63"/>
    <n v="11977.78"/>
    <n v="1149.5999999999999"/>
    <n v="2121.12"/>
    <n v="0"/>
    <m/>
    <n v="-3868"/>
    <n v="0.87"/>
    <n v="40728"/>
    <x v="0"/>
  </r>
  <r>
    <s v="0077   1A-L49"/>
    <s v="IGNACIO YGARTUA"/>
    <n v="72582"/>
    <n v="72582"/>
    <n v="0"/>
    <n v="425.16"/>
    <n v="0"/>
    <n v="29346.63"/>
    <n v="17177.71"/>
    <n v="1032"/>
    <n v="3042.26"/>
    <n v="0"/>
    <m/>
    <n v="0"/>
    <n v="0.24"/>
    <n v="51024"/>
    <x v="0"/>
  </r>
  <r>
    <s v="0078   1A-L50"/>
    <s v="FOUINE VALERIA (1)"/>
    <n v="31656"/>
    <n v="31656"/>
    <n v="0"/>
    <n v="0"/>
    <n v="0"/>
    <n v="29346.63"/>
    <n v="8718.85"/>
    <n v="0"/>
    <n v="1544.02"/>
    <n v="0"/>
    <m/>
    <n v="-3561"/>
    <n v="0.5"/>
    <n v="36049"/>
    <x v="0"/>
  </r>
  <r>
    <s v="0079  1A- L50B"/>
    <s v="OSCAR MARC (1)"/>
    <n v="33239"/>
    <n v="33239"/>
    <n v="0"/>
    <n v="0"/>
    <n v="0"/>
    <n v="29346.63"/>
    <n v="9624.36"/>
    <n v="830.4"/>
    <n v="1704.02"/>
    <n v="0"/>
    <m/>
    <n v="-3646"/>
    <n v="0.59"/>
    <n v="37860"/>
    <x v="0"/>
  </r>
  <r>
    <s v="0080   1A-L51"/>
    <s v="ELEONORA NAZAR ANCHORENA (1)"/>
    <n v="3349730"/>
    <n v="0"/>
    <n v="2238685.7000000002"/>
    <s v="En Abogados"/>
    <n v="0"/>
    <n v="29346.63"/>
    <n v="19154.580000000002"/>
    <n v="163.19999999999999"/>
    <n v="3392.31"/>
    <n v="0"/>
    <m/>
    <n v="10303"/>
    <n v="0.99"/>
    <n v="3524025"/>
    <x v="0"/>
  </r>
  <r>
    <s v="0081   1A-L52"/>
    <s v="FEDERICO COLUCCI"/>
    <n v="37443"/>
    <n v="37443"/>
    <n v="0"/>
    <n v="562"/>
    <n v="0"/>
    <n v="29346.63"/>
    <n v="17141.849999999999"/>
    <n v="146.4"/>
    <n v="3035.32"/>
    <n v="0"/>
    <m/>
    <n v="0"/>
    <n v="0.8"/>
    <n v="50233"/>
    <x v="0"/>
  </r>
  <r>
    <s v="0082   1A-L53"/>
    <s v="PABLO LIJTZTAIM (1)"/>
    <n v="30118"/>
    <n v="30118"/>
    <n v="0"/>
    <n v="0"/>
    <n v="0"/>
    <n v="29346.63"/>
    <n v="6221.99"/>
    <n v="537.6"/>
    <n v="1101.95"/>
    <n v="0"/>
    <m/>
    <n v="-3327"/>
    <n v="0.83"/>
    <n v="33882"/>
    <x v="0"/>
  </r>
  <r>
    <s v="0083  1A-L53B"/>
    <s v="SAMANTHA WAHNON"/>
    <n v="72085"/>
    <n v="0"/>
    <n v="68701.34"/>
    <n v="6818.73"/>
    <n v="0"/>
    <n v="29346.63"/>
    <n v="6015.79"/>
    <n v="519.6"/>
    <n v="1065.4100000000001"/>
    <n v="0"/>
    <m/>
    <n v="0"/>
    <n v="0.5"/>
    <n v="112468"/>
    <x v="0"/>
  </r>
  <r>
    <s v="0084   1A-L54"/>
    <s v="GEORGETTE HANNA - SANTIAGO VILARO (1)"/>
    <n v="33880"/>
    <n v="33880"/>
    <n v="0"/>
    <n v="0"/>
    <n v="0"/>
    <n v="29346.63"/>
    <n v="10323.66"/>
    <n v="890.4"/>
    <n v="1828.41"/>
    <n v="0"/>
    <m/>
    <n v="-3561"/>
    <n v="0.9"/>
    <n v="38829"/>
    <x v="0"/>
  </r>
  <r>
    <s v="0085  1A- L55-1"/>
    <s v="FIDEICOMISO VILLA MARIA"/>
    <n v="31579"/>
    <n v="31579"/>
    <n v="0"/>
    <n v="0"/>
    <n v="0"/>
    <n v="29346.63"/>
    <n v="5074.42"/>
    <n v="0"/>
    <n v="787.96"/>
    <n v="0"/>
    <m/>
    <n v="0"/>
    <n v="0.99"/>
    <n v="35210"/>
    <x v="0"/>
  </r>
  <r>
    <s v="0086   1A-L56"/>
    <s v="FIDEICOMISO VILLA MARIA"/>
    <n v="43304"/>
    <n v="43304"/>
    <n v="0"/>
    <n v="0"/>
    <n v="0"/>
    <n v="29346.63"/>
    <n v="17854.599999999999"/>
    <n v="0"/>
    <n v="3161.56"/>
    <n v="0"/>
    <m/>
    <n v="0"/>
    <n v="0.21"/>
    <n v="50363"/>
    <x v="0"/>
  </r>
  <r>
    <s v="0087   1A-L57"/>
    <s v="PABLO LIJTZTAIM (1)"/>
    <n v="33892"/>
    <n v="33892"/>
    <n v="0"/>
    <n v="0"/>
    <n v="0"/>
    <n v="29346.63"/>
    <n v="10323.66"/>
    <n v="902.4"/>
    <n v="1828.41"/>
    <n v="0"/>
    <m/>
    <n v="-3712"/>
    <n v="0.9"/>
    <n v="38690"/>
    <x v="0"/>
  </r>
  <r>
    <s v="0088   1A-L58"/>
    <s v="SAMANTHA WAHNON"/>
    <n v="79937"/>
    <n v="0"/>
    <n v="76143.789999999994"/>
    <n v="7600.4"/>
    <n v="0"/>
    <n v="29346.63"/>
    <n v="10422.280000000001"/>
    <n v="0"/>
    <n v="1845.98"/>
    <n v="0"/>
    <m/>
    <n v="0"/>
    <n v="0.92"/>
    <n v="125360"/>
    <x v="0"/>
  </r>
  <r>
    <s v="0089   1A-L59"/>
    <s v="DIEGO CARVALHO"/>
    <n v="75652"/>
    <n v="0"/>
    <n v="73966.850000000006"/>
    <n v="5383.49"/>
    <n v="0"/>
    <n v="29346.63"/>
    <n v="13291.21"/>
    <n v="1146"/>
    <n v="2353.25"/>
    <n v="0"/>
    <m/>
    <n v="0"/>
    <n v="0.56999999999999995"/>
    <n v="125488"/>
    <x v="0"/>
  </r>
  <r>
    <s v="0090  1A-L59B"/>
    <s v="EUGENIA GIBBONS (1)"/>
    <n v="3739029"/>
    <n v="0"/>
    <n v="2473145.96"/>
    <s v="En Abogados"/>
    <n v="0"/>
    <n v="29346.63"/>
    <n v="13483.97"/>
    <n v="1161.5999999999999"/>
    <n v="2387.4699999999998"/>
    <n v="0"/>
    <m/>
    <n v="7774"/>
    <n v="0.03"/>
    <n v="3916840"/>
    <x v="0"/>
  </r>
  <r>
    <s v="0091   1A-L60"/>
    <s v="SAN EMILIO SCA (1)"/>
    <n v="33839"/>
    <n v="33839"/>
    <n v="0"/>
    <n v="0"/>
    <n v="0"/>
    <n v="29346.63"/>
    <n v="10278.83"/>
    <n v="886.8"/>
    <n v="1820.54"/>
    <n v="0"/>
    <m/>
    <n v="-3708"/>
    <n v="0.2"/>
    <n v="38625"/>
    <x v="0"/>
  </r>
  <r>
    <s v="0092   1A-L61"/>
    <s v="Ruth Marina Martini (1)"/>
    <n v="36654"/>
    <n v="36654"/>
    <n v="0"/>
    <n v="0"/>
    <n v="0"/>
    <n v="29346.63"/>
    <n v="10305.73"/>
    <n v="889.2"/>
    <n v="1825.17"/>
    <n v="0"/>
    <m/>
    <n v="-3711"/>
    <n v="0.27"/>
    <n v="38656"/>
    <x v="0"/>
  </r>
  <r>
    <s v="0093   1A-L62"/>
    <s v="OSCAR BAREIRO (1)"/>
    <n v="34119"/>
    <n v="34119"/>
    <n v="0"/>
    <n v="0"/>
    <n v="0"/>
    <n v="29346.63"/>
    <n v="10583.66"/>
    <n v="913.2"/>
    <n v="1874.19"/>
    <n v="0"/>
    <m/>
    <n v="-3737"/>
    <n v="0.32"/>
    <n v="38981"/>
    <x v="0"/>
  </r>
  <r>
    <s v="0094   1A-L63"/>
    <s v="PABLO GARCIA NAVARRO (1)"/>
    <n v="33448"/>
    <n v="33448"/>
    <n v="0"/>
    <n v="0"/>
    <n v="0"/>
    <n v="29346.63"/>
    <n v="9852.98"/>
    <n v="849.6"/>
    <n v="1744.71"/>
    <n v="0"/>
    <m/>
    <n v="-3668"/>
    <n v="0.08"/>
    <n v="38126"/>
    <x v="0"/>
  </r>
  <r>
    <s v="0095   1A-L64"/>
    <s v="PODRZAJ - PODRZAJ (1)"/>
    <n v="34731"/>
    <n v="34731"/>
    <n v="0"/>
    <n v="0"/>
    <n v="0"/>
    <n v="29346.63"/>
    <n v="11251.58"/>
    <n v="970.8"/>
    <n v="1992.56"/>
    <n v="0"/>
    <m/>
    <n v="-3799"/>
    <n v="0.43"/>
    <n v="39763"/>
    <x v="0"/>
  </r>
  <r>
    <s v="0096   1A-L65"/>
    <s v="RUTA CPC"/>
    <n v="75772"/>
    <n v="0"/>
    <n v="73970.59"/>
    <n v="5499.94"/>
    <n v="0"/>
    <n v="29346.63"/>
    <n v="10978.14"/>
    <n v="946.8"/>
    <n v="1944.01"/>
    <n v="0"/>
    <m/>
    <n v="0"/>
    <n v="0.89"/>
    <n v="122687"/>
    <x v="0"/>
  </r>
  <r>
    <s v="0097    1B-L1"/>
    <s v="JORGE TABOADA"/>
    <n v="31511"/>
    <n v="0"/>
    <n v="31511"/>
    <n v="1575.55"/>
    <n v="0"/>
    <n v="29346.63"/>
    <n v="7741.63"/>
    <n v="667.2"/>
    <n v="1371.07"/>
    <n v="0"/>
    <m/>
    <n v="0"/>
    <n v="0.92"/>
    <n v="72214"/>
    <x v="0"/>
  </r>
  <r>
    <s v="0098    1B-L2"/>
    <s v="Jorge Delaportas (2)"/>
    <n v="38446"/>
    <n v="38000"/>
    <n v="446"/>
    <n v="1767.09"/>
    <n v="0"/>
    <n v="29346.63"/>
    <n v="8387.1299999999992"/>
    <n v="723.6"/>
    <n v="1484.83"/>
    <n v="0"/>
    <m/>
    <n v="0"/>
    <n v="0.72"/>
    <n v="42156"/>
    <x v="0"/>
  </r>
  <r>
    <s v="0099    1B-L3"/>
    <s v="MARCIAL CARBALLAL (1)"/>
    <n v="2950721"/>
    <n v="0"/>
    <n v="1959740.12"/>
    <s v="En Abogados"/>
    <n v="0"/>
    <n v="29346.63"/>
    <n v="8355.76"/>
    <n v="721.2"/>
    <n v="1479.28"/>
    <n v="0"/>
    <m/>
    <n v="6843"/>
    <n v="0.12"/>
    <n v="3095454"/>
    <x v="0"/>
  </r>
  <r>
    <s v="0100    1B-L4"/>
    <s v="GIMENEZ ALFREDO FERNANDO (1)"/>
    <n v="36080"/>
    <n v="36080"/>
    <n v="0"/>
    <n v="0"/>
    <n v="0"/>
    <n v="29346.63"/>
    <n v="9122.2999999999993"/>
    <n v="787.2"/>
    <n v="1615.23"/>
    <n v="0"/>
    <m/>
    <n v="-3599"/>
    <n v="0.64"/>
    <n v="37273"/>
    <x v="0"/>
  </r>
  <r>
    <s v="0101    1B-L5"/>
    <s v="CLAUDIO VICENTE LOPEZ (1)"/>
    <n v="1365664"/>
    <n v="0"/>
    <n v="960309.35"/>
    <s v="En Abogados"/>
    <n v="0"/>
    <n v="29346.63"/>
    <n v="9122.2999999999993"/>
    <n v="787.2"/>
    <n v="1615.23"/>
    <n v="0"/>
    <m/>
    <n v="6983"/>
    <n v="0.17"/>
    <n v="1461534"/>
    <x v="0"/>
  </r>
  <r>
    <s v="0102    1B-L6"/>
    <s v="FERNANDO JASNIS"/>
    <n v="35613"/>
    <n v="0"/>
    <n v="35613"/>
    <n v="1780.65"/>
    <n v="0"/>
    <n v="29346.63"/>
    <n v="8656.1"/>
    <n v="747.6"/>
    <n v="1532.92"/>
    <n v="0"/>
    <m/>
    <n v="0"/>
    <n v="0.1"/>
    <n v="77677"/>
    <x v="0"/>
  </r>
  <r>
    <s v="0103    1B-L7"/>
    <s v="DANIEL OSVALDO BENITES/GONZALEZ NOELIA"/>
    <n v="52219"/>
    <n v="35000"/>
    <n v="17219"/>
    <n v="860.95"/>
    <n v="0"/>
    <n v="29346.63"/>
    <n v="7911.97"/>
    <n v="681.6"/>
    <n v="1401.13"/>
    <n v="0"/>
    <m/>
    <n v="0"/>
    <n v="0.72"/>
    <n v="57422"/>
    <x v="0"/>
  </r>
  <r>
    <s v="0104    1B-L8"/>
    <s v="EDUARDO HIRSH (2)"/>
    <n v="31590"/>
    <n v="32064"/>
    <n v="0"/>
    <n v="1579.48"/>
    <n v="474"/>
    <n v="29346.63"/>
    <n v="7826.8"/>
    <n v="675.6"/>
    <n v="1386.33"/>
    <n v="0"/>
    <m/>
    <n v="0"/>
    <n v="0.16"/>
    <n v="40341"/>
    <x v="0"/>
  </r>
  <r>
    <s v="0105    1B-L9"/>
    <s v="FERNANDO WEHT"/>
    <n v="67983"/>
    <n v="0"/>
    <n v="66394.600000000006"/>
    <n v="4908.13"/>
    <n v="0"/>
    <n v="29346.63"/>
    <n v="8396.1"/>
    <n v="0"/>
    <n v="1487.14"/>
    <n v="0"/>
    <m/>
    <n v="0"/>
    <n v="0.4"/>
    <n v="110533"/>
    <x v="0"/>
  </r>
  <r>
    <s v="0106    1B-L10"/>
    <s v="VICTORIA ANGELA CIPPONERI (1)"/>
    <n v="30776"/>
    <n v="31000"/>
    <n v="0"/>
    <n v="0"/>
    <n v="224"/>
    <n v="29346.63"/>
    <n v="7660.94"/>
    <n v="0"/>
    <n v="1356.74"/>
    <n v="0"/>
    <m/>
    <n v="-3462"/>
    <n v="0.69"/>
    <n v="34679"/>
    <x v="0"/>
  </r>
  <r>
    <s v="0107    1B-L11"/>
    <s v="Hector Daniel CAZZASA/Zulema Amelia LEFEVRE (1)"/>
    <n v="33563"/>
    <n v="33563"/>
    <n v="0"/>
    <n v="0"/>
    <n v="0"/>
    <n v="29346.63"/>
    <n v="9978.49"/>
    <n v="860.4"/>
    <n v="1767.37"/>
    <n v="0"/>
    <m/>
    <n v="-3680"/>
    <n v="0.11"/>
    <n v="38273"/>
    <x v="0"/>
  </r>
  <r>
    <s v="0108    1B-L12"/>
    <s v="MORA DELGADO (1)"/>
    <n v="32901"/>
    <n v="32901"/>
    <n v="0"/>
    <n v="0"/>
    <n v="0"/>
    <n v="29346.63"/>
    <n v="9346.43"/>
    <n v="806.4"/>
    <n v="1655.46"/>
    <n v="0"/>
    <m/>
    <n v="-3621"/>
    <n v="0.08"/>
    <n v="37534"/>
    <x v="0"/>
  </r>
  <r>
    <s v="0109    1B-L13"/>
    <s v="MORA DELGADO (1)"/>
    <n v="31275"/>
    <n v="31275"/>
    <n v="0"/>
    <n v="0"/>
    <n v="0"/>
    <n v="29346.63"/>
    <n v="8436.44"/>
    <n v="0"/>
    <n v="1493.61"/>
    <n v="52295.99"/>
    <m/>
    <n v="-3535"/>
    <n v="0.33"/>
    <n v="88038"/>
    <x v="0"/>
  </r>
  <r>
    <s v="0110    1B-L14"/>
    <s v="LUCIANO POMPONIO (1)"/>
    <n v="32075"/>
    <n v="32075"/>
    <n v="0"/>
    <n v="0"/>
    <n v="0"/>
    <n v="29346.63"/>
    <n v="8355.76"/>
    <n v="721.2"/>
    <n v="1479.28"/>
    <n v="0"/>
    <m/>
    <n v="-3527"/>
    <n v="0.13"/>
    <n v="36376"/>
    <x v="0"/>
  </r>
  <r>
    <s v="0111    1B-L15"/>
    <s v="Victor Walter Fuentes/Mariana Paola Tuya (1)"/>
    <n v="32634"/>
    <n v="33118"/>
    <n v="0"/>
    <n v="484"/>
    <n v="484"/>
    <n v="29346.63"/>
    <n v="5688.55"/>
    <n v="490.8"/>
    <n v="1007.61"/>
    <n v="0"/>
    <m/>
    <n v="-3277"/>
    <n v="0.41"/>
    <n v="33257"/>
    <x v="0"/>
  </r>
  <r>
    <s v="0112    1B-L16"/>
    <s v="EMILY TELO (1)"/>
    <n v="30516"/>
    <n v="30516"/>
    <n v="0"/>
    <n v="0"/>
    <n v="0"/>
    <n v="29346.63"/>
    <n v="6656.81"/>
    <n v="574.79999999999995"/>
    <n v="1179.17"/>
    <n v="0"/>
    <m/>
    <n v="-3368"/>
    <n v="0.59"/>
    <n v="34390"/>
    <x v="0"/>
  </r>
  <r>
    <s v="0113    1B-L17"/>
    <s v="CHRISTIAN ANDR…S NARA/ CABALLERO NATALIAL (1)"/>
    <n v="30093"/>
    <n v="30093"/>
    <n v="0"/>
    <n v="0"/>
    <n v="0"/>
    <n v="29346.63"/>
    <n v="6195.09"/>
    <n v="535.20000000000005"/>
    <n v="1096.8599999999999"/>
    <n v="0"/>
    <m/>
    <n v="-3324"/>
    <n v="0.22"/>
    <n v="33850"/>
    <x v="0"/>
  </r>
  <r>
    <s v="0114    1B-L18"/>
    <s v="GAMARRA NOGUERA MARÕA NILSA"/>
    <n v="66187"/>
    <n v="0"/>
    <n v="64639.35"/>
    <n v="4779.62"/>
    <n v="0"/>
    <n v="29346.63"/>
    <n v="6737.5"/>
    <n v="580.79999999999995"/>
    <n v="1193.04"/>
    <n v="0"/>
    <m/>
    <n v="0"/>
    <n v="0.06"/>
    <n v="107277"/>
    <x v="0"/>
  </r>
  <r>
    <s v="0115    1B-L19"/>
    <s v="FRANCO - SUEIRO (1)"/>
    <n v="2797309"/>
    <n v="0"/>
    <n v="1863812.17"/>
    <s v="En Abogados"/>
    <n v="0"/>
    <n v="29346.63"/>
    <n v="8799.5400000000009"/>
    <n v="759.6"/>
    <n v="1558.35"/>
    <n v="0"/>
    <m/>
    <n v="6924"/>
    <n v="0.27"/>
    <n v="2937888"/>
    <x v="0"/>
  </r>
  <r>
    <s v="0116   1B-L20"/>
    <s v="AGROPECUARIA EL BAYITO S.A. (1)"/>
    <n v="32017"/>
    <n v="32017"/>
    <n v="0"/>
    <n v="0"/>
    <n v="0"/>
    <n v="29346.63"/>
    <n v="8293"/>
    <n v="715.2"/>
    <n v="1468.18"/>
    <n v="0"/>
    <m/>
    <n v="-3521"/>
    <n v="0.99"/>
    <n v="36303"/>
    <x v="0"/>
  </r>
  <r>
    <s v="0117    1B-L21"/>
    <s v="DIEGO MUFFATTI (1)"/>
    <n v="2312478"/>
    <n v="0"/>
    <n v="1557947.12"/>
    <s v="En Abogados"/>
    <n v="0"/>
    <n v="29346.63"/>
    <n v="8880.23"/>
    <n v="766.8"/>
    <n v="1572.23"/>
    <n v="0"/>
    <m/>
    <n v="6939"/>
    <n v="0.75"/>
    <n v="2437881"/>
    <x v="0"/>
  </r>
  <r>
    <s v="0118    1B-L22"/>
    <s v="ALFREDO CASTIGLIA (1)"/>
    <n v="61648"/>
    <n v="61648"/>
    <s v="Plan de Pago"/>
    <s v="Plan de Pago"/>
    <n v="0"/>
    <n v="29346.63"/>
    <n v="8880.23"/>
    <n v="766.8"/>
    <n v="1572.23"/>
    <n v="0"/>
    <m/>
    <n v="25515.35"/>
    <n v="0.76"/>
    <n v="66082"/>
    <x v="0"/>
  </r>
  <r>
    <s v="0119    1B-L23"/>
    <s v="PAUL SIMON FITZPATRICK/IRAZU CARINA LORE (1)"/>
    <n v="31790"/>
    <n v="31790"/>
    <n v="0"/>
    <n v="0"/>
    <n v="0"/>
    <n v="29346.63"/>
    <n v="8880.23"/>
    <n v="0"/>
    <n v="1572.23"/>
    <n v="0"/>
    <m/>
    <n v="-3576"/>
    <n v="0.91"/>
    <n v="36224"/>
    <x v="0"/>
  </r>
  <r>
    <s v="0120   1B-L24"/>
    <s v="OSCAR BALLESTER (1)"/>
    <n v="31787"/>
    <n v="31800"/>
    <n v="0"/>
    <n v="0"/>
    <n v="13"/>
    <n v="29346.63"/>
    <n v="8880.23"/>
    <n v="0"/>
    <n v="1572.23"/>
    <n v="26147.99"/>
    <m/>
    <n v="-3576"/>
    <n v="0.92"/>
    <n v="62359"/>
    <x v="0"/>
  </r>
  <r>
    <s v="0121    1B-L25"/>
    <s v="DANIEL MANZINI (1)"/>
    <n v="53627"/>
    <n v="54693"/>
    <s v="Plan de Pago"/>
    <s v="Plan de Pago"/>
    <n v="1066"/>
    <n v="29346.63"/>
    <n v="6867.5"/>
    <n v="592.79999999999995"/>
    <n v="1216.1600000000001"/>
    <n v="0"/>
    <m/>
    <n v="19209.41"/>
    <n v="0.5"/>
    <n v="56167"/>
    <x v="0"/>
  </r>
  <r>
    <s v="0122   1B-L26"/>
    <s v="MONICA MARTINEZ (1)"/>
    <n v="41384"/>
    <n v="41384"/>
    <n v="0"/>
    <n v="0"/>
    <n v="0"/>
    <n v="29346.63"/>
    <n v="6266.82"/>
    <n v="0"/>
    <n v="1109.81"/>
    <n v="0"/>
    <m/>
    <n v="3614"/>
    <n v="0.74"/>
    <n v="40338"/>
    <x v="0"/>
  </r>
  <r>
    <s v="0123   1B-L27"/>
    <s v="ESTEBAN CORSO (1)"/>
    <n v="31540"/>
    <n v="31540"/>
    <n v="0"/>
    <n v="0"/>
    <n v="0"/>
    <n v="29346.63"/>
    <n v="8579.89"/>
    <n v="0"/>
    <n v="1519.51"/>
    <n v="30505.99"/>
    <m/>
    <n v="-3548"/>
    <n v="0.98"/>
    <n v="66405"/>
    <x v="0"/>
  </r>
  <r>
    <s v="0124   1B-L28"/>
    <s v="Angel Federico BUNSOW / Maria Paula DE LUCA"/>
    <n v="37571"/>
    <n v="37571"/>
    <n v="0"/>
    <n v="527"/>
    <n v="0"/>
    <n v="29346.63"/>
    <n v="8880.23"/>
    <n v="766.8"/>
    <n v="1572.23"/>
    <n v="0"/>
    <m/>
    <n v="0"/>
    <n v="0.11"/>
    <n v="41093"/>
    <x v="0"/>
  </r>
  <r>
    <s v="0125   1B-L29"/>
    <s v="SEBASTI£N CHU (1)"/>
    <n v="3031383"/>
    <n v="0"/>
    <n v="2012289.52"/>
    <s v="En Abogados"/>
    <n v="0"/>
    <n v="29346.63"/>
    <n v="8884.7099999999991"/>
    <n v="766.8"/>
    <n v="1573.15"/>
    <n v="0"/>
    <m/>
    <n v="6939"/>
    <n v="0.23"/>
    <n v="3179508"/>
    <x v="0"/>
  </r>
  <r>
    <s v="0126   1B-L30"/>
    <s v="MATIAS CORTIJO (1)"/>
    <n v="32557"/>
    <n v="32557"/>
    <n v="0"/>
    <n v="0"/>
    <n v="0"/>
    <n v="29346.63"/>
    <n v="8880.23"/>
    <n v="766.8"/>
    <n v="1572.23"/>
    <n v="0"/>
    <m/>
    <n v="-3576"/>
    <n v="0.11"/>
    <n v="36990"/>
    <x v="0"/>
  </r>
  <r>
    <s v="0127    1B-L31"/>
    <s v="MARIA ISABEL ABULIAk (1)"/>
    <n v="32557"/>
    <n v="32557"/>
    <n v="0"/>
    <n v="0"/>
    <n v="0"/>
    <n v="29346.63"/>
    <n v="8880.23"/>
    <n v="766.8"/>
    <n v="1572.23"/>
    <n v="0"/>
    <m/>
    <n v="-3576"/>
    <n v="0.11"/>
    <n v="36990"/>
    <x v="0"/>
  </r>
  <r>
    <s v="0128   1B-L32"/>
    <s v="BISCAYNE SERVICIOS SA"/>
    <n v="35063"/>
    <n v="35100"/>
    <n v="0"/>
    <n v="519"/>
    <n v="37"/>
    <n v="29346.63"/>
    <n v="7643.01"/>
    <n v="657.6"/>
    <n v="1353.5"/>
    <n v="0"/>
    <m/>
    <n v="0"/>
    <n v="0.26"/>
    <n v="39483"/>
    <x v="0"/>
  </r>
  <r>
    <s v="0129   1B-L33"/>
    <s v="JUAN MANUEL GALLEGO (1)"/>
    <n v="32557"/>
    <n v="32557"/>
    <n v="0"/>
    <n v="0"/>
    <n v="0"/>
    <n v="29346.63"/>
    <n v="8880.23"/>
    <n v="766.8"/>
    <n v="1572.23"/>
    <n v="0"/>
    <m/>
    <n v="-3576"/>
    <n v="0.11"/>
    <n v="36990"/>
    <x v="0"/>
  </r>
  <r>
    <s v="0130   1B-L34"/>
    <s v="NATALIA GANEM"/>
    <n v="103453"/>
    <n v="0"/>
    <n v="98803.51"/>
    <n v="9589.67"/>
    <n v="0"/>
    <n v="29346.63"/>
    <n v="8880.23"/>
    <n v="766.8"/>
    <n v="1572.23"/>
    <n v="0"/>
    <m/>
    <n v="0"/>
    <n v="0.93"/>
    <n v="148960"/>
    <x v="0"/>
  </r>
  <r>
    <s v="0131   1B-L35"/>
    <s v="TOMAS BELLO (1)"/>
    <n v="39517"/>
    <n v="39517"/>
    <n v="0"/>
    <n v="0"/>
    <n v="0"/>
    <n v="29346.63"/>
    <n v="8898.16"/>
    <n v="768"/>
    <n v="1575.92"/>
    <n v="0"/>
    <m/>
    <n v="3367"/>
    <n v="0.28999999999999998"/>
    <n v="43956"/>
    <x v="0"/>
  </r>
  <r>
    <s v="0132   1B-L36"/>
    <s v="LUCAS MORANDO DELGADO (1)"/>
    <n v="39502"/>
    <n v="39502"/>
    <n v="0"/>
    <n v="0"/>
    <n v="0"/>
    <n v="29346.63"/>
    <n v="8880.23"/>
    <n v="766.8"/>
    <n v="1572.23"/>
    <n v="0"/>
    <m/>
    <n v="3369"/>
    <n v="0.11"/>
    <n v="43935"/>
    <x v="0"/>
  </r>
  <r>
    <s v="0133   1B-L37"/>
    <s v="LUIS LOSADA (1)"/>
    <n v="32572"/>
    <n v="32572"/>
    <n v="0"/>
    <n v="0"/>
    <n v="0"/>
    <n v="29346.63"/>
    <n v="8898.16"/>
    <n v="768"/>
    <n v="1575.92"/>
    <n v="0"/>
    <m/>
    <n v="-3578"/>
    <n v="0.28999999999999998"/>
    <n v="37011"/>
    <x v="0"/>
  </r>
  <r>
    <s v="0134   1B-L38"/>
    <s v="MARIA ISABEL ABULIAK (1)"/>
    <n v="32528"/>
    <n v="32528"/>
    <n v="0"/>
    <n v="0"/>
    <n v="0"/>
    <n v="29346.63"/>
    <n v="8844.3700000000008"/>
    <n v="768"/>
    <n v="1566.21"/>
    <n v="0"/>
    <m/>
    <n v="-3573"/>
    <n v="0.79"/>
    <n v="36953"/>
    <x v="0"/>
  </r>
  <r>
    <s v="0135   1B-L39"/>
    <s v="SEBASTI£N MATOS"/>
    <n v="32356"/>
    <n v="0"/>
    <n v="32356"/>
    <n v="1617.8"/>
    <n v="0"/>
    <n v="29346.63"/>
    <n v="5917.17"/>
    <n v="511.2"/>
    <n v="1047.8399999999999"/>
    <n v="0"/>
    <m/>
    <n v="0"/>
    <n v="0.36"/>
    <n v="70797"/>
    <x v="0"/>
  </r>
  <r>
    <s v="0136   1B-L40"/>
    <s v="FERNANDO ZUBILLAGA (1)"/>
    <n v="31792"/>
    <n v="31792"/>
    <n v="0"/>
    <n v="0"/>
    <n v="0"/>
    <n v="29346.63"/>
    <n v="8046.45"/>
    <n v="694.8"/>
    <n v="1424.71"/>
    <n v="0"/>
    <m/>
    <n v="-3498"/>
    <n v="0.41"/>
    <n v="36015"/>
    <x v="0"/>
  </r>
  <r>
    <s v="0137    1B-L41"/>
    <s v="MARCELO MARISCOTTI (1)"/>
    <n v="31778"/>
    <n v="31778"/>
    <n v="0"/>
    <n v="0"/>
    <n v="0"/>
    <n v="29346.63"/>
    <n v="8033"/>
    <n v="692.4"/>
    <n v="1422.86"/>
    <n v="0"/>
    <m/>
    <n v="-3497"/>
    <n v="0.11"/>
    <n v="35998"/>
    <x v="0"/>
  </r>
  <r>
    <s v="0138   1B-L42"/>
    <s v="ROBERTO BRIGNONE (1)"/>
    <n v="31356"/>
    <n v="31356"/>
    <n v="0"/>
    <n v="0"/>
    <n v="0"/>
    <n v="29346.63"/>
    <n v="7571.28"/>
    <n v="654"/>
    <n v="1341.02"/>
    <n v="0"/>
    <m/>
    <n v="-3454"/>
    <n v="7.0000000000000007E-2"/>
    <n v="35459"/>
    <x v="0"/>
  </r>
  <r>
    <s v="0139   1B-L43"/>
    <s v="ALEJANDRO CESNIK (1)"/>
    <n v="32075"/>
    <n v="32075"/>
    <n v="0"/>
    <n v="0"/>
    <n v="0"/>
    <n v="29346.63"/>
    <n v="8355.76"/>
    <n v="721.2"/>
    <n v="1479.74"/>
    <n v="0"/>
    <m/>
    <n v="-3527"/>
    <n v="0.67"/>
    <n v="36377"/>
    <x v="0"/>
  </r>
  <r>
    <s v="0140   1B-L44"/>
    <s v="ENRIQUE BENITEZ CRUZ (1)"/>
    <n v="34472"/>
    <n v="34472"/>
    <n v="0"/>
    <n v="0"/>
    <n v="0"/>
    <n v="29346.63"/>
    <n v="10969.17"/>
    <n v="945.6"/>
    <n v="1942.16"/>
    <n v="0"/>
    <m/>
    <n v="-3773"/>
    <n v="0.44"/>
    <n v="39431"/>
    <x v="0"/>
  </r>
  <r>
    <s v="0141    1B-L45"/>
    <s v="Daniel Alejandro Mesego (1)"/>
    <n v="37403"/>
    <n v="37423"/>
    <n v="0"/>
    <n v="0"/>
    <n v="20"/>
    <n v="29346.63"/>
    <n v="10444.69"/>
    <n v="900"/>
    <n v="1849.68"/>
    <n v="0"/>
    <m/>
    <n v="-3724"/>
    <n v="0"/>
    <n v="38797"/>
    <x v="0"/>
  </r>
  <r>
    <s v="0142   1B-L46"/>
    <s v="Daniel Oscar BLANCO; Silvia Santa LUS_x000a_(1)"/>
    <n v="33506"/>
    <n v="33506"/>
    <n v="0"/>
    <n v="0"/>
    <n v="0"/>
    <n v="29346.63"/>
    <n v="9140.23"/>
    <n v="0"/>
    <n v="1618.93"/>
    <n v="0"/>
    <m/>
    <n v="-3601"/>
    <n v="0.21"/>
    <n v="36505"/>
    <x v="0"/>
  </r>
  <r>
    <s v="0143   1B-L47"/>
    <s v="MOUSALLI ELIAS RUBEN"/>
    <n v="145573"/>
    <n v="145573"/>
    <n v="0"/>
    <n v="0"/>
    <n v="0"/>
    <n v="29346.63"/>
    <n v="8355.76"/>
    <n v="721.2"/>
    <n v="1479.74"/>
    <n v="0"/>
    <m/>
    <n v="0"/>
    <n v="0.67"/>
    <n v="39904"/>
    <x v="0"/>
  </r>
  <r>
    <s v="0144   1B-L48"/>
    <s v="ROMINA RONDINONE (1)"/>
    <n v="1413525"/>
    <n v="0"/>
    <n v="917575.88"/>
    <s v="En Abogados"/>
    <n v="0"/>
    <n v="29346.63"/>
    <n v="7813.35"/>
    <n v="675.6"/>
    <n v="1386.8"/>
    <n v="0"/>
    <m/>
    <n v="6745"/>
    <n v="0.83"/>
    <n v="1505372"/>
    <x v="0"/>
  </r>
  <r>
    <s v="0145   1B-L49"/>
    <s v="CLAUDIO VICENTE LOPEZ (1)"/>
    <n v="1637545"/>
    <n v="0"/>
    <n v="1125909.98"/>
    <s v="En Abogados"/>
    <n v="0"/>
    <n v="29346.63"/>
    <n v="7028.88"/>
    <n v="606"/>
    <n v="1244.3699999999999"/>
    <n v="0"/>
    <m/>
    <n v="6603"/>
    <n v="0.62"/>
    <n v="1738670"/>
    <x v="0"/>
  </r>
  <r>
    <s v="0146   1B-L50"/>
    <s v="Carlos Leonardo LOIRA (1)"/>
    <n v="33804"/>
    <n v="33804"/>
    <n v="0"/>
    <n v="0"/>
    <n v="0"/>
    <n v="29346.63"/>
    <n v="10238.49"/>
    <n v="884.4"/>
    <n v="1813.15"/>
    <n v="0"/>
    <m/>
    <n v="-3687"/>
    <n v="0.33"/>
    <n v="38596"/>
    <x v="0"/>
  </r>
  <r>
    <s v="0147    1B-L51"/>
    <s v="GUSTAVO QUETTO (1)"/>
    <n v="3277641"/>
    <n v="0"/>
    <n v="2171739.2799999998"/>
    <s v="En Abogados"/>
    <n v="0"/>
    <n v="29346.63"/>
    <n v="10180.209999999999"/>
    <n v="878.4"/>
    <n v="1802.97"/>
    <n v="0"/>
    <m/>
    <n v="7175"/>
    <n v="0.83"/>
    <n v="3435612"/>
    <x v="0"/>
  </r>
  <r>
    <s v="0148   1B-L52"/>
    <s v="banco Macro (1)"/>
    <n v="33633"/>
    <n v="33633"/>
    <n v="0"/>
    <n v="0"/>
    <n v="0"/>
    <n v="29346.63"/>
    <n v="10054.700000000001"/>
    <n v="867.6"/>
    <n v="1780.78"/>
    <n v="0"/>
    <m/>
    <n v="-3704"/>
    <n v="0.28999999999999998"/>
    <n v="38346"/>
    <x v="0"/>
  </r>
  <r>
    <s v="0149    1E-L1"/>
    <s v="ALEJO MARTIN JUDEZ Y PLATINI MARIELA"/>
    <n v="32288"/>
    <n v="32800"/>
    <n v="0"/>
    <n v="485"/>
    <n v="512"/>
    <n v="29346.63"/>
    <n v="8588.86"/>
    <n v="740.4"/>
    <n v="1520.9"/>
    <n v="0"/>
    <m/>
    <n v="0"/>
    <n v="0.21"/>
    <n v="40170"/>
    <x v="0"/>
  </r>
  <r>
    <s v="0150    1E-L2"/>
    <s v="MATIAS CORTIJO (1)"/>
    <n v="31068"/>
    <n v="31068"/>
    <n v="0"/>
    <n v="0"/>
    <n v="0"/>
    <n v="29346.63"/>
    <n v="7257.49"/>
    <n v="626.4"/>
    <n v="1285.53"/>
    <n v="0"/>
    <m/>
    <n v="-3424"/>
    <n v="0.95"/>
    <n v="35093"/>
    <x v="0"/>
  </r>
  <r>
    <s v="0151    1E-L3"/>
    <s v="FRANCISCO PUIGGARI (1)"/>
    <n v="30216"/>
    <n v="30216"/>
    <n v="0"/>
    <n v="0"/>
    <n v="0"/>
    <n v="29346.63"/>
    <n v="6329.57"/>
    <n v="546"/>
    <n v="1120.9000000000001"/>
    <n v="0"/>
    <m/>
    <n v="-3337"/>
    <n v="0.9"/>
    <n v="34007"/>
    <x v="0"/>
  </r>
  <r>
    <s v="0152    1E-L4"/>
    <s v="PAZ NASTA (1)"/>
    <n v="29747"/>
    <n v="29747"/>
    <n v="0"/>
    <n v="0"/>
    <n v="0"/>
    <n v="29346.63"/>
    <n v="5818.55"/>
    <n v="501.6"/>
    <n v="1030.27"/>
    <n v="0"/>
    <m/>
    <n v="-3289"/>
    <n v="0.95"/>
    <n v="33409"/>
    <x v="0"/>
  </r>
  <r>
    <s v="0153    1E-L5"/>
    <s v="PETER KRUGER"/>
    <n v="75530"/>
    <n v="0"/>
    <n v="73249.600000000006"/>
    <n v="5942.88"/>
    <n v="0"/>
    <n v="29346.63"/>
    <n v="7611.63"/>
    <n v="656.4"/>
    <n v="1347.95"/>
    <n v="0"/>
    <m/>
    <n v="0"/>
    <n v="0.91"/>
    <n v="118156"/>
    <x v="0"/>
  </r>
  <r>
    <s v="0154    1E-L6"/>
    <s v="NATALIA GANEM (1)"/>
    <n v="118916"/>
    <n v="0"/>
    <n v="113519.55"/>
    <n v="11072.43"/>
    <n v="0"/>
    <n v="29346.63"/>
    <n v="7369.56"/>
    <n v="0"/>
    <n v="1304.95"/>
    <n v="0"/>
    <m/>
    <n v="11445"/>
    <n v="0.88"/>
    <n v="174059"/>
    <x v="0"/>
  </r>
  <r>
    <s v="0155    1E-L7"/>
    <s v="JAIME CHMEA (1)"/>
    <n v="597277"/>
    <n v="0"/>
    <n v="454764.66"/>
    <n v="165250.57"/>
    <n v="0"/>
    <n v="29346.63"/>
    <n v="5379.24"/>
    <n v="0"/>
    <n v="952.58"/>
    <n v="0"/>
    <m/>
    <n v="6303"/>
    <n v="0.32"/>
    <n v="661997"/>
    <x v="0"/>
  </r>
  <r>
    <s v="0156    1E-L8"/>
    <s v="JAIME CHMEA (1)"/>
    <n v="605337"/>
    <n v="0"/>
    <n v="460578.04"/>
    <n v="167787.86"/>
    <n v="0"/>
    <n v="29346.63"/>
    <n v="5697.51"/>
    <n v="0"/>
    <n v="1008.54"/>
    <n v="0"/>
    <m/>
    <n v="6361"/>
    <n v="0.42"/>
    <n v="670780"/>
    <x v="0"/>
  </r>
  <r>
    <s v="0157    1E-L9"/>
    <s v="EUGENIA GIBBONS (1)"/>
    <n v="2772834"/>
    <n v="0"/>
    <n v="1843666.43"/>
    <s v="En Abogados"/>
    <n v="0"/>
    <n v="29346.63"/>
    <n v="7123.01"/>
    <n v="615.6"/>
    <n v="1261.48"/>
    <n v="0"/>
    <m/>
    <n v="6620"/>
    <n v="0.96"/>
    <n v="2909985"/>
    <x v="0"/>
  </r>
  <r>
    <s v="0158    1E-L10"/>
    <s v="NATALIA GANEM"/>
    <n v="103407"/>
    <n v="0"/>
    <n v="98759.62"/>
    <n v="9585.36"/>
    <n v="0"/>
    <n v="29346.63"/>
    <n v="8866.7800000000007"/>
    <n v="763.2"/>
    <n v="1569.91"/>
    <n v="0"/>
    <m/>
    <n v="0"/>
    <n v="0.5"/>
    <n v="148892"/>
    <x v="0"/>
  </r>
  <r>
    <s v="0159    1E-L11"/>
    <s v="DARIO CAMPANELLA/DANIELA AIRALI"/>
    <n v="116709"/>
    <n v="0"/>
    <n v="111460.22"/>
    <n v="10821.79"/>
    <n v="0"/>
    <n v="29346.63"/>
    <n v="13421.21"/>
    <n v="1158"/>
    <n v="2376.84"/>
    <n v="0"/>
    <m/>
    <n v="0"/>
    <n v="0.31"/>
    <n v="168585"/>
    <x v="0"/>
  </r>
  <r>
    <s v="0160    1E-L12"/>
    <s v="Federico Orlando Garro/Erica Gisela Nissen (1)"/>
    <n v="32341"/>
    <n v="32341"/>
    <n v="0"/>
    <n v="0"/>
    <n v="0"/>
    <n v="29346.63"/>
    <n v="8647.1299999999992"/>
    <n v="745.2"/>
    <n v="1531.53"/>
    <n v="0"/>
    <m/>
    <n v="-3555"/>
    <n v="0.51"/>
    <n v="36716"/>
    <x v="0"/>
  </r>
  <r>
    <s v="0161   1F-L1-A"/>
    <s v="HERN£N DE LAURENTE"/>
    <n v="36099"/>
    <n v="36099"/>
    <n v="0"/>
    <n v="0"/>
    <n v="0"/>
    <n v="29346.63"/>
    <n v="9140.23"/>
    <n v="789.6"/>
    <n v="1618.47"/>
    <n v="0"/>
    <m/>
    <n v="0"/>
    <n v="7.0000000000000007E-2"/>
    <n v="40895"/>
    <x v="0"/>
  </r>
  <r>
    <s v="0162    1F-L2"/>
    <s v="MARÕA FERNANDA BALLOTTA"/>
    <n v="30459"/>
    <n v="0"/>
    <n v="30459"/>
    <n v="1522.95"/>
    <n v="0"/>
    <n v="29346.63"/>
    <n v="3805.81"/>
    <n v="675.6"/>
    <n v="1387.26"/>
    <n v="0"/>
    <m/>
    <n v="0"/>
    <n v="0.75"/>
    <n v="67198"/>
    <x v="0"/>
  </r>
  <r>
    <s v="0163   1F-L3 1"/>
    <s v="RUBEN DANIEL KOVACH (1)"/>
    <n v="27371"/>
    <n v="27371"/>
    <n v="0"/>
    <n v="0"/>
    <n v="0"/>
    <n v="29346.63"/>
    <n v="3967.19"/>
    <n v="0"/>
    <n v="695.02"/>
    <n v="0"/>
    <m/>
    <n v="-3480"/>
    <n v="0.16"/>
    <n v="30529"/>
    <x v="0"/>
  </r>
  <r>
    <s v="0164    1F-L4"/>
    <s v="SERGIO ELBIO CANTON/ SILVIA MARIA KINDERKNECHT (1)"/>
    <n v="34931"/>
    <n v="34931"/>
    <n v="0"/>
    <n v="0"/>
    <n v="0"/>
    <n v="29346.63"/>
    <n v="3926.85"/>
    <n v="650"/>
    <n v="693.63"/>
    <n v="0"/>
    <m/>
    <n v="3467"/>
    <n v="0.89"/>
    <n v="38085"/>
    <x v="0"/>
  </r>
  <r>
    <s v="0165    1F-L5"/>
    <s v="JAIME FRANCISCO MANTE (1)"/>
    <n v="1648061"/>
    <n v="0"/>
    <n v="1053660.58"/>
    <s v="En Abogados"/>
    <n v="0"/>
    <n v="29346.63"/>
    <n v="7849.21"/>
    <n v="676.8"/>
    <n v="1390.03"/>
    <n v="0"/>
    <m/>
    <n v="6752"/>
    <n v="0.3"/>
    <n v="1746759"/>
    <x v="0"/>
  </r>
  <r>
    <s v="0166    1F-L6"/>
    <s v="ALFREDO CASTIGLIA (1)"/>
    <n v="57976"/>
    <n v="57976"/>
    <s v="Plan de Pago"/>
    <s v="Plan de Pago"/>
    <n v="0"/>
    <n v="29346.63"/>
    <n v="7383.01"/>
    <n v="637.20000000000005"/>
    <n v="1307.72"/>
    <n v="0"/>
    <m/>
    <n v="23356.99"/>
    <n v="0.45"/>
    <n v="62032"/>
    <x v="0"/>
  </r>
  <r>
    <s v="0167    1F-L7"/>
    <s v="Ever Antonio Zarate"/>
    <n v="68828"/>
    <n v="68900"/>
    <n v="0"/>
    <n v="0"/>
    <n v="72"/>
    <n v="29346.63"/>
    <n v="8073.35"/>
    <n v="696"/>
    <n v="1429.8"/>
    <n v="0"/>
    <m/>
    <n v="0"/>
    <n v="0.22"/>
    <n v="39474"/>
    <x v="0"/>
  </r>
  <r>
    <s v="0168    1F-L8"/>
    <s v="MARCELO LUIS VOLPE"/>
    <n v="34694"/>
    <n v="34694"/>
    <n v="0"/>
    <n v="0"/>
    <n v="0"/>
    <n v="29346.63"/>
    <n v="7741.63"/>
    <n v="667.2"/>
    <n v="1370.61"/>
    <n v="0"/>
    <m/>
    <n v="0"/>
    <n v="0.93"/>
    <n v="39127"/>
    <x v="0"/>
  </r>
  <r>
    <s v="0169    1F-L9"/>
    <s v="ROLF MEIJER WERNER (1)"/>
    <n v="37194"/>
    <n v="37194"/>
    <n v="0"/>
    <n v="0"/>
    <n v="0"/>
    <n v="29346.63"/>
    <n v="9772.2900000000009"/>
    <n v="843.6"/>
    <n v="1730.37"/>
    <n v="0"/>
    <m/>
    <n v="-3660"/>
    <n v="0.11"/>
    <n v="38033"/>
    <x v="0"/>
  </r>
  <r>
    <s v="0170    1F-L10"/>
    <s v="ARIEL AKERMAN (1)"/>
    <n v="33234"/>
    <n v="33234"/>
    <n v="0"/>
    <n v="0"/>
    <n v="0"/>
    <n v="29346.63"/>
    <n v="9619.8799999999992"/>
    <n v="829.2"/>
    <n v="1703.55"/>
    <n v="0"/>
    <m/>
    <n v="-3646"/>
    <n v="0.74"/>
    <n v="37854"/>
    <x v="0"/>
  </r>
  <r>
    <s v="0171    1F-L11"/>
    <s v="RICARDO MURTAGH (1)"/>
    <n v="34198"/>
    <n v="34198"/>
    <n v="0"/>
    <n v="0"/>
    <n v="0"/>
    <n v="29346.63"/>
    <n v="10668.83"/>
    <n v="921.6"/>
    <n v="1889.45"/>
    <n v="0"/>
    <m/>
    <n v="-3745"/>
    <n v="0.49"/>
    <n v="39082"/>
    <x v="0"/>
  </r>
  <r>
    <s v="0172    1F-L12"/>
    <s v="FIDEICOMISO VILLA MARIA"/>
    <n v="35289"/>
    <n v="35289"/>
    <n v="0"/>
    <n v="0"/>
    <n v="0"/>
    <n v="29346.63"/>
    <n v="9117.81"/>
    <n v="0"/>
    <n v="1614.77"/>
    <n v="0"/>
    <m/>
    <n v="0"/>
    <n v="0.79"/>
    <n v="40080"/>
    <x v="0"/>
  </r>
  <r>
    <s v="0173    1F-L13"/>
    <s v="RUTA CPC"/>
    <n v="71538"/>
    <n v="0"/>
    <n v="69837.600000000006"/>
    <n v="5192.28"/>
    <n v="0"/>
    <n v="29346.63"/>
    <n v="8871.27"/>
    <n v="766.8"/>
    <n v="1571.3"/>
    <n v="0"/>
    <m/>
    <n v="0"/>
    <n v="0.12"/>
    <n v="115586"/>
    <x v="0"/>
  </r>
  <r>
    <s v="0174    1F-L14"/>
    <s v="FIDEICOMISO VILLA MARIA"/>
    <n v="35565"/>
    <n v="35565"/>
    <n v="0"/>
    <n v="0"/>
    <n v="0"/>
    <n v="29346.63"/>
    <n v="9418.16"/>
    <n v="0"/>
    <n v="1667.95"/>
    <n v="0"/>
    <m/>
    <n v="0"/>
    <n v="0.26"/>
    <n v="40433"/>
    <x v="0"/>
  </r>
  <r>
    <s v="0175    1F-L15"/>
    <s v="RUTA CPC"/>
    <n v="74157"/>
    <n v="0"/>
    <n v="72394.14"/>
    <n v="5382.57"/>
    <n v="0"/>
    <n v="29346.63"/>
    <n v="10175.73"/>
    <n v="877.2"/>
    <n v="1802.05"/>
    <n v="0"/>
    <m/>
    <n v="0"/>
    <n v="0.68"/>
    <n v="119979"/>
    <x v="0"/>
  </r>
  <r>
    <s v="0176    1F-L16"/>
    <s v="FIDEICOMISO VILLA MARIA"/>
    <n v="36539"/>
    <n v="36539"/>
    <n v="0"/>
    <n v="0"/>
    <n v="0"/>
    <n v="29346.63"/>
    <n v="10480.56"/>
    <n v="0"/>
    <n v="1856.15"/>
    <n v="0"/>
    <m/>
    <n v="0"/>
    <n v="0.66"/>
    <n v="41684"/>
    <x v="0"/>
  </r>
  <r>
    <s v="0177    1F-L17"/>
    <s v="LEO MATEU / RED CARPET"/>
    <n v="2496260"/>
    <n v="0"/>
    <n v="1642590.1"/>
    <n v="935799.41"/>
    <n v="0"/>
    <n v="29346.63"/>
    <n v="9924.7000000000007"/>
    <n v="855.6"/>
    <n v="1757.66"/>
    <n v="0"/>
    <m/>
    <n v="0"/>
    <n v="0.9"/>
    <n v="2620275"/>
    <x v="0"/>
  </r>
  <r>
    <s v="0178    1F-L18"/>
    <s v="FIDUCIA CAPITAL (1)"/>
    <n v="34485"/>
    <n v="34485"/>
    <n v="0"/>
    <n v="0"/>
    <n v="0"/>
    <n v="29346.63"/>
    <n v="10982.62"/>
    <n v="946.8"/>
    <n v="1944.47"/>
    <n v="0"/>
    <m/>
    <n v="-3774"/>
    <n v="0.48"/>
    <n v="39447"/>
    <x v="0"/>
  </r>
  <r>
    <s v="0179    1F-L19"/>
    <s v="HAEDO - SUEIRO (1)"/>
    <n v="2844984"/>
    <n v="0"/>
    <n v="1895250.7"/>
    <s v="En Abogados"/>
    <n v="0"/>
    <n v="29346.63"/>
    <n v="9140.23"/>
    <n v="789.6"/>
    <n v="1618.47"/>
    <n v="0"/>
    <m/>
    <n v="6986"/>
    <n v="0.53"/>
    <n v="2987628"/>
    <x v="0"/>
  </r>
  <r>
    <s v="0180   1F-L20"/>
    <s v="TORIBIO ACHAVAL (1)"/>
    <n v="33677"/>
    <n v="33677"/>
    <n v="0"/>
    <n v="0"/>
    <n v="0"/>
    <n v="29346.63"/>
    <n v="10104.01"/>
    <n v="831.6"/>
    <n v="1710.03"/>
    <n v="0"/>
    <m/>
    <n v="-3649"/>
    <n v="0.73"/>
    <n v="38344"/>
    <x v="0"/>
  </r>
  <r>
    <s v="0181    1F-L21"/>
    <s v="JUAN SALERNO (1)"/>
    <n v="32889"/>
    <n v="32889"/>
    <n v="0"/>
    <n v="0"/>
    <n v="0"/>
    <n v="29346.63"/>
    <n v="9243.33"/>
    <n v="796.8"/>
    <n v="1636.5"/>
    <n v="0"/>
    <m/>
    <n v="-3610"/>
    <n v="0.74"/>
    <n v="37414"/>
    <x v="0"/>
  </r>
  <r>
    <s v="0182    1F-L22"/>
    <s v="SCHETTINO SERGIO (1)"/>
    <n v="32637"/>
    <n v="32637"/>
    <n v="0"/>
    <n v="0"/>
    <n v="0"/>
    <n v="29346.63"/>
    <n v="8969.89"/>
    <n v="772.8"/>
    <n v="1588.41"/>
    <n v="0"/>
    <m/>
    <n v="-3585"/>
    <n v="0.27"/>
    <n v="37093"/>
    <x v="0"/>
  </r>
  <r>
    <s v="0183    1F-L23"/>
    <s v="EDUARDO HIRSH"/>
    <n v="32470"/>
    <n v="32958"/>
    <n v="0"/>
    <n v="0"/>
    <n v="488"/>
    <n v="29346.63"/>
    <n v="8786.09"/>
    <n v="758.4"/>
    <n v="1555.58"/>
    <n v="0"/>
    <m/>
    <n v="0"/>
    <n v="0.3"/>
    <n v="39959"/>
    <x v="0"/>
  </r>
  <r>
    <s v="0184   1F-L24"/>
    <s v="SANDRO TROSSO"/>
    <n v="-174543.38"/>
    <n v="0"/>
    <n v="0"/>
    <n v="0"/>
    <n v="174543.38"/>
    <n v="29346.63"/>
    <n v="9498.84"/>
    <n v="819.6"/>
    <n v="1681.82"/>
    <n v="0"/>
    <m/>
    <n v="0"/>
    <n v="0"/>
    <n v="-133196.49"/>
    <x v="0"/>
  </r>
  <r>
    <s v="0185   1F-L25"/>
    <s v="SANDRO TROSSO"/>
    <n v="-172443.08"/>
    <n v="0"/>
    <n v="0"/>
    <n v="0"/>
    <n v="172443.08"/>
    <n v="29346.63"/>
    <n v="9449.5300000000007"/>
    <n v="816"/>
    <n v="1673.5"/>
    <n v="0"/>
    <m/>
    <n v="0"/>
    <n v="0"/>
    <n v="-131157.42000000001"/>
    <x v="0"/>
  </r>
  <r>
    <s v="0186   1F-L26"/>
    <s v="WALTER GALLO"/>
    <n v="535192"/>
    <n v="0"/>
    <n v="473881.63"/>
    <n v="85004.45"/>
    <n v="0"/>
    <n v="29346.63"/>
    <n v="7486.11"/>
    <n v="645.6"/>
    <n v="1325.76"/>
    <n v="0"/>
    <m/>
    <n v="0"/>
    <n v="0.82"/>
    <n v="597691"/>
    <x v="0"/>
  </r>
  <r>
    <s v="0187    1F-L27"/>
    <s v="FRANCISCO PUIGGARI (1)"/>
    <n v="30685"/>
    <n v="30685"/>
    <n v="0"/>
    <n v="0"/>
    <n v="0"/>
    <n v="29346.63"/>
    <n v="6840.6"/>
    <n v="590.4"/>
    <n v="1211.08"/>
    <n v="0"/>
    <m/>
    <n v="-3385"/>
    <n v="0.28999999999999998"/>
    <n v="34604"/>
    <x v="0"/>
  </r>
  <r>
    <s v="0188    1F-L28"/>
    <s v="JUAN MANUEL GALLEGO"/>
    <n v="565903"/>
    <n v="0"/>
    <n v="425472.12"/>
    <n v="161704.49"/>
    <n v="0"/>
    <n v="29346.63"/>
    <n v="7082.67"/>
    <n v="610.79999999999995"/>
    <n v="1254.08"/>
    <n v="0"/>
    <m/>
    <n v="0"/>
    <n v="0.21"/>
    <n v="625471"/>
    <x v="0"/>
  </r>
  <r>
    <s v="0189   1F-L29"/>
    <s v="MARÕA JOS… SPINELLI -ESTANCIA VILLA MARI (1)"/>
    <n v="596566"/>
    <n v="22239.93"/>
    <n v="536430.5"/>
    <n v="64717.1"/>
    <n v="0"/>
    <n v="29346.63"/>
    <n v="6746.47"/>
    <n v="583.20000000000005"/>
    <n v="1194.8900000000001"/>
    <n v="0"/>
    <m/>
    <n v="-3376"/>
    <n v="0.21"/>
    <n v="635643"/>
    <x v="0"/>
  </r>
  <r>
    <s v="0190   1F-L30"/>
    <s v="MOUSALLI ELIAS RUBEN (1)"/>
    <n v="862961"/>
    <n v="125000"/>
    <s v="Plan de Pago"/>
    <s v="Plan de Pago"/>
    <n v="0"/>
    <n v="29346.63"/>
    <n v="8880.23"/>
    <n v="766.8"/>
    <n v="1572.23"/>
    <n v="0"/>
    <m/>
    <n v="36666.67"/>
    <n v="0.44"/>
    <n v="77233"/>
    <x v="0"/>
  </r>
  <r>
    <s v="0191    1F-L31"/>
    <s v="SEBASTI£N PAREJA (1)"/>
    <n v="32917"/>
    <n v="32917"/>
    <n v="0"/>
    <n v="0"/>
    <n v="0"/>
    <n v="29346.63"/>
    <n v="9274.7099999999991"/>
    <n v="799.2"/>
    <n v="1642.05"/>
    <n v="0"/>
    <m/>
    <n v="-3614"/>
    <n v="0.41"/>
    <n v="37449"/>
    <x v="0"/>
  </r>
  <r>
    <s v="0192   1F-L32"/>
    <s v="GENTILE PEDRO/CAROLINA/ERICA/ ROMINA"/>
    <n v="35657"/>
    <n v="0"/>
    <n v="35657"/>
    <n v="1782.85"/>
    <n v="0"/>
    <n v="29346.63"/>
    <n v="8772.65"/>
    <n v="757.2"/>
    <n v="1553.27"/>
    <n v="0"/>
    <m/>
    <n v="0"/>
    <n v="0.4"/>
    <n v="77870"/>
    <x v="0"/>
  </r>
  <r>
    <s v="0193   1F-L33"/>
    <s v="ROMINA - ERICA - CAROLINA - PEDRO GENTIL"/>
    <n v="33171"/>
    <n v="0"/>
    <n v="33171"/>
    <n v="1658.55"/>
    <n v="0"/>
    <n v="29346.63"/>
    <n v="6809.22"/>
    <n v="0"/>
    <n v="1205.53"/>
    <n v="0"/>
    <m/>
    <n v="0"/>
    <n v="7.0000000000000007E-2"/>
    <n v="72191"/>
    <x v="0"/>
  </r>
  <r>
    <s v="0194   1F-L34"/>
    <s v="SERGIO ZAMBIAZZO (1)"/>
    <n v="1319408"/>
    <n v="0"/>
    <n v="925463.87"/>
    <s v="En Abogados"/>
    <n v="0"/>
    <n v="29346.63"/>
    <n v="7230.6"/>
    <n v="625"/>
    <n v="1280.44"/>
    <n v="0"/>
    <m/>
    <n v="6639"/>
    <n v="0.14000000000000001"/>
    <n v="1410803"/>
    <x v="0"/>
  </r>
  <r>
    <s v="0195   1F-L35"/>
    <s v="ESQUERDO MAXIMILIANO (1)"/>
    <n v="30322"/>
    <n v="30323"/>
    <n v="0"/>
    <n v="0"/>
    <n v="1"/>
    <n v="29346.63"/>
    <n v="7114.05"/>
    <n v="0"/>
    <n v="1259.6300000000001"/>
    <n v="0"/>
    <m/>
    <n v="-3410"/>
    <n v="0.69"/>
    <n v="34310"/>
    <x v="0"/>
  </r>
  <r>
    <s v="0196   1F-L36"/>
    <s v="PABLO GARCIA NAVARRO (1)"/>
    <n v="31980"/>
    <n v="31980"/>
    <n v="0"/>
    <n v="0"/>
    <n v="0"/>
    <n v="29346.63"/>
    <n v="8252.65"/>
    <n v="711.6"/>
    <n v="1461.24"/>
    <n v="0"/>
    <m/>
    <n v="-3517"/>
    <n v="0.88"/>
    <n v="36256"/>
    <x v="0"/>
  </r>
  <r>
    <s v="0197   1F-L37"/>
    <s v="CESAR MOLINA"/>
    <n v="2158595"/>
    <n v="0"/>
    <n v="1347935.81"/>
    <s v="En Abogados"/>
    <n v="0"/>
    <n v="29346.63"/>
    <n v="8880.23"/>
    <n v="766.8"/>
    <n v="1572.23"/>
    <n v="0"/>
    <m/>
    <n v="0"/>
    <n v="0.32"/>
    <n v="2266558"/>
    <x v="0"/>
  </r>
  <r>
    <s v="0198    1F-L38"/>
    <s v="RUTA CPC"/>
    <n v="71538"/>
    <n v="0"/>
    <n v="69837.62"/>
    <n v="5192.26"/>
    <n v="0"/>
    <n v="29346.63"/>
    <n v="8871.27"/>
    <n v="766.8"/>
    <n v="1571.3"/>
    <n v="0"/>
    <m/>
    <n v="0"/>
    <n v="0.12"/>
    <n v="115586"/>
    <x v="0"/>
  </r>
  <r>
    <s v="0199    1F-L39"/>
    <s v="RUTA CPC"/>
    <n v="71609"/>
    <n v="0"/>
    <n v="69906.91"/>
    <n v="5197.4399999999996"/>
    <n v="0"/>
    <n v="29346.63"/>
    <n v="8907.1299999999992"/>
    <n v="769.2"/>
    <n v="1577.31"/>
    <n v="0"/>
    <m/>
    <n v="0"/>
    <n v="0.38"/>
    <n v="115705"/>
    <x v="0"/>
  </r>
  <r>
    <s v="0200   1F-L40"/>
    <s v="CLAUDIO VICENTE LOPEZ (1)"/>
    <n v="1789401"/>
    <n v="0"/>
    <n v="1227315.26"/>
    <s v="En Abogados"/>
    <n v="0"/>
    <n v="29346.63"/>
    <n v="8880.23"/>
    <n v="766.8"/>
    <n v="1572.23"/>
    <n v="0"/>
    <m/>
    <n v="6939"/>
    <n v="0.35"/>
    <n v="1898272"/>
    <x v="0"/>
  </r>
  <r>
    <s v="0201    1F-L41"/>
    <s v="EDUARDO JORD£ (1)"/>
    <n v="35058"/>
    <n v="35060"/>
    <n v="0"/>
    <n v="0"/>
    <n v="2"/>
    <n v="29346.63"/>
    <n v="8880.23"/>
    <n v="0"/>
    <n v="1572.23"/>
    <n v="35570.69"/>
    <m/>
    <n v="-3576"/>
    <n v="0.22"/>
    <n v="71792"/>
    <x v="0"/>
  </r>
  <r>
    <s v="0202   1F-L42"/>
    <s v="SEBASTIAN TORRILLAS (1)"/>
    <n v="32019"/>
    <n v="32019"/>
    <n v="0"/>
    <n v="0"/>
    <n v="0"/>
    <n v="29346.63"/>
    <n v="8315.41"/>
    <n v="718.8"/>
    <n v="1472.81"/>
    <n v="0"/>
    <m/>
    <n v="-3524"/>
    <n v="0.35"/>
    <n v="36330"/>
    <x v="0"/>
  </r>
  <r>
    <s v="0203   1F-L43"/>
    <s v="ELSA MUSTICHIO (1)"/>
    <n v="32048"/>
    <n v="32081"/>
    <n v="0"/>
    <n v="0"/>
    <n v="33"/>
    <n v="29346.63"/>
    <n v="8355.76"/>
    <n v="721.2"/>
    <n v="1479.74"/>
    <n v="0"/>
    <m/>
    <n v="-3527"/>
    <n v="0.67"/>
    <n v="36344"/>
    <x v="0"/>
  </r>
  <r>
    <s v="0204   1F-L44"/>
    <s v="HELENA CROUZEL (1)"/>
    <n v="32578"/>
    <n v="32572"/>
    <n v="0"/>
    <n v="0"/>
    <n v="0"/>
    <n v="29346.63"/>
    <n v="8902.64"/>
    <n v="769.2"/>
    <n v="1576.85"/>
    <n v="0"/>
    <m/>
    <n v="-3579"/>
    <n v="0.68"/>
    <n v="37017"/>
    <x v="0"/>
  </r>
  <r>
    <s v="0205    1G-L1"/>
    <s v="HERNAN DE LAURENTE"/>
    <n v="39503"/>
    <n v="39503"/>
    <n v="0"/>
    <n v="0"/>
    <n v="0"/>
    <n v="29346.63"/>
    <n v="12533.63"/>
    <n v="1080"/>
    <n v="2219.61"/>
    <n v="0"/>
    <m/>
    <n v="0"/>
    <n v="0.13"/>
    <n v="45180"/>
    <x v="0"/>
  </r>
  <r>
    <s v="0206    1G-L2"/>
    <s v="BAUTISTA HEGUY (1)"/>
    <n v="35405"/>
    <n v="35405"/>
    <n v="0"/>
    <n v="0"/>
    <n v="0"/>
    <n v="29346.63"/>
    <n v="11986.74"/>
    <n v="1033"/>
    <n v="2122.9699999999998"/>
    <n v="0"/>
    <m/>
    <n v="-3869"/>
    <n v="0.66"/>
    <n v="40621"/>
    <x v="0"/>
  </r>
  <r>
    <s v="0207    1G-L3"/>
    <s v="ARMANDO RIBAS"/>
    <n v="547553"/>
    <n v="0"/>
    <n v="415473.15"/>
    <n v="152853.51"/>
    <n v="0"/>
    <n v="29346.63"/>
    <n v="12045.02"/>
    <n v="1039.2"/>
    <n v="2133.14"/>
    <n v="0"/>
    <m/>
    <n v="0"/>
    <n v="0.35"/>
    <n v="612891"/>
    <x v="0"/>
  </r>
  <r>
    <s v="0208    1G-L4"/>
    <s v="PAUL DOCHERTY (1)"/>
    <n v="32025"/>
    <n v="32025"/>
    <n v="0"/>
    <n v="0"/>
    <n v="0"/>
    <n v="29346.63"/>
    <n v="8301.9599999999991"/>
    <n v="715.2"/>
    <n v="1470.49"/>
    <n v="0"/>
    <m/>
    <n v="-3522"/>
    <n v="0.72"/>
    <n v="36313"/>
    <x v="0"/>
  </r>
  <r>
    <s v="0209    1G-L5"/>
    <s v="DAMIAN LOPO (1)"/>
    <n v="1040346"/>
    <n v="123765"/>
    <s v="Plan de Pago"/>
    <s v="Plan de Pago"/>
    <n v="0"/>
    <n v="29346.63"/>
    <n v="9050.57"/>
    <n v="781.2"/>
    <n v="1602.75"/>
    <n v="0"/>
    <m/>
    <n v="25368"/>
    <n v="0.85"/>
    <n v="66150"/>
    <x v="0"/>
  </r>
  <r>
    <s v="0210    1G-L6"/>
    <s v="CRISTINA RICCIARDI (1)"/>
    <n v="32083"/>
    <n v="32083"/>
    <n v="0"/>
    <n v="0"/>
    <n v="0"/>
    <n v="29346.63"/>
    <n v="8364.7199999999993"/>
    <n v="722.4"/>
    <n v="1481.13"/>
    <n v="0"/>
    <m/>
    <n v="-3528"/>
    <n v="0.12"/>
    <n v="36387"/>
    <x v="0"/>
  </r>
  <r>
    <s v="0211    1G-L7"/>
    <s v="Gustavo Alberto Ramon GONZALEZ (1)"/>
    <n v="36898"/>
    <n v="36898"/>
    <n v="0"/>
    <n v="0"/>
    <n v="0"/>
    <n v="29346.63"/>
    <n v="9938.15"/>
    <n v="856.8"/>
    <n v="1759.51"/>
    <n v="0"/>
    <m/>
    <n v="-3676"/>
    <n v="0.91"/>
    <n v="38226"/>
    <x v="0"/>
  </r>
  <r>
    <s v="0212    1G-L8"/>
    <s v="ARATA Y ASOCIADOS (1)"/>
    <n v="33057"/>
    <n v="33070"/>
    <n v="0"/>
    <n v="0"/>
    <n v="13"/>
    <n v="29346.63"/>
    <n v="10444.69"/>
    <n v="0"/>
    <n v="1849.68"/>
    <n v="0"/>
    <m/>
    <n v="-3724"/>
    <n v="0"/>
    <n v="37904"/>
    <x v="0"/>
  </r>
  <r>
    <s v="0213    1G-L9"/>
    <s v="FLAVIO THIER (1)"/>
    <n v="33701"/>
    <n v="33701"/>
    <n v="0"/>
    <n v="0"/>
    <n v="0"/>
    <n v="29346.63"/>
    <n v="10126.42"/>
    <n v="836.4"/>
    <n v="1713.73"/>
    <n v="0"/>
    <m/>
    <n v="-3651"/>
    <n v="0.82"/>
    <n v="38373"/>
    <x v="0"/>
  </r>
  <r>
    <s v="0214   1G-L10"/>
    <s v="HERNAN DE LAURENTE"/>
    <n v="35303"/>
    <n v="35303"/>
    <n v="0"/>
    <s v="En Abogados"/>
    <n v="0"/>
    <n v="29346.63"/>
    <n v="8346.7900000000009"/>
    <n v="721.2"/>
    <n v="1477.89"/>
    <n v="0"/>
    <m/>
    <n v="0"/>
    <n v="0.49"/>
    <n v="39893"/>
    <x v="0"/>
  </r>
  <r>
    <s v="0215    1G-L11"/>
    <s v="HERN£N DE LAURENTE"/>
    <n v="40030"/>
    <n v="40030"/>
    <n v="0"/>
    <s v="En Abogados"/>
    <n v="0"/>
    <n v="29346.63"/>
    <n v="13058.11"/>
    <n v="1125.5999999999999"/>
    <n v="2312.1"/>
    <n v="0"/>
    <m/>
    <n v="0"/>
    <n v="0.56000000000000005"/>
    <n v="45843"/>
    <x v="0"/>
  </r>
  <r>
    <s v="0216    1G-L12"/>
    <s v="ALFRED GLASSEL (1)"/>
    <n v="1218626"/>
    <n v="0"/>
    <n v="883231.32"/>
    <s v="En Abogados"/>
    <n v="0"/>
    <n v="29346.63"/>
    <n v="14371.54"/>
    <n v="1239.5999999999999"/>
    <n v="2544.69"/>
    <n v="0"/>
    <m/>
    <n v="7935"/>
    <n v="0.97"/>
    <n v="1318226"/>
    <x v="0"/>
  </r>
  <r>
    <s v="0217    1G-L13"/>
    <s v="GUSTAVO FERREIROS"/>
    <n v="40552"/>
    <n v="40010"/>
    <n v="542"/>
    <n v="27.1"/>
    <n v="0"/>
    <n v="29346.63"/>
    <n v="13578.1"/>
    <n v="1171.2"/>
    <n v="2404.58"/>
    <n v="0"/>
    <m/>
    <n v="0"/>
    <n v="0.39"/>
    <n v="47070"/>
    <x v="0"/>
  </r>
  <r>
    <s v="0218    1G-L14"/>
    <s v="FABIANA MARCELA BA—A/PAPALEO MARCELO DAN. (1)"/>
    <n v="469998"/>
    <n v="0"/>
    <n v="394831.91"/>
    <s v="En Abogados"/>
    <n v="0"/>
    <n v="29346.63"/>
    <n v="12273.64"/>
    <n v="1059.5999999999999"/>
    <n v="2173.37"/>
    <n v="0"/>
    <m/>
    <n v="7555"/>
    <n v="0.16"/>
    <n v="542148"/>
    <x v="0"/>
  </r>
  <r>
    <s v="0219    1G-L15"/>
    <s v="DANIEL FERN£NDEZ BAR”N (1)"/>
    <n v="3287501"/>
    <n v="0"/>
    <n v="2181105.6800000002"/>
    <s v="En Abogados"/>
    <n v="0"/>
    <n v="29346.63"/>
    <n v="11229.17"/>
    <n v="968.4"/>
    <n v="1988.4"/>
    <n v="0"/>
    <m/>
    <n v="7365"/>
    <n v="0.12"/>
    <n v="3447454"/>
    <x v="0"/>
  </r>
  <r>
    <s v="0220   1G-L16"/>
    <s v="DIEGO MUFFATTI (1)"/>
    <n v="2531880"/>
    <n v="0"/>
    <n v="1700474.22"/>
    <s v="En Abogados"/>
    <n v="0"/>
    <n v="29346.63"/>
    <n v="10184.700000000001"/>
    <n v="878.4"/>
    <n v="1803.44"/>
    <n v="0"/>
    <m/>
    <n v="7175"/>
    <n v="0.12"/>
    <n v="2666292"/>
    <x v="0"/>
  </r>
  <r>
    <s v="0221    1G-L17"/>
    <s v="DIEGO SOLERO"/>
    <n v="72490"/>
    <n v="0"/>
    <n v="70794.5"/>
    <n v="5235.2299999999996"/>
    <n v="0"/>
    <n v="29346.63"/>
    <n v="9924.7000000000007"/>
    <n v="855.6"/>
    <n v="1757.19"/>
    <n v="0"/>
    <m/>
    <n v="0"/>
    <n v="0.15"/>
    <n v="117914"/>
    <x v="0"/>
  </r>
  <r>
    <s v="0222   1G-L18"/>
    <s v="CESAR FERNANDO CARDALDA (1)"/>
    <n v="32795"/>
    <n v="32795"/>
    <n v="0"/>
    <n v="0"/>
    <n v="0"/>
    <n v="29346.63"/>
    <n v="9140.23"/>
    <n v="789.6"/>
    <n v="1618.47"/>
    <n v="0"/>
    <m/>
    <n v="-3601"/>
    <n v="7.0000000000000007E-2"/>
    <n v="37294"/>
    <x v="0"/>
  </r>
  <r>
    <s v="0223   1G-L19"/>
    <s v="CAPRILE GOLF S.A."/>
    <n v="649010"/>
    <n v="0"/>
    <n v="546118.15"/>
    <n v="130197.75999999999"/>
    <n v="0"/>
    <n v="29346.63"/>
    <n v="8024.04"/>
    <n v="692.4"/>
    <n v="1421.01"/>
    <n v="0"/>
    <m/>
    <n v="0"/>
    <n v="0.01"/>
    <n v="715800"/>
    <x v="0"/>
  </r>
  <r>
    <s v="0224   1G-L20"/>
    <s v="FERNANDO CAFFA (1)"/>
    <n v="32002"/>
    <n v="32002"/>
    <n v="0"/>
    <n v="0"/>
    <n v="0"/>
    <n v="29346.63"/>
    <n v="9135.75"/>
    <n v="0"/>
    <n v="1618.01"/>
    <n v="36748.53"/>
    <m/>
    <n v="-3600"/>
    <n v="0.08"/>
    <n v="73249"/>
    <x v="0"/>
  </r>
  <r>
    <s v="0225   1G-L21"/>
    <s v="CYNTHIA ANDREA CULAK (1)"/>
    <n v="79944"/>
    <n v="81144"/>
    <s v="Plan de Pago"/>
    <s v="Plan de Pago"/>
    <n v="1200"/>
    <n v="29346.63"/>
    <n v="8745.75"/>
    <n v="754.8"/>
    <n v="1548.64"/>
    <n v="0"/>
    <m/>
    <n v="44241.48"/>
    <n v="0.7"/>
    <n v="83438"/>
    <x v="0"/>
  </r>
  <r>
    <s v="0226   1G-L22"/>
    <s v="MARIO DANIELE (1)"/>
    <n v="35622"/>
    <n v="35622"/>
    <n v="0"/>
    <n v="0"/>
    <n v="0"/>
    <n v="29346.63"/>
    <n v="9480.91"/>
    <n v="0"/>
    <n v="1678.58"/>
    <n v="0"/>
    <m/>
    <n v="-3633"/>
    <n v="0.88"/>
    <n v="36874"/>
    <x v="0"/>
  </r>
  <r>
    <s v="0227   1G-L23"/>
    <s v="JUAN MANUEL GALLEGO"/>
    <n v="601705"/>
    <n v="0"/>
    <n v="453383.07"/>
    <n v="170991.08"/>
    <n v="0"/>
    <n v="29346.63"/>
    <n v="9817.1200000000008"/>
    <n v="846"/>
    <n v="1738.7"/>
    <n v="0"/>
    <m/>
    <n v="0"/>
    <n v="0.4"/>
    <n v="666123"/>
    <x v="0"/>
  </r>
  <r>
    <s v="0228   1G-L24"/>
    <s v="VICTOR DURAN (1)"/>
    <n v="32326"/>
    <n v="32326"/>
    <n v="0"/>
    <n v="0"/>
    <n v="0"/>
    <n v="29346.63"/>
    <n v="8629.2000000000007"/>
    <n v="744"/>
    <n v="1527.83"/>
    <n v="0"/>
    <m/>
    <n v="-3553"/>
    <n v="0.34"/>
    <n v="36695"/>
    <x v="0"/>
  </r>
  <r>
    <s v="0229   1G-L25"/>
    <s v="C…SAR CARDALDA (1)"/>
    <n v="30940"/>
    <n v="30940"/>
    <n v="0"/>
    <n v="0"/>
    <n v="0"/>
    <n v="29346.63"/>
    <n v="7858.18"/>
    <n v="0"/>
    <n v="1391.42"/>
    <n v="0"/>
    <m/>
    <n v="-3480"/>
    <n v="0.77"/>
    <n v="35117"/>
    <x v="0"/>
  </r>
  <r>
    <s v="0230   1G-L26"/>
    <s v="PABLO RESNIK (1)"/>
    <n v="31597"/>
    <n v="31597"/>
    <n v="0"/>
    <n v="0"/>
    <n v="0"/>
    <n v="29346.63"/>
    <n v="7835.76"/>
    <n v="675.6"/>
    <n v="1387.72"/>
    <n v="0"/>
    <m/>
    <n v="-3478"/>
    <n v="0.28999999999999998"/>
    <n v="35768"/>
    <x v="0"/>
  </r>
  <r>
    <s v="0231   1G-L27"/>
    <s v="CECILIA CALVANI (1)"/>
    <n v="620841"/>
    <n v="0"/>
    <n v="480289.22"/>
    <n v="164566.24"/>
    <n v="0"/>
    <n v="29346.63"/>
    <n v="8355.76"/>
    <n v="721.2"/>
    <n v="1479.28"/>
    <n v="0"/>
    <m/>
    <n v="6843"/>
    <n v="0.67"/>
    <n v="691602"/>
    <x v="0"/>
  </r>
  <r>
    <s v="0232    1L-L1"/>
    <s v="MARIELA CHOUZA (EN SUCESI”N) (1)"/>
    <n v="33591"/>
    <n v="33591"/>
    <n v="0"/>
    <n v="0"/>
    <n v="0"/>
    <n v="29346.63"/>
    <n v="2667.21"/>
    <n v="0"/>
    <n v="472.13"/>
    <n v="0"/>
    <m/>
    <n v="3974"/>
    <n v="0.03"/>
    <n v="36460"/>
    <x v="0"/>
  </r>
  <r>
    <s v="0233    1L-L2"/>
    <s v="Nancy Beatriz Esquivel (1)"/>
    <n v="29788"/>
    <n v="26693"/>
    <n v="3095"/>
    <n v="0"/>
    <n v="3095"/>
    <n v="29346.63"/>
    <n v="2721"/>
    <n v="0"/>
    <n v="481.84"/>
    <n v="0"/>
    <m/>
    <n v="-2973"/>
    <n v="0.53"/>
    <n v="29577"/>
    <x v="0"/>
  </r>
  <r>
    <s v="0234    1L-L3"/>
    <s v="ANABELA DONADEO (1)"/>
    <n v="27000"/>
    <n v="27000"/>
    <n v="0"/>
    <n v="0"/>
    <n v="0"/>
    <n v="29346.63"/>
    <n v="2824.1"/>
    <n v="243.6"/>
    <n v="499.88"/>
    <n v="0"/>
    <m/>
    <n v="-3007"/>
    <n v="0.79"/>
    <n v="29908"/>
    <x v="0"/>
  </r>
  <r>
    <s v="0235    1L-L4"/>
    <s v="Jonathan Alex DERMAN ; Cynthia Carolina BASSO (1)"/>
    <n v="28591"/>
    <n v="28591"/>
    <n v="0"/>
    <n v="0"/>
    <n v="0"/>
    <n v="29346.63"/>
    <n v="2922.72"/>
    <n v="253.2"/>
    <n v="517.91"/>
    <n v="0"/>
    <m/>
    <n v="-3017"/>
    <n v="0.54"/>
    <n v="30024"/>
    <x v="0"/>
  </r>
  <r>
    <s v="0236    1L-L5"/>
    <s v="DANIEL MANZINI (1)"/>
    <n v="41307"/>
    <n v="41307"/>
    <s v="Plan de Pago"/>
    <s v="Plan de Pago"/>
    <n v="0"/>
    <n v="29346.63"/>
    <n v="2658.24"/>
    <n v="229.2"/>
    <n v="470.74"/>
    <n v="0"/>
    <m/>
    <n v="11625.2"/>
    <n v="0.99"/>
    <n v="44331"/>
    <x v="0"/>
  </r>
  <r>
    <s v="0237    1L-L6"/>
    <s v="JULI£N DE VITO (1)"/>
    <n v="26756"/>
    <n v="26756"/>
    <n v="0"/>
    <n v="0"/>
    <n v="0"/>
    <n v="29346.63"/>
    <n v="2824.1"/>
    <n v="0"/>
    <n v="499.88"/>
    <n v="0"/>
    <m/>
    <n v="-3007"/>
    <n v="0.39"/>
    <n v="29664"/>
    <x v="0"/>
  </r>
  <r>
    <s v="0238    1L-L7"/>
    <s v="PABLO MARTÌN (1)"/>
    <n v="29804"/>
    <n v="29804"/>
    <n v="0"/>
    <n v="0"/>
    <n v="0"/>
    <n v="29346.63"/>
    <n v="2868.93"/>
    <n v="248.4"/>
    <n v="507.74"/>
    <n v="0"/>
    <m/>
    <n v="-3011"/>
    <n v="0.3"/>
    <n v="29961"/>
    <x v="0"/>
  </r>
  <r>
    <s v="0239    1L-L8"/>
    <s v="BEATRIZ COSTA (1)"/>
    <n v="27202"/>
    <n v="27202"/>
    <n v="0"/>
    <n v="0"/>
    <n v="0"/>
    <n v="29346.63"/>
    <n v="3043.75"/>
    <n v="264"/>
    <n v="538.72"/>
    <n v="0"/>
    <m/>
    <n v="-3028"/>
    <n v="0.9"/>
    <n v="30166"/>
    <x v="0"/>
  </r>
  <r>
    <s v="0240    1L-L9"/>
    <s v="PAULA VAZQUEZ"/>
    <n v="27443"/>
    <n v="27843"/>
    <n v="0"/>
    <n v="400"/>
    <n v="400"/>
    <n v="29346.63"/>
    <n v="3308.23"/>
    <n v="285"/>
    <n v="585.89"/>
    <n v="0"/>
    <m/>
    <n v="0"/>
    <n v="0.25"/>
    <n v="33526"/>
    <x v="0"/>
  </r>
  <r>
    <s v="0241   1L-L10"/>
    <s v="LAURA HERMIDA"/>
    <n v="27539"/>
    <n v="27953"/>
    <n v="0"/>
    <n v="414"/>
    <n v="414"/>
    <n v="29346.63"/>
    <n v="3765.47"/>
    <n v="0"/>
    <n v="666.81"/>
    <n v="0"/>
    <m/>
    <n v="0"/>
    <n v="0.09"/>
    <n v="33779"/>
    <x v="0"/>
  </r>
  <r>
    <s v="0242   1L-L11"/>
    <s v="Stuto Melisa/Bosso Matías Leonel (1)"/>
    <n v="28196"/>
    <n v="28196"/>
    <n v="0"/>
    <n v="0"/>
    <n v="0"/>
    <n v="29346.63"/>
    <n v="4128.57"/>
    <n v="356.4"/>
    <n v="731.08"/>
    <n v="0"/>
    <m/>
    <n v="-3130"/>
    <n v="0.32"/>
    <n v="31433"/>
    <x v="0"/>
  </r>
  <r>
    <s v="0243   1L-L12"/>
    <s v="Ramirez Silvia Patricia (1)"/>
    <n v="35281"/>
    <n v="35281"/>
    <n v="0"/>
    <n v="0"/>
    <n v="0"/>
    <n v="29346.63"/>
    <n v="4280.9799999999996"/>
    <n v="370.8"/>
    <n v="758.37"/>
    <n v="0"/>
    <m/>
    <n v="3801"/>
    <n v="0.22"/>
    <n v="38558"/>
    <x v="0"/>
  </r>
  <r>
    <s v="0244   1L-L13"/>
    <s v="JOSE SANTOS RETAMOZO CACERES (1)"/>
    <n v="28556"/>
    <n v="28556"/>
    <n v="0"/>
    <n v="0"/>
    <n v="0"/>
    <n v="29346.63"/>
    <n v="4518.5600000000004"/>
    <n v="391.2"/>
    <n v="799.99"/>
    <n v="0"/>
    <m/>
    <n v="-3167"/>
    <n v="0.62"/>
    <n v="31890"/>
    <x v="0"/>
  </r>
  <r>
    <s v="0245   1L-L14"/>
    <s v="Maria Itari Muzzapappa / Santiago Carballo (1)"/>
    <n v="35088"/>
    <n v="35088"/>
    <n v="0"/>
    <n v="0"/>
    <n v="0"/>
    <n v="29346.63"/>
    <n v="4070.29"/>
    <n v="351.6"/>
    <n v="720.91"/>
    <n v="0"/>
    <m/>
    <n v="3820"/>
    <n v="0.56999999999999995"/>
    <n v="38310"/>
    <x v="0"/>
  </r>
  <r>
    <s v="0246   1L-L15"/>
    <s v="Balaza Luz Marisol / Fernando Eduardo Galdos (1)"/>
    <n v="34784"/>
    <n v="34784"/>
    <n v="0"/>
    <n v="0"/>
    <n v="0"/>
    <n v="29346.63"/>
    <n v="3738.57"/>
    <n v="322.8"/>
    <n v="662.18"/>
    <n v="0"/>
    <m/>
    <n v="3852"/>
    <n v="0.82"/>
    <n v="37923"/>
    <x v="0"/>
  </r>
  <r>
    <s v="0247   1L-L16"/>
    <s v="DANIELA PEREYRA (1)"/>
    <n v="145336"/>
    <n v="45000"/>
    <n v="100336"/>
    <n v="5645.97"/>
    <n v="0"/>
    <n v="29346.63"/>
    <n v="3613.06"/>
    <n v="312"/>
    <n v="639.53"/>
    <n v="0"/>
    <m/>
    <n v="6945"/>
    <n v="0.81"/>
    <n v="146839"/>
    <x v="0"/>
  </r>
  <r>
    <s v="0248   1L-L17"/>
    <s v="Gustavo Alberto Ramon Gonzalez (1)"/>
    <n v="30349"/>
    <n v="30349"/>
    <n v="0"/>
    <n v="0"/>
    <n v="0"/>
    <n v="29346.63"/>
    <n v="3411.34"/>
    <n v="295.2"/>
    <n v="603.91999999999996"/>
    <n v="0"/>
    <m/>
    <n v="-3062"/>
    <n v="0.91"/>
    <n v="30596"/>
    <x v="0"/>
  </r>
  <r>
    <s v="0249   1L-L18"/>
    <s v="GASTON DAMIAN SERRA/ JAVIER OMAR LOPEZ (1)"/>
    <n v="123796"/>
    <n v="0"/>
    <n v="117804.52"/>
    <n v="11881.71"/>
    <n v="0"/>
    <n v="29346.63"/>
    <n v="3200.65"/>
    <n v="276"/>
    <n v="566.46"/>
    <n v="0"/>
    <m/>
    <n v="6945"/>
    <n v="0.03"/>
    <n v="170021"/>
    <x v="0"/>
  </r>
  <r>
    <s v="0250   1L-L19"/>
    <s v="DANIELE, Mario Domingo/ GIORDANO LERENA Maria del Rocio (1)"/>
    <n v="29836"/>
    <n v="29836"/>
    <n v="0"/>
    <n v="0"/>
    <n v="0"/>
    <n v="29346.63"/>
    <n v="2900.31"/>
    <n v="250.8"/>
    <n v="513.75"/>
    <n v="0"/>
    <m/>
    <n v="-3014"/>
    <n v="0.51"/>
    <n v="29998"/>
    <x v="0"/>
  </r>
  <r>
    <s v="0251   1L-L20"/>
    <s v="Emiliano Volpe y GEOPOLIS S.A. (1)"/>
    <n v="91971"/>
    <n v="0"/>
    <n v="90088.9"/>
    <n v="6386.55"/>
    <n v="0"/>
    <n v="29346.63"/>
    <n v="2842.03"/>
    <n v="244.8"/>
    <n v="503.11"/>
    <n v="0"/>
    <m/>
    <n v="6945"/>
    <n v="0.98"/>
    <n v="136358"/>
    <x v="0"/>
  </r>
  <r>
    <s v="0252   1L-L21"/>
    <s v="TORSTEN / DIRK SCHALL (1)"/>
    <n v="30055"/>
    <n v="30055"/>
    <n v="0"/>
    <n v="0"/>
    <n v="0"/>
    <n v="29346.63"/>
    <n v="2747.9"/>
    <n v="237.6"/>
    <n v="486.93"/>
    <n v="0"/>
    <m/>
    <n v="-3000"/>
    <n v="0.94"/>
    <n v="29820"/>
    <x v="0"/>
  </r>
  <r>
    <s v="0253   1L-L22"/>
    <s v="Anabel Carla BRUSCHINI (1)"/>
    <n v="26971"/>
    <n v="26971"/>
    <n v="0"/>
    <n v="0"/>
    <n v="0"/>
    <n v="29346.63"/>
    <n v="2792.72"/>
    <n v="241.2"/>
    <n v="494.79"/>
    <n v="0"/>
    <m/>
    <n v="-3005"/>
    <n v="0.66"/>
    <n v="29871"/>
    <x v="0"/>
  </r>
  <r>
    <s v="0254   1L-L23"/>
    <s v="Coop.DACAR"/>
    <n v="122166"/>
    <n v="0"/>
    <n v="113573.02"/>
    <n v="14271.63"/>
    <n v="0"/>
    <n v="29346.63"/>
    <n v="2842.03"/>
    <n v="244.8"/>
    <n v="503.11"/>
    <n v="0"/>
    <m/>
    <n v="0"/>
    <n v="0.78"/>
    <n v="160782"/>
    <x v="0"/>
  </r>
  <r>
    <s v="0255   1L-L24"/>
    <s v="JOSE BALATTI"/>
    <n v="57142"/>
    <n v="57142"/>
    <n v="0"/>
    <n v="0"/>
    <n v="0"/>
    <n v="29346.63"/>
    <n v="3523.4"/>
    <n v="304.8"/>
    <n v="624.27"/>
    <n v="0"/>
    <m/>
    <n v="0"/>
    <n v="0.9"/>
    <n v="33800"/>
    <x v="0"/>
  </r>
  <r>
    <s v="0256   1L-L25"/>
    <s v="Gustavo Enrique Daniel Moran (1)"/>
    <n v="34709"/>
    <n v="34709"/>
    <n v="0"/>
    <n v="0"/>
    <n v="0"/>
    <n v="29346.63"/>
    <n v="3657.88"/>
    <n v="315.60000000000002"/>
    <n v="647.85"/>
    <n v="0"/>
    <m/>
    <n v="3859"/>
    <n v="0.04"/>
    <n v="37827"/>
    <x v="0"/>
  </r>
  <r>
    <s v="0257   1L-L26"/>
    <s v="CAMILA PARDO ARGERICH (1)"/>
    <n v="27114"/>
    <n v="27114"/>
    <n v="0"/>
    <n v="0"/>
    <n v="0"/>
    <n v="29346.63"/>
    <n v="2949.62"/>
    <n v="254.4"/>
    <n v="522.07000000000005"/>
    <n v="0"/>
    <m/>
    <n v="-3019"/>
    <n v="0.28000000000000003"/>
    <n v="30054"/>
    <x v="0"/>
  </r>
  <r>
    <s v="0258   1L-L27"/>
    <s v="FABIAN MARTINEZ"/>
    <n v="899459"/>
    <n v="0"/>
    <n v="581343.94999999995"/>
    <n v="347182.25"/>
    <n v="0"/>
    <n v="29346.63"/>
    <n v="3451.68"/>
    <n v="287.60000000000002"/>
    <n v="611.32000000000005"/>
    <n v="0"/>
    <m/>
    <n v="0"/>
    <n v="0.56999999999999995"/>
    <n v="962224"/>
    <x v="0"/>
  </r>
  <r>
    <s v="0259   1L-L28"/>
    <s v="ALEJANDRO DAROUICHE (1)"/>
    <n v="27927"/>
    <n v="27927"/>
    <n v="0"/>
    <n v="0"/>
    <n v="0"/>
    <n v="29346.63"/>
    <n v="3832.71"/>
    <n v="332.4"/>
    <n v="678.83"/>
    <n v="0"/>
    <m/>
    <n v="-3102"/>
    <n v="0.43"/>
    <n v="31089"/>
    <x v="0"/>
  </r>
  <r>
    <s v="0260   1L-L29"/>
    <s v="TOMAS BELLO (1)"/>
    <n v="34550"/>
    <n v="34550"/>
    <n v="0"/>
    <n v="0"/>
    <n v="0"/>
    <n v="29346.63"/>
    <n v="3483.06"/>
    <n v="301.2"/>
    <n v="616.87"/>
    <n v="0"/>
    <m/>
    <n v="3876"/>
    <n v="0.24"/>
    <n v="37624"/>
    <x v="0"/>
  </r>
  <r>
    <s v="0261   1L-L30"/>
    <s v="Matias Alejandro Perasso/Guadalupe Agustin (1)"/>
    <n v="27855"/>
    <n v="27855"/>
    <n v="0"/>
    <n v="0"/>
    <n v="0"/>
    <n v="29346.63"/>
    <n v="3756.5"/>
    <n v="324"/>
    <n v="664.96"/>
    <n v="0"/>
    <m/>
    <n v="-3095"/>
    <n v="0.91"/>
    <n v="30998"/>
    <x v="0"/>
  </r>
  <r>
    <s v="0262   1L-L31"/>
    <s v="DIEGO SOLERO (1)"/>
    <n v="103491"/>
    <n v="0"/>
    <n v="101380.6"/>
    <n v="7179.43"/>
    <n v="0"/>
    <n v="29346.63"/>
    <n v="3837.19"/>
    <n v="332.4"/>
    <n v="679.29"/>
    <n v="0"/>
    <m/>
    <n v="24085.63"/>
    <n v="0.83"/>
    <n v="166842"/>
    <x v="0"/>
  </r>
  <r>
    <s v="0263   1L-L32"/>
    <s v="BLANCO MONICA P/BERTOLOTTO CLAUDIO A. (1)"/>
    <n v="34506"/>
    <n v="34506"/>
    <n v="0"/>
    <n v="0"/>
    <n v="0"/>
    <n v="29346.63"/>
    <n v="3792.37"/>
    <n v="0"/>
    <n v="671.9"/>
    <n v="0"/>
    <m/>
    <n v="3847"/>
    <n v="0.1"/>
    <n v="37658"/>
    <x v="0"/>
  </r>
  <r>
    <s v="0264   1L-L33"/>
    <s v="ROSANA JUDITH CHORUZY (1)"/>
    <n v="28085"/>
    <n v="28085"/>
    <n v="0"/>
    <n v="0"/>
    <n v="0"/>
    <n v="29346.63"/>
    <n v="4007.53"/>
    <n v="345.6"/>
    <n v="709.81"/>
    <n v="0"/>
    <m/>
    <n v="-3118"/>
    <n v="0.43"/>
    <n v="31292"/>
    <x v="0"/>
  </r>
  <r>
    <s v="0265   1L-L34"/>
    <s v="MARCELA GUERRA (1)"/>
    <n v="885000"/>
    <n v="0"/>
    <n v="641355.91"/>
    <s v="En Abogados"/>
    <n v="0"/>
    <n v="29346.63"/>
    <n v="3980.64"/>
    <n v="344.4"/>
    <n v="704.73"/>
    <n v="0"/>
    <m/>
    <n v="6049"/>
    <n v="0.8"/>
    <n v="957494"/>
    <x v="0"/>
  </r>
  <r>
    <s v="0266   1L-L35"/>
    <s v="FEDERICO CASTEX"/>
    <n v="88898"/>
    <n v="0"/>
    <n v="84906.49"/>
    <s v="En Abogados"/>
    <n v="0"/>
    <n v="29346.63"/>
    <n v="3895.47"/>
    <n v="336"/>
    <n v="689.93"/>
    <n v="0"/>
    <m/>
    <n v="0"/>
    <n v="0.65"/>
    <n v="127412"/>
    <x v="0"/>
  </r>
  <r>
    <s v="0267   1L-L36"/>
    <s v="MARÕA FERNANDA BALLOTTA"/>
    <n v="29410"/>
    <n v="0"/>
    <n v="29410"/>
    <n v="1470.5"/>
    <n v="0"/>
    <n v="29346.63"/>
    <n v="3819.26"/>
    <n v="331.2"/>
    <n v="676.06"/>
    <n v="0"/>
    <m/>
    <n v="0"/>
    <n v="0.35"/>
    <n v="65054"/>
    <x v="0"/>
  </r>
  <r>
    <s v="0268   1L-L37"/>
    <s v="LORENTE MARCELA (1)"/>
    <n v="27867"/>
    <n v="27867"/>
    <n v="0"/>
    <n v="0"/>
    <n v="0"/>
    <n v="29346.63"/>
    <n v="3769.95"/>
    <n v="325.2"/>
    <n v="667.73"/>
    <n v="0"/>
    <m/>
    <n v="-3096"/>
    <n v="0.49"/>
    <n v="31014"/>
    <x v="0"/>
  </r>
  <r>
    <s v="0269   1L-L38"/>
    <s v="FERNANDO NICOSIA (1)"/>
    <n v="27556"/>
    <n v="27556"/>
    <n v="0"/>
    <n v="0"/>
    <n v="0"/>
    <n v="29346.63"/>
    <n v="3429.27"/>
    <n v="296.39999999999998"/>
    <n v="607.62"/>
    <n v="0"/>
    <m/>
    <n v="-3064"/>
    <n v="0.08"/>
    <n v="30616"/>
    <x v="0"/>
  </r>
  <r>
    <s v="0270   1L-L39"/>
    <s v="Daniel Bernardo RUIZ (1)"/>
    <n v="27377"/>
    <n v="27377"/>
    <n v="0"/>
    <n v="0"/>
    <n v="0"/>
    <n v="29346.63"/>
    <n v="3236.51"/>
    <n v="278.39999999999998"/>
    <n v="572.94000000000005"/>
    <n v="0"/>
    <m/>
    <n v="-3046"/>
    <n v="0.52"/>
    <n v="30389"/>
    <x v="0"/>
  </r>
  <r>
    <s v="0271   1L-L40"/>
    <s v="Hernan Javier PIROLO (1)"/>
    <n v="27322"/>
    <n v="27322"/>
    <n v="0"/>
    <n v="0"/>
    <n v="0"/>
    <n v="29346.63"/>
    <n v="3173.75"/>
    <n v="274.8"/>
    <n v="561.84"/>
    <n v="0"/>
    <m/>
    <n v="-3040"/>
    <n v="0.98"/>
    <n v="30318"/>
    <x v="0"/>
  </r>
  <r>
    <s v="0272   1L-L41"/>
    <s v="RODOLFO CELEDON (1)"/>
    <n v="2146111"/>
    <n v="0"/>
    <n v="1435923.37"/>
    <s v="En Abogados"/>
    <n v="0"/>
    <n v="29346.63"/>
    <n v="3191.68"/>
    <n v="276"/>
    <n v="565.08000000000004"/>
    <n v="0"/>
    <m/>
    <n v="5906"/>
    <n v="0.44"/>
    <n v="2257193"/>
    <x v="0"/>
  </r>
  <r>
    <s v="0273   1L-L42"/>
    <s v="XIMENA HUAMAN CALATAYUD (1)"/>
    <n v="2171352"/>
    <n v="0"/>
    <n v="1452351.81"/>
    <s v="En Abogados"/>
    <n v="0"/>
    <n v="29346.63"/>
    <n v="3353.06"/>
    <n v="289.2"/>
    <n v="593.75"/>
    <n v="0"/>
    <m/>
    <n v="5935"/>
    <n v="0.77"/>
    <n v="2283488"/>
    <x v="0"/>
  </r>
  <r>
    <s v="0274   1L-L43"/>
    <s v="LUCIANO MAZZEO/BELUSSI CARLA (1)"/>
    <n v="27609"/>
    <n v="27609"/>
    <n v="0"/>
    <n v="0"/>
    <n v="0"/>
    <n v="29346.63"/>
    <n v="3487.54"/>
    <n v="301.2"/>
    <n v="617.33000000000004"/>
    <n v="0"/>
    <m/>
    <n v="-3069"/>
    <n v="0.3"/>
    <n v="30684"/>
    <x v="0"/>
  </r>
  <r>
    <s v="0275   1L-L44"/>
    <s v="ANDREA MARIANA ORTIGOZA (1)"/>
    <n v="31967"/>
    <n v="31697"/>
    <n v="270"/>
    <n v="0"/>
    <n v="5580"/>
    <n v="29346.63"/>
    <n v="3097.55"/>
    <n v="267.60000000000002"/>
    <n v="548.89"/>
    <n v="0"/>
    <m/>
    <n v="-3033"/>
    <n v="0.33"/>
    <n v="24918"/>
    <x v="0"/>
  </r>
  <r>
    <s v="0276   1L-L45"/>
    <s v="GRACIELA BETINA GIL PIZARRO (1)"/>
    <n v="27473"/>
    <n v="27473"/>
    <n v="0"/>
    <n v="0"/>
    <n v="0"/>
    <n v="29346.63"/>
    <n v="3339.61"/>
    <n v="288"/>
    <n v="591.42999999999995"/>
    <n v="0"/>
    <m/>
    <n v="-3056"/>
    <n v="0.33"/>
    <n v="30510"/>
    <x v="0"/>
  </r>
  <r>
    <s v="0277   1L-L46"/>
    <s v="(CFA) COMPA—IA FIDUCIARIA AMERICANA"/>
    <n v="87933"/>
    <n v="87933"/>
    <n v="0"/>
    <n v="0"/>
    <n v="0"/>
    <n v="29346.63"/>
    <n v="3563.75"/>
    <n v="308.39999999999998"/>
    <n v="630.74"/>
    <n v="0"/>
    <m/>
    <n v="0"/>
    <n v="0.48"/>
    <n v="33850"/>
    <x v="0"/>
  </r>
  <r>
    <s v="0278   1L-L47"/>
    <s v="MARIANO ALBERTO VALENTINO/ PAULA NATALIA MORENO"/>
    <n v="27346"/>
    <n v="0"/>
    <n v="27346"/>
    <n v="1367.3"/>
    <n v="0"/>
    <n v="29346.63"/>
    <n v="3200.65"/>
    <n v="277.2"/>
    <n v="566.92999999999995"/>
    <n v="0"/>
    <m/>
    <n v="0"/>
    <n v="0.28999999999999998"/>
    <n v="62105"/>
    <x v="0"/>
  </r>
  <r>
    <s v="0279   1L-L48"/>
    <s v="YANINA VALERIA BERNINSON (2)"/>
    <n v="164113"/>
    <n v="10000"/>
    <n v="153096.75"/>
    <n v="8620.2800000000007"/>
    <n v="0"/>
    <n v="29346.63"/>
    <n v="2734.45"/>
    <n v="0"/>
    <n v="484.15"/>
    <n v="0"/>
    <m/>
    <n v="0"/>
    <n v="0.74"/>
    <n v="194283"/>
    <x v="0"/>
  </r>
  <r>
    <s v="0280   1L-L49"/>
    <s v="(CFA) COMPA—IA FIDUCIARIA AMERICANA"/>
    <n v="87286"/>
    <n v="87286"/>
    <n v="0"/>
    <n v="0"/>
    <n v="0"/>
    <n v="29346.63"/>
    <n v="3344.1"/>
    <n v="288"/>
    <n v="591.9"/>
    <n v="0"/>
    <m/>
    <n v="0"/>
    <n v="0.37"/>
    <n v="33571"/>
    <x v="0"/>
  </r>
  <r>
    <s v="0281   1L-L50"/>
    <s v="GARRITANO VERONICA Y OT. (1)"/>
    <n v="538889"/>
    <n v="0"/>
    <n v="422437.96"/>
    <s v="En Abogados"/>
    <n v="0"/>
    <n v="29346.63"/>
    <n v="3738.57"/>
    <n v="322.8"/>
    <n v="662.18"/>
    <n v="0"/>
    <m/>
    <n v="6005"/>
    <n v="0.92"/>
    <n v="600087"/>
    <x v="0"/>
  </r>
  <r>
    <s v="0282   1L-L51"/>
    <s v="CARLOS MOLTONI (1)"/>
    <n v="27509"/>
    <n v="27509"/>
    <n v="0"/>
    <n v="0"/>
    <n v="0"/>
    <n v="29346.63"/>
    <n v="3379.96"/>
    <n v="291.60000000000002"/>
    <n v="598.37"/>
    <n v="0"/>
    <m/>
    <n v="-3059"/>
    <n v="0.44"/>
    <n v="30558"/>
    <x v="0"/>
  </r>
  <r>
    <s v="0283   1L-L52"/>
    <s v="EMILIANO AVETRANI - PABLO AVETRANI"/>
    <n v="-0.38"/>
    <n v="0"/>
    <n v="0"/>
    <n v="0"/>
    <n v="0.38"/>
    <n v="29346.63"/>
    <n v="3622.02"/>
    <n v="313.2"/>
    <n v="641.38"/>
    <n v="0"/>
    <m/>
    <n v="0"/>
    <n v="0.15"/>
    <n v="33923"/>
    <x v="0"/>
  </r>
  <r>
    <s v="0284   1L-L53"/>
    <s v="LUCÕA PARENTE (1)"/>
    <n v="1935277"/>
    <n v="0"/>
    <n v="1303652.1599999999"/>
    <s v="En Abogados"/>
    <n v="0"/>
    <n v="29346.63"/>
    <n v="3518.92"/>
    <n v="303.60000000000002"/>
    <n v="622.88"/>
    <n v="0"/>
    <m/>
    <n v="5966"/>
    <n v="0.36"/>
    <n v="2040218"/>
    <x v="0"/>
  </r>
  <r>
    <s v="0285   1L-L54"/>
    <s v="Miraglia Claudia Beatriz (1)"/>
    <n v="27683"/>
    <n v="27683"/>
    <n v="0"/>
    <n v="0"/>
    <n v="0"/>
    <n v="29346.63"/>
    <n v="3568.23"/>
    <n v="308.39999999999998"/>
    <n v="632.13"/>
    <n v="0"/>
    <m/>
    <n v="-3077"/>
    <n v="0.61"/>
    <n v="30779"/>
    <x v="0"/>
  </r>
  <r>
    <s v="0286   1L-L55"/>
    <s v="SOCIEDAD PETROCENTAURI (Gabriel Fabian RADZIUSZ) (1)"/>
    <n v="27720"/>
    <n v="27720"/>
    <n v="0"/>
    <n v="0"/>
    <n v="0"/>
    <n v="29346.63"/>
    <n v="3608.57"/>
    <n v="312"/>
    <n v="639.05999999999995"/>
    <n v="0"/>
    <m/>
    <n v="-3081"/>
    <n v="0.74"/>
    <n v="30826"/>
    <x v="0"/>
  </r>
  <r>
    <s v="0287   1L-L56"/>
    <s v="SOSA MENDOZA (1)"/>
    <n v="27717"/>
    <n v="27717"/>
    <n v="0"/>
    <n v="0"/>
    <n v="0"/>
    <n v="29346.63"/>
    <n v="3604.09"/>
    <n v="312"/>
    <n v="638.6"/>
    <n v="0"/>
    <m/>
    <n v="-3081"/>
    <n v="0.68"/>
    <n v="30821"/>
    <x v="0"/>
  </r>
  <r>
    <s v="0288   1L-L57"/>
    <s v="SOSA MENDOZA (1)"/>
    <n v="27798"/>
    <n v="27798"/>
    <n v="0"/>
    <n v="0"/>
    <n v="0"/>
    <n v="29346.63"/>
    <n v="3693.75"/>
    <n v="319.2"/>
    <n v="653.86"/>
    <n v="0"/>
    <m/>
    <n v="-3089"/>
    <n v="0.56000000000000005"/>
    <n v="30925"/>
    <x v="0"/>
  </r>
  <r>
    <s v="0289   1L-L58"/>
    <s v="OSVALDO RAUL PICCININI (1)"/>
    <n v="27605"/>
    <n v="27605"/>
    <n v="0"/>
    <n v="0"/>
    <n v="0"/>
    <n v="29346.63"/>
    <n v="3483.06"/>
    <n v="301.2"/>
    <n v="616.87"/>
    <n v="0"/>
    <m/>
    <n v="-3069"/>
    <n v="0.24"/>
    <n v="30679"/>
    <x v="0"/>
  </r>
  <r>
    <s v="0290   1L-L59"/>
    <s v="NORMA CLORINDA GOMEZ (1)"/>
    <n v="27511"/>
    <n v="27511"/>
    <n v="0"/>
    <n v="0"/>
    <n v="0"/>
    <n v="29346.63"/>
    <n v="3379.96"/>
    <n v="292.8"/>
    <n v="598.83000000000004"/>
    <n v="0"/>
    <m/>
    <n v="-3060"/>
    <n v="0.78"/>
    <n v="30559"/>
    <x v="0"/>
  </r>
  <r>
    <s v="0291   1L-L60"/>
    <s v="MANUEL ANGEL RODRIGUEZ (1)"/>
    <n v="49867"/>
    <n v="49867"/>
    <n v="0"/>
    <n v="0"/>
    <n v="0"/>
    <n v="29346.63"/>
    <n v="3353.06"/>
    <n v="0"/>
    <n v="593.75"/>
    <n v="0"/>
    <m/>
    <n v="21028.63"/>
    <n v="0.93"/>
    <n v="54323"/>
    <x v="0"/>
  </r>
  <r>
    <s v="0292   1L-L61"/>
    <s v="MARTA MARTINEZ OLIVARES (1)"/>
    <n v="27362"/>
    <n v="27362"/>
    <n v="0"/>
    <n v="0"/>
    <n v="0"/>
    <n v="29346.63"/>
    <n v="3218.58"/>
    <n v="278.39999999999998"/>
    <n v="570.16"/>
    <n v="0"/>
    <m/>
    <n v="-3044"/>
    <n v="0.23"/>
    <n v="30370"/>
    <x v="0"/>
  </r>
  <r>
    <s v="0293   1L-L62"/>
    <s v="SANTIAGO PESSINA (1)"/>
    <n v="27785"/>
    <n v="27785"/>
    <n v="0"/>
    <n v="0"/>
    <n v="0"/>
    <n v="29346.63"/>
    <n v="3680.3"/>
    <n v="318"/>
    <n v="652.01"/>
    <n v="0"/>
    <m/>
    <n v="-3088"/>
    <n v="0.06"/>
    <n v="30909"/>
    <x v="0"/>
  </r>
  <r>
    <s v="0294   1L-L63"/>
    <s v="Perdomo Acevedo, Juan Eduardo/ Montes Paula Andrea (1)"/>
    <n v="27614"/>
    <n v="27614"/>
    <n v="0"/>
    <n v="0"/>
    <n v="0"/>
    <n v="29346.63"/>
    <n v="3492.02"/>
    <n v="302.39999999999998"/>
    <n v="618.25"/>
    <n v="0"/>
    <m/>
    <n v="-3070"/>
    <n v="0.7"/>
    <n v="30690"/>
    <x v="0"/>
  </r>
  <r>
    <s v="0295   1L-L64"/>
    <s v="HERNAN DE LAURENTE"/>
    <n v="33318"/>
    <n v="33318"/>
    <n v="0"/>
    <n v="0"/>
    <n v="0"/>
    <n v="29346.63"/>
    <n v="6369.92"/>
    <n v="549.6"/>
    <n v="1128.3"/>
    <n v="0"/>
    <m/>
    <n v="0"/>
    <n v="0.55000000000000004"/>
    <n v="37395"/>
    <x v="0"/>
  </r>
  <r>
    <s v="0296   1L-L65"/>
    <s v="HERNAN DE LAURENTE"/>
    <n v="34222"/>
    <n v="34222"/>
    <n v="0"/>
    <n v="0"/>
    <n v="0"/>
    <n v="29346.63"/>
    <n v="7270.94"/>
    <n v="627.6"/>
    <n v="1287.8399999999999"/>
    <n v="0"/>
    <m/>
    <n v="0"/>
    <n v="0.99"/>
    <n v="38534"/>
    <x v="0"/>
  </r>
  <r>
    <s v="0297   1L-L66"/>
    <s v="HERNAN DE LAURENTE"/>
    <n v="32102"/>
    <n v="32102"/>
    <n v="0"/>
    <n v="0"/>
    <n v="0"/>
    <n v="29346.63"/>
    <n v="5159.59"/>
    <n v="444"/>
    <n v="913.28"/>
    <n v="0"/>
    <m/>
    <n v="0"/>
    <n v="0.5"/>
    <n v="35864"/>
    <x v="0"/>
  </r>
  <r>
    <s v="0298   1L-L67"/>
    <s v="CAR POINT"/>
    <n v="31050"/>
    <n v="31050"/>
    <n v="0"/>
    <n v="0"/>
    <n v="0"/>
    <n v="29346.63"/>
    <n v="4110.6400000000003"/>
    <n v="355.2"/>
    <n v="728.31"/>
    <n v="0"/>
    <m/>
    <n v="0"/>
    <n v="0.22"/>
    <n v="34541"/>
    <x v="0"/>
  </r>
  <r>
    <s v="0299   1L-L68"/>
    <s v="CAR POINT"/>
    <n v="32508"/>
    <n v="32508"/>
    <n v="0"/>
    <n v="0"/>
    <n v="0"/>
    <n v="29346.63"/>
    <n v="5563.03"/>
    <n v="480"/>
    <n v="984.95"/>
    <n v="0"/>
    <m/>
    <n v="0"/>
    <n v="0.39"/>
    <n v="36375"/>
    <x v="0"/>
  </r>
  <r>
    <s v="0300   1L-L69"/>
    <s v="ALEJANDRO PUEYRRED”N"/>
    <n v="28608"/>
    <n v="0"/>
    <n v="28608"/>
    <n v="1430.4"/>
    <n v="0"/>
    <n v="29346.63"/>
    <n v="5643.72"/>
    <n v="487.2"/>
    <n v="999.29"/>
    <n v="0"/>
    <m/>
    <n v="0"/>
    <n v="0.76"/>
    <n v="66516"/>
    <x v="0"/>
  </r>
  <r>
    <s v="0301   1L-L70"/>
    <s v="ARIEL AKERMAN (1)"/>
    <n v="30269"/>
    <n v="30269"/>
    <n v="0"/>
    <n v="0"/>
    <n v="0"/>
    <n v="29346.63"/>
    <n v="6387.85"/>
    <n v="550.79999999999995"/>
    <n v="1131.08"/>
    <n v="0"/>
    <m/>
    <n v="-3342"/>
    <n v="0.64"/>
    <n v="34075"/>
    <x v="0"/>
  </r>
  <r>
    <s v="0302   1L-L71"/>
    <s v="GUILLERMO MACERA (1)"/>
    <n v="30368"/>
    <n v="30368"/>
    <n v="0"/>
    <n v="0"/>
    <n v="0"/>
    <n v="29346.63"/>
    <n v="6495.43"/>
    <n v="560.4"/>
    <n v="1150.5"/>
    <n v="0"/>
    <m/>
    <n v="-3352"/>
    <n v="0.04"/>
    <n v="34201"/>
    <x v="0"/>
  </r>
  <r>
    <s v="0303   1L-L72"/>
    <s v="MARISA CECILIA RODRIGUEZ, (1)"/>
    <n v="29212"/>
    <n v="29212"/>
    <n v="0"/>
    <n v="0"/>
    <n v="0"/>
    <n v="29346.63"/>
    <n v="5778.2"/>
    <n v="0"/>
    <n v="1022.87"/>
    <n v="0"/>
    <m/>
    <n v="-3285"/>
    <n v="0.3"/>
    <n v="32863"/>
    <x v="0"/>
  </r>
  <r>
    <s v="0304   1L-L73"/>
    <s v="Gustavo Alberto Ramon GONZALEZ (1)"/>
    <n v="31535"/>
    <n v="31635"/>
    <n v="0"/>
    <n v="0"/>
    <n v="100"/>
    <n v="29346.63"/>
    <n v="4594.7700000000004"/>
    <n v="396"/>
    <n v="813.86"/>
    <n v="0"/>
    <m/>
    <n v="3771"/>
    <n v="0.74"/>
    <n v="38823"/>
    <x v="0"/>
  </r>
  <r>
    <s v="0305   1L-L74"/>
    <s v="Juan Bautista Carballo/ Maria Martina Carballo (1)"/>
    <n v="28365"/>
    <n v="28365"/>
    <n v="0"/>
    <n v="0"/>
    <n v="0"/>
    <n v="29346.63"/>
    <n v="4312.3599999999997"/>
    <n v="372"/>
    <n v="763.92"/>
    <n v="0"/>
    <m/>
    <n v="-3147"/>
    <n v="0.09"/>
    <n v="31648"/>
    <x v="0"/>
  </r>
  <r>
    <s v="0306   1L-L75"/>
    <s v="MARCELO LUIS VOLPE (1)"/>
    <n v="90201"/>
    <n v="0"/>
    <n v="88446.55"/>
    <n v="6176.78"/>
    <n v="0"/>
    <n v="29346.63"/>
    <n v="4101.67"/>
    <n v="0"/>
    <n v="726.46"/>
    <n v="0"/>
    <m/>
    <n v="24085.63"/>
    <n v="0.28000000000000003"/>
    <n v="152884"/>
    <x v="0"/>
  </r>
  <r>
    <s v="0307    2A-L1"/>
    <s v="PABLO GARCIA NAVARRO (1)"/>
    <n v="30648"/>
    <n v="30648"/>
    <n v="0"/>
    <n v="0"/>
    <n v="0"/>
    <n v="29346.63"/>
    <n v="6800.26"/>
    <n v="586.79999999999995"/>
    <n v="1204.5999999999999"/>
    <n v="0"/>
    <m/>
    <n v="-3381"/>
    <n v="0.71"/>
    <n v="34558"/>
    <x v="0"/>
  </r>
  <r>
    <s v="0308    2A-L2"/>
    <s v="EFEYSE S.R.L."/>
    <n v="32170"/>
    <n v="0"/>
    <n v="32170"/>
    <n v="1608.5"/>
    <n v="0"/>
    <n v="29346.63"/>
    <n v="5226.83"/>
    <n v="451.2"/>
    <n v="925.76"/>
    <n v="0"/>
    <m/>
    <n v="0"/>
    <n v="0.08"/>
    <n v="69729"/>
    <x v="0"/>
  </r>
  <r>
    <s v="0309    2A-L3"/>
    <s v="LORENA YAMILA CANDIDO/ FERNANDEZ CLAUDIO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</r>
  <r>
    <s v="0310    2A-L4"/>
    <s v="GABRIEL MICHELOUD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</r>
  <r>
    <s v="0311    2A-L5"/>
    <s v="PETER KRUGER"/>
    <n v="49042"/>
    <n v="0"/>
    <n v="48238.400000000001"/>
    <n v="3215.52"/>
    <n v="0"/>
    <n v="29346.63"/>
    <n v="5222.3500000000004"/>
    <n v="451.2"/>
    <n v="924.84"/>
    <n v="0"/>
    <m/>
    <n v="0"/>
    <n v="0.06"/>
    <n v="87399"/>
    <x v="0"/>
  </r>
  <r>
    <s v="0312    2A-L6"/>
    <s v="ANABELLA BLANCO (1)"/>
    <n v="28768"/>
    <n v="28768"/>
    <n v="0"/>
    <n v="432"/>
    <n v="0"/>
    <n v="29346.63"/>
    <n v="5244.76"/>
    <n v="0"/>
    <n v="929"/>
    <n v="22575.22"/>
    <m/>
    <n v="-3235"/>
    <n v="0.39"/>
    <n v="55293"/>
    <x v="0"/>
  </r>
  <r>
    <s v="0313    2A-L7"/>
    <s v="JULIAN FERNANDEZ SKAPIN/ JULIANA TORRES IADAROLA"/>
    <n v="47471"/>
    <n v="0"/>
    <n v="47471"/>
    <n v="2373.5500000000002"/>
    <n v="0"/>
    <n v="29346.63"/>
    <n v="5244.76"/>
    <n v="452.4"/>
    <n v="929"/>
    <n v="0"/>
    <m/>
    <n v="0"/>
    <n v="0.66"/>
    <n v="85818"/>
    <x v="0"/>
  </r>
  <r>
    <s v="0314    2A-L8"/>
    <s v="CARLOS MANUEL CAMPO"/>
    <n v="32184"/>
    <n v="32662"/>
    <n v="0"/>
    <n v="478"/>
    <n v="478"/>
    <n v="29346.63"/>
    <n v="5240.28"/>
    <n v="452.4"/>
    <n v="928.08"/>
    <n v="0"/>
    <m/>
    <n v="0"/>
    <n v="0.61"/>
    <n v="35968"/>
    <x v="0"/>
  </r>
  <r>
    <s v="0315    2A-L9"/>
    <s v="ANA MARIA COLOMBO (1)"/>
    <n v="2424285"/>
    <n v="0"/>
    <n v="1617791.77"/>
    <s v="En Abogados"/>
    <n v="0"/>
    <n v="29346.63"/>
    <n v="5235.8"/>
    <n v="452.4"/>
    <n v="927.15"/>
    <n v="0"/>
    <m/>
    <n v="6277"/>
    <n v="0.43"/>
    <n v="2547414"/>
    <x v="0"/>
  </r>
  <r>
    <s v="0316   2A-L10"/>
    <s v="Daniel Eduardo Lifschitz/ Fabiana Alejandra Maneiro (1)"/>
    <n v="32885"/>
    <n v="33000"/>
    <n v="0"/>
    <n v="0"/>
    <n v="115"/>
    <n v="29346.63"/>
    <n v="5262.69"/>
    <n v="453.6"/>
    <n v="931.77"/>
    <n v="0"/>
    <m/>
    <n v="-3236"/>
    <n v="0.31"/>
    <n v="32644"/>
    <x v="0"/>
  </r>
  <r>
    <s v="0317    2A-L11"/>
    <s v="FABI£N BURGOS (1)"/>
    <n v="35701"/>
    <n v="35701"/>
    <n v="0"/>
    <n v="0"/>
    <n v="0"/>
    <n v="29346.63"/>
    <n v="5231.3100000000004"/>
    <n v="0"/>
    <n v="926.23"/>
    <n v="0"/>
    <m/>
    <n v="3711"/>
    <n v="0.83"/>
    <n v="39216"/>
    <x v="0"/>
  </r>
  <r>
    <s v="0318   2A-L12"/>
    <s v="KANG JONG HO"/>
    <n v="135600"/>
    <n v="0"/>
    <n v="125851.59"/>
    <n v="16040.99"/>
    <n v="0"/>
    <n v="29346.63"/>
    <n v="5240.28"/>
    <n v="452.4"/>
    <n v="928.08"/>
    <n v="0"/>
    <m/>
    <n v="0"/>
    <n v="0.03"/>
    <n v="177860"/>
    <x v="0"/>
  </r>
  <r>
    <s v="0319   2A-L13"/>
    <s v="MARIANO SAENZ (1)"/>
    <n v="32225"/>
    <n v="32225"/>
    <n v="0"/>
    <n v="0"/>
    <n v="0"/>
    <n v="29346.63"/>
    <n v="5280.62"/>
    <n v="456"/>
    <n v="935.47"/>
    <n v="0"/>
    <m/>
    <n v="-3238"/>
    <n v="0.28000000000000003"/>
    <n v="32781"/>
    <x v="0"/>
  </r>
  <r>
    <s v="0320   2A-L14"/>
    <s v="PAUL DOCHERTY (1)"/>
    <n v="29242"/>
    <n v="29459"/>
    <n v="0"/>
    <n v="0"/>
    <n v="217"/>
    <n v="29346.63"/>
    <n v="5289.59"/>
    <n v="457.2"/>
    <n v="936.86"/>
    <n v="0"/>
    <m/>
    <n v="-3239"/>
    <n v="0.72"/>
    <n v="32575"/>
    <x v="0"/>
  </r>
  <r>
    <s v="0321   2A-L15"/>
    <s v="FRANCO - SUEIRO (1)"/>
    <n v="2292610"/>
    <n v="0"/>
    <n v="1534585.32"/>
    <s v="En Abogados"/>
    <n v="0"/>
    <n v="29346.63"/>
    <n v="5240.28"/>
    <n v="452.4"/>
    <n v="927.61"/>
    <n v="0"/>
    <m/>
    <n v="6278"/>
    <n v="0.81"/>
    <n v="2411585"/>
    <x v="0"/>
  </r>
  <r>
    <s v="0322   2A-L16"/>
    <s v="PATRICIA TARABINI (1)"/>
    <n v="29307"/>
    <n v="29307"/>
    <n v="0"/>
    <n v="0"/>
    <n v="0"/>
    <n v="29346.63"/>
    <n v="5338.9"/>
    <n v="460.8"/>
    <n v="945.65"/>
    <n v="0"/>
    <m/>
    <n v="-3244"/>
    <n v="0.02"/>
    <n v="32848"/>
    <x v="0"/>
  </r>
  <r>
    <s v="0323  2A-L17B"/>
    <s v="MANTE JAIME FRANCISCO (1)"/>
    <n v="1701498"/>
    <n v="0"/>
    <n v="1161778.44"/>
    <s v="En Abogados"/>
    <n v="0"/>
    <n v="29346.63"/>
    <n v="5495.79"/>
    <n v="474"/>
    <n v="972.93"/>
    <n v="0"/>
    <m/>
    <n v="6324"/>
    <n v="0.73"/>
    <n v="1802201"/>
    <x v="0"/>
  </r>
  <r>
    <s v="0324   2A-L17"/>
    <s v="MIGUEL PEREIRA L”PEZ (1)"/>
    <n v="2503265"/>
    <n v="0"/>
    <n v="1668452.07"/>
    <s v="En Abogados"/>
    <n v="0"/>
    <n v="29346.63"/>
    <n v="5486.83"/>
    <n v="474"/>
    <n v="972.01"/>
    <n v="0"/>
    <m/>
    <n v="6323"/>
    <n v="0.93"/>
    <n v="2629291"/>
    <x v="0"/>
  </r>
  <r>
    <s v="0325   2A-L18"/>
    <s v="Patrico Ezequiel KOLKER (1)"/>
    <n v="32440"/>
    <n v="0"/>
    <n v="32440"/>
    <n v="1622"/>
    <n v="0"/>
    <n v="29346.63"/>
    <n v="5495.79"/>
    <n v="474"/>
    <n v="972.93"/>
    <n v="0"/>
    <m/>
    <n v="6945"/>
    <n v="0.65"/>
    <n v="77297"/>
    <x v="0"/>
  </r>
  <r>
    <s v="0326   2A-L19"/>
    <s v="EZEQUIEL BRAHIN (1)"/>
    <n v="29392"/>
    <n v="29400"/>
    <n v="0"/>
    <n v="0"/>
    <n v="8"/>
    <n v="29346.63"/>
    <n v="5509.24"/>
    <n v="476.4"/>
    <n v="975.7"/>
    <n v="0"/>
    <m/>
    <n v="-3259"/>
    <n v="0.03"/>
    <n v="33041"/>
    <x v="0"/>
  </r>
  <r>
    <s v="0327   2A-L20"/>
    <s v="JUAN CARLOS MELIA (1)"/>
    <n v="35945"/>
    <n v="35944"/>
    <n v="0"/>
    <n v="0"/>
    <n v="0"/>
    <n v="29346.63"/>
    <n v="5522.69"/>
    <n v="0"/>
    <n v="978.02"/>
    <n v="0"/>
    <m/>
    <n v="3684"/>
    <n v="0.66"/>
    <n v="39532"/>
    <x v="0"/>
  </r>
  <r>
    <s v="0328   2A-L21"/>
    <s v="LUCCHESI / PELOROSSO"/>
    <n v="29964"/>
    <n v="0"/>
    <n v="29964"/>
    <n v="1498.2"/>
    <n v="0"/>
    <n v="29346.63"/>
    <n v="6056.13"/>
    <n v="522"/>
    <n v="1072.81"/>
    <n v="0"/>
    <m/>
    <n v="0"/>
    <n v="0.23"/>
    <n v="68460"/>
    <x v="0"/>
  </r>
  <r>
    <s v="0329   2A-L22"/>
    <s v="MARCIAL CARBALLAL (1)"/>
    <n v="2723406"/>
    <n v="0"/>
    <n v="1811737.65"/>
    <s v="En Abogados"/>
    <n v="0"/>
    <n v="29346.63"/>
    <n v="6889.91"/>
    <n v="595.20000000000005"/>
    <n v="1219.8599999999999"/>
    <n v="0"/>
    <m/>
    <n v="6577"/>
    <n v="0.52"/>
    <n v="2858622"/>
    <x v="0"/>
  </r>
  <r>
    <s v="0330   2A-L23"/>
    <s v="EDUARDO CANTELOUP (1)"/>
    <n v="29640"/>
    <n v="29640"/>
    <n v="0"/>
    <n v="0"/>
    <n v="0"/>
    <n v="29346.63"/>
    <n v="6006.82"/>
    <n v="0"/>
    <n v="1063.56"/>
    <n v="10364.969999999999"/>
    <m/>
    <n v="-3046"/>
    <n v="0.02"/>
    <n v="43736"/>
    <x v="0"/>
  </r>
  <r>
    <s v="0331   2A-L24"/>
    <s v="SANTIAGO BELAUSTEGUI (1)"/>
    <n v="29920"/>
    <n v="29920"/>
    <n v="0"/>
    <n v="0"/>
    <n v="0"/>
    <n v="29346.63"/>
    <n v="6006.82"/>
    <n v="518.4"/>
    <n v="1063.56"/>
    <n v="0"/>
    <m/>
    <n v="-3306"/>
    <n v="0.59"/>
    <n v="33630"/>
    <x v="0"/>
  </r>
  <r>
    <s v="0332   2A-L25"/>
    <s v="ALFREDO CASTIGLIA (1)"/>
    <n v="54845"/>
    <n v="54845"/>
    <s v="Plan de Pago"/>
    <s v="Plan de Pago"/>
    <n v="0"/>
    <n v="29346.63"/>
    <n v="6011.3"/>
    <n v="519.6"/>
    <n v="1064.49"/>
    <n v="0"/>
    <m/>
    <n v="21613.24"/>
    <n v="0.74"/>
    <n v="58556"/>
    <x v="0"/>
  </r>
  <r>
    <s v="0333   2A-L26"/>
    <s v="EDGARDO PAOLILLO (1)"/>
    <n v="980393"/>
    <n v="0"/>
    <n v="707690.24"/>
    <s v="En Abogados"/>
    <n v="0"/>
    <n v="29346.63"/>
    <n v="6015.79"/>
    <n v="519.6"/>
    <n v="1064.95"/>
    <n v="0"/>
    <m/>
    <n v="6419"/>
    <n v="0.52"/>
    <n v="1059144"/>
    <x v="0"/>
  </r>
  <r>
    <s v="0334   2A-L27"/>
    <s v="COPPARI ALEJANDRO (1)"/>
    <n v="35914"/>
    <n v="35914"/>
    <n v="0"/>
    <n v="0"/>
    <n v="0"/>
    <n v="29346.63"/>
    <n v="5486.83"/>
    <n v="0"/>
    <n v="972.01"/>
    <n v="0"/>
    <m/>
    <n v="3687"/>
    <n v="0.53"/>
    <n v="39493"/>
    <x v="0"/>
  </r>
  <r>
    <s v="0335   2A-L28"/>
    <s v="NELDO GARCIA (1)"/>
    <n v="507432"/>
    <n v="0"/>
    <n v="406315.06"/>
    <s v="En Abogados"/>
    <n v="0"/>
    <n v="29346.63"/>
    <n v="5486.83"/>
    <n v="474"/>
    <n v="972.01"/>
    <n v="0"/>
    <m/>
    <n v="6323"/>
    <n v="0.78"/>
    <n v="570351"/>
    <x v="0"/>
  </r>
  <r>
    <s v="0336   2A-L29"/>
    <s v="CASASOLA GABRIEL (1)"/>
    <n v="29438"/>
    <n v="29438"/>
    <n v="0"/>
    <n v="0"/>
    <n v="0"/>
    <n v="29346.63"/>
    <n v="5482.34"/>
    <n v="472.8"/>
    <n v="971.08"/>
    <n v="0"/>
    <m/>
    <n v="-3257"/>
    <n v="0.15"/>
    <n v="33016"/>
    <x v="0"/>
  </r>
  <r>
    <s v="0337   2A-L30"/>
    <s v="ARCE VIVIANA MARIELA"/>
    <n v="68367"/>
    <n v="0"/>
    <n v="66768.2"/>
    <n v="4937.21"/>
    <n v="0"/>
    <n v="29346.63"/>
    <n v="7840.24"/>
    <n v="675.59"/>
    <n v="1388.18"/>
    <n v="0"/>
    <m/>
    <n v="0"/>
    <n v="0.95"/>
    <n v="110957"/>
    <x v="0"/>
  </r>
  <r>
    <s v="0338   2A-L31"/>
    <s v="FIDEICOMISO VILLA MARIA"/>
    <n v="35361"/>
    <n v="35361"/>
    <n v="0"/>
    <n v="0"/>
    <n v="0"/>
    <n v="29346.63"/>
    <n v="8355.76"/>
    <n v="771.2"/>
    <n v="1479.74"/>
    <n v="0"/>
    <m/>
    <n v="0"/>
    <n v="0.67"/>
    <n v="39954"/>
    <x v="0"/>
  </r>
  <r>
    <s v="0339   2A-L32"/>
    <s v="RUTA CPC"/>
    <n v="75224"/>
    <n v="0"/>
    <n v="73435.679999999993"/>
    <n v="5460.1"/>
    <n v="0"/>
    <n v="29346.63"/>
    <n v="10704.69"/>
    <n v="924"/>
    <n v="1895.92"/>
    <n v="0"/>
    <m/>
    <n v="0"/>
    <n v="0.98"/>
    <n v="121768"/>
    <x v="0"/>
  </r>
  <r>
    <s v="0340   2A-L33"/>
    <s v="ADRIANA LOPEZ - ALBERTO RANGONI_x000a_(1)"/>
    <n v="31597"/>
    <n v="31597"/>
    <n v="0"/>
    <n v="0"/>
    <n v="0"/>
    <n v="29346.63"/>
    <n v="7835.76"/>
    <n v="675.6"/>
    <n v="1387.26"/>
    <n v="0"/>
    <m/>
    <n v="-3478"/>
    <n v="0.75"/>
    <n v="35768"/>
    <x v="0"/>
  </r>
  <r>
    <s v="0341   2A-L34"/>
    <s v="Diego Alberto RADIVOY MAGNANI"/>
    <n v="35055"/>
    <n v="0"/>
    <n v="35055"/>
    <n v="1752.75"/>
    <n v="0"/>
    <n v="29346.63"/>
    <n v="8100.24"/>
    <n v="699.6"/>
    <n v="1434.42"/>
    <n v="0"/>
    <m/>
    <n v="0"/>
    <n v="0.36"/>
    <n v="76389"/>
    <x v="0"/>
  </r>
  <r>
    <s v="0342   2A-L35"/>
    <s v="DIEGO SOLERO"/>
    <n v="76020"/>
    <n v="0"/>
    <n v="74244.05"/>
    <n v="5488.15"/>
    <n v="0"/>
    <n v="29346.63"/>
    <n v="11758.13"/>
    <n v="1014"/>
    <n v="2082.27"/>
    <n v="0"/>
    <m/>
    <n v="0"/>
    <n v="0.77"/>
    <n v="123934"/>
    <x v="0"/>
  </r>
  <r>
    <s v="0343    2B-L1"/>
    <s v="FABIAN CARBALLO (1)"/>
    <n v="120125"/>
    <n v="0"/>
    <n v="114674.23"/>
    <n v="11184.48"/>
    <n v="0"/>
    <n v="29346.63"/>
    <n v="7826.8"/>
    <n v="0"/>
    <n v="1386.33"/>
    <n v="0"/>
    <m/>
    <n v="6945"/>
    <n v="0.53"/>
    <n v="171364"/>
    <x v="0"/>
  </r>
  <r>
    <s v="0344    2B-L2"/>
    <s v="ROBERTO BERASATEGUI"/>
    <n v="29200"/>
    <n v="29638"/>
    <n v="0"/>
    <n v="438"/>
    <n v="438"/>
    <n v="29346.63"/>
    <n v="5222.3500000000004"/>
    <n v="451.2"/>
    <n v="924.84"/>
    <n v="0"/>
    <m/>
    <n v="0"/>
    <n v="0.98"/>
    <n v="35946"/>
    <x v="0"/>
  </r>
  <r>
    <s v="0345   2B-L3"/>
    <s v="JORGELINA AIRALDI (1)"/>
    <n v="36145"/>
    <n v="36150"/>
    <n v="0"/>
    <n v="0"/>
    <n v="5"/>
    <n v="29346.63"/>
    <n v="5222.3500000000004"/>
    <n v="451.2"/>
    <n v="924.84"/>
    <n v="0"/>
    <m/>
    <n v="3712"/>
    <n v="0.98"/>
    <n v="39653"/>
    <x v="0"/>
  </r>
  <r>
    <s v="0346   2B-L4"/>
    <s v="LAURA REITER - SHEILA TRUCCO (1)"/>
    <n v="29698"/>
    <n v="29698"/>
    <n v="0"/>
    <n v="0"/>
    <n v="0"/>
    <n v="29346.63"/>
    <n v="5764.75"/>
    <n v="498"/>
    <n v="1021.02"/>
    <n v="0"/>
    <m/>
    <n v="-3284"/>
    <n v="0.6"/>
    <n v="33347"/>
    <x v="0"/>
  </r>
  <r>
    <s v="0347    2B-L5"/>
    <s v="CHRISTOPH MARQUARDT (1)"/>
    <n v="2458942"/>
    <n v="0"/>
    <n v="1639654.16"/>
    <s v="En Abogados"/>
    <n v="0"/>
    <n v="29346.63"/>
    <n v="5222.3500000000004"/>
    <n v="451.2"/>
    <n v="924.84"/>
    <n v="0"/>
    <m/>
    <n v="6275"/>
    <n v="0.27"/>
    <n v="2583145"/>
    <x v="0"/>
  </r>
  <r>
    <s v="0348   2B-L6"/>
    <s v="TORSTEN / DIRK SCHALL (1)"/>
    <n v="32569"/>
    <n v="32569"/>
    <n v="0"/>
    <n v="0"/>
    <n v="0"/>
    <n v="29346.63"/>
    <n v="5222.3500000000004"/>
    <n v="451.2"/>
    <n v="924.84"/>
    <n v="0"/>
    <m/>
    <n v="-3233"/>
    <n v="0.98"/>
    <n v="32713"/>
    <x v="0"/>
  </r>
  <r>
    <s v="0349   2B-L7"/>
    <s v="RICARDO MARKOUS (1)"/>
    <n v="29425"/>
    <n v="29425"/>
    <n v="0"/>
    <n v="0"/>
    <n v="0"/>
    <n v="29346.63"/>
    <n v="5222.3500000000004"/>
    <n v="451.2"/>
    <n v="924.84"/>
    <n v="0"/>
    <m/>
    <n v="-2987"/>
    <n v="0.98"/>
    <n v="32959"/>
    <x v="0"/>
  </r>
  <r>
    <s v="0350   2B-L8"/>
    <s v="GUILLERMO VILAS (1)"/>
    <n v="2531057"/>
    <n v="0"/>
    <n v="1685237.37"/>
    <s v="En Abogados"/>
    <n v="0"/>
    <n v="29346.63"/>
    <n v="5226.83"/>
    <n v="451.2"/>
    <n v="925.3"/>
    <n v="0"/>
    <m/>
    <n v="6276"/>
    <n v="0.17"/>
    <n v="2657545"/>
    <x v="0"/>
  </r>
  <r>
    <s v="0351    2B-L9"/>
    <s v="PABLO MARCELO ROMERO SCHMID"/>
    <n v="62576"/>
    <n v="62576"/>
    <n v="0"/>
    <n v="0"/>
    <n v="0"/>
    <n v="29346.63"/>
    <n v="5222.3500000000004"/>
    <n v="0"/>
    <n v="924.84"/>
    <n v="0"/>
    <m/>
    <n v="0"/>
    <n v="0.18"/>
    <n v="35494"/>
    <x v="0"/>
  </r>
  <r>
    <s v="0352   2B-L10"/>
    <s v="MARIA ANGELA MENENDEZ (1)"/>
    <n v="28756"/>
    <n v="28756"/>
    <n v="0"/>
    <n v="0"/>
    <n v="0"/>
    <n v="29346.63"/>
    <n v="5231.3100000000004"/>
    <n v="0"/>
    <n v="926.23"/>
    <n v="0"/>
    <m/>
    <n v="-3234"/>
    <n v="0.83"/>
    <n v="32271"/>
    <x v="0"/>
  </r>
  <r>
    <s v="0353  2B-L11"/>
    <s v="GUILLERMO A.SANTANA MACKINLAY/ PATRICIA A.MAKIN (1)"/>
    <n v="29197"/>
    <n v="29197"/>
    <n v="0"/>
    <n v="0"/>
    <n v="0"/>
    <n v="29346.63"/>
    <n v="5217.8599999999997"/>
    <n v="451.2"/>
    <n v="923.91"/>
    <n v="0"/>
    <m/>
    <n v="-3232"/>
    <n v="0.4"/>
    <n v="32708"/>
    <x v="0"/>
  </r>
  <r>
    <s v="0354  2B-L12"/>
    <s v="Jaime Andrés Santana Mackinlay/ Joseﬁna Saenz de Regadera (1)"/>
    <n v="29204"/>
    <n v="29204"/>
    <n v="0"/>
    <n v="0"/>
    <n v="0"/>
    <n v="29346.63"/>
    <n v="5226.83"/>
    <n v="451.2"/>
    <n v="925.3"/>
    <n v="0"/>
    <m/>
    <n v="-3233"/>
    <n v="0.04"/>
    <n v="32717"/>
    <x v="0"/>
  </r>
  <r>
    <s v="0355  2B-L13"/>
    <s v="RODRIGUEZ LEONARDO"/>
    <n v="32166"/>
    <n v="32166"/>
    <n v="0"/>
    <n v="0"/>
    <n v="0"/>
    <n v="29346.63"/>
    <n v="5222.3500000000004"/>
    <n v="451.2"/>
    <n v="924.84"/>
    <n v="0"/>
    <m/>
    <n v="0"/>
    <n v="0.98"/>
    <n v="35946"/>
    <x v="0"/>
  </r>
  <r>
    <s v="0356  2B-L14"/>
    <s v="MAXIMILIANO ORDUÑA (1)"/>
    <n v="2264633"/>
    <n v="0"/>
    <n v="1512976.51"/>
    <s v="En Abogados"/>
    <n v="0"/>
    <n v="29346.63"/>
    <n v="3917.88"/>
    <n v="337.2"/>
    <n v="693.63"/>
    <n v="0"/>
    <m/>
    <n v="6038"/>
    <n v="0.83"/>
    <n v="2380616"/>
    <x v="0"/>
  </r>
  <r>
    <s v="0357  2B-L15"/>
    <s v="JORGE TABOADA (1) (2)"/>
    <n v="62886"/>
    <n v="63810"/>
    <n v="0"/>
    <n v="3084.58"/>
    <n v="924"/>
    <n v="29346.63"/>
    <n v="3922.36"/>
    <n v="339.6"/>
    <n v="694.55"/>
    <n v="0"/>
    <m/>
    <n v="6945"/>
    <n v="0.28000000000000003"/>
    <n v="43409"/>
    <x v="0"/>
  </r>
  <r>
    <s v="0358  2B-L16"/>
    <s v="RUTA CPC"/>
    <n v="61830"/>
    <n v="0"/>
    <n v="60361.35"/>
    <n v="4486.72"/>
    <n v="0"/>
    <n v="29346.63"/>
    <n v="4047.88"/>
    <n v="350.4"/>
    <n v="716.75"/>
    <n v="0"/>
    <m/>
    <n v="0"/>
    <n v="0.27"/>
    <n v="99310"/>
    <x v="0"/>
  </r>
  <r>
    <s v="0359  2B-L17"/>
    <s v="ADRIANA LUZZETTI (1)"/>
    <n v="28085"/>
    <n v="28085"/>
    <n v="0"/>
    <n v="0"/>
    <n v="0"/>
    <n v="29346.63"/>
    <n v="4007.53"/>
    <n v="345.6"/>
    <n v="709.81"/>
    <n v="0"/>
    <m/>
    <n v="-3118"/>
    <n v="0.43"/>
    <n v="31292"/>
    <x v="0"/>
  </r>
  <r>
    <s v="0360  2B-L17B"/>
    <s v="EDUARDO SOTO (1)"/>
    <n v="2255592"/>
    <n v="0"/>
    <n v="1507656.41"/>
    <s v="En Abogados"/>
    <n v="0"/>
    <n v="29346.63"/>
    <n v="4047.88"/>
    <n v="350.4"/>
    <n v="716.75"/>
    <n v="0"/>
    <m/>
    <n v="6062"/>
    <n v="0.52"/>
    <n v="2371499"/>
    <x v="0"/>
  </r>
  <r>
    <s v="0361   2B-L18"/>
    <s v="Angeles Maria ROSSELLO (1)"/>
    <n v="28124"/>
    <n v="28124"/>
    <n v="0"/>
    <n v="0"/>
    <n v="0"/>
    <n v="29346.63"/>
    <n v="4047.88"/>
    <n v="350.4"/>
    <n v="716.75"/>
    <n v="0"/>
    <m/>
    <n v="-3122"/>
    <n v="0.34"/>
    <n v="31340"/>
    <x v="0"/>
  </r>
  <r>
    <s v="0362  2B-L19"/>
    <s v="SILVIA ALICIA MAO (1)"/>
    <n v="27768"/>
    <n v="28000"/>
    <n v="0"/>
    <n v="0"/>
    <n v="232"/>
    <n v="29346.63"/>
    <n v="4047.88"/>
    <n v="0"/>
    <n v="716.75"/>
    <n v="0"/>
    <m/>
    <n v="5248"/>
    <n v="0.74"/>
    <n v="39128"/>
    <x v="0"/>
  </r>
  <r>
    <s v="0363   2B-L20"/>
    <s v="OSVALDO DEMATTIA (1)"/>
    <n v="27774"/>
    <n v="27774"/>
    <n v="0"/>
    <n v="0"/>
    <n v="0"/>
    <n v="29346.63"/>
    <n v="4047.88"/>
    <n v="0"/>
    <n v="716.75"/>
    <n v="19434.32"/>
    <m/>
    <n v="-3122"/>
    <n v="0.42"/>
    <n v="50424"/>
    <x v="0"/>
  </r>
  <r>
    <s v="0364  2B-L21"/>
    <s v="MARIANA VOLPELLIER"/>
    <n v="58137"/>
    <n v="58137"/>
    <n v="0"/>
    <n v="0"/>
    <n v="0"/>
    <n v="29346.63"/>
    <n v="4047.88"/>
    <n v="350.4"/>
    <n v="716.75"/>
    <n v="0"/>
    <m/>
    <n v="0"/>
    <n v="0.34"/>
    <n v="34462"/>
    <x v="0"/>
  </r>
  <r>
    <s v="0365  2B-L22"/>
    <s v="MARIANA VOLPELLIER"/>
    <n v="58193"/>
    <n v="58193"/>
    <n v="0"/>
    <n v="0"/>
    <n v="0"/>
    <n v="29346.63"/>
    <n v="4079.26"/>
    <n v="351.6"/>
    <n v="722.3"/>
    <n v="0"/>
    <m/>
    <n v="0"/>
    <n v="0.21"/>
    <n v="34500"/>
    <x v="0"/>
  </r>
  <r>
    <s v="0366  2B-L23"/>
    <s v="(CFA) COMPA—IA FIDUCIARIA AMERICANA"/>
    <n v="92659"/>
    <n v="92659"/>
    <n v="0"/>
    <n v="0"/>
    <n v="0"/>
    <n v="29346.63"/>
    <n v="5182"/>
    <n v="448.8"/>
    <n v="917.9"/>
    <n v="0"/>
    <m/>
    <n v="0"/>
    <n v="0.67"/>
    <n v="35896"/>
    <x v="0"/>
  </r>
  <r>
    <s v="0367  2B-L24"/>
    <s v="ROBERTO CABRERA Y FIDEICOMISO VILLA MARI"/>
    <n v="932419"/>
    <n v="0"/>
    <n v="617645.25"/>
    <n v="345656.01"/>
    <n v="0"/>
    <n v="29346.63"/>
    <n v="6526.81"/>
    <n v="562.79999999999995"/>
    <n v="1156.05"/>
    <n v="0"/>
    <m/>
    <n v="0"/>
    <n v="0.45"/>
    <n v="1000894"/>
    <x v="0"/>
  </r>
  <r>
    <s v="0368  2B-L25"/>
    <s v="(CFA) COMPA—IA FIDUCIARIA AMERICANA"/>
    <n v="92773"/>
    <n v="92773"/>
    <n v="0"/>
    <n v="0"/>
    <n v="0"/>
    <n v="29346.63"/>
    <n v="5222.3500000000004"/>
    <n v="451.2"/>
    <n v="924.84"/>
    <n v="0"/>
    <m/>
    <n v="0"/>
    <n v="0.98"/>
    <n v="35946"/>
    <x v="0"/>
  </r>
  <r>
    <s v="0369  2B-L26"/>
    <s v="Agustin Calcagno (1)"/>
    <n v="28003"/>
    <n v="28003"/>
    <n v="0"/>
    <n v="0"/>
    <n v="0"/>
    <n v="29346.63"/>
    <n v="3917.88"/>
    <n v="337.2"/>
    <n v="693.63"/>
    <n v="0"/>
    <m/>
    <n v="-3110"/>
    <n v="0.66"/>
    <n v="31186"/>
    <x v="0"/>
  </r>
  <r>
    <s v="0370  2B-L27"/>
    <s v="RUTA CPC"/>
    <n v="61565"/>
    <n v="0"/>
    <n v="60102.65"/>
    <n v="4467.4799999999996"/>
    <n v="0"/>
    <n v="29346.63"/>
    <n v="3917.88"/>
    <n v="337.2"/>
    <n v="693.63"/>
    <n v="0"/>
    <m/>
    <n v="0"/>
    <n v="0.53"/>
    <n v="98866"/>
    <x v="0"/>
  </r>
  <r>
    <s v="0371  2B-L28"/>
    <s v="MAURO ALEJANDRO CORINALDESI/ CAROLINA RODRIGUEZ (1)"/>
    <n v="35989"/>
    <n v="35989"/>
    <n v="0"/>
    <n v="0"/>
    <n v="0"/>
    <n v="29346.63"/>
    <n v="3908.92"/>
    <n v="337.2"/>
    <n v="692.24"/>
    <n v="0"/>
    <m/>
    <n v="3836"/>
    <n v="0.01"/>
    <n v="38121"/>
    <x v="0"/>
  </r>
  <r>
    <s v="0372  2B-L29"/>
    <s v="EDGARDO PAOLILLO (1)"/>
    <n v="937784"/>
    <n v="0"/>
    <n v="683423.82"/>
    <s v="En Abogados"/>
    <n v="0"/>
    <n v="29346.63"/>
    <n v="3913.4"/>
    <n v="337.2"/>
    <n v="692.7"/>
    <n v="0"/>
    <m/>
    <n v="6037"/>
    <n v="0.88"/>
    <n v="1012283"/>
    <x v="0"/>
  </r>
  <r>
    <s v="0373  2B-L30"/>
    <s v="JAIME CHMEA (1)"/>
    <n v="658276"/>
    <n v="0"/>
    <n v="502850.31"/>
    <n v="180568.21"/>
    <n v="0"/>
    <n v="29346.63"/>
    <n v="5226.83"/>
    <n v="501.2"/>
    <n v="925.3"/>
    <n v="0"/>
    <m/>
    <n v="6276"/>
    <n v="0.52"/>
    <n v="725695"/>
    <x v="0"/>
  </r>
  <r>
    <s v="0374  2B-L31"/>
    <s v="EDUARDO TRUEBA"/>
    <n v="652742"/>
    <n v="0"/>
    <n v="526763.71"/>
    <s v="En Abogados"/>
    <n v="0"/>
    <n v="29346.63"/>
    <n v="5222.3500000000004"/>
    <n v="451.2"/>
    <n v="924.84"/>
    <n v="0"/>
    <m/>
    <n v="0"/>
    <n v="0.79"/>
    <n v="715026"/>
    <x v="0"/>
  </r>
  <r>
    <s v="0375  2B-L32"/>
    <s v="RUTA CPC"/>
    <n v="64194"/>
    <n v="0"/>
    <n v="62668.88"/>
    <n v="4658.5600000000004"/>
    <n v="0"/>
    <n v="29346.63"/>
    <n v="5222.3500000000004"/>
    <n v="451.2"/>
    <n v="924.84"/>
    <n v="0"/>
    <m/>
    <n v="0"/>
    <n v="0.54"/>
    <n v="103273"/>
    <x v="0"/>
  </r>
  <r>
    <s v="0376  2B-L33"/>
    <s v="ANA ELIZABETH VILDOZA (1)"/>
    <n v="28740"/>
    <n v="28740"/>
    <n v="0"/>
    <n v="0"/>
    <n v="0"/>
    <n v="29346.63"/>
    <n v="5222.3500000000004"/>
    <n v="0"/>
    <n v="924.84"/>
    <n v="24852.37"/>
    <m/>
    <n v="-3233"/>
    <n v="0.81"/>
    <n v="57114"/>
    <x v="0"/>
  </r>
  <r>
    <s v="0377  2B-L34"/>
    <s v="PIANO Adriana Estela (1)"/>
    <n v="32109"/>
    <n v="32109"/>
    <n v="0"/>
    <n v="0"/>
    <n v="0"/>
    <n v="29346.63"/>
    <n v="5222.3500000000004"/>
    <n v="451.2"/>
    <n v="924.84"/>
    <n v="0"/>
    <m/>
    <n v="-3233"/>
    <n v="0.98"/>
    <n v="32713"/>
    <x v="0"/>
  </r>
  <r>
    <s v="0378  2B-L35"/>
    <s v="FIDEICOMISO VILLA MARIA"/>
    <n v="32166"/>
    <n v="32166"/>
    <n v="0"/>
    <n v="0"/>
    <n v="0"/>
    <n v="29346.63"/>
    <n v="5222.3500000000004"/>
    <n v="451.2"/>
    <n v="924.84"/>
    <n v="0"/>
    <m/>
    <n v="0"/>
    <n v="0.98"/>
    <n v="35946"/>
    <x v="0"/>
  </r>
  <r>
    <s v="0379  2B-L36"/>
    <s v="NATALIA FLORIDIA (1)"/>
    <n v="27888"/>
    <n v="28000"/>
    <n v="0"/>
    <n v="0"/>
    <n v="112"/>
    <n v="29346.63"/>
    <n v="5240.28"/>
    <n v="0"/>
    <n v="927.61"/>
    <n v="0"/>
    <m/>
    <n v="-3234"/>
    <n v="0.48"/>
    <n v="32169"/>
    <x v="0"/>
  </r>
  <r>
    <s v="0380  2C-L1"/>
    <s v="ANDREA LORENA TUBIO (1)"/>
    <n v="1975482"/>
    <n v="0"/>
    <n v="1327645.01"/>
    <s v="En Abogados"/>
    <n v="0"/>
    <n v="29346.63"/>
    <n v="3039.27"/>
    <n v="264"/>
    <n v="538.26"/>
    <n v="0"/>
    <m/>
    <n v="5879"/>
    <n v="0.59"/>
    <n v="2080932"/>
    <x v="0"/>
  </r>
  <r>
    <s v="0381    2C-L2"/>
    <s v="FABIO JUAN LAPALMA/FERNANDEZ MARIA CLAUD (1)"/>
    <n v="27054"/>
    <n v="27054"/>
    <n v="0"/>
    <n v="0"/>
    <n v="0"/>
    <n v="29346.63"/>
    <n v="2882.38"/>
    <n v="249.6"/>
    <n v="510.51"/>
    <n v="0"/>
    <m/>
    <n v="-3013"/>
    <n v="0.88"/>
    <n v="29977"/>
    <x v="0"/>
  </r>
  <r>
    <s v="0382   2C-L3"/>
    <s v="CFA COMPA—IA FIDUCIARIA AMERICANA"/>
    <n v="85679"/>
    <n v="85679"/>
    <n v="0"/>
    <n v="0"/>
    <n v="0"/>
    <n v="29346.63"/>
    <n v="2792.72"/>
    <n v="241.2"/>
    <n v="494.79"/>
    <n v="0"/>
    <m/>
    <n v="0"/>
    <n v="0.66"/>
    <n v="32876"/>
    <x v="0"/>
  </r>
  <r>
    <s v="0383  2C-L4"/>
    <s v="ESTEBAN MELE (1)"/>
    <n v="2084414"/>
    <n v="0"/>
    <n v="1395876.63"/>
    <s v="En Abogados"/>
    <n v="0"/>
    <n v="29346.63"/>
    <n v="2837.55"/>
    <n v="244.8"/>
    <n v="502.19"/>
    <n v="0"/>
    <m/>
    <n v="5842"/>
    <n v="0"/>
    <n v="2192981"/>
    <x v="0"/>
  </r>
  <r>
    <s v="0384  2C-L5"/>
    <s v="NAPOLITANO JAVIER"/>
    <n v="113511"/>
    <n v="0"/>
    <n v="106030.53"/>
    <n v="12782"/>
    <n v="0"/>
    <n v="29346.63"/>
    <n v="2774.79"/>
    <n v="240"/>
    <n v="491.09"/>
    <n v="0"/>
    <m/>
    <n v="0"/>
    <n v="0.96"/>
    <n v="151666"/>
    <x v="0"/>
  </r>
  <r>
    <s v="0385   2C-L6"/>
    <s v="SEBASTIAN PRUNEDA (1)"/>
    <n v="27067"/>
    <n v="27067"/>
    <n v="0"/>
    <n v="0"/>
    <n v="0"/>
    <n v="29346.63"/>
    <n v="2895.83"/>
    <n v="250.8"/>
    <n v="512.82000000000005"/>
    <n v="0"/>
    <m/>
    <n v="-3014"/>
    <n v="0.92"/>
    <n v="29993"/>
    <x v="0"/>
  </r>
  <r>
    <s v="0386  2C-L7"/>
    <s v="RUTA CPC"/>
    <n v="60280"/>
    <n v="0"/>
    <n v="58848.32"/>
    <n v="4374.1000000000004"/>
    <n v="0"/>
    <n v="29346.63"/>
    <n v="3276.85"/>
    <n v="284.39999999999998"/>
    <n v="580.34"/>
    <n v="0"/>
    <m/>
    <n v="0"/>
    <n v="0.36"/>
    <n v="96711"/>
    <x v="0"/>
  </r>
  <r>
    <s v="0387  2C-L8"/>
    <s v="NAPOLITANO - VIDAL"/>
    <n v="587347"/>
    <n v="0"/>
    <n v="435045.9"/>
    <n v="174053.4"/>
    <n v="0"/>
    <n v="29346.63"/>
    <n v="2904.79"/>
    <n v="250.8"/>
    <n v="514.21"/>
    <n v="0"/>
    <m/>
    <n v="0"/>
    <n v="0.27"/>
    <n v="642116"/>
    <x v="0"/>
  </r>
  <r>
    <s v="0388  2C-L9"/>
    <s v="LEANDRO FRANCISCO PALAORO/ PALAORO ANA JU (1)"/>
    <n v="27012"/>
    <n v="27012"/>
    <n v="0"/>
    <n v="0"/>
    <n v="0"/>
    <n v="29346.63"/>
    <n v="2837.55"/>
    <n v="244.8"/>
    <n v="502.19"/>
    <n v="0"/>
    <m/>
    <n v="-3008"/>
    <n v="0.83"/>
    <n v="29924"/>
    <x v="0"/>
  </r>
  <r>
    <s v="0389  2C-L10"/>
    <s v="Edgardo Carlos Roberto SCHMIDT (1)"/>
    <n v="34010"/>
    <n v="34010"/>
    <n v="0"/>
    <n v="0"/>
    <n v="0"/>
    <n v="29346.63"/>
    <n v="3196.17"/>
    <n v="0"/>
    <n v="566"/>
    <n v="0"/>
    <m/>
    <n v="3903"/>
    <n v="0.2"/>
    <n v="37012"/>
    <x v="0"/>
  </r>
  <r>
    <s v="0390   2C-L11"/>
    <s v="ENRIQUE GEORGE ADROVER (1)"/>
    <n v="26522"/>
    <n v="30000"/>
    <n v="0"/>
    <n v="0"/>
    <n v="3478"/>
    <n v="29346.63"/>
    <n v="2931.69"/>
    <n v="0"/>
    <n v="517.45000000000005"/>
    <n v="0"/>
    <m/>
    <n v="-3016"/>
    <n v="0.23"/>
    <n v="26302"/>
    <x v="0"/>
  </r>
  <r>
    <s v="0391   2C-L12"/>
    <s v="Walter Alejandro Buchar (1)"/>
    <n v="29710"/>
    <n v="29710"/>
    <n v="0"/>
    <n v="0"/>
    <n v="0"/>
    <n v="29346.63"/>
    <n v="2774.79"/>
    <n v="240"/>
    <n v="491.09"/>
    <n v="0"/>
    <m/>
    <n v="-3002"/>
    <n v="0.49"/>
    <n v="29851"/>
    <x v="0"/>
  </r>
  <r>
    <s v="0392   2C-L13"/>
    <s v="LAILA MARIANA AREVALO"/>
    <n v="58628"/>
    <n v="59487"/>
    <n v="0"/>
    <n v="859"/>
    <n v="859"/>
    <n v="29346.63"/>
    <n v="2913.76"/>
    <n v="253.2"/>
    <n v="516.05999999999995"/>
    <n v="0"/>
    <m/>
    <n v="0"/>
    <n v="0.35"/>
    <n v="33030"/>
    <x v="0"/>
  </r>
  <r>
    <s v="0393   2C-L14"/>
    <s v="Agustín Eugenio SERENELLINI (1)"/>
    <n v="27680"/>
    <n v="27680"/>
    <n v="0"/>
    <n v="0"/>
    <n v="0"/>
    <n v="29346.63"/>
    <n v="3563.75"/>
    <n v="308.39999999999998"/>
    <n v="630.74"/>
    <n v="0"/>
    <m/>
    <n v="-3076"/>
    <n v="0.48"/>
    <n v="30774"/>
    <x v="0"/>
  </r>
  <r>
    <s v="0394   2C-L15"/>
    <s v="Federico TUBIO (1)"/>
    <n v="30885"/>
    <n v="30885"/>
    <n v="0"/>
    <n v="0"/>
    <n v="0"/>
    <n v="29346.63"/>
    <n v="3944.78"/>
    <n v="342"/>
    <n v="698.25"/>
    <n v="0"/>
    <m/>
    <n v="-3112"/>
    <n v="0.34"/>
    <n v="31220"/>
    <x v="0"/>
  </r>
  <r>
    <s v="0395  2C-L16"/>
    <s v="LORENA BORNIEGO (1)"/>
    <n v="1065588"/>
    <n v="0"/>
    <n v="757145.79"/>
    <s v="En Abogados"/>
    <n v="0"/>
    <n v="29346.63"/>
    <n v="4527.53"/>
    <n v="391.2"/>
    <n v="801.84"/>
    <n v="0"/>
    <m/>
    <n v="6149"/>
    <n v="0.51"/>
    <n v="1144662"/>
    <x v="0"/>
  </r>
  <r>
    <s v="0396  2C-L17"/>
    <s v="Emanuel Fernandez Paz / Maria Marcela Lagostena (1)"/>
    <n v="29273"/>
    <n v="29273"/>
    <n v="0"/>
    <n v="0"/>
    <n v="0"/>
    <n v="29346.63"/>
    <n v="5303.04"/>
    <n v="457.2"/>
    <n v="939.17"/>
    <n v="0"/>
    <m/>
    <n v="-3240"/>
    <n v="0.96"/>
    <n v="32807"/>
    <x v="0"/>
  </r>
  <r>
    <s v="0397   2C-L18"/>
    <s v="JORGE OSCAR GARBINO"/>
    <n v="72827"/>
    <n v="73877"/>
    <n v="0"/>
    <n v="1050"/>
    <n v="1050"/>
    <n v="29346.63"/>
    <n v="3057.2"/>
    <n v="265.2"/>
    <n v="541.49"/>
    <n v="0"/>
    <m/>
    <n v="0"/>
    <n v="0.48"/>
    <n v="33211"/>
    <x v="0"/>
  </r>
  <r>
    <s v="0398   2C-L19"/>
    <s v="PABLO MAZZONI (1)"/>
    <n v="2054663"/>
    <n v="0"/>
    <n v="1377028.72"/>
    <s v="En Abogados"/>
    <n v="0"/>
    <n v="29346.63"/>
    <n v="2819.62"/>
    <n v="243.6"/>
    <n v="499.41"/>
    <n v="0"/>
    <m/>
    <n v="5839"/>
    <n v="0.3"/>
    <n v="2162263"/>
    <x v="0"/>
  </r>
  <r>
    <s v="0399   2C-L20"/>
    <s v="MARCELO LUIS VOLPE (1)"/>
    <n v="192643"/>
    <n v="0"/>
    <n v="179922.16"/>
    <n v="21716.95"/>
    <n v="0"/>
    <n v="29346.63"/>
    <n v="2779.27"/>
    <n v="240"/>
    <n v="492.48"/>
    <n v="8676.74"/>
    <m/>
    <n v="6945"/>
    <n v="0.77"/>
    <n v="250120"/>
    <x v="0"/>
  </r>
  <r>
    <s v="0400   2C-L21"/>
    <s v="HERMO MONICA (1)"/>
    <n v="26864"/>
    <n v="26864"/>
    <n v="0"/>
    <n v="0"/>
    <n v="0"/>
    <n v="29346.63"/>
    <n v="2954.1"/>
    <n v="0"/>
    <n v="523"/>
    <n v="14212.57"/>
    <m/>
    <n v="-3019"/>
    <n v="0.7"/>
    <n v="44018"/>
    <x v="0"/>
  </r>
  <r>
    <s v="0401   2C-L22"/>
    <s v="MARÕA FERNANDA BALLOTTA"/>
    <n v="25209"/>
    <n v="0"/>
    <n v="25209"/>
    <n v="1260.45"/>
    <n v="0"/>
    <n v="29346.63"/>
    <n v="2617.9"/>
    <n v="226.8"/>
    <n v="463.81"/>
    <n v="0"/>
    <m/>
    <n v="0"/>
    <n v="0.41"/>
    <n v="59125"/>
    <x v="0"/>
  </r>
  <r>
    <s v="0402   2C-L23"/>
    <s v="GABRIEL CASASOLA (1)"/>
    <n v="26872"/>
    <n v="26872"/>
    <n v="0"/>
    <n v="0"/>
    <n v="0"/>
    <n v="29346.63"/>
    <n v="2685.14"/>
    <n v="231.6"/>
    <n v="475.83"/>
    <n v="0"/>
    <m/>
    <n v="-2994"/>
    <n v="0.8"/>
    <n v="29746"/>
    <x v="0"/>
  </r>
  <r>
    <s v="0403   2C-L24"/>
    <s v="CFA-COMPA—IA FIDUCIARIA AMERICANA"/>
    <n v="85904"/>
    <n v="85904"/>
    <n v="0"/>
    <n v="0"/>
    <n v="0"/>
    <n v="29346.63"/>
    <n v="2868.93"/>
    <n v="248.4"/>
    <n v="507.74"/>
    <n v="0"/>
    <m/>
    <n v="0"/>
    <n v="0.3"/>
    <n v="32972"/>
    <x v="0"/>
  </r>
  <r>
    <s v="0404   2C-L25"/>
    <s v="JOSE ALBERTO CALELLO Y DOMINGO DAMIAN CA (1)"/>
    <n v="26902"/>
    <n v="26902"/>
    <n v="0"/>
    <n v="0"/>
    <n v="0"/>
    <n v="29346.63"/>
    <n v="2716.52"/>
    <n v="235.4"/>
    <n v="481.38"/>
    <n v="0"/>
    <m/>
    <n v="-2997"/>
    <n v="7.0000000000000007E-2"/>
    <n v="29783"/>
    <x v="0"/>
  </r>
  <r>
    <s v="0405   2C-L26"/>
    <s v="ARIEL BURGOS (1)"/>
    <n v="26640"/>
    <n v="26640"/>
    <n v="0"/>
    <n v="0"/>
    <n v="0"/>
    <n v="29346.63"/>
    <n v="2685.14"/>
    <n v="0"/>
    <n v="475.37"/>
    <n v="0"/>
    <m/>
    <n v="-2994"/>
    <n v="0.86"/>
    <n v="29514"/>
    <x v="0"/>
  </r>
  <r>
    <s v="0406   2C-L27"/>
    <s v="JOSE BALATTI"/>
    <n v="55943"/>
    <n v="55943"/>
    <n v="0"/>
    <n v="0"/>
    <n v="0"/>
    <n v="29346.63"/>
    <n v="2891.34"/>
    <n v="249.6"/>
    <n v="512.36"/>
    <n v="0"/>
    <m/>
    <n v="0"/>
    <n v="7.0000000000000007E-2"/>
    <n v="33000"/>
    <x v="0"/>
  </r>
  <r>
    <s v="0407   2C-L28"/>
    <s v="Maria Florencia PRIETO/Exequiel Norberto ZAPPALA (1)"/>
    <n v="11364"/>
    <n v="11535"/>
    <n v="0"/>
    <n v="171"/>
    <n v="171"/>
    <n v="29346.63"/>
    <n v="2851"/>
    <n v="246"/>
    <n v="504.96"/>
    <n v="0"/>
    <m/>
    <n v="1500"/>
    <n v="0.41"/>
    <n v="34449"/>
    <x v="0"/>
  </r>
  <r>
    <s v="0408   2C-L29"/>
    <s v="Carlos Leonardo LOIRA (1)"/>
    <n v="27202"/>
    <n v="27202"/>
    <n v="0"/>
    <n v="0"/>
    <n v="0"/>
    <n v="29346.63"/>
    <n v="3043.75"/>
    <n v="264"/>
    <n v="538.72"/>
    <n v="0"/>
    <m/>
    <n v="-3028"/>
    <n v="0.9"/>
    <n v="30166"/>
    <x v="0"/>
  </r>
  <r>
    <s v="0409   2C-L30"/>
    <s v="LILIANA INES GONELLA (1)"/>
    <n v="27318"/>
    <n v="27318"/>
    <n v="0"/>
    <n v="0"/>
    <n v="0"/>
    <n v="29346.63"/>
    <n v="3169.27"/>
    <n v="274.8"/>
    <n v="560.91"/>
    <n v="0"/>
    <m/>
    <n v="-3039"/>
    <n v="0.39"/>
    <n v="30313"/>
    <x v="0"/>
  </r>
  <r>
    <s v="0410   2C-L31"/>
    <s v="Carlos Leonardo LOIRA (1)"/>
    <n v="27816"/>
    <n v="27816"/>
    <n v="0"/>
    <n v="0"/>
    <n v="0"/>
    <n v="29346.63"/>
    <n v="3711.68"/>
    <n v="321.60000000000002"/>
    <n v="657.1"/>
    <n v="0"/>
    <m/>
    <n v="-3090"/>
    <n v="0.99"/>
    <n v="30948"/>
    <x v="0"/>
  </r>
  <r>
    <s v="0411   2C-L32"/>
    <s v="DANIEL CALLISTI (1)"/>
    <n v="71770"/>
    <n v="0"/>
    <n v="70143.5"/>
    <n v="5133.68"/>
    <n v="0"/>
    <n v="29346.63"/>
    <n v="3729.61"/>
    <n v="322.8"/>
    <n v="660.8"/>
    <n v="0"/>
    <m/>
    <n v="11445"/>
    <n v="0.98"/>
    <n v="120783"/>
    <x v="0"/>
  </r>
  <r>
    <s v="0412   2C-L33"/>
    <s v="LUCAS GABRIEL BRIGANDO/SANTIAGO CARNERO (1)"/>
    <n v="112826"/>
    <n v="0"/>
    <n v="107700.06"/>
    <s v="En Abogados"/>
    <n v="0"/>
    <n v="29346.63"/>
    <n v="4599.25"/>
    <n v="396"/>
    <n v="814.78"/>
    <n v="0"/>
    <m/>
    <n v="6945"/>
    <n v="0.34"/>
    <n v="160313"/>
    <x v="0"/>
  </r>
  <r>
    <s v="0413   2C-L34"/>
    <s v="RUTA CPC"/>
    <n v="70245"/>
    <n v="0"/>
    <n v="68575.48"/>
    <n v="5098.29"/>
    <n v="0"/>
    <n v="29346.63"/>
    <n v="8230.24"/>
    <n v="710.4"/>
    <n v="1457.55"/>
    <n v="0"/>
    <m/>
    <n v="0"/>
    <n v="0.41"/>
    <n v="113419"/>
    <x v="0"/>
  </r>
  <r>
    <s v="0414   2C-L35"/>
    <s v="HORACIO VERA C£CERES (1)"/>
    <n v="26994"/>
    <n v="26994"/>
    <n v="0"/>
    <n v="0"/>
    <n v="0"/>
    <n v="29346.63"/>
    <n v="3110.99"/>
    <n v="0"/>
    <n v="550.74"/>
    <n v="0"/>
    <m/>
    <n v="1466"/>
    <n v="0.64"/>
    <n v="34475"/>
    <x v="0"/>
  </r>
  <r>
    <s v="0415   2C-L36"/>
    <s v="CHRISTIAN GARIBALDI (1)"/>
    <n v="36764"/>
    <n v="37309"/>
    <n v="0"/>
    <n v="0"/>
    <n v="545"/>
    <n v="29346.63"/>
    <n v="3855.12"/>
    <n v="0"/>
    <n v="682.53"/>
    <n v="0"/>
    <m/>
    <n v="-3104"/>
    <n v="0.72"/>
    <n v="30236"/>
    <x v="0"/>
  </r>
  <r>
    <s v="0416   2C-L37"/>
    <s v="MATIAS VIVA (1)"/>
    <n v="27650"/>
    <n v="27650"/>
    <n v="0"/>
    <n v="0"/>
    <n v="0"/>
    <n v="29346.63"/>
    <n v="3899.95"/>
    <n v="0"/>
    <n v="690.39"/>
    <n v="0"/>
    <m/>
    <n v="-3108"/>
    <n v="0.03"/>
    <n v="30829"/>
    <x v="0"/>
  </r>
  <r>
    <s v="0417   2C-L38"/>
    <s v="DIEGO VARAS (1)"/>
    <n v="1437961"/>
    <n v="0"/>
    <n v="990479.35999999999"/>
    <s v="En Abogados"/>
    <n v="0"/>
    <n v="29346.63"/>
    <n v="3895.47"/>
    <n v="336"/>
    <n v="689.47"/>
    <n v="0"/>
    <m/>
    <n v="6034"/>
    <n v="0.46"/>
    <n v="1527787"/>
    <x v="0"/>
  </r>
  <r>
    <s v="0418   2C-L39"/>
    <s v="Nicolas Daniel Martinez (1)"/>
    <n v="28019"/>
    <n v="28019"/>
    <n v="0"/>
    <n v="0"/>
    <n v="0"/>
    <n v="29346.63"/>
    <n v="3962.71"/>
    <n v="343.2"/>
    <n v="701.95"/>
    <n v="0"/>
    <m/>
    <n v="-3114"/>
    <n v="0.51"/>
    <n v="31241"/>
    <x v="0"/>
  </r>
  <r>
    <s v="0419   2C-L40"/>
    <s v="Bazo Sandra Gabriela (1)"/>
    <n v="35002"/>
    <n v="35002"/>
    <n v="0"/>
    <n v="0"/>
    <n v="0"/>
    <n v="29346.63"/>
    <n v="3976.16"/>
    <n v="343.2"/>
    <n v="703.8"/>
    <n v="0"/>
    <m/>
    <n v="3830"/>
    <n v="0.21"/>
    <n v="38200"/>
    <x v="0"/>
  </r>
  <r>
    <s v="0420   2C-L41"/>
    <s v="ANALIA NEIFFERT"/>
    <n v="27946"/>
    <n v="28366"/>
    <n v="0"/>
    <n v="420"/>
    <n v="420"/>
    <n v="29346.63"/>
    <n v="3855.12"/>
    <n v="333.6"/>
    <n v="682.53"/>
    <n v="0"/>
    <m/>
    <n v="0"/>
    <n v="0.12"/>
    <n v="34218"/>
    <x v="0"/>
  </r>
  <r>
    <s v="0421   2C-L42"/>
    <s v="MARIANA SOLEDAD PE—A/ACU—A GUSTAVO HERN (1)"/>
    <n v="28030"/>
    <n v="28030"/>
    <n v="0"/>
    <n v="0"/>
    <n v="0"/>
    <n v="29346.63"/>
    <n v="3944.78"/>
    <n v="342"/>
    <n v="698.25"/>
    <n v="0"/>
    <m/>
    <n v="-3112"/>
    <n v="0.34"/>
    <n v="31220"/>
    <x v="0"/>
  </r>
  <r>
    <s v="0422   2C-L43"/>
    <s v="DIEGO SOLERO"/>
    <n v="60549"/>
    <n v="0"/>
    <n v="59133.599999999999"/>
    <n v="4372.08"/>
    <n v="0"/>
    <n v="29346.63"/>
    <n v="3886.5"/>
    <n v="336"/>
    <n v="688.08"/>
    <n v="0"/>
    <m/>
    <n v="0"/>
    <n v="0.11"/>
    <n v="97763"/>
    <x v="0"/>
  </r>
  <r>
    <s v="0423   2C-L44"/>
    <s v="NAPOLITANO JAVIER"/>
    <n v="385990"/>
    <n v="0"/>
    <n v="315437.67"/>
    <n v="86324.21"/>
    <n v="0"/>
    <n v="29346.63"/>
    <n v="3980.64"/>
    <n v="0"/>
    <n v="705.19"/>
    <n v="0"/>
    <m/>
    <n v="0"/>
    <n v="0.66"/>
    <n v="435795"/>
    <x v="0"/>
  </r>
  <r>
    <s v="0424   2C-L45"/>
    <s v="LEO MATEU / RED CARPET"/>
    <n v="1543435"/>
    <n v="0"/>
    <n v="1002501.32"/>
    <n v="591058.75"/>
    <n v="0"/>
    <n v="29346.63"/>
    <n v="3801.33"/>
    <n v="327.60000000000002"/>
    <n v="672.82"/>
    <n v="0"/>
    <m/>
    <n v="0"/>
    <n v="0.55000000000000004"/>
    <n v="1627709"/>
    <x v="0"/>
  </r>
  <r>
    <s v="0425   2C-L46"/>
    <s v="RUTA CPC"/>
    <n v="61939"/>
    <n v="0"/>
    <n v="60467.73"/>
    <n v="4494.66"/>
    <n v="0"/>
    <n v="29346.63"/>
    <n v="4101.67"/>
    <n v="355.2"/>
    <n v="726.46"/>
    <n v="0"/>
    <m/>
    <n v="0"/>
    <n v="0.65"/>
    <n v="99493"/>
    <x v="0"/>
  </r>
  <r>
    <s v="0426   2C-L47"/>
    <s v="CFA-COMPA—IA FIDUCIARIA AMERICANA"/>
    <n v="89602"/>
    <n v="89602"/>
    <n v="0"/>
    <n v="0"/>
    <n v="0"/>
    <n v="29346.63"/>
    <n v="4137.53"/>
    <n v="356.4"/>
    <n v="732.47"/>
    <n v="0"/>
    <m/>
    <n v="0"/>
    <n v="0.97"/>
    <n v="34574"/>
    <x v="0"/>
  </r>
  <r>
    <s v="0427   2C-L48"/>
    <s v="FEDERICO MOCKEL (1)"/>
    <n v="28041"/>
    <n v="28041"/>
    <n v="0"/>
    <n v="0"/>
    <n v="0"/>
    <n v="29346.63"/>
    <n v="3958.23"/>
    <n v="342"/>
    <n v="700.57"/>
    <n v="0"/>
    <m/>
    <n v="-3113"/>
    <n v="0.56999999999999995"/>
    <n v="31235"/>
    <x v="0"/>
  </r>
  <r>
    <s v="0428   2C-L49"/>
    <s v="SCARSELLO FRANCISCO"/>
    <n v="66625"/>
    <n v="62460"/>
    <n v="4165"/>
    <n v="666.3"/>
    <n v="0"/>
    <n v="29346.63"/>
    <n v="4751.66"/>
    <n v="0"/>
    <n v="841.14"/>
    <n v="0"/>
    <m/>
    <n v="0"/>
    <n v="0.27"/>
    <n v="39771"/>
    <x v="0"/>
  </r>
  <r>
    <s v="0429   2C-L50"/>
    <s v="JUAN CRUZ SOUTO (1)"/>
    <n v="1011528"/>
    <n v="0"/>
    <n v="680152.58"/>
    <s v="En Abogados"/>
    <n v="0"/>
    <n v="29346.63"/>
    <n v="6441.64"/>
    <n v="556.79999999999995"/>
    <n v="1140.79"/>
    <n v="0"/>
    <m/>
    <n v="6496"/>
    <n v="0.51"/>
    <n v="1089518"/>
    <x v="0"/>
  </r>
  <r>
    <s v="0430    3A-L1"/>
    <s v="PETER KRUGER"/>
    <n v="83377"/>
    <n v="0"/>
    <n v="80517.37"/>
    <n v="6885.5"/>
    <n v="0"/>
    <n v="29346.63"/>
    <n v="8615.75"/>
    <n v="744"/>
    <n v="1525.98"/>
    <n v="0"/>
    <m/>
    <n v="0"/>
    <n v="0.77"/>
    <n v="127636"/>
    <x v="0"/>
  </r>
  <r>
    <s v="0431    3A-L2"/>
    <s v="CAIRO JOSE LUIS (1)"/>
    <n v="32314"/>
    <n v="32314"/>
    <n v="0"/>
    <n v="0"/>
    <n v="0"/>
    <n v="29346.63"/>
    <n v="8615.75"/>
    <n v="744"/>
    <n v="1525.52"/>
    <n v="0"/>
    <m/>
    <n v="-3551"/>
    <n v="0.1"/>
    <n v="36681"/>
    <x v="0"/>
  </r>
  <r>
    <s v="0432    3A-L3"/>
    <s v="GUILLERMO BASSIGNANI"/>
    <n v="1352871"/>
    <n v="28508.73"/>
    <n v="1045572.66"/>
    <n v="331068.24"/>
    <n v="0"/>
    <n v="29346.63"/>
    <n v="8615.75"/>
    <n v="744"/>
    <n v="1525.98"/>
    <n v="0"/>
    <m/>
    <n v="0"/>
    <n v="0.74"/>
    <n v="1416874"/>
    <x v="0"/>
  </r>
  <r>
    <s v="0433    3A-L4"/>
    <s v="PODRZAJ , ANTONIO (1)"/>
    <n v="32557"/>
    <n v="32557"/>
    <n v="0"/>
    <n v="0"/>
    <n v="0"/>
    <n v="29346.63"/>
    <n v="8880.23"/>
    <n v="766.8"/>
    <n v="1572.23"/>
    <n v="0"/>
    <m/>
    <n v="-3576"/>
    <n v="0.11"/>
    <n v="36990"/>
    <x v="0"/>
  </r>
  <r>
    <s v="0434    3A-L5"/>
    <s v="PODRZAJ MIGUEL (1)"/>
    <n v="30877"/>
    <n v="30877"/>
    <n v="0"/>
    <n v="0"/>
    <n v="0"/>
    <n v="29346.63"/>
    <n v="7051.29"/>
    <n v="608.4"/>
    <n v="1248.53"/>
    <n v="0"/>
    <m/>
    <n v="-3405"/>
    <n v="0.15"/>
    <n v="34850"/>
    <x v="0"/>
  </r>
  <r>
    <s v="0435    3A-L6"/>
    <s v="HERN£N YOHMA (1)"/>
    <n v="2541792"/>
    <n v="0"/>
    <n v="1693568.17"/>
    <s v="En Abogados"/>
    <n v="0"/>
    <n v="29346.63"/>
    <n v="5746.82"/>
    <n v="496.8"/>
    <n v="1017.32"/>
    <n v="0"/>
    <m/>
    <n v="6370"/>
    <n v="0.02"/>
    <n v="2669448"/>
    <x v="0"/>
  </r>
  <r>
    <s v="0436    3A-L7"/>
    <s v="GUILLERMO BASSIGNANI"/>
    <n v="1146701"/>
    <n v="23647.599999999999"/>
    <n v="888274.57"/>
    <n v="279192.56"/>
    <n v="0"/>
    <n v="29346.63"/>
    <n v="5482.34"/>
    <n v="472.8"/>
    <n v="971.08"/>
    <n v="0"/>
    <m/>
    <n v="0"/>
    <n v="0.02"/>
    <n v="1203740"/>
    <x v="0"/>
  </r>
  <r>
    <s v="0437    3A-L8"/>
    <s v="ESTEBAN MELE (1)"/>
    <n v="2462041"/>
    <n v="0"/>
    <n v="1641620.71"/>
    <s v="En Abogados"/>
    <n v="0"/>
    <n v="29346.63"/>
    <n v="5226.83"/>
    <n v="451.2"/>
    <n v="925.3"/>
    <n v="0"/>
    <m/>
    <n v="6276"/>
    <n v="0"/>
    <n v="2586348"/>
    <x v="0"/>
  </r>
  <r>
    <s v="0438    3A-L9"/>
    <s v="JUAN PABLO PITTALUGA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</r>
  <r>
    <s v="0439   3A-L10"/>
    <s v="DAPESOL. (1)"/>
    <n v="372305"/>
    <n v="0"/>
    <n v="336839.86"/>
    <s v="En Abogados"/>
    <n v="0"/>
    <n v="29346.63"/>
    <n v="5450.96"/>
    <n v="0"/>
    <n v="965.53"/>
    <n v="0"/>
    <m/>
    <n v="13261"/>
    <n v="0.89"/>
    <n v="438172"/>
    <x v="0"/>
  </r>
  <r>
    <s v="0440   3A-L11"/>
    <s v="ANDR…S ROMERO (1)"/>
    <n v="2664458"/>
    <n v="0"/>
    <n v="1773422.71"/>
    <s v="En Abogados"/>
    <n v="0"/>
    <n v="29346.63"/>
    <n v="6531.3"/>
    <n v="565.20000000000005"/>
    <n v="1156.51"/>
    <n v="0"/>
    <m/>
    <n v="6512"/>
    <n v="0.22"/>
    <n v="2797241"/>
    <x v="0"/>
  </r>
  <r>
    <s v="0441   3A-L12"/>
    <s v="ESTEBAN VILLAR (1)"/>
    <n v="30410"/>
    <n v="30410"/>
    <n v="0"/>
    <n v="0"/>
    <n v="0"/>
    <n v="29346.63"/>
    <n v="6540.26"/>
    <n v="565.20000000000005"/>
    <n v="1157.9000000000001"/>
    <n v="0"/>
    <m/>
    <n v="-3357"/>
    <n v="0.01"/>
    <n v="34253"/>
    <x v="0"/>
  </r>
  <r>
    <s v="0442   3A-L13"/>
    <s v="PAUL GAUBIN"/>
    <n v="70892"/>
    <n v="0"/>
    <n v="63736.36"/>
    <n v="10342.459999999999"/>
    <n v="0"/>
    <n v="29346.63"/>
    <n v="6271.3"/>
    <n v="540"/>
    <n v="1110.27"/>
    <n v="0"/>
    <m/>
    <n v="0"/>
    <n v="0.98"/>
    <n v="111348"/>
    <x v="0"/>
  </r>
  <r>
    <s v="0443   3A-L14"/>
    <s v="DAPESOL. (1)"/>
    <n v="375070"/>
    <n v="0"/>
    <n v="339334.62"/>
    <s v="En Abogados"/>
    <n v="0"/>
    <n v="29346.63"/>
    <n v="5746.82"/>
    <n v="0"/>
    <n v="1017.78"/>
    <n v="0"/>
    <m/>
    <n v="13315"/>
    <n v="0.04"/>
    <n v="441463"/>
    <x v="0"/>
  </r>
  <r>
    <s v="0444   3A-L15"/>
    <s v="ALEJANDRO CESNIK (1)"/>
    <n v="29682"/>
    <n v="29682"/>
    <n v="0"/>
    <n v="0"/>
    <n v="0"/>
    <n v="29346.63"/>
    <n v="5746.82"/>
    <n v="496.8"/>
    <n v="1017.32"/>
    <n v="0"/>
    <m/>
    <n v="-3282"/>
    <n v="0.43"/>
    <n v="33326"/>
    <x v="0"/>
  </r>
  <r>
    <s v="0445   3A-L16"/>
    <s v="SOBRINO EUGENIA (EN QUIEBRA) (1)"/>
    <n v="1644057"/>
    <n v="0"/>
    <n v="1125453.42"/>
    <s v="En Abogados"/>
    <n v="0"/>
    <n v="29346.63"/>
    <n v="5486.83"/>
    <n v="474"/>
    <n v="971.54"/>
    <n v="0"/>
    <m/>
    <n v="6323"/>
    <n v="0.33"/>
    <n v="1742932"/>
    <x v="0"/>
  </r>
  <r>
    <s v="0446   3A-L17"/>
    <s v="DANNY MENA CORTES"/>
    <n v="314789"/>
    <n v="0"/>
    <n v="261625.21"/>
    <s v="En Abogados"/>
    <n v="0"/>
    <n v="29346.63"/>
    <n v="5222.3500000000004"/>
    <n v="451.2"/>
    <n v="924.84"/>
    <n v="0"/>
    <m/>
    <n v="0"/>
    <n v="0.72"/>
    <n v="363816"/>
    <x v="0"/>
  </r>
  <r>
    <s v="0447   3A-L18"/>
    <s v="DANIEL VALENTIN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</r>
  <r>
    <s v="0448   3A-L19"/>
    <s v="ADRIANA LUZZETT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</r>
  <r>
    <s v="0449   3A-L20"/>
    <s v="NATALIA GANEM"/>
    <n v="92014"/>
    <n v="0"/>
    <n v="87881.67"/>
    <n v="8526.41"/>
    <n v="0"/>
    <n v="29346.63"/>
    <n v="4962.3500000000004"/>
    <n v="428.5"/>
    <n v="878.6"/>
    <n v="0"/>
    <m/>
    <n v="0"/>
    <n v="0.84"/>
    <n v="132025"/>
    <x v="0"/>
  </r>
  <r>
    <s v="0450   3A-L21"/>
    <s v="NATALIA GANEM"/>
    <n v="92762"/>
    <n v="0"/>
    <n v="88595.82"/>
    <n v="8595.9699999999993"/>
    <n v="0"/>
    <n v="29346.63"/>
    <n v="5217.8599999999997"/>
    <n v="451.2"/>
    <n v="923.91"/>
    <n v="0"/>
    <m/>
    <n v="0"/>
    <n v="0.61"/>
    <n v="133132"/>
    <x v="0"/>
  </r>
  <r>
    <s v="0451   3A-L22"/>
    <s v="Tomas Bello (1)"/>
    <n v="36760"/>
    <n v="36760"/>
    <n v="0"/>
    <n v="0"/>
    <n v="0"/>
    <n v="29346.63"/>
    <n v="6504.4"/>
    <n v="0"/>
    <n v="1151.8900000000001"/>
    <n v="0"/>
    <m/>
    <n v="3592"/>
    <n v="0.08"/>
    <n v="40595"/>
    <x v="0"/>
  </r>
  <r>
    <s v="0452   3A-L23"/>
    <s v="ROBERTO CABRERA (1)"/>
    <n v="29920"/>
    <n v="29920"/>
    <n v="0"/>
    <n v="0"/>
    <n v="0"/>
    <n v="29346.63"/>
    <n v="6006.82"/>
    <n v="518.4"/>
    <n v="1063.56"/>
    <n v="0"/>
    <m/>
    <n v="-3306"/>
    <n v="0.59"/>
    <n v="33630"/>
    <x v="0"/>
  </r>
  <r>
    <s v="0453   3A-L24"/>
    <s v="MARA FERNANDEZ (1)"/>
    <n v="29920"/>
    <n v="29920"/>
    <n v="0"/>
    <n v="0"/>
    <n v="0"/>
    <n v="29346.63"/>
    <n v="6006.82"/>
    <n v="518.4"/>
    <n v="1063.56"/>
    <n v="0"/>
    <m/>
    <n v="-3306"/>
    <n v="0.59"/>
    <n v="33630"/>
    <x v="0"/>
  </r>
  <r>
    <s v="0454   3A-L25"/>
    <s v="SALVADOR BELLO"/>
    <n v="12192"/>
    <n v="0"/>
    <n v="12192"/>
    <n v="609.6"/>
    <n v="0"/>
    <n v="29346.63"/>
    <n v="6011.3"/>
    <n v="518.20000000000005"/>
    <n v="1064.49"/>
    <n v="0"/>
    <m/>
    <n v="0"/>
    <n v="0.78"/>
    <n v="49743"/>
    <x v="0"/>
  </r>
  <r>
    <s v="0455   3A-L26"/>
    <s v="ROMA FERNANDO (1)"/>
    <n v="29907"/>
    <n v="29907"/>
    <n v="0"/>
    <n v="0"/>
    <n v="0"/>
    <n v="29346.63"/>
    <n v="5993.37"/>
    <n v="516"/>
    <n v="1061.71"/>
    <n v="0"/>
    <m/>
    <n v="-3305"/>
    <n v="0.28999999999999998"/>
    <n v="33613"/>
    <x v="0"/>
  </r>
  <r>
    <s v="0456   3A-L27"/>
    <s v="ALFREDO CASTIGLIA (1)"/>
    <n v="55508"/>
    <n v="55508"/>
    <s v="Plan de Pago"/>
    <s v="Plan de Pago"/>
    <n v="0"/>
    <n v="29346.63"/>
    <n v="5966.48"/>
    <n v="514.79999999999995"/>
    <n v="1056.17"/>
    <n v="0"/>
    <m/>
    <n v="22322.880000000001"/>
    <n v="0.04"/>
    <n v="59207"/>
    <x v="0"/>
  </r>
  <r>
    <s v="0457   3A-L28"/>
    <s v="EDUARDO RAMOS - YARD BACK (1)"/>
    <n v="30043"/>
    <n v="30043"/>
    <n v="0"/>
    <n v="0"/>
    <n v="0"/>
    <n v="29346.63"/>
    <n v="5966.48"/>
    <n v="675.6"/>
    <n v="1056.6300000000001"/>
    <n v="0"/>
    <m/>
    <n v="-3303"/>
    <n v="0.66"/>
    <n v="33743"/>
    <x v="0"/>
  </r>
  <r>
    <s v="0458   3A-L29"/>
    <s v="LWLYC"/>
    <n v="136789"/>
    <n v="0"/>
    <n v="127086.85"/>
    <n v="16056.49"/>
    <n v="0"/>
    <n v="29346.63"/>
    <n v="6002.34"/>
    <n v="562.79999999999995"/>
    <n v="1063.0999999999999"/>
    <n v="0"/>
    <m/>
    <n v="0"/>
    <n v="0.79"/>
    <n v="180119"/>
    <x v="0"/>
  </r>
  <r>
    <s v="0459   3A-L30"/>
    <s v="Diego Alberto RADIVOY MAGNANI"/>
    <n v="32967"/>
    <n v="0"/>
    <n v="32967"/>
    <n v="1648.35"/>
    <n v="0"/>
    <n v="29346.63"/>
    <n v="6020.27"/>
    <n v="519.6"/>
    <n v="1066.3399999999999"/>
    <n v="0"/>
    <m/>
    <n v="0"/>
    <n v="0.81"/>
    <n v="71569"/>
    <x v="0"/>
  </r>
  <r>
    <s v="0460   3A-L31"/>
    <s v="LUIS LOSADA (1)"/>
    <n v="30876"/>
    <n v="30876"/>
    <n v="0"/>
    <n v="0"/>
    <n v="0"/>
    <n v="29346.63"/>
    <n v="7051.29"/>
    <n v="607.20000000000005"/>
    <n v="1248.53"/>
    <n v="0"/>
    <m/>
    <n v="-3405"/>
    <n v="0.35"/>
    <n v="34849"/>
    <x v="0"/>
  </r>
  <r>
    <s v="0461   3A-L32"/>
    <s v="SAN EMILIO SCA (1)"/>
    <n v="30869"/>
    <n v="30869"/>
    <n v="0"/>
    <n v="0"/>
    <n v="0"/>
    <n v="29346.63"/>
    <n v="7042.32"/>
    <n v="607.20000000000005"/>
    <n v="1247.1400000000001"/>
    <n v="0"/>
    <m/>
    <n v="-3404"/>
    <n v="0.71"/>
    <n v="34840"/>
    <x v="0"/>
  </r>
  <r>
    <s v="0462   3A-L33"/>
    <s v="STELLA MORALES (1)"/>
    <n v="30600"/>
    <n v="30600"/>
    <n v="0"/>
    <n v="0"/>
    <n v="0"/>
    <n v="29346.63"/>
    <n v="7217.15"/>
    <n v="621.6"/>
    <n v="1277.6600000000001"/>
    <n v="0"/>
    <m/>
    <n v="-3420"/>
    <n v="0.96"/>
    <n v="35044"/>
    <x v="0"/>
  </r>
  <r>
    <s v="0463   3A-L34"/>
    <s v="JORGE FRAGA"/>
    <n v="1307480"/>
    <n v="0"/>
    <n v="860616.29"/>
    <s v="En Abogados"/>
    <n v="0"/>
    <n v="29346.63"/>
    <n v="10969.17"/>
    <n v="945.6"/>
    <n v="1942.16"/>
    <n v="0"/>
    <m/>
    <n v="0"/>
    <n v="0.63"/>
    <n v="1393715"/>
    <x v="0"/>
  </r>
  <r>
    <s v="0464   3A-L35"/>
    <s v="JORGE FRAGA (1)"/>
    <n v="32312"/>
    <n v="32312"/>
    <n v="0"/>
    <n v="0"/>
    <n v="0"/>
    <n v="29346.63"/>
    <n v="8615.75"/>
    <n v="742.8"/>
    <n v="1525.98"/>
    <n v="0"/>
    <m/>
    <n v="-3552"/>
    <n v="0.84"/>
    <n v="36680"/>
    <x v="0"/>
  </r>
  <r>
    <s v="0465   3A-L36"/>
    <s v="ALFREDO CASTIGLIA (1)"/>
    <n v="62058"/>
    <n v="62058"/>
    <s v="Plan de Pago"/>
    <s v="Plan de Pago"/>
    <n v="0"/>
    <n v="29346.63"/>
    <n v="8624.7199999999993"/>
    <n v="742.8"/>
    <n v="1526.91"/>
    <n v="0"/>
    <m/>
    <n v="26185.919999999998"/>
    <n v="0.02"/>
    <n v="66427"/>
    <x v="0"/>
  </r>
  <r>
    <s v="0466   3A-L37"/>
    <s v="ALFREDO CASTIGLIA (1)"/>
    <n v="60362"/>
    <n v="60362"/>
    <s v="Plan de Pago"/>
    <s v="Plan de Pago"/>
    <n v="0"/>
    <n v="29346.63"/>
    <n v="8602.2999999999993"/>
    <n v="740.1"/>
    <n v="1523.67"/>
    <n v="0"/>
    <m/>
    <n v="24512"/>
    <n v="0.3"/>
    <n v="64725"/>
    <x v="0"/>
  </r>
  <r>
    <s v="0467   3A-L38"/>
    <s v="AMERICO ALFREDO SANTI (2)"/>
    <n v="29841"/>
    <n v="30289"/>
    <n v="0"/>
    <n v="1492.03"/>
    <n v="448"/>
    <n v="29346.63"/>
    <n v="6535.78"/>
    <n v="0"/>
    <n v="1157.44"/>
    <n v="0"/>
    <m/>
    <n v="0"/>
    <n v="0.12"/>
    <n v="38084"/>
    <x v="0"/>
  </r>
  <r>
    <s v="0468   3A-L39"/>
    <s v="ALEJANDRO EDUARDO ROMERO (1)"/>
    <n v="2663169"/>
    <n v="0"/>
    <n v="1772599.45"/>
    <s v="En Abogados"/>
    <n v="0"/>
    <n v="29346.63"/>
    <n v="6531.3"/>
    <n v="562.79999999999995"/>
    <n v="1156.51"/>
    <n v="0"/>
    <m/>
    <n v="6512"/>
    <n v="0.79"/>
    <n v="2795909"/>
    <x v="0"/>
  </r>
  <r>
    <s v="0469   3A-L40"/>
    <s v="LWLYC"/>
    <n v="146531"/>
    <n v="0"/>
    <n v="136194.57"/>
    <n v="17146.16"/>
    <n v="0"/>
    <n v="29346.63"/>
    <n v="8606.7900000000009"/>
    <n v="742.8"/>
    <n v="1524.13"/>
    <n v="0"/>
    <m/>
    <n v="0"/>
    <n v="0.92"/>
    <n v="193562"/>
    <x v="0"/>
  </r>
  <r>
    <s v="0470    3B-L1"/>
    <s v="GUILLERMO BASSIGNANI"/>
    <n v="1304056"/>
    <n v="27378.07"/>
    <n v="1008350.71"/>
    <n v="318744.76"/>
    <n v="0"/>
    <n v="29346.63"/>
    <n v="7835.76"/>
    <n v="675.6"/>
    <n v="1387.26"/>
    <n v="0"/>
    <m/>
    <n v="0"/>
    <n v="0.28000000000000003"/>
    <n v="1366341"/>
    <x v="0"/>
  </r>
  <r>
    <s v="0471    3B-L2"/>
    <s v="GUILLERMO BASSIGNANI"/>
    <n v="1216962"/>
    <n v="25315.57"/>
    <n v="941889.07"/>
    <n v="296851.81"/>
    <n v="0"/>
    <n v="29346.63"/>
    <n v="6526.81"/>
    <n v="562.79999999999995"/>
    <n v="1156.05"/>
    <n v="0"/>
    <m/>
    <n v="0"/>
    <n v="0.83"/>
    <n v="1276334"/>
    <x v="0"/>
  </r>
  <r>
    <s v="0472    3B-L3"/>
    <s v="MARÕA JOS… SPINELLI (1)"/>
    <n v="29200"/>
    <n v="29200"/>
    <n v="0"/>
    <n v="0"/>
    <n v="0"/>
    <n v="29346.63"/>
    <n v="5222.3500000000004"/>
    <n v="451.2"/>
    <n v="924.84"/>
    <n v="0"/>
    <m/>
    <n v="-3233"/>
    <n v="0.98"/>
    <n v="32713"/>
    <x v="0"/>
  </r>
  <r>
    <s v="0473    3B-L4"/>
    <s v="PABLO GARCIA NAVARRO (1)"/>
    <n v="29105"/>
    <n v="29105"/>
    <n v="0"/>
    <n v="0"/>
    <n v="0"/>
    <n v="29346.63"/>
    <n v="5119.24"/>
    <n v="441.6"/>
    <n v="906.34"/>
    <n v="0"/>
    <m/>
    <n v="-3223"/>
    <n v="0.19"/>
    <n v="32591"/>
    <x v="0"/>
  </r>
  <r>
    <s v="0474    3B-L5"/>
    <s v="EDUARDO HIRSH"/>
    <n v="29200"/>
    <n v="29638"/>
    <n v="0"/>
    <n v="0"/>
    <n v="438"/>
    <n v="29346.63"/>
    <n v="5222.3500000000004"/>
    <n v="451.2"/>
    <n v="924.84"/>
    <n v="0"/>
    <m/>
    <n v="0"/>
    <n v="0.98"/>
    <n v="35508"/>
    <x v="0"/>
  </r>
  <r>
    <s v="0475    3B-L6"/>
    <s v="LWLYC"/>
    <n v="133228"/>
    <n v="0"/>
    <n v="123758.86"/>
    <n v="15657.08"/>
    <n v="0"/>
    <n v="29346.63"/>
    <n v="5119.24"/>
    <n v="441.6"/>
    <n v="906.34"/>
    <n v="0"/>
    <m/>
    <n v="0"/>
    <n v="0.25"/>
    <n v="175230"/>
    <x v="0"/>
  </r>
  <r>
    <s v="0476    3B-L7"/>
    <s v="GUILLERMO BASSIGNANI"/>
    <n v="1122013"/>
    <n v="23065.200000000001"/>
    <n v="869434.68"/>
    <n v="272984.84999999998"/>
    <n v="0"/>
    <n v="29346.63"/>
    <n v="5105.8"/>
    <n v="440.4"/>
    <n v="904.03"/>
    <n v="0"/>
    <m/>
    <n v="0"/>
    <n v="0.61"/>
    <n v="1178217"/>
    <x v="0"/>
  </r>
  <r>
    <s v="0477    3B-L8"/>
    <s v="CAROLINA VAN DER MEULEN (1)"/>
    <n v="31593"/>
    <n v="31593"/>
    <n v="0"/>
    <n v="0"/>
    <n v="0"/>
    <n v="29346.63"/>
    <n v="4263.05"/>
    <n v="367.2"/>
    <n v="754.67"/>
    <n v="0"/>
    <m/>
    <n v="-3142"/>
    <n v="0.45"/>
    <n v="31590"/>
    <x v="0"/>
  </r>
  <r>
    <s v="0478   3B-L8B"/>
    <s v="CAROLINA VAN DER MEULEN (1)"/>
    <n v="31887"/>
    <n v="31887"/>
    <n v="0"/>
    <n v="0"/>
    <n v="0"/>
    <n v="29346.63"/>
    <n v="4549.9399999999996"/>
    <n v="393.6"/>
    <n v="806"/>
    <n v="0"/>
    <m/>
    <n v="-3169"/>
    <n v="0.83"/>
    <n v="31928"/>
    <x v="0"/>
  </r>
  <r>
    <s v="0479    3B-L9"/>
    <s v="GUILLERMO BASSIGNANI"/>
    <n v="1123008"/>
    <n v="23089.37"/>
    <n v="870193.85"/>
    <s v="En Abogados"/>
    <n v="0"/>
    <n v="29346.63"/>
    <n v="5119.24"/>
    <n v="441.6"/>
    <n v="906.34"/>
    <n v="0"/>
    <m/>
    <n v="0"/>
    <n v="0.87"/>
    <n v="1179243"/>
    <x v="0"/>
  </r>
  <r>
    <s v="0480   3B-L10"/>
    <s v="CAPRILE GOLF SA."/>
    <n v="915214"/>
    <n v="0"/>
    <n v="749708.04"/>
    <n v="202991.35999999999"/>
    <n v="0"/>
    <n v="29346.63"/>
    <n v="5119.24"/>
    <n v="0"/>
    <n v="906.34"/>
    <n v="0"/>
    <m/>
    <n v="0"/>
    <n v="0.39"/>
    <n v="988072"/>
    <x v="0"/>
  </r>
  <r>
    <s v="0481    3B-L11"/>
    <s v="RAUL GORLERO IGLESIAS (1)"/>
    <n v="28664"/>
    <n v="28664"/>
    <n v="0"/>
    <n v="0"/>
    <n v="0"/>
    <n v="29346.63"/>
    <n v="5119.24"/>
    <n v="0"/>
    <n v="906.34"/>
    <n v="0"/>
    <m/>
    <n v="-3223"/>
    <n v="0.79"/>
    <n v="32150"/>
    <x v="0"/>
  </r>
  <r>
    <s v="0482   3B-L12"/>
    <s v="LWLYC (1)"/>
    <n v="163260"/>
    <n v="0"/>
    <n v="151706.12"/>
    <n v="19139.189999999999"/>
    <n v="0"/>
    <n v="29346.63"/>
    <n v="5719.93"/>
    <n v="0"/>
    <n v="1012.7"/>
    <n v="0"/>
    <m/>
    <n v="6945"/>
    <n v="0.43"/>
    <n v="213870"/>
    <x v="0"/>
  </r>
  <r>
    <s v="0483   3B-L13"/>
    <s v="GUILLERMO BASSIGNANI"/>
    <n v="1165064"/>
    <n v="23089.37"/>
    <n v="902285.76"/>
    <n v="284803.15999999997"/>
    <n v="0"/>
    <n v="29346.63"/>
    <n v="5719.93"/>
    <n v="492"/>
    <n v="1012.7"/>
    <n v="0"/>
    <m/>
    <n v="0"/>
    <n v="0.82"/>
    <n v="1223661"/>
    <x v="0"/>
  </r>
  <r>
    <s v="0484   3B-L14"/>
    <s v="LWLYC (1)"/>
    <n v="161192"/>
    <n v="0"/>
    <n v="149771.9"/>
    <n v="18908.7"/>
    <n v="0"/>
    <n v="29346.63"/>
    <n v="5119.24"/>
    <n v="0"/>
    <n v="906.34"/>
    <n v="0"/>
    <m/>
    <n v="6945"/>
    <n v="0.19"/>
    <n v="210998"/>
    <x v="0"/>
  </r>
  <r>
    <s v="0485   3B-L15"/>
    <s v="LWLYC"/>
    <n v="133228"/>
    <n v="0"/>
    <n v="123758.86"/>
    <n v="15657.08"/>
    <n v="0"/>
    <n v="29346.63"/>
    <n v="5119.24"/>
    <n v="441.6"/>
    <n v="906.34"/>
    <n v="0"/>
    <m/>
    <n v="0"/>
    <n v="0.25"/>
    <n v="175230"/>
    <x v="0"/>
  </r>
  <r>
    <s v="0486   3B-L16"/>
    <s v="LWLYC (1)"/>
    <n v="161300"/>
    <n v="0"/>
    <n v="149872.87"/>
    <n v="18920.77"/>
    <n v="0"/>
    <n v="29346.63"/>
    <n v="5150.62"/>
    <n v="0"/>
    <n v="832.82"/>
    <n v="0"/>
    <m/>
    <n v="6945"/>
    <n v="0.28999999999999998"/>
    <n v="211069"/>
    <x v="0"/>
  </r>
  <r>
    <s v="0487   3B-L17"/>
    <s v="LWLYC"/>
    <n v="132817"/>
    <n v="0"/>
    <n v="123374.66"/>
    <n v="15611.07"/>
    <n v="0"/>
    <n v="29346.63"/>
    <n v="5011.66"/>
    <n v="432"/>
    <n v="887.85"/>
    <n v="0"/>
    <m/>
    <n v="0"/>
    <n v="0.13"/>
    <n v="174664"/>
    <x v="0"/>
  </r>
  <r>
    <s v="0488   3B-L18"/>
    <s v="GUILLERMO BASSIGNANI"/>
    <n v="1109388"/>
    <n v="22837.73"/>
    <n v="859791.54"/>
    <n v="269748.31"/>
    <n v="0"/>
    <n v="29346.63"/>
    <n v="4738.22"/>
    <n v="409.2"/>
    <n v="838.83"/>
    <n v="0"/>
    <m/>
    <n v="0"/>
    <n v="0.27"/>
    <n v="1164873"/>
    <x v="0"/>
  </r>
  <r>
    <s v="0489   3B-L19"/>
    <s v="GUILLERMO BASSIGNANI"/>
    <n v="1107459"/>
    <n v="22791.67"/>
    <n v="858319.32"/>
    <n v="269263.98"/>
    <n v="0"/>
    <n v="29346.63"/>
    <n v="4711.32"/>
    <n v="405.6"/>
    <n v="834.2"/>
    <n v="0"/>
    <m/>
    <n v="0"/>
    <n v="0.95"/>
    <n v="1162882"/>
    <x v="0"/>
  </r>
  <r>
    <s v="0490   3B-L20"/>
    <s v="GUILLERMO BASSIGNANI"/>
    <n v="1102402"/>
    <n v="22671.53"/>
    <n v="854462.01"/>
    <n v="267991.56"/>
    <n v="0"/>
    <n v="29346.63"/>
    <n v="4635.1099999999997"/>
    <n v="400.8"/>
    <n v="820.79"/>
    <n v="0"/>
    <m/>
    <n v="0"/>
    <n v="0.1"/>
    <n v="1157657"/>
    <x v="0"/>
  </r>
  <r>
    <s v="0491   3B-L21"/>
    <s v="NATALIA GANEM"/>
    <n v="90548"/>
    <n v="0"/>
    <n v="86481.9"/>
    <n v="8390.2000000000007"/>
    <n v="0"/>
    <n v="29346.63"/>
    <n v="4460.29"/>
    <n v="385.2"/>
    <n v="789.81"/>
    <n v="0"/>
    <m/>
    <n v="0"/>
    <n v="0.97"/>
    <n v="129855"/>
    <x v="0"/>
  </r>
  <r>
    <s v="0492   3B-L22"/>
    <s v="LWLYC"/>
    <n v="131709"/>
    <n v="0"/>
    <n v="122338.89"/>
    <n v="15487.05"/>
    <n v="0"/>
    <n v="29346.63"/>
    <n v="4720.28"/>
    <n v="408"/>
    <n v="836.05"/>
    <n v="0"/>
    <m/>
    <n v="0"/>
    <n v="0.1"/>
    <n v="173137"/>
    <x v="0"/>
  </r>
  <r>
    <s v="0493   3B-L23"/>
    <s v="LWLYC"/>
    <n v="143606"/>
    <n v="0"/>
    <n v="133460.31"/>
    <n v="16818.71"/>
    <n v="0"/>
    <n v="29346.63"/>
    <n v="7840.24"/>
    <n v="676.8"/>
    <n v="1388.65"/>
    <n v="0"/>
    <m/>
    <n v="0"/>
    <n v="0.66"/>
    <n v="189532"/>
    <x v="0"/>
  </r>
  <r>
    <s v="0494   3B-L24"/>
    <s v="LWLYC"/>
    <n v="141589"/>
    <n v="0"/>
    <n v="131574.74"/>
    <n v="16593"/>
    <n v="0"/>
    <n v="29346.63"/>
    <n v="7311.29"/>
    <n v="631.20000000000005"/>
    <n v="1294.77"/>
    <n v="0"/>
    <m/>
    <n v="0"/>
    <n v="0.37"/>
    <n v="186752"/>
    <x v="0"/>
  </r>
  <r>
    <s v="0495   3B-L25"/>
    <s v="LWLYC"/>
    <n v="138594"/>
    <n v="0"/>
    <n v="128775.09"/>
    <n v="16257.66"/>
    <n v="0"/>
    <n v="29346.63"/>
    <n v="6526.81"/>
    <n v="562.79999999999995"/>
    <n v="1156.05"/>
    <n v="0"/>
    <m/>
    <n v="0"/>
    <n v="0.96"/>
    <n v="182626"/>
    <x v="0"/>
  </r>
  <r>
    <s v="0496   3B-L26"/>
    <s v="MARIA BELEN SAIN (1) (2)"/>
    <n v="35694"/>
    <n v="36230"/>
    <n v="0"/>
    <n v="1784.68"/>
    <n v="536"/>
    <n v="29346.63"/>
    <n v="5222.3500000000004"/>
    <n v="0"/>
    <n v="924.84"/>
    <n v="0"/>
    <m/>
    <n v="6945"/>
    <n v="0.5"/>
    <n v="43688"/>
    <x v="0"/>
  </r>
  <r>
    <s v="0497   3B-L27"/>
    <s v="NATALIA GANEM"/>
    <n v="92014"/>
    <n v="0"/>
    <n v="87881.67"/>
    <n v="8526.41"/>
    <n v="0"/>
    <n v="29346.63"/>
    <n v="4962.3500000000004"/>
    <n v="428.4"/>
    <n v="878.6"/>
    <n v="0"/>
    <m/>
    <n v="0"/>
    <n v="0.94"/>
    <n v="132025"/>
    <x v="0"/>
  </r>
  <r>
    <s v="0498   3B-L28"/>
    <s v="JUAN AGUSTÕN GARCÕA ARGIBAY"/>
    <n v="59868"/>
    <n v="59868"/>
    <n v="0"/>
    <n v="0"/>
    <n v="0"/>
    <n v="29346.63"/>
    <n v="4962.3500000000004"/>
    <n v="428.4"/>
    <n v="878.6"/>
    <n v="0"/>
    <m/>
    <n v="0"/>
    <n v="0.02"/>
    <n v="35616"/>
    <x v="0"/>
  </r>
  <r>
    <s v="0499   3B-L29"/>
    <s v="SALVADOR BELLO"/>
    <n v="16169"/>
    <n v="0"/>
    <n v="16169"/>
    <n v="808.45"/>
    <n v="0"/>
    <n v="29346.63"/>
    <n v="5222.3500000000004"/>
    <n v="451.2"/>
    <n v="924.84"/>
    <n v="0"/>
    <m/>
    <n v="0"/>
    <n v="0.53"/>
    <n v="52923"/>
    <x v="0"/>
  </r>
  <r>
    <s v="0500   3B-L30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</r>
  <r>
    <s v="0501   3B-L31"/>
    <s v="WESTON MILLONES / VICTORIA RIVERO_x000a_(1)"/>
    <n v="1553453"/>
    <n v="0"/>
    <n v="1058619.6299999999"/>
    <s v="En Abogados"/>
    <n v="0"/>
    <n v="29346.63"/>
    <n v="6553.71"/>
    <n v="566.4"/>
    <n v="1160.21"/>
    <n v="0"/>
    <m/>
    <n v="6516"/>
    <n v="7.0000000000000007E-2"/>
    <n v="1650527"/>
    <x v="0"/>
  </r>
  <r>
    <s v="0502   3B-L32"/>
    <s v="LWLYC"/>
    <n v="143947"/>
    <n v="0"/>
    <n v="133779.03"/>
    <n v="16856.919999999998"/>
    <n v="0"/>
    <n v="29346.63"/>
    <n v="7929.9"/>
    <n v="684"/>
    <n v="1403.9"/>
    <n v="0"/>
    <m/>
    <n v="0"/>
    <n v="0.62"/>
    <n v="190001"/>
    <x v="0"/>
  </r>
  <r>
    <s v="0503   3B-L33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</r>
  <r>
    <s v="0504   3B-L34"/>
    <s v="LWLYC"/>
    <n v="133622"/>
    <n v="0"/>
    <n v="124127.19"/>
    <n v="15701.17"/>
    <n v="0"/>
    <n v="29346.63"/>
    <n v="5222.3500000000004"/>
    <n v="451.2"/>
    <n v="924.84"/>
    <n v="0"/>
    <m/>
    <n v="0"/>
    <n v="0.62"/>
    <n v="175774"/>
    <x v="0"/>
  </r>
  <r>
    <s v="0505   3B-L35"/>
    <s v="ORGANIZACION RACIONAL DE ENERGIAS LIMPIAS S.A. (1)"/>
    <n v="29204"/>
    <n v="29204"/>
    <n v="0"/>
    <n v="0"/>
    <n v="0"/>
    <n v="29346.63"/>
    <n v="5226.83"/>
    <n v="451.2"/>
    <n v="925.76"/>
    <n v="0"/>
    <m/>
    <n v="-3233"/>
    <n v="0.57999999999999996"/>
    <n v="32718"/>
    <x v="0"/>
  </r>
  <r>
    <s v="0506   3B-L36"/>
    <s v="NATALIA GANEM"/>
    <n v="92773"/>
    <n v="0"/>
    <n v="88606.33"/>
    <n v="8596.99"/>
    <n v="0"/>
    <n v="29346.63"/>
    <n v="5222.3500000000004"/>
    <n v="451.2"/>
    <n v="924.84"/>
    <n v="0"/>
    <m/>
    <n v="0"/>
    <n v="0.66"/>
    <n v="133149"/>
    <x v="0"/>
  </r>
  <r>
    <s v="0507   3B-L37"/>
    <s v="FIDEICOMISO VILLA MARIA"/>
    <n v="32166"/>
    <n v="32166"/>
    <n v="0"/>
    <n v="0"/>
    <n v="0"/>
    <n v="29346.63"/>
    <n v="5222.3500000000004"/>
    <n v="451.2"/>
    <n v="924.84"/>
    <n v="0"/>
    <m/>
    <n v="0"/>
    <n v="0.98"/>
    <n v="35946"/>
    <x v="0"/>
  </r>
  <r>
    <s v="0508   3B-L38"/>
    <s v="LWLYC"/>
    <n v="133622"/>
    <n v="0"/>
    <n v="124127.19"/>
    <n v="15701.17"/>
    <n v="0"/>
    <n v="29346.63"/>
    <n v="5222.3500000000004"/>
    <n v="451.2"/>
    <n v="924.84"/>
    <n v="0"/>
    <m/>
    <n v="0"/>
    <n v="0.62"/>
    <n v="175774"/>
    <x v="0"/>
  </r>
  <r>
    <s v="0509   3B-L39"/>
    <s v="RUTA CPC"/>
    <n v="64714"/>
    <n v="0"/>
    <n v="63176.51"/>
    <n v="4696.32"/>
    <n v="0"/>
    <n v="29346.63"/>
    <n v="5482.34"/>
    <n v="472.8"/>
    <n v="971.08"/>
    <n v="0"/>
    <m/>
    <n v="0"/>
    <n v="0.32"/>
    <n v="104146"/>
    <x v="0"/>
  </r>
  <r>
    <s v="0510   3B-L40"/>
    <s v="MELAMED CONSTRUCCIONES SRL"/>
    <n v="65060"/>
    <n v="65060"/>
    <n v="0"/>
    <n v="486.9"/>
    <n v="0"/>
    <n v="29346.63"/>
    <n v="5482.34"/>
    <n v="472.9"/>
    <n v="971.08"/>
    <n v="0"/>
    <m/>
    <n v="0"/>
    <n v="0.15"/>
    <n v="36760"/>
    <x v="0"/>
  </r>
  <r>
    <s v="0511    3B-L41"/>
    <s v="Cristian Javier Bicerne (1)"/>
    <n v="36623"/>
    <n v="36630"/>
    <n v="0"/>
    <n v="0"/>
    <n v="7"/>
    <n v="29346.63"/>
    <n v="5746.82"/>
    <n v="496.8"/>
    <n v="1017.32"/>
    <n v="0"/>
    <m/>
    <n v="3663"/>
    <n v="0.43"/>
    <n v="40264"/>
    <x v="0"/>
  </r>
  <r>
    <s v="0512    3E-L1"/>
    <s v="LWLYC"/>
    <n v="143586"/>
    <n v="0"/>
    <n v="133441.62"/>
    <n v="16816.46"/>
    <n v="0"/>
    <n v="29346.63"/>
    <n v="7835.76"/>
    <n v="675.5"/>
    <n v="1387.26"/>
    <n v="0"/>
    <m/>
    <n v="0"/>
    <n v="0.77"/>
    <n v="189504"/>
    <x v="0"/>
  </r>
  <r>
    <s v="0513    3E-L2"/>
    <s v="EFEYSE SRL"/>
    <n v="33481"/>
    <n v="0"/>
    <n v="33481"/>
    <n v="1674.05"/>
    <n v="0"/>
    <n v="29346.63"/>
    <n v="6531.3"/>
    <n v="565.20000000000005"/>
    <n v="1156.97"/>
    <n v="0"/>
    <m/>
    <n v="0"/>
    <n v="0.85"/>
    <n v="72756"/>
    <x v="0"/>
  </r>
  <r>
    <s v="0514    3E-L3"/>
    <s v="FIDEICOMISO VILLA MARIA"/>
    <n v="33481"/>
    <n v="33481"/>
    <n v="0"/>
    <n v="0"/>
    <n v="0"/>
    <n v="29346.63"/>
    <n v="6531.3"/>
    <n v="565.20000000000005"/>
    <n v="1156.97"/>
    <n v="0"/>
    <m/>
    <n v="0"/>
    <n v="0.9"/>
    <n v="37601"/>
    <x v="0"/>
  </r>
  <r>
    <s v="0515    3E-L4"/>
    <s v="PATRICIA TARABINI (1)"/>
    <n v="30397"/>
    <n v="30397"/>
    <n v="0"/>
    <n v="0"/>
    <n v="0"/>
    <n v="29346.63"/>
    <n v="6526.81"/>
    <n v="562.79999999999995"/>
    <n v="1156.05"/>
    <n v="0"/>
    <m/>
    <n v="-3355"/>
    <n v="0.71"/>
    <n v="34238"/>
    <x v="0"/>
  </r>
  <r>
    <s v="0516    3E-L5"/>
    <s v="RUTA CPC"/>
    <n v="66815"/>
    <n v="0"/>
    <n v="65227.37"/>
    <n v="4849"/>
    <n v="0"/>
    <n v="29346.63"/>
    <n v="6526.81"/>
    <n v="562.79999999999995"/>
    <n v="1156.05"/>
    <n v="0"/>
    <m/>
    <n v="0"/>
    <n v="0.34"/>
    <n v="107669"/>
    <x v="0"/>
  </r>
  <r>
    <s v="0517    3E-L6"/>
    <s v="FERNANDO JASNIS"/>
    <n v="20031"/>
    <n v="0"/>
    <n v="20031"/>
    <n v="1001.55"/>
    <n v="0"/>
    <n v="29346.63"/>
    <n v="6526.81"/>
    <n v="562.79999999999995"/>
    <n v="1156.05"/>
    <n v="0"/>
    <m/>
    <n v="0"/>
    <n v="0.16"/>
    <n v="58625"/>
    <x v="0"/>
  </r>
  <r>
    <s v="0518    3E-L7"/>
    <s v="JOSEPH HARPER"/>
    <n v="17856"/>
    <n v="0"/>
    <n v="17856"/>
    <n v="892.8"/>
    <n v="0"/>
    <n v="29346.63"/>
    <n v="5746.82"/>
    <n v="496.8"/>
    <n v="1017.78"/>
    <n v="0"/>
    <m/>
    <n v="0"/>
    <n v="0.17"/>
    <n v="55357"/>
    <x v="0"/>
  </r>
  <r>
    <s v="0519    3E-L8"/>
    <s v="SARNI / TRONCOSO"/>
    <n v="61364"/>
    <n v="61364"/>
    <n v="0"/>
    <n v="0"/>
    <n v="0"/>
    <n v="29346.63"/>
    <n v="5751.31"/>
    <n v="496.8"/>
    <n v="1018.25"/>
    <n v="0"/>
    <m/>
    <n v="0"/>
    <n v="0.01"/>
    <n v="36613"/>
    <x v="0"/>
  </r>
  <r>
    <s v="0520   3E-L9"/>
    <s v="HERN£N DE LAURENTE"/>
    <n v="32693"/>
    <n v="32693"/>
    <n v="0"/>
    <n v="0"/>
    <n v="0"/>
    <n v="29346.63"/>
    <n v="5746.82"/>
    <n v="496.8"/>
    <n v="1017.78"/>
    <n v="0"/>
    <m/>
    <n v="0"/>
    <n v="0.97"/>
    <n v="36609"/>
    <x v="0"/>
  </r>
  <r>
    <s v="0521  3E-L10"/>
    <s v="JAVIER ARCAPALO (1)"/>
    <n v="29682"/>
    <n v="29682"/>
    <n v="0"/>
    <n v="0"/>
    <n v="0"/>
    <n v="29346.63"/>
    <n v="5746.82"/>
    <n v="496.8"/>
    <n v="1017.78"/>
    <n v="0"/>
    <m/>
    <n v="-3282"/>
    <n v="0.97"/>
    <n v="33327"/>
    <x v="0"/>
  </r>
  <r>
    <s v="0522   3E-L11"/>
    <s v="KATRIN MAKULLA (1)"/>
    <n v="1482404"/>
    <n v="0"/>
    <n v="1024065.31"/>
    <s v="En Abogados"/>
    <n v="0"/>
    <n v="29346.63"/>
    <n v="5746.82"/>
    <n v="496.8"/>
    <n v="1017.32"/>
    <n v="0"/>
    <m/>
    <n v="6370"/>
    <n v="0.16"/>
    <n v="1576585"/>
    <x v="0"/>
  </r>
  <r>
    <s v="0523   3E-L12"/>
    <s v="OCAMPO / ARCAPALO (1)"/>
    <n v="26671"/>
    <n v="26671"/>
    <n v="0"/>
    <n v="0"/>
    <n v="0"/>
    <n v="29346.63"/>
    <n v="5746.82"/>
    <n v="496.8"/>
    <n v="1017.32"/>
    <n v="0"/>
    <m/>
    <n v="-3282"/>
    <n v="0.43"/>
    <n v="33326"/>
    <x v="0"/>
  </r>
  <r>
    <s v="0524   3E-L13"/>
    <s v="JAVIER ARCAPALO (1)"/>
    <n v="29678"/>
    <n v="29678"/>
    <n v="0"/>
    <n v="0"/>
    <n v="0"/>
    <n v="29346.63"/>
    <n v="5742.34"/>
    <n v="496.8"/>
    <n v="1017.78"/>
    <n v="0"/>
    <m/>
    <n v="-3282"/>
    <n v="0.45"/>
    <n v="33322"/>
    <x v="0"/>
  </r>
  <r>
    <s v="0525   3E-L14"/>
    <s v="CHRYNIEWIECKI DAMIAN"/>
    <n v="34728"/>
    <n v="0"/>
    <n v="34728"/>
    <n v="1736.4"/>
    <n v="0"/>
    <n v="29346.63"/>
    <n v="11247.1"/>
    <n v="970.8"/>
    <n v="1991.64"/>
    <n v="0"/>
    <m/>
    <n v="0"/>
    <n v="0.43"/>
    <n v="80021"/>
    <x v="0"/>
  </r>
  <r>
    <s v="0526   3E-L15"/>
    <s v="FIDEICOMISO VILLA MARIA (1)"/>
    <n v="41733"/>
    <n v="41733"/>
    <n v="0"/>
    <n v="0"/>
    <n v="0"/>
    <n v="29346.63"/>
    <n v="7835.76"/>
    <n v="675.6"/>
    <n v="1387.26"/>
    <n v="0"/>
    <m/>
    <n v="6945"/>
    <n v="0.75"/>
    <n v="46191"/>
    <x v="0"/>
  </r>
  <r>
    <s v="0527   3E-L16"/>
    <s v="GUILLERMO BASSIGNANI"/>
    <n v="1318694"/>
    <n v="27813.3"/>
    <n v="1019510.11"/>
    <s v="En Abogados"/>
    <n v="0"/>
    <n v="29346.63"/>
    <n v="7835.76"/>
    <n v="675.8"/>
    <n v="1387.26"/>
    <n v="0"/>
    <m/>
    <n v="0"/>
    <n v="0.34"/>
    <n v="1381102"/>
    <x v="0"/>
  </r>
  <r>
    <s v="0528   3E-L17"/>
    <s v="RUTA CPC"/>
    <n v="69449"/>
    <n v="0"/>
    <n v="67798.509999999995"/>
    <n v="5040.42"/>
    <n v="0"/>
    <n v="29346.63"/>
    <n v="7835.76"/>
    <n v="675.5"/>
    <n v="1387.26"/>
    <n v="0"/>
    <m/>
    <n v="0"/>
    <n v="0.92"/>
    <n v="112085"/>
    <x v="0"/>
  </r>
  <r>
    <s v="0529   3E-L18"/>
    <s v="DIEGO RADIVOY"/>
    <n v="596684"/>
    <n v="0"/>
    <n v="565523.06000000006"/>
    <n v="59437.09"/>
    <n v="0"/>
    <n v="29346.63"/>
    <n v="7835.76"/>
    <n v="675.8"/>
    <n v="1387.26"/>
    <n v="0"/>
    <m/>
    <n v="0"/>
    <n v="0.4"/>
    <n v="664206"/>
    <x v="0"/>
  </r>
  <r>
    <s v="0530   3E-L19"/>
    <s v="Fideicomiso Villa Maria"/>
    <n v="34788"/>
    <n v="34788"/>
    <n v="0"/>
    <n v="0"/>
    <n v="0"/>
    <n v="29346.63"/>
    <n v="7835.76"/>
    <n v="675.6"/>
    <n v="1387.26"/>
    <n v="0"/>
    <m/>
    <n v="0"/>
    <n v="0.75"/>
    <n v="39246"/>
    <x v="0"/>
  </r>
  <r>
    <s v="0531   3E-L20"/>
    <s v="CARLOS MANZI (1)"/>
    <n v="2866703"/>
    <n v="0"/>
    <n v="1905139.73"/>
    <s v="En Abogados"/>
    <n v="0"/>
    <n v="29346.63"/>
    <n v="7849.21"/>
    <n v="676.8"/>
    <n v="1389.57"/>
    <n v="0"/>
    <m/>
    <n v="6752"/>
    <n v="0.8"/>
    <n v="3007975"/>
    <x v="0"/>
  </r>
  <r>
    <s v="0532   3E-L21"/>
    <s v="RUTA CPC"/>
    <n v="77571"/>
    <n v="0"/>
    <n v="75726.77"/>
    <n v="5630.57"/>
    <n v="0"/>
    <n v="29346.63"/>
    <n v="11950.88"/>
    <n v="954"/>
    <n v="1957.42"/>
    <n v="0"/>
    <m/>
    <n v="0"/>
    <n v="0.73"/>
    <n v="125567"/>
    <x v="0"/>
  </r>
  <r>
    <s v="0533   3E-L22"/>
    <s v="SALVADOR BELLO"/>
    <n v="19382"/>
    <n v="0"/>
    <n v="19382"/>
    <n v="969.1"/>
    <n v="0"/>
    <n v="29346.63"/>
    <n v="4594.7700000000004"/>
    <n v="396"/>
    <n v="813.86"/>
    <n v="0"/>
    <m/>
    <n v="0"/>
    <n v="0.64"/>
    <n v="55503"/>
    <x v="0"/>
  </r>
  <r>
    <s v="0534   3E- L22B"/>
    <s v="SALVADOR BELLO"/>
    <n v="20199"/>
    <n v="0"/>
    <n v="20199"/>
    <n v="1009.95"/>
    <n v="0"/>
    <n v="29346.63"/>
    <n v="4594.7700000000004"/>
    <n v="396"/>
    <n v="813.86"/>
    <n v="0"/>
    <m/>
    <n v="0"/>
    <n v="0.79"/>
    <n v="56361"/>
    <x v="0"/>
  </r>
  <r>
    <s v="0535  3E-L23"/>
    <s v="RUTA CPC"/>
    <n v="78584"/>
    <n v="0"/>
    <n v="76334.899999999994"/>
    <n v="6065.85"/>
    <n v="0"/>
    <n v="29346.63"/>
    <n v="4410.9799999999996"/>
    <n v="381.6"/>
    <n v="781.49"/>
    <n v="0"/>
    <m/>
    <n v="0"/>
    <n v="0.55000000000000004"/>
    <n v="117322"/>
    <x v="0"/>
  </r>
  <r>
    <s v="0536  3E-L24"/>
    <s v="NATALIA GANEM"/>
    <n v="90406"/>
    <n v="0"/>
    <n v="86346.35"/>
    <n v="8376.9699999999993"/>
    <n v="0"/>
    <n v="29346.63"/>
    <n v="4410.9799999999996"/>
    <n v="381.6"/>
    <n v="781.49"/>
    <n v="0"/>
    <m/>
    <n v="0"/>
    <n v="0.98"/>
    <n v="129645"/>
    <x v="0"/>
  </r>
  <r>
    <s v="0537  3E-L25"/>
    <s v="SANTIAGO BELAUSTEGUI (1)"/>
    <n v="30639"/>
    <n v="30639"/>
    <n v="0"/>
    <n v="0"/>
    <n v="0"/>
    <n v="29346.63"/>
    <n v="6791.29"/>
    <n v="585.6"/>
    <n v="1202.29"/>
    <n v="0"/>
    <m/>
    <n v="-3380"/>
    <n v="0.19"/>
    <n v="34546"/>
    <x v="0"/>
  </r>
  <r>
    <s v="0538  3E-L26"/>
    <s v="FIDEICOMISO VILLA MARIA"/>
    <n v="33475"/>
    <n v="33475"/>
    <n v="0"/>
    <n v="0"/>
    <n v="0"/>
    <n v="29346.63"/>
    <n v="6526.81"/>
    <n v="562.79999999999995"/>
    <n v="1156.05"/>
    <n v="0"/>
    <m/>
    <n v="0"/>
    <n v="0.71"/>
    <n v="37593"/>
    <x v="0"/>
  </r>
  <r>
    <s v="0539  3E-L27"/>
    <s v="ROBERTO MARINHO"/>
    <n v="34001"/>
    <n v="34001"/>
    <n v="0"/>
    <n v="0"/>
    <n v="0"/>
    <n v="29346.63"/>
    <n v="7051.29"/>
    <n v="608.4"/>
    <n v="1248.99"/>
    <n v="0"/>
    <m/>
    <n v="0"/>
    <n v="0.69"/>
    <n v="38256"/>
    <x v="0"/>
  </r>
  <r>
    <s v="0540  3E-L28"/>
    <s v="ROBERTO MARINHO"/>
    <n v="34267"/>
    <n v="34267"/>
    <n v="0"/>
    <n v="0"/>
    <n v="0"/>
    <n v="29346.63"/>
    <n v="7315.77"/>
    <n v="631.20000000000005"/>
    <n v="1295.24"/>
    <n v="0"/>
    <m/>
    <n v="0"/>
    <n v="0.16"/>
    <n v="38589"/>
    <x v="0"/>
  </r>
  <r>
    <s v="0541  3E-L29"/>
    <s v="ROBERTO MARINHO"/>
    <n v="34267"/>
    <n v="34267"/>
    <n v="0"/>
    <n v="0"/>
    <n v="0"/>
    <n v="29346.63"/>
    <n v="7315.77"/>
    <n v="631.20000000000005"/>
    <n v="1295.24"/>
    <n v="0"/>
    <m/>
    <n v="0"/>
    <n v="0.16"/>
    <n v="38589"/>
    <x v="0"/>
  </r>
  <r>
    <s v="0542  3E-L30"/>
    <s v="ROBERTO MARINHO"/>
    <n v="34776"/>
    <n v="34776"/>
    <n v="0"/>
    <n v="0"/>
    <n v="0"/>
    <n v="29346.63"/>
    <n v="7822.31"/>
    <n v="675.6"/>
    <n v="1385.41"/>
    <n v="0"/>
    <m/>
    <n v="0"/>
    <n v="0.05"/>
    <n v="39230"/>
    <x v="0"/>
  </r>
  <r>
    <s v="0543  3E-L31"/>
    <s v="ROBERTO MARINHO"/>
    <n v="37443"/>
    <n v="37443"/>
    <n v="0"/>
    <n v="0"/>
    <n v="0"/>
    <n v="29346.63"/>
    <n v="10480.56"/>
    <n v="903.6"/>
    <n v="1855.69"/>
    <n v="0"/>
    <m/>
    <n v="0"/>
    <n v="0.52"/>
    <n v="42587"/>
    <x v="0"/>
  </r>
  <r>
    <s v="0544  3E-L32"/>
    <s v="DIEGO RADIVOY"/>
    <n v="513392"/>
    <n v="0"/>
    <n v="490746.41"/>
    <n v="47182.91"/>
    <n v="0"/>
    <n v="29346.63"/>
    <n v="10969.17"/>
    <n v="945.6"/>
    <n v="1942.62"/>
    <n v="0"/>
    <m/>
    <n v="0"/>
    <n v="0.66"/>
    <n v="581134"/>
    <x v="0"/>
  </r>
  <r>
    <s v="0545  3E-L33"/>
    <s v="FIDEICOMISO VILLA MARIA"/>
    <n v="34997"/>
    <n v="34997"/>
    <n v="0"/>
    <n v="0"/>
    <n v="0"/>
    <n v="29346.63"/>
    <n v="8095.76"/>
    <n v="645.6"/>
    <n v="1433.96"/>
    <n v="0"/>
    <m/>
    <n v="0"/>
    <n v="0.05"/>
    <n v="39522"/>
    <x v="0"/>
  </r>
  <r>
    <s v="0546  3E-L34"/>
    <s v="FIDEICOMISO VILLA MARIA"/>
    <n v="35051"/>
    <n v="35051"/>
    <n v="0"/>
    <n v="0"/>
    <n v="0"/>
    <n v="29346.63"/>
    <n v="8095.76"/>
    <n v="699.6"/>
    <n v="1433.5"/>
    <n v="0"/>
    <m/>
    <n v="0"/>
    <n v="0.51"/>
    <n v="39576"/>
    <x v="0"/>
  </r>
  <r>
    <s v="0547  3E-L35"/>
    <s v="TORIBIO ACHAVAL (1)"/>
    <n v="35047"/>
    <n v="35047"/>
    <n v="0"/>
    <n v="0"/>
    <n v="0"/>
    <n v="29346.63"/>
    <n v="8095.76"/>
    <n v="699.6"/>
    <n v="1433.96"/>
    <n v="0"/>
    <m/>
    <n v="-3503"/>
    <n v="0.05"/>
    <n v="36073"/>
    <x v="0"/>
  </r>
  <r>
    <s v="0548  3E-L36"/>
    <s v="TORIBIO ACHAVAL (1)"/>
    <n v="35051"/>
    <n v="35051"/>
    <n v="0"/>
    <n v="0"/>
    <n v="0"/>
    <n v="29346.63"/>
    <n v="8095.76"/>
    <n v="699.6"/>
    <n v="1433.96"/>
    <n v="0"/>
    <m/>
    <n v="-3503"/>
    <n v="0.05"/>
    <n v="36073"/>
    <x v="0"/>
  </r>
  <r>
    <s v="0549  3E-L37-1"/>
    <s v="Victoria Bas (1)"/>
    <n v="38083"/>
    <n v="38655"/>
    <n v="0"/>
    <n v="0"/>
    <n v="572"/>
    <n v="29346.63"/>
    <n v="8095.76"/>
    <n v="0"/>
    <n v="1433.5"/>
    <n v="0"/>
    <m/>
    <n v="3442"/>
    <n v="0.11"/>
    <n v="41746"/>
    <x v="0"/>
  </r>
  <r>
    <s v="0550   3E-L38"/>
    <s v="Victoria Gobbi (1)"/>
    <n v="34611"/>
    <n v="34611"/>
    <n v="0"/>
    <n v="0"/>
    <n v="0"/>
    <n v="29346.63"/>
    <n v="8095.76"/>
    <n v="0"/>
    <n v="1433.5"/>
    <n v="0"/>
    <m/>
    <n v="-30.5"/>
    <n v="0.61"/>
    <n v="38846"/>
    <x v="0"/>
  </r>
  <r>
    <s v="0551   3E-L39"/>
    <s v="Victoria Bas (1)"/>
    <n v="39958"/>
    <n v="40558"/>
    <n v="0"/>
    <n v="0"/>
    <n v="600"/>
    <n v="29346.63"/>
    <n v="9660.2199999999993"/>
    <n v="574.79999999999995"/>
    <n v="1710.49"/>
    <n v="0"/>
    <m/>
    <n v="3295"/>
    <n v="0.86"/>
    <n v="43988"/>
    <x v="0"/>
  </r>
  <r>
    <s v="0552  4A-1-L1"/>
    <s v="LA ESPERANZA/DAMIAN LOPO (1)"/>
    <n v="332759"/>
    <n v="0"/>
    <s v="Plan de Pago"/>
    <s v="Plan de Pago"/>
    <n v="0"/>
    <n v="29346.63"/>
    <n v="6670.26"/>
    <n v="574.79999999999995"/>
    <n v="0"/>
    <n v="0"/>
    <m/>
    <n v="8058.67"/>
    <n v="0.64"/>
    <n v="44651"/>
    <x v="0"/>
  </r>
  <r>
    <s v="0553  4A-2-L2"/>
    <s v="LA ESPERANZA/DAMIAN LOPO (1)"/>
    <n v="430483"/>
    <n v="0"/>
    <s v="Plan de Pago"/>
    <s v="Plan de Pago"/>
    <n v="0"/>
    <n v="29346.63"/>
    <n v="6181.65"/>
    <n v="534"/>
    <n v="0"/>
    <n v="0"/>
    <m/>
    <n v="12194.67"/>
    <n v="0.05"/>
    <n v="48257"/>
    <x v="0"/>
  </r>
  <r>
    <s v="0554  4A-3-L3"/>
    <s v="LA ESPERANZA/DAMIAN LOPO (1)"/>
    <n v="424745"/>
    <n v="0"/>
    <s v="Plan de Pago"/>
    <s v="Plan de Pago"/>
    <n v="0"/>
    <n v="29346.63"/>
    <n v="6056.13"/>
    <n v="522"/>
    <n v="0"/>
    <n v="0"/>
    <m/>
    <n v="11979.03"/>
    <n v="0.21"/>
    <n v="47904"/>
    <x v="0"/>
  </r>
  <r>
    <s v="0555  4A-4-L4"/>
    <s v="BERARDO-LUCCHESI"/>
    <n v="29789"/>
    <n v="30236"/>
    <n v="0"/>
    <n v="447"/>
    <n v="447"/>
    <n v="29346.63"/>
    <n v="5863.37"/>
    <n v="506.4"/>
    <n v="0"/>
    <n v="0"/>
    <m/>
    <n v="0"/>
    <n v="0.6"/>
    <n v="35717"/>
    <x v="0"/>
  </r>
  <r>
    <s v="0556  4A-5-L5"/>
    <s v="SERGIO KAUFMAN (1)"/>
    <n v="29447"/>
    <n v="29447"/>
    <n v="0"/>
    <n v="0"/>
    <n v="0"/>
    <n v="29346.63"/>
    <n v="5491.31"/>
    <n v="474"/>
    <n v="0"/>
    <n v="0"/>
    <m/>
    <n v="-3258"/>
    <n v="0.06"/>
    <n v="32054"/>
    <x v="0"/>
  </r>
  <r>
    <s v="0557  4A-6-L6"/>
    <s v="CARLOS SELLAN"/>
    <n v="142016"/>
    <n v="0"/>
    <n v="131973.94"/>
    <n v="16640.759999999998"/>
    <n v="0"/>
    <n v="29346.63"/>
    <n v="7423.35"/>
    <n v="640.79999999999995"/>
    <n v="0"/>
    <n v="0"/>
    <m/>
    <n v="0"/>
    <n v="0.52"/>
    <n v="186026"/>
    <x v="0"/>
  </r>
  <r>
    <s v="0558  4A-7-L7"/>
    <s v="GIMENEZ JULIAN (1)"/>
    <n v="636407"/>
    <n v="0"/>
    <n v="488906.98"/>
    <s v="En Abogados"/>
    <n v="0"/>
    <n v="29346.63"/>
    <n v="6002.34"/>
    <n v="0"/>
    <n v="0"/>
    <n v="0"/>
    <m/>
    <n v="6416"/>
    <n v="0.68"/>
    <n v="702618"/>
    <x v="0"/>
  </r>
  <r>
    <s v="0559  4A-8-L8"/>
    <s v="LA ESPERANZA (1)"/>
    <n v="448789"/>
    <n v="0"/>
    <s v="Plan de Pago"/>
    <s v="Plan de Pago"/>
    <n v="0"/>
    <n v="29346.63"/>
    <n v="6598.54"/>
    <n v="568.79999999999995"/>
    <n v="0"/>
    <n v="0"/>
    <m/>
    <n v="12880.93"/>
    <n v="0.1"/>
    <n v="49395"/>
    <x v="0"/>
  </r>
  <r>
    <s v="0560  4A-9-L9"/>
    <s v="LA ESPERANZA (1)"/>
    <n v="462239"/>
    <n v="0"/>
    <s v="Plan de Pago"/>
    <s v="Plan de Pago"/>
    <n v="0"/>
    <n v="29346.63"/>
    <n v="6903.36"/>
    <n v="595.20000000000005"/>
    <n v="0"/>
    <n v="0"/>
    <m/>
    <n v="13385.2"/>
    <n v="0.61"/>
    <n v="50231"/>
    <x v="0"/>
  </r>
  <r>
    <s v="0561  4B-10-_x000a_L10"/>
    <s v="AGUSTIN ESTRADA / PADIMOL (1)"/>
    <n v="1185744"/>
    <n v="0"/>
    <n v="839770.29"/>
    <s v="En Abogados"/>
    <n v="0"/>
    <n v="29346.63"/>
    <n v="6885.43"/>
    <n v="594"/>
    <n v="0"/>
    <n v="0"/>
    <m/>
    <n v="6577"/>
    <n v="0.43"/>
    <n v="1271136"/>
    <x v="0"/>
  </r>
  <r>
    <s v="0562  4B-11-L11"/>
    <s v="LA ESPERANZA (1)"/>
    <n v="509576"/>
    <n v="0"/>
    <s v="Plan de Pago"/>
    <s v="Plan de Pago"/>
    <n v="0"/>
    <n v="29346.63"/>
    <n v="6952.67"/>
    <n v="598.79999999999995"/>
    <n v="0"/>
    <n v="0"/>
    <m/>
    <n v="13464.03"/>
    <n v="0.87"/>
    <n v="50363"/>
    <x v="0"/>
  </r>
  <r>
    <s v="0563   4B-12-_x000a_L12"/>
    <s v="LA ESPERANZA (1)"/>
    <n v="466792"/>
    <n v="0"/>
    <s v="Plan de Pago"/>
    <s v="Plan de Pago"/>
    <n v="0"/>
    <n v="29346.63"/>
    <n v="7006.46"/>
    <n v="604.79999999999995"/>
    <n v="0"/>
    <n v="0"/>
    <m/>
    <n v="10801.77"/>
    <n v="0.34"/>
    <n v="47760"/>
    <x v="0"/>
  </r>
  <r>
    <s v="0564  4B-13-_x000a_L13"/>
    <s v="LA ESPERANZA (1)"/>
    <n v="469146"/>
    <n v="0"/>
    <s v="Plan de Pago"/>
    <s v="Plan de Pago"/>
    <n v="0"/>
    <n v="29346.63"/>
    <n v="7060.25"/>
    <n v="608.4"/>
    <n v="0"/>
    <n v="0"/>
    <m/>
    <n v="13644.2"/>
    <n v="0.52"/>
    <n v="50660"/>
    <x v="0"/>
  </r>
  <r>
    <s v="0565  4B-14-_x000a_L14"/>
    <s v="LA ESPERANZA (1)"/>
    <n v="471552"/>
    <n v="0"/>
    <s v="Plan de Pago"/>
    <s v="Plan de Pago"/>
    <n v="0"/>
    <n v="29346.63"/>
    <n v="7114.05"/>
    <n v="614.4"/>
    <n v="0"/>
    <n v="0"/>
    <m/>
    <n v="10800.7"/>
    <n v="0.22"/>
    <n v="47876"/>
    <x v="0"/>
  </r>
  <r>
    <s v="0566  4B-15-_x000a_L15"/>
    <s v="LA ESPERANZA (1)"/>
    <n v="473950"/>
    <n v="0"/>
    <s v="Plan de Pago"/>
    <s v="Plan de Pago"/>
    <n v="0"/>
    <n v="29346.63"/>
    <n v="7172.32"/>
    <n v="618"/>
    <n v="0"/>
    <n v="0"/>
    <m/>
    <n v="13823.87"/>
    <n v="0.18"/>
    <n v="50961"/>
    <x v="0"/>
  </r>
  <r>
    <s v="0567  4B-16-_x000a_L16"/>
    <s v="Damián Pace"/>
    <n v="33549"/>
    <n v="0"/>
    <n v="33549"/>
    <n v="1677.45"/>
    <n v="0"/>
    <n v="29346.63"/>
    <n v="7226.11"/>
    <n v="0"/>
    <n v="0"/>
    <n v="0"/>
    <m/>
    <n v="0"/>
    <n v="0.81"/>
    <n v="71800"/>
    <x v="0"/>
  </r>
  <r>
    <s v="0568  4B-17-_x000a_L17"/>
    <s v="LA ESPERANZA (1)"/>
    <n v="478907"/>
    <n v="0"/>
    <s v="Plan de Pago"/>
    <s v="Plan de Pago"/>
    <n v="0"/>
    <n v="29346.63"/>
    <n v="7284.39"/>
    <n v="627.6"/>
    <n v="0"/>
    <n v="0"/>
    <m/>
    <n v="14009.7"/>
    <n v="0.68"/>
    <n v="51269"/>
    <x v="0"/>
  </r>
  <r>
    <s v="0569  4B-18-_x000a_L18"/>
    <s v="LA ESPERANZA (1)"/>
    <n v="495839"/>
    <n v="0"/>
    <s v="Plan de Pago"/>
    <s v="Plan de Pago"/>
    <n v="0"/>
    <n v="29346.63"/>
    <n v="7665.42"/>
    <n v="662.4"/>
    <n v="0"/>
    <n v="0"/>
    <m/>
    <n v="14644.63"/>
    <n v="0.92"/>
    <n v="52320"/>
    <x v="0"/>
  </r>
  <r>
    <s v="0570  4C-19-_x000a_L19"/>
    <s v="Rosana Valeria Gonzalez (1)"/>
    <n v="30735"/>
    <n v="30735"/>
    <n v="0"/>
    <n v="0"/>
    <n v="0"/>
    <n v="29346.63"/>
    <n v="7611.63"/>
    <n v="0"/>
    <n v="0"/>
    <n v="0"/>
    <m/>
    <n v="-3457"/>
    <n v="0.74"/>
    <n v="33502"/>
    <x v="0"/>
  </r>
  <r>
    <s v="0571  4C-20-_x000a_L20"/>
    <s v="Rosana Valeria Gonzalez (1)"/>
    <n v="34714"/>
    <n v="34714"/>
    <n v="0"/>
    <n v="0"/>
    <n v="0"/>
    <n v="29346.63"/>
    <n v="12399.15"/>
    <n v="0"/>
    <n v="0"/>
    <n v="0"/>
    <m/>
    <n v="-3907"/>
    <n v="0.22"/>
    <n v="37839"/>
    <x v="0"/>
  </r>
  <r>
    <s v="0572  4C-21-_x000a_L21"/>
    <s v="LA ESPERANZA (1)"/>
    <n v="501358"/>
    <n v="0"/>
    <s v="Plan de Pago"/>
    <s v="Plan de Pago"/>
    <n v="0"/>
    <n v="29346.63"/>
    <n v="7790.93"/>
    <n v="673.2"/>
    <n v="0"/>
    <n v="0"/>
    <m/>
    <n v="14851.57"/>
    <n v="0.67"/>
    <n v="52663"/>
    <x v="0"/>
  </r>
  <r>
    <s v="0573  4C-22-_x000a_L22"/>
    <s v="VOLIA PROMENADE SRL (1)"/>
    <n v="2659998"/>
    <n v="0"/>
    <n v="1772047.76"/>
    <s v="En Abogados"/>
    <n v="0"/>
    <n v="29346.63"/>
    <n v="7804.38"/>
    <n v="0"/>
    <n v="0"/>
    <n v="0"/>
    <m/>
    <n v="6743"/>
    <n v="0.6"/>
    <n v="2792495"/>
    <x v="0"/>
  </r>
  <r>
    <s v="0574  4C-23-_x000a_L23"/>
    <s v="LAURA LUJAN MORA—A (1)"/>
    <n v="30918"/>
    <n v="30918"/>
    <n v="0"/>
    <n v="0"/>
    <n v="0"/>
    <n v="29346.63"/>
    <n v="7831.28"/>
    <n v="0"/>
    <n v="0"/>
    <n v="0"/>
    <m/>
    <n v="-3478"/>
    <n v="0.09"/>
    <n v="33700"/>
    <x v="0"/>
  </r>
  <r>
    <s v="0575  4C-24-_x000a_L24"/>
    <s v="SERGIO KAUFMAN (1)"/>
    <n v="31624"/>
    <n v="31624"/>
    <n v="0"/>
    <n v="0"/>
    <n v="0"/>
    <n v="29346.63"/>
    <n v="7862.66"/>
    <n v="679.2"/>
    <n v="0"/>
    <n v="0"/>
    <m/>
    <n v="-3481"/>
    <n v="0.51"/>
    <n v="34408"/>
    <x v="0"/>
  </r>
  <r>
    <s v="0576  4C-25-_x000a_L25"/>
    <s v="LA ESPERANZA (1)"/>
    <n v="561690"/>
    <n v="0"/>
    <s v="Plan de Pago"/>
    <s v="Plan de Pago"/>
    <n v="0"/>
    <n v="29346.63"/>
    <n v="9655.74"/>
    <n v="0"/>
    <n v="0"/>
    <n v="0"/>
    <m/>
    <n v="17186.2"/>
    <n v="0.43"/>
    <n v="56189"/>
    <x v="0"/>
  </r>
  <r>
    <s v="0577  4C-26-_x000a_L26"/>
    <s v="LA ESPERANZA"/>
    <n v="280293"/>
    <n v="0"/>
    <n v="243081.53"/>
    <n v="49365.55"/>
    <n v="0"/>
    <n v="29346.63"/>
    <n v="11408.47"/>
    <n v="0"/>
    <n v="0"/>
    <n v="0"/>
    <m/>
    <n v="0"/>
    <n v="0.82"/>
    <n v="333203"/>
    <x v="0"/>
  </r>
  <r>
    <s v="0578  4C-27-_x000a_L27"/>
    <s v="LA ESPERANZA"/>
    <n v="257443"/>
    <n v="0"/>
    <n v="223352.98"/>
    <n v="45257.67"/>
    <n v="0"/>
    <n v="29346.63"/>
    <n v="7903"/>
    <n v="0"/>
    <n v="0"/>
    <n v="0"/>
    <m/>
    <n v="0"/>
    <n v="0.72"/>
    <n v="305861"/>
    <x v="0"/>
  </r>
  <r>
    <s v="0579  4C-28-_x000a_L28"/>
    <s v="LA ESPERANZA"/>
    <n v="257007"/>
    <n v="0"/>
    <n v="222976.6"/>
    <n v="45179.23"/>
    <n v="0"/>
    <n v="29346.63"/>
    <n v="7835.76"/>
    <n v="0"/>
    <n v="0"/>
    <n v="0"/>
    <m/>
    <n v="0"/>
    <n v="0.78"/>
    <n v="305339"/>
    <x v="0"/>
  </r>
  <r>
    <s v="0580  4C-29-_x000a_L29"/>
    <s v="LA ESPERANZA"/>
    <n v="256830"/>
    <n v="0"/>
    <n v="222823.83"/>
    <n v="45147.360000000001"/>
    <n v="0"/>
    <n v="29346.63"/>
    <n v="7808.87"/>
    <n v="0"/>
    <n v="0"/>
    <n v="0"/>
    <m/>
    <n v="0"/>
    <n v="0.31"/>
    <n v="305127"/>
    <x v="0"/>
  </r>
  <r>
    <s v="0581  4C-30-_x000a_L30"/>
    <s v="LA ESPERANZA"/>
    <n v="261127"/>
    <n v="0"/>
    <n v="226533.77"/>
    <n v="45919.92"/>
    <n v="0"/>
    <n v="29346.63"/>
    <n v="8467.82"/>
    <n v="0"/>
    <n v="0"/>
    <n v="0"/>
    <m/>
    <n v="0"/>
    <n v="0.86"/>
    <n v="310269"/>
    <x v="0"/>
  </r>
  <r>
    <s v="0582   4C-31- L31"/>
    <s v="LA ESPERANZA"/>
    <n v="255340"/>
    <n v="0"/>
    <n v="221537.33"/>
    <n v="44879.54"/>
    <n v="0"/>
    <n v="29346.63"/>
    <n v="7580.25"/>
    <n v="0"/>
    <n v="0"/>
    <n v="0"/>
    <m/>
    <n v="0"/>
    <n v="0.25"/>
    <n v="303344"/>
    <x v="0"/>
  </r>
  <r>
    <s v="0583  4C-32-_x000a_L32"/>
    <s v="LA ESPERANZA"/>
    <n v="254259"/>
    <n v="0"/>
    <n v="220603.89"/>
    <n v="44685.3"/>
    <n v="0"/>
    <n v="29346.63"/>
    <n v="7414.39"/>
    <n v="0"/>
    <n v="0"/>
    <n v="0"/>
    <m/>
    <n v="0"/>
    <n v="0.79"/>
    <n v="302051"/>
    <x v="0"/>
  </r>
  <r>
    <s v="0584  4C-33-_x000a_L33"/>
    <s v="LAS INDIAS SRL (1)"/>
    <n v="30702"/>
    <n v="30702"/>
    <n v="0"/>
    <n v="0"/>
    <n v="0"/>
    <n v="29346.63"/>
    <n v="7571.28"/>
    <n v="0"/>
    <n v="0"/>
    <n v="0"/>
    <m/>
    <n v="-3453"/>
    <n v="0.09"/>
    <n v="33465"/>
    <x v="0"/>
  </r>
  <r>
    <s v="0585  4C-34-_x000a_L34"/>
    <s v="LA ESPERANZA"/>
    <n v="254554"/>
    <n v="0"/>
    <n v="220858.58"/>
    <n v="44738.35"/>
    <n v="0"/>
    <n v="29346.63"/>
    <n v="7459.21"/>
    <n v="0"/>
    <n v="0"/>
    <n v="0"/>
    <m/>
    <n v="0"/>
    <n v="0.23"/>
    <n v="302403"/>
    <x v="0"/>
  </r>
  <r>
    <s v="0586  4C-35-_x000a_L35"/>
    <s v="LA ESPERANZA"/>
    <n v="262675"/>
    <n v="0"/>
    <n v="227870.31"/>
    <n v="46198.21"/>
    <n v="0"/>
    <n v="29346.63"/>
    <n v="8705.41"/>
    <n v="0"/>
    <n v="0"/>
    <n v="0"/>
    <m/>
    <n v="0"/>
    <n v="0.44"/>
    <n v="312121"/>
    <x v="0"/>
  </r>
  <r>
    <s v="0587  4C-36-_x000a_L36"/>
    <s v="LA ESPERANZA"/>
    <n v="284236"/>
    <n v="0"/>
    <n v="246486"/>
    <n v="50074.3"/>
    <n v="0"/>
    <n v="29346.63"/>
    <n v="12013.64"/>
    <n v="0"/>
    <n v="0"/>
    <n v="0"/>
    <m/>
    <n v="0"/>
    <n v="0.43"/>
    <n v="337921"/>
    <x v="0"/>
  </r>
  <r>
    <s v="0588  4C-37-_x000a_L37"/>
    <s v="LA ESPERANZA (1)"/>
    <n v="619410"/>
    <n v="0"/>
    <s v="Plan de Pago"/>
    <s v="Plan de Pago"/>
    <n v="0"/>
    <n v="29346.63"/>
    <n v="8297.48"/>
    <n v="715.2"/>
    <n v="0"/>
    <n v="0"/>
    <m/>
    <n v="16765.53"/>
    <n v="0.16"/>
    <n v="55125"/>
    <x v="0"/>
  </r>
  <r>
    <s v="0589  4C-38-_x000a_L38"/>
    <s v="LA ESPERANZA (1)"/>
    <n v="497698"/>
    <n v="0"/>
    <s v="Plan de Pago"/>
    <s v="Plan de Pago"/>
    <n v="0"/>
    <n v="29346.63"/>
    <n v="7710.25"/>
    <n v="664.8"/>
    <n v="0"/>
    <n v="0"/>
    <m/>
    <n v="14714.2"/>
    <n v="0.12"/>
    <n v="52436"/>
    <x v="0"/>
  </r>
  <r>
    <s v="0590  4C-39-_x000a_L39"/>
    <s v="LA ESPERANZA (1)"/>
    <n v="506339"/>
    <n v="0"/>
    <s v="Plan de Pago"/>
    <s v="Plan de Pago"/>
    <n v="0"/>
    <n v="29346.63"/>
    <n v="7903"/>
    <n v="681.6"/>
    <n v="0"/>
    <n v="0"/>
    <m/>
    <n v="15038.6"/>
    <n v="0.17"/>
    <n v="52970"/>
    <x v="0"/>
  </r>
  <r>
    <s v="0591  4D-40-_x000a_L40"/>
    <s v="INGRID GUOZDEN (1)"/>
    <n v="30717"/>
    <n v="30767"/>
    <n v="0"/>
    <n v="0"/>
    <n v="50"/>
    <n v="29346.63"/>
    <n v="7589.21"/>
    <n v="0"/>
    <n v="0"/>
    <n v="0"/>
    <m/>
    <n v="-3455"/>
    <n v="0.16"/>
    <n v="33431"/>
    <x v="0"/>
  </r>
  <r>
    <s v="0592  4D-41-_x000a_L41"/>
    <s v="AGUSTINA GUOZDEN (1)"/>
    <n v="30434"/>
    <n v="30434"/>
    <n v="0"/>
    <n v="0"/>
    <n v="0"/>
    <n v="29346.63"/>
    <n v="7248.53"/>
    <n v="0"/>
    <n v="0"/>
    <n v="0"/>
    <m/>
    <n v="-3423"/>
    <n v="0.84"/>
    <n v="33173"/>
    <x v="0"/>
  </r>
  <r>
    <s v="0593  4D-42-_x000a_L42"/>
    <s v="LA ESPERANZA (1)"/>
    <n v="461876"/>
    <n v="0"/>
    <s v="Plan de Pago"/>
    <s v="Plan de Pago"/>
    <n v="0"/>
    <n v="29346.63"/>
    <n v="6894.39"/>
    <n v="595.20000000000005"/>
    <n v="0"/>
    <n v="0"/>
    <m/>
    <n v="13371.6"/>
    <n v="0.18"/>
    <n v="50208"/>
    <x v="0"/>
  </r>
  <r>
    <s v="0594  4D-43-_x000a_L43"/>
    <s v="INGRID GUOZDEN (1)"/>
    <n v="30721"/>
    <n v="30721"/>
    <n v="0"/>
    <n v="0"/>
    <n v="0"/>
    <n v="29346.63"/>
    <n v="7593.7"/>
    <n v="0"/>
    <n v="0"/>
    <n v="0"/>
    <m/>
    <n v="-3456"/>
    <n v="0.67"/>
    <n v="33485"/>
    <x v="0"/>
  </r>
  <r>
    <s v="0595  4D-44-_x000a_L44"/>
    <s v="INGRID GUOZDEN (1)"/>
    <n v="30795"/>
    <n v="30795"/>
    <n v="0"/>
    <n v="0"/>
    <n v="0"/>
    <n v="29346.63"/>
    <n v="7683.35"/>
    <n v="0"/>
    <n v="0"/>
    <n v="0"/>
    <m/>
    <n v="-3464"/>
    <n v="0.02"/>
    <n v="33566"/>
    <x v="0"/>
  </r>
  <r>
    <s v="0596  4D-45-_x000a_L45"/>
    <s v="LUIS ESPOSITO (1)"/>
    <n v="2773552"/>
    <n v="0"/>
    <n v="1844425.42"/>
    <s v="En Abogados"/>
    <n v="0"/>
    <n v="29346.63"/>
    <n v="7226.11"/>
    <n v="624"/>
    <n v="0"/>
    <n v="0"/>
    <m/>
    <n v="6638"/>
    <n v="0.99"/>
    <n v="2909609"/>
    <x v="0"/>
  </r>
  <r>
    <s v="0597  4D-46-_x000a_L46"/>
    <s v="LA ESPERANZA (1)"/>
    <n v="492991"/>
    <n v="0"/>
    <s v="Plan de Pago"/>
    <s v="Plan de Pago"/>
    <n v="0"/>
    <n v="29346.63"/>
    <n v="7602.66"/>
    <n v="655.20000000000005"/>
    <n v="0"/>
    <n v="0"/>
    <m/>
    <n v="14537.93"/>
    <n v="0.57999999999999996"/>
    <n v="52143"/>
    <x v="0"/>
  </r>
  <r>
    <s v="0598  4D-47-_x000a_L47"/>
    <s v="LA ESPERANZA (1)"/>
    <n v="489044"/>
    <n v="0"/>
    <s v="Plan de Pago"/>
    <s v="Plan de Pago"/>
    <n v="0"/>
    <n v="29346.63"/>
    <n v="7513.01"/>
    <n v="648"/>
    <n v="0"/>
    <n v="0"/>
    <m/>
    <n v="14389.9"/>
    <n v="0.46"/>
    <n v="51898"/>
    <x v="0"/>
  </r>
  <r>
    <s v="0599  4D-48-_x000a_L48"/>
    <s v="(CFA) COMPA—IA FIDUCIARIA AMERICANA"/>
    <n v="102225"/>
    <n v="102225"/>
    <n v="0"/>
    <n v="0"/>
    <n v="0"/>
    <n v="29346.63"/>
    <n v="8458.86"/>
    <n v="730.8"/>
    <n v="0"/>
    <n v="0"/>
    <m/>
    <n v="0"/>
    <n v="0.71"/>
    <n v="38537"/>
    <x v="0"/>
  </r>
  <r>
    <s v="0600   HOTEL"/>
    <s v="HOTEL ESTANCIA VILLA MARIA (SOLITARIO M)"/>
    <n v="174475"/>
    <n v="174475"/>
    <n v="0"/>
    <n v="0"/>
    <n v="0"/>
    <n v="29346.63"/>
    <n v="147019.15"/>
    <n v="12670.8"/>
    <n v="26034.67"/>
    <n v="0"/>
    <m/>
    <n v="0"/>
    <n v="0.75"/>
    <n v="215072"/>
    <x v="0"/>
  </r>
  <r>
    <s v="0601  1A-33B"/>
    <s v="FIDEICOMISO VILLA MARIA"/>
    <n v="36868"/>
    <n v="36868"/>
    <n v="0"/>
    <n v="0"/>
    <n v="0"/>
    <n v="29346.63"/>
    <n v="10839.17"/>
    <n v="0"/>
    <n v="1919.96"/>
    <n v="0"/>
    <m/>
    <n v="0"/>
    <n v="0.24"/>
    <n v="42106"/>
    <x v="0"/>
  </r>
  <r>
    <s v="0602   1A-L5-1"/>
    <s v="SENLLE SEIF SEBASTIAN/OLAVARRIA NATALIA (1)"/>
    <n v="32620"/>
    <n v="32620"/>
    <n v="0"/>
    <n v="0"/>
    <n v="0"/>
    <n v="29346.63"/>
    <n v="6208.54"/>
    <n v="0"/>
    <n v="1099.79"/>
    <n v="0"/>
    <m/>
    <n v="-3327"/>
    <n v="0.04"/>
    <n v="33328"/>
    <x v="0"/>
  </r>
  <r>
    <s v="0603   1A-L5-3"/>
    <s v="DARIO CERVINI/LORIA ALEJANDRA (1)"/>
    <n v="29536"/>
    <n v="29536"/>
    <n v="0"/>
    <n v="0"/>
    <n v="0"/>
    <n v="29346.63"/>
    <n v="6168.2"/>
    <n v="0"/>
    <n v="1090.0999999999999"/>
    <n v="0"/>
    <m/>
    <n v="-3322"/>
    <n v="7.0000000000000007E-2"/>
    <n v="33283"/>
    <x v="0"/>
  </r>
  <r>
    <s v="0604 1A- L55-2"/>
    <s v="SERGIO ELBIO CANTON (1)"/>
    <n v="28582"/>
    <n v="28582"/>
    <n v="0"/>
    <n v="0"/>
    <n v="0"/>
    <n v="29346.63"/>
    <n v="5069.9399999999996"/>
    <n v="0"/>
    <n v="787.96"/>
    <n v="0"/>
    <m/>
    <n v="-3218"/>
    <n v="0.47"/>
    <n v="31987"/>
    <x v="0"/>
  </r>
  <r>
    <s v="0605  1A-L55-3"/>
    <s v="Diego Francisco Diaz (1)"/>
    <n v="30486"/>
    <n v="30486"/>
    <n v="0"/>
    <n v="0"/>
    <n v="0"/>
    <n v="29346.63"/>
    <n v="3882.02"/>
    <n v="0"/>
    <n v="787.96"/>
    <n v="0"/>
    <m/>
    <n v="-3106"/>
    <n v="0.39"/>
    <n v="30911"/>
    <x v="0"/>
  </r>
  <r>
    <s v="0606  1A-L55-4"/>
    <s v="Lucas Esteban Molina (1)"/>
    <n v="50632"/>
    <n v="50632"/>
    <n v="0"/>
    <n v="0"/>
    <n v="0"/>
    <n v="29346.63"/>
    <n v="3774.43"/>
    <n v="0"/>
    <n v="787.96"/>
    <n v="0"/>
    <m/>
    <n v="6945"/>
    <n v="0.98"/>
    <n v="40855"/>
    <x v="0"/>
  </r>
  <r>
    <s v="0607  1A34-B"/>
    <s v="Fideicomiso Villa Maria"/>
    <n v="34347"/>
    <n v="34347"/>
    <n v="0"/>
    <n v="0"/>
    <n v="0"/>
    <n v="29346.63"/>
    <n v="8091.28"/>
    <n v="0"/>
    <n v="1056.17"/>
    <n v="0"/>
    <m/>
    <n v="0"/>
    <n v="0.92"/>
    <n v="38495"/>
    <x v="0"/>
  </r>
  <r>
    <s v="0608   1D02"/>
    <s v="GUY MERISON (1)"/>
    <n v="44670"/>
    <n v="44670"/>
    <n v="0"/>
    <n v="0"/>
    <n v="0"/>
    <n v="29346.63"/>
    <n v="11152.96"/>
    <n v="0"/>
    <n v="1974.99"/>
    <n v="0"/>
    <m/>
    <n v="3156"/>
    <n v="0.42"/>
    <n v="45631"/>
    <x v="0"/>
  </r>
  <r>
    <s v="0609   1F-L1-2"/>
    <s v="PACE D/GIMENEZ J/PACE V/COPPARI A/CAPC (1)"/>
    <n v="81411"/>
    <n v="82500"/>
    <n v="0"/>
    <n v="0"/>
    <n v="1089"/>
    <n v="29346.63"/>
    <n v="4025.47"/>
    <n v="0"/>
    <n v="713.27"/>
    <n v="0"/>
    <m/>
    <n v="6945"/>
    <n v="0.63"/>
    <n v="39942"/>
    <x v="0"/>
  </r>
  <r>
    <s v="0610  1F-L3 2"/>
    <s v="EZEQUIEL ENRRIQUE GONZALES DE LA FUENTE HARTENST (1)"/>
    <n v="28286"/>
    <n v="28286"/>
    <n v="0"/>
    <n v="0"/>
    <n v="0"/>
    <n v="29346.63"/>
    <n v="3882.02"/>
    <n v="650"/>
    <n v="695.48"/>
    <n v="0"/>
    <m/>
    <n v="-3107"/>
    <n v="0.87"/>
    <n v="31468"/>
    <x v="0"/>
  </r>
  <r>
    <s v="0611  1F-L4 2"/>
    <s v="ALDO GABRIEL NIEVAS (1)"/>
    <n v="28304"/>
    <n v="28304"/>
    <n v="0"/>
    <n v="0"/>
    <n v="0"/>
    <n v="29346.63"/>
    <n v="3904.43"/>
    <n v="650"/>
    <n v="693.63"/>
    <n v="0"/>
    <m/>
    <n v="-3109"/>
    <n v="0.31"/>
    <n v="31486"/>
    <x v="0"/>
  </r>
  <r>
    <s v="0612    UC0"/>
    <s v="SILVIA ALICIA MAO"/>
    <n v="2896"/>
    <n v="2900"/>
    <n v="0"/>
    <n v="0"/>
    <n v="4"/>
    <n v="0"/>
    <n v="3155.82"/>
    <n v="0"/>
    <n v="0"/>
    <n v="0"/>
    <m/>
    <n v="0"/>
    <n v="0.18"/>
    <n v="3152"/>
    <x v="0"/>
  </r>
  <r>
    <s v="0613    UC1"/>
    <s v="ARATA Y ASOCIADOS"/>
    <n v="2863"/>
    <n v="2900"/>
    <n v="0"/>
    <n v="0"/>
    <n v="37"/>
    <n v="0"/>
    <n v="3155.82"/>
    <n v="0"/>
    <n v="0"/>
    <n v="0"/>
    <m/>
    <n v="0"/>
    <n v="0.18"/>
    <n v="3119"/>
    <x v="0"/>
  </r>
  <r>
    <s v="0614    UC2"/>
    <s v="FERNANDO CAFFA"/>
    <n v="2896"/>
    <n v="2896"/>
    <n v="0"/>
    <n v="0"/>
    <n v="0"/>
    <n v="0"/>
    <n v="3155.82"/>
    <n v="0"/>
    <n v="0"/>
    <n v="0"/>
    <m/>
    <n v="0"/>
    <n v="0.18"/>
    <n v="3156"/>
    <x v="0"/>
  </r>
  <r>
    <s v="UC    UC a UF_x000a_002     462"/>
    <s v="Pendiente de Resolución"/>
    <n v="0"/>
    <n v="0"/>
    <n v="0"/>
    <n v="0"/>
    <n v="0"/>
    <n v="0"/>
    <n v="0"/>
    <n v="0"/>
    <n v="0"/>
    <n v="0"/>
    <m/>
    <n v="0"/>
    <n v="0"/>
    <n v="0"/>
    <x v="0"/>
  </r>
  <r>
    <s v="UC    UC Lote_x000a_003      32"/>
    <s v="Deuda pendiente dueño anterior"/>
    <n v="176896"/>
    <n v="0"/>
    <n v="96835.74"/>
    <n v="84902.05"/>
    <n v="0"/>
    <n v="0"/>
    <n v="0"/>
    <n v="0"/>
    <n v="0"/>
    <n v="0"/>
    <m/>
    <n v="0"/>
    <n v="0.21"/>
    <n v="181738"/>
    <x v="0"/>
  </r>
  <r>
    <s v="0001    1A-L1"/>
    <s v="GRACIELA PRIORI (1)"/>
    <n v="37098"/>
    <n v="37098"/>
    <n v="0"/>
    <n v="0"/>
    <n v="0"/>
    <n v="32281.29"/>
    <n v="9871.7999999999993"/>
    <n v="772.8"/>
    <n v="1429.82"/>
    <n v="0"/>
    <m/>
    <n v="-3908"/>
    <n v="0.28999999999999998"/>
    <n v="40448"/>
    <x v="1"/>
  </r>
  <r>
    <s v="0002   1A-L1B"/>
    <s v="GRACIELA PRIORI (1)"/>
    <n v="37158"/>
    <n v="37158"/>
    <n v="0"/>
    <n v="0"/>
    <n v="0"/>
    <n v="32281.29"/>
    <n v="9926.0499999999993"/>
    <n v="778.8"/>
    <n v="1438.14"/>
    <n v="0"/>
    <m/>
    <n v="-3913"/>
    <n v="0.72"/>
    <n v="40512"/>
    <x v="1"/>
  </r>
  <r>
    <s v="0003    1A-L2"/>
    <s v="MIGUEL SOSTRES (1)"/>
    <n v="37320"/>
    <n v="37320"/>
    <n v="0"/>
    <n v="0"/>
    <n v="0"/>
    <n v="32281.29"/>
    <n v="10078.91"/>
    <n v="790.8"/>
    <n v="1459.78"/>
    <n v="0"/>
    <m/>
    <n v="-3927"/>
    <n v="0.22"/>
    <n v="40684"/>
    <x v="1"/>
  </r>
  <r>
    <s v="0004   1A-L2B"/>
    <s v="TRISTAN BRIANO (1)"/>
    <n v="34594"/>
    <n v="34594"/>
    <n v="0"/>
    <n v="0"/>
    <n v="0"/>
    <n v="32281.29"/>
    <n v="7514.8"/>
    <n v="589.20000000000005"/>
    <n v="1089.01"/>
    <n v="0"/>
    <m/>
    <n v="-3689"/>
    <n v="0.7"/>
    <n v="37786"/>
    <x v="1"/>
  </r>
  <r>
    <s v="0005   1A-L2C"/>
    <s v="TRISTAN BRIANO (1)"/>
    <n v="34631"/>
    <n v="35631"/>
    <n v="0"/>
    <n v="0"/>
    <n v="1000"/>
    <n v="32281.29"/>
    <n v="7549.32"/>
    <n v="592.79999999999995"/>
    <n v="1093.5899999999999"/>
    <n v="0"/>
    <m/>
    <n v="-3692"/>
    <n v="0"/>
    <n v="36825"/>
    <x v="1"/>
  </r>
  <r>
    <s v="0006    1A-L3"/>
    <s v="Esteban Marcelo CHAMS (1)"/>
    <n v="34316"/>
    <n v="34316"/>
    <n v="0"/>
    <n v="0"/>
    <n v="0"/>
    <n v="32281.29"/>
    <n v="7253.46"/>
    <n v="568.79999999999995"/>
    <n v="1051.1400000000001"/>
    <n v="0"/>
    <m/>
    <n v="-3664"/>
    <n v="0.31"/>
    <n v="37491"/>
    <x v="1"/>
  </r>
  <r>
    <s v="0007   1A-L3B"/>
    <s v="CARLOS RENE RODRIGUEZ (1)"/>
    <n v="34250"/>
    <n v="34250"/>
    <n v="0"/>
    <n v="0"/>
    <n v="0"/>
    <n v="32281.29"/>
    <n v="7189.36"/>
    <n v="565.20000000000005"/>
    <n v="1041.57"/>
    <n v="0"/>
    <m/>
    <n v="-3658"/>
    <n v="0.57999999999999996"/>
    <n v="37420"/>
    <x v="1"/>
  </r>
  <r>
    <s v="0008    1A-L4"/>
    <s v="CLAUDIO SPERANZA (1)"/>
    <n v="70687"/>
    <n v="70687"/>
    <n v="0"/>
    <n v="0"/>
    <n v="0"/>
    <n v="32281.29"/>
    <n v="10517.76"/>
    <n v="0"/>
    <n v="1523.45"/>
    <n v="23132.26"/>
    <m/>
    <n v="-3968"/>
    <n v="0.24"/>
    <n v="63487"/>
    <x v="1"/>
  </r>
  <r>
    <s v="0009   1A-L4B"/>
    <s v="RAFAEL BALTAZAR FLORES/TERESA MI_x000a_—ONES (1)"/>
    <n v="43926"/>
    <n v="43926"/>
    <n v="0"/>
    <n v="0"/>
    <n v="0"/>
    <n v="32281.29"/>
    <n v="10537.49"/>
    <n v="0"/>
    <n v="1526.36"/>
    <n v="0"/>
    <m/>
    <n v="2975"/>
    <n v="0.86"/>
    <n v="47321"/>
    <x v="1"/>
  </r>
  <r>
    <s v="0010   1A-L4C"/>
    <s v="GERARDO PAZ (1)"/>
    <n v="35269"/>
    <n v="35269"/>
    <n v="0"/>
    <n v="0"/>
    <n v="0"/>
    <n v="32281.29"/>
    <n v="8150.9"/>
    <n v="638.4"/>
    <n v="1180.56"/>
    <n v="0"/>
    <m/>
    <n v="-3747"/>
    <n v="0.85"/>
    <n v="38505"/>
    <x v="1"/>
  </r>
  <r>
    <s v="0011   1A-L4D"/>
    <s v="DANIEL MARGULIES (1)"/>
    <n v="35255"/>
    <n v="35255"/>
    <n v="0"/>
    <n v="0"/>
    <n v="0"/>
    <n v="32281.29"/>
    <n v="8136.1"/>
    <n v="638.4"/>
    <n v="1178.48"/>
    <n v="0"/>
    <m/>
    <n v="-3746"/>
    <n v="0.73"/>
    <n v="38489"/>
    <x v="1"/>
  </r>
  <r>
    <s v="0012   1A-L5-2"/>
    <s v="Guadalupe Jazmin CHAMS (1)"/>
    <n v="74130"/>
    <n v="74130"/>
    <n v="0"/>
    <n v="0"/>
    <n v="0"/>
    <n v="32281.29"/>
    <n v="7189.36"/>
    <n v="162"/>
    <n v="3014.02"/>
    <n v="0"/>
    <m/>
    <n v="-3657"/>
    <n v="0.33"/>
    <n v="38990"/>
    <x v="1"/>
  </r>
  <r>
    <s v="0013   1A-L5B"/>
    <s v="ROLF MEIJER WERNER"/>
    <n v="41622"/>
    <n v="0"/>
    <n v="41622"/>
    <n v="2081.1"/>
    <n v="0"/>
    <n v="32281.29"/>
    <n v="15458.6"/>
    <n v="0"/>
    <n v="2239.6"/>
    <n v="0"/>
    <m/>
    <n v="0"/>
    <n v="0.41"/>
    <n v="93683"/>
    <x v="1"/>
  </r>
  <r>
    <s v="0014    1A-L6"/>
    <s v="Rafael Augusto COELHO; Agustina BOMBARDO UDABE"/>
    <n v="37006"/>
    <n v="0"/>
    <n v="37006"/>
    <n v="1850.3"/>
    <n v="0"/>
    <n v="32281.29"/>
    <n v="9783.0499999999993"/>
    <n v="768"/>
    <n v="1417.33"/>
    <n v="0"/>
    <m/>
    <n v="0"/>
    <n v="0.03"/>
    <n v="83106"/>
    <x v="1"/>
  </r>
  <r>
    <s v="0015   1A-L6B"/>
    <s v="ARIEL LUDUE—A (1)"/>
    <n v="37018"/>
    <n v="37018"/>
    <n v="0"/>
    <n v="0"/>
    <n v="0"/>
    <n v="32281.29"/>
    <n v="9783.0499999999993"/>
    <n v="780"/>
    <n v="1417.33"/>
    <n v="0"/>
    <m/>
    <n v="-3900"/>
    <n v="0.33"/>
    <n v="40362"/>
    <x v="1"/>
  </r>
  <r>
    <s v="0016    1A-L7"/>
    <s v="MARIANA VOLPELLIER (1)"/>
    <n v="40551"/>
    <n v="40551"/>
    <n v="0"/>
    <n v="0"/>
    <n v="0"/>
    <n v="32281.29"/>
    <n v="9753.4599999999991"/>
    <n v="766.8"/>
    <n v="1413.17"/>
    <n v="0"/>
    <m/>
    <n v="-3897"/>
    <n v="0.28000000000000003"/>
    <n v="40318"/>
    <x v="1"/>
  </r>
  <r>
    <s v="0017   1A-L7B"/>
    <s v="OMAR LEONARDO RODRIGUEZ DE PIAN/ FUSCO S. (1)"/>
    <n v="117167"/>
    <n v="117167"/>
    <n v="0"/>
    <n v="0"/>
    <n v="0"/>
    <n v="32281.29"/>
    <n v="9812.6299999999992"/>
    <n v="770.4"/>
    <n v="1421.5"/>
    <n v="0"/>
    <m/>
    <n v="-3902"/>
    <n v="0.18"/>
    <n v="40384"/>
    <x v="1"/>
  </r>
  <r>
    <s v="0018    1A-L8"/>
    <s v="RUTA CPC"/>
    <n v="121053"/>
    <n v="74798"/>
    <n v="46255"/>
    <n v="2312.75"/>
    <n v="0"/>
    <n v="32281.29"/>
    <n v="11543.4"/>
    <n v="904.8"/>
    <n v="1672.01"/>
    <n v="0"/>
    <m/>
    <n v="0"/>
    <n v="0.75"/>
    <n v="94970"/>
    <x v="1"/>
  </r>
  <r>
    <s v="0019   1A-L8B"/>
    <s v="ARIEL AKERMAN (1)"/>
    <n v="38881"/>
    <n v="38881"/>
    <n v="0"/>
    <n v="0"/>
    <n v="0"/>
    <n v="32281.29"/>
    <n v="11548.34"/>
    <n v="904.8"/>
    <n v="1672.84"/>
    <n v="0"/>
    <m/>
    <n v="-4064"/>
    <n v="0.73"/>
    <n v="42344"/>
    <x v="1"/>
  </r>
  <r>
    <s v="0020    1A-L9"/>
    <s v="Nelson Damian Duboscq (1)"/>
    <n v="37734"/>
    <n v="37734"/>
    <n v="0"/>
    <n v="0"/>
    <n v="0"/>
    <n v="32281.29"/>
    <n v="10468.450000000001"/>
    <n v="820.8"/>
    <n v="1516.37"/>
    <n v="0"/>
    <m/>
    <n v="-3963"/>
    <n v="0.09"/>
    <n v="41124"/>
    <x v="1"/>
  </r>
  <r>
    <s v="0021   1A-L9B"/>
    <s v="Mauro Hernan Landeira (1)"/>
    <n v="36214"/>
    <n v="36214"/>
    <n v="0"/>
    <n v="0"/>
    <n v="0"/>
    <n v="32281.29"/>
    <n v="9038.4699999999993"/>
    <n v="709.2"/>
    <n v="1309.56"/>
    <n v="0"/>
    <m/>
    <n v="-3830"/>
    <n v="0.48"/>
    <n v="39509"/>
    <x v="1"/>
  </r>
  <r>
    <s v="0022   1A-L10"/>
    <s v="VALERIA BOHORQUEZ (1)"/>
    <n v="33121"/>
    <n v="33121"/>
    <n v="0"/>
    <n v="0"/>
    <n v="0"/>
    <n v="32281.29"/>
    <n v="6617.36"/>
    <n v="0"/>
    <n v="958.34"/>
    <n v="0"/>
    <m/>
    <n v="-3605"/>
    <n v="0.01"/>
    <n v="36252"/>
    <x v="1"/>
  </r>
  <r>
    <s v="0023  1A-L10B"/>
    <s v="Jorge Enrique Bosch/Susana Beatriz Goncalves (1)"/>
    <n v="34464"/>
    <n v="34484"/>
    <n v="0"/>
    <n v="0"/>
    <n v="20"/>
    <n v="32281.29"/>
    <n v="7391.53"/>
    <n v="580.79999999999995"/>
    <n v="1070.7"/>
    <n v="0"/>
    <m/>
    <n v="-3677"/>
    <n v="0.68"/>
    <n v="37628"/>
    <x v="1"/>
  </r>
  <r>
    <s v="0024   1A-L11"/>
    <s v="JAIME CHMEA (1)"/>
    <n v="740130"/>
    <n v="0"/>
    <n v="552461.48"/>
    <n v="215291.59"/>
    <n v="0"/>
    <n v="32281.29"/>
    <n v="9077.92"/>
    <n v="0"/>
    <n v="1314.97"/>
    <n v="0"/>
    <m/>
    <n v="7506.7"/>
    <n v="0.05"/>
    <n v="817934"/>
    <x v="1"/>
  </r>
  <r>
    <s v="0025   1A-L11B"/>
    <s v="RAM”N RIONDA (1)"/>
    <n v="40755"/>
    <n v="40755"/>
    <n v="0"/>
    <n v="0"/>
    <n v="0"/>
    <n v="32281.29"/>
    <n v="10660.76"/>
    <n v="0"/>
    <n v="1544.67"/>
    <n v="0"/>
    <m/>
    <n v="-3982"/>
    <n v="0.28000000000000003"/>
    <n v="40505"/>
    <x v="1"/>
  </r>
  <r>
    <s v="0026   1A-L12"/>
    <s v="MARINHO"/>
    <n v="45645"/>
    <n v="45645"/>
    <n v="0"/>
    <n v="0"/>
    <n v="0"/>
    <n v="32281.29"/>
    <n v="14191.34"/>
    <n v="1112.4000000000001"/>
    <n v="2055.6799999999998"/>
    <n v="0"/>
    <m/>
    <n v="0"/>
    <n v="0.28999999999999998"/>
    <n v="49641"/>
    <x v="1"/>
  </r>
  <r>
    <s v="0027   1A-L12B"/>
    <s v="ROBERTO MARINHO"/>
    <n v="48002"/>
    <n v="48002"/>
    <n v="0"/>
    <n v="0"/>
    <n v="0"/>
    <n v="32281.29"/>
    <n v="17307.71"/>
    <n v="134.4"/>
    <n v="2507.59"/>
    <n v="0"/>
    <m/>
    <n v="0"/>
    <n v="0.01"/>
    <n v="52231"/>
    <x v="1"/>
  </r>
  <r>
    <s v="0028   1A-L13"/>
    <s v="PILAR MAYORAL"/>
    <n v="42162"/>
    <n v="42865"/>
    <n v="0"/>
    <n v="703"/>
    <n v="703"/>
    <n v="32281.29"/>
    <n v="10177.530000000001"/>
    <n v="0"/>
    <n v="1474.76"/>
    <n v="3797.03"/>
    <m/>
    <n v="0"/>
    <n v="0.39"/>
    <n v="47731"/>
    <x v="1"/>
  </r>
  <r>
    <s v="0029   1A-L13B"/>
    <s v="ARIEL AKERMAN (1)"/>
    <n v="39222"/>
    <n v="39222"/>
    <n v="0"/>
    <n v="0"/>
    <n v="0"/>
    <n v="32281.29"/>
    <n v="11873.78"/>
    <n v="927.6"/>
    <n v="1716.12"/>
    <n v="0"/>
    <m/>
    <n v="-4092"/>
    <n v="0.21"/>
    <n v="42707"/>
    <x v="1"/>
  </r>
  <r>
    <s v="0030   1A-L14"/>
    <s v="RUTA CPC"/>
    <n v="134118"/>
    <n v="82590"/>
    <n v="51528"/>
    <n v="2576.4"/>
    <n v="0"/>
    <n v="32281.29"/>
    <n v="15803.76"/>
    <n v="1238.4000000000001"/>
    <n v="2289.54"/>
    <n v="0"/>
    <m/>
    <n v="0"/>
    <n v="0.61"/>
    <n v="105718"/>
    <x v="1"/>
  </r>
  <r>
    <s v="0031   1A-L14B"/>
    <s v="ROBERTO MARINHO"/>
    <n v="44830"/>
    <n v="44830"/>
    <n v="0"/>
    <n v="0"/>
    <n v="0"/>
    <n v="32281.29"/>
    <n v="13481.28"/>
    <n v="1057.2"/>
    <n v="1952.89"/>
    <n v="0"/>
    <m/>
    <n v="0"/>
    <n v="0.34"/>
    <n v="48773"/>
    <x v="1"/>
  </r>
  <r>
    <s v="0032   1A-L15"/>
    <s v="ALFREDO CASTIGLIA (1)"/>
    <n v="74493"/>
    <n v="74493"/>
    <s v="Plan de Pago"/>
    <s v="Plan de Pago"/>
    <n v="0"/>
    <n v="32281.29"/>
    <n v="13205.14"/>
    <n v="1034.4000000000001"/>
    <n v="1912.94"/>
    <n v="0"/>
    <m/>
    <n v="29632.03"/>
    <n v="0.2"/>
    <n v="78066"/>
    <x v="1"/>
  </r>
  <r>
    <s v="0033   1A-L15B"/>
    <s v="BANCO MACRO (1)"/>
    <n v="43772"/>
    <n v="43772"/>
    <n v="0"/>
    <n v="0"/>
    <n v="0"/>
    <n v="32281.29"/>
    <n v="16148.93"/>
    <n v="1266"/>
    <n v="2339.48"/>
    <n v="0"/>
    <m/>
    <n v="-4493"/>
    <n v="0.3"/>
    <n v="47543"/>
    <x v="1"/>
  </r>
  <r>
    <s v="0034   1A-L16"/>
    <s v="ARIEL AKERMAN - SEBASTAN JANON (1)"/>
    <n v="39627"/>
    <n v="39627"/>
    <n v="0"/>
    <n v="0"/>
    <n v="0"/>
    <n v="32281.29"/>
    <n v="12248.53"/>
    <n v="961.2"/>
    <n v="1774.37"/>
    <n v="0"/>
    <m/>
    <n v="-4129"/>
    <n v="0.61"/>
    <n v="43137"/>
    <x v="1"/>
  </r>
  <r>
    <s v="0035   1A-L16B"/>
    <s v="Gisela CANIEVSKY (1)"/>
    <n v="37828"/>
    <n v="37828"/>
    <n v="0"/>
    <n v="0"/>
    <n v="0"/>
    <n v="32281.29"/>
    <n v="10557.21"/>
    <n v="828"/>
    <n v="1529.27"/>
    <n v="0"/>
    <m/>
    <n v="-3972"/>
    <n v="0.23"/>
    <n v="41224"/>
    <x v="1"/>
  </r>
  <r>
    <s v="0036   1A-L17"/>
    <s v="RUTA CPC"/>
    <n v="140281"/>
    <n v="85952"/>
    <n v="54329"/>
    <n v="2716.45"/>
    <n v="0"/>
    <n v="32281.29"/>
    <n v="19285.03"/>
    <n v="150"/>
    <n v="2793.89"/>
    <n v="0"/>
    <m/>
    <n v="0"/>
    <n v="0.34"/>
    <n v="111556"/>
    <x v="1"/>
  </r>
  <r>
    <s v="0037   1A-L17B"/>
    <s v="RUTA CPC"/>
    <n v="135481"/>
    <n v="83403"/>
    <n v="52078"/>
    <n v="2603.9"/>
    <n v="0"/>
    <n v="32281.29"/>
    <n v="16247.55"/>
    <n v="1274.4000000000001"/>
    <n v="2353.62"/>
    <n v="0"/>
    <m/>
    <n v="0"/>
    <n v="0.24"/>
    <n v="106839"/>
    <x v="1"/>
  </r>
  <r>
    <s v="0038   1A-L18"/>
    <s v="BIAU DANIEL/CRISTALDO MABEL (1)"/>
    <n v="38020"/>
    <n v="38020"/>
    <n v="0"/>
    <n v="0"/>
    <n v="0"/>
    <n v="32281.29"/>
    <n v="11592.71"/>
    <n v="0"/>
    <n v="1679.08"/>
    <n v="0"/>
    <m/>
    <n v="-4068"/>
    <n v="0.92"/>
    <n v="41486"/>
    <x v="1"/>
  </r>
  <r>
    <s v="0039   1A-L18B"/>
    <s v="MIGUEL PEREIRA L´PEZ (1)"/>
    <n v="3033124"/>
    <n v="0"/>
    <n v="1926102.09"/>
    <s v="En Abogados"/>
    <n v="0"/>
    <n v="32281.29"/>
    <n v="9955.6299999999992"/>
    <n v="781.2"/>
    <n v="1442.3"/>
    <n v="0"/>
    <m/>
    <n v="7666"/>
    <n v="0.48"/>
    <n v="3181556"/>
    <x v="1"/>
  </r>
  <r>
    <s v="0040   1A-L19"/>
    <s v="SEBASTIAN LAUSI (1)"/>
    <n v="2695378"/>
    <n v="0"/>
    <n v="1716851.77"/>
    <s v="En Abogados"/>
    <n v="0"/>
    <n v="32281.29"/>
    <n v="7524.66"/>
    <n v="590.4"/>
    <n v="1090.26"/>
    <n v="0"/>
    <m/>
    <n v="7224.78"/>
    <n v="0.02"/>
    <n v="2829932"/>
    <x v="1"/>
  </r>
  <r>
    <s v="0041   1A-L19B"/>
    <s v="SEBASTIAN LAUSI (1)"/>
    <n v="3224082"/>
    <n v="0"/>
    <n v="2044410.06"/>
    <s v="En Abogados"/>
    <n v="0"/>
    <n v="32281.29"/>
    <n v="11331.37"/>
    <n v="888"/>
    <n v="1641.63"/>
    <n v="0"/>
    <m/>
    <n v="7915.7"/>
    <n v="0.51"/>
    <n v="3380361"/>
    <x v="1"/>
  </r>
  <r>
    <s v="0042   1A-L19C"/>
    <s v="SEBASTIAN LAUSI (1)"/>
    <n v="2638484"/>
    <n v="0"/>
    <n v="1681613.85"/>
    <s v="En Abogados"/>
    <n v="0"/>
    <n v="32281.29"/>
    <n v="7120.32"/>
    <n v="558"/>
    <n v="1031.17"/>
    <n v="0"/>
    <m/>
    <n v="7151.39"/>
    <n v="0.14000000000000001"/>
    <n v="2770707"/>
    <x v="1"/>
  </r>
  <r>
    <s v="0043   1A-L20"/>
    <s v="Luis Enrique Landini (1)"/>
    <n v="6008"/>
    <n v="6109"/>
    <n v="0"/>
    <n v="101"/>
    <n v="101"/>
    <n v="32281.29"/>
    <n v="10621.31"/>
    <n v="0"/>
    <n v="1538.43"/>
    <n v="0"/>
    <m/>
    <n v="6945"/>
    <n v="0.97"/>
    <n v="51387"/>
    <x v="1"/>
  </r>
  <r>
    <s v="0044  1A-L20B"/>
    <s v="JAIME CHMEA (1)"/>
    <n v="767368"/>
    <n v="0"/>
    <n v="571750.39"/>
    <n v="224205.13"/>
    <n v="0"/>
    <n v="32281.29"/>
    <n v="10133.15"/>
    <n v="0"/>
    <n v="1468.1"/>
    <n v="0"/>
    <m/>
    <n v="7698.22"/>
    <n v="0.72"/>
    <n v="847537"/>
    <x v="1"/>
  </r>
  <r>
    <s v="0045   1A-L21"/>
    <s v="PABLO GARCIA NAVARRO"/>
    <n v="48718"/>
    <n v="48718"/>
    <n v="0"/>
    <n v="812"/>
    <n v="0"/>
    <n v="32281.29"/>
    <n v="22283.06"/>
    <n v="172.8"/>
    <n v="3227.91"/>
    <n v="0"/>
    <m/>
    <n v="0"/>
    <n v="0.94"/>
    <n v="58778"/>
    <x v="1"/>
  </r>
  <r>
    <s v="0046   1A-L22"/>
    <s v="FIDEICOMISO VILLA MARIA (2)"/>
    <n v="53223"/>
    <n v="53223"/>
    <n v="0"/>
    <n v="2661.12"/>
    <n v="0"/>
    <n v="32281.29"/>
    <n v="22312.65"/>
    <n v="0"/>
    <n v="3232.07"/>
    <n v="0"/>
    <m/>
    <n v="0"/>
    <n v="0.87"/>
    <n v="60488"/>
    <x v="1"/>
  </r>
  <r>
    <s v="0047   1A-L23"/>
    <s v="THOMAS HOELLER"/>
    <n v="182139"/>
    <n v="0"/>
    <n v="165694.44"/>
    <n v="24729.279999999999"/>
    <n v="0"/>
    <n v="32281.29"/>
    <n v="16918.16"/>
    <n v="1326"/>
    <n v="2451"/>
    <n v="0"/>
    <m/>
    <n v="0"/>
    <n v="0.83"/>
    <n v="243401"/>
    <x v="1"/>
  </r>
  <r>
    <s v="0048   1A-L24"/>
    <s v="RUTA CPC"/>
    <n v="136862"/>
    <n v="83932"/>
    <n v="52930"/>
    <n v="2646.5"/>
    <n v="0"/>
    <n v="32281.29"/>
    <n v="18076.939999999999"/>
    <n v="141.6"/>
    <n v="2619.11"/>
    <n v="0"/>
    <m/>
    <n v="0"/>
    <n v="0.56000000000000005"/>
    <n v="108696"/>
    <x v="1"/>
  </r>
  <r>
    <s v="0049   1A-L25"/>
    <s v="ALFRED GLASSEL (1)"/>
    <n v="1364909"/>
    <n v="0"/>
    <n v="972447.52"/>
    <s v="En Abogados"/>
    <n v="0"/>
    <n v="32281.29"/>
    <n v="19077.93"/>
    <n v="148.80000000000001"/>
    <n v="2763.51"/>
    <n v="0"/>
    <m/>
    <n v="9321.7000000000007"/>
    <n v="0.39"/>
    <n v="1477125"/>
    <x v="1"/>
  </r>
  <r>
    <s v="0050   1A-L26"/>
    <s v="IDA MABEL ZAPPALA (GABRIEL GAUNA APODER) (1)"/>
    <n v="46239"/>
    <n v="42650"/>
    <n v="0"/>
    <n v="0"/>
    <n v="0"/>
    <n v="32281.29"/>
    <n v="9995.08"/>
    <n v="0"/>
    <n v="1447.71"/>
    <n v="0"/>
    <m/>
    <n v="-3920"/>
    <n v="0.92"/>
    <n v="39805"/>
    <x v="1"/>
  </r>
  <r>
    <s v="0051   1A-L26B"/>
    <s v="SALVADOR BELLO"/>
    <n v="38298"/>
    <n v="0"/>
    <n v="38298"/>
    <n v="1914.9"/>
    <n v="0"/>
    <n v="32281.29"/>
    <n v="10419.14"/>
    <n v="817.2"/>
    <n v="1509.3"/>
    <n v="0"/>
    <m/>
    <n v="0"/>
    <n v="0.17"/>
    <n v="85240"/>
    <x v="1"/>
  </r>
  <r>
    <s v="0052   1A-L27"/>
    <s v="TERESA TANCO (1)"/>
    <n v="42629"/>
    <n v="42700"/>
    <n v="0"/>
    <n v="0"/>
    <n v="71"/>
    <n v="32281.29"/>
    <n v="11124.27"/>
    <n v="873.6"/>
    <n v="1611.67"/>
    <n v="0"/>
    <m/>
    <n v="-4025"/>
    <n v="0.17"/>
    <n v="41795"/>
    <x v="1"/>
  </r>
  <r>
    <s v="0053  1A-L27B"/>
    <s v="FEDERICO BUNSOW (2)"/>
    <n v="41894"/>
    <n v="41894"/>
    <n v="0"/>
    <n v="2059.35"/>
    <n v="0"/>
    <n v="32281.29"/>
    <n v="11065.1"/>
    <n v="0"/>
    <n v="1602.93"/>
    <n v="0"/>
    <m/>
    <n v="0"/>
    <n v="0.33"/>
    <n v="47009"/>
    <x v="1"/>
  </r>
  <r>
    <s v="0054   1A-L28"/>
    <s v="MARIANA VALOTTA (1)"/>
    <n v="45415"/>
    <n v="45415"/>
    <n v="0"/>
    <n v="0"/>
    <n v="0"/>
    <n v="32281.29"/>
    <n v="13619.34"/>
    <n v="0"/>
    <n v="1258.79"/>
    <n v="3958.61"/>
    <m/>
    <n v="-3798"/>
    <n v="0.97"/>
    <n v="47321"/>
    <x v="1"/>
  </r>
  <r>
    <s v="0055  1A-L28B"/>
    <s v="PABLO VERA PINTO"/>
    <n v="36360"/>
    <n v="36966"/>
    <n v="0"/>
    <n v="606"/>
    <n v="606"/>
    <n v="32281.29"/>
    <n v="9176.5400000000009"/>
    <n v="720"/>
    <n v="1329.12"/>
    <n v="0"/>
    <m/>
    <n v="0"/>
    <n v="0.05"/>
    <n v="43507"/>
    <x v="1"/>
  </r>
  <r>
    <s v="0056   1A-L29"/>
    <s v="PABLO VERA PINTO (1)"/>
    <n v="65342"/>
    <n v="66432"/>
    <n v="0"/>
    <n v="1090"/>
    <n v="1090"/>
    <n v="32281.29"/>
    <n v="9595.67"/>
    <n v="0"/>
    <n v="1389.87"/>
    <n v="20089.25"/>
    <m/>
    <n v="5604.99"/>
    <n v="0.93"/>
    <n v="68962"/>
    <x v="1"/>
  </r>
  <r>
    <s v="0057  1A-L29B"/>
    <s v="GABRIEL GALATI"/>
    <n v="41947"/>
    <n v="0"/>
    <n v="39604.28"/>
    <n v="4322.93"/>
    <n v="0"/>
    <n v="32281.29"/>
    <n v="9585.81"/>
    <n v="0"/>
    <n v="1388.62"/>
    <n v="0"/>
    <m/>
    <n v="0"/>
    <n v="7.0000000000000007E-2"/>
    <n v="87183"/>
    <x v="1"/>
  </r>
  <r>
    <s v="0058   1A-L30"/>
    <s v="AGUSTÕN GIMENEZ/FERNANDA ARCURI_x000a_(1)"/>
    <n v="35893"/>
    <n v="35893"/>
    <n v="0"/>
    <n v="0"/>
    <n v="0"/>
    <n v="32281.29"/>
    <n v="9432.9500000000007"/>
    <n v="0"/>
    <n v="1366.57"/>
    <n v="0"/>
    <m/>
    <n v="-3867"/>
    <n v="0.19"/>
    <n v="39214"/>
    <x v="1"/>
  </r>
  <r>
    <s v="0059  1A-L30B"/>
    <s v="CAR POINT (2)"/>
    <n v="39966"/>
    <n v="39966"/>
    <n v="0"/>
    <n v="1998.25"/>
    <n v="0"/>
    <n v="32281.29"/>
    <n v="9245.57"/>
    <n v="724.8"/>
    <n v="1339.52"/>
    <n v="0"/>
    <m/>
    <n v="0"/>
    <n v="0.56999999999999995"/>
    <n v="45590"/>
    <x v="1"/>
  </r>
  <r>
    <s v="0060   1A-L31"/>
    <s v="FRANCO BORDONI (1)"/>
    <n v="46283"/>
    <n v="46283"/>
    <n v="0"/>
    <n v="0"/>
    <n v="0"/>
    <n v="32281.29"/>
    <n v="20004.95"/>
    <n v="0"/>
    <n v="2898.34"/>
    <n v="0"/>
    <m/>
    <n v="-4852"/>
    <n v="0.42"/>
    <n v="50333"/>
    <x v="1"/>
  </r>
  <r>
    <s v="0061   1A-L32"/>
    <s v="CARLOS ALBERTO MATUK. (1)"/>
    <n v="83378"/>
    <n v="0"/>
    <n v="83378"/>
    <n v="4168.8999999999996"/>
    <n v="0"/>
    <n v="32281.29"/>
    <n v="20177.54"/>
    <n v="0"/>
    <n v="2922.89"/>
    <n v="25313.53"/>
    <m/>
    <n v="5604.99"/>
    <n v="0.86"/>
    <n v="173848"/>
    <x v="1"/>
  </r>
  <r>
    <s v="0062  1A-L33A"/>
    <s v="CARLOS ALBERTO MATUK."/>
    <n v="38349"/>
    <n v="0"/>
    <n v="38349"/>
    <n v="1917.45"/>
    <n v="0"/>
    <n v="32281.29"/>
    <n v="11928.02"/>
    <n v="0"/>
    <n v="1727.35"/>
    <n v="0"/>
    <m/>
    <n v="0"/>
    <n v="0.89"/>
    <n v="86204"/>
    <x v="1"/>
  </r>
  <r>
    <s v="0063   1A-L34-_x000a_A"/>
    <s v="Emiliano VOLPE (1)"/>
    <n v="187801"/>
    <n v="0"/>
    <n v="176012.29"/>
    <n v="20589.32"/>
    <n v="0"/>
    <n v="32281.29"/>
    <n v="14230.78"/>
    <n v="180"/>
    <n v="3351.5"/>
    <n v="0"/>
    <m/>
    <n v="6945"/>
    <n v="0.82"/>
    <n v="253591"/>
    <x v="1"/>
  </r>
  <r>
    <s v="0064   1A-L35"/>
    <s v="ANDREW CUMMINS (1)"/>
    <n v="39487"/>
    <n v="39487"/>
    <n v="0"/>
    <n v="0"/>
    <n v="0"/>
    <n v="32281.29"/>
    <n v="13111.45"/>
    <n v="1028.4000000000001"/>
    <n v="948.77"/>
    <n v="0"/>
    <m/>
    <n v="-4210"/>
    <n v="0.09"/>
    <n v="43160"/>
    <x v="1"/>
  </r>
  <r>
    <s v="0065  1A-L35B"/>
    <s v="ANDREW CUMMINS (1)"/>
    <n v="39956"/>
    <n v="39956"/>
    <n v="0"/>
    <n v="0"/>
    <n v="0"/>
    <n v="32281.29"/>
    <n v="12559.18"/>
    <n v="984"/>
    <n v="1819.73"/>
    <n v="0"/>
    <m/>
    <n v="-4158"/>
    <n v="0.8"/>
    <n v="43487"/>
    <x v="1"/>
  </r>
  <r>
    <s v="0066   1A-L36"/>
    <s v="CARINA MOLOZAJ (2)"/>
    <n v="79882"/>
    <n v="81153"/>
    <n v="0"/>
    <n v="3907.42"/>
    <n v="1271"/>
    <n v="32281.29"/>
    <n v="12305.24"/>
    <n v="963.6"/>
    <n v="1782.28"/>
    <n v="0"/>
    <m/>
    <n v="0"/>
    <n v="0.17"/>
    <n v="49969"/>
    <x v="1"/>
  </r>
  <r>
    <s v="0067  1A-L36B"/>
    <s v="CARINA MOLOZAJ (2)"/>
    <n v="75987"/>
    <n v="77258"/>
    <n v="0"/>
    <n v="3716.65"/>
    <n v="1271"/>
    <n v="32281.29"/>
    <n v="10379.69"/>
    <n v="813.6"/>
    <n v="1503.47"/>
    <n v="0"/>
    <m/>
    <n v="0"/>
    <n v="0.3"/>
    <n v="47424"/>
    <x v="1"/>
  </r>
  <r>
    <s v="0068   1A-L37"/>
    <s v="Fideicomiso Villa Maria (2)"/>
    <n v="45731"/>
    <n v="45731"/>
    <n v="0"/>
    <n v="2286.5100000000002"/>
    <n v="0"/>
    <n v="32281.29"/>
    <n v="15310.67"/>
    <n v="0"/>
    <n v="2217.9699999999998"/>
    <n v="0"/>
    <m/>
    <n v="0"/>
    <n v="0.56000000000000005"/>
    <n v="52097"/>
    <x v="1"/>
  </r>
  <r>
    <s v="0069   1A-L38"/>
    <s v="MARTIN PEUSNER (1)"/>
    <n v="42935"/>
    <n v="42935"/>
    <n v="0"/>
    <n v="0"/>
    <n v="0"/>
    <n v="32281.29"/>
    <n v="15359.98"/>
    <n v="1204.8"/>
    <n v="2225.46"/>
    <n v="0"/>
    <m/>
    <n v="-4419"/>
    <n v="0.47"/>
    <n v="46653"/>
    <x v="1"/>
  </r>
  <r>
    <s v="0070   1A-L39"/>
    <s v="DIEGO CARVALHO (2)"/>
    <n v="132307"/>
    <n v="132307"/>
    <n v="0"/>
    <n v="6319.42"/>
    <n v="0"/>
    <n v="32281.29"/>
    <n v="15409.29"/>
    <n v="1207.2"/>
    <n v="2232.11"/>
    <n v="0"/>
    <m/>
    <n v="0"/>
    <n v="0.69"/>
    <n v="57450"/>
    <x v="1"/>
  </r>
  <r>
    <s v="0071   1A-L40"/>
    <s v="ADRIAN PYLINSKI (1)"/>
    <n v="51539"/>
    <n v="51539"/>
    <n v="0"/>
    <n v="0"/>
    <n v="0"/>
    <n v="32281.29"/>
    <n v="18269.25"/>
    <n v="0"/>
    <n v="2646.58"/>
    <n v="0"/>
    <m/>
    <n v="2255"/>
    <n v="0.88"/>
    <n v="55453"/>
    <x v="1"/>
  </r>
  <r>
    <s v="0072   1A-L41"/>
    <s v="GUILLERMO OLIVETO"/>
    <n v="230203"/>
    <n v="0"/>
    <n v="210150.56"/>
    <n v="30559.97"/>
    <n v="0"/>
    <n v="32281.29"/>
    <n v="18653.86"/>
    <n v="145.19999999999999"/>
    <n v="2702.34"/>
    <n v="0"/>
    <m/>
    <n v="0"/>
    <n v="0.78"/>
    <n v="294494"/>
    <x v="1"/>
  </r>
  <r>
    <s v="0073   1A-L42"/>
    <s v="FRANCO BORDONI (1)"/>
    <n v="43567"/>
    <n v="43567"/>
    <n v="0"/>
    <n v="0"/>
    <n v="0"/>
    <n v="32281.29"/>
    <n v="17090.75"/>
    <n v="133.19999999999999"/>
    <n v="2475.9699999999998"/>
    <n v="0"/>
    <m/>
    <n v="-4580"/>
    <n v="0.79"/>
    <n v="47402"/>
    <x v="1"/>
  </r>
  <r>
    <s v="0074   1A-L45"/>
    <s v="GLADYS NORMA AGUIRRE (1)"/>
    <n v="47552"/>
    <n v="47552"/>
    <n v="0"/>
    <n v="0"/>
    <n v="0"/>
    <n v="32281.29"/>
    <n v="14220.92"/>
    <n v="0"/>
    <n v="2059.84"/>
    <n v="0"/>
    <m/>
    <n v="2632"/>
    <n v="0.95"/>
    <n v="51195"/>
    <x v="1"/>
  </r>
  <r>
    <s v="0075   1A-L46"/>
    <s v="GLADYS NORMA AGUIRRE (1)"/>
    <n v="42204"/>
    <n v="42204"/>
    <n v="0"/>
    <n v="0"/>
    <n v="0"/>
    <n v="32281.29"/>
    <n v="14674.57"/>
    <n v="1149.5999999999999"/>
    <n v="2126"/>
    <n v="0"/>
    <m/>
    <n v="-4355"/>
    <n v="0.54"/>
    <n v="45877"/>
    <x v="1"/>
  </r>
  <r>
    <s v="0076   1A-L47"/>
    <s v="FRANCO BORDONI (1)"/>
    <n v="40728"/>
    <n v="40750"/>
    <n v="0"/>
    <n v="0"/>
    <n v="22"/>
    <n v="32281.29"/>
    <n v="13175.56"/>
    <n v="1149.5999999999999"/>
    <n v="1908.78"/>
    <n v="0"/>
    <m/>
    <n v="-4216"/>
    <n v="0.77"/>
    <n v="44278"/>
    <x v="1"/>
  </r>
  <r>
    <s v="0077   1A-L49"/>
    <s v="IGNACIO YGARTUA (1)"/>
    <n v="51024"/>
    <n v="51024"/>
    <n v="0"/>
    <n v="0"/>
    <n v="0"/>
    <n v="32281.29"/>
    <n v="18895.48"/>
    <n v="1032"/>
    <n v="2737.71"/>
    <n v="0"/>
    <m/>
    <n v="-4749"/>
    <n v="0.52"/>
    <n v="50198"/>
    <x v="1"/>
  </r>
  <r>
    <s v="0078   1A-L50"/>
    <s v="FOUINE VALERIA (1)"/>
    <n v="36049"/>
    <n v="36049"/>
    <n v="0"/>
    <n v="0"/>
    <n v="0"/>
    <n v="32281.29"/>
    <n v="9590.74"/>
    <n v="0"/>
    <n v="1389.45"/>
    <n v="0"/>
    <m/>
    <n v="-3882"/>
    <n v="0.52"/>
    <n v="39380"/>
    <x v="1"/>
  </r>
  <r>
    <s v="0079  1A- L50B"/>
    <s v="OSCAR MARC (1)"/>
    <n v="37860"/>
    <n v="37860"/>
    <n v="0"/>
    <n v="0"/>
    <n v="0"/>
    <n v="32281.29"/>
    <n v="10586.8"/>
    <n v="830.4"/>
    <n v="1533.43"/>
    <n v="0"/>
    <m/>
    <n v="-3974"/>
    <n v="0.08"/>
    <n v="41258"/>
    <x v="1"/>
  </r>
  <r>
    <s v="0080   1A-L51"/>
    <s v="ELEONORA NAZAR ANCHORENA (1)"/>
    <n v="3524025"/>
    <n v="0"/>
    <n v="2301046.41"/>
    <s v="En Abogados"/>
    <n v="0"/>
    <n v="32281.29"/>
    <n v="21070.04"/>
    <n v="163.19999999999999"/>
    <n v="3052.72"/>
    <n v="0"/>
    <m/>
    <n v="9683.27"/>
    <n v="0.16"/>
    <n v="3705328"/>
    <x v="1"/>
  </r>
  <r>
    <s v="0081   1A-L52"/>
    <s v="FEDERICO COLUCCI (1)"/>
    <n v="50233"/>
    <n v="50250"/>
    <n v="0"/>
    <n v="0"/>
    <n v="17"/>
    <n v="32281.29"/>
    <n v="18856.03"/>
    <n v="146.4"/>
    <n v="2731.47"/>
    <n v="0"/>
    <m/>
    <n v="-4745"/>
    <n v="0.81"/>
    <n v="49254"/>
    <x v="1"/>
  </r>
  <r>
    <s v="0082   1A-L53"/>
    <s v="PABLO LIJTZTAIM (1)"/>
    <n v="33882"/>
    <n v="33882"/>
    <n v="0"/>
    <n v="0"/>
    <n v="0"/>
    <n v="32281.29"/>
    <n v="6844.19"/>
    <n v="537.6"/>
    <n v="991.63"/>
    <n v="0"/>
    <m/>
    <n v="-3626"/>
    <n v="0.28999999999999998"/>
    <n v="37029"/>
    <x v="1"/>
  </r>
  <r>
    <s v="0083  1A-L53B"/>
    <s v="SAMANTHA WAHNON"/>
    <n v="112468"/>
    <n v="0"/>
    <n v="105649.27"/>
    <n v="12101.19"/>
    <n v="0"/>
    <n v="32281.29"/>
    <n v="6617.36"/>
    <n v="519.6"/>
    <n v="958.76"/>
    <n v="0"/>
    <m/>
    <n v="0"/>
    <n v="0.53"/>
    <n v="158128"/>
    <x v="1"/>
  </r>
  <r>
    <s v="0084   1A-L54"/>
    <s v="GEORGETTE HANNA - SANTIAGO VILARO (1)"/>
    <n v="38829"/>
    <n v="38829"/>
    <n v="0"/>
    <n v="0"/>
    <n v="0"/>
    <n v="32281.29"/>
    <n v="11356.03"/>
    <n v="890.4"/>
    <n v="1645.37"/>
    <n v="0"/>
    <m/>
    <n v="-4046"/>
    <n v="0.91"/>
    <n v="42128"/>
    <x v="1"/>
  </r>
  <r>
    <s v="0085  1A- L55-1"/>
    <s v="FIDEICOMISO VILLA MARIA (1) (2)"/>
    <n v="35210"/>
    <n v="35210"/>
    <n v="0"/>
    <n v="1760.45"/>
    <n v="0"/>
    <n v="32281.29"/>
    <n v="5581.86"/>
    <n v="0"/>
    <n v="709.08"/>
    <n v="0"/>
    <m/>
    <n v="11209.98"/>
    <n v="0.34"/>
    <n v="51543"/>
    <x v="1"/>
  </r>
  <r>
    <s v="0086   1A-L56"/>
    <s v="FIDEICOMISO VILLA MARIA (2)"/>
    <n v="50363"/>
    <n v="50363"/>
    <n v="0"/>
    <n v="2518.14"/>
    <n v="0"/>
    <n v="32281.29"/>
    <n v="19640.060000000001"/>
    <n v="0"/>
    <n v="2845.07"/>
    <n v="0"/>
    <m/>
    <n v="0"/>
    <n v="0.44"/>
    <n v="57285"/>
    <x v="1"/>
  </r>
  <r>
    <s v="0087   1A-L57"/>
    <s v="Hugo Gaston RONDA (1)"/>
    <n v="38690"/>
    <n v="38690"/>
    <n v="0"/>
    <n v="0"/>
    <n v="0"/>
    <n v="32281.29"/>
    <n v="11356.03"/>
    <n v="902.4"/>
    <n v="1645.37"/>
    <n v="0"/>
    <m/>
    <n v="-4046"/>
    <n v="0.91"/>
    <n v="42140"/>
    <x v="1"/>
  </r>
  <r>
    <s v="0088   1A-L58"/>
    <s v="SAMANTHA WAHNON (1)"/>
    <n v="125360"/>
    <n v="0"/>
    <n v="117759.6"/>
    <n v="13488.38"/>
    <n v="0"/>
    <n v="32281.29"/>
    <n v="11464.51"/>
    <n v="0"/>
    <n v="1661.19"/>
    <n v="0"/>
    <m/>
    <n v="5604.99"/>
    <n v="0.04"/>
    <n v="182260"/>
    <x v="1"/>
  </r>
  <r>
    <s v="0089   1A-L59"/>
    <s v="DIEGO CARVALHO (2)"/>
    <n v="125488"/>
    <n v="125488"/>
    <n v="0"/>
    <n v="6005.2"/>
    <n v="0"/>
    <n v="32281.29"/>
    <n v="14620.33"/>
    <n v="1146"/>
    <n v="2117.6799999999998"/>
    <n v="0"/>
    <m/>
    <n v="0"/>
    <n v="0.5"/>
    <n v="56171"/>
    <x v="1"/>
  </r>
  <r>
    <s v="0090  1A-L59B"/>
    <s v="EUGENIA GIBBONS (1)"/>
    <n v="3916840"/>
    <n v="0"/>
    <n v="2527299.66"/>
    <s v="En Abogados"/>
    <n v="0"/>
    <n v="32281.29"/>
    <n v="14832.36"/>
    <n v="1161.5999999999999"/>
    <n v="2148.4699999999998"/>
    <n v="0"/>
    <m/>
    <n v="8551.1299999999992"/>
    <n v="0.17"/>
    <n v="4102180"/>
    <x v="1"/>
  </r>
  <r>
    <s v="0091   1A-L60"/>
    <s v="SAN EMILIO SCA"/>
    <n v="38625"/>
    <n v="39269"/>
    <n v="0"/>
    <n v="644"/>
    <n v="644"/>
    <n v="32281.29"/>
    <n v="11306.72"/>
    <n v="886.8"/>
    <n v="1638.3"/>
    <n v="0"/>
    <m/>
    <n v="0"/>
    <n v="0.89"/>
    <n v="46114"/>
    <x v="1"/>
  </r>
  <r>
    <s v="0092   1A-L61"/>
    <s v="Ruth Marina Martini"/>
    <n v="38656"/>
    <n v="39301"/>
    <n v="0"/>
    <n v="645"/>
    <n v="645"/>
    <n v="32281.29"/>
    <n v="11336.3"/>
    <n v="889.2"/>
    <n v="1642.46"/>
    <n v="0"/>
    <m/>
    <n v="0"/>
    <n v="0.75"/>
    <n v="46150"/>
    <x v="1"/>
  </r>
  <r>
    <s v="0093   1A-L62"/>
    <s v="OSCAR BAREIRO (1)"/>
    <n v="38981"/>
    <n v="38981"/>
    <n v="0"/>
    <n v="0"/>
    <n v="0"/>
    <n v="32281.29"/>
    <n v="11642.02"/>
    <n v="913.2"/>
    <n v="1686.57"/>
    <n v="0"/>
    <m/>
    <n v="-4073"/>
    <n v="0.92"/>
    <n v="42451"/>
    <x v="1"/>
  </r>
  <r>
    <s v="0094   1A-L63"/>
    <s v="PABLO GARCIA NAVARRO"/>
    <n v="38126"/>
    <n v="38126"/>
    <n v="0"/>
    <n v="636"/>
    <n v="0"/>
    <n v="32281.29"/>
    <n v="10838.28"/>
    <n v="849.6"/>
    <n v="1570.05"/>
    <n v="0"/>
    <m/>
    <n v="0"/>
    <n v="0.78"/>
    <n v="46176"/>
    <x v="1"/>
  </r>
  <r>
    <s v="0095   1A-L64"/>
    <s v="PODRZAJ - PODRZAJ"/>
    <n v="39763"/>
    <n v="40426"/>
    <n v="0"/>
    <n v="663"/>
    <n v="663"/>
    <n v="32281.29"/>
    <n v="12376.74"/>
    <n v="970.8"/>
    <n v="1793.1"/>
    <n v="0"/>
    <m/>
    <n v="0"/>
    <n v="7.0000000000000007E-2"/>
    <n v="47422"/>
    <x v="1"/>
  </r>
  <r>
    <s v="0096   1A-L65"/>
    <s v="RUTA CPC"/>
    <n v="122687"/>
    <n v="75772"/>
    <n v="46915"/>
    <n v="2345.75"/>
    <n v="0"/>
    <n v="32281.29"/>
    <n v="12075.95"/>
    <n v="946.8"/>
    <n v="1749.41"/>
    <n v="0"/>
    <m/>
    <n v="0"/>
    <n v="0.8"/>
    <n v="96315"/>
    <x v="1"/>
  </r>
  <r>
    <s v="0097    1B-L1"/>
    <s v="JORGE TABOADA (2)"/>
    <n v="72214"/>
    <n v="72214"/>
    <n v="0"/>
    <n v="3531.88"/>
    <n v="0"/>
    <n v="32281.29"/>
    <n v="8515.7900000000009"/>
    <n v="667.2"/>
    <n v="1233.82"/>
    <n v="0"/>
    <m/>
    <n v="0"/>
    <n v="0.02"/>
    <n v="46230"/>
    <x v="1"/>
  </r>
  <r>
    <s v="0098    1B-L2"/>
    <s v="Jorge Delaportas (1)"/>
    <n v="42156"/>
    <n v="42156"/>
    <n v="0"/>
    <n v="0"/>
    <n v="0"/>
    <n v="32281.29"/>
    <n v="9225.85"/>
    <n v="723.6"/>
    <n v="1336.19"/>
    <n v="0"/>
    <m/>
    <n v="-3848"/>
    <n v="7.0000000000000007E-2"/>
    <n v="39719"/>
    <x v="1"/>
  </r>
  <r>
    <s v="0099    1B-L3"/>
    <s v="MARCIAL CARBALLAL (1)"/>
    <n v="3095454"/>
    <n v="0"/>
    <n v="2006486.11"/>
    <s v="En Abogados"/>
    <n v="0"/>
    <n v="32281.29"/>
    <n v="9191.33"/>
    <n v="721.2"/>
    <n v="1331.2"/>
    <n v="0"/>
    <m/>
    <n v="7527.28"/>
    <n v="0.39"/>
    <n v="3246831"/>
    <x v="1"/>
  </r>
  <r>
    <s v="0100    1B-L4"/>
    <s v="GIMENEZ ALFREDO FERNANDO (1)"/>
    <n v="37273"/>
    <n v="37273"/>
    <n v="0"/>
    <n v="0"/>
    <n v="0"/>
    <n v="32281.29"/>
    <n v="10034.530000000001"/>
    <n v="787.2"/>
    <n v="1453.54"/>
    <n v="0"/>
    <m/>
    <n v="-3923"/>
    <n v="0.44"/>
    <n v="40634"/>
    <x v="1"/>
  </r>
  <r>
    <s v="0101    1B-L5"/>
    <s v="CLAUDIO VICENTE LOPEZ (1)"/>
    <n v="1461534"/>
    <n v="0"/>
    <n v="1008163.88"/>
    <s v="En Abogados"/>
    <n v="0"/>
    <n v="32281.29"/>
    <n v="10034.530000000001"/>
    <n v="787.2"/>
    <n v="1453.54"/>
    <n v="0"/>
    <m/>
    <n v="7680.32"/>
    <n v="0.93"/>
    <n v="1564180"/>
    <x v="1"/>
  </r>
  <r>
    <s v="0102    1B-L6"/>
    <s v="FERNANDO JASNIS"/>
    <n v="77677"/>
    <n v="0"/>
    <n v="75896.350000000006"/>
    <n v="5575.47"/>
    <n v="0"/>
    <n v="32281.29"/>
    <n v="9521.7099999999991"/>
    <n v="747.6"/>
    <n v="1379.47"/>
    <n v="0"/>
    <m/>
    <n v="0"/>
    <n v="0.11"/>
    <n v="125402"/>
    <x v="1"/>
  </r>
  <r>
    <s v="0103    1B-L7"/>
    <s v="DANIEL OSVALDO BENITES/GONZALEZ NOELIA"/>
    <n v="57422"/>
    <n v="37000"/>
    <n v="20422"/>
    <n v="1021.1"/>
    <n v="0"/>
    <n v="32281.29"/>
    <n v="8703.16"/>
    <n v="681.6"/>
    <n v="1260.8699999999999"/>
    <n v="0"/>
    <m/>
    <n v="0"/>
    <n v="0.98"/>
    <n v="64371"/>
    <x v="1"/>
  </r>
  <r>
    <s v="0104    1B-L8"/>
    <s v="EDUARDO HIRSH (2)"/>
    <n v="40341"/>
    <n v="40341"/>
    <n v="0"/>
    <n v="1961.77"/>
    <n v="0"/>
    <n v="32281.29"/>
    <n v="8609.48"/>
    <n v="675.6"/>
    <n v="1247.55"/>
    <n v="0"/>
    <m/>
    <n v="0"/>
    <n v="0.31"/>
    <n v="44776"/>
    <x v="1"/>
  </r>
  <r>
    <s v="0105    1B-L9"/>
    <s v="FERNANDO WEHT (1)"/>
    <n v="110533"/>
    <n v="112294"/>
    <n v="0"/>
    <n v="1761"/>
    <n v="1761"/>
    <n v="32281.29"/>
    <n v="9235.7099999999991"/>
    <n v="0"/>
    <n v="1338.27"/>
    <n v="0"/>
    <m/>
    <n v="-3849"/>
    <n v="0.73"/>
    <n v="39007"/>
    <x v="1"/>
  </r>
  <r>
    <s v="0106    1B-L10"/>
    <s v="VICTORIA ANGELA CIPPONERI (1)"/>
    <n v="34679"/>
    <n v="35000"/>
    <n v="0"/>
    <n v="0"/>
    <n v="321"/>
    <n v="32281.29"/>
    <n v="8427.0300000000007"/>
    <n v="0"/>
    <n v="1220.92"/>
    <n v="0"/>
    <m/>
    <n v="-3773"/>
    <n v="0.76"/>
    <n v="37836"/>
    <x v="1"/>
  </r>
  <r>
    <s v="0107    1B-L11"/>
    <s v="Hector Daniel CAZZASA/Zulema Amelia LEFEVRE (1)"/>
    <n v="38273"/>
    <n v="38273"/>
    <n v="0"/>
    <n v="0"/>
    <n v="0"/>
    <n v="32281.29"/>
    <n v="10976.34"/>
    <n v="860.4"/>
    <n v="1590.44"/>
    <n v="0"/>
    <m/>
    <n v="-4011"/>
    <n v="0.53"/>
    <n v="41698"/>
    <x v="1"/>
  </r>
  <r>
    <s v="0108    1B-L12"/>
    <s v="MORA DELGADO"/>
    <n v="37534"/>
    <n v="40534"/>
    <n v="0"/>
    <n v="0"/>
    <n v="3000"/>
    <n v="32281.29"/>
    <n v="10281.08"/>
    <n v="806.4"/>
    <n v="1489.74"/>
    <n v="0"/>
    <m/>
    <n v="0"/>
    <n v="0.49"/>
    <n v="41859"/>
    <x v="1"/>
  </r>
  <r>
    <s v="0109    1B-L13"/>
    <s v="MORA DELGADO"/>
    <n v="88038"/>
    <n v="88466"/>
    <n v="0"/>
    <n v="0"/>
    <n v="428"/>
    <n v="32281.29"/>
    <n v="9280.09"/>
    <n v="0"/>
    <n v="1344.1"/>
    <n v="35869.81"/>
    <m/>
    <n v="0"/>
    <n v="0.71"/>
    <n v="78348"/>
    <x v="1"/>
  </r>
  <r>
    <s v="0110    1B-L14"/>
    <s v="LUCIANO POMPONIO (1)"/>
    <n v="36376"/>
    <n v="36376"/>
    <n v="0"/>
    <n v="0"/>
    <n v="0"/>
    <n v="32281.29"/>
    <n v="9191.33"/>
    <n v="721.2"/>
    <n v="1331.2"/>
    <n v="0"/>
    <m/>
    <n v="-3844"/>
    <n v="0.98"/>
    <n v="39682"/>
    <x v="1"/>
  </r>
  <r>
    <s v="0111    1B-L15"/>
    <s v="Victor Walter Fuentes/Mariana Paola Tuya (1)"/>
    <n v="33257"/>
    <n v="33257"/>
    <n v="0"/>
    <n v="0"/>
    <n v="0"/>
    <n v="32281.29"/>
    <n v="6257.4"/>
    <n v="490.8"/>
    <n v="906.74"/>
    <n v="0"/>
    <m/>
    <n v="-3572"/>
    <n v="0.77"/>
    <n v="36365"/>
    <x v="1"/>
  </r>
  <r>
    <s v="0112    1B-L16"/>
    <s v="EMILY TELO (1)"/>
    <n v="34390"/>
    <n v="34390"/>
    <n v="0"/>
    <n v="0"/>
    <n v="0"/>
    <n v="32281.29"/>
    <n v="7322.49"/>
    <n v="574.79999999999995"/>
    <n v="1061.1300000000001"/>
    <n v="0"/>
    <m/>
    <n v="-3671"/>
    <n v="0.28999999999999998"/>
    <n v="37569"/>
    <x v="1"/>
  </r>
  <r>
    <s v="0113    1B-L17"/>
    <s v="CHRISTIAN ANDR…S NARA/CABALLERO NATALIAL"/>
    <n v="33850"/>
    <n v="34415"/>
    <n v="0"/>
    <n v="565"/>
    <n v="565"/>
    <n v="32281.29"/>
    <n v="6814.6"/>
    <n v="535.20000000000005"/>
    <n v="987.06"/>
    <n v="0"/>
    <m/>
    <n v="0"/>
    <n v="0.85"/>
    <n v="40619"/>
    <x v="1"/>
  </r>
  <r>
    <s v="0114    1B-L18"/>
    <s v="GAMARRA NOGUERA MARÕA NILSA"/>
    <n v="107277"/>
    <n v="0"/>
    <n v="102497.38"/>
    <n v="9904.49"/>
    <n v="0"/>
    <n v="32281.29"/>
    <n v="7411.25"/>
    <n v="580.79999999999995"/>
    <n v="1073.6099999999999"/>
    <n v="0"/>
    <m/>
    <n v="0"/>
    <n v="0.18"/>
    <n v="153749"/>
    <x v="1"/>
  </r>
  <r>
    <s v="0115    1B-L19"/>
    <s v="FRANCO - SUEIRO (1)"/>
    <n v="2937888"/>
    <n v="0"/>
    <n v="1911200.56"/>
    <s v="En Abogados"/>
    <n v="0"/>
    <n v="32281.29"/>
    <n v="9679.5"/>
    <n v="759.6"/>
    <n v="1402.35"/>
    <n v="0"/>
    <m/>
    <n v="7615.88"/>
    <n v="0.35"/>
    <n v="3085187"/>
    <x v="1"/>
  </r>
  <r>
    <s v="0116   1B-L20"/>
    <s v="AGROPECUARIA EL BAYITO S.A. (1)"/>
    <n v="36303"/>
    <n v="36303"/>
    <n v="0"/>
    <n v="0"/>
    <n v="0"/>
    <n v="32281.29"/>
    <n v="9122.2999999999993"/>
    <n v="715.2"/>
    <n v="1321.21"/>
    <n v="0"/>
    <m/>
    <n v="-3838"/>
    <n v="0"/>
    <n v="39602"/>
    <x v="1"/>
  </r>
  <r>
    <s v="0117    1B-L21"/>
    <s v="DIEGO MUFFATTI (1)"/>
    <n v="2437881"/>
    <n v="0"/>
    <n v="1605452.76"/>
    <s v="En Abogados"/>
    <n v="0"/>
    <n v="32281.29"/>
    <n v="9768.25"/>
    <n v="766.8"/>
    <n v="1414.84"/>
    <n v="0"/>
    <m/>
    <n v="7631.99"/>
    <n v="0.19"/>
    <n v="2570017"/>
    <x v="1"/>
  </r>
  <r>
    <s v="0118    1B-L22"/>
    <s v="ALFREDO CASTIGLIA (1)"/>
    <n v="66082"/>
    <n v="66082"/>
    <s v="Plan de Pago"/>
    <s v="Plan de Pago"/>
    <n v="0"/>
    <n v="32281.29"/>
    <n v="9768.25"/>
    <n v="766.8"/>
    <n v="1414.84"/>
    <n v="0"/>
    <m/>
    <n v="25193.35"/>
    <n v="0.47"/>
    <n v="69425"/>
    <x v="1"/>
  </r>
  <r>
    <s v="0119    1B-L23"/>
    <s v="PAUL SIMON FITZPATRICK/IRAZU CARINA LORE (1)"/>
    <n v="36224"/>
    <n v="36224"/>
    <n v="0"/>
    <n v="0"/>
    <n v="0"/>
    <n v="32281.29"/>
    <n v="9768.25"/>
    <n v="0"/>
    <n v="1414.84"/>
    <n v="0"/>
    <m/>
    <n v="-3898"/>
    <n v="0.62"/>
    <n v="39567"/>
    <x v="1"/>
  </r>
  <r>
    <s v="0120   1B-L24"/>
    <s v="OSCAR BALLESTER (1)"/>
    <n v="62359"/>
    <n v="62360"/>
    <n v="0"/>
    <n v="0"/>
    <n v="1"/>
    <n v="32281.29"/>
    <n v="9768.25"/>
    <n v="0"/>
    <n v="1414.84"/>
    <n v="17934.91"/>
    <m/>
    <n v="-3898"/>
    <n v="0.71"/>
    <n v="57501"/>
    <x v="1"/>
  </r>
  <r>
    <s v="0121    1B-L25"/>
    <s v="DANIEL MANZINI (1)"/>
    <n v="56167"/>
    <n v="56419"/>
    <s v="Plan de Pago"/>
    <s v="Plan de Pago"/>
    <n v="252"/>
    <n v="32281.29"/>
    <n v="7554.25"/>
    <n v="592.79999999999995"/>
    <n v="1094.42"/>
    <n v="0"/>
    <m/>
    <n v="18609.11"/>
    <n v="0.13"/>
    <n v="59880"/>
    <x v="1"/>
  </r>
  <r>
    <s v="0122   1B-L26"/>
    <s v="MONICA MARTINEZ (1) (2)"/>
    <n v="40338"/>
    <n v="41011"/>
    <n v="0"/>
    <n v="2016.86"/>
    <n v="673"/>
    <n v="32281.29"/>
    <n v="6893.5"/>
    <n v="0"/>
    <n v="998.71"/>
    <n v="0"/>
    <m/>
    <n v="6945"/>
    <n v="0.64"/>
    <n v="48463"/>
    <x v="1"/>
  </r>
  <r>
    <s v="0123   1B-L27"/>
    <s v="ESTEBAN CORSO (1)"/>
    <n v="66405"/>
    <n v="66405"/>
    <n v="0"/>
    <n v="0"/>
    <n v="0"/>
    <n v="32281.29"/>
    <n v="9437.8799999999992"/>
    <n v="0"/>
    <n v="1367.4"/>
    <n v="20924.060000000001"/>
    <m/>
    <n v="1736.99"/>
    <n v="0.38"/>
    <n v="65748"/>
    <x v="1"/>
  </r>
  <r>
    <s v="0124   1B-L28"/>
    <s v="Angel Federico BUNSOW / Maria Paula DE LUCA (2)"/>
    <n v="41093"/>
    <n v="41093"/>
    <n v="0"/>
    <n v="2028.29"/>
    <n v="0"/>
    <n v="32281.29"/>
    <n v="9768.25"/>
    <n v="766.8"/>
    <n v="1414.84"/>
    <n v="0"/>
    <m/>
    <n v="0"/>
    <n v="0.53"/>
    <n v="46260"/>
    <x v="1"/>
  </r>
  <r>
    <s v="0125   1B-L29"/>
    <s v="SEBASTI£N CHU (1)"/>
    <n v="3179508"/>
    <n v="0"/>
    <n v="2059800.04"/>
    <s v="En Abogados"/>
    <n v="0"/>
    <n v="32281.29"/>
    <n v="9773.19"/>
    <n v="766.8"/>
    <n v="1415.67"/>
    <n v="0"/>
    <m/>
    <n v="7632.89"/>
    <n v="0.16"/>
    <n v="3334368"/>
    <x v="1"/>
  </r>
  <r>
    <s v="0126   1B-L30"/>
    <s v="MATIAS CORTIJO (1)"/>
    <n v="36990"/>
    <n v="36990"/>
    <n v="0"/>
    <n v="0"/>
    <n v="0"/>
    <n v="32281.29"/>
    <n v="9768.25"/>
    <n v="766.8"/>
    <n v="1414.84"/>
    <n v="0"/>
    <m/>
    <n v="-3898"/>
    <n v="0.82"/>
    <n v="40334"/>
    <x v="1"/>
  </r>
  <r>
    <s v="0127    1B-L31"/>
    <s v="MARIA ISABEL ABULIAk (1)"/>
    <n v="36990"/>
    <n v="36990"/>
    <n v="0"/>
    <n v="0"/>
    <n v="0"/>
    <n v="32281.29"/>
    <n v="9768.25"/>
    <n v="766.8"/>
    <n v="1414.84"/>
    <n v="0"/>
    <m/>
    <n v="-3898"/>
    <n v="0.82"/>
    <n v="40334"/>
    <x v="1"/>
  </r>
  <r>
    <s v="0128   1B-L32"/>
    <s v="BISCAYNE SERVICIOS SA"/>
    <n v="39483"/>
    <n v="0"/>
    <n v="39001"/>
    <n v="2432.0500000000002"/>
    <n v="0"/>
    <n v="32281.29"/>
    <n v="8407.31"/>
    <n v="657.6"/>
    <n v="1218.01"/>
    <n v="0"/>
    <m/>
    <n v="0"/>
    <n v="0.74"/>
    <n v="83998"/>
    <x v="1"/>
  </r>
  <r>
    <s v="0129   1B-L33"/>
    <s v="JUAN MANUEL GALLEGO (1)"/>
    <n v="36990"/>
    <n v="36990"/>
    <n v="0"/>
    <n v="0"/>
    <n v="0"/>
    <n v="32281.29"/>
    <n v="9768.25"/>
    <n v="766.8"/>
    <n v="1414.84"/>
    <n v="0"/>
    <m/>
    <n v="-3898"/>
    <n v="0.82"/>
    <n v="40334"/>
    <x v="1"/>
  </r>
  <r>
    <s v="0130   1B-L34"/>
    <s v="NATALIA GANEM"/>
    <n v="148960"/>
    <n v="0"/>
    <n v="139370.32999999999"/>
    <n v="16558.189999999999"/>
    <n v="0"/>
    <n v="32281.29"/>
    <n v="9768.25"/>
    <n v="766.8"/>
    <n v="1414.84"/>
    <n v="0"/>
    <m/>
    <n v="0"/>
    <n v="0.3"/>
    <n v="200160"/>
    <x v="1"/>
  </r>
  <r>
    <s v="0131   1B-L35"/>
    <s v="TOMAS BELLO (1)"/>
    <n v="43956"/>
    <n v="43956"/>
    <n v="0"/>
    <n v="0"/>
    <n v="0"/>
    <n v="32281.29"/>
    <n v="9787.98"/>
    <n v="768"/>
    <n v="1418.17"/>
    <n v="0"/>
    <m/>
    <n v="3045"/>
    <n v="0.56000000000000005"/>
    <n v="47301"/>
    <x v="1"/>
  </r>
  <r>
    <s v="0132   1B-L36"/>
    <s v="LUCAS MORANDO DELGADO (1)"/>
    <n v="43935"/>
    <n v="0"/>
    <n v="43935"/>
    <n v="2196.75"/>
    <n v="0"/>
    <n v="32281.29"/>
    <n v="9768.25"/>
    <n v="766.8"/>
    <n v="1414.84"/>
    <n v="0"/>
    <m/>
    <n v="6945"/>
    <n v="7.0000000000000007E-2"/>
    <n v="97308"/>
    <x v="1"/>
  </r>
  <r>
    <s v="0133   1B-L37"/>
    <s v="LUIS LOSADA"/>
    <n v="37011"/>
    <n v="37628"/>
    <n v="0"/>
    <n v="617"/>
    <n v="617"/>
    <n v="32281.29"/>
    <n v="9787.98"/>
    <n v="768"/>
    <n v="1418.17"/>
    <n v="0"/>
    <m/>
    <n v="0"/>
    <n v="0.56000000000000005"/>
    <n v="44256"/>
    <x v="1"/>
  </r>
  <r>
    <s v="0134   1B-L38"/>
    <s v="MARIA ISABEL ABULIAK (1)"/>
    <n v="36953"/>
    <n v="36953"/>
    <n v="0"/>
    <n v="0"/>
    <n v="0"/>
    <n v="32281.29"/>
    <n v="9728.81"/>
    <n v="768"/>
    <n v="1409.43"/>
    <n v="0"/>
    <m/>
    <n v="-3895"/>
    <n v="0.47"/>
    <n v="40293"/>
    <x v="1"/>
  </r>
  <r>
    <s v="0135   1B-L39"/>
    <s v="SEBASTI£N MATOS"/>
    <n v="70797"/>
    <n v="0"/>
    <n v="69179.199999999997"/>
    <n v="5076.76"/>
    <n v="0"/>
    <n v="32281.29"/>
    <n v="6508.88"/>
    <n v="511.2"/>
    <n v="942.95"/>
    <n v="0"/>
    <m/>
    <n v="0"/>
    <n v="0.72"/>
    <n v="114501"/>
    <x v="1"/>
  </r>
  <r>
    <s v="0136   1B-L40"/>
    <s v="FERNANDO ZUBILLAGA (1)"/>
    <n v="36015"/>
    <n v="36015"/>
    <n v="0"/>
    <n v="0"/>
    <n v="0"/>
    <n v="32281.29"/>
    <n v="8851.09"/>
    <n v="694.8"/>
    <n v="1282.0899999999999"/>
    <n v="0"/>
    <m/>
    <n v="-3813"/>
    <n v="0.73"/>
    <n v="39297"/>
    <x v="1"/>
  </r>
  <r>
    <s v="0137    1B-L41"/>
    <s v="MARCELO MARISCOTTI (1)"/>
    <n v="35998"/>
    <n v="35998"/>
    <n v="0"/>
    <n v="0"/>
    <n v="0"/>
    <n v="32281.29"/>
    <n v="8836.2999999999993"/>
    <n v="692.4"/>
    <n v="1280.43"/>
    <n v="0"/>
    <m/>
    <n v="-3812"/>
    <n v="0.57999999999999996"/>
    <n v="39279"/>
    <x v="1"/>
  </r>
  <r>
    <s v="0138   1B-L42"/>
    <s v="ROBERTO BRIGNONE (1)"/>
    <n v="35459"/>
    <n v="35459"/>
    <n v="0"/>
    <n v="0"/>
    <n v="0"/>
    <n v="32281.29"/>
    <n v="8328.41"/>
    <n v="654"/>
    <n v="1206.77"/>
    <n v="0"/>
    <m/>
    <n v="-3764"/>
    <n v="0.53"/>
    <n v="38707"/>
    <x v="1"/>
  </r>
  <r>
    <s v="0139   1B-L43"/>
    <s v="ALEJANDRO CESNIK"/>
    <n v="36377"/>
    <n v="36377"/>
    <n v="0"/>
    <n v="607"/>
    <n v="0"/>
    <n v="32281.29"/>
    <n v="9191.33"/>
    <n v="721.2"/>
    <n v="1331.61"/>
    <n v="0"/>
    <m/>
    <n v="0"/>
    <n v="0.56999999999999995"/>
    <n v="44133"/>
    <x v="1"/>
  </r>
  <r>
    <s v="0140   1B-L44"/>
    <s v="ENRIQUE BENITEZ CRUZ (1)"/>
    <n v="39431"/>
    <n v="39431"/>
    <n v="0"/>
    <n v="0"/>
    <n v="0"/>
    <n v="32281.29"/>
    <n v="12066.09"/>
    <n v="945.6"/>
    <n v="1747.74"/>
    <n v="0"/>
    <m/>
    <n v="-4112"/>
    <n v="0.28000000000000003"/>
    <n v="42929"/>
    <x v="1"/>
  </r>
  <r>
    <s v="0141    1B-L45"/>
    <s v="Daniel Alejandro Mesego (1)"/>
    <n v="38797"/>
    <n v="39800"/>
    <n v="0"/>
    <n v="0"/>
    <n v="1003"/>
    <n v="32281.29"/>
    <n v="11489.16"/>
    <n v="900"/>
    <n v="1664.52"/>
    <n v="0"/>
    <m/>
    <n v="-4059"/>
    <n v="0.03"/>
    <n v="41273"/>
    <x v="1"/>
  </r>
  <r>
    <s v="0142   1B-L46"/>
    <s v="Daniel Oscar BLANCO; Silvia Santa LUS_x000a_(1)"/>
    <n v="36505"/>
    <n v="36505"/>
    <n v="0"/>
    <n v="0"/>
    <n v="0"/>
    <n v="32281.29"/>
    <n v="10054.25"/>
    <n v="0"/>
    <n v="1456.87"/>
    <n v="0"/>
    <m/>
    <n v="-3925"/>
    <n v="0.59"/>
    <n v="39868"/>
    <x v="1"/>
  </r>
  <r>
    <s v="0143   1B-L47"/>
    <s v="MOUSALLI ELIAS RUBEN"/>
    <n v="39904"/>
    <n v="0"/>
    <n v="39904"/>
    <n v="1995.2"/>
    <n v="0"/>
    <n v="32281.29"/>
    <n v="9191.33"/>
    <n v="721.2"/>
    <n v="1331.61"/>
    <n v="0"/>
    <m/>
    <n v="0"/>
    <n v="0.37"/>
    <n v="85425"/>
    <x v="1"/>
  </r>
  <r>
    <s v="0144   1B-L48"/>
    <s v="ROMINA RONDINONE (1)"/>
    <n v="1505372"/>
    <n v="0"/>
    <n v="963544.09"/>
    <s v="En Abogados"/>
    <n v="0"/>
    <n v="32281.29"/>
    <n v="8594.68"/>
    <n v="675.6"/>
    <n v="1247.97"/>
    <n v="0"/>
    <m/>
    <n v="7418.99"/>
    <n v="0.27"/>
    <n v="1603768"/>
    <x v="1"/>
  </r>
  <r>
    <s v="0145   1B-L49"/>
    <s v="CLAUDIO VICENTE LOPEZ (1)"/>
    <n v="1738670"/>
    <n v="0"/>
    <n v="1170739.48"/>
    <s v="En Abogados"/>
    <n v="0"/>
    <n v="32281.29"/>
    <n v="7731.76"/>
    <n v="606"/>
    <n v="1119.8"/>
    <n v="0"/>
    <m/>
    <n v="7262.37"/>
    <n v="0.81"/>
    <n v="1846209"/>
    <x v="1"/>
  </r>
  <r>
    <s v="0146   1B-L50"/>
    <s v="Carlos Leonardo LOIRA"/>
    <n v="38596"/>
    <n v="0"/>
    <n v="38596"/>
    <n v="1929.8"/>
    <n v="0"/>
    <n v="32281.29"/>
    <n v="11262.34"/>
    <n v="884.4"/>
    <n v="1631.64"/>
    <n v="0"/>
    <m/>
    <n v="0"/>
    <n v="0.53"/>
    <n v="86586"/>
    <x v="1"/>
  </r>
  <r>
    <s v="0147    1B-L51"/>
    <s v="GUSTAVO QUETTO (1)"/>
    <n v="3435612"/>
    <n v="0"/>
    <n v="2221123.3199999998"/>
    <s v="En Abogados"/>
    <n v="0"/>
    <n v="32281.29"/>
    <n v="11198.24"/>
    <n v="878.4"/>
    <n v="1622.49"/>
    <n v="0"/>
    <m/>
    <n v="7891.53"/>
    <n v="0.88"/>
    <n v="3600541"/>
    <x v="1"/>
  </r>
  <r>
    <s v="0148   1B-L52"/>
    <s v="Hernan Deferrari (2)"/>
    <n v="38346"/>
    <n v="38383.46"/>
    <n v="0"/>
    <n v="1917.29"/>
    <n v="37.46"/>
    <n v="32281.29"/>
    <n v="11060.17"/>
    <n v="867.6"/>
    <n v="1602.51"/>
    <n v="0"/>
    <m/>
    <n v="0"/>
    <n v="0.6"/>
    <n v="47692"/>
    <x v="1"/>
  </r>
  <r>
    <s v="0149    1E-L1"/>
    <s v="ALEJO MARTIN JUDEZ Y PLATINI MARIELA (1)"/>
    <n v="40170"/>
    <n v="40170"/>
    <n v="0"/>
    <n v="0"/>
    <n v="0"/>
    <n v="32281.29"/>
    <n v="9447.74"/>
    <n v="740.4"/>
    <n v="1368.65"/>
    <n v="0"/>
    <m/>
    <n v="-1078"/>
    <n v="0.92"/>
    <n v="42761"/>
    <x v="1"/>
  </r>
  <r>
    <s v="0150    1E-L2"/>
    <s v="MATIAS CORTIJO (1)"/>
    <n v="35093"/>
    <n v="35093"/>
    <n v="0"/>
    <n v="0"/>
    <n v="0"/>
    <n v="32281.29"/>
    <n v="7983.24"/>
    <n v="626.4"/>
    <n v="1156.8399999999999"/>
    <n v="0"/>
    <m/>
    <n v="-3732"/>
    <n v="0.23"/>
    <n v="38316"/>
    <x v="1"/>
  </r>
  <r>
    <s v="0151    1E-L3"/>
    <s v="FRANCISCO PUIGGARI"/>
    <n v="34007"/>
    <n v="0"/>
    <n v="34007"/>
    <n v="1700.35"/>
    <n v="0"/>
    <n v="32281.29"/>
    <n v="6962.53"/>
    <n v="546"/>
    <n v="1008.7"/>
    <n v="0"/>
    <m/>
    <n v="0"/>
    <n v="0.13"/>
    <n v="76506"/>
    <x v="1"/>
  </r>
  <r>
    <s v="0152    1E-L4"/>
    <s v="PAZ NASTA (1)"/>
    <n v="33409"/>
    <n v="33409"/>
    <n v="0"/>
    <n v="0"/>
    <n v="0"/>
    <n v="32281.29"/>
    <n v="6400.4"/>
    <n v="501.6"/>
    <n v="927.13"/>
    <n v="0"/>
    <m/>
    <n v="-3585"/>
    <n v="0.57999999999999996"/>
    <n v="36526"/>
    <x v="1"/>
  </r>
  <r>
    <s v="0153    1E-L5"/>
    <s v="PETER KRUGER"/>
    <n v="118156"/>
    <n v="0"/>
    <n v="112213.12"/>
    <n v="11553.54"/>
    <n v="0"/>
    <n v="32281.29"/>
    <n v="8372.7900000000009"/>
    <n v="656.4"/>
    <n v="1213.02"/>
    <n v="0"/>
    <m/>
    <n v="0"/>
    <n v="0.84"/>
    <n v="166291"/>
    <x v="1"/>
  </r>
  <r>
    <s v="0154    1E-L6"/>
    <s v="NATALIA GANEM"/>
    <n v="174059"/>
    <n v="0"/>
    <n v="162986.57"/>
    <n v="19221.759999999998"/>
    <n v="0"/>
    <n v="32281.29"/>
    <n v="8106.52"/>
    <n v="0"/>
    <n v="1174.32"/>
    <n v="0"/>
    <m/>
    <n v="0"/>
    <n v="0.54"/>
    <n v="223771"/>
    <x v="1"/>
  </r>
  <r>
    <s v="0155    1E-L7"/>
    <s v="JAIME CHMEA (1)"/>
    <n v="661997"/>
    <n v="0"/>
    <n v="496746.43"/>
    <n v="190087.89"/>
    <n v="0"/>
    <n v="32281.29"/>
    <n v="5917.17"/>
    <n v="0"/>
    <n v="857.23"/>
    <n v="0"/>
    <m/>
    <n v="6933.02"/>
    <n v="0.97"/>
    <n v="732824"/>
    <x v="1"/>
  </r>
  <r>
    <s v="0156    1E-L8"/>
    <s v="JAIME CHMEA (1)"/>
    <n v="670780"/>
    <n v="0"/>
    <n v="502992.14"/>
    <n v="192937.47"/>
    <n v="0"/>
    <n v="32281.29"/>
    <n v="6267.26"/>
    <n v="0"/>
    <n v="907.58"/>
    <n v="0"/>
    <m/>
    <n v="6996.56"/>
    <n v="0.7"/>
    <n v="742383"/>
    <x v="1"/>
  </r>
  <r>
    <s v="0157    1E-L9"/>
    <s v="EUGENIA GIBBONS (1)"/>
    <n v="2909985"/>
    <n v="0"/>
    <n v="1888634.11"/>
    <s v="En Abogados"/>
    <n v="0"/>
    <n v="32281.29"/>
    <n v="7835.31"/>
    <n v="615.6"/>
    <n v="1135.2"/>
    <n v="0"/>
    <m/>
    <n v="7281.16"/>
    <n v="0.73"/>
    <n v="3053566"/>
    <x v="1"/>
  </r>
  <r>
    <s v="0158    1E-L10"/>
    <s v="NATALIA GANEM"/>
    <n v="148892"/>
    <n v="0"/>
    <n v="139306.64000000001"/>
    <n v="16550.689999999999"/>
    <n v="0"/>
    <n v="32281.29"/>
    <n v="9753.4599999999991"/>
    <n v="763.2"/>
    <n v="1412.76"/>
    <n v="0"/>
    <m/>
    <n v="0"/>
    <n v="0.96"/>
    <n v="200069"/>
    <x v="1"/>
  </r>
  <r>
    <s v="0159    1E-L11"/>
    <s v="DARIO CAMPANELLA/DANIELA AIRALI"/>
    <n v="168585"/>
    <n v="0"/>
    <n v="157763.21"/>
    <n v="18709.95"/>
    <n v="0"/>
    <n v="32281.29"/>
    <n v="14763.33"/>
    <n v="1158"/>
    <n v="2138.9"/>
    <n v="0"/>
    <m/>
    <n v="0"/>
    <n v="0.32"/>
    <n v="226815"/>
    <x v="1"/>
  </r>
  <r>
    <s v="0160    1E-L12"/>
    <s v="Federico Orlando Garro/Erica Gisela Nissen (1)"/>
    <n v="36716"/>
    <n v="36716"/>
    <n v="0"/>
    <n v="0"/>
    <n v="0"/>
    <n v="32281.29"/>
    <n v="9511.84"/>
    <n v="745.2"/>
    <n v="1378.22"/>
    <n v="0"/>
    <m/>
    <n v="-3875"/>
    <n v="0.45"/>
    <n v="40042"/>
    <x v="1"/>
  </r>
  <r>
    <s v="0161   1F-L1-A"/>
    <s v="HERN£N DE LAURENTE (2)"/>
    <n v="40895"/>
    <n v="40895"/>
    <n v="0"/>
    <n v="2044.75"/>
    <n v="0"/>
    <n v="32281.29"/>
    <n v="10054.25"/>
    <n v="789.6"/>
    <n v="1456.45"/>
    <n v="0"/>
    <m/>
    <n v="0"/>
    <n v="0.66"/>
    <n v="46627"/>
    <x v="1"/>
  </r>
  <r>
    <s v="0162    1F-L2"/>
    <s v="MARÕA FERNANDA BALLOTTA (2)"/>
    <n v="67198"/>
    <n v="35300"/>
    <n v="31898"/>
    <n v="3283.75"/>
    <n v="0"/>
    <n v="32281.29"/>
    <n v="4186.3900000000003"/>
    <n v="675.6"/>
    <n v="1248.3900000000001"/>
    <n v="0"/>
    <m/>
    <n v="0"/>
    <n v="0.57999999999999996"/>
    <n v="73574"/>
    <x v="1"/>
  </r>
  <r>
    <s v="0163   1F-L3 1"/>
    <s v="RUBEN DANIEL KOVACH (1)"/>
    <n v="30529"/>
    <n v="30529"/>
    <n v="0"/>
    <n v="0"/>
    <n v="0"/>
    <n v="32281.29"/>
    <n v="4363.91"/>
    <n v="0"/>
    <n v="625.44000000000005"/>
    <n v="0"/>
    <m/>
    <n v="-3793"/>
    <n v="0.36"/>
    <n v="33478"/>
    <x v="1"/>
  </r>
  <r>
    <s v="0164    1F-L4"/>
    <s v="SERGIO ELBIO CANTON/ SILVIA MARIA KINDERKNECHT (1)"/>
    <n v="38085"/>
    <n v="38085"/>
    <n v="0"/>
    <n v="0"/>
    <n v="0"/>
    <n v="32281.29"/>
    <n v="4319.53"/>
    <n v="650"/>
    <n v="624.19000000000005"/>
    <n v="0"/>
    <m/>
    <n v="3154"/>
    <n v="0.99"/>
    <n v="41030"/>
    <x v="1"/>
  </r>
  <r>
    <s v="0165    1F-L5"/>
    <s v="JAIME FRANCISCO MANTE (1)"/>
    <n v="1746759"/>
    <n v="0"/>
    <n v="1099675.55"/>
    <s v="En Abogados"/>
    <n v="0"/>
    <n v="32281.29"/>
    <n v="8634.1299999999992"/>
    <n v="676.8"/>
    <n v="1250.8800000000001"/>
    <n v="0"/>
    <m/>
    <n v="7426.15"/>
    <n v="0.97"/>
    <n v="1852013"/>
    <x v="1"/>
  </r>
  <r>
    <s v="0166    1F-L6"/>
    <s v="ALFREDO CASTIGLIA (1)"/>
    <n v="62032"/>
    <n v="62032"/>
    <s v="Plan de Pago"/>
    <s v="Plan de Pago"/>
    <n v="0"/>
    <n v="32281.29"/>
    <n v="8121.31"/>
    <n v="637.20000000000005"/>
    <n v="1176.81"/>
    <n v="0"/>
    <m/>
    <n v="23047.99"/>
    <n v="0.4"/>
    <n v="65265"/>
    <x v="1"/>
  </r>
  <r>
    <s v="0167    1F-L7"/>
    <s v="Ever Antonio Zarate (1)"/>
    <n v="39474"/>
    <n v="41000"/>
    <n v="0"/>
    <n v="0"/>
    <n v="1526"/>
    <n v="32281.29"/>
    <n v="8880.68"/>
    <n v="696"/>
    <n v="1286.67"/>
    <n v="0"/>
    <m/>
    <n v="-3816"/>
    <n v="0.36"/>
    <n v="37803"/>
    <x v="1"/>
  </r>
  <r>
    <s v="0168    1F-L8"/>
    <s v="MARCELO LUIS VOLPE"/>
    <n v="39127"/>
    <n v="0"/>
    <n v="39127"/>
    <n v="1956.35"/>
    <n v="0"/>
    <n v="32281.29"/>
    <n v="8515.7900000000009"/>
    <n v="667.2"/>
    <n v="1233.4100000000001"/>
    <n v="0"/>
    <m/>
    <n v="0"/>
    <n v="0.96"/>
    <n v="83782"/>
    <x v="1"/>
  </r>
  <r>
    <s v="0169    1F-L9"/>
    <s v="ROLF MEIJER WERNER"/>
    <n v="38033"/>
    <n v="0"/>
    <n v="38033"/>
    <n v="1901.65"/>
    <n v="0"/>
    <n v="32281.29"/>
    <n v="10749.52"/>
    <n v="843.6"/>
    <n v="1557.15"/>
    <n v="0"/>
    <m/>
    <n v="0"/>
    <n v="0.79"/>
    <n v="85367"/>
    <x v="1"/>
  </r>
  <r>
    <s v="0170    1F-L10"/>
    <s v="ARIEL AKERMAN (1)"/>
    <n v="37854"/>
    <n v="37854"/>
    <n v="0"/>
    <n v="0"/>
    <n v="0"/>
    <n v="32281.29"/>
    <n v="10581.86"/>
    <n v="829.2"/>
    <n v="1533.02"/>
    <n v="0"/>
    <m/>
    <n v="-3974"/>
    <n v="0.63"/>
    <n v="41252"/>
    <x v="1"/>
  </r>
  <r>
    <s v="0171    1F-L11"/>
    <s v="RICARDO MURTAGH (1)"/>
    <n v="39082"/>
    <n v="39082"/>
    <n v="0"/>
    <n v="0"/>
    <n v="0"/>
    <n v="32281.29"/>
    <n v="11735.71"/>
    <n v="921.6"/>
    <n v="1700.3"/>
    <n v="0"/>
    <m/>
    <n v="-4082"/>
    <n v="0.1"/>
    <n v="42557"/>
    <x v="1"/>
  </r>
  <r>
    <s v="0172    1F-L12"/>
    <s v="FIDEICOMISO VILLA MARIA (2)"/>
    <n v="40080"/>
    <n v="40080"/>
    <n v="0"/>
    <n v="2003.96"/>
    <n v="0"/>
    <n v="32281.29"/>
    <n v="10029.6"/>
    <n v="0"/>
    <n v="1453.12"/>
    <n v="0"/>
    <m/>
    <n v="0"/>
    <n v="0.03"/>
    <n v="45768"/>
    <x v="1"/>
  </r>
  <r>
    <s v="0173    1F-L13"/>
    <s v="RUTA CPC"/>
    <n v="115586"/>
    <n v="71538"/>
    <n v="44048"/>
    <n v="2202.4"/>
    <n v="0"/>
    <n v="32281.29"/>
    <n v="9758.39"/>
    <n v="766.8"/>
    <n v="1414.01"/>
    <n v="0"/>
    <m/>
    <n v="0"/>
    <n v="0.11"/>
    <n v="90471"/>
    <x v="1"/>
  </r>
  <r>
    <s v="0174    1F-L14"/>
    <s v="FIDEICOMISO VILLA MARIA (2)"/>
    <n v="40433"/>
    <n v="40433"/>
    <n v="0"/>
    <n v="2021.64"/>
    <n v="0"/>
    <n v="32281.29"/>
    <n v="10359.969999999999"/>
    <n v="0"/>
    <n v="1500.98"/>
    <n v="0"/>
    <m/>
    <n v="0"/>
    <n v="0.12"/>
    <n v="46164"/>
    <x v="1"/>
  </r>
  <r>
    <s v="0175    1F-L15"/>
    <s v="RUTA CPC"/>
    <n v="119979"/>
    <n v="74157"/>
    <n v="45822"/>
    <n v="2291.1"/>
    <n v="0"/>
    <n v="32281.29"/>
    <n v="11193.31"/>
    <n v="877.2"/>
    <n v="1621.65"/>
    <n v="0"/>
    <m/>
    <n v="0"/>
    <n v="0.45"/>
    <n v="94087"/>
    <x v="1"/>
  </r>
  <r>
    <s v="0176    1F-L16"/>
    <s v="FIDEICOMISO VILLA MARIA (2)"/>
    <n v="41684"/>
    <n v="41684"/>
    <n v="0"/>
    <n v="2084.17"/>
    <n v="0"/>
    <n v="32281.29"/>
    <n v="11528.61"/>
    <n v="0"/>
    <n v="1670.34"/>
    <n v="0"/>
    <m/>
    <n v="0"/>
    <n v="0.59"/>
    <n v="47565"/>
    <x v="1"/>
  </r>
  <r>
    <s v="0177    1F-L17"/>
    <s v="LEO MATEU / RED CARPET"/>
    <n v="2620275"/>
    <n v="0"/>
    <n v="1684475.59"/>
    <n v="1020023.19"/>
    <n v="0"/>
    <n v="32281.29"/>
    <n v="10917.17"/>
    <n v="855.6"/>
    <n v="1581.71"/>
    <n v="0"/>
    <m/>
    <n v="0"/>
    <n v="0.45"/>
    <n v="2750135"/>
    <x v="1"/>
  </r>
  <r>
    <s v="0178    1F-L18"/>
    <s v="FIDUCIA CAPITAL (1)"/>
    <n v="39447"/>
    <n v="39447"/>
    <n v="0"/>
    <n v="0"/>
    <n v="0"/>
    <n v="32281.29"/>
    <n v="12080.88"/>
    <n v="946.8"/>
    <n v="1749.82"/>
    <n v="0"/>
    <m/>
    <n v="-4114"/>
    <n v="0.21"/>
    <n v="42945"/>
    <x v="1"/>
  </r>
  <r>
    <s v="0179    1F-L19"/>
    <s v="HAEDO - SUEIRO (1)"/>
    <n v="2987628"/>
    <n v="0"/>
    <n v="1943132.1599999999"/>
    <s v="En Abogados"/>
    <n v="0"/>
    <n v="32281.29"/>
    <n v="10054.25"/>
    <n v="789.6"/>
    <n v="1456.45"/>
    <n v="0"/>
    <m/>
    <n v="7683.9"/>
    <n v="0.9"/>
    <n v="3137051"/>
    <x v="1"/>
  </r>
  <r>
    <s v="0180   1F-L20"/>
    <s v="TORIBIO ACHAVAL (1)"/>
    <n v="38344"/>
    <n v="38344"/>
    <n v="0"/>
    <n v="0"/>
    <n v="0"/>
    <n v="32281.29"/>
    <n v="11114.41"/>
    <n v="831.6"/>
    <n v="1538.84"/>
    <n v="0"/>
    <m/>
    <n v="-3978"/>
    <n v="0.86"/>
    <n v="41789"/>
    <x v="1"/>
  </r>
  <r>
    <s v="0181    1F-L21"/>
    <s v="JUAN SALERNO (1)"/>
    <n v="37414"/>
    <n v="37414"/>
    <n v="0"/>
    <n v="0"/>
    <n v="0"/>
    <n v="32281.29"/>
    <n v="10167.66"/>
    <n v="796.8"/>
    <n v="1472.68"/>
    <n v="0"/>
    <m/>
    <n v="-3935"/>
    <n v="0.56999999999999995"/>
    <n v="40784"/>
    <x v="1"/>
  </r>
  <r>
    <s v="0182    1F-L22"/>
    <s v="SCHETTINO SERGIO (1)"/>
    <n v="37093"/>
    <n v="37093"/>
    <n v="0"/>
    <n v="0"/>
    <n v="0"/>
    <n v="32281.29"/>
    <n v="9866.8700000000008"/>
    <n v="772.8"/>
    <n v="1429.4"/>
    <n v="0"/>
    <m/>
    <n v="-3907"/>
    <n v="0.64"/>
    <n v="40444"/>
    <x v="1"/>
  </r>
  <r>
    <s v="0183    1F-L23"/>
    <s v="EDUARDO HIRSH (2)"/>
    <n v="39959"/>
    <n v="39959"/>
    <n v="0"/>
    <n v="1997.94"/>
    <n v="0"/>
    <n v="32281.29"/>
    <n v="9664.7000000000007"/>
    <n v="758.4"/>
    <n v="1399.86"/>
    <n v="0"/>
    <m/>
    <n v="0"/>
    <n v="0.81"/>
    <n v="46103"/>
    <x v="1"/>
  </r>
  <r>
    <s v="0184   1F-L24"/>
    <s v="SANDRO TROSSO"/>
    <n v="-133196.49"/>
    <n v="0"/>
    <n v="0"/>
    <n v="0"/>
    <n v="133196.49"/>
    <n v="32281.29"/>
    <n v="10448.73"/>
    <n v="819.6"/>
    <n v="1513.46"/>
    <n v="0"/>
    <m/>
    <n v="0"/>
    <n v="0"/>
    <n v="-88133.41"/>
    <x v="1"/>
  </r>
  <r>
    <s v="0185   1F-L25"/>
    <s v="SANDRO TROSSO"/>
    <n v="-131157.42000000001"/>
    <n v="0"/>
    <n v="0"/>
    <n v="0"/>
    <n v="131157.42000000001"/>
    <n v="32281.29"/>
    <n v="10394.49"/>
    <n v="816"/>
    <n v="1505.97"/>
    <n v="0"/>
    <m/>
    <n v="0"/>
    <n v="0"/>
    <n v="-86159.67"/>
    <x v="1"/>
  </r>
  <r>
    <s v="0186   1F-L26"/>
    <s v="WALTER GALLO"/>
    <n v="597691"/>
    <n v="0"/>
    <n v="512686.55"/>
    <n v="110638.78"/>
    <n v="0"/>
    <n v="32281.29"/>
    <n v="8234.7199999999993"/>
    <n v="645.6"/>
    <n v="1193.04"/>
    <n v="0"/>
    <m/>
    <n v="0"/>
    <n v="0.02"/>
    <n v="665680"/>
    <x v="1"/>
  </r>
  <r>
    <s v="0187    1F-L27"/>
    <s v="FRANCISCO PUIGGARI"/>
    <n v="34604"/>
    <n v="0"/>
    <n v="34604"/>
    <n v="1730.2"/>
    <n v="0"/>
    <n v="32281.29"/>
    <n v="7524.66"/>
    <n v="590.4"/>
    <n v="1089.8399999999999"/>
    <n v="0"/>
    <m/>
    <n v="0"/>
    <n v="0.61"/>
    <n v="77821"/>
    <x v="1"/>
  </r>
  <r>
    <s v="0188    1F-L28"/>
    <s v="JUAN MANUEL GALLEGO"/>
    <n v="625471"/>
    <n v="0"/>
    <n v="463766.51"/>
    <n v="184892.82"/>
    <n v="0"/>
    <n v="32281.29"/>
    <n v="7790.93"/>
    <n v="610.79999999999995"/>
    <n v="1128.54"/>
    <n v="0"/>
    <m/>
    <n v="0"/>
    <n v="0.11"/>
    <n v="690471"/>
    <x v="1"/>
  </r>
  <r>
    <s v="0189   1F-L29"/>
    <s v="MARÕA JOS… SPINELLI -ESTANCIA VILLA MARI (1)"/>
    <n v="635643"/>
    <n v="25406.26"/>
    <n v="570925.9"/>
    <n v="67857.14"/>
    <n v="0"/>
    <n v="32281.29"/>
    <n v="7421.11"/>
    <n v="583.20000000000005"/>
    <n v="1075.28"/>
    <n v="0"/>
    <m/>
    <n v="-3680"/>
    <n v="0.08"/>
    <n v="676464"/>
    <x v="1"/>
  </r>
  <r>
    <s v="0190   1F-L30"/>
    <s v="MOUSALLI ELIAS RUBEN (1)"/>
    <n v="77233"/>
    <n v="77233"/>
    <s v="Plan de Pago"/>
    <s v="Plan de Pago"/>
    <n v="0"/>
    <n v="32281.29"/>
    <n v="9768.25"/>
    <n v="766.8"/>
    <n v="1414.84"/>
    <n v="0"/>
    <m/>
    <n v="36666.67"/>
    <n v="0.15"/>
    <n v="80898"/>
    <x v="1"/>
  </r>
  <r>
    <s v="0191    1F-L31"/>
    <s v="SEBASTI£N PAREJA (1)"/>
    <n v="37449"/>
    <n v="37449"/>
    <n v="0"/>
    <n v="0"/>
    <n v="0"/>
    <n v="32281.29"/>
    <n v="10202.18"/>
    <n v="799.2"/>
    <n v="1477.67"/>
    <n v="0"/>
    <m/>
    <n v="-3939"/>
    <n v="0.66"/>
    <n v="40822"/>
    <x v="1"/>
  </r>
  <r>
    <s v="0192   1F-L32"/>
    <s v="GENTILE PEDRO/CAROLINA/ERICA/ ROMINA (1)"/>
    <n v="77870"/>
    <n v="77870"/>
    <n v="0"/>
    <n v="0"/>
    <n v="0"/>
    <n v="32281.29"/>
    <n v="9649.91"/>
    <n v="757.2"/>
    <n v="1397.78"/>
    <n v="0"/>
    <m/>
    <n v="-3887"/>
    <n v="0.82"/>
    <n v="40200"/>
    <x v="1"/>
  </r>
  <r>
    <s v="0193   1F-L33"/>
    <s v="ROMINA - ERICA - CAROLINA - PEDRO GENTIL (1)"/>
    <n v="72191"/>
    <n v="72230"/>
    <n v="0"/>
    <n v="0"/>
    <n v="39"/>
    <n v="32281.29"/>
    <n v="7490.15"/>
    <n v="0"/>
    <n v="1084.8499999999999"/>
    <n v="0"/>
    <m/>
    <n v="13128.97"/>
    <n v="0.74"/>
    <n v="53947"/>
    <x v="1"/>
  </r>
  <r>
    <s v="0194   1F-L34"/>
    <s v="SERGIO ZAMBIAZZO (1)"/>
    <n v="1410803"/>
    <n v="0"/>
    <n v="970585.68"/>
    <s v="En Abogados"/>
    <n v="0"/>
    <n v="32281.29"/>
    <n v="7953.66"/>
    <n v="625"/>
    <n v="1152.26"/>
    <n v="0"/>
    <m/>
    <n v="7302.64"/>
    <n v="0.87"/>
    <n v="1508648"/>
    <x v="1"/>
  </r>
  <r>
    <s v="0195   1F-L35"/>
    <s v="ESQUERDO MAXIMILIANO (1)"/>
    <n v="34310"/>
    <n v="34310"/>
    <n v="0"/>
    <n v="0"/>
    <n v="0"/>
    <n v="32281.29"/>
    <n v="7825.45"/>
    <n v="0"/>
    <n v="1133.53"/>
    <n v="0"/>
    <m/>
    <n v="-3717"/>
    <n v="0.73"/>
    <n v="37524"/>
    <x v="1"/>
  </r>
  <r>
    <s v="0196   1F-L36"/>
    <s v="PABLO GARCIA NAVARRO"/>
    <n v="36256"/>
    <n v="36256"/>
    <n v="0"/>
    <n v="605"/>
    <n v="0"/>
    <n v="32281.29"/>
    <n v="9077.92"/>
    <n v="711.6"/>
    <n v="1314.97"/>
    <n v="0"/>
    <m/>
    <n v="0"/>
    <n v="0.22"/>
    <n v="43991"/>
    <x v="1"/>
  </r>
  <r>
    <s v="0198    1F-L38"/>
    <s v="RUTA CPC"/>
    <n v="115586"/>
    <n v="71538"/>
    <n v="44048"/>
    <n v="2202.4"/>
    <n v="0"/>
    <n v="32281.29"/>
    <n v="9758.39"/>
    <n v="766.8"/>
    <n v="1414.01"/>
    <n v="0"/>
    <m/>
    <n v="0"/>
    <n v="0.11"/>
    <n v="90471"/>
    <x v="1"/>
  </r>
  <r>
    <s v="0199    1F-L39"/>
    <s v="RUTA CPC"/>
    <n v="115705"/>
    <n v="71609"/>
    <n v="44096"/>
    <n v="2204.8000000000002"/>
    <n v="0"/>
    <n v="32281.29"/>
    <n v="9797.84"/>
    <n v="769.2"/>
    <n v="1419.42"/>
    <n v="0"/>
    <m/>
    <n v="0"/>
    <n v="0.45"/>
    <n v="90569"/>
    <x v="1"/>
  </r>
  <r>
    <s v="0200   1F-L40"/>
    <s v="CLAUDIO VICENTE LOPEZ (1)"/>
    <n v="1898272"/>
    <n v="0"/>
    <n v="1274820.5"/>
    <s v="En Abogados"/>
    <n v="0"/>
    <n v="32281.29"/>
    <n v="9768.25"/>
    <n v="766.8"/>
    <n v="1414.84"/>
    <n v="0"/>
    <m/>
    <n v="7631.99"/>
    <n v="0.8"/>
    <n v="2013877"/>
    <x v="1"/>
  </r>
  <r>
    <s v="0201    1F-L41"/>
    <s v="EDUARDO JORD£ (1)"/>
    <n v="71792"/>
    <n v="71800"/>
    <n v="0"/>
    <n v="0"/>
    <n v="8"/>
    <n v="32281.29"/>
    <n v="9768.25"/>
    <n v="0"/>
    <n v="1414.84"/>
    <n v="24397.93"/>
    <m/>
    <n v="-3898"/>
    <n v="0.69"/>
    <n v="63957"/>
    <x v="1"/>
  </r>
  <r>
    <s v="0202   1F-L42"/>
    <s v="SEBASTIAN TORRILLAS (1)"/>
    <n v="36330"/>
    <n v="36700"/>
    <n v="0"/>
    <n v="0"/>
    <n v="370"/>
    <n v="32281.29"/>
    <n v="9146.9500000000007"/>
    <n v="718.8"/>
    <n v="1325.37"/>
    <n v="0"/>
    <m/>
    <n v="-3841"/>
    <n v="0.59"/>
    <n v="39262"/>
    <x v="1"/>
  </r>
  <r>
    <s v="0203   1F-L43"/>
    <s v="ELSA MUSTICHIO"/>
    <n v="36344"/>
    <n v="0"/>
    <n v="36344"/>
    <n v="1817.2"/>
    <n v="0"/>
    <n v="32281.29"/>
    <n v="9191.33"/>
    <n v="721.2"/>
    <n v="1331.61"/>
    <n v="0"/>
    <m/>
    <n v="0"/>
    <n v="0.37"/>
    <n v="81687"/>
    <x v="1"/>
  </r>
  <r>
    <s v="0204   1F-L44"/>
    <s v="HELENA CROUZEL (1)"/>
    <n v="37017"/>
    <n v="31300"/>
    <n v="5717"/>
    <n v="285.85000000000002"/>
    <n v="0"/>
    <n v="32281.29"/>
    <n v="9792.91"/>
    <n v="769.2"/>
    <n v="1419"/>
    <n v="0"/>
    <m/>
    <n v="-3901"/>
    <n v="0.75"/>
    <n v="46365"/>
    <x v="1"/>
  </r>
  <r>
    <s v="0205    1G-L1"/>
    <s v="HERNAN DE LAURENTE (2)"/>
    <n v="45180"/>
    <n v="45180"/>
    <n v="0"/>
    <n v="2258.9899999999998"/>
    <n v="0"/>
    <n v="32281.29"/>
    <n v="13787"/>
    <n v="1080"/>
    <n v="1997.42"/>
    <n v="0"/>
    <m/>
    <n v="0"/>
    <n v="0.3"/>
    <n v="51405"/>
    <x v="1"/>
  </r>
  <r>
    <s v="0206    1G-L2"/>
    <s v="BAUTISTA HEGUY"/>
    <n v="40621"/>
    <n v="0"/>
    <n v="40621"/>
    <n v="2031.05"/>
    <n v="0"/>
    <n v="32281.29"/>
    <n v="13185.42"/>
    <n v="1033"/>
    <n v="1910.45"/>
    <n v="0"/>
    <m/>
    <n v="0"/>
    <n v="0.79"/>
    <n v="91063"/>
    <x v="1"/>
  </r>
  <r>
    <s v="0207    1G-L3"/>
    <s v="ARMANDO RIBAS"/>
    <n v="612891"/>
    <n v="0"/>
    <n v="460037.49"/>
    <n v="175855.38"/>
    <n v="0"/>
    <n v="32281.29"/>
    <n v="13249.52"/>
    <n v="1039.2"/>
    <n v="1919.6"/>
    <n v="0"/>
    <m/>
    <n v="0"/>
    <n v="0.52"/>
    <n v="684383"/>
    <x v="1"/>
  </r>
  <r>
    <s v="0208    1G-L4"/>
    <s v="PAUL DOCHERTY (1)"/>
    <n v="36313"/>
    <n v="36313"/>
    <n v="0"/>
    <n v="0"/>
    <n v="0"/>
    <n v="32281.29"/>
    <n v="9132.16"/>
    <n v="715.2"/>
    <n v="1323.29"/>
    <n v="0"/>
    <m/>
    <n v="-3839"/>
    <n v="0.06"/>
    <n v="39613"/>
    <x v="1"/>
  </r>
  <r>
    <s v="0209    1G-L5"/>
    <s v="DAMIAN LOPO (1)"/>
    <n v="66150"/>
    <n v="66150"/>
    <s v="Plan de Pago"/>
    <s v="Plan de Pago"/>
    <n v="0"/>
    <n v="32281.29"/>
    <n v="9955.6299999999992"/>
    <n v="781.2"/>
    <n v="1442.3"/>
    <n v="0"/>
    <m/>
    <n v="25368"/>
    <n v="0.57999999999999996"/>
    <n v="69829"/>
    <x v="1"/>
  </r>
  <r>
    <s v="0210    1G-L6"/>
    <s v="CRISTINA RICCIARDI (1)"/>
    <n v="36387"/>
    <n v="36387"/>
    <n v="0"/>
    <n v="0"/>
    <n v="0"/>
    <n v="32281.29"/>
    <n v="9201.19"/>
    <n v="722.4"/>
    <n v="1332.86"/>
    <n v="0"/>
    <m/>
    <n v="-3846"/>
    <n v="0.26"/>
    <n v="39692"/>
    <x v="1"/>
  </r>
  <r>
    <s v="0211    1G-L7"/>
    <s v="Gustavo Alberto Ramon GONZALEZ (1)"/>
    <n v="38226"/>
    <n v="38226"/>
    <n v="0"/>
    <n v="0"/>
    <n v="0"/>
    <n v="32281.29"/>
    <n v="10931.96"/>
    <n v="856.8"/>
    <n v="1583.37"/>
    <n v="0"/>
    <m/>
    <n v="-4006"/>
    <n v="0.57999999999999996"/>
    <n v="41648"/>
    <x v="1"/>
  </r>
  <r>
    <s v="0212    1G-L8"/>
    <s v="ARATA Y ASOCIADOS (1)"/>
    <n v="37904"/>
    <n v="37920"/>
    <n v="0"/>
    <n v="0"/>
    <n v="16"/>
    <n v="32281.29"/>
    <n v="11489.16"/>
    <n v="0"/>
    <n v="1664.52"/>
    <n v="0"/>
    <m/>
    <n v="-4059"/>
    <n v="0.03"/>
    <n v="41360"/>
    <x v="1"/>
  </r>
  <r>
    <s v="0213    1G-L9"/>
    <s v="FLAVIO THIER (1)"/>
    <n v="38373"/>
    <n v="38373"/>
    <n v="0"/>
    <n v="640"/>
    <n v="0"/>
    <n v="32281.29"/>
    <n v="11139.06"/>
    <n v="836.4"/>
    <n v="1542.17"/>
    <n v="0"/>
    <m/>
    <n v="-3980"/>
    <n v="0.08"/>
    <n v="42459"/>
    <x v="1"/>
  </r>
  <r>
    <s v="0214   1G-L10"/>
    <s v="HERNAN DE LAURENTE (2)"/>
    <n v="39893"/>
    <n v="39893"/>
    <n v="0"/>
    <s v="En Abogados"/>
    <n v="0"/>
    <n v="32281.29"/>
    <n v="9181.4699999999993"/>
    <n v="721.2"/>
    <n v="1329.95"/>
    <n v="0"/>
    <m/>
    <n v="0"/>
    <n v="0.46"/>
    <n v="45509"/>
    <x v="1"/>
  </r>
  <r>
    <s v="0215    1G-L11"/>
    <s v="HERN£N DE LAURENTE (2)"/>
    <n v="45843"/>
    <n v="45843"/>
    <n v="0"/>
    <s v="En Abogados"/>
    <n v="0"/>
    <n v="32281.29"/>
    <n v="14363.92"/>
    <n v="1125.5999999999999"/>
    <n v="2080.64"/>
    <n v="0"/>
    <m/>
    <n v="0"/>
    <n v="0.43"/>
    <n v="52144"/>
    <x v="1"/>
  </r>
  <r>
    <s v="0216    1G-L12"/>
    <s v="ALFRED GLASSEL (1)"/>
    <n v="1318226"/>
    <n v="0"/>
    <n v="938669.75"/>
    <s v="En Abogados"/>
    <n v="0"/>
    <n v="32281.29"/>
    <n v="15808.69"/>
    <n v="1239.5999999999999"/>
    <n v="2289.96"/>
    <n v="0"/>
    <m/>
    <n v="8728.33"/>
    <n v="0.64"/>
    <n v="1425508"/>
    <x v="1"/>
  </r>
  <r>
    <s v="0217    1G-L13"/>
    <s v="GUSTAVO FERREIROS"/>
    <n v="47070"/>
    <n v="47070"/>
    <n v="0"/>
    <n v="785"/>
    <n v="0"/>
    <n v="32281.29"/>
    <n v="14935.91"/>
    <n v="1171.2"/>
    <n v="2163.87"/>
    <n v="0"/>
    <m/>
    <n v="0"/>
    <n v="0.73"/>
    <n v="51338"/>
    <x v="1"/>
  </r>
  <r>
    <s v="0218    1G-L14"/>
    <s v="FABIANA MARCELA BA—A/PAPALEO MARCELO DAN. (1)"/>
    <n v="542148"/>
    <n v="0"/>
    <n v="447240.31"/>
    <s v="En Abogados"/>
    <n v="0"/>
    <n v="32281.29"/>
    <n v="13501"/>
    <n v="1059.5999999999999"/>
    <n v="1955.81"/>
    <n v="0"/>
    <m/>
    <n v="8309.49"/>
    <n v="0.79"/>
    <n v="621618"/>
    <x v="1"/>
  </r>
  <r>
    <s v="0219    1G-L15"/>
    <s v="DANIEL FERN£NDEZ BAR”N (1)"/>
    <n v="3447454"/>
    <n v="0"/>
    <n v="2232003.4"/>
    <s v="En Abogados"/>
    <n v="0"/>
    <n v="32281.29"/>
    <n v="12352.08"/>
    <n v="968.4"/>
    <n v="1789.35"/>
    <n v="0"/>
    <m/>
    <n v="8100.96"/>
    <n v="0.75"/>
    <n v="3614547"/>
    <x v="1"/>
  </r>
  <r>
    <s v="0220   1G-L16"/>
    <s v="DIEGO MUFFATTI (1)"/>
    <n v="2666292"/>
    <n v="0"/>
    <n v="1749862.51"/>
    <s v="En Abogados"/>
    <n v="0"/>
    <n v="32281.29"/>
    <n v="11203.17"/>
    <n v="878.4"/>
    <n v="1622.9"/>
    <n v="0"/>
    <m/>
    <n v="7892.43"/>
    <n v="0.68"/>
    <n v="2807664"/>
    <x v="1"/>
  </r>
  <r>
    <s v="0221    1G-L17"/>
    <s v="DIEGO SOLERO (2)"/>
    <n v="117914"/>
    <n v="70794.5"/>
    <n v="47119.5"/>
    <n v="4200.21"/>
    <n v="0"/>
    <n v="32281.29"/>
    <n v="10917.17"/>
    <n v="855.6"/>
    <n v="1581.29"/>
    <n v="0"/>
    <m/>
    <n v="0"/>
    <n v="0.94"/>
    <n v="96956"/>
    <x v="1"/>
  </r>
  <r>
    <s v="0222   1G-L18"/>
    <s v="CESAR FERNANDO CARDALDA (1)"/>
    <n v="37294"/>
    <n v="37294"/>
    <n v="0"/>
    <n v="0"/>
    <n v="0"/>
    <n v="32281.29"/>
    <n v="10054.25"/>
    <n v="789.6"/>
    <n v="1456.45"/>
    <n v="0"/>
    <m/>
    <n v="-3925"/>
    <n v="0.41"/>
    <n v="40657"/>
    <x v="1"/>
  </r>
  <r>
    <s v="0223   1G-L19"/>
    <s v="CAPRILE GOLF S.A."/>
    <n v="715800"/>
    <n v="0"/>
    <n v="585602.24"/>
    <n v="159477.87"/>
    <n v="0"/>
    <n v="32281.29"/>
    <n v="8826.44"/>
    <n v="692.4"/>
    <n v="1278.76"/>
    <n v="0"/>
    <m/>
    <n v="0"/>
    <n v="0"/>
    <n v="788159"/>
    <x v="1"/>
  </r>
  <r>
    <s v="0224   1G-L20"/>
    <s v="FERNANDO CAFFA (1)"/>
    <n v="73249"/>
    <n v="73249"/>
    <n v="0"/>
    <n v="0"/>
    <n v="0"/>
    <n v="32281.29"/>
    <n v="10049.32"/>
    <n v="0"/>
    <n v="1456.03"/>
    <n v="25205.81"/>
    <m/>
    <n v="-3924"/>
    <n v="0.55000000000000004"/>
    <n v="65069"/>
    <x v="1"/>
  </r>
  <r>
    <s v="0225   1G-L21"/>
    <s v="CYNTHIA ANDREA CULAK (1)"/>
    <n v="83438"/>
    <n v="83438"/>
    <n v="0"/>
    <n v="0"/>
    <n v="0"/>
    <n v="32281.29"/>
    <n v="9620.33"/>
    <n v="754.8"/>
    <n v="1393.62"/>
    <n v="0"/>
    <m/>
    <n v="-3885"/>
    <n v="0.96"/>
    <n v="40166"/>
    <x v="1"/>
  </r>
  <r>
    <s v="0226   1G-L22"/>
    <s v="MARIO DANIELE (2)"/>
    <n v="36874"/>
    <n v="36874"/>
    <n v="0"/>
    <n v="1843.66"/>
    <n v="0"/>
    <n v="32281.29"/>
    <n v="10429"/>
    <n v="0"/>
    <n v="1510.55"/>
    <n v="0"/>
    <m/>
    <n v="0"/>
    <n v="0.5"/>
    <n v="46065"/>
    <x v="1"/>
  </r>
  <r>
    <s v="0227   1G-L23"/>
    <s v="JUAN MANUEL GALLEGO"/>
    <n v="666123"/>
    <n v="0"/>
    <n v="495131.92"/>
    <n v="195747.68"/>
    <n v="0"/>
    <n v="32281.29"/>
    <n v="10798.83"/>
    <n v="846"/>
    <n v="1564.64"/>
    <n v="0"/>
    <m/>
    <n v="0"/>
    <n v="0.64"/>
    <n v="736371"/>
    <x v="1"/>
  </r>
  <r>
    <s v="0228   1G-L24"/>
    <s v="VICTOR DURAN (1)"/>
    <n v="36695"/>
    <n v="36695"/>
    <n v="0"/>
    <n v="0"/>
    <n v="0"/>
    <n v="32281.29"/>
    <n v="9492.1200000000008"/>
    <n v="744"/>
    <n v="1374.89"/>
    <n v="0"/>
    <m/>
    <n v="-3872"/>
    <n v="0.7"/>
    <n v="40021"/>
    <x v="1"/>
  </r>
  <r>
    <s v="0229   1G-L25"/>
    <s v="C…SAR CARDALDA (1)"/>
    <n v="35117"/>
    <n v="35117"/>
    <n v="0"/>
    <n v="0"/>
    <n v="0"/>
    <n v="32281.29"/>
    <n v="8643.99"/>
    <n v="0"/>
    <n v="1252.1300000000001"/>
    <n v="0"/>
    <m/>
    <n v="-3794"/>
    <n v="0.59"/>
    <n v="38384"/>
    <x v="1"/>
  </r>
  <r>
    <s v="0230   1G-L26"/>
    <s v="PABLO RESNIK (1)"/>
    <n v="35768"/>
    <n v="35768"/>
    <n v="0"/>
    <n v="0"/>
    <n v="0"/>
    <n v="32281.29"/>
    <n v="8619.34"/>
    <n v="675.6"/>
    <n v="1248.8"/>
    <n v="0"/>
    <m/>
    <n v="-3791"/>
    <n v="0.97"/>
    <n v="39035"/>
    <x v="1"/>
  </r>
  <r>
    <s v="0231   1G-L27"/>
    <s v="CECILIA CALVANI (1)"/>
    <n v="691602"/>
    <n v="0"/>
    <n v="527035.76"/>
    <n v="190918.03"/>
    <n v="0"/>
    <n v="32281.29"/>
    <n v="9191.33"/>
    <n v="721.2"/>
    <n v="1331.2"/>
    <n v="0"/>
    <m/>
    <n v="7527.28"/>
    <n v="0.91"/>
    <n v="769007"/>
    <x v="1"/>
  </r>
  <r>
    <s v="0232    1L-L1"/>
    <s v="MARIELA CHOUZA (EN SUCESI”N) (1)"/>
    <n v="36460"/>
    <n v="36460"/>
    <n v="0"/>
    <n v="0"/>
    <n v="0"/>
    <n v="32281.29"/>
    <n v="2933.93"/>
    <n v="0"/>
    <n v="424.87"/>
    <n v="0"/>
    <m/>
    <n v="3707"/>
    <n v="0.91"/>
    <n v="39348"/>
    <x v="1"/>
  </r>
  <r>
    <s v="0233    1L-L2"/>
    <s v="Nancy Beatriz Esquivel (1)"/>
    <n v="29577"/>
    <n v="29577"/>
    <n v="0"/>
    <n v="0"/>
    <n v="0"/>
    <n v="32281.29"/>
    <n v="2993.1"/>
    <n v="0"/>
    <n v="433.61"/>
    <n v="0"/>
    <m/>
    <n v="-3240"/>
    <n v="0"/>
    <n v="32468"/>
    <x v="1"/>
  </r>
  <r>
    <s v="0234    1L-L3"/>
    <s v="ANABELA DONADEO (1)"/>
    <n v="29908"/>
    <n v="29908"/>
    <n v="0"/>
    <n v="0"/>
    <n v="0"/>
    <n v="32281.29"/>
    <n v="3106.51"/>
    <n v="243.6"/>
    <n v="449.84"/>
    <n v="0"/>
    <m/>
    <n v="-3278"/>
    <n v="0.76"/>
    <n v="32804"/>
    <x v="1"/>
  </r>
  <r>
    <s v="0235    1L-L4"/>
    <s v="Jonathan Alex DERMAN ; Cynthia Carolina BASSO (1)"/>
    <n v="30024"/>
    <n v="30024"/>
    <n v="0"/>
    <n v="0"/>
    <n v="0"/>
    <n v="32281.29"/>
    <n v="3214.99"/>
    <n v="253.2"/>
    <n v="466.06"/>
    <n v="0"/>
    <m/>
    <n v="-3288"/>
    <n v="0.46"/>
    <n v="32928"/>
    <x v="1"/>
  </r>
  <r>
    <s v="0236    1L-L5"/>
    <s v="DANIEL MANZINI (1)"/>
    <n v="44331"/>
    <n v="44581"/>
    <s v="Plan de Pago"/>
    <s v="Plan de Pago"/>
    <n v="250"/>
    <n v="32281.29"/>
    <n v="2924.07"/>
    <n v="229.2"/>
    <n v="423.62"/>
    <n v="0"/>
    <m/>
    <n v="11261.92"/>
    <n v="0.9"/>
    <n v="46871"/>
    <x v="1"/>
  </r>
  <r>
    <s v="0237    1L-L6"/>
    <s v="JULI£N DE VITO (1)"/>
    <n v="29664"/>
    <n v="29664"/>
    <n v="0"/>
    <n v="0"/>
    <n v="0"/>
    <n v="32281.29"/>
    <n v="3106.51"/>
    <n v="0"/>
    <n v="449.84"/>
    <n v="0"/>
    <m/>
    <n v="-3278"/>
    <n v="0.36"/>
    <n v="32560"/>
    <x v="1"/>
  </r>
  <r>
    <s v="0238    1L-L7"/>
    <s v="PABLO MARTÌN (2)"/>
    <n v="29961"/>
    <n v="29961"/>
    <n v="0"/>
    <n v="1498.04"/>
    <n v="0"/>
    <n v="32281.29"/>
    <n v="3155.82"/>
    <n v="248.4"/>
    <n v="456.91"/>
    <n v="0"/>
    <m/>
    <n v="0"/>
    <n v="0.54"/>
    <n v="37641"/>
    <x v="1"/>
  </r>
  <r>
    <s v="0239    1L-L8"/>
    <s v="BEATRIZ COSTA (1)"/>
    <n v="30166"/>
    <n v="30166"/>
    <n v="0"/>
    <n v="0"/>
    <n v="0"/>
    <n v="32281.29"/>
    <n v="3348.13"/>
    <n v="264"/>
    <n v="484.79"/>
    <n v="0"/>
    <m/>
    <n v="-3300"/>
    <n v="0.79"/>
    <n v="33079"/>
    <x v="1"/>
  </r>
  <r>
    <s v="0240    1L-L9"/>
    <s v="PAULA VAZQUEZ"/>
    <n v="33526"/>
    <n v="0"/>
    <n v="33526"/>
    <n v="1676.3"/>
    <n v="0"/>
    <n v="32281.29"/>
    <n v="3639.06"/>
    <n v="285"/>
    <n v="527.24"/>
    <n v="0"/>
    <m/>
    <n v="0"/>
    <n v="0.11"/>
    <n v="71935"/>
    <x v="1"/>
  </r>
  <r>
    <s v="0241   1L-L10"/>
    <s v="LAURA HERMIDA (1)"/>
    <n v="33779"/>
    <n v="33779"/>
    <n v="0"/>
    <n v="0"/>
    <n v="0"/>
    <n v="32281.29"/>
    <n v="4142.0200000000004"/>
    <n v="0"/>
    <n v="600.05999999999995"/>
    <n v="0"/>
    <m/>
    <n v="-3374"/>
    <n v="0.63"/>
    <n v="33650"/>
    <x v="1"/>
  </r>
  <r>
    <s v="0242   1L-L11"/>
    <s v="Stuto Melisa/Bosso Matías Leonel"/>
    <n v="31433"/>
    <n v="31957"/>
    <n v="0"/>
    <n v="524"/>
    <n v="524"/>
    <n v="32281.29"/>
    <n v="4541.42"/>
    <n v="356.4"/>
    <n v="657.9"/>
    <n v="0"/>
    <m/>
    <n v="0"/>
    <n v="0.99"/>
    <n v="37838"/>
    <x v="1"/>
  </r>
  <r>
    <s v="0243   1L-L12"/>
    <s v="Ramirez Silvia Patricia (1)"/>
    <n v="38558"/>
    <n v="0"/>
    <n v="38558"/>
    <n v="1927.9"/>
    <n v="0"/>
    <n v="32281.29"/>
    <n v="4709.08"/>
    <n v="370.8"/>
    <n v="682.45"/>
    <n v="0"/>
    <m/>
    <n v="12525"/>
    <n v="0.48"/>
    <n v="91055"/>
    <x v="1"/>
  </r>
  <r>
    <s v="0244   1L-L13"/>
    <s v="JOSE SANTOS RETAMOZO CACERES (1)"/>
    <n v="31890"/>
    <n v="31890"/>
    <n v="0"/>
    <n v="0"/>
    <n v="0"/>
    <n v="32281.29"/>
    <n v="4970.42"/>
    <n v="391.2"/>
    <n v="719.9"/>
    <n v="0"/>
    <m/>
    <n v="-3452"/>
    <n v="0.19"/>
    <n v="34911"/>
    <x v="1"/>
  </r>
  <r>
    <s v="0245   1L-L14"/>
    <s v="Maria Itari Muzzapappa / Santiago Carballo (1)"/>
    <n v="38310"/>
    <n v="38949"/>
    <n v="0"/>
    <n v="639"/>
    <n v="639"/>
    <n v="32281.29"/>
    <n v="4477.32"/>
    <n v="351.6"/>
    <n v="648.74"/>
    <n v="0"/>
    <m/>
    <n v="6945"/>
    <n v="0.05"/>
    <n v="44704"/>
    <x v="1"/>
  </r>
  <r>
    <s v="0246   1L-L15"/>
    <s v="Balaza Luz Marisol / Fernando Eduardo Galdos (1)"/>
    <n v="37923"/>
    <n v="0"/>
    <n v="37923"/>
    <n v="1896.15"/>
    <n v="0"/>
    <n v="32281.29"/>
    <n v="4112.43"/>
    <n v="322.8"/>
    <n v="595.9"/>
    <n v="0"/>
    <m/>
    <n v="6945"/>
    <n v="0.43"/>
    <n v="84077"/>
    <x v="1"/>
  </r>
  <r>
    <s v="0247   1L-L16"/>
    <s v="DANIELA PEREYRA (1)"/>
    <n v="146839"/>
    <n v="0"/>
    <n v="141193.03"/>
    <n v="12705.62"/>
    <n v="0"/>
    <n v="32281.29"/>
    <n v="3974.36"/>
    <n v="312"/>
    <n v="575.51"/>
    <n v="0"/>
    <m/>
    <n v="12550"/>
    <n v="0.19"/>
    <n v="203592"/>
    <x v="1"/>
  </r>
  <r>
    <s v="0248   1L-L17"/>
    <s v="Gustavo Alberto Ramon Gonzalez (1)"/>
    <n v="30596"/>
    <n v="30596"/>
    <n v="0"/>
    <n v="0"/>
    <n v="0"/>
    <n v="32281.29"/>
    <n v="3752.47"/>
    <n v="295.2"/>
    <n v="543.46"/>
    <n v="0"/>
    <m/>
    <n v="-3338"/>
    <n v="0.57999999999999996"/>
    <n v="33535"/>
    <x v="1"/>
  </r>
  <r>
    <s v="0249   1L-L18"/>
    <s v="GASTON DAMIAN SERRA/ JAVIER OMAR LOPEZ (1) (2)"/>
    <n v="170021"/>
    <n v="82668"/>
    <n v="87353"/>
    <n v="6545.7"/>
    <n v="0"/>
    <n v="32281.29"/>
    <n v="3520.71"/>
    <n v="276"/>
    <n v="509.76"/>
    <n v="0"/>
    <m/>
    <n v="3629"/>
    <n v="0.54"/>
    <n v="134116"/>
    <x v="1"/>
  </r>
  <r>
    <s v="0250   1L-L19"/>
    <s v="DANIELE, Mario Domingo/ GIORDANO LERENA Maria del Rocio (2)"/>
    <n v="29998"/>
    <n v="29998"/>
    <n v="0"/>
    <n v="1499.87"/>
    <n v="0"/>
    <n v="32281.29"/>
    <n v="3190.34"/>
    <n v="250.8"/>
    <n v="462.32"/>
    <n v="0"/>
    <m/>
    <n v="0"/>
    <n v="0.38"/>
    <n v="37685"/>
    <x v="1"/>
  </r>
  <r>
    <s v="0251   1L-L20"/>
    <s v="Emiliano Volpe y GEOPOLIS S.A. (1) (2)"/>
    <n v="136358"/>
    <n v="107696.35"/>
    <n v="28661.65"/>
    <n v="4935.8999999999996"/>
    <n v="0"/>
    <n v="32281.29"/>
    <n v="3126.24"/>
    <n v="244.8"/>
    <n v="452.75"/>
    <n v="0"/>
    <m/>
    <n v="20480.98"/>
    <n v="0.39"/>
    <n v="90184"/>
    <x v="1"/>
  </r>
  <r>
    <s v="0252   1L-L21"/>
    <s v="TORSTEN / DIRK SCHALL"/>
    <n v="29820"/>
    <n v="0"/>
    <n v="29820"/>
    <n v="1491"/>
    <n v="0"/>
    <n v="32281.29"/>
    <n v="3022.69"/>
    <n v="237.6"/>
    <n v="438.18"/>
    <n v="0"/>
    <m/>
    <n v="0"/>
    <n v="0.24"/>
    <n v="67291"/>
    <x v="1"/>
  </r>
  <r>
    <s v="0253   1L-L22"/>
    <s v="Anabel Carla BRUSCHINI (1)"/>
    <n v="29871"/>
    <n v="29871"/>
    <n v="0"/>
    <n v="0"/>
    <n v="0"/>
    <n v="32281.29"/>
    <n v="3072"/>
    <n v="241.2"/>
    <n v="445.26"/>
    <n v="0"/>
    <m/>
    <n v="-3275"/>
    <n v="0.25"/>
    <n v="32765"/>
    <x v="1"/>
  </r>
  <r>
    <s v="0254   1L-L23"/>
    <s v="Coop.DACAR (2)"/>
    <n v="160782"/>
    <n v="160782"/>
    <n v="0"/>
    <n v="7325.48"/>
    <n v="0"/>
    <n v="32281.29"/>
    <n v="3126.24"/>
    <n v="244.8"/>
    <n v="452.75"/>
    <n v="0"/>
    <m/>
    <n v="0"/>
    <n v="0.44"/>
    <n v="43431"/>
    <x v="1"/>
  </r>
  <r>
    <s v="0255   1L-L24"/>
    <s v="JOSE BALATTI"/>
    <n v="33800"/>
    <n v="0"/>
    <n v="33800"/>
    <n v="1690"/>
    <n v="0"/>
    <n v="32281.29"/>
    <n v="3875.74"/>
    <n v="304.8"/>
    <n v="561.77"/>
    <n v="0"/>
    <m/>
    <n v="0"/>
    <n v="0.4"/>
    <n v="72514"/>
    <x v="1"/>
  </r>
  <r>
    <s v="0256   1L-L25"/>
    <s v="Gustavo Enrique Daniel Moran (1)"/>
    <n v="37827"/>
    <n v="37827"/>
    <n v="0"/>
    <n v="0"/>
    <n v="0"/>
    <n v="32281.29"/>
    <n v="4023.67"/>
    <n v="0"/>
    <n v="583"/>
    <n v="0"/>
    <m/>
    <n v="3582"/>
    <n v="0.04"/>
    <n v="40470"/>
    <x v="1"/>
  </r>
  <r>
    <s v="0257   1L-L26"/>
    <s v="CAMILA PARDO ARGERICH (1)"/>
    <n v="30054"/>
    <n v="30054"/>
    <n v="0"/>
    <n v="0"/>
    <n v="0"/>
    <n v="32281.29"/>
    <n v="3244.58"/>
    <n v="254.4"/>
    <n v="469.81"/>
    <n v="0"/>
    <m/>
    <n v="-3291"/>
    <n v="0.92"/>
    <n v="32960"/>
    <x v="1"/>
  </r>
  <r>
    <s v="0258   1L-L27"/>
    <s v="FABIAN MARTINEZ"/>
    <n v="962224"/>
    <n v="0"/>
    <n v="615041.75"/>
    <n v="377934.34"/>
    <n v="0"/>
    <n v="32281.29"/>
    <n v="3796.85"/>
    <n v="287.60000000000002"/>
    <n v="550.12"/>
    <n v="0"/>
    <m/>
    <n v="0"/>
    <n v="0.05"/>
    <n v="1029892"/>
    <x v="1"/>
  </r>
  <r>
    <s v="0259   1L-L28"/>
    <s v="ALEJANDRO DAROUICHE (1)"/>
    <n v="31089"/>
    <n v="31089"/>
    <n v="0"/>
    <n v="0"/>
    <n v="0"/>
    <n v="32281.29"/>
    <n v="4215.9799999999996"/>
    <n v="332.4"/>
    <n v="610.88"/>
    <n v="0"/>
    <m/>
    <n v="-3381"/>
    <n v="0.45"/>
    <n v="34060"/>
    <x v="1"/>
  </r>
  <r>
    <s v="0260   1L-L29"/>
    <s v="TOMAS BELLO (1)"/>
    <n v="37624"/>
    <n v="37624"/>
    <n v="0"/>
    <n v="0"/>
    <n v="0"/>
    <n v="32281.29"/>
    <n v="3831.36"/>
    <n v="301.2"/>
    <n v="555.12"/>
    <n v="0"/>
    <m/>
    <n v="3600"/>
    <n v="0.03"/>
    <n v="40569"/>
    <x v="1"/>
  </r>
  <r>
    <s v="0261   1L-L30"/>
    <s v="Matias Alejandro Perasso/Guadalupe Agustin (1)"/>
    <n v="30998"/>
    <n v="30998"/>
    <n v="0"/>
    <n v="0"/>
    <n v="0"/>
    <n v="32281.29"/>
    <n v="4132.1499999999996"/>
    <n v="324"/>
    <n v="598.39"/>
    <n v="0"/>
    <m/>
    <n v="-3373"/>
    <n v="0.17"/>
    <n v="33963"/>
    <x v="1"/>
  </r>
  <r>
    <s v="0262   1L-L31"/>
    <s v="DIEGO SOLERO (1) (2)"/>
    <n v="166842"/>
    <n v="101380.6"/>
    <n v="65461.4"/>
    <n v="6231.7"/>
    <n v="0"/>
    <n v="32281.29"/>
    <n v="4220.91"/>
    <n v="332.4"/>
    <n v="611.29"/>
    <n v="0"/>
    <m/>
    <n v="22246.29"/>
    <n v="0.72"/>
    <n v="131386"/>
    <x v="1"/>
  </r>
  <r>
    <s v="0263   1L-L32"/>
    <s v="BLANCO MONICA P/BERTOLOTTO CLAUDIO A. (1)"/>
    <n v="37658"/>
    <n v="37658"/>
    <n v="0"/>
    <n v="0"/>
    <n v="0"/>
    <n v="32281.29"/>
    <n v="4171.6000000000004"/>
    <n v="0"/>
    <n v="604.64"/>
    <n v="0"/>
    <m/>
    <n v="2227.9899999999998"/>
    <n v="0.48"/>
    <n v="39286"/>
    <x v="1"/>
  </r>
  <r>
    <s v="0264   1L-L33"/>
    <s v="ROSANA JUDITH CHORUZY (1)"/>
    <n v="31292"/>
    <n v="31292"/>
    <n v="0"/>
    <n v="0"/>
    <n v="0"/>
    <n v="32281.29"/>
    <n v="4408.29"/>
    <n v="345.6"/>
    <n v="638.76"/>
    <n v="0"/>
    <m/>
    <n v="-3399"/>
    <n v="0.06"/>
    <n v="34275"/>
    <x v="1"/>
  </r>
  <r>
    <s v="0265   1L-L34"/>
    <s v="MARCELA GUERRA (1)"/>
    <n v="957494"/>
    <n v="0"/>
    <n v="681782.11"/>
    <s v="En Abogados"/>
    <n v="0"/>
    <n v="32281.29"/>
    <n v="4378.7"/>
    <n v="344.4"/>
    <n v="634.17999999999995"/>
    <n v="0"/>
    <m/>
    <n v="6653.79"/>
    <n v="0.53"/>
    <n v="1035876"/>
    <x v="1"/>
  </r>
  <r>
    <s v="0266   1L-L35"/>
    <s v="FEDERICO CASTEX"/>
    <n v="127412"/>
    <n v="0"/>
    <n v="119175.17"/>
    <s v="En Abogados"/>
    <n v="0"/>
    <n v="32281.29"/>
    <n v="4285.01"/>
    <n v="336"/>
    <n v="620.86"/>
    <n v="0"/>
    <m/>
    <n v="0"/>
    <n v="0.08"/>
    <n v="170894"/>
    <x v="1"/>
  </r>
  <r>
    <s v="0267   1L-L36"/>
    <s v="MARÕA FERNANDA BALLOTTA (2)"/>
    <n v="65054"/>
    <n v="35300"/>
    <n v="29754"/>
    <n v="3179.18"/>
    <n v="0"/>
    <n v="32281.29"/>
    <n v="4201.1899999999996"/>
    <n v="331.2"/>
    <n v="608.38"/>
    <n v="0"/>
    <m/>
    <n v="0"/>
    <n v="0.76"/>
    <n v="70356"/>
    <x v="1"/>
  </r>
  <r>
    <s v="0268   1L-L37"/>
    <s v="LORENTE MARCELA"/>
    <n v="31014"/>
    <n v="31531"/>
    <n v="0"/>
    <n v="517"/>
    <n v="517"/>
    <n v="32281.29"/>
    <n v="4146.95"/>
    <n v="325.2"/>
    <n v="600.89"/>
    <n v="0"/>
    <m/>
    <n v="0"/>
    <n v="0.67"/>
    <n v="37355"/>
    <x v="1"/>
  </r>
  <r>
    <s v="0269   1L-L38"/>
    <s v="FERNANDO NICOSIA (1)"/>
    <n v="30616"/>
    <n v="30616"/>
    <n v="0"/>
    <n v="0"/>
    <n v="0"/>
    <n v="32281.29"/>
    <n v="3772.19"/>
    <n v="296.39999999999998"/>
    <n v="546.79"/>
    <n v="0"/>
    <m/>
    <n v="-3340"/>
    <n v="0.33"/>
    <n v="33557"/>
    <x v="1"/>
  </r>
  <r>
    <s v="0270   1L-L39"/>
    <s v="Daniel Bernardo RUIZ (1)"/>
    <n v="30389"/>
    <n v="30389"/>
    <n v="0"/>
    <n v="0"/>
    <n v="0"/>
    <n v="32281.29"/>
    <n v="3560.16"/>
    <n v="278.39999999999998"/>
    <n v="515.58000000000004"/>
    <n v="0"/>
    <m/>
    <n v="-3320"/>
    <n v="0.56999999999999995"/>
    <n v="33316"/>
    <x v="1"/>
  </r>
  <r>
    <s v="0271   1L-L40"/>
    <s v="Hernan Javier PIROLO (1)"/>
    <n v="30318"/>
    <n v="30318"/>
    <n v="0"/>
    <n v="0"/>
    <n v="0"/>
    <n v="32281.29"/>
    <n v="3491.13"/>
    <n v="274.8"/>
    <n v="505.6"/>
    <n v="0"/>
    <m/>
    <n v="-3313"/>
    <n v="0.18"/>
    <n v="33240"/>
    <x v="1"/>
  </r>
  <r>
    <s v="0272   1L-L41"/>
    <s v="RODOLFO CELEDON (1)"/>
    <n v="2257193"/>
    <n v="0"/>
    <n v="1475209.2"/>
    <s v="En Abogados"/>
    <n v="0"/>
    <n v="32281.29"/>
    <n v="3510.85"/>
    <n v="276"/>
    <n v="508.51"/>
    <n v="0"/>
    <m/>
    <n v="6496.27"/>
    <n v="0.62"/>
    <n v="2374027"/>
    <x v="1"/>
  </r>
  <r>
    <s v="0273   1L-L42"/>
    <s v="XIMENA HUAMAN CALATAYUD (1)"/>
    <n v="2283488"/>
    <n v="0"/>
    <n v="1491870.22"/>
    <s v="En Abogados"/>
    <n v="0"/>
    <n v="32281.29"/>
    <n v="3688.37"/>
    <n v="289.2"/>
    <n v="534.30999999999995"/>
    <n v="0"/>
    <m/>
    <n v="6528.49"/>
    <n v="0.83"/>
    <n v="2401404"/>
    <x v="1"/>
  </r>
  <r>
    <s v="0274   1L-L43"/>
    <s v="LUCIANO MAZZEO/BELUSSI CARLA (1)"/>
    <n v="30684"/>
    <n v="30684"/>
    <n v="0"/>
    <n v="0"/>
    <n v="0"/>
    <n v="32281.29"/>
    <n v="3836.3"/>
    <n v="301.2"/>
    <n v="555.53"/>
    <n v="0"/>
    <m/>
    <n v="-3346"/>
    <n v="0.68"/>
    <n v="33629"/>
    <x v="1"/>
  </r>
  <r>
    <s v="0275   1L-L44"/>
    <s v="ANDREA MARIANA ORTIGOZA (1)"/>
    <n v="24918"/>
    <n v="24918"/>
    <n v="0"/>
    <n v="0"/>
    <n v="0"/>
    <n v="32281.29"/>
    <n v="3407.3"/>
    <n v="267.60000000000002"/>
    <n v="493.94"/>
    <n v="0"/>
    <m/>
    <n v="-3306"/>
    <n v="0.87"/>
    <n v="33145"/>
    <x v="1"/>
  </r>
  <r>
    <s v="0276   1L-L45"/>
    <s v="GRACIELA BETINA GIL PIZARRO (1)"/>
    <n v="30510"/>
    <n v="30510"/>
    <n v="0"/>
    <n v="0"/>
    <n v="0"/>
    <n v="32281.29"/>
    <n v="3673.57"/>
    <n v="288"/>
    <n v="532.23"/>
    <n v="0"/>
    <m/>
    <n v="-540"/>
    <n v="0.91"/>
    <n v="36236"/>
    <x v="1"/>
  </r>
  <r>
    <s v="0277   1L-L46"/>
    <s v="(CFA) COMPA—IA FIDUCIARIA AMERICANA"/>
    <n v="33850"/>
    <n v="33850"/>
    <n v="0"/>
    <n v="0"/>
    <n v="0"/>
    <n v="32281.29"/>
    <n v="3920.12"/>
    <n v="308.39999999999998"/>
    <n v="567.6"/>
    <n v="0"/>
    <m/>
    <n v="0"/>
    <n v="0.59"/>
    <n v="37078"/>
    <x v="1"/>
  </r>
  <r>
    <s v="0278   1L-L47"/>
    <s v="MARIANO ALBERTO VALENTINO/PAULA NATALIA MORENO (1)"/>
    <n v="62105"/>
    <n v="62105"/>
    <n v="0"/>
    <n v="0"/>
    <n v="0"/>
    <n v="32281.29"/>
    <n v="3520.71"/>
    <n v="277.2"/>
    <n v="510.17"/>
    <n v="0"/>
    <m/>
    <n v="-527"/>
    <n v="0.63"/>
    <n v="36063"/>
    <x v="1"/>
  </r>
  <r>
    <s v="0279   1L-L48"/>
    <s v="YANINA VALERIA BERNINSON (1)"/>
    <n v="194283"/>
    <n v="174000"/>
    <n v="0"/>
    <n v="0"/>
    <n v="0"/>
    <n v="32281.29"/>
    <n v="3007.89"/>
    <n v="0"/>
    <n v="435.69"/>
    <n v="0"/>
    <m/>
    <n v="2790"/>
    <n v="0.13"/>
    <n v="38515"/>
    <x v="1"/>
  </r>
  <r>
    <s v="0280   1L-L49"/>
    <s v="(CFA) COMPA—IA FIDUCIARIA AMERICANA"/>
    <n v="33571"/>
    <n v="33571"/>
    <n v="0"/>
    <n v="0"/>
    <n v="0"/>
    <n v="32281.29"/>
    <n v="3678.5"/>
    <n v="288"/>
    <n v="532.64"/>
    <n v="0"/>
    <m/>
    <n v="0"/>
    <n v="0.56999999999999995"/>
    <n v="36781"/>
    <x v="1"/>
  </r>
  <r>
    <s v="0281   1L-L50"/>
    <s v="GARRITANO VERONICA Y OT. (1)"/>
    <n v="600087"/>
    <n v="0"/>
    <n v="462514.06"/>
    <s v="En Abogados"/>
    <n v="0"/>
    <n v="32281.29"/>
    <n v="4112.43"/>
    <n v="322.8"/>
    <n v="595.9"/>
    <n v="0"/>
    <m/>
    <n v="6605.46"/>
    <n v="0.42"/>
    <n v="667131"/>
    <x v="1"/>
  </r>
  <r>
    <s v="0282   1L-L51"/>
    <s v="CARLOS MOLTONI (1)"/>
    <n v="30558"/>
    <n v="30558"/>
    <n v="0"/>
    <n v="0"/>
    <n v="0"/>
    <n v="32281.29"/>
    <n v="3717.95"/>
    <n v="291.60000000000002"/>
    <n v="538.47"/>
    <n v="0"/>
    <m/>
    <n v="-3335"/>
    <n v="0.69"/>
    <n v="33495"/>
    <x v="1"/>
  </r>
  <r>
    <s v="0283   1L-L52"/>
    <s v="EMILIANO AVETRANI - PABLO AVETRANI_x000a_(1)"/>
    <n v="33923"/>
    <n v="33923"/>
    <n v="0"/>
    <n v="0"/>
    <n v="0"/>
    <n v="32281.29"/>
    <n v="3984.22"/>
    <n v="313.2"/>
    <n v="577.16999999999996"/>
    <n v="0"/>
    <m/>
    <n v="-3360"/>
    <n v="0.12"/>
    <n v="33796"/>
    <x v="1"/>
  </r>
  <r>
    <s v="0284   1L-L53"/>
    <s v="LUCÕA PARENTE (1)"/>
    <n v="2040218"/>
    <n v="0"/>
    <n v="1343410.55"/>
    <s v="En Abogados"/>
    <n v="0"/>
    <n v="32281.29"/>
    <n v="3870.81"/>
    <n v="303.60000000000002"/>
    <n v="560.53"/>
    <n v="0"/>
    <m/>
    <n v="6561.61"/>
    <n v="0.63"/>
    <n v="2150967"/>
    <x v="1"/>
  </r>
  <r>
    <s v="0285   1L-L54"/>
    <s v="Miraglia Claudia Beatriz (1)"/>
    <n v="30779"/>
    <n v="30779"/>
    <n v="0"/>
    <n v="0"/>
    <n v="0"/>
    <n v="32281.29"/>
    <n v="3925.05"/>
    <n v="308.39999999999998"/>
    <n v="568.85"/>
    <n v="0"/>
    <m/>
    <n v="-3354"/>
    <n v="0.41"/>
    <n v="33730"/>
    <x v="1"/>
  </r>
  <r>
    <s v="0286   1L-L55"/>
    <s v="SOCIEDAD PETROCENTAURI (Gabriel Fabian RADZIUSZ) (1)"/>
    <n v="30826"/>
    <n v="30826"/>
    <n v="0"/>
    <n v="0"/>
    <n v="0"/>
    <n v="32281.29"/>
    <n v="3969.43"/>
    <n v="312"/>
    <n v="575.09"/>
    <n v="0"/>
    <m/>
    <n v="-3358"/>
    <n v="0.19"/>
    <n v="33780"/>
    <x v="1"/>
  </r>
  <r>
    <s v="0287   1L-L56"/>
    <s v="SOSA MENDOZA (1)"/>
    <n v="30821"/>
    <n v="30821"/>
    <n v="0"/>
    <n v="0"/>
    <n v="0"/>
    <n v="32281.29"/>
    <n v="3964.5"/>
    <n v="312"/>
    <n v="574.66999999999996"/>
    <n v="0"/>
    <m/>
    <n v="-3358"/>
    <n v="0.54"/>
    <n v="33775"/>
    <x v="1"/>
  </r>
  <r>
    <s v="0288   1L-L57"/>
    <s v="SOSA MENDOZA (1)"/>
    <n v="30925"/>
    <n v="30925"/>
    <n v="0"/>
    <n v="0"/>
    <n v="0"/>
    <n v="32281.29"/>
    <n v="4063.12"/>
    <n v="319.2"/>
    <n v="588.41"/>
    <n v="0"/>
    <m/>
    <n v="-3367"/>
    <n v="0.98"/>
    <n v="33886"/>
    <x v="1"/>
  </r>
  <r>
    <s v="0289   1L-L58"/>
    <s v="OSVALDO RAUL PICCININI (1)"/>
    <n v="30679"/>
    <n v="30679"/>
    <n v="0"/>
    <n v="0"/>
    <n v="0"/>
    <n v="32281.29"/>
    <n v="3831.36"/>
    <n v="301.2"/>
    <n v="555.12"/>
    <n v="0"/>
    <m/>
    <n v="-3345"/>
    <n v="0.03"/>
    <n v="33624"/>
    <x v="1"/>
  </r>
  <r>
    <s v="0290   1L-L59"/>
    <s v="NORMA CLORINDA GOMEZ (1)"/>
    <n v="30559"/>
    <n v="30559"/>
    <n v="0"/>
    <n v="0"/>
    <n v="0"/>
    <n v="32281.29"/>
    <n v="3717.95"/>
    <n v="292.8"/>
    <n v="538.89"/>
    <n v="0"/>
    <m/>
    <n v="-3335"/>
    <n v="7.0000000000000007E-2"/>
    <n v="33496"/>
    <x v="1"/>
  </r>
  <r>
    <s v="0291   1L-L60"/>
    <s v="MANUEL ANGEL RODRIGUEZ (1)"/>
    <n v="54323"/>
    <n v="54323"/>
    <n v="0"/>
    <n v="0"/>
    <n v="0"/>
    <n v="32281.29"/>
    <n v="3688.37"/>
    <n v="0"/>
    <n v="534.30999999999995"/>
    <n v="0"/>
    <m/>
    <n v="3613"/>
    <n v="0.03"/>
    <n v="40117"/>
    <x v="1"/>
  </r>
  <r>
    <s v="0292   1L-L61"/>
    <s v="MARTA MARTINEZ OLIVARES (1)"/>
    <n v="30370"/>
    <n v="30370"/>
    <n v="0"/>
    <n v="0"/>
    <n v="0"/>
    <n v="32281.29"/>
    <n v="3540.44"/>
    <n v="278.39999999999998"/>
    <n v="513.09"/>
    <n v="0"/>
    <m/>
    <n v="-3318"/>
    <n v="0.78"/>
    <n v="33296"/>
    <x v="1"/>
  </r>
  <r>
    <s v="0293   1L-L62"/>
    <s v="SANTIAGO PESSINA (1)"/>
    <n v="30909"/>
    <n v="30909"/>
    <n v="0"/>
    <n v="0"/>
    <n v="0"/>
    <n v="32281.29"/>
    <n v="4048.33"/>
    <n v="318"/>
    <n v="586.74"/>
    <n v="0"/>
    <m/>
    <n v="-3366"/>
    <n v="0.64"/>
    <n v="33869"/>
    <x v="1"/>
  </r>
  <r>
    <s v="0294   1L-L63"/>
    <s v="Perdomo Acevedo, Juan Eduardo/ Montes Paula Andrea (1)"/>
    <n v="30690"/>
    <n v="30690"/>
    <n v="0"/>
    <n v="0"/>
    <n v="0"/>
    <n v="32281.29"/>
    <n v="3841.23"/>
    <n v="302.39999999999998"/>
    <n v="556.36"/>
    <n v="0"/>
    <m/>
    <n v="-3346"/>
    <n v="0.72"/>
    <n v="33636"/>
    <x v="1"/>
  </r>
  <r>
    <s v="0295   1L-L64"/>
    <s v="HERNAN DE LAURENTE (2)"/>
    <n v="37395"/>
    <n v="37395"/>
    <n v="0"/>
    <n v="1869.72"/>
    <n v="0"/>
    <n v="32281.29"/>
    <n v="7006.91"/>
    <n v="549.6"/>
    <n v="1015.35"/>
    <n v="0"/>
    <m/>
    <n v="0"/>
    <n v="0.13"/>
    <n v="42723"/>
    <x v="1"/>
  </r>
  <r>
    <s v="0296   1L-L65"/>
    <s v="HERNAN DE LAURENTE (2)"/>
    <n v="38534"/>
    <n v="38534"/>
    <n v="0"/>
    <n v="1926.65"/>
    <n v="0"/>
    <n v="32281.29"/>
    <n v="7998.04"/>
    <n v="627.6"/>
    <n v="1158.92"/>
    <n v="0"/>
    <m/>
    <n v="0"/>
    <n v="0.5"/>
    <n v="43993"/>
    <x v="1"/>
  </r>
  <r>
    <s v="0297   1L-L66"/>
    <s v="HERNAN DE LAURENTE (2)"/>
    <n v="35864"/>
    <n v="35864"/>
    <n v="0"/>
    <n v="1793.18"/>
    <n v="0"/>
    <n v="32281.29"/>
    <n v="5675.55"/>
    <n v="444"/>
    <n v="821.85"/>
    <n v="0"/>
    <m/>
    <n v="0"/>
    <n v="0.13"/>
    <n v="41016"/>
    <x v="1"/>
  </r>
  <r>
    <s v="0298   1L-L67"/>
    <s v="CAR POINT (2)"/>
    <n v="34541"/>
    <n v="34541"/>
    <n v="0"/>
    <n v="1727.04"/>
    <n v="0"/>
    <n v="32281.29"/>
    <n v="4521.7"/>
    <n v="355.2"/>
    <n v="655.4"/>
    <n v="0"/>
    <m/>
    <n v="0"/>
    <n v="0.37"/>
    <n v="39541"/>
    <x v="1"/>
  </r>
  <r>
    <s v="0299   1L-L68"/>
    <s v="CAR POINT (2)"/>
    <n v="36375"/>
    <n v="36375"/>
    <n v="0"/>
    <n v="1818.73"/>
    <n v="0"/>
    <n v="32281.29"/>
    <n v="6119.34"/>
    <n v="480"/>
    <n v="886.35"/>
    <n v="0"/>
    <m/>
    <n v="0"/>
    <n v="0.28999999999999998"/>
    <n v="41586"/>
    <x v="1"/>
  </r>
  <r>
    <s v="0300   1L-L69"/>
    <s v="ALEJANDRO PUEYRRED”N (1)"/>
    <n v="66516"/>
    <n v="63000"/>
    <n v="0"/>
    <n v="0"/>
    <n v="0"/>
    <n v="32281.29"/>
    <n v="6208.09"/>
    <n v="487.2"/>
    <n v="899.25"/>
    <n v="0"/>
    <m/>
    <n v="-3567"/>
    <n v="0.17"/>
    <n v="36309"/>
    <x v="1"/>
  </r>
  <r>
    <s v="0301   1L-L70"/>
    <s v="ARIEL AKERMAN (1)"/>
    <n v="34075"/>
    <n v="34075"/>
    <n v="0"/>
    <n v="0"/>
    <n v="0"/>
    <n v="32281.29"/>
    <n v="7026.63"/>
    <n v="550.79999999999995"/>
    <n v="1017.85"/>
    <n v="0"/>
    <m/>
    <n v="-3643"/>
    <n v="0.43"/>
    <n v="37234"/>
    <x v="1"/>
  </r>
  <r>
    <s v="0302   1L-L71"/>
    <s v="GUILLERMO MACERA"/>
    <n v="34201"/>
    <n v="34201"/>
    <n v="0"/>
    <n v="571"/>
    <n v="0"/>
    <n v="32281.29"/>
    <n v="7144.98"/>
    <n v="560.4"/>
    <n v="1035.33"/>
    <n v="0"/>
    <m/>
    <n v="0"/>
    <n v="0"/>
    <n v="41593"/>
    <x v="1"/>
  </r>
  <r>
    <s v="0303   1L-L72"/>
    <s v="MARISA CECILIA RODRIGUEZ, (1)"/>
    <n v="32863"/>
    <n v="32863"/>
    <n v="0"/>
    <n v="0"/>
    <n v="0"/>
    <n v="32281.29"/>
    <n v="6356.02"/>
    <n v="0"/>
    <n v="920.48"/>
    <n v="0"/>
    <m/>
    <n v="-3580"/>
    <n v="0.21"/>
    <n v="35978"/>
    <x v="1"/>
  </r>
  <r>
    <s v="0304   1L-L73"/>
    <s v="Gustavo Alberto Ramon GONZALEZ (1)"/>
    <n v="38823"/>
    <n v="38823"/>
    <n v="0"/>
    <n v="0"/>
    <n v="0"/>
    <n v="32281.29"/>
    <n v="5054.25"/>
    <n v="396"/>
    <n v="732.39"/>
    <n v="0"/>
    <m/>
    <n v="-3460"/>
    <n v="7.0000000000000007E-2"/>
    <n v="35004"/>
    <x v="1"/>
  </r>
  <r>
    <s v="0305   1L-L74"/>
    <s v="Juan Bautista Carballo/ Maria Martina Carballo"/>
    <n v="31648"/>
    <n v="0"/>
    <n v="31648"/>
    <n v="1582.4"/>
    <n v="0"/>
    <n v="32281.29"/>
    <n v="4743.59"/>
    <n v="372"/>
    <n v="687.44"/>
    <n v="0"/>
    <m/>
    <n v="0"/>
    <n v="0.28000000000000003"/>
    <n v="71315"/>
    <x v="1"/>
  </r>
  <r>
    <s v="0306   1L-L75"/>
    <s v="MARCELO LUIS VOLPE (1) (2)"/>
    <n v="152884"/>
    <n v="104171.9"/>
    <n v="48712.1"/>
    <n v="5889.76"/>
    <n v="0"/>
    <n v="32281.29"/>
    <n v="4511.84"/>
    <n v="0"/>
    <n v="653.74"/>
    <n v="0"/>
    <m/>
    <n v="6945"/>
    <n v="0.27"/>
    <n v="98994"/>
    <x v="1"/>
  </r>
  <r>
    <s v="0307    2A-L1"/>
    <s v="PABLO GARCIA NAVARRO"/>
    <n v="34558"/>
    <n v="34558"/>
    <n v="0"/>
    <n v="576"/>
    <n v="0"/>
    <n v="32281.29"/>
    <n v="7480.28"/>
    <n v="586.79999999999995"/>
    <n v="1084.02"/>
    <n v="0"/>
    <m/>
    <n v="0"/>
    <n v="0.61"/>
    <n v="42009"/>
    <x v="1"/>
  </r>
  <r>
    <s v="0308    2A-L2"/>
    <s v="EFEYSE S.R.L."/>
    <n v="69729"/>
    <n v="0"/>
    <n v="68120.5"/>
    <n v="5014.53"/>
    <n v="0"/>
    <n v="32281.29"/>
    <n v="5749.51"/>
    <n v="451.2"/>
    <n v="833.09"/>
    <n v="0"/>
    <m/>
    <n v="0"/>
    <n v="0.88"/>
    <n v="112451"/>
    <x v="1"/>
  </r>
  <r>
    <s v="0309    2A-L3"/>
    <s v="LORENA YAMILA CANDIDO/FERNANDEZ CLAUDIO (1)"/>
    <n v="32718"/>
    <n v="32718"/>
    <n v="0"/>
    <n v="0"/>
    <n v="0"/>
    <n v="32281.29"/>
    <n v="5749.51"/>
    <n v="451.2"/>
    <n v="833.09"/>
    <n v="0"/>
    <m/>
    <n v="-3524"/>
    <n v="0.91"/>
    <n v="35792"/>
    <x v="1"/>
  </r>
  <r>
    <s v="0310    2A-L4"/>
    <s v="GABRIEL MICHELOUD"/>
    <n v="32718"/>
    <n v="33264"/>
    <n v="0"/>
    <n v="546"/>
    <n v="546"/>
    <n v="32281.29"/>
    <n v="5749.51"/>
    <n v="451.2"/>
    <n v="833.09"/>
    <n v="0"/>
    <m/>
    <n v="0"/>
    <n v="0.91"/>
    <n v="39316"/>
    <x v="1"/>
  </r>
  <r>
    <s v="0311    2A-L5"/>
    <s v="PETER KRUGER"/>
    <n v="87399"/>
    <n v="0"/>
    <n v="84183.48"/>
    <n v="7424.69"/>
    <n v="0"/>
    <n v="32281.29"/>
    <n v="5744.58"/>
    <n v="451.2"/>
    <n v="832.26"/>
    <n v="0"/>
    <m/>
    <n v="0"/>
    <n v="0.5"/>
    <n v="130918"/>
    <x v="1"/>
  </r>
  <r>
    <s v="0312    2A-L6"/>
    <s v="ANABELLA BLANCO"/>
    <n v="55293"/>
    <n v="55293"/>
    <n v="0"/>
    <n v="915"/>
    <n v="0"/>
    <n v="32281.29"/>
    <n v="5769.24"/>
    <n v="0"/>
    <n v="836"/>
    <n v="15484.34"/>
    <m/>
    <n v="0"/>
    <n v="0.13"/>
    <n v="55286"/>
    <x v="1"/>
  </r>
  <r>
    <s v="0313    2A-L7"/>
    <s v="JULIAN FERNANDEZ SKAPIN/ JULIANA TORRES IADAROLA (1)"/>
    <n v="85818"/>
    <n v="85818"/>
    <n v="0"/>
    <n v="0"/>
    <n v="0"/>
    <n v="32281.29"/>
    <n v="5769.24"/>
    <n v="452.4"/>
    <n v="836"/>
    <n v="0"/>
    <m/>
    <n v="-3526"/>
    <n v="7.0000000000000007E-2"/>
    <n v="35813"/>
    <x v="1"/>
  </r>
  <r>
    <s v="0314    2A-L8"/>
    <s v="CARLOS MANUEL CAMPO"/>
    <n v="35968"/>
    <n v="0"/>
    <n v="35968"/>
    <n v="1798.4"/>
    <n v="0"/>
    <n v="32281.29"/>
    <n v="5764.31"/>
    <n v="452.4"/>
    <n v="835.17"/>
    <n v="0"/>
    <m/>
    <n v="0"/>
    <n v="0.43"/>
    <n v="77100"/>
    <x v="1"/>
  </r>
  <r>
    <s v="0315    2A-L9"/>
    <s v="ANA MARIA COLOMBO (1)"/>
    <n v="2547414"/>
    <n v="0"/>
    <n v="1660031.18"/>
    <s v="En Abogados"/>
    <n v="0"/>
    <n v="32281.29"/>
    <n v="5759.37"/>
    <n v="452.4"/>
    <n v="834.34"/>
    <n v="0"/>
    <m/>
    <n v="6904.38"/>
    <n v="0.66"/>
    <n v="2676648"/>
    <x v="1"/>
  </r>
  <r>
    <s v="0316   2A-L10"/>
    <s v="Daniel Eduardo Lifschitz/ Fabiana Alejandra Maneiro"/>
    <n v="32644"/>
    <n v="33000"/>
    <n v="0"/>
    <n v="545"/>
    <n v="356"/>
    <n v="32281.29"/>
    <n v="5788.96"/>
    <n v="453.6"/>
    <n v="838.5"/>
    <n v="0"/>
    <m/>
    <n v="0"/>
    <n v="0.65"/>
    <n v="39552"/>
    <x v="1"/>
  </r>
  <r>
    <s v="0317    2A-L11"/>
    <s v="FABI£N BURGOS (1)"/>
    <n v="39216"/>
    <n v="39216"/>
    <n v="0"/>
    <n v="0"/>
    <n v="0"/>
    <n v="32281.29"/>
    <n v="5754.44"/>
    <n v="0"/>
    <n v="833.51"/>
    <n v="0"/>
    <m/>
    <n v="9025"/>
    <n v="0.76"/>
    <n v="47895"/>
    <x v="1"/>
  </r>
  <r>
    <s v="0318   2A-L12"/>
    <s v="KANG JONG HO"/>
    <n v="177860"/>
    <n v="0"/>
    <n v="161819.01"/>
    <n v="24131.94"/>
    <n v="0"/>
    <n v="32281.29"/>
    <n v="5764.31"/>
    <n v="452.4"/>
    <n v="835.17"/>
    <n v="0"/>
    <m/>
    <n v="0"/>
    <n v="0.88"/>
    <n v="225285"/>
    <x v="1"/>
  </r>
  <r>
    <s v="0319   2A-L13"/>
    <s v="MARIANO SAENZ"/>
    <n v="32781"/>
    <n v="32781"/>
    <n v="0"/>
    <n v="547"/>
    <n v="0"/>
    <n v="32281.29"/>
    <n v="5808.68"/>
    <n v="456"/>
    <n v="841.83"/>
    <n v="0"/>
    <m/>
    <n v="0"/>
    <n v="0.2"/>
    <n v="39935"/>
    <x v="1"/>
  </r>
  <r>
    <s v="0320   2A-L14"/>
    <s v="PAUL DOCHERTY (1)"/>
    <n v="32575"/>
    <n v="32575"/>
    <n v="0"/>
    <n v="0"/>
    <n v="0"/>
    <n v="32281.29"/>
    <n v="5818.55"/>
    <n v="457.2"/>
    <n v="843.08"/>
    <n v="0"/>
    <m/>
    <n v="-3530"/>
    <n v="0.88"/>
    <n v="35871"/>
    <x v="1"/>
  </r>
  <r>
    <s v="0321   2A-L15"/>
    <s v="FRANCO - SUEIRO (1)"/>
    <n v="2411585"/>
    <n v="0"/>
    <n v="1576831.05"/>
    <s v="En Abogados"/>
    <n v="0"/>
    <n v="32281.29"/>
    <n v="5764.31"/>
    <n v="452.4"/>
    <n v="834.75"/>
    <n v="0"/>
    <m/>
    <n v="6905.28"/>
    <n v="0.42"/>
    <n v="2536665"/>
    <x v="1"/>
  </r>
  <r>
    <s v="0322   2A-L16"/>
    <s v="PATRICIA TARABINI (1)"/>
    <n v="32848"/>
    <n v="32848"/>
    <n v="0"/>
    <n v="0"/>
    <n v="0"/>
    <n v="32281.29"/>
    <n v="5872.79"/>
    <n v="460.8"/>
    <n v="850.98"/>
    <n v="0"/>
    <m/>
    <n v="-3536"/>
    <n v="0.14000000000000001"/>
    <n v="35930"/>
    <x v="1"/>
  </r>
  <r>
    <s v="0323  2A-L17B"/>
    <s v="MANTE JAIME FRANCISCO (1)"/>
    <n v="1802201"/>
    <n v="0"/>
    <n v="1204392.52"/>
    <s v="En Abogados"/>
    <n v="0"/>
    <n v="32281.29"/>
    <n v="6045.37"/>
    <n v="474"/>
    <n v="875.53"/>
    <n v="0"/>
    <m/>
    <n v="6956.29"/>
    <n v="0.89"/>
    <n v="1909054"/>
    <x v="1"/>
  </r>
  <r>
    <s v="0324   2A-L17"/>
    <s v="MIGUEL PEREIRA L”PEZ (1)"/>
    <n v="2629291"/>
    <n v="0"/>
    <n v="1711055.47"/>
    <s v="En Abogados"/>
    <n v="0"/>
    <n v="32281.29"/>
    <n v="6035.51"/>
    <n v="474"/>
    <n v="874.7"/>
    <n v="0"/>
    <m/>
    <n v="6954.5"/>
    <n v="0.23"/>
    <n v="2761464"/>
    <x v="1"/>
  </r>
  <r>
    <s v="0325   2A-L18"/>
    <s v="Patrico Ezequiel KOLKER"/>
    <n v="77297"/>
    <n v="0"/>
    <n v="75675"/>
    <n v="5405.75"/>
    <n v="0"/>
    <n v="32281.29"/>
    <n v="6045.37"/>
    <n v="474"/>
    <n v="875.53"/>
    <n v="0"/>
    <m/>
    <n v="0"/>
    <n v="0.06"/>
    <n v="120757"/>
    <x v="1"/>
  </r>
  <r>
    <s v="0326   2A-L19"/>
    <s v="EZEQUIEL BRAHIN (1)"/>
    <n v="33041"/>
    <n v="33100"/>
    <n v="0"/>
    <n v="0"/>
    <n v="59"/>
    <n v="32281.29"/>
    <n v="6060.16"/>
    <n v="476.4"/>
    <n v="878.03"/>
    <n v="0"/>
    <m/>
    <n v="-3553"/>
    <n v="0.12"/>
    <n v="36084"/>
    <x v="1"/>
  </r>
  <r>
    <s v="0327   2A-L20"/>
    <s v="JUAN CARLOS MELIA (1)"/>
    <n v="39532"/>
    <n v="39532"/>
    <n v="0"/>
    <n v="0"/>
    <n v="0"/>
    <n v="32281.29"/>
    <n v="6074.96"/>
    <n v="0"/>
    <n v="880.11"/>
    <n v="0"/>
    <m/>
    <n v="3391"/>
    <n v="0.64"/>
    <n v="42628"/>
    <x v="1"/>
  </r>
  <r>
    <s v="0328   2A-L21"/>
    <s v="LUCCHESI / PELOROSSO"/>
    <n v="68460"/>
    <n v="0"/>
    <n v="66961.8"/>
    <n v="4846.29"/>
    <n v="0"/>
    <n v="32281.29"/>
    <n v="6661.74"/>
    <n v="522"/>
    <n v="965.42"/>
    <n v="0"/>
    <m/>
    <n v="0"/>
    <n v="0.46"/>
    <n v="112239"/>
    <x v="1"/>
  </r>
  <r>
    <s v="0329   2A-L22"/>
    <s v="MARCIAL CARBALLAL (1)"/>
    <n v="2858622"/>
    <n v="0"/>
    <n v="1856366.77"/>
    <s v="En Abogados"/>
    <n v="0"/>
    <n v="32281.29"/>
    <n v="7578.9"/>
    <n v="595.20000000000005"/>
    <n v="1097.75"/>
    <n v="0"/>
    <m/>
    <n v="7234.62"/>
    <n v="0.9"/>
    <n v="3000229"/>
    <x v="1"/>
  </r>
  <r>
    <s v="0330   2A-L23"/>
    <s v="EDUARDO CANTELOUP (1)"/>
    <n v="43736"/>
    <n v="43736"/>
    <n v="0"/>
    <n v="0"/>
    <n v="0"/>
    <n v="32281.29"/>
    <n v="6607.5"/>
    <n v="0"/>
    <n v="957.1"/>
    <n v="7109.33"/>
    <m/>
    <n v="-3320"/>
    <n v="0.78"/>
    <n v="43636"/>
    <x v="1"/>
  </r>
  <r>
    <s v="0331   2A-L24"/>
    <s v="SANTIAGO BELAUSTEGUI"/>
    <n v="33630"/>
    <n v="0"/>
    <n v="33630"/>
    <n v="1681.5"/>
    <n v="0"/>
    <n v="32281.29"/>
    <n v="6607.5"/>
    <n v="518.4"/>
    <n v="957.1"/>
    <n v="0"/>
    <m/>
    <n v="0"/>
    <n v="0.21"/>
    <n v="75676"/>
    <x v="1"/>
  </r>
  <r>
    <s v="0332   2A-L25"/>
    <s v="ALFREDO CASTIGLIA (1)"/>
    <n v="58556"/>
    <n v="58556"/>
    <s v="Plan de Pago"/>
    <s v="Plan de Pago"/>
    <n v="0"/>
    <n v="32281.29"/>
    <n v="6612.43"/>
    <n v="519.6"/>
    <n v="957.93"/>
    <n v="0"/>
    <m/>
    <n v="21316.240000000002"/>
    <n v="0.51"/>
    <n v="61688"/>
    <x v="1"/>
  </r>
  <r>
    <s v="0333   2A-L26"/>
    <s v="EDGARDO PAOLILLO (1)"/>
    <n v="1059144"/>
    <n v="0"/>
    <n v="751056.73"/>
    <s v="En Abogados"/>
    <n v="0"/>
    <n v="32281.29"/>
    <n v="6617.36"/>
    <n v="519.6"/>
    <n v="958.34"/>
    <n v="0"/>
    <m/>
    <n v="7060.1"/>
    <n v="0.47"/>
    <n v="1144134"/>
    <x v="1"/>
  </r>
  <r>
    <s v="0334   2A-L27"/>
    <s v="COPPARI ALEJANDRO (1)"/>
    <n v="39493"/>
    <n v="40152"/>
    <n v="0"/>
    <n v="659"/>
    <n v="659"/>
    <n v="32281.29"/>
    <n v="6035.51"/>
    <n v="0"/>
    <n v="874.7"/>
    <n v="0"/>
    <m/>
    <n v="6945"/>
    <n v="0.5"/>
    <n v="46137"/>
    <x v="1"/>
  </r>
  <r>
    <s v="0335   2A-L28"/>
    <s v="NELDO GARCIA (1)"/>
    <n v="570351"/>
    <n v="0"/>
    <n v="448918.31"/>
    <s v="En Abogados"/>
    <n v="0"/>
    <n v="32281.29"/>
    <n v="6035.51"/>
    <n v="474"/>
    <n v="874.7"/>
    <n v="0"/>
    <m/>
    <n v="6954.5"/>
    <n v="0.08"/>
    <n v="639417"/>
    <x v="1"/>
  </r>
  <r>
    <s v="0336   2A-L29"/>
    <s v="CASASOLA GABRIEL (1)"/>
    <n v="33016"/>
    <n v="33016"/>
    <n v="0"/>
    <n v="0"/>
    <n v="0"/>
    <n v="32281.29"/>
    <n v="6030.58"/>
    <n v="472.8"/>
    <n v="873.87"/>
    <n v="0"/>
    <m/>
    <n v="-3550"/>
    <n v="0.46"/>
    <n v="36109"/>
    <x v="1"/>
  </r>
  <r>
    <s v="0337   2A-L30"/>
    <s v="ARCE VIVIANA MARIELA"/>
    <n v="110957"/>
    <n v="110957"/>
    <n v="0"/>
    <n v="0"/>
    <n v="0"/>
    <n v="32281.29"/>
    <n v="8624.27"/>
    <n v="675.59"/>
    <n v="1249.22"/>
    <n v="0"/>
    <m/>
    <n v="0"/>
    <n v="0.63"/>
    <n v="42831"/>
    <x v="1"/>
  </r>
  <r>
    <s v="0338   2A-L31"/>
    <s v="FIDEICOMISO VILLA MARIA (2)"/>
    <n v="39954"/>
    <n v="39954"/>
    <n v="0"/>
    <n v="1997.67"/>
    <n v="0"/>
    <n v="32281.29"/>
    <n v="9191.33"/>
    <n v="771.2"/>
    <n v="1331.61"/>
    <n v="0"/>
    <m/>
    <n v="0"/>
    <n v="0.9"/>
    <n v="45574"/>
    <x v="1"/>
  </r>
  <r>
    <s v="0339   2A-L32"/>
    <s v="RUTA CPC"/>
    <n v="121768"/>
    <n v="75224"/>
    <n v="46544"/>
    <n v="2327.1999999999998"/>
    <n v="0"/>
    <n v="32281.29"/>
    <n v="11775.16"/>
    <n v="924"/>
    <n v="1706.13"/>
    <n v="0"/>
    <m/>
    <n v="0"/>
    <n v="0.22"/>
    <n v="95558"/>
    <x v="1"/>
  </r>
  <r>
    <s v="0340   2A-L33"/>
    <s v="ADRIANA LOPEZ - ALBERTO RANGONI"/>
    <n v="35768"/>
    <n v="35768"/>
    <n v="0"/>
    <n v="597"/>
    <n v="0"/>
    <n v="32281.29"/>
    <n v="8619.34"/>
    <n v="675.6"/>
    <n v="1248.3900000000001"/>
    <n v="0"/>
    <m/>
    <n v="0"/>
    <n v="0.38"/>
    <n v="43422"/>
    <x v="1"/>
  </r>
  <r>
    <s v="0341   2A-L34"/>
    <s v="Diego Alberto RADIVOY MAGNANI"/>
    <n v="76389"/>
    <n v="0"/>
    <n v="74636.25"/>
    <n v="5484.56"/>
    <n v="0"/>
    <n v="32281.29"/>
    <n v="8910.27"/>
    <n v="699.6"/>
    <n v="1290.83"/>
    <n v="0"/>
    <m/>
    <n v="0"/>
    <n v="0.2"/>
    <n v="123303"/>
    <x v="1"/>
  </r>
  <r>
    <s v="0342   2A-L35"/>
    <s v="DIEGO SOLERO (2)"/>
    <n v="123934"/>
    <n v="74244.05"/>
    <n v="49689.95"/>
    <n v="4420.75"/>
    <n v="0"/>
    <n v="32281.29"/>
    <n v="12933.94"/>
    <n v="1014"/>
    <n v="1873.83"/>
    <n v="0"/>
    <m/>
    <n v="0"/>
    <n v="0.24"/>
    <n v="102214"/>
    <x v="1"/>
  </r>
  <r>
    <s v="0343    2B-L1"/>
    <s v="FABIAN CARBALLO (1)"/>
    <n v="171364"/>
    <n v="0"/>
    <n v="160179.51999999999"/>
    <n v="19193.46"/>
    <n v="0"/>
    <n v="32281.29"/>
    <n v="8609.48"/>
    <n v="0"/>
    <n v="1247.55"/>
    <n v="0"/>
    <m/>
    <n v="6945"/>
    <n v="0.7"/>
    <n v="228457"/>
    <x v="1"/>
  </r>
  <r>
    <s v="0344    2B-L2"/>
    <s v="ROBERTO BERASATEGUI (1)"/>
    <n v="35946"/>
    <n v="35946"/>
    <n v="0"/>
    <n v="0"/>
    <n v="0"/>
    <n v="32281.29"/>
    <n v="5744.58"/>
    <n v="451.2"/>
    <n v="832.26"/>
    <n v="0"/>
    <m/>
    <n v="-3524"/>
    <n v="0.67"/>
    <n v="35786"/>
    <x v="1"/>
  </r>
  <r>
    <s v="0345   2B-L3"/>
    <s v="JORGELINA AIRALDI (1)"/>
    <n v="39653"/>
    <n v="0"/>
    <n v="39653"/>
    <n v="1982.65"/>
    <n v="0"/>
    <n v="32281.29"/>
    <n v="5744.58"/>
    <n v="451.2"/>
    <n v="832.26"/>
    <n v="0"/>
    <m/>
    <n v="12549.99"/>
    <n v="0.03"/>
    <n v="93495"/>
    <x v="1"/>
  </r>
  <r>
    <s v="0346   2B-L4"/>
    <s v="LAURA REITER - SHEILA TRUCCO (1)"/>
    <n v="33347"/>
    <n v="33347"/>
    <n v="0"/>
    <n v="0"/>
    <n v="0"/>
    <n v="32281.29"/>
    <n v="6341.23"/>
    <n v="498"/>
    <n v="918.81"/>
    <n v="0"/>
    <m/>
    <n v="-3579"/>
    <n v="0.67"/>
    <n v="36461"/>
    <x v="1"/>
  </r>
  <r>
    <s v="0347    2B-L5"/>
    <s v="CHRISTOPH MARQUARDT (1)"/>
    <n v="2583145"/>
    <n v="0"/>
    <n v="1681874.45"/>
    <s v="En Abogados"/>
    <n v="0"/>
    <n v="32281.29"/>
    <n v="5744.58"/>
    <n v="451.2"/>
    <n v="832.26"/>
    <n v="0"/>
    <m/>
    <n v="6901.7"/>
    <n v="0.25"/>
    <n v="2713450"/>
    <x v="1"/>
  </r>
  <r>
    <s v="0348   2B-L6"/>
    <s v="TORSTEN / DIRK SCHALL"/>
    <n v="32713"/>
    <n v="0"/>
    <n v="32713"/>
    <n v="1635.65"/>
    <n v="0"/>
    <n v="32281.29"/>
    <n v="5744.58"/>
    <n v="451.2"/>
    <n v="832.26"/>
    <n v="0"/>
    <m/>
    <n v="0"/>
    <n v="0.02"/>
    <n v="73658"/>
    <x v="1"/>
  </r>
  <r>
    <s v="0349   2B-L7"/>
    <s v="RICARDO MARKOUS (1)"/>
    <n v="32959"/>
    <n v="32959"/>
    <n v="0"/>
    <n v="0"/>
    <n v="0"/>
    <n v="32281.29"/>
    <n v="5744.58"/>
    <n v="451.2"/>
    <n v="832.26"/>
    <n v="0"/>
    <m/>
    <n v="-3256"/>
    <n v="0.67"/>
    <n v="36054"/>
    <x v="1"/>
  </r>
  <r>
    <s v="0350   2B-L8"/>
    <s v="GUILLERMO VILAS (1)"/>
    <n v="2657545"/>
    <n v="0"/>
    <n v="1727463.5"/>
    <s v="En Abogados"/>
    <n v="0"/>
    <n v="32281.29"/>
    <n v="5749.51"/>
    <n v="451.2"/>
    <n v="832.67"/>
    <n v="0"/>
    <m/>
    <n v="6902.59"/>
    <n v="0.56000000000000005"/>
    <n v="2790136"/>
    <x v="1"/>
  </r>
  <r>
    <s v="0351    2B-L9"/>
    <s v="PABLO MARCELO ROMERO SCHMID (1)"/>
    <n v="35494"/>
    <n v="0"/>
    <n v="35494"/>
    <n v="1774.7"/>
    <n v="0"/>
    <n v="32281.29"/>
    <n v="5744.58"/>
    <n v="0"/>
    <n v="832.26"/>
    <n v="0"/>
    <m/>
    <n v="16814.97"/>
    <n v="0.2"/>
    <n v="92942"/>
    <x v="1"/>
  </r>
  <r>
    <s v="0352   2B-L10"/>
    <s v="MARIA ANGELA MENENDEZ"/>
    <n v="32271"/>
    <n v="0"/>
    <n v="32271"/>
    <n v="1613.55"/>
    <n v="0"/>
    <n v="32281.29"/>
    <n v="5754.44"/>
    <n v="0"/>
    <n v="833.51"/>
    <n v="0"/>
    <m/>
    <n v="0"/>
    <n v="0.21"/>
    <n v="72754"/>
    <x v="1"/>
  </r>
  <r>
    <s v="0353  2B-L11"/>
    <s v="GUILLERMO A.SANTANA MACKINLAY/ PATRICIA A.MAKIN (1)"/>
    <n v="32708"/>
    <n v="32708"/>
    <n v="0"/>
    <n v="0"/>
    <n v="0"/>
    <n v="32281.29"/>
    <n v="5739.65"/>
    <n v="451.2"/>
    <n v="831.43"/>
    <n v="0"/>
    <m/>
    <n v="-3523"/>
    <n v="0.43"/>
    <n v="35781"/>
    <x v="1"/>
  </r>
  <r>
    <s v="0354  2B-L12"/>
    <s v="Jaime Andrés Santana Mackinlay/ Joseﬁna Saenz de Regadera (1)"/>
    <n v="32717"/>
    <n v="32717"/>
    <n v="0"/>
    <n v="0"/>
    <n v="0"/>
    <n v="32281.29"/>
    <n v="5749.51"/>
    <n v="451.2"/>
    <n v="832.67"/>
    <n v="0"/>
    <m/>
    <n v="-3524"/>
    <n v="0.33"/>
    <n v="35791"/>
    <x v="1"/>
  </r>
  <r>
    <s v="0355  2B-L13"/>
    <s v="RODRIGUEZ LEONARDO (2)"/>
    <n v="35946"/>
    <n v="35946"/>
    <n v="0"/>
    <n v="1797.25"/>
    <n v="0"/>
    <n v="32281.29"/>
    <n v="5744.58"/>
    <n v="451.2"/>
    <n v="832.26"/>
    <n v="0"/>
    <m/>
    <n v="0"/>
    <n v="0.42"/>
    <n v="41107"/>
    <x v="1"/>
  </r>
  <r>
    <s v="0356  2B-L14"/>
    <s v="MAXIMILIANO ORDUÑA (1)"/>
    <n v="2380616"/>
    <n v="0"/>
    <n v="1553310.68"/>
    <s v="En Abogados"/>
    <n v="0"/>
    <n v="32281.29"/>
    <n v="4309.67"/>
    <n v="337.2"/>
    <n v="624.19000000000005"/>
    <n v="0"/>
    <m/>
    <n v="6641.26"/>
    <n v="0.86"/>
    <n v="2502476"/>
    <x v="1"/>
  </r>
  <r>
    <s v="0357  2B-L15"/>
    <s v="JORGE TABOADA (1)"/>
    <n v="43409"/>
    <n v="43409"/>
    <n v="0"/>
    <n v="0"/>
    <n v="0"/>
    <n v="32281.29"/>
    <n v="4314.6000000000004"/>
    <n v="339.6"/>
    <n v="625.03"/>
    <n v="0"/>
    <m/>
    <n v="25628.29"/>
    <n v="0.19"/>
    <n v="63189"/>
    <x v="1"/>
  </r>
  <r>
    <s v="0358  2B-L16"/>
    <s v="RUTA CPC"/>
    <n v="99310"/>
    <n v="61830"/>
    <n v="37480"/>
    <n v="1874"/>
    <n v="0"/>
    <n v="32281.29"/>
    <n v="4452.67"/>
    <n v="350.4"/>
    <n v="645"/>
    <n v="0"/>
    <m/>
    <n v="0"/>
    <n v="0.64"/>
    <n v="77084"/>
    <x v="1"/>
  </r>
  <r>
    <s v="0359  2B-L17"/>
    <s v="ADRIANA LUZZETTI (1)"/>
    <n v="31292"/>
    <n v="31292"/>
    <n v="0"/>
    <n v="0"/>
    <n v="0"/>
    <n v="32281.29"/>
    <n v="4408.29"/>
    <n v="345.6"/>
    <n v="638.76"/>
    <n v="0"/>
    <m/>
    <n v="-3399"/>
    <n v="0.06"/>
    <n v="34275"/>
    <x v="1"/>
  </r>
  <r>
    <s v="0360  2B-L17B"/>
    <s v="EDUARDO SOTO (1)"/>
    <n v="2371499"/>
    <n v="0"/>
    <n v="1548180.59"/>
    <s v="En Abogados"/>
    <n v="0"/>
    <n v="32281.29"/>
    <n v="4452.67"/>
    <n v="350.4"/>
    <n v="645"/>
    <n v="0"/>
    <m/>
    <n v="6667.21"/>
    <n v="0.4"/>
    <n v="2493305"/>
    <x v="1"/>
  </r>
  <r>
    <s v="0361   2B-L18"/>
    <s v="Angeles Maria ROSSELLO (1)"/>
    <n v="31340"/>
    <n v="31340"/>
    <n v="0"/>
    <n v="0"/>
    <n v="0"/>
    <n v="32281.29"/>
    <n v="4452.67"/>
    <n v="350.4"/>
    <n v="645"/>
    <n v="0"/>
    <m/>
    <n v="-3403"/>
    <n v="0.64"/>
    <n v="34327"/>
    <x v="1"/>
  </r>
  <r>
    <s v="0362  2B-L19"/>
    <s v="SILVIA ALICIA MAO (1)"/>
    <n v="39128"/>
    <n v="39128"/>
    <n v="0"/>
    <n v="0"/>
    <n v="2790"/>
    <n v="32281.29"/>
    <n v="4452.67"/>
    <n v="0"/>
    <n v="645"/>
    <n v="0"/>
    <m/>
    <n v="-3403"/>
    <n v="0.04"/>
    <n v="31186"/>
    <x v="1"/>
  </r>
  <r>
    <s v="0363   2B-L20"/>
    <s v="OSVALDO DEMATTIA (1)"/>
    <n v="50424"/>
    <n v="50424"/>
    <n v="0"/>
    <n v="0"/>
    <n v="0"/>
    <n v="32281.29"/>
    <n v="4452.67"/>
    <n v="0"/>
    <n v="645"/>
    <n v="13330"/>
    <m/>
    <n v="-3403"/>
    <n v="0.04"/>
    <n v="47306"/>
    <x v="1"/>
  </r>
  <r>
    <s v="0364  2B-L21"/>
    <s v="MARIANA VOLPELLIER (1)"/>
    <n v="34462"/>
    <n v="34462"/>
    <n v="0"/>
    <n v="0"/>
    <n v="0"/>
    <n v="32281.29"/>
    <n v="4452.67"/>
    <n v="350.4"/>
    <n v="645"/>
    <n v="0"/>
    <m/>
    <n v="-3403"/>
    <n v="0.64"/>
    <n v="34327"/>
    <x v="1"/>
  </r>
  <r>
    <s v="0365  2B-L22"/>
    <s v="MARIANA VOLPELLIER (1)"/>
    <n v="34500"/>
    <n v="34500"/>
    <n v="0"/>
    <n v="0"/>
    <n v="0"/>
    <n v="32281.29"/>
    <n v="4487.18"/>
    <n v="351.6"/>
    <n v="649.99"/>
    <n v="0"/>
    <m/>
    <n v="-3406"/>
    <n v="0.94"/>
    <n v="34365"/>
    <x v="1"/>
  </r>
  <r>
    <s v="0366  2B-L23"/>
    <s v="(CFA) COMPA—IA FIDUCIARIA AMERICANA"/>
    <n v="35896"/>
    <n v="35896"/>
    <n v="0"/>
    <n v="0"/>
    <n v="0"/>
    <n v="32281.29"/>
    <n v="5700.2"/>
    <n v="448.8"/>
    <n v="826.02"/>
    <n v="0"/>
    <m/>
    <n v="0"/>
    <n v="0.69"/>
    <n v="39257"/>
    <x v="1"/>
  </r>
  <r>
    <s v="0367  2B-L24"/>
    <s v="ROBERTO CABRERA Y FIDEICOMISO VILLA MARI"/>
    <n v="1000894"/>
    <n v="0"/>
    <n v="655237.99"/>
    <n v="378417.91"/>
    <n v="0"/>
    <n v="32281.29"/>
    <n v="7179.49"/>
    <n v="562.79999999999995"/>
    <n v="1040.32"/>
    <n v="0"/>
    <m/>
    <n v="0"/>
    <n v="0.2"/>
    <n v="1074720"/>
    <x v="1"/>
  </r>
  <r>
    <s v="0368  2B-L25"/>
    <s v="(CFA) COMPA—IA FIDUCIARIA AMERICANA"/>
    <n v="35946"/>
    <n v="35946"/>
    <n v="0"/>
    <n v="0"/>
    <n v="0"/>
    <n v="32281.29"/>
    <n v="5744.58"/>
    <n v="451.2"/>
    <n v="832.26"/>
    <n v="0"/>
    <m/>
    <n v="0"/>
    <n v="0.67"/>
    <n v="39310"/>
    <x v="1"/>
  </r>
  <r>
    <s v="0369  2B-L26"/>
    <s v="Agustin Calcagno (1)"/>
    <n v="31186"/>
    <n v="31186"/>
    <n v="0"/>
    <n v="0"/>
    <n v="0"/>
    <n v="32281.29"/>
    <n v="4309.67"/>
    <n v="337.2"/>
    <n v="624.19000000000005"/>
    <n v="0"/>
    <m/>
    <n v="-3390"/>
    <n v="0.65"/>
    <n v="34163"/>
    <x v="1"/>
  </r>
  <r>
    <s v="0370  2B-L27"/>
    <s v="RUTA CPC"/>
    <n v="98866"/>
    <n v="61565"/>
    <n v="37301"/>
    <n v="1865.05"/>
    <n v="0"/>
    <n v="32281.29"/>
    <n v="4309.67"/>
    <n v="337.2"/>
    <n v="624.19000000000005"/>
    <n v="0"/>
    <m/>
    <n v="0"/>
    <n v="0.6"/>
    <n v="76719"/>
    <x v="1"/>
  </r>
  <r>
    <s v="0371  2B-L28"/>
    <s v="MAURO ALEJANDRO CORINALDESI/ CAROLINA RODRIGUEZ (1)"/>
    <n v="38121"/>
    <n v="38121"/>
    <n v="0"/>
    <n v="0"/>
    <n v="0"/>
    <n v="32281.29"/>
    <n v="4299.8100000000004"/>
    <n v="337.2"/>
    <n v="622.94000000000005"/>
    <n v="0"/>
    <m/>
    <n v="3556"/>
    <n v="0.76"/>
    <n v="41098"/>
    <x v="1"/>
  </r>
  <r>
    <s v="0372  2B-L29"/>
    <s v="EDGARDO PAOLILLO (1)"/>
    <n v="1012283"/>
    <n v="0"/>
    <n v="723751.63"/>
    <s v="En Abogados"/>
    <n v="0"/>
    <n v="32281.29"/>
    <n v="4304.74"/>
    <n v="337.2"/>
    <n v="623.36"/>
    <n v="0"/>
    <m/>
    <n v="6640.36"/>
    <n v="0.47"/>
    <n v="1092658"/>
    <x v="1"/>
  </r>
  <r>
    <s v="0373  2B-L30"/>
    <s v="JAIME CHMEA (1)"/>
    <n v="725695"/>
    <n v="0"/>
    <n v="545126.79"/>
    <n v="207824.55"/>
    <n v="0"/>
    <n v="32281.29"/>
    <n v="5749.51"/>
    <n v="501.2"/>
    <n v="832.67"/>
    <n v="0"/>
    <m/>
    <n v="6902.59"/>
    <n v="0.4"/>
    <n v="799219"/>
    <x v="1"/>
  </r>
  <r>
    <s v="0374  2B-L31"/>
    <s v="EDUARDO TRUEBA"/>
    <n v="715026"/>
    <n v="0"/>
    <n v="562709.52"/>
    <s v="En Abogados"/>
    <n v="0"/>
    <n v="32281.29"/>
    <n v="5744.58"/>
    <n v="451.2"/>
    <n v="832.26"/>
    <n v="0"/>
    <m/>
    <n v="0"/>
    <n v="0.19"/>
    <n v="782471"/>
    <x v="1"/>
  </r>
  <r>
    <s v="0375  2B-L32"/>
    <s v="RUTA CPC"/>
    <n v="103273"/>
    <n v="64194"/>
    <n v="39079"/>
    <n v="1953.95"/>
    <n v="0"/>
    <n v="32281.29"/>
    <n v="5744.58"/>
    <n v="451.2"/>
    <n v="832.26"/>
    <n v="0"/>
    <m/>
    <n v="0"/>
    <n v="0.72"/>
    <n v="80343"/>
    <x v="1"/>
  </r>
  <r>
    <s v="0376  2B-L33"/>
    <s v="ANA ELIZABETH VILDOZA"/>
    <n v="57114"/>
    <n v="57300"/>
    <n v="0"/>
    <n v="0"/>
    <n v="186"/>
    <n v="32281.29"/>
    <n v="5744.58"/>
    <n v="0"/>
    <n v="832.26"/>
    <n v="17046.240000000002"/>
    <m/>
    <n v="0"/>
    <n v="0.63"/>
    <n v="55719"/>
    <x v="1"/>
  </r>
  <r>
    <s v="0377  2B-L34"/>
    <s v="PIANO Adriana Estela (1)"/>
    <n v="32713"/>
    <n v="32800"/>
    <n v="0"/>
    <n v="0"/>
    <n v="87"/>
    <n v="32281.29"/>
    <n v="5744.58"/>
    <n v="451.2"/>
    <n v="832.26"/>
    <n v="0"/>
    <m/>
    <n v="-3524"/>
    <n v="0.67"/>
    <n v="35699"/>
    <x v="1"/>
  </r>
  <r>
    <s v="0378  2B-L35"/>
    <s v="FIDEICOMISO VILLA MARIA (2)"/>
    <n v="35946"/>
    <n v="35946"/>
    <n v="0"/>
    <n v="1797.25"/>
    <n v="0"/>
    <n v="32281.29"/>
    <n v="5744.58"/>
    <n v="451.2"/>
    <n v="832.26"/>
    <n v="0"/>
    <m/>
    <n v="0"/>
    <n v="0.42"/>
    <n v="41107"/>
    <x v="1"/>
  </r>
  <r>
    <s v="0379  2B-L36"/>
    <s v="NATALIA FLORIDIA (1)"/>
    <n v="32169"/>
    <n v="33000"/>
    <n v="0"/>
    <n v="0"/>
    <n v="831"/>
    <n v="32281.29"/>
    <n v="5764.31"/>
    <n v="0"/>
    <n v="834.75"/>
    <n v="0"/>
    <m/>
    <n v="-3525"/>
    <n v="0.65"/>
    <n v="34525"/>
    <x v="1"/>
  </r>
  <r>
    <s v="0380  2C-L1"/>
    <s v="ANDREA LORENA TUBIO (1)"/>
    <n v="2080932"/>
    <n v="0"/>
    <n v="1366712.76"/>
    <s v="En Abogados"/>
    <n v="0"/>
    <n v="32281.29"/>
    <n v="3343.2"/>
    <n v="264"/>
    <n v="484.37"/>
    <n v="0"/>
    <m/>
    <n v="6465.84"/>
    <n v="0.66"/>
    <n v="2192107"/>
    <x v="1"/>
  </r>
  <r>
    <s v="0381    2C-L2"/>
    <s v="FABIO JUAN LAPALMA/FERNANDEZ MARIA CLAUD (1)"/>
    <n v="29977"/>
    <n v="29977"/>
    <n v="0"/>
    <n v="0"/>
    <n v="0"/>
    <n v="32281.29"/>
    <n v="3170.61"/>
    <n v="249.6"/>
    <n v="459.41"/>
    <n v="0"/>
    <m/>
    <n v="-3284"/>
    <n v="0.09"/>
    <n v="32877"/>
    <x v="1"/>
  </r>
  <r>
    <s v="0382   2C-L3"/>
    <s v="CFA COMPA—IA FIDUCIARIA AMERICANA"/>
    <n v="32876"/>
    <n v="32876"/>
    <n v="0"/>
    <n v="0"/>
    <n v="0"/>
    <n v="32281.29"/>
    <n v="3072"/>
    <n v="241.2"/>
    <n v="445.26"/>
    <n v="0"/>
    <m/>
    <n v="0"/>
    <n v="0.25"/>
    <n v="36040"/>
    <x v="1"/>
  </r>
  <r>
    <s v="0383  2C-L4"/>
    <s v="ESTEBAN MELE (1)"/>
    <n v="2192981"/>
    <n v="0"/>
    <n v="1434649.8"/>
    <s v="En Abogados"/>
    <n v="0"/>
    <n v="32281.29"/>
    <n v="3121.3"/>
    <n v="244.8"/>
    <n v="451.92"/>
    <n v="0"/>
    <m/>
    <n v="6425.57"/>
    <n v="0.63"/>
    <n v="2307239"/>
    <x v="1"/>
  </r>
  <r>
    <s v="0384  2C-L5"/>
    <s v="NAPOLITANO JAVIER"/>
    <n v="151666"/>
    <n v="0"/>
    <n v="138884"/>
    <n v="19726.2"/>
    <n v="0"/>
    <n v="32281.29"/>
    <n v="3052.27"/>
    <n v="240"/>
    <n v="441.93"/>
    <n v="0"/>
    <m/>
    <n v="0"/>
    <n v="0.31"/>
    <n v="194626"/>
    <x v="1"/>
  </r>
  <r>
    <s v="0385   2C-L6"/>
    <s v="SEBASTIAN PRUNEDA"/>
    <n v="29993"/>
    <n v="30493"/>
    <n v="0"/>
    <n v="500"/>
    <n v="500"/>
    <n v="32281.29"/>
    <n v="3185.41"/>
    <n v="250.8"/>
    <n v="461.49"/>
    <n v="0"/>
    <m/>
    <n v="0"/>
    <n v="0.01"/>
    <n v="36179"/>
    <x v="1"/>
  </r>
  <r>
    <s v="0386  2C-L7"/>
    <s v="RUTA CPC"/>
    <n v="96711"/>
    <n v="60280"/>
    <n v="36431"/>
    <n v="1821.55"/>
    <n v="0"/>
    <n v="32281.29"/>
    <n v="3604.54"/>
    <n v="284.39999999999998"/>
    <n v="522.24"/>
    <n v="0"/>
    <m/>
    <n v="0"/>
    <n v="0.98"/>
    <n v="74946"/>
    <x v="1"/>
  </r>
  <r>
    <s v="0387  2C-L8"/>
    <s v="NAPOLITANO - VIDAL"/>
    <n v="642116"/>
    <n v="0"/>
    <n v="468062.6"/>
    <n v="197456.53"/>
    <n v="0"/>
    <n v="32281.29"/>
    <n v="3195.27"/>
    <n v="250.8"/>
    <n v="462.74"/>
    <n v="0"/>
    <m/>
    <n v="0"/>
    <n v="0.77"/>
    <n v="701710"/>
    <x v="1"/>
  </r>
  <r>
    <s v="0388  2C-L9"/>
    <s v="LEANDRO FRANCISCO PALAORO/ PALAORO ANA JU (1)"/>
    <n v="29924"/>
    <n v="29924"/>
    <n v="0"/>
    <n v="0"/>
    <n v="0"/>
    <n v="32281.29"/>
    <n v="3121.3"/>
    <n v="244.8"/>
    <n v="451.92"/>
    <n v="0"/>
    <m/>
    <n v="-3279"/>
    <n v="0.69"/>
    <n v="32821"/>
    <x v="1"/>
  </r>
  <r>
    <s v="0389  2C-L10"/>
    <s v="Edgardo Carlos Roberto SCHMIDT (1)"/>
    <n v="37012"/>
    <n v="37629"/>
    <n v="0"/>
    <n v="0"/>
    <n v="617"/>
    <n v="32281.29"/>
    <n v="3515.78"/>
    <n v="0"/>
    <n v="509.34"/>
    <n v="0"/>
    <m/>
    <n v="-3316"/>
    <n v="0.59"/>
    <n v="32374"/>
    <x v="1"/>
  </r>
  <r>
    <s v="0390   2C-L11"/>
    <s v="ENRIQUE GEORGE ADROVER (1)"/>
    <n v="26302"/>
    <n v="30000"/>
    <n v="0"/>
    <n v="0"/>
    <n v="3698"/>
    <n v="32281.29"/>
    <n v="3224.86"/>
    <n v="0"/>
    <n v="465.65"/>
    <n v="0"/>
    <m/>
    <n v="-3288"/>
    <n v="0.2"/>
    <n v="28986"/>
    <x v="1"/>
  </r>
  <r>
    <s v="0391   2C-L12"/>
    <s v="Walter Alejandro Buchar"/>
    <n v="29851"/>
    <n v="0"/>
    <n v="29851"/>
    <n v="1492.55"/>
    <n v="0"/>
    <n v="32281.29"/>
    <n v="3052.27"/>
    <n v="240"/>
    <n v="441.93"/>
    <n v="0"/>
    <m/>
    <n v="0"/>
    <n v="0.96"/>
    <n v="67360"/>
    <x v="1"/>
  </r>
  <r>
    <s v="0392   2C-L13"/>
    <s v="LAILA MARIANA AREVALO"/>
    <n v="33030"/>
    <n v="0"/>
    <n v="33030"/>
    <n v="1651.5"/>
    <n v="0"/>
    <n v="32281.29"/>
    <n v="3205.13"/>
    <n v="253.2"/>
    <n v="464.4"/>
    <n v="0"/>
    <m/>
    <n v="0"/>
    <n v="0.48"/>
    <n v="70886"/>
    <x v="1"/>
  </r>
  <r>
    <s v="0393   2C-L14"/>
    <s v="Agustín Eugenio SERENELLINI (1)"/>
    <n v="30774"/>
    <n v="30774"/>
    <n v="0"/>
    <n v="0"/>
    <n v="0"/>
    <n v="32281.29"/>
    <n v="3920.12"/>
    <n v="308.39999999999998"/>
    <n v="567.6"/>
    <n v="0"/>
    <m/>
    <n v="-3353"/>
    <n v="0.59"/>
    <n v="33725"/>
    <x v="1"/>
  </r>
  <r>
    <s v="0394   2C-L15"/>
    <s v="Federico TUBIO (1)"/>
    <n v="31220"/>
    <n v="31220"/>
    <n v="0"/>
    <n v="0"/>
    <n v="0"/>
    <n v="32281.29"/>
    <n v="4339.25"/>
    <n v="342"/>
    <n v="628.35"/>
    <n v="0"/>
    <m/>
    <n v="-3392"/>
    <n v="0.11"/>
    <n v="34199"/>
    <x v="1"/>
  </r>
  <r>
    <s v="0395  2C-L16"/>
    <s v="LORENA BORNIEGO (1)"/>
    <n v="1144662"/>
    <n v="0"/>
    <n v="798362.5"/>
    <s v="En Abogados"/>
    <n v="6945"/>
    <n v="32281.29"/>
    <n v="4980.28"/>
    <n v="391.2"/>
    <n v="721.57"/>
    <n v="0"/>
    <m/>
    <n v="6762.97"/>
    <n v="0.81"/>
    <n v="1222426"/>
    <x v="1"/>
  </r>
  <r>
    <s v="0396  2C-L17"/>
    <s v="Emanuel Fernandez Paz / Maria Marcela Lagostena (1)"/>
    <n v="32807"/>
    <n v="32807"/>
    <n v="0"/>
    <n v="0"/>
    <n v="0"/>
    <n v="32281.29"/>
    <n v="5833.34"/>
    <n v="457.2"/>
    <n v="845.16"/>
    <n v="0"/>
    <m/>
    <n v="-3532"/>
    <n v="0.01"/>
    <n v="35885"/>
    <x v="1"/>
  </r>
  <r>
    <s v="0397   2C-L18"/>
    <s v="JORGE OSCAR GARBINO (2)"/>
    <n v="33211"/>
    <n v="33211"/>
    <n v="0"/>
    <n v="1660.53"/>
    <n v="0"/>
    <n v="32281.29"/>
    <n v="3362.92"/>
    <n v="265.2"/>
    <n v="487.29"/>
    <n v="0"/>
    <m/>
    <n v="0"/>
    <n v="0.77"/>
    <n v="38058"/>
    <x v="1"/>
  </r>
  <r>
    <s v="0398   2C-L19"/>
    <s v="PABLO MAZZONI (1)"/>
    <n v="2162263"/>
    <n v="0"/>
    <n v="1415777.28"/>
    <s v="En Abogados"/>
    <n v="0"/>
    <n v="32281.29"/>
    <n v="3101.58"/>
    <n v="243.6"/>
    <n v="449.42"/>
    <n v="0"/>
    <m/>
    <n v="6421.99"/>
    <n v="0.26"/>
    <n v="2275550"/>
    <x v="1"/>
  </r>
  <r>
    <s v="0399   2C-L20"/>
    <s v="MARCELO LUIS VOLPE (1)"/>
    <n v="250120"/>
    <n v="0"/>
    <n v="228403.05"/>
    <n v="33137.1"/>
    <n v="0"/>
    <n v="32281.29"/>
    <n v="3057.2"/>
    <n v="240"/>
    <n v="443.18"/>
    <n v="5951.37"/>
    <m/>
    <n v="18155"/>
    <n v="0.81"/>
    <n v="321669"/>
    <x v="1"/>
  </r>
  <r>
    <s v="0400   2C-L21"/>
    <s v="HERMO MONICA (1)"/>
    <n v="44018"/>
    <n v="44018"/>
    <n v="0"/>
    <n v="0"/>
    <n v="0"/>
    <n v="32281.29"/>
    <n v="3249.51"/>
    <n v="0"/>
    <n v="470.64"/>
    <n v="9748.4"/>
    <m/>
    <n v="-3291"/>
    <n v="0.16"/>
    <n v="42459"/>
    <x v="1"/>
  </r>
  <r>
    <s v="0401   2C-L22"/>
    <s v="MARÕA FERNANDA BALLOTTA (2)"/>
    <n v="59125"/>
    <n v="35400"/>
    <n v="23725"/>
    <n v="2893.23"/>
    <n v="0"/>
    <n v="32281.29"/>
    <n v="2879.69"/>
    <n v="226.8"/>
    <n v="417.38"/>
    <n v="0"/>
    <m/>
    <n v="0"/>
    <n v="0.61"/>
    <n v="62424"/>
    <x v="1"/>
  </r>
  <r>
    <s v="0402   2C-L23"/>
    <s v="GABRIEL CASASOLA (1)"/>
    <n v="29746"/>
    <n v="29746"/>
    <n v="0"/>
    <n v="0"/>
    <n v="0"/>
    <n v="32281.29"/>
    <n v="2953.65"/>
    <n v="231.6"/>
    <n v="428.2"/>
    <n v="0"/>
    <m/>
    <n v="-3264"/>
    <n v="0.26"/>
    <n v="32631"/>
    <x v="1"/>
  </r>
  <r>
    <s v="0403   2C-L24"/>
    <s v="CFA-COMPA—IA FIDUCIARIA AMERICANA"/>
    <n v="32972"/>
    <n v="32972"/>
    <n v="0"/>
    <n v="0"/>
    <n v="0"/>
    <n v="32281.29"/>
    <n v="3155.82"/>
    <n v="248.4"/>
    <n v="456.91"/>
    <n v="0"/>
    <m/>
    <n v="0"/>
    <n v="0.57999999999999996"/>
    <n v="36143"/>
    <x v="1"/>
  </r>
  <r>
    <s v="0404   2C-L25"/>
    <s v="JOSE ALBERTO CALELLO Y DOMINGO DAMIAN CA"/>
    <n v="29783"/>
    <n v="0"/>
    <n v="29783"/>
    <n v="1489.15"/>
    <n v="0"/>
    <n v="32281.29"/>
    <n v="2988.17"/>
    <n v="235.4"/>
    <n v="433.19"/>
    <n v="0"/>
    <m/>
    <n v="0"/>
    <n v="0.8"/>
    <n v="67211"/>
    <x v="1"/>
  </r>
  <r>
    <s v="0405   2C-L26"/>
    <s v="ARIEL BURGOS (1)"/>
    <n v="29514"/>
    <n v="29514"/>
    <n v="0"/>
    <n v="0"/>
    <n v="0"/>
    <n v="32281.29"/>
    <n v="2953.65"/>
    <n v="0"/>
    <n v="427.78"/>
    <n v="0"/>
    <m/>
    <n v="-3264"/>
    <n v="0.28000000000000003"/>
    <n v="32399"/>
    <x v="1"/>
  </r>
  <r>
    <s v="0406   2C-L27"/>
    <s v="JOSE BALATTI"/>
    <n v="33000"/>
    <n v="0"/>
    <n v="33000"/>
    <n v="1650"/>
    <n v="0"/>
    <n v="32281.29"/>
    <n v="3180.48"/>
    <n v="249.6"/>
    <n v="461.07"/>
    <n v="0"/>
    <m/>
    <n v="0"/>
    <n v="0.56000000000000005"/>
    <n v="70823"/>
    <x v="1"/>
  </r>
  <r>
    <s v="0407   2C-L28"/>
    <s v="0405   2C-L26"/>
    <n v="34449"/>
    <n v="34449"/>
    <n v="0"/>
    <n v="0"/>
    <n v="0"/>
    <n v="32281.29"/>
    <n v="3136.1"/>
    <n v="246"/>
    <n v="454.41"/>
    <n v="0"/>
    <m/>
    <n v="-491"/>
    <n v="0.2"/>
    <n v="35627"/>
    <x v="1"/>
  </r>
  <r>
    <s v="0408   2C-L29"/>
    <s v="Carlos Leonardo LOIRA"/>
    <n v="30166"/>
    <n v="0"/>
    <n v="30166"/>
    <n v="1508.3"/>
    <n v="0"/>
    <n v="32281.29"/>
    <n v="3348.13"/>
    <n v="264"/>
    <n v="484.79"/>
    <n v="0"/>
    <m/>
    <n v="0"/>
    <n v="0.49"/>
    <n v="68053"/>
    <x v="1"/>
  </r>
  <r>
    <s v="0409   2C-L30"/>
    <s v="LILIANA INES GONELLA (1)"/>
    <n v="30313"/>
    <n v="30313"/>
    <n v="0"/>
    <n v="0"/>
    <n v="0"/>
    <n v="32281.29"/>
    <n v="3486.2"/>
    <n v="274.8"/>
    <n v="504.76"/>
    <n v="0"/>
    <m/>
    <n v="-3313"/>
    <n v="0.95"/>
    <n v="33235"/>
    <x v="1"/>
  </r>
  <r>
    <s v="0410   2C-L31"/>
    <s v="Carlos Leonardo LOIRA"/>
    <n v="30948"/>
    <n v="0"/>
    <n v="30948"/>
    <n v="1547.4"/>
    <n v="0"/>
    <n v="32281.29"/>
    <n v="4082.84"/>
    <n v="321.60000000000002"/>
    <n v="591.32000000000005"/>
    <n v="0"/>
    <m/>
    <n v="0"/>
    <n v="0.55000000000000004"/>
    <n v="69773"/>
    <x v="1"/>
  </r>
  <r>
    <s v="0411   2C-L32"/>
    <s v="DANIEL CALLISTI (1)"/>
    <n v="120783"/>
    <n v="122711"/>
    <n v="0"/>
    <n v="1928"/>
    <n v="1928"/>
    <n v="32281.29"/>
    <n v="4102.57"/>
    <n v="322.8"/>
    <n v="594.65"/>
    <n v="0"/>
    <m/>
    <n v="34023.29"/>
    <n v="0.4"/>
    <n v="71325"/>
    <x v="1"/>
  </r>
  <r>
    <s v="0412   2C-L33"/>
    <s v="LUCAS GABRIEL BRIGANDO/SANTIAGO CARNERO (1)"/>
    <n v="160313"/>
    <n v="0"/>
    <n v="149802.06"/>
    <s v="En Abogados"/>
    <n v="0"/>
    <n v="32281.29"/>
    <n v="5059.18"/>
    <n v="396"/>
    <n v="733.22"/>
    <n v="0"/>
    <m/>
    <n v="6945"/>
    <n v="0.21"/>
    <n v="213218"/>
    <x v="1"/>
  </r>
  <r>
    <s v="0413   2C-L34"/>
    <s v="RUTA CPC"/>
    <n v="113419"/>
    <n v="70245"/>
    <n v="43174"/>
    <n v="2158.6999999999998"/>
    <n v="0"/>
    <n v="32281.29"/>
    <n v="9053.26"/>
    <n v="710.4"/>
    <n v="1311.64"/>
    <n v="0"/>
    <m/>
    <n v="0"/>
    <n v="0.71"/>
    <n v="88690"/>
    <x v="1"/>
  </r>
  <r>
    <s v="0414   2C-L35"/>
    <s v="HORACIO VERA C£CERES"/>
    <n v="34475"/>
    <n v="35050"/>
    <n v="0"/>
    <n v="575"/>
    <n v="575"/>
    <n v="32281.29"/>
    <n v="3422.09"/>
    <n v="0"/>
    <n v="495.61"/>
    <n v="0"/>
    <m/>
    <n v="0"/>
    <n v="0.01"/>
    <n v="36199"/>
    <x v="1"/>
  </r>
  <r>
    <s v="0415   2C-L36"/>
    <s v="CHRISTIAN GARIBALDI (1)"/>
    <n v="30236"/>
    <n v="30236"/>
    <n v="0"/>
    <n v="0"/>
    <n v="0"/>
    <n v="32281.29"/>
    <n v="4240.6400000000003"/>
    <n v="0"/>
    <n v="614.21"/>
    <n v="0"/>
    <m/>
    <n v="-3383"/>
    <n v="0.86"/>
    <n v="33754"/>
    <x v="1"/>
  </r>
  <r>
    <s v="0416   2C-L37"/>
    <s v="MATIAS VIVA (1)"/>
    <n v="30829"/>
    <n v="30829"/>
    <n v="0"/>
    <n v="0"/>
    <n v="0"/>
    <n v="32281.29"/>
    <n v="4289.95"/>
    <n v="0"/>
    <n v="621.28"/>
    <n v="0"/>
    <m/>
    <n v="15295.29"/>
    <n v="0.19"/>
    <n v="52488"/>
    <x v="1"/>
  </r>
  <r>
    <s v="0417   2C-L38"/>
    <s v="DIEGO VARAS (1)"/>
    <n v="1527787"/>
    <n v="0"/>
    <n v="1030781.39"/>
    <s v="En Abogados"/>
    <n v="0"/>
    <n v="32281.29"/>
    <n v="4285.01"/>
    <n v="336"/>
    <n v="620.45000000000005"/>
    <n v="0"/>
    <m/>
    <n v="6636.78"/>
    <n v="0.4"/>
    <n v="1623486"/>
    <x v="1"/>
  </r>
  <r>
    <s v="0418   2C-L39"/>
    <s v="Nicolas Daniel Martinez (1)"/>
    <n v="31241"/>
    <n v="31241"/>
    <n v="0"/>
    <n v="0"/>
    <n v="0"/>
    <n v="32281.29"/>
    <n v="4358.9799999999996"/>
    <n v="343.2"/>
    <n v="631.67999999999995"/>
    <n v="0"/>
    <m/>
    <n v="-3395"/>
    <n v="0.85"/>
    <n v="34221"/>
    <x v="1"/>
  </r>
  <r>
    <s v="0419   2C-L40"/>
    <s v="Bazo Sandra Gabriela (1)"/>
    <n v="38200"/>
    <n v="38200"/>
    <n v="0"/>
    <n v="0"/>
    <n v="0"/>
    <n v="32281.29"/>
    <n v="4373.7700000000004"/>
    <n v="343.2"/>
    <n v="633.35"/>
    <n v="0"/>
    <m/>
    <n v="3550"/>
    <n v="0.39"/>
    <n v="41182"/>
    <x v="1"/>
  </r>
  <r>
    <s v="0420   2C-L41"/>
    <s v="ANALIA NEIFFERT (2)"/>
    <n v="34218"/>
    <n v="34782"/>
    <n v="0"/>
    <n v="749.92"/>
    <n v="564"/>
    <n v="32281.29"/>
    <n v="4240.6400000000003"/>
    <n v="333.6"/>
    <n v="614.21"/>
    <n v="0"/>
    <m/>
    <n v="0"/>
    <n v="0.34"/>
    <n v="37656"/>
    <x v="1"/>
  </r>
  <r>
    <s v="0421   2C-L42"/>
    <s v="MARIANA SOLEDAD PE—A/ACU—A GUSTAVO HERN (1)"/>
    <n v="31220"/>
    <n v="31220"/>
    <n v="0"/>
    <n v="0"/>
    <n v="0"/>
    <n v="32281.29"/>
    <n v="4339.25"/>
    <n v="342"/>
    <n v="628.35"/>
    <n v="0"/>
    <m/>
    <n v="-3392"/>
    <n v="0.11"/>
    <n v="34199"/>
    <x v="1"/>
  </r>
  <r>
    <s v="0422   2C-L43"/>
    <s v="DIEGO SOLERO (1) (2)"/>
    <n v="97763"/>
    <n v="99319.8"/>
    <n v="0"/>
    <n v="3472.74"/>
    <n v="1556.8"/>
    <n v="32281.29"/>
    <n v="4275.1499999999996"/>
    <n v="336"/>
    <n v="619.20000000000005"/>
    <n v="0"/>
    <m/>
    <n v="-3387"/>
    <n v="0.42"/>
    <n v="36041"/>
    <x v="1"/>
  </r>
  <r>
    <s v="0423   2C-L44"/>
    <s v="NAPOLITANO JAVIER"/>
    <n v="435795"/>
    <n v="0"/>
    <n v="349470.79"/>
    <n v="103797.75"/>
    <n v="0"/>
    <n v="32281.29"/>
    <n v="4378.7"/>
    <n v="0"/>
    <n v="634.6"/>
    <n v="0"/>
    <m/>
    <n v="0"/>
    <n v="0.87"/>
    <n v="490564"/>
    <x v="1"/>
  </r>
  <r>
    <s v="0424   2C-L45"/>
    <s v="LEO MATEU / RED CARPET"/>
    <n v="1627709"/>
    <n v="0"/>
    <n v="1036650.25"/>
    <n v="642891.26"/>
    <n v="0"/>
    <n v="32281.29"/>
    <n v="4181.46"/>
    <n v="327.60000000000002"/>
    <n v="605.47"/>
    <n v="0"/>
    <m/>
    <n v="0"/>
    <n v="0.67"/>
    <n v="1716938"/>
    <x v="1"/>
  </r>
  <r>
    <s v="0425   2C-L46"/>
    <s v="RUTA CPC"/>
    <n v="99493"/>
    <n v="61939"/>
    <n v="37554"/>
    <n v="1877.7"/>
    <n v="0"/>
    <n v="32281.29"/>
    <n v="4511.84"/>
    <n v="355.2"/>
    <n v="653.74"/>
    <n v="0"/>
    <m/>
    <n v="0"/>
    <n v="0.23"/>
    <n v="77234"/>
    <x v="1"/>
  </r>
  <r>
    <s v="0426   2C-L47"/>
    <s v="CFA-COMPA—IA FIDUCIARIA AMERICANA"/>
    <n v="34574"/>
    <n v="34574"/>
    <n v="0"/>
    <n v="0"/>
    <n v="0"/>
    <n v="32281.29"/>
    <n v="4551.29"/>
    <n v="356.4"/>
    <n v="659.15"/>
    <n v="0"/>
    <m/>
    <n v="0"/>
    <n v="0.87"/>
    <n v="37849"/>
    <x v="1"/>
  </r>
  <r>
    <s v="0427   2C-L48"/>
    <s v="FEDERICO MOCKEL (1)"/>
    <n v="31235"/>
    <n v="31235"/>
    <n v="0"/>
    <n v="0"/>
    <n v="0"/>
    <n v="32281.29"/>
    <n v="4354.05"/>
    <n v="342"/>
    <n v="630.44000000000005"/>
    <n v="0"/>
    <m/>
    <n v="-3394"/>
    <n v="0.22"/>
    <n v="34214"/>
    <x v="1"/>
  </r>
  <r>
    <s v="0428   2C-L49"/>
    <s v="SCARSELLO FRANCISCO"/>
    <n v="39771"/>
    <n v="0"/>
    <n v="39104.699999999997"/>
    <n v="2621.54"/>
    <n v="0"/>
    <n v="32281.29"/>
    <n v="5226.83"/>
    <n v="0"/>
    <n v="756.94"/>
    <n v="0"/>
    <m/>
    <n v="0"/>
    <n v="0.7"/>
    <n v="79992"/>
    <x v="1"/>
  </r>
  <r>
    <s v="0429   2C-L50"/>
    <s v="JUAN CRUZ SOUTO (1)"/>
    <n v="1089518"/>
    <n v="0"/>
    <n v="724134.95"/>
    <s v="En Abogados"/>
    <n v="0"/>
    <n v="32281.29"/>
    <n v="7085.81"/>
    <n v="556.79999999999995"/>
    <n v="1026.5899999999999"/>
    <n v="0"/>
    <m/>
    <n v="7145.13"/>
    <n v="0.63"/>
    <n v="1173821"/>
    <x v="1"/>
  </r>
  <r>
    <s v="0430    3A-L1"/>
    <s v="PETER KRUGER"/>
    <n v="127636"/>
    <n v="0"/>
    <n v="120750.5"/>
    <n v="12923.03"/>
    <n v="0"/>
    <n v="32281.29"/>
    <n v="9477.33"/>
    <n v="744"/>
    <n v="1373.22"/>
    <n v="0"/>
    <m/>
    <n v="0"/>
    <n v="0.63"/>
    <n v="177550"/>
    <x v="1"/>
  </r>
  <r>
    <s v="0431    3A-L2"/>
    <s v="CAIRO JOSE LUIS (1)"/>
    <n v="36681"/>
    <n v="36681"/>
    <n v="0"/>
    <n v="0"/>
    <n v="0"/>
    <n v="32281.29"/>
    <n v="9477.33"/>
    <n v="744"/>
    <n v="1372.81"/>
    <n v="0"/>
    <m/>
    <n v="-3871"/>
    <n v="0.56999999999999995"/>
    <n v="40005"/>
    <x v="1"/>
  </r>
  <r>
    <s v="0432    3A-L3"/>
    <s v="GUILLERMO BASSIGNANI"/>
    <n v="1416874"/>
    <n v="28508.73"/>
    <n v="1085805.76"/>
    <n v="356849.8"/>
    <n v="0"/>
    <n v="32281.29"/>
    <n v="9477.33"/>
    <n v="744"/>
    <n v="1373.22"/>
    <n v="0"/>
    <m/>
    <n v="0"/>
    <n v="0.6"/>
    <n v="1486532"/>
    <x v="1"/>
  </r>
  <r>
    <s v="0433    3A-L4"/>
    <s v="PODRZAJ , ANTONIO"/>
    <n v="36990"/>
    <n v="37607"/>
    <n v="0"/>
    <n v="617"/>
    <n v="617"/>
    <n v="32281.29"/>
    <n v="9768.25"/>
    <n v="766.8"/>
    <n v="1414.84"/>
    <n v="0"/>
    <m/>
    <n v="0"/>
    <n v="0.82"/>
    <n v="44232"/>
    <x v="1"/>
  </r>
  <r>
    <s v="0434    3A-L5"/>
    <s v="PODRZAJ MIGUEL (1)"/>
    <n v="34850"/>
    <n v="34850"/>
    <n v="0"/>
    <n v="0"/>
    <n v="0"/>
    <n v="32281.29"/>
    <n v="7756.42"/>
    <n v="608.4"/>
    <n v="1123.55"/>
    <n v="0"/>
    <m/>
    <n v="-3711"/>
    <n v="0.34"/>
    <n v="38059"/>
    <x v="1"/>
  </r>
  <r>
    <s v="0435    3A-L6"/>
    <s v="HERN£N YOHMA (1)"/>
    <n v="2669448"/>
    <n v="0"/>
    <n v="1736545.76"/>
    <s v="En Abogados"/>
    <n v="0"/>
    <n v="32281.29"/>
    <n v="6321.51"/>
    <n v="496.8"/>
    <n v="915.48"/>
    <n v="0"/>
    <m/>
    <n v="7006.41"/>
    <n v="0.22"/>
    <n v="2803297"/>
    <x v="1"/>
  </r>
  <r>
    <s v="0436    3A-L7"/>
    <s v="GUILLERMO BASSIGNANI"/>
    <n v="1203740"/>
    <n v="23647.599999999999"/>
    <n v="924547.44"/>
    <n v="301772.33"/>
    <n v="0"/>
    <n v="32281.29"/>
    <n v="6030.58"/>
    <n v="472.8"/>
    <n v="873.87"/>
    <n v="0"/>
    <m/>
    <n v="0"/>
    <n v="0.69"/>
    <n v="1265979"/>
    <x v="1"/>
  </r>
  <r>
    <s v="0437    3A-L8"/>
    <s v="ESTEBAN MELE (1)"/>
    <n v="2586348"/>
    <n v="0"/>
    <n v="1683846.67"/>
    <s v="En Abogados"/>
    <n v="0"/>
    <n v="32281.29"/>
    <n v="5749.51"/>
    <n v="451.2"/>
    <n v="832.67"/>
    <n v="0"/>
    <m/>
    <n v="6902.59"/>
    <n v="0.41"/>
    <n v="2716758"/>
    <x v="1"/>
  </r>
  <r>
    <s v="0438    3A-L9"/>
    <s v="JUAN PABLO PITTALUGA (1)"/>
    <n v="32713"/>
    <n v="32713"/>
    <n v="0"/>
    <n v="0"/>
    <n v="0"/>
    <n v="32281.29"/>
    <n v="5744.58"/>
    <n v="451.2"/>
    <n v="832.26"/>
    <n v="0"/>
    <m/>
    <n v="-3524"/>
    <n v="0.67"/>
    <n v="35786"/>
    <x v="1"/>
  </r>
  <r>
    <s v="0439   3A-L10"/>
    <s v="DAPESOL. (1)"/>
    <n v="438172"/>
    <n v="0"/>
    <n v="385864.87"/>
    <s v="En Abogados"/>
    <n v="0"/>
    <n v="32281.29"/>
    <n v="5996.06"/>
    <n v="0"/>
    <n v="868.88"/>
    <n v="0"/>
    <m/>
    <n v="13892.34"/>
    <n v="0.19"/>
    <n v="510504"/>
    <x v="1"/>
  </r>
  <r>
    <s v="0440   3A-L11"/>
    <s v="ANDR…S ROMERO (1)"/>
    <n v="2797241"/>
    <n v="0"/>
    <n v="1817534.57"/>
    <s v="En Abogados"/>
    <n v="0"/>
    <n v="32281.29"/>
    <n v="7184.43"/>
    <n v="565.20000000000005"/>
    <n v="1040.74"/>
    <n v="0"/>
    <m/>
    <n v="7163.03"/>
    <n v="0.57999999999999996"/>
    <n v="2936353"/>
    <x v="1"/>
  </r>
  <r>
    <s v="0441   3A-L12"/>
    <s v="ESTEBAN VILLAR (1)"/>
    <n v="34253"/>
    <n v="34253"/>
    <n v="0"/>
    <n v="0"/>
    <n v="0"/>
    <n v="32281.29"/>
    <n v="7194.29"/>
    <n v="565.20000000000005"/>
    <n v="1041.99"/>
    <n v="0"/>
    <m/>
    <n v="-3659"/>
    <n v="0.23"/>
    <n v="37424"/>
    <x v="1"/>
  </r>
  <r>
    <s v="0442   3A-L13"/>
    <s v="PAUL GAUBIN"/>
    <n v="111348"/>
    <n v="0"/>
    <n v="101005.54"/>
    <n v="15392.74"/>
    <n v="0"/>
    <n v="32281.29"/>
    <n v="6898.43"/>
    <n v="540"/>
    <n v="999.13"/>
    <n v="0"/>
    <m/>
    <n v="0"/>
    <n v="0.87"/>
    <n v="157118"/>
    <x v="1"/>
  </r>
  <r>
    <s v="0443   3A-L14"/>
    <s v="DAPESOL. (1)"/>
    <n v="441463"/>
    <n v="0"/>
    <n v="388760.89"/>
    <s v="En Abogados"/>
    <n v="0"/>
    <n v="32281.29"/>
    <n v="6321.51"/>
    <n v="0"/>
    <n v="915.9"/>
    <n v="0"/>
    <m/>
    <n v="13951.41"/>
    <n v="0.85"/>
    <n v="514372"/>
    <x v="1"/>
  </r>
  <r>
    <s v="0444   3A-L15"/>
    <s v="ALEJANDRO CESNIK"/>
    <n v="33326"/>
    <n v="33326"/>
    <n v="0"/>
    <n v="556"/>
    <n v="0"/>
    <n v="32281.29"/>
    <n v="6321.51"/>
    <n v="496.8"/>
    <n v="915.48"/>
    <n v="0"/>
    <m/>
    <n v="0"/>
    <n v="0.92"/>
    <n v="40572"/>
    <x v="1"/>
  </r>
  <r>
    <s v="0445   3A-L16"/>
    <s v="SOBRINO EUGENIA (EN QUIEBRA) (1)"/>
    <n v="1742932"/>
    <n v="0"/>
    <n v="1168055.75"/>
    <s v="En Abogados"/>
    <n v="0"/>
    <n v="32281.29"/>
    <n v="6035.51"/>
    <n v="474"/>
    <n v="874.29"/>
    <n v="0"/>
    <m/>
    <n v="6954.5"/>
    <n v="0.62"/>
    <n v="1847955"/>
    <x v="1"/>
  </r>
  <r>
    <s v="0446   3A-L17"/>
    <s v="DANNY MENA CORTES"/>
    <n v="363816"/>
    <n v="0"/>
    <n v="297570.95"/>
    <s v="En Abogados"/>
    <n v="0"/>
    <n v="32281.29"/>
    <n v="5744.58"/>
    <n v="451.2"/>
    <n v="832.26"/>
    <n v="0"/>
    <m/>
    <n v="0"/>
    <n v="0.12"/>
    <n v="418004"/>
    <x v="1"/>
  </r>
  <r>
    <s v="0447   3A-L18"/>
    <s v="DANIEL VALENTINI (1)"/>
    <n v="32713"/>
    <n v="32713"/>
    <n v="0"/>
    <n v="0"/>
    <n v="0"/>
    <n v="32281.29"/>
    <n v="5744.58"/>
    <n v="451.2"/>
    <n v="832.26"/>
    <n v="0"/>
    <m/>
    <n v="-3524"/>
    <n v="0.67"/>
    <n v="35786"/>
    <x v="1"/>
  </r>
  <r>
    <s v="0448   3A-L19"/>
    <s v="ADRIANA LUZZETTI (1)"/>
    <n v="32713"/>
    <n v="32713"/>
    <n v="0"/>
    <n v="0"/>
    <n v="0"/>
    <n v="32281.29"/>
    <n v="5744.58"/>
    <n v="451.2"/>
    <n v="832.26"/>
    <n v="0"/>
    <m/>
    <n v="-3524"/>
    <n v="0.67"/>
    <n v="35786"/>
    <x v="1"/>
  </r>
  <r>
    <s v="0449   3A-L20"/>
    <s v="NATALIA GANEM"/>
    <n v="132025"/>
    <n v="0"/>
    <n v="123498.59"/>
    <n v="14701.34"/>
    <n v="0"/>
    <n v="32281.29"/>
    <n v="5458.59"/>
    <n v="428.5"/>
    <n v="790.64"/>
    <n v="0"/>
    <m/>
    <n v="0"/>
    <n v="0.05"/>
    <n v="177159"/>
    <x v="1"/>
  </r>
  <r>
    <s v="0450   3A-L21"/>
    <s v="NATALIA GANEM"/>
    <n v="133132"/>
    <n v="0"/>
    <n v="124536.03"/>
    <n v="14822.77"/>
    <n v="0"/>
    <n v="32281.29"/>
    <n v="5739.65"/>
    <n v="451.2"/>
    <n v="831.43"/>
    <n v="0"/>
    <m/>
    <n v="0"/>
    <n v="0.63"/>
    <n v="178663"/>
    <x v="1"/>
  </r>
  <r>
    <s v="0451   3A-L22"/>
    <s v="Tomas Bello (1)"/>
    <n v="40595"/>
    <n v="40595"/>
    <n v="0"/>
    <n v="0"/>
    <n v="0"/>
    <n v="32281.29"/>
    <n v="7154.84"/>
    <n v="0"/>
    <n v="1036.58"/>
    <n v="0"/>
    <m/>
    <n v="3290"/>
    <n v="0.28999999999999998"/>
    <n v="43763"/>
    <x v="1"/>
  </r>
  <r>
    <s v="0452   3A-L23"/>
    <s v="ROBERTO CABRERA"/>
    <n v="33630"/>
    <n v="33630"/>
    <n v="0"/>
    <n v="561"/>
    <n v="0"/>
    <n v="32281.29"/>
    <n v="6607.5"/>
    <n v="518.4"/>
    <n v="957.1"/>
    <n v="0"/>
    <m/>
    <n v="0"/>
    <n v="0.71"/>
    <n v="40926"/>
    <x v="1"/>
  </r>
  <r>
    <s v="0453   3A-L24"/>
    <s v="MARA FERNANDEZ (1)"/>
    <n v="33630"/>
    <n v="33630"/>
    <n v="0"/>
    <n v="0"/>
    <n v="0"/>
    <n v="32281.29"/>
    <n v="6607.5"/>
    <n v="518.4"/>
    <n v="957.1"/>
    <n v="0"/>
    <m/>
    <n v="-3604"/>
    <n v="0.71"/>
    <n v="36761"/>
    <x v="1"/>
  </r>
  <r>
    <s v="0454   3A-L25"/>
    <s v="SALVADOR BELLO"/>
    <n v="49743"/>
    <n v="0"/>
    <n v="49133.4"/>
    <n v="3066.27"/>
    <n v="0"/>
    <n v="32281.29"/>
    <n v="6612.43"/>
    <n v="518.20000000000005"/>
    <n v="957.93"/>
    <n v="0"/>
    <m/>
    <n v="0"/>
    <n v="0.48"/>
    <n v="92570"/>
    <x v="1"/>
  </r>
  <r>
    <s v="0455   3A-L26"/>
    <s v="ROMA FERNANDO"/>
    <n v="33613"/>
    <n v="34174"/>
    <n v="0"/>
    <n v="561"/>
    <n v="561"/>
    <n v="32281.29"/>
    <n v="6592.71"/>
    <n v="516"/>
    <n v="955.43"/>
    <n v="0"/>
    <m/>
    <n v="0"/>
    <n v="0.56999999999999995"/>
    <n v="40346"/>
    <x v="1"/>
  </r>
  <r>
    <s v="0456   3A-L27"/>
    <s v="ALFREDO CASTIGLIA (1)"/>
    <n v="59207"/>
    <n v="59207"/>
    <s v="Plan de Pago"/>
    <s v="Plan de Pago"/>
    <n v="0"/>
    <n v="32281.29"/>
    <n v="6563.12"/>
    <n v="514.79999999999995"/>
    <n v="950.44"/>
    <n v="0"/>
    <m/>
    <n v="22025.88"/>
    <n v="0.47"/>
    <n v="62336"/>
    <x v="1"/>
  </r>
  <r>
    <s v="0457   3A-L28"/>
    <s v="EDUARDO RAMOS - YARD BACK"/>
    <n v="33743"/>
    <n v="34306"/>
    <n v="0"/>
    <n v="563"/>
    <n v="563"/>
    <n v="32281.29"/>
    <n v="6563.12"/>
    <n v="675.6"/>
    <n v="950.85"/>
    <n v="0"/>
    <m/>
    <n v="0"/>
    <n v="0.14000000000000001"/>
    <n v="40471"/>
    <x v="1"/>
  </r>
  <r>
    <s v="0458   3A-L29"/>
    <s v="LWLYC"/>
    <n v="180119"/>
    <n v="0"/>
    <n v="164062.51"/>
    <n v="24259.62"/>
    <n v="0"/>
    <n v="32281.29"/>
    <n v="6602.57"/>
    <n v="562.79999999999995"/>
    <n v="956.68"/>
    <n v="0"/>
    <m/>
    <n v="0"/>
    <n v="0.53"/>
    <n v="228726"/>
    <x v="1"/>
  </r>
  <r>
    <s v="0459   3A-L30"/>
    <s v="Diego Alberto RADIVOY MAGNANI"/>
    <n v="71569"/>
    <n v="0"/>
    <n v="69920.649999999994"/>
    <n v="5144.38"/>
    <n v="0"/>
    <n v="32281.29"/>
    <n v="6622.29"/>
    <n v="519.6"/>
    <n v="959.59"/>
    <n v="0"/>
    <m/>
    <n v="0"/>
    <n v="0.2"/>
    <n v="115448"/>
    <x v="1"/>
  </r>
  <r>
    <s v="0460   3A-L31"/>
    <s v="LUIS LOSADA"/>
    <n v="34849"/>
    <n v="35430"/>
    <n v="0"/>
    <n v="581"/>
    <n v="581"/>
    <n v="32281.29"/>
    <n v="7756.42"/>
    <n v="607.20000000000005"/>
    <n v="1123.55"/>
    <n v="0"/>
    <m/>
    <n v="0"/>
    <n v="0.54"/>
    <n v="41769"/>
    <x v="1"/>
  </r>
  <r>
    <s v="0461   3A-L32"/>
    <s v="SAN EMILIO SCA"/>
    <n v="34840"/>
    <n v="35421"/>
    <n v="0"/>
    <n v="581"/>
    <n v="581"/>
    <n v="32281.29"/>
    <n v="7746.56"/>
    <n v="607.20000000000005"/>
    <n v="1122.3"/>
    <n v="0"/>
    <m/>
    <n v="0"/>
    <n v="0.65"/>
    <n v="41758"/>
    <x v="1"/>
  </r>
  <r>
    <s v="0462   3A-L33"/>
    <s v="STELLA MORALES"/>
    <n v="35044"/>
    <n v="33766.339999999997"/>
    <n v="1277.6600000000001"/>
    <n v="63.88"/>
    <n v="0"/>
    <n v="32281.29"/>
    <n v="7938.86"/>
    <n v="621.6"/>
    <n v="1149.76"/>
    <n v="0"/>
    <m/>
    <n v="0"/>
    <n v="0.95"/>
    <n v="43334"/>
    <x v="1"/>
  </r>
  <r>
    <s v="0463   3A-L34"/>
    <s v="JORGE FRAGA"/>
    <n v="1393715"/>
    <n v="0"/>
    <n v="903820.48"/>
    <s v="En Abogados"/>
    <n v="0"/>
    <n v="32281.29"/>
    <n v="12066.09"/>
    <n v="945.6"/>
    <n v="1747.74"/>
    <n v="0"/>
    <m/>
    <n v="0"/>
    <n v="0.26"/>
    <n v="1485947"/>
    <x v="1"/>
  </r>
  <r>
    <s v="0464   3A-L35"/>
    <s v="JORGE FRAGA (1)"/>
    <n v="36680"/>
    <n v="36680"/>
    <n v="0"/>
    <n v="0"/>
    <n v="0"/>
    <n v="32281.29"/>
    <n v="9477.33"/>
    <n v="742.8"/>
    <n v="1373.22"/>
    <n v="0"/>
    <m/>
    <n v="-3872"/>
    <n v="0.36"/>
    <n v="40003"/>
    <x v="1"/>
  </r>
  <r>
    <s v="0465   3A-L36"/>
    <s v="ALFREDO CASTIGLIA (1)"/>
    <n v="66427"/>
    <n v="66427"/>
    <s v="Plan de Pago"/>
    <s v="Plan de Pago"/>
    <n v="0"/>
    <n v="32281.29"/>
    <n v="9487.19"/>
    <n v="742.8"/>
    <n v="1374.06"/>
    <n v="0"/>
    <m/>
    <n v="25865.919999999998"/>
    <n v="0.74"/>
    <n v="69752"/>
    <x v="1"/>
  </r>
  <r>
    <s v="0466   3A-L37"/>
    <s v="ALFREDO CASTIGLIA (1)"/>
    <n v="64725"/>
    <n v="64725"/>
    <s v="Plan de Pago"/>
    <s v="Plan de Pago"/>
    <n v="0"/>
    <n v="32281.29"/>
    <n v="9462.5300000000007"/>
    <n v="740.1"/>
    <n v="1371.14"/>
    <n v="0"/>
    <m/>
    <n v="24193"/>
    <n v="0.94"/>
    <n v="68049"/>
    <x v="1"/>
  </r>
  <r>
    <s v="0467   3A-L38"/>
    <s v="AMERICO ALFREDO SANTI (1)"/>
    <n v="38084"/>
    <n v="30289"/>
    <n v="7795"/>
    <n v="389.75"/>
    <n v="0"/>
    <n v="32281.29"/>
    <n v="7189.36"/>
    <n v="0"/>
    <n v="1041.57"/>
    <n v="0"/>
    <m/>
    <n v="11209.98"/>
    <n v="0.05"/>
    <n v="59907"/>
    <x v="1"/>
  </r>
  <r>
    <s v="0468   3A-L39"/>
    <s v="ALEJANDRO EDUARDO ROMERO (1)"/>
    <n v="2795909"/>
    <n v="0"/>
    <n v="1816709.48"/>
    <s v="En Abogados"/>
    <n v="0"/>
    <n v="32281.29"/>
    <n v="7184.43"/>
    <n v="562.79999999999995"/>
    <n v="1040.74"/>
    <n v="0"/>
    <m/>
    <n v="7163.03"/>
    <n v="0.24"/>
    <n v="2934977"/>
    <x v="1"/>
  </r>
  <r>
    <s v="0469   3A-L40"/>
    <s v="LWLYC"/>
    <n v="193562"/>
    <n v="0"/>
    <n v="176415.84"/>
    <n v="25966.95"/>
    <n v="0"/>
    <n v="32281.29"/>
    <n v="9467.4699999999993"/>
    <n v="742.8"/>
    <n v="1371.56"/>
    <n v="0"/>
    <m/>
    <n v="0"/>
    <n v="0.09"/>
    <n v="246246"/>
    <x v="1"/>
  </r>
  <r>
    <s v="0470    3B-L1"/>
    <s v="GUILLERMO BASSIGNANI"/>
    <n v="1366341"/>
    <n v="27378.07"/>
    <n v="1047596.24"/>
    <n v="343746.5"/>
    <n v="0"/>
    <n v="32281.29"/>
    <n v="8619.34"/>
    <n v="675.6"/>
    <n v="1248.3900000000001"/>
    <n v="0"/>
    <m/>
    <n v="0"/>
    <n v="0.64"/>
    <n v="1434168"/>
    <x v="1"/>
  </r>
  <r>
    <s v="0471    3B-L2"/>
    <s v="GUILLERMO BASSIGNANI"/>
    <n v="1276334"/>
    <n v="25315.57"/>
    <n v="979482.19"/>
    <n v="320510.34999999998"/>
    <n v="0"/>
    <n v="32281.29"/>
    <n v="7179.49"/>
    <n v="562.79999999999995"/>
    <n v="1040.32"/>
    <n v="0"/>
    <m/>
    <n v="0"/>
    <n v="0.56000000000000005"/>
    <n v="1341057"/>
    <x v="1"/>
  </r>
  <r>
    <s v="0472    3B-L3"/>
    <s v="MARÕA JOS… SPINELLI (1)"/>
    <n v="32713"/>
    <n v="32713"/>
    <n v="0"/>
    <n v="0"/>
    <n v="0"/>
    <n v="32281.29"/>
    <n v="5744.58"/>
    <n v="451.2"/>
    <n v="832.26"/>
    <n v="0"/>
    <m/>
    <n v="-3524"/>
    <n v="0.67"/>
    <n v="35786"/>
    <x v="1"/>
  </r>
  <r>
    <s v="0473    3B-L4"/>
    <s v="PABLO GARCIA NAVARRO"/>
    <n v="32591"/>
    <n v="32591"/>
    <n v="0"/>
    <n v="544"/>
    <n v="0"/>
    <n v="32281.29"/>
    <n v="5631.17"/>
    <n v="441.6"/>
    <n v="815.61"/>
    <n v="0"/>
    <m/>
    <n v="0"/>
    <n v="0.33"/>
    <n v="39714"/>
    <x v="1"/>
  </r>
  <r>
    <s v="0474    3B-L5"/>
    <s v="EDUARDO HIRSH (2)"/>
    <n v="35508"/>
    <n v="35508"/>
    <n v="0"/>
    <n v="1775.35"/>
    <n v="0"/>
    <n v="32281.29"/>
    <n v="5744.58"/>
    <n v="451.2"/>
    <n v="832.26"/>
    <n v="0"/>
    <m/>
    <n v="0"/>
    <n v="0.32"/>
    <n v="41085"/>
    <x v="1"/>
  </r>
  <r>
    <s v="0475    3B-L6"/>
    <s v="LWLYC"/>
    <n v="175230"/>
    <n v="0"/>
    <n v="159572.92000000001"/>
    <n v="23635.73"/>
    <n v="0"/>
    <n v="32281.29"/>
    <n v="5631.17"/>
    <n v="441.6"/>
    <n v="815.61"/>
    <n v="0"/>
    <m/>
    <n v="0"/>
    <n v="0.68"/>
    <n v="222379"/>
    <x v="1"/>
  </r>
  <r>
    <s v="0476    3B-L7"/>
    <s v="GUILLERMO BASSIGNANI"/>
    <n v="1178217"/>
    <n v="23065.200000000001"/>
    <n v="905232.15"/>
    <n v="295181.26"/>
    <n v="0"/>
    <n v="32281.29"/>
    <n v="5616.38"/>
    <n v="440.4"/>
    <n v="813.53"/>
    <n v="0"/>
    <m/>
    <n v="0"/>
    <n v="0.99"/>
    <n v="1239566"/>
    <x v="1"/>
  </r>
  <r>
    <s v="0477    3B-L8"/>
    <s v="CAROLINA VAN DER MEULEN (1)"/>
    <n v="31590"/>
    <n v="31590"/>
    <n v="0"/>
    <n v="0"/>
    <n v="0"/>
    <n v="32281.29"/>
    <n v="4689.3500000000004"/>
    <n v="367.2"/>
    <n v="679.12"/>
    <n v="0"/>
    <m/>
    <n v="-3425"/>
    <n v="0.04"/>
    <n v="34592"/>
    <x v="1"/>
  </r>
  <r>
    <s v="0478   3B-L8B"/>
    <s v="CAROLINA VAN DER MEULEN (1)"/>
    <n v="31928"/>
    <n v="31928"/>
    <n v="0"/>
    <n v="0"/>
    <n v="0"/>
    <n v="32281.29"/>
    <n v="5004.9399999999996"/>
    <n v="393.6"/>
    <n v="725.31"/>
    <n v="0"/>
    <m/>
    <n v="-3455"/>
    <n v="0.86"/>
    <n v="34951"/>
    <x v="1"/>
  </r>
  <r>
    <s v="0479    3B-L9"/>
    <s v="GUILLERMO BASSIGNANI"/>
    <n v="1179243"/>
    <n v="23089.37"/>
    <n v="906008.53"/>
    <s v="En Abogados"/>
    <n v="0"/>
    <n v="32281.29"/>
    <n v="5631.17"/>
    <n v="441.6"/>
    <n v="815.61"/>
    <n v="0"/>
    <m/>
    <n v="0"/>
    <n v="0.27"/>
    <n v="1240624"/>
    <x v="1"/>
  </r>
  <r>
    <s v="0480   3B-L10"/>
    <s v="CAPRILE GOLF SA."/>
    <n v="988072"/>
    <n v="0"/>
    <n v="785080.64"/>
    <n v="242245.39"/>
    <n v="0"/>
    <n v="32281.29"/>
    <n v="5631.17"/>
    <n v="0"/>
    <n v="815.61"/>
    <n v="0"/>
    <m/>
    <n v="0"/>
    <n v="0.9"/>
    <n v="1066055"/>
    <x v="1"/>
  </r>
  <r>
    <s v="0481    3B-L11"/>
    <s v="RAUL GORLERO IGLESIAS (1)"/>
    <n v="32150"/>
    <n v="32150"/>
    <n v="0"/>
    <n v="0"/>
    <n v="0"/>
    <n v="32281.29"/>
    <n v="5631.17"/>
    <n v="0"/>
    <n v="815.61"/>
    <n v="0"/>
    <m/>
    <n v="-3513"/>
    <n v="0.93"/>
    <n v="35216"/>
    <x v="1"/>
  </r>
  <r>
    <s v="0482   3B-L12"/>
    <s v="LWLYC (1)"/>
    <n v="213870"/>
    <n v="0"/>
    <n v="194730.81"/>
    <n v="28875.73"/>
    <n v="0"/>
    <n v="32281.29"/>
    <n v="6291.92"/>
    <n v="0"/>
    <n v="911.32"/>
    <n v="0"/>
    <m/>
    <n v="12549.99"/>
    <n v="0.94"/>
    <n v="275642"/>
    <x v="1"/>
  </r>
  <r>
    <s v="0483   3B-L13"/>
    <s v="GUILLERMO BASSIGNANI"/>
    <n v="1223661"/>
    <n v="24098.67"/>
    <n v="938857.84"/>
    <n v="307647.38"/>
    <n v="0"/>
    <n v="32281.29"/>
    <n v="6291.92"/>
    <n v="492"/>
    <n v="911.32"/>
    <n v="0"/>
    <m/>
    <n v="0"/>
    <n v="0.25"/>
    <n v="1286482"/>
    <x v="1"/>
  </r>
  <r>
    <s v="0484   3B-L14"/>
    <s v="LWLYC (1)"/>
    <n v="210998"/>
    <n v="0"/>
    <n v="192089.3"/>
    <n v="28513.17"/>
    <n v="0"/>
    <n v="32281.29"/>
    <n v="5631.17"/>
    <n v="0"/>
    <n v="815.61"/>
    <n v="0"/>
    <m/>
    <n v="6945"/>
    <n v="0.46"/>
    <n v="266276"/>
    <x v="1"/>
  </r>
  <r>
    <s v="0485   3B-L15"/>
    <s v="LWLYC"/>
    <n v="175230"/>
    <n v="0"/>
    <n v="159572.92000000001"/>
    <n v="23635.73"/>
    <n v="0"/>
    <n v="32281.29"/>
    <n v="5631.17"/>
    <n v="441.6"/>
    <n v="815.61"/>
    <n v="0"/>
    <m/>
    <n v="0"/>
    <n v="0.68"/>
    <n v="222379"/>
    <x v="1"/>
  </r>
  <r>
    <s v="0486   3B-L16"/>
    <s v="LWLYC (1)"/>
    <n v="211069"/>
    <n v="0"/>
    <n v="192148.23"/>
    <n v="28528.18"/>
    <n v="0"/>
    <n v="32281.29"/>
    <n v="5665.69"/>
    <n v="0"/>
    <n v="749.45"/>
    <n v="0"/>
    <m/>
    <n v="6945"/>
    <n v="0.16"/>
    <n v="266318"/>
    <x v="1"/>
  </r>
  <r>
    <s v="0487   3B-L17"/>
    <s v="LWLYC"/>
    <n v="174664"/>
    <n v="0"/>
    <n v="159052.93"/>
    <n v="23563.72"/>
    <n v="0"/>
    <n v="32281.29"/>
    <n v="5512.83"/>
    <n v="432"/>
    <n v="798.97"/>
    <n v="0"/>
    <m/>
    <n v="0"/>
    <n v="0.26"/>
    <n v="221642"/>
    <x v="1"/>
  </r>
  <r>
    <s v="0488   3B-L18"/>
    <s v="GUILLERMO BASSIGNANI"/>
    <n v="1164873"/>
    <n v="22837.73"/>
    <n v="895124.69"/>
    <n v="291666.81"/>
    <n v="0"/>
    <n v="32281.29"/>
    <n v="5212.04"/>
    <n v="409.2"/>
    <n v="754.86"/>
    <n v="0"/>
    <m/>
    <n v="0"/>
    <n v="0.11"/>
    <n v="1225449"/>
    <x v="1"/>
  </r>
  <r>
    <s v="0489   3B-L19"/>
    <s v="GUILLERMO BASSIGNANI"/>
    <n v="1162882"/>
    <n v="22791.67"/>
    <n v="893618.02"/>
    <n v="291153.21000000002"/>
    <n v="0"/>
    <n v="32281.29"/>
    <n v="5182.45"/>
    <n v="405.6"/>
    <n v="750.7"/>
    <n v="0"/>
    <m/>
    <n v="0"/>
    <n v="0.73"/>
    <n v="1223392"/>
    <x v="1"/>
  </r>
  <r>
    <s v="0490   3B-L20"/>
    <s v="GUILLERMO BASSIGNANI"/>
    <n v="1157657"/>
    <n v="22671.53"/>
    <n v="889665.44"/>
    <n v="289803.3"/>
    <n v="0"/>
    <n v="32281.29"/>
    <n v="5098.62"/>
    <n v="400.8"/>
    <n v="738.63"/>
    <n v="0"/>
    <m/>
    <n v="0"/>
    <n v="0.92"/>
    <n v="1217989"/>
    <x v="1"/>
  </r>
  <r>
    <s v="0491   3B-L21"/>
    <s v="NATALIA GANEM"/>
    <n v="129855"/>
    <n v="0"/>
    <n v="121464.8"/>
    <n v="14463.44"/>
    <n v="0"/>
    <n v="32281.29"/>
    <n v="4906.32"/>
    <n v="385.2"/>
    <n v="710.75"/>
    <n v="0"/>
    <m/>
    <n v="0"/>
    <n v="0.2"/>
    <n v="174212"/>
    <x v="1"/>
  </r>
  <r>
    <s v="0492   3B-L22"/>
    <s v="LWLYC"/>
    <n v="173137"/>
    <n v="0"/>
    <n v="157649.95000000001"/>
    <n v="23369.55"/>
    <n v="0"/>
    <n v="32281.29"/>
    <n v="5192.3100000000004"/>
    <n v="408"/>
    <n v="752.36"/>
    <n v="0"/>
    <m/>
    <n v="0"/>
    <n v="0.54"/>
    <n v="219654"/>
    <x v="1"/>
  </r>
  <r>
    <s v="0493   3B-L23"/>
    <s v="LWLYC"/>
    <n v="189532"/>
    <n v="0"/>
    <n v="172713.29"/>
    <n v="25454.37"/>
    <n v="0"/>
    <n v="32281.29"/>
    <n v="8624.27"/>
    <n v="676.8"/>
    <n v="1249.6300000000001"/>
    <n v="0"/>
    <m/>
    <n v="0"/>
    <n v="0.35"/>
    <n v="241000"/>
    <x v="1"/>
  </r>
  <r>
    <s v="0494   3B-L24"/>
    <s v="LWLYC"/>
    <n v="186752"/>
    <n v="0"/>
    <n v="170159"/>
    <n v="25100.95"/>
    <n v="0"/>
    <n v="32281.29"/>
    <n v="8042.41"/>
    <n v="631.20000000000005"/>
    <n v="1165.1600000000001"/>
    <n v="0"/>
    <m/>
    <n v="0"/>
    <n v="0.99"/>
    <n v="237381"/>
    <x v="1"/>
  </r>
  <r>
    <s v="0495   3B-L25"/>
    <s v="LWLYC"/>
    <n v="182626"/>
    <n v="0"/>
    <n v="166368.34"/>
    <n v="24576.080000000002"/>
    <n v="0"/>
    <n v="32281.29"/>
    <n v="7179.49"/>
    <n v="562.79999999999995"/>
    <n v="1040.32"/>
    <n v="0"/>
    <m/>
    <n v="0"/>
    <n v="0.68"/>
    <n v="232009"/>
    <x v="1"/>
  </r>
  <r>
    <s v="0496   3B-L26"/>
    <s v="MARIA BELEN SAIN (1)"/>
    <n v="43688"/>
    <n v="36230"/>
    <n v="7458"/>
    <n v="372.9"/>
    <n v="0"/>
    <n v="32281.29"/>
    <n v="5744.58"/>
    <n v="0"/>
    <n v="832.26"/>
    <n v="0"/>
    <m/>
    <n v="6945"/>
    <n v="0.97"/>
    <n v="53635"/>
    <x v="1"/>
  </r>
  <r>
    <s v="0497   3B-L27"/>
    <s v="NATALIA GANEM"/>
    <n v="132025"/>
    <n v="0"/>
    <n v="123498.59"/>
    <n v="14701.34"/>
    <n v="0"/>
    <n v="32281.29"/>
    <n v="5458.59"/>
    <n v="428.4"/>
    <n v="790.64"/>
    <n v="0"/>
    <m/>
    <n v="0"/>
    <n v="0.15"/>
    <n v="177159"/>
    <x v="1"/>
  </r>
  <r>
    <s v="0498   3B-L28"/>
    <s v="JUAN AGUSTÕN GARCÕA ARGIBAY (1)"/>
    <n v="35616"/>
    <n v="35616"/>
    <n v="0"/>
    <n v="0"/>
    <n v="0"/>
    <n v="32281.29"/>
    <n v="5458.59"/>
    <n v="428.4"/>
    <n v="790.64"/>
    <n v="0"/>
    <m/>
    <n v="-3497"/>
    <n v="0.08"/>
    <n v="35462"/>
    <x v="1"/>
  </r>
  <r>
    <s v="0499   3B-L29"/>
    <s v="SALVADOR BELLO"/>
    <n v="52923"/>
    <n v="0"/>
    <n v="52114.55"/>
    <n v="3414.18"/>
    <n v="0"/>
    <n v="32281.29"/>
    <n v="5744.58"/>
    <n v="451.2"/>
    <n v="832.26"/>
    <n v="0"/>
    <m/>
    <n v="0"/>
    <n v="0.94"/>
    <n v="94839"/>
    <x v="1"/>
  </r>
  <r>
    <s v="0500   3B-L30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</r>
  <r>
    <s v="0501   3B-L31"/>
    <s v="WESTON MILLONES / VICTORIA RIVERO_x000a_(1)"/>
    <n v="1650527"/>
    <n v="0"/>
    <n v="1102762.6499999999"/>
    <s v="En Abogados"/>
    <n v="0"/>
    <n v="32281.29"/>
    <n v="7209.08"/>
    <n v="566.4"/>
    <n v="1044.07"/>
    <n v="0"/>
    <m/>
    <n v="7167.5"/>
    <n v="0.53"/>
    <n v="1753934"/>
    <x v="1"/>
  </r>
  <r>
    <s v="0502   3B-L32"/>
    <s v="LWLYC"/>
    <n v="190001"/>
    <n v="0"/>
    <n v="173144.08"/>
    <n v="25514.12"/>
    <n v="0"/>
    <n v="32281.29"/>
    <n v="8722.89"/>
    <n v="684"/>
    <n v="1263.3699999999999"/>
    <n v="0"/>
    <m/>
    <n v="0"/>
    <n v="0.25"/>
    <n v="241610"/>
    <x v="1"/>
  </r>
  <r>
    <s v="0503   3B-L33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</r>
  <r>
    <s v="0504   3B-L34"/>
    <s v="LWLYC"/>
    <n v="175774"/>
    <n v="0"/>
    <n v="160072.82999999999"/>
    <n v="23704.81"/>
    <n v="0"/>
    <n v="32281.29"/>
    <n v="5744.58"/>
    <n v="451.2"/>
    <n v="832.26"/>
    <n v="0"/>
    <m/>
    <n v="0"/>
    <n v="0.03"/>
    <n v="223087"/>
    <x v="1"/>
  </r>
  <r>
    <s v="0505   3B-L35"/>
    <s v="ORGANIZACION RACIONAL DE ENERGIAS LIMPIAS S.A. (1)"/>
    <n v="32718"/>
    <n v="32718"/>
    <n v="0"/>
    <n v="0"/>
    <n v="0"/>
    <n v="32281.29"/>
    <n v="5749.51"/>
    <n v="451.2"/>
    <n v="833.09"/>
    <n v="0"/>
    <m/>
    <n v="-3524"/>
    <n v="0.91"/>
    <n v="35792"/>
    <x v="1"/>
  </r>
  <r>
    <s v="0506   3B-L36"/>
    <s v="NATALIA GANEM"/>
    <n v="133149"/>
    <n v="0"/>
    <n v="124552.01"/>
    <n v="14824.59"/>
    <n v="0"/>
    <n v="32281.29"/>
    <n v="5744.58"/>
    <n v="451.2"/>
    <n v="832.26"/>
    <n v="0"/>
    <m/>
    <n v="0"/>
    <n v="7.0000000000000007E-2"/>
    <n v="178686"/>
    <x v="1"/>
  </r>
  <r>
    <s v="0507   3B-L37"/>
    <s v="FIDEICOMISO VILLA MARIA (2)"/>
    <n v="35946"/>
    <n v="35946"/>
    <n v="0"/>
    <n v="1797.25"/>
    <n v="0"/>
    <n v="32281.29"/>
    <n v="5744.58"/>
    <n v="451.2"/>
    <n v="832.26"/>
    <n v="0"/>
    <m/>
    <n v="0"/>
    <n v="0.42"/>
    <n v="41107"/>
    <x v="1"/>
  </r>
  <r>
    <s v="0508   3B-L38"/>
    <s v="LWLYC"/>
    <n v="175774"/>
    <n v="0"/>
    <n v="160072.82999999999"/>
    <n v="23704.81"/>
    <n v="0"/>
    <n v="32281.29"/>
    <n v="5744.58"/>
    <n v="451.2"/>
    <n v="832.26"/>
    <n v="0"/>
    <m/>
    <n v="0"/>
    <n v="0.03"/>
    <n v="223087"/>
    <x v="1"/>
  </r>
  <r>
    <s v="0509   3B-L39"/>
    <s v="RUTA CPC"/>
    <n v="104146"/>
    <n v="64714"/>
    <n v="39432"/>
    <n v="1971.6"/>
    <n v="0"/>
    <n v="32281.29"/>
    <n v="6030.58"/>
    <n v="472.8"/>
    <n v="873.87"/>
    <n v="0"/>
    <m/>
    <n v="0"/>
    <n v="0.86"/>
    <n v="81063"/>
    <x v="1"/>
  </r>
  <r>
    <s v="0510   3B-L40"/>
    <s v="MELAMED CONSTRUCCIONES SRL (2)"/>
    <n v="36760"/>
    <n v="36760"/>
    <n v="0"/>
    <n v="1813.65"/>
    <n v="0"/>
    <n v="32281.29"/>
    <n v="6030.58"/>
    <n v="472.9"/>
    <n v="873.87"/>
    <n v="0"/>
    <m/>
    <n v="0"/>
    <n v="0.71"/>
    <n v="41473"/>
    <x v="1"/>
  </r>
  <r>
    <s v="0511    3B-L41"/>
    <s v="Cristian Javier Bicerne (1)"/>
    <n v="40264"/>
    <n v="40300"/>
    <n v="0"/>
    <n v="0"/>
    <n v="36"/>
    <n v="32281.29"/>
    <n v="6321.51"/>
    <n v="496.8"/>
    <n v="915.48"/>
    <n v="0"/>
    <m/>
    <n v="3368"/>
    <n v="0.92"/>
    <n v="43348"/>
    <x v="1"/>
  </r>
  <r>
    <s v="0512    3E-L1"/>
    <s v="LWLYC"/>
    <n v="189504"/>
    <n v="0"/>
    <n v="172687.54"/>
    <n v="25450.84"/>
    <n v="0"/>
    <n v="32281.29"/>
    <n v="8619.34"/>
    <n v="675.5"/>
    <n v="1248.3900000000001"/>
    <n v="0"/>
    <m/>
    <n v="0"/>
    <n v="0.1"/>
    <n v="240963"/>
    <x v="1"/>
  </r>
  <r>
    <s v="0513    3E-L2"/>
    <s v="EFEYSE SRL"/>
    <n v="72756"/>
    <n v="0"/>
    <n v="71081.95"/>
    <n v="5228.1499999999996"/>
    <n v="0"/>
    <n v="32281.29"/>
    <n v="7184.43"/>
    <n v="565.20000000000005"/>
    <n v="1041.1500000000001"/>
    <n v="0"/>
    <m/>
    <n v="0"/>
    <n v="0.83"/>
    <n v="117383"/>
    <x v="1"/>
  </r>
  <r>
    <s v="0514    3E-L3"/>
    <s v="FIDEICOMISO VILLA MARIA (2)"/>
    <n v="37601"/>
    <n v="37601"/>
    <n v="0"/>
    <n v="1880.01"/>
    <n v="0"/>
    <n v="32281.29"/>
    <n v="7184.43"/>
    <n v="565.20000000000005"/>
    <n v="1041.1500000000001"/>
    <n v="0"/>
    <m/>
    <n v="0"/>
    <n v="0.92"/>
    <n v="42953"/>
    <x v="1"/>
  </r>
  <r>
    <s v="0515    3E-L4"/>
    <s v="PATRICIA TARABINI (1)"/>
    <n v="34238"/>
    <n v="34238"/>
    <n v="0"/>
    <n v="0"/>
    <n v="0"/>
    <n v="32281.29"/>
    <n v="7179.49"/>
    <n v="562.79999999999995"/>
    <n v="1040.32"/>
    <n v="0"/>
    <m/>
    <n v="-3657"/>
    <n v="0.1"/>
    <n v="37407"/>
    <x v="1"/>
  </r>
  <r>
    <s v="0516    3E-L5"/>
    <s v="RUTA CPC"/>
    <n v="107669"/>
    <n v="66815"/>
    <n v="40854"/>
    <n v="2042.7"/>
    <n v="0"/>
    <n v="32281.29"/>
    <n v="7179.49"/>
    <n v="562.79999999999995"/>
    <n v="1040.32"/>
    <n v="0"/>
    <m/>
    <n v="0"/>
    <n v="0.4"/>
    <n v="83961"/>
    <x v="1"/>
  </r>
  <r>
    <s v="0517    3E-L6"/>
    <s v="FERNANDO JASNIS"/>
    <n v="58625"/>
    <n v="0"/>
    <n v="57623.45"/>
    <n v="3882.72"/>
    <n v="0"/>
    <n v="32281.29"/>
    <n v="7179.49"/>
    <n v="562.79999999999995"/>
    <n v="1040.32"/>
    <n v="0"/>
    <m/>
    <n v="0"/>
    <n v="0.93"/>
    <n v="102571"/>
    <x v="1"/>
  </r>
  <r>
    <s v="0518    3E-L7"/>
    <s v="JOSEPH HARPER"/>
    <n v="55357"/>
    <n v="0"/>
    <n v="54464.2"/>
    <n v="3616.01"/>
    <n v="0"/>
    <n v="32281.29"/>
    <n v="6321.51"/>
    <n v="496.8"/>
    <n v="915.9"/>
    <n v="0"/>
    <m/>
    <n v="0"/>
    <n v="0.28999999999999998"/>
    <n v="98096"/>
    <x v="1"/>
  </r>
  <r>
    <s v="0519    3E-L8"/>
    <s v="SARNI / TRONCOSO"/>
    <n v="36613"/>
    <n v="0"/>
    <n v="36613"/>
    <n v="1830.65"/>
    <n v="0"/>
    <n v="32281.29"/>
    <n v="6326.44"/>
    <n v="496.8"/>
    <n v="916.32"/>
    <n v="0"/>
    <m/>
    <n v="0"/>
    <n v="0.5"/>
    <n v="78465"/>
    <x v="1"/>
  </r>
  <r>
    <s v="0520   3E-L9"/>
    <s v="HERN£N DE LAURENTE (2)"/>
    <n v="36609"/>
    <n v="36609"/>
    <n v="0"/>
    <n v="1830.4"/>
    <n v="0"/>
    <n v="32281.29"/>
    <n v="6321.51"/>
    <n v="496.8"/>
    <n v="915.9"/>
    <n v="0"/>
    <m/>
    <n v="0"/>
    <n v="0.1"/>
    <n v="41846"/>
    <x v="1"/>
  </r>
  <r>
    <s v="0521  3E-L10"/>
    <s v="JAVIER ARCAPALO"/>
    <n v="33327"/>
    <n v="33327"/>
    <n v="0"/>
    <n v="556"/>
    <n v="0"/>
    <n v="32281.29"/>
    <n v="6321.51"/>
    <n v="496.8"/>
    <n v="915.9"/>
    <n v="0"/>
    <m/>
    <n v="0"/>
    <n v="0.5"/>
    <n v="40572"/>
    <x v="1"/>
  </r>
  <r>
    <s v="0522   3E-L11"/>
    <s v="KATRIN MAKULLA (1)"/>
    <n v="1576585"/>
    <n v="0"/>
    <n v="1067043.04"/>
    <s v="En Abogados"/>
    <n v="0"/>
    <n v="32281.29"/>
    <n v="6321.51"/>
    <n v="496.8"/>
    <n v="915.48"/>
    <n v="0"/>
    <m/>
    <n v="7006.41"/>
    <n v="0.36"/>
    <n v="1676959"/>
    <x v="1"/>
  </r>
  <r>
    <s v="0523   3E-L12"/>
    <s v="OCAMPO / ARCAPALO"/>
    <n v="33326"/>
    <n v="33326"/>
    <n v="0"/>
    <n v="556"/>
    <n v="0"/>
    <n v="32281.29"/>
    <n v="6321.51"/>
    <n v="496.8"/>
    <n v="915.48"/>
    <n v="0"/>
    <m/>
    <n v="0"/>
    <n v="0.92"/>
    <n v="40572"/>
    <x v="1"/>
  </r>
  <r>
    <s v="0524   3E-L13"/>
    <s v="JAVIER ARCAPALO"/>
    <n v="33322"/>
    <n v="33322"/>
    <n v="0"/>
    <n v="556"/>
    <n v="0"/>
    <n v="32281.29"/>
    <n v="6316.57"/>
    <n v="496.8"/>
    <n v="915.9"/>
    <n v="0"/>
    <m/>
    <n v="0"/>
    <n v="0.44"/>
    <n v="40567"/>
    <x v="1"/>
  </r>
  <r>
    <s v="0525   3E-L14"/>
    <s v="CHRYNIEWIECKI DAMIAN"/>
    <n v="80021"/>
    <n v="80021"/>
    <n v="0"/>
    <n v="1305"/>
    <n v="0"/>
    <n v="32281.29"/>
    <n v="12371.81"/>
    <n v="970.8"/>
    <n v="1792.27"/>
    <n v="0"/>
    <m/>
    <n v="0"/>
    <n v="0.83"/>
    <n v="48722"/>
    <x v="1"/>
  </r>
  <r>
    <s v="0526   3E-L15"/>
    <s v="FIDEICOMISO VILLA MARIA (1) (2)"/>
    <n v="46191"/>
    <n v="46191"/>
    <n v="0"/>
    <n v="2309.5100000000002"/>
    <n v="0"/>
    <n v="32281.29"/>
    <n v="8619.34"/>
    <n v="675.6"/>
    <n v="1248.3900000000001"/>
    <n v="0"/>
    <m/>
    <n v="12550"/>
    <n v="0.87"/>
    <n v="57685"/>
    <x v="1"/>
  </r>
  <r>
    <s v="0527   3E-L16"/>
    <s v="GUILLERMO BASSIGNANI"/>
    <n v="1381102"/>
    <n v="27813.3"/>
    <n v="1058755.8999999999"/>
    <s v="En Abogados"/>
    <n v="0"/>
    <n v="32281.29"/>
    <n v="8619.34"/>
    <n v="675.8"/>
    <n v="1248.3900000000001"/>
    <n v="0"/>
    <m/>
    <n v="0"/>
    <n v="0.68"/>
    <n v="1449052"/>
    <x v="1"/>
  </r>
  <r>
    <s v="0528   3E-L17"/>
    <s v="RUTA CPC"/>
    <n v="112085"/>
    <n v="69449"/>
    <n v="42636"/>
    <n v="2131.8000000000002"/>
    <n v="0"/>
    <n v="32281.29"/>
    <n v="8619.34"/>
    <n v="675.5"/>
    <n v="1248.3900000000001"/>
    <n v="0"/>
    <m/>
    <n v="0"/>
    <n v="0.68"/>
    <n v="87593"/>
    <x v="1"/>
  </r>
  <r>
    <s v="0529   3E-L18"/>
    <s v="DIEGO RADIVOY"/>
    <n v="664206"/>
    <n v="0"/>
    <n v="604768.91"/>
    <n v="89675.54"/>
    <n v="0"/>
    <n v="32281.29"/>
    <n v="8619.34"/>
    <n v="675.8"/>
    <n v="1248.3900000000001"/>
    <n v="0"/>
    <m/>
    <n v="0"/>
    <n v="0.73"/>
    <n v="737270"/>
    <x v="1"/>
  </r>
  <r>
    <s v="0530   3E-L19"/>
    <s v="Fideicomiso Villa Maria (2)"/>
    <n v="39246"/>
    <n v="39246"/>
    <n v="0"/>
    <n v="1962.26"/>
    <n v="0"/>
    <n v="32281.29"/>
    <n v="8619.34"/>
    <n v="675.6"/>
    <n v="1248.3900000000001"/>
    <n v="0"/>
    <m/>
    <n v="0"/>
    <n v="0.12"/>
    <n v="44787"/>
    <x v="1"/>
  </r>
  <r>
    <s v="0531   3E-L20"/>
    <s v="Roberto Ezequiel SANTAMARIA ; Tamara Eliana RODRIGUEZ BIANCHI (1) (2)"/>
    <n v="3007975"/>
    <n v="1850000"/>
    <n v="0"/>
    <s v="En Abogados"/>
    <n v="0"/>
    <n v="32281.29"/>
    <n v="8634.1299999999992"/>
    <n v="676.8"/>
    <n v="1250.47"/>
    <n v="0"/>
    <m/>
    <n v="0"/>
    <n v="0.31"/>
    <n v="42843"/>
    <x v="1"/>
  </r>
  <r>
    <s v="0532   3E-L21"/>
    <s v="RUTA CPC"/>
    <n v="125567"/>
    <n v="77571"/>
    <n v="47996"/>
    <n v="2399.8000000000002"/>
    <n v="0"/>
    <n v="32281.29"/>
    <n v="13145.97"/>
    <n v="954"/>
    <n v="1761.47"/>
    <n v="0"/>
    <m/>
    <n v="0"/>
    <n v="0.47"/>
    <n v="98539"/>
    <x v="1"/>
  </r>
  <r>
    <s v="0533   3E-L22"/>
    <s v="SALVADOR BELLO"/>
    <n v="55503"/>
    <n v="0"/>
    <n v="54533.9"/>
    <n v="3695.8"/>
    <n v="0"/>
    <n v="32281.29"/>
    <n v="5054.25"/>
    <n v="396"/>
    <n v="732.39"/>
    <n v="0"/>
    <m/>
    <n v="0"/>
    <n v="0.37"/>
    <n v="96694"/>
    <x v="1"/>
  </r>
  <r>
    <s v="0534   3E- L22B"/>
    <s v="SALVADOR BELLO"/>
    <n v="56361"/>
    <n v="0"/>
    <n v="55351.05"/>
    <n v="3777.5"/>
    <n v="0"/>
    <n v="32281.29"/>
    <n v="5054.25"/>
    <n v="396"/>
    <n v="732.39"/>
    <n v="0"/>
    <m/>
    <n v="0"/>
    <n v="0.52"/>
    <n v="97593"/>
    <x v="1"/>
  </r>
  <r>
    <s v="0535  3E-L23"/>
    <s v="RUTA CPC"/>
    <n v="117322"/>
    <n v="78570.16"/>
    <n v="38751.839999999997"/>
    <n v="1937.59"/>
    <n v="0"/>
    <n v="32281.29"/>
    <n v="4852.08"/>
    <n v="381.6"/>
    <n v="703.26"/>
    <n v="0"/>
    <m/>
    <n v="0"/>
    <n v="0.34"/>
    <n v="78908"/>
    <x v="1"/>
  </r>
  <r>
    <s v="0536  3E-L24"/>
    <s v="NATALIA GANEM"/>
    <n v="129645"/>
    <n v="0"/>
    <n v="121268.03"/>
    <n v="14440.37"/>
    <n v="0"/>
    <n v="32281.29"/>
    <n v="4852.08"/>
    <n v="381.6"/>
    <n v="703.26"/>
    <n v="0"/>
    <m/>
    <n v="0"/>
    <n v="0.37"/>
    <n v="173927"/>
    <x v="1"/>
  </r>
  <r>
    <s v="0537  3E-L25"/>
    <s v="SANTIAGO BELAUSTEGUI"/>
    <n v="34546"/>
    <n v="0"/>
    <n v="34546"/>
    <n v="1727.3"/>
    <n v="0"/>
    <n v="32281.29"/>
    <n v="7470.42"/>
    <n v="585.6"/>
    <n v="1081.93"/>
    <n v="0"/>
    <m/>
    <n v="0"/>
    <n v="0.46"/>
    <n v="77693"/>
    <x v="1"/>
  </r>
  <r>
    <s v="0538  3E-L26"/>
    <s v="FIDEICOMISO VILLA MARIA (2)"/>
    <n v="37593"/>
    <n v="37593"/>
    <n v="0"/>
    <n v="1879.61"/>
    <n v="0"/>
    <n v="32281.29"/>
    <n v="7179.49"/>
    <n v="562.79999999999995"/>
    <n v="1040.32"/>
    <n v="0"/>
    <m/>
    <n v="0"/>
    <n v="0.49"/>
    <n v="42944"/>
    <x v="1"/>
  </r>
  <r>
    <s v="0539  3E-L27"/>
    <s v="ROBERTO MARINHO"/>
    <n v="38256"/>
    <n v="38256"/>
    <n v="0"/>
    <n v="0"/>
    <n v="0"/>
    <n v="32281.29"/>
    <n v="7756.42"/>
    <n v="608.4"/>
    <n v="1123.96"/>
    <n v="0"/>
    <m/>
    <n v="0"/>
    <n v="0.93"/>
    <n v="41771"/>
    <x v="1"/>
  </r>
  <r>
    <s v="0540  3E-L28"/>
    <s v="ROBERTO MARINHO"/>
    <n v="38589"/>
    <n v="38589"/>
    <n v="0"/>
    <n v="0"/>
    <n v="0"/>
    <n v="32281.29"/>
    <n v="8047.35"/>
    <n v="631.20000000000005"/>
    <n v="1165.58"/>
    <n v="0"/>
    <m/>
    <n v="0"/>
    <n v="0.57999999999999996"/>
    <n v="42126"/>
    <x v="1"/>
  </r>
  <r>
    <s v="0541  3E-L29"/>
    <s v="ROBERTO MARINHO"/>
    <n v="38589"/>
    <n v="38589"/>
    <n v="0"/>
    <n v="0"/>
    <n v="0"/>
    <n v="32281.29"/>
    <n v="8047.35"/>
    <n v="631.20000000000005"/>
    <n v="1165.58"/>
    <n v="0"/>
    <m/>
    <n v="0"/>
    <n v="0.57999999999999996"/>
    <n v="42126"/>
    <x v="1"/>
  </r>
  <r>
    <s v="0542  3E-L30"/>
    <s v="ROBERTO MARINHO"/>
    <n v="39230"/>
    <n v="39230"/>
    <n v="0"/>
    <n v="0"/>
    <n v="0"/>
    <n v="32281.29"/>
    <n v="8604.5499999999993"/>
    <n v="675.6"/>
    <n v="1246.72"/>
    <n v="0"/>
    <m/>
    <n v="0"/>
    <n v="0.84"/>
    <n v="42809"/>
    <x v="1"/>
  </r>
  <r>
    <s v="0543  3E-L31"/>
    <s v="ROBERTO MARINHO"/>
    <n v="42587"/>
    <n v="42587"/>
    <n v="0"/>
    <n v="0"/>
    <n v="0"/>
    <n v="32281.29"/>
    <n v="11528.61"/>
    <n v="903.6"/>
    <n v="1669.92"/>
    <n v="0"/>
    <m/>
    <n v="0"/>
    <n v="0.57999999999999996"/>
    <n v="46384"/>
    <x v="1"/>
  </r>
  <r>
    <s v="0544  3E-L32"/>
    <s v="DIEGO RADIVOY"/>
    <n v="581134"/>
    <n v="0"/>
    <n v="533951.09"/>
    <n v="73880.460000000006"/>
    <n v="0"/>
    <n v="32281.29"/>
    <n v="12066.09"/>
    <n v="945.6"/>
    <n v="1748.16"/>
    <n v="0"/>
    <m/>
    <n v="0"/>
    <n v="0.31"/>
    <n v="654873"/>
    <x v="1"/>
  </r>
  <r>
    <s v="0545  3E-L33"/>
    <s v="FIDEICOMISO VILLA MARIA (2)"/>
    <n v="39522"/>
    <n v="39522"/>
    <n v="0"/>
    <n v="1976.1"/>
    <n v="0"/>
    <n v="32281.29"/>
    <n v="8905.33"/>
    <n v="645.6"/>
    <n v="1290.42"/>
    <n v="0"/>
    <m/>
    <n v="0"/>
    <n v="0.26"/>
    <n v="45099"/>
    <x v="1"/>
  </r>
  <r>
    <s v="0546  3E-L34"/>
    <s v="FIDEICOMISO VILLA MARIA (2)"/>
    <n v="39576"/>
    <n v="39576"/>
    <n v="0"/>
    <n v="1978.77"/>
    <n v="0"/>
    <n v="32281.29"/>
    <n v="8905.33"/>
    <n v="699.6"/>
    <n v="1290"/>
    <n v="0"/>
    <m/>
    <n v="0"/>
    <n v="0.01"/>
    <n v="45155"/>
    <x v="1"/>
  </r>
  <r>
    <s v="0547  3E-L35"/>
    <s v="TORIBIO ACHAVAL (1)"/>
    <n v="36073"/>
    <n v="36073"/>
    <n v="0"/>
    <n v="0"/>
    <n v="0"/>
    <n v="32281.29"/>
    <n v="8905.33"/>
    <n v="699.6"/>
    <n v="1290.42"/>
    <n v="0"/>
    <m/>
    <n v="-3818"/>
    <n v="0.36"/>
    <n v="39359"/>
    <x v="1"/>
  </r>
  <r>
    <s v="0548  3E-L36"/>
    <s v="TORIBIO ACHAVAL (1)"/>
    <n v="36073"/>
    <n v="36073"/>
    <n v="0"/>
    <n v="0"/>
    <n v="0"/>
    <n v="32281.29"/>
    <n v="8905.33"/>
    <n v="699.6"/>
    <n v="1290.42"/>
    <n v="0"/>
    <m/>
    <n v="-3818"/>
    <n v="0.36"/>
    <n v="39359"/>
    <x v="1"/>
  </r>
  <r>
    <s v="0549  3E-L37-1"/>
    <s v="Victoria Bas (1)"/>
    <n v="41746"/>
    <n v="41748"/>
    <n v="0"/>
    <n v="0"/>
    <n v="2"/>
    <n v="32281.29"/>
    <n v="8905.33"/>
    <n v="0"/>
    <n v="1290"/>
    <n v="0"/>
    <m/>
    <n v="8732"/>
    <n v="0.38"/>
    <n v="51207"/>
    <x v="1"/>
  </r>
  <r>
    <s v="0550   3E-L38"/>
    <s v="Victoria Gobbi (1)"/>
    <n v="38846"/>
    <n v="38848"/>
    <n v="0"/>
    <n v="0"/>
    <n v="2"/>
    <n v="32281.29"/>
    <n v="8905.33"/>
    <n v="0"/>
    <n v="1290"/>
    <n v="0"/>
    <m/>
    <n v="-345.5"/>
    <n v="0.88"/>
    <n v="42130"/>
    <x v="1"/>
  </r>
  <r>
    <s v="0551   3E-L39"/>
    <s v="Victoria Bas (1)"/>
    <n v="43988"/>
    <n v="43988"/>
    <n v="0"/>
    <n v="0"/>
    <n v="0"/>
    <n v="32281.29"/>
    <n v="10626.24"/>
    <n v="574.79999999999995"/>
    <n v="1539.26"/>
    <n v="0"/>
    <m/>
    <n v="8572"/>
    <n v="0.41"/>
    <n v="53594"/>
    <x v="1"/>
  </r>
  <r>
    <s v="0552  4A-1-L1"/>
    <s v="LA ESPERANZA/DAMIAN LOPO (1)"/>
    <n v="44651"/>
    <n v="44651"/>
    <s v="Plan de Pago"/>
    <s v="Plan de Pago"/>
    <n v="0"/>
    <n v="32281.29"/>
    <n v="7337.29"/>
    <n v="574.79999999999995"/>
    <n v="0"/>
    <n v="0"/>
    <m/>
    <n v="8058.67"/>
    <n v="0.95"/>
    <n v="48253"/>
    <x v="1"/>
  </r>
  <r>
    <s v="0553  4A-2-L2"/>
    <s v="LA ESPERANZA/DAMIAN LOPO (1)"/>
    <n v="48257"/>
    <n v="48257"/>
    <s v="Plan de Pago"/>
    <s v="Plan de Pago"/>
    <n v="0"/>
    <n v="32281.29"/>
    <n v="6799.81"/>
    <n v="534"/>
    <n v="0"/>
    <n v="0"/>
    <m/>
    <n v="12194.67"/>
    <n v="0.23"/>
    <n v="51810"/>
    <x v="1"/>
  </r>
  <r>
    <s v="0554  4A-3-L3"/>
    <s v="LA ESPERANZA/DAMIAN LOPO (1)"/>
    <n v="47904"/>
    <n v="47904"/>
    <s v="Plan de Pago"/>
    <s v="Plan de Pago"/>
    <n v="0"/>
    <n v="32281.29"/>
    <n v="6661.74"/>
    <n v="522"/>
    <n v="0"/>
    <n v="0"/>
    <m/>
    <n v="11979.03"/>
    <n v="0.94"/>
    <n v="51445"/>
    <x v="1"/>
  </r>
  <r>
    <s v="0555  4A-4-L4"/>
    <s v="BERARDO-LUCCHESI (1)"/>
    <n v="35717"/>
    <n v="35717"/>
    <n v="0"/>
    <n v="0"/>
    <n v="0"/>
    <n v="32281.29"/>
    <n v="6449.71"/>
    <n v="506.4"/>
    <n v="0"/>
    <n v="0"/>
    <m/>
    <n v="-3589"/>
    <n v="0.6"/>
    <n v="35649"/>
    <x v="1"/>
  </r>
  <r>
    <s v="0556  4A-5-L5"/>
    <s v="SERGIO KAUFMAN"/>
    <n v="32054"/>
    <n v="32589"/>
    <n v="0"/>
    <n v="535"/>
    <n v="535"/>
    <n v="32281.29"/>
    <n v="6040.44"/>
    <n v="474"/>
    <n v="0"/>
    <n v="0"/>
    <m/>
    <n v="0"/>
    <n v="0.27"/>
    <n v="38796"/>
    <x v="1"/>
  </r>
  <r>
    <s v="0557  4A-6-L6"/>
    <s v="CARLOS SELLAN"/>
    <n v="186026"/>
    <n v="0"/>
    <n v="169385.24"/>
    <n v="25110.02"/>
    <n v="0"/>
    <n v="32281.29"/>
    <n v="8165.69"/>
    <n v="640.79999999999995"/>
    <n v="0"/>
    <n v="0"/>
    <m/>
    <n v="0"/>
    <n v="0.96"/>
    <n v="235584"/>
    <x v="1"/>
  </r>
  <r>
    <s v="0558  4A-7-L7"/>
    <s v="GIMENEZ JULIAN (1)"/>
    <n v="702618"/>
    <n v="0"/>
    <n v="530672.63"/>
    <s v="En Abogados"/>
    <n v="0"/>
    <n v="32281.29"/>
    <n v="6602.57"/>
    <n v="0"/>
    <n v="0"/>
    <n v="0"/>
    <m/>
    <n v="12662.41"/>
    <n v="0.1"/>
    <n v="780698"/>
    <x v="1"/>
  </r>
  <r>
    <s v="0559  4A-8-L8"/>
    <s v="LA ESPERANZA (1)"/>
    <n v="49395"/>
    <n v="49395"/>
    <s v="Plan de Pago"/>
    <s v="Plan de Pago"/>
    <n v="0"/>
    <n v="32281.29"/>
    <n v="7258.39"/>
    <n v="568.79999999999995"/>
    <n v="0"/>
    <n v="0"/>
    <m/>
    <n v="12880.93"/>
    <n v="0.59"/>
    <n v="52990"/>
    <x v="1"/>
  </r>
  <r>
    <s v="0560  4A-9-L9"/>
    <s v="LA ESPERANZA (1)"/>
    <n v="50231"/>
    <n v="50231"/>
    <s v="Plan de Pago"/>
    <s v="Plan de Pago"/>
    <n v="0"/>
    <n v="32281.29"/>
    <n v="7593.7"/>
    <n v="595.20000000000005"/>
    <n v="0"/>
    <n v="0"/>
    <m/>
    <n v="13385.2"/>
    <n v="0.61"/>
    <n v="53856"/>
    <x v="1"/>
  </r>
  <r>
    <s v="0561  4B-10-_x000a_L10"/>
    <s v="AGUSTIN ESTRADA / PADIMOL (1)"/>
    <n v="1271136"/>
    <n v="0"/>
    <n v="883173.78"/>
    <s v="En Abogados"/>
    <n v="0"/>
    <n v="32281.29"/>
    <n v="7573.97"/>
    <n v="594"/>
    <n v="0"/>
    <n v="0"/>
    <m/>
    <n v="7233.73"/>
    <n v="0.32"/>
    <n v="1362978"/>
    <x v="1"/>
  </r>
  <r>
    <s v="0562  4B-11-L11"/>
    <s v="LA ESPERANZA (1)"/>
    <n v="50363"/>
    <n v="50363"/>
    <s v="Plan de Pago"/>
    <s v="Plan de Pago"/>
    <n v="0"/>
    <n v="32281.29"/>
    <n v="7647.94"/>
    <n v="598.79999999999995"/>
    <n v="0"/>
    <n v="0"/>
    <m/>
    <n v="13464.03"/>
    <n v="0.94"/>
    <n v="53993"/>
    <x v="1"/>
  </r>
  <r>
    <s v="0563   4B-12-_x000a_L12"/>
    <s v="LA ESPERANZA (1)"/>
    <n v="47760"/>
    <n v="47760"/>
    <s v="Plan de Pago"/>
    <s v="Plan de Pago"/>
    <n v="0"/>
    <n v="32281.29"/>
    <n v="7707.11"/>
    <n v="604.79999999999995"/>
    <n v="0"/>
    <n v="0"/>
    <m/>
    <n v="10801.77"/>
    <n v="0.03"/>
    <n v="51395"/>
    <x v="1"/>
  </r>
  <r>
    <s v="0564  4B-13-_x000a_L13"/>
    <s v="LA ESPERANZA (1)"/>
    <n v="50660"/>
    <n v="50660"/>
    <s v="Plan de Pago"/>
    <s v="Plan de Pago"/>
    <n v="0"/>
    <n v="32281.29"/>
    <n v="7766.28"/>
    <n v="608.4"/>
    <n v="0"/>
    <n v="0"/>
    <m/>
    <n v="13644.2"/>
    <n v="0.83"/>
    <n v="54301"/>
    <x v="1"/>
  </r>
  <r>
    <s v="0565  4B-14-_x000a_L14"/>
    <s v="LA ESPERANZA (1)"/>
    <n v="47876"/>
    <n v="47876"/>
    <s v="Plan de Pago"/>
    <s v="Plan de Pago"/>
    <n v="0"/>
    <n v="32281.29"/>
    <n v="7825.45"/>
    <n v="614.4"/>
    <n v="0"/>
    <n v="0"/>
    <m/>
    <n v="10800.7"/>
    <n v="0.16"/>
    <n v="51522"/>
    <x v="1"/>
  </r>
  <r>
    <s v="0566  4B-15-_x000a_L15"/>
    <s v="LA ESPERANZA (1)"/>
    <n v="50961"/>
    <n v="50961"/>
    <s v="Plan de Pago"/>
    <s v="Plan de Pago"/>
    <n v="0"/>
    <n v="32281.29"/>
    <n v="7889.55"/>
    <n v="618"/>
    <n v="0"/>
    <n v="0"/>
    <m/>
    <n v="13823.87"/>
    <n v="0.28999999999999998"/>
    <n v="54613"/>
    <x v="1"/>
  </r>
  <r>
    <s v="0567  4B-16-_x000a_L16"/>
    <s v="Damián Pace (1)"/>
    <n v="71800"/>
    <n v="71800"/>
    <n v="0"/>
    <n v="0"/>
    <n v="0"/>
    <n v="32281.29"/>
    <n v="7948.73"/>
    <n v="0"/>
    <n v="0"/>
    <n v="0"/>
    <m/>
    <n v="3216"/>
    <n v="0.98"/>
    <n v="43447"/>
    <x v="1"/>
  </r>
  <r>
    <s v="0568  4B-17-_x000a_L17"/>
    <s v="LA ESPERANZA (1)"/>
    <n v="51269"/>
    <n v="51269"/>
    <s v="Plan de Pago"/>
    <s v="Plan de Pago"/>
    <n v="0"/>
    <n v="32281.29"/>
    <n v="8012.83"/>
    <n v="627.6"/>
    <n v="0"/>
    <n v="0"/>
    <m/>
    <n v="14009.7"/>
    <n v="0.57999999999999996"/>
    <n v="54932"/>
    <x v="1"/>
  </r>
  <r>
    <s v="0569  4B-18-_x000a_L18"/>
    <s v="LA ESPERANZA (1)"/>
    <n v="52320"/>
    <n v="52320"/>
    <s v="Plan de Pago"/>
    <s v="Plan de Pago"/>
    <n v="0"/>
    <n v="32281.29"/>
    <n v="8431.9599999999991"/>
    <n v="662.4"/>
    <n v="0"/>
    <n v="0"/>
    <m/>
    <n v="14644.63"/>
    <n v="0.72"/>
    <n v="56021"/>
    <x v="1"/>
  </r>
  <r>
    <s v="0570  4C-19-_x000a_L19"/>
    <s v="Rosana Valeria Gonzalez (1)"/>
    <n v="33502"/>
    <n v="33502"/>
    <n v="0"/>
    <n v="0"/>
    <n v="0"/>
    <n v="32281.29"/>
    <n v="8372.7900000000009"/>
    <n v="0"/>
    <n v="0"/>
    <n v="0"/>
    <m/>
    <n v="-3768"/>
    <n v="0.92"/>
    <n v="36887"/>
    <x v="1"/>
  </r>
  <r>
    <s v="0571  4C-20-_x000a_L20"/>
    <s v="Rosana Valeria Gonzalez (1)"/>
    <n v="37839"/>
    <n v="37839"/>
    <n v="0"/>
    <n v="0"/>
    <n v="0"/>
    <n v="32281.29"/>
    <n v="13639.07"/>
    <n v="0"/>
    <n v="0"/>
    <n v="0"/>
    <m/>
    <n v="-4259"/>
    <n v="0.64"/>
    <n v="41662"/>
    <x v="1"/>
  </r>
  <r>
    <s v="0572  4C-21-_x000a_L21"/>
    <s v="LA ESPERANZA (1)"/>
    <n v="52663"/>
    <n v="52663"/>
    <s v="Plan de Pago"/>
    <s v="Plan de Pago"/>
    <n v="0"/>
    <n v="32281.29"/>
    <n v="8570.0300000000007"/>
    <n v="673.2"/>
    <n v="0"/>
    <n v="0"/>
    <m/>
    <n v="14851.57"/>
    <n v="0.91"/>
    <n v="56377"/>
    <x v="1"/>
  </r>
  <r>
    <s v="0573  4C-22-_x000a_L22"/>
    <s v="VOLIA PROMENADE SRL (1)"/>
    <n v="2792495"/>
    <n v="0"/>
    <n v="1815942.37"/>
    <s v="En Abogados"/>
    <n v="0"/>
    <n v="32281.29"/>
    <n v="8584.82"/>
    <n v="0"/>
    <n v="0"/>
    <n v="0"/>
    <m/>
    <n v="7417.2"/>
    <n v="0.56999999999999995"/>
    <n v="2931576"/>
    <x v="1"/>
  </r>
  <r>
    <s v="0574  4C-23-_x000a_L23"/>
    <s v="LAURA LUJAN MORA—A (1)"/>
    <n v="33700"/>
    <n v="33700"/>
    <n v="0"/>
    <n v="0"/>
    <n v="0"/>
    <n v="32281.29"/>
    <n v="8614.41"/>
    <n v="0"/>
    <n v="0"/>
    <n v="0"/>
    <m/>
    <n v="-3791"/>
    <n v="0.3"/>
    <n v="37105"/>
    <x v="1"/>
  </r>
  <r>
    <s v="0575  4C-24-_x000a_L24"/>
    <s v="SERGIO KAUFMAN"/>
    <n v="34408"/>
    <n v="34982"/>
    <n v="0"/>
    <n v="574"/>
    <n v="574"/>
    <n v="32281.29"/>
    <n v="8648.92"/>
    <n v="679.2"/>
    <n v="0"/>
    <n v="0"/>
    <m/>
    <n v="0"/>
    <n v="0.59"/>
    <n v="41610"/>
    <x v="1"/>
  </r>
  <r>
    <s v="0576  4C-25-_x000a_L25"/>
    <s v="LA ESPERANZA (1)"/>
    <n v="56189"/>
    <n v="56189"/>
    <s v="Plan de Pago"/>
    <s v="Plan de Pago"/>
    <n v="0"/>
    <n v="32281.29"/>
    <n v="10621.31"/>
    <n v="0"/>
    <n v="0"/>
    <n v="0"/>
    <m/>
    <n v="17186.2"/>
    <n v="0.2"/>
    <n v="60089"/>
    <x v="1"/>
  </r>
  <r>
    <s v="0577  4C-26-_x000a_L26"/>
    <s v="LA ESPERANZA"/>
    <n v="333203"/>
    <n v="0"/>
    <n v="283837.45"/>
    <n v="63557.42"/>
    <n v="0"/>
    <n v="32281.29"/>
    <n v="12549.32"/>
    <n v="0"/>
    <n v="0"/>
    <n v="0"/>
    <m/>
    <n v="0"/>
    <n v="0.52"/>
    <n v="392226"/>
    <x v="1"/>
  </r>
  <r>
    <s v="0578  4C-27-_x000a_L27"/>
    <s v="LA ESPERANZA"/>
    <n v="305861"/>
    <n v="0"/>
    <n v="260603.33"/>
    <n v="58287.839999999997"/>
    <n v="0"/>
    <n v="32281.29"/>
    <n v="8693.2999999999993"/>
    <n v="0"/>
    <n v="0"/>
    <n v="0"/>
    <m/>
    <n v="0"/>
    <n v="0.24"/>
    <n v="359866"/>
    <x v="1"/>
  </r>
  <r>
    <s v="0579  4C-28-_x000a_L28"/>
    <s v="LA ESPERANZA"/>
    <n v="305339"/>
    <n v="0"/>
    <n v="260159.77"/>
    <n v="58187.22"/>
    <n v="0"/>
    <n v="32281.29"/>
    <n v="8619.34"/>
    <n v="0"/>
    <n v="0"/>
    <n v="0"/>
    <m/>
    <n v="0"/>
    <n v="0.38"/>
    <n v="359248"/>
    <x v="1"/>
  </r>
  <r>
    <s v="0580  4C-29-_x000a_L29"/>
    <s v="LA ESPERANZA"/>
    <n v="305127"/>
    <n v="0"/>
    <n v="259979.64"/>
    <n v="58146.34"/>
    <n v="0"/>
    <n v="32281.29"/>
    <n v="8589.75"/>
    <n v="0"/>
    <n v="0"/>
    <n v="0"/>
    <m/>
    <n v="0"/>
    <n v="0.98"/>
    <n v="358998"/>
    <x v="1"/>
  </r>
  <r>
    <s v="0581  4C-30-_x000a_L30"/>
    <s v="LA ESPERANZA"/>
    <n v="310269"/>
    <n v="0"/>
    <n v="264349.08"/>
    <n v="59137.37"/>
    <n v="0"/>
    <n v="32281.29"/>
    <n v="9314.61"/>
    <n v="0"/>
    <n v="0"/>
    <n v="0"/>
    <m/>
    <n v="0"/>
    <n v="0.65"/>
    <n v="365083"/>
    <x v="1"/>
  </r>
  <r>
    <s v="0582   4C-31- L31"/>
    <s v="LA ESPERANZA"/>
    <n v="303344"/>
    <n v="0"/>
    <n v="258464.46"/>
    <n v="57802.76"/>
    <n v="0"/>
    <n v="32281.29"/>
    <n v="8338.27"/>
    <n v="0"/>
    <n v="0"/>
    <n v="0"/>
    <m/>
    <n v="0"/>
    <n v="0.22"/>
    <n v="356887"/>
    <x v="1"/>
  </r>
  <r>
    <s v="0583  4C-32-_x000a_L32"/>
    <s v="LA ESPERANZA"/>
    <n v="302051"/>
    <n v="0"/>
    <n v="257365.7"/>
    <n v="57553.59"/>
    <n v="0"/>
    <n v="32281.29"/>
    <n v="8155.83"/>
    <n v="0"/>
    <n v="0"/>
    <n v="0"/>
    <m/>
    <n v="0"/>
    <n v="0.59"/>
    <n v="355357"/>
    <x v="1"/>
  </r>
  <r>
    <s v="0584  4C-33-_x000a_L33"/>
    <s v="LAS INDIAS SRL (1)"/>
    <n v="33465"/>
    <n v="33485"/>
    <n v="0"/>
    <n v="0"/>
    <n v="20"/>
    <n v="32281.29"/>
    <n v="8328.41"/>
    <n v="0"/>
    <n v="0"/>
    <n v="0"/>
    <m/>
    <n v="-3764"/>
    <n v="0.3"/>
    <n v="36826"/>
    <x v="1"/>
  </r>
  <r>
    <s v="0585  4C-34-_x000a_L34"/>
    <s v="LA ESPERANZA"/>
    <n v="302403"/>
    <n v="0"/>
    <n v="257664.65"/>
    <n v="57621.58"/>
    <n v="0"/>
    <n v="32281.29"/>
    <n v="8205.14"/>
    <n v="0"/>
    <n v="0"/>
    <n v="0"/>
    <m/>
    <n v="0"/>
    <n v="0.34"/>
    <n v="355773"/>
    <x v="1"/>
  </r>
  <r>
    <s v="0586  4C-35-_x000a_L35"/>
    <s v="LA ESPERANZA"/>
    <n v="312121"/>
    <n v="0"/>
    <n v="265922.78999999998"/>
    <n v="59494.35"/>
    <n v="0"/>
    <n v="32281.29"/>
    <n v="9575.9500000000007"/>
    <n v="0"/>
    <n v="0"/>
    <n v="0"/>
    <m/>
    <n v="0"/>
    <n v="0.62"/>
    <n v="367275"/>
    <x v="1"/>
  </r>
  <r>
    <s v="0587  4C-36-_x000a_L36"/>
    <s v="LA ESPERANZA"/>
    <n v="337921"/>
    <n v="0"/>
    <n v="287846.7"/>
    <n v="64466.64"/>
    <n v="0"/>
    <n v="32281.29"/>
    <n v="13215"/>
    <n v="0"/>
    <n v="0"/>
    <n v="0"/>
    <m/>
    <n v="0"/>
    <n v="0.37"/>
    <n v="397810"/>
    <x v="1"/>
  </r>
  <r>
    <s v="0588  4C-37-_x000a_L37"/>
    <s v="LA ESPERANZA (1)"/>
    <n v="55125"/>
    <n v="55125"/>
    <s v="Plan de Pago"/>
    <s v="Plan de Pago"/>
    <n v="0"/>
    <n v="32281.29"/>
    <n v="9127.23"/>
    <n v="715.2"/>
    <n v="0"/>
    <n v="0"/>
    <m/>
    <n v="16765.53"/>
    <n v="0.75"/>
    <n v="58890"/>
    <x v="1"/>
  </r>
  <r>
    <s v="0589  4C-38-_x000a_L38"/>
    <s v="LA ESPERANZA (1)"/>
    <n v="52436"/>
    <n v="52436"/>
    <s v="Plan de Pago"/>
    <s v="Plan de Pago"/>
    <n v="0"/>
    <n v="32281.29"/>
    <n v="8481.27"/>
    <n v="664.8"/>
    <n v="0"/>
    <n v="0"/>
    <m/>
    <n v="14714.2"/>
    <n v="0.44"/>
    <n v="56142"/>
    <x v="1"/>
  </r>
  <r>
    <s v="0590  4C-39-_x000a_L39"/>
    <s v="LA ESPERANZA (1)"/>
    <n v="52970"/>
    <n v="0"/>
    <n v="465662.34"/>
    <n v="101891.18"/>
    <n v="0"/>
    <n v="32281.29"/>
    <n v="8693.2999999999993"/>
    <n v="681.6"/>
    <n v="0"/>
    <n v="0"/>
    <m/>
    <n v="0"/>
    <n v="0.28999999999999998"/>
    <n v="609210"/>
    <x v="1"/>
  </r>
  <r>
    <s v="0591  4D-40-_x000a_L40"/>
    <s v="INGRID GUOZDEN (1)"/>
    <n v="33431"/>
    <n v="33431"/>
    <n v="0"/>
    <n v="0"/>
    <n v="0"/>
    <n v="32281.29"/>
    <n v="8348.1299999999992"/>
    <n v="0"/>
    <n v="0"/>
    <n v="0"/>
    <m/>
    <n v="-3766"/>
    <n v="0.57999999999999996"/>
    <n v="36864"/>
    <x v="1"/>
  </r>
  <r>
    <s v="0592  4D-41-_x000a_L41"/>
    <s v="AGUSTINA GUOZDEN (1)"/>
    <n v="33173"/>
    <n v="33173"/>
    <n v="0"/>
    <n v="0"/>
    <n v="0"/>
    <n v="32281.29"/>
    <n v="7973.38"/>
    <n v="0"/>
    <n v="0"/>
    <n v="0"/>
    <m/>
    <n v="-3731"/>
    <n v="0.33"/>
    <n v="36524"/>
    <x v="1"/>
  </r>
  <r>
    <s v="0593  4D-42-_x000a_L42"/>
    <s v="LA ESPERANZA (1)"/>
    <n v="50208"/>
    <n v="50208"/>
    <s v="Plan de Pago"/>
    <s v="Plan de Pago"/>
    <n v="0"/>
    <n v="32281.29"/>
    <n v="7583.83"/>
    <n v="595.20000000000005"/>
    <n v="0"/>
    <n v="0"/>
    <m/>
    <n v="13371.6"/>
    <n v="0.08"/>
    <n v="53832"/>
    <x v="1"/>
  </r>
  <r>
    <s v="0594  4D-43-_x000a_L43"/>
    <s v="INGRID GUOZDEN (1)"/>
    <n v="33485"/>
    <n v="33485"/>
    <n v="0"/>
    <n v="0"/>
    <n v="0"/>
    <n v="32281.29"/>
    <n v="8353.07"/>
    <n v="0"/>
    <n v="0"/>
    <n v="0"/>
    <m/>
    <n v="-3767"/>
    <n v="0.64"/>
    <n v="36868"/>
    <x v="1"/>
  </r>
  <r>
    <s v="0595  4D-44-_x000a_L44"/>
    <s v="INGRID GUOZDEN (1)"/>
    <n v="33566"/>
    <n v="33566"/>
    <n v="0"/>
    <n v="0"/>
    <n v="0"/>
    <n v="32281.29"/>
    <n v="8451.69"/>
    <n v="0"/>
    <n v="0"/>
    <n v="0"/>
    <m/>
    <n v="-3776"/>
    <n v="0.02"/>
    <n v="36957"/>
    <x v="1"/>
  </r>
  <r>
    <s v="0596  4D-45-_x000a_L45"/>
    <s v="LUIS ESPOSITO (1)"/>
    <n v="2909609"/>
    <n v="0"/>
    <n v="1888261.15"/>
    <s v="En Abogados"/>
    <n v="0"/>
    <n v="32281.29"/>
    <n v="7948.73"/>
    <n v="624"/>
    <n v="0"/>
    <n v="0"/>
    <m/>
    <n v="7301.75"/>
    <n v="0.17"/>
    <n v="3052178"/>
    <x v="1"/>
  </r>
  <r>
    <s v="0597  4D-46-_x000a_L46"/>
    <s v="LA ESPERANZA (1)"/>
    <n v="52143"/>
    <n v="52143"/>
    <s v="Plan de Pago"/>
    <s v="Plan de Pago"/>
    <n v="0"/>
    <n v="32281.29"/>
    <n v="8362.93"/>
    <n v="655.20000000000005"/>
    <n v="0"/>
    <n v="0"/>
    <m/>
    <n v="14537.93"/>
    <n v="0.65"/>
    <n v="55838"/>
    <x v="1"/>
  </r>
  <r>
    <s v="0598  4D-47-_x000a_L47"/>
    <s v="LA ESPERANZA (1)"/>
    <n v="51898"/>
    <n v="51898"/>
    <s v="Plan de Pago"/>
    <s v="Plan de Pago"/>
    <n v="0"/>
    <n v="32281.29"/>
    <n v="8264.31"/>
    <n v="648"/>
    <n v="0"/>
    <n v="0"/>
    <m/>
    <n v="14389.9"/>
    <n v="0.5"/>
    <n v="55584"/>
    <x v="1"/>
  </r>
  <r>
    <s v="0599  4D-48-_x000a_L48"/>
    <s v="(CFA) COMPA—IA FIDUCIARIA AMERICANA"/>
    <n v="38537"/>
    <n v="38537"/>
    <n v="0"/>
    <n v="0"/>
    <n v="0"/>
    <n v="32281.29"/>
    <n v="9304.74"/>
    <n v="730.8"/>
    <n v="0"/>
    <n v="0"/>
    <m/>
    <n v="0"/>
    <n v="0.17"/>
    <n v="42317"/>
    <x v="1"/>
  </r>
  <r>
    <s v="0600   HOTEL"/>
    <s v="HOTEL ESTANCIA VILLA MARIA (SOLITARIO M) (1)"/>
    <n v="215072"/>
    <n v="215072"/>
    <n v="0"/>
    <n v="0"/>
    <n v="0"/>
    <n v="32281.29"/>
    <n v="161721.07"/>
    <n v="12670.8"/>
    <n v="23428.47"/>
    <n v="0"/>
    <m/>
    <n v="28024.95"/>
    <n v="0.42"/>
    <n v="258127"/>
    <x v="1"/>
  </r>
  <r>
    <s v="0601  1A-33B"/>
    <s v="FIDEICOMISO VILLA MARIA (2)"/>
    <n v="42106"/>
    <n v="42106"/>
    <n v="0"/>
    <n v="2105.29"/>
    <n v="0"/>
    <n v="32281.29"/>
    <n v="11923.09"/>
    <n v="0"/>
    <n v="1727.77"/>
    <n v="0"/>
    <m/>
    <n v="0"/>
    <n v="0.56000000000000005"/>
    <n v="48038"/>
    <x v="1"/>
  </r>
  <r>
    <s v="0602   1A-L5-1"/>
    <s v="SENLLE SEIF SEBASTIAN/OLAVARRIA NATALIA (1)"/>
    <n v="33328"/>
    <n v="33328"/>
    <n v="0"/>
    <n v="0"/>
    <n v="0"/>
    <n v="32281.29"/>
    <n v="6829.4"/>
    <n v="0"/>
    <n v="989.7"/>
    <n v="0"/>
    <m/>
    <n v="-3626"/>
    <n v="0.61"/>
    <n v="36475"/>
    <x v="1"/>
  </r>
  <r>
    <s v="0603   1A-L5-3"/>
    <s v="DARIO CERVINI/LORIA ALEJANDRA (1)"/>
    <n v="33283"/>
    <n v="33283"/>
    <n v="0"/>
    <n v="0"/>
    <n v="0"/>
    <n v="32281.29"/>
    <n v="6785.02"/>
    <n v="0"/>
    <n v="980.98"/>
    <n v="0"/>
    <m/>
    <n v="-3621"/>
    <n v="0.71"/>
    <n v="36427"/>
    <x v="1"/>
  </r>
  <r>
    <s v="0604 1A- L55-2"/>
    <s v="SERGIO ELBIO CANTON (1)"/>
    <n v="31987"/>
    <n v="31987"/>
    <n v="0"/>
    <n v="0"/>
    <n v="0"/>
    <n v="32281.29"/>
    <n v="5576.93"/>
    <n v="0"/>
    <n v="709.08"/>
    <n v="0"/>
    <m/>
    <n v="2096.9899999999998"/>
    <n v="0.71"/>
    <n v="40665"/>
    <x v="1"/>
  </r>
  <r>
    <s v="0605  1A-L55-3"/>
    <s v="Diego Francisco Diaz (1)"/>
    <n v="30911"/>
    <n v="30911"/>
    <n v="0"/>
    <n v="0"/>
    <n v="0"/>
    <n v="32281.29"/>
    <n v="4270.22"/>
    <n v="0"/>
    <n v="709.08"/>
    <n v="0"/>
    <m/>
    <n v="-3386"/>
    <n v="0.41"/>
    <n v="33875"/>
    <x v="1"/>
  </r>
  <r>
    <s v="0606  1A-L55-4"/>
    <s v="Lucas Esteban Molina (1)"/>
    <n v="40855"/>
    <n v="37758"/>
    <n v="0"/>
    <n v="0"/>
    <n v="0"/>
    <n v="32281.29"/>
    <n v="4151.88"/>
    <n v="0"/>
    <n v="709.08"/>
    <n v="0"/>
    <m/>
    <n v="3570"/>
    <n v="0.75"/>
    <n v="40713"/>
    <x v="1"/>
  </r>
  <r>
    <s v="0607  1A34-B"/>
    <s v="Fideicomiso Villa Maria (2)"/>
    <n v="38495"/>
    <n v="38495"/>
    <n v="0"/>
    <n v="1924.7"/>
    <n v="0"/>
    <n v="32281.29"/>
    <n v="8900.4"/>
    <n v="0"/>
    <n v="950.44"/>
    <n v="0"/>
    <m/>
    <n v="0"/>
    <n v="0.17"/>
    <n v="44057"/>
    <x v="1"/>
  </r>
  <r>
    <s v="0608   1D02"/>
    <s v="GUY MERISON (1)"/>
    <n v="45631"/>
    <n v="0"/>
    <n v="45631"/>
    <n v="2281.5500000000002"/>
    <n v="0"/>
    <n v="32281.29"/>
    <n v="12268.26"/>
    <n v="0"/>
    <n v="1777.29"/>
    <n v="0"/>
    <m/>
    <n v="6945"/>
    <n v="0.61"/>
    <n v="101185"/>
    <x v="1"/>
  </r>
  <r>
    <s v="0609   1F-L1-2"/>
    <s v="PACE D/GIMENEZ J/PACE V/COPPARI A/ CAPC (1)"/>
    <n v="39942"/>
    <n v="0"/>
    <n v="39942"/>
    <n v="1997.1"/>
    <n v="0"/>
    <n v="32281.29"/>
    <n v="4428.01"/>
    <n v="0"/>
    <n v="641.87"/>
    <n v="0"/>
    <m/>
    <n v="6945"/>
    <n v="0.73"/>
    <n v="86236"/>
    <x v="1"/>
  </r>
  <r>
    <s v="0610  1F-L3 2"/>
    <s v="EZEQUIEL ENRRIQUE GONZALES DE LA FUENTE HARTENST (1)"/>
    <n v="31468"/>
    <n v="31468"/>
    <n v="0"/>
    <n v="0"/>
    <n v="0"/>
    <n v="32281.29"/>
    <n v="4270.22"/>
    <n v="650"/>
    <n v="625.86"/>
    <n v="0"/>
    <m/>
    <n v="-3387"/>
    <n v="0.63"/>
    <n v="34441"/>
    <x v="1"/>
  </r>
  <r>
    <s v="0611  1F-L4 2"/>
    <s v="ALDO GABRIEL NIEVAS"/>
    <n v="31486"/>
    <n v="32011"/>
    <n v="0"/>
    <n v="525"/>
    <n v="525"/>
    <n v="32281.29"/>
    <n v="4294.88"/>
    <n v="650"/>
    <n v="624.19000000000005"/>
    <n v="0"/>
    <m/>
    <n v="0"/>
    <n v="0.64"/>
    <n v="37851"/>
    <x v="1"/>
  </r>
  <r>
    <s v="0612    UC0"/>
    <s v="SILVIA ALICIA MAO"/>
    <n v="3152"/>
    <n v="3152"/>
    <n v="0"/>
    <n v="0"/>
    <n v="0"/>
    <n v="0"/>
    <n v="3471.4"/>
    <n v="0"/>
    <n v="0"/>
    <n v="0"/>
    <m/>
    <n v="0"/>
    <n v="0.6"/>
    <n v="3472"/>
    <x v="1"/>
  </r>
  <r>
    <s v="0613    UC1"/>
    <s v="ARATA Y ASOCIADOS"/>
    <n v="3119"/>
    <n v="3120"/>
    <n v="0"/>
    <n v="0"/>
    <n v="1"/>
    <n v="0"/>
    <n v="3471.4"/>
    <n v="0"/>
    <n v="0"/>
    <n v="0"/>
    <m/>
    <n v="0"/>
    <n v="0.6"/>
    <n v="3471"/>
    <x v="1"/>
  </r>
  <r>
    <s v="0614    UC2"/>
    <s v="FERNANDO CAFFA"/>
    <n v="3156"/>
    <n v="3156"/>
    <n v="0"/>
    <n v="0"/>
    <n v="0"/>
    <n v="0"/>
    <n v="3471.4"/>
    <n v="0"/>
    <n v="0"/>
    <n v="0"/>
    <m/>
    <n v="0"/>
    <n v="0.6"/>
    <n v="3472"/>
    <x v="1"/>
  </r>
  <r>
    <s v="UC    UC a UF_x000a_002     462"/>
    <s v="Pendiente de Resolución"/>
    <n v="0"/>
    <n v="0"/>
    <n v="0"/>
    <n v="0"/>
    <n v="0"/>
    <n v="0"/>
    <n v="0"/>
    <n v="0"/>
    <n v="0"/>
    <n v="0"/>
    <m/>
    <n v="0"/>
    <n v="0"/>
    <n v="0"/>
    <x v="1"/>
  </r>
  <r>
    <s v="UC    UC Lote_x000a_003      32"/>
    <s v="Deuda pendiente dueño anterior"/>
    <n v="181738"/>
    <n v="0"/>
    <n v="96835.95"/>
    <n v="89743.85"/>
    <n v="0"/>
    <n v="0"/>
    <n v="0"/>
    <n v="0"/>
    <n v="0"/>
    <n v="0"/>
    <m/>
    <n v="0"/>
    <n v="0.2"/>
    <n v="186580"/>
    <x v="1"/>
  </r>
  <r>
    <s v="0001    1A-L1"/>
    <s v="GRACIELA PRIORI (1)"/>
    <n v="40448"/>
    <n v="40448"/>
    <n v="0"/>
    <n v="0"/>
    <n v="0"/>
    <n v="35703.11"/>
    <n v="10918.22"/>
    <n v="772.8"/>
    <n v="1185.0899999999999"/>
    <n v="0"/>
    <m/>
    <n v="-4298.66"/>
    <n v="0.44"/>
    <n v="44281"/>
    <x v="2"/>
  </r>
  <r>
    <s v="0002   1A-L1B"/>
    <s v="GRACIELA PRIORI (1)"/>
    <n v="40512"/>
    <n v="40512"/>
    <n v="0"/>
    <n v="0"/>
    <n v="0"/>
    <n v="35703.11"/>
    <n v="10978.21"/>
    <n v="778.8"/>
    <n v="1191.99"/>
    <n v="0"/>
    <m/>
    <n v="-4304.57"/>
    <n v="0.46"/>
    <n v="44348"/>
    <x v="2"/>
  </r>
  <r>
    <s v="0003    1A-L2"/>
    <s v="MIGUEL SOSTRES (1)"/>
    <n v="40684"/>
    <n v="40684"/>
    <n v="0"/>
    <n v="0"/>
    <n v="0"/>
    <n v="35703.11"/>
    <n v="11147.27"/>
    <n v="790.8"/>
    <n v="1209.92"/>
    <n v="0"/>
    <m/>
    <n v="-4319.8599999999997"/>
    <n v="0.76"/>
    <n v="44532"/>
    <x v="2"/>
  </r>
  <r>
    <s v="0004   1A-L2B"/>
    <s v="TRISTAN BRIANO (1)"/>
    <n v="37786"/>
    <n v="37786"/>
    <n v="0"/>
    <n v="0"/>
    <n v="0"/>
    <n v="35703.11"/>
    <n v="8311.3700000000008"/>
    <n v="589.20000000000005"/>
    <n v="902.61"/>
    <n v="0"/>
    <m/>
    <n v="-4057.53"/>
    <n v="0.24"/>
    <n v="41449"/>
    <x v="2"/>
  </r>
  <r>
    <s v="0005   1A-L2C"/>
    <s v="TRISTAN BRIANO (1)"/>
    <n v="36825"/>
    <n v="36825"/>
    <n v="0"/>
    <n v="0"/>
    <n v="0"/>
    <n v="35703.11"/>
    <n v="8349.5400000000009"/>
    <n v="592.79999999999995"/>
    <n v="906.41"/>
    <n v="0"/>
    <m/>
    <n v="-4060.98"/>
    <n v="0.12"/>
    <n v="41491"/>
    <x v="2"/>
  </r>
  <r>
    <s v="0006    1A-L3"/>
    <s v="Esteban Marcelo CHAMS (1)"/>
    <n v="37491"/>
    <n v="38116"/>
    <n v="0"/>
    <n v="625"/>
    <n v="625"/>
    <n v="35703.11"/>
    <n v="8022.33"/>
    <n v="568.79999999999995"/>
    <n v="871.23"/>
    <n v="0"/>
    <m/>
    <n v="20500"/>
    <n v="0.53"/>
    <n v="65666"/>
    <x v="2"/>
  </r>
  <r>
    <s v="0007   1A-L3B"/>
    <s v="CARLOS RENE RODRIGUEZ (1)"/>
    <n v="37420"/>
    <n v="37420"/>
    <n v="0"/>
    <n v="0"/>
    <n v="0"/>
    <n v="35703.11"/>
    <n v="7951.43"/>
    <n v="565.20000000000005"/>
    <n v="863.29"/>
    <n v="0"/>
    <m/>
    <n v="-4024"/>
    <n v="0.97"/>
    <n v="41060"/>
    <x v="2"/>
  </r>
  <r>
    <s v="0008    1A-L4"/>
    <s v="CLAUDIO SPERANZA (1)"/>
    <n v="63487"/>
    <n v="63487"/>
    <n v="0"/>
    <n v="0"/>
    <n v="0"/>
    <n v="35703.11"/>
    <n v="11632.64"/>
    <n v="0"/>
    <n v="1262.69"/>
    <n v="19100.48"/>
    <m/>
    <n v="7966.23"/>
    <n v="0.85"/>
    <n v="75666"/>
    <x v="2"/>
  </r>
  <r>
    <s v="0009   1A-L4B"/>
    <s v="RAFAEL BALTAZAR FLORES/TERESA MI_x000a_—ONES (1)"/>
    <n v="47321"/>
    <n v="47321"/>
    <n v="0"/>
    <n v="0"/>
    <n v="0"/>
    <n v="35703.11"/>
    <n v="11654.46"/>
    <n v="0"/>
    <n v="1265.1099999999999"/>
    <n v="0"/>
    <m/>
    <n v="8743.7800000000007"/>
    <n v="0.54"/>
    <n v="57367"/>
    <x v="2"/>
  </r>
  <r>
    <s v="0010   1A-L4C"/>
    <s v="GERARDO PAZ (2)"/>
    <n v="38505"/>
    <n v="39148"/>
    <n v="0"/>
    <n v="1925.21"/>
    <n v="643"/>
    <n v="35703.11"/>
    <n v="9014.89"/>
    <n v="638.4"/>
    <n v="978.49"/>
    <n v="0"/>
    <m/>
    <n v="0"/>
    <n v="0.9"/>
    <n v="47618"/>
    <x v="2"/>
  </r>
  <r>
    <s v="0011   1A-L4D"/>
    <s v="DANIEL MARGULIES (1)"/>
    <n v="38489"/>
    <n v="38489"/>
    <n v="0"/>
    <n v="0"/>
    <n v="0"/>
    <n v="35703.11"/>
    <n v="8998.5300000000007"/>
    <n v="638.4"/>
    <n v="976.77"/>
    <n v="0"/>
    <m/>
    <n v="-4120.6499999999996"/>
    <n v="0.84"/>
    <n v="42197"/>
    <x v="2"/>
  </r>
  <r>
    <s v="0012   1A-L5-2"/>
    <s v="Guadalupe Jazmin CHAMS"/>
    <n v="38990"/>
    <n v="39640"/>
    <n v="0"/>
    <n v="650"/>
    <n v="650"/>
    <n v="35703.11"/>
    <n v="7951.43"/>
    <n v="162"/>
    <n v="2498.14"/>
    <n v="0"/>
    <m/>
    <n v="0"/>
    <n v="0.32"/>
    <n v="46315"/>
    <x v="2"/>
  </r>
  <r>
    <s v="0013   1A-L5B"/>
    <s v="ROLF MEIJER WERNER (1)"/>
    <n v="93683"/>
    <n v="93683"/>
    <n v="0"/>
    <n v="0"/>
    <n v="0"/>
    <n v="35703.11"/>
    <n v="17097.21"/>
    <n v="0"/>
    <n v="1856.27"/>
    <n v="0"/>
    <m/>
    <n v="-4871.1400000000003"/>
    <n v="0.55000000000000004"/>
    <n v="49786"/>
    <x v="2"/>
  </r>
  <r>
    <s v="0014    1A-L6"/>
    <s v="Rafael Augusto COELHO; Agustina BOMBARDO UDABE"/>
    <n v="83106"/>
    <n v="0"/>
    <n v="81255.7"/>
    <n v="5913.09"/>
    <n v="0"/>
    <n v="35703.11"/>
    <n v="10820.05"/>
    <n v="768"/>
    <n v="1174.74"/>
    <n v="0"/>
    <m/>
    <n v="0"/>
    <n v="0.31"/>
    <n v="135635"/>
    <x v="2"/>
  </r>
  <r>
    <s v="0015   1A-L6B"/>
    <s v="ARIEL LUDUE—A (1)"/>
    <n v="40362"/>
    <n v="40362"/>
    <n v="0"/>
    <n v="0"/>
    <n v="0"/>
    <n v="35703.11"/>
    <n v="10820.05"/>
    <n v="780"/>
    <n v="1174.74"/>
    <n v="0"/>
    <m/>
    <n v="-4289.78"/>
    <n v="0.88"/>
    <n v="44189"/>
    <x v="2"/>
  </r>
  <r>
    <s v="0016    1A-L7"/>
    <s v="MARIANA VOLPELLIER"/>
    <n v="40318"/>
    <n v="40990"/>
    <n v="0"/>
    <n v="672"/>
    <n v="672"/>
    <n v="35703.11"/>
    <n v="10787.33"/>
    <n v="766.8"/>
    <n v="1171.29"/>
    <n v="0"/>
    <m/>
    <n v="0"/>
    <n v="0.47"/>
    <n v="48429"/>
    <x v="2"/>
  </r>
  <r>
    <s v="0017   1A-L7B"/>
    <s v="OMAR LEONARDO RODRIGUEZ DE PIAN/ FUSCO S. (1)"/>
    <n v="40384"/>
    <n v="40384"/>
    <n v="0"/>
    <n v="0"/>
    <n v="0"/>
    <n v="35703.11"/>
    <n v="10852.77"/>
    <n v="770.4"/>
    <n v="1178.19"/>
    <n v="0"/>
    <m/>
    <n v="-4292.74"/>
    <n v="0.27"/>
    <n v="44212"/>
    <x v="2"/>
  </r>
  <r>
    <s v="0018    1A-L8"/>
    <s v="RUTA CPC (2)"/>
    <n v="94970"/>
    <n v="48033"/>
    <n v="46937"/>
    <n v="4632.8599999999997"/>
    <n v="0"/>
    <n v="35703.11"/>
    <n v="12767"/>
    <n v="904.8"/>
    <n v="1385.82"/>
    <n v="0"/>
    <m/>
    <n v="0"/>
    <n v="0.41"/>
    <n v="102331"/>
    <x v="2"/>
  </r>
  <r>
    <s v="0019   1A-L8B"/>
    <s v="ARIEL AKERMAN (1)"/>
    <n v="42344"/>
    <n v="42344"/>
    <n v="0"/>
    <n v="0"/>
    <n v="0"/>
    <n v="35703.11"/>
    <n v="12772.46"/>
    <n v="904.8"/>
    <n v="1386.51"/>
    <n v="0"/>
    <m/>
    <n v="-4470.25"/>
    <n v="0.37"/>
    <n v="46297"/>
    <x v="2"/>
  </r>
  <r>
    <s v="0020    1A-L9"/>
    <s v="Nelson Damian Duboscq (1)"/>
    <n v="41124"/>
    <n v="41124"/>
    <n v="0"/>
    <n v="0"/>
    <n v="0"/>
    <n v="35703.11"/>
    <n v="11578.11"/>
    <n v="820.8"/>
    <n v="1256.83"/>
    <n v="0"/>
    <m/>
    <n v="-4359.8"/>
    <n v="0.95"/>
    <n v="45000"/>
    <x v="2"/>
  </r>
  <r>
    <s v="0021   1A-L9B"/>
    <s v="Mauro Hernan Landeira (1)"/>
    <n v="39509"/>
    <n v="39509"/>
    <n v="0"/>
    <n v="0"/>
    <n v="0"/>
    <n v="35703.11"/>
    <n v="9996.5499999999993"/>
    <n v="709.2"/>
    <n v="1085.4100000000001"/>
    <n v="0"/>
    <m/>
    <n v="-4213.3500000000004"/>
    <n v="0.08"/>
    <n v="43281"/>
    <x v="2"/>
  </r>
  <r>
    <s v="0022   1A-L10"/>
    <s v="VALERIA BOHORQUEZ (1)"/>
    <n v="36252"/>
    <n v="36252"/>
    <n v="0"/>
    <n v="0"/>
    <n v="0"/>
    <n v="35703.11"/>
    <n v="7318.8"/>
    <n v="0"/>
    <n v="794.31"/>
    <n v="0"/>
    <m/>
    <n v="-3965.32"/>
    <n v="0.1"/>
    <n v="39851"/>
    <x v="2"/>
  </r>
  <r>
    <s v="0023  1A-L10B"/>
    <s v="Jorge Enrique Bosch/Susana Beatriz Goncalves"/>
    <n v="37628"/>
    <n v="37628"/>
    <n v="0"/>
    <n v="628"/>
    <n v="0"/>
    <n v="35703.11"/>
    <n v="8175.03"/>
    <n v="580.79999999999995"/>
    <n v="887.44"/>
    <n v="0"/>
    <m/>
    <n v="0"/>
    <n v="0.62"/>
    <n v="45975"/>
    <x v="2"/>
  </r>
  <r>
    <s v="0024   1A-L11"/>
    <s v="JAIME CHMEA"/>
    <n v="817934"/>
    <n v="0"/>
    <n v="602642.41"/>
    <n v="245423.71"/>
    <n v="0"/>
    <n v="35703.11"/>
    <n v="10040.18"/>
    <n v="0"/>
    <n v="1089.9000000000001"/>
    <n v="0"/>
    <m/>
    <n v="0"/>
    <n v="0.69"/>
    <n v="894900"/>
    <x v="2"/>
  </r>
  <r>
    <s v="0025   1A-L11B"/>
    <s v="RAM”N RIONDA (1)"/>
    <n v="40505"/>
    <n v="40505"/>
    <n v="0"/>
    <n v="0"/>
    <n v="0"/>
    <n v="35703.11"/>
    <n v="11790.8"/>
    <n v="0"/>
    <n v="1280.28"/>
    <n v="0"/>
    <m/>
    <n v="-4380.0200000000004"/>
    <n v="0.83"/>
    <n v="44395"/>
    <x v="2"/>
  </r>
  <r>
    <s v="0026   1A-L12"/>
    <s v="MARINHO"/>
    <n v="49641"/>
    <n v="49641"/>
    <n v="0"/>
    <n v="0"/>
    <n v="0"/>
    <n v="35703.11"/>
    <n v="15695.62"/>
    <n v="1112.4000000000001"/>
    <n v="1703.83"/>
    <n v="0"/>
    <m/>
    <n v="0"/>
    <n v="0.04"/>
    <n v="54215"/>
    <x v="2"/>
  </r>
  <r>
    <s v="0027   1A-L12B"/>
    <s v="ROBERTO MARINHO"/>
    <n v="52231"/>
    <n v="52231"/>
    <n v="0"/>
    <n v="0"/>
    <n v="0"/>
    <n v="35703.11"/>
    <n v="19142.330000000002"/>
    <n v="134.4"/>
    <n v="2078.39"/>
    <n v="0"/>
    <m/>
    <n v="0"/>
    <n v="0.77"/>
    <n v="57059"/>
    <x v="2"/>
  </r>
  <r>
    <s v="0028   1A-L13"/>
    <s v="PILAR MAYORAL (1)"/>
    <n v="47731"/>
    <n v="47731"/>
    <n v="0"/>
    <n v="0"/>
    <n v="0"/>
    <n v="35703.11"/>
    <n v="11256.34"/>
    <n v="0"/>
    <n v="1222.3399999999999"/>
    <n v="3135.24"/>
    <m/>
    <n v="1835.27"/>
    <n v="0.7"/>
    <n v="53153"/>
    <x v="2"/>
  </r>
  <r>
    <s v="0029   1A-L13B"/>
    <s v="ARIEL AKERMAN (1)"/>
    <n v="42707"/>
    <n v="42707"/>
    <n v="0"/>
    <n v="0"/>
    <n v="0"/>
    <n v="35703.11"/>
    <n v="13132.4"/>
    <n v="927.6"/>
    <n v="1422.38"/>
    <n v="0"/>
    <m/>
    <n v="-4501.32"/>
    <n v="0.83"/>
    <n v="46685"/>
    <x v="2"/>
  </r>
  <r>
    <s v="0030   1A-L14"/>
    <s v="RUTA CPC (2)"/>
    <n v="105718"/>
    <n v="53492"/>
    <n v="52226"/>
    <n v="5157.08"/>
    <n v="0"/>
    <n v="35703.11"/>
    <n v="17478.96"/>
    <n v="1238.4000000000001"/>
    <n v="1897.66"/>
    <n v="0"/>
    <m/>
    <n v="0"/>
    <n v="0.79"/>
    <n v="113702"/>
    <x v="2"/>
  </r>
  <r>
    <s v="0031   1A-L14B"/>
    <s v="ROBERTO MARINHO"/>
    <n v="48773"/>
    <n v="48773"/>
    <n v="0"/>
    <n v="0"/>
    <n v="0"/>
    <n v="35703.11"/>
    <n v="14910.29"/>
    <n v="1057.2"/>
    <n v="1618.63"/>
    <n v="0"/>
    <m/>
    <n v="0"/>
    <n v="0.77"/>
    <n v="53290"/>
    <x v="2"/>
  </r>
  <r>
    <s v="0032   1A-L15"/>
    <s v="ALFREDO CASTIGLIA (1)"/>
    <n v="78066"/>
    <n v="78066"/>
    <s v="Plan de Pago"/>
    <s v="Plan de Pago"/>
    <n v="0"/>
    <n v="35703.11"/>
    <n v="14604.89"/>
    <n v="1034.4000000000001"/>
    <n v="1585.52"/>
    <n v="0"/>
    <m/>
    <n v="29210.66"/>
    <n v="0.42"/>
    <n v="82139"/>
    <x v="2"/>
  </r>
  <r>
    <s v="0033   1A-L15B"/>
    <s v="Ariel Arnoldo Abramovich (1)"/>
    <n v="47543"/>
    <n v="47600"/>
    <n v="0"/>
    <n v="0"/>
    <n v="57"/>
    <n v="35703.11"/>
    <n v="17860.72"/>
    <n v="1266"/>
    <n v="1939.05"/>
    <n v="0"/>
    <m/>
    <n v="638"/>
    <n v="0.12"/>
    <n v="57350"/>
    <x v="2"/>
  </r>
  <r>
    <s v="0034   1A-L16"/>
    <s v="ARIEL AKERMAN - SEBASTAN JANON (1)"/>
    <n v="43137"/>
    <n v="43137"/>
    <n v="0"/>
    <n v="0"/>
    <n v="0"/>
    <n v="35703.11"/>
    <n v="13546.88"/>
    <n v="961.2"/>
    <n v="1470.67"/>
    <n v="0"/>
    <m/>
    <n v="-4542.25"/>
    <n v="0.39"/>
    <n v="47140"/>
    <x v="2"/>
  </r>
  <r>
    <s v="0035   1A-L16B"/>
    <s v="Gisela CANIEVSKY (1)"/>
    <n v="41224"/>
    <n v="41224"/>
    <n v="0"/>
    <n v="0"/>
    <n v="0"/>
    <n v="35703.11"/>
    <n v="11676.27"/>
    <n v="828"/>
    <n v="1267.52"/>
    <n v="0"/>
    <m/>
    <n v="-4369.17"/>
    <n v="0.27"/>
    <n v="45106"/>
    <x v="2"/>
  </r>
  <r>
    <s v="0036   1A-L17"/>
    <s v="RUTA CPC (2)"/>
    <n v="111556"/>
    <n v="56367"/>
    <n v="55189"/>
    <n v="5441.98"/>
    <n v="0"/>
    <n v="35703.11"/>
    <n v="21329.24"/>
    <n v="150"/>
    <n v="2315.69"/>
    <n v="0"/>
    <m/>
    <n v="0"/>
    <n v="0.98"/>
    <n v="120130"/>
    <x v="2"/>
  </r>
  <r>
    <s v="0037   1A-L17B"/>
    <s v="RUTA CPC (2)"/>
    <n v="106839"/>
    <n v="54062"/>
    <n v="52777"/>
    <n v="5211.76"/>
    <n v="0"/>
    <n v="35703.11"/>
    <n v="17969.79"/>
    <n v="1274.4000000000001"/>
    <n v="1950.78"/>
    <n v="0"/>
    <m/>
    <n v="0"/>
    <n v="0.16"/>
    <n v="114887"/>
    <x v="2"/>
  </r>
  <r>
    <s v="0038   1A-L18"/>
    <s v="BIAU DANIEL/CRISTALDO MABEL (1)"/>
    <n v="41486"/>
    <n v="41488"/>
    <n v="0"/>
    <n v="0"/>
    <n v="2"/>
    <n v="35703.11"/>
    <n v="12821.54"/>
    <n v="0"/>
    <n v="1391.69"/>
    <n v="0"/>
    <m/>
    <n v="-4474.6899999999996"/>
    <n v="0.35"/>
    <n v="45440"/>
    <x v="2"/>
  </r>
  <r>
    <s v="0039   1A-L18B"/>
    <s v="MIGUEL PEREIRA L´PEZ"/>
    <n v="3181556"/>
    <n v="0"/>
    <n v="1978228.99"/>
    <s v="En Abogados"/>
    <n v="0"/>
    <n v="35703.11"/>
    <n v="11010.93"/>
    <n v="781.2"/>
    <n v="1195.44"/>
    <n v="0"/>
    <m/>
    <n v="0"/>
    <n v="0.87"/>
    <n v="3329159"/>
    <x v="2"/>
  </r>
  <r>
    <s v="0040   1A-L19"/>
    <s v="SEBASTIAN LAUSI"/>
    <n v="2829932"/>
    <n v="0"/>
    <n v="1765563.18"/>
    <s v="En Abogados"/>
    <n v="0"/>
    <n v="35703.11"/>
    <n v="8322.2800000000007"/>
    <n v="590.4"/>
    <n v="903.65"/>
    <n v="0"/>
    <m/>
    <n v="0"/>
    <n v="0.4"/>
    <n v="2963730"/>
    <x v="2"/>
  </r>
  <r>
    <s v="0041   1A-L19B"/>
    <s v="SEBASTIAN LAUSI"/>
    <n v="3380361"/>
    <n v="0"/>
    <n v="2098468.56"/>
    <s v="En Abogados"/>
    <n v="0"/>
    <n v="35703.11"/>
    <n v="12532.5"/>
    <n v="888"/>
    <n v="1360.65"/>
    <n v="0"/>
    <m/>
    <n v="0"/>
    <n v="0.31"/>
    <n v="3535769"/>
    <x v="2"/>
  </r>
  <r>
    <s v="0042   1A-L19C"/>
    <s v="SEBASTIAN LAUSI"/>
    <n v="2770707"/>
    <n v="0"/>
    <n v="1729756.1599999999"/>
    <s v="En Abogados"/>
    <n v="0"/>
    <n v="35703.11"/>
    <n v="7875.08"/>
    <n v="558"/>
    <n v="854.67"/>
    <n v="0"/>
    <m/>
    <n v="0"/>
    <n v="0.33"/>
    <n v="2902186"/>
    <x v="2"/>
  </r>
  <r>
    <s v="0043   1A-L20"/>
    <s v="Luis Enrique Landini (1)"/>
    <n v="51387"/>
    <n v="51387"/>
    <n v="0"/>
    <n v="0"/>
    <n v="0"/>
    <n v="35703.11"/>
    <n v="11747.17"/>
    <n v="0"/>
    <n v="1275.1099999999999"/>
    <n v="0"/>
    <m/>
    <n v="2569.42"/>
    <n v="0.19"/>
    <n v="51295"/>
    <x v="2"/>
  </r>
  <r>
    <s v="0044  1A-L20B"/>
    <s v="JAIME CHMEA"/>
    <n v="847537"/>
    <n v="0"/>
    <n v="623331.87"/>
    <n v="255371.72"/>
    <n v="0"/>
    <n v="35703.11"/>
    <n v="11207.26"/>
    <n v="0"/>
    <n v="1216.82"/>
    <n v="0"/>
    <m/>
    <n v="0"/>
    <n v="0.22"/>
    <n v="926831"/>
    <x v="2"/>
  </r>
  <r>
    <s v="0045   1A-L21"/>
    <s v="PABLO GARCIA NAVARRO (1)"/>
    <n v="58778"/>
    <n v="58778"/>
    <n v="0"/>
    <n v="0"/>
    <n v="0"/>
    <n v="35703.11"/>
    <n v="24645.06"/>
    <n v="172.8"/>
    <n v="2675.42"/>
    <n v="0"/>
    <m/>
    <n v="-5570.35"/>
    <n v="0.96"/>
    <n v="57627"/>
    <x v="2"/>
  </r>
  <r>
    <s v="0046   1A-L22"/>
    <s v="FIDEICOMISO VILLA MARIA"/>
    <n v="60488"/>
    <n v="60488"/>
    <n v="0"/>
    <n v="0"/>
    <n v="0"/>
    <n v="35703.11"/>
    <n v="24677.79"/>
    <n v="0"/>
    <n v="2678.87"/>
    <n v="0"/>
    <m/>
    <n v="0"/>
    <n v="0.23"/>
    <n v="63060"/>
    <x v="2"/>
  </r>
  <r>
    <s v="0047   1A-L23"/>
    <s v="THOMAS HOELLER"/>
    <n v="243401"/>
    <n v="0"/>
    <n v="218671.72"/>
    <n v="35662.870000000003"/>
    <n v="0"/>
    <n v="35703.11"/>
    <n v="18711.490000000002"/>
    <n v="1326"/>
    <n v="2031.48"/>
    <n v="0"/>
    <m/>
    <n v="0"/>
    <n v="0.33"/>
    <n v="312107"/>
    <x v="2"/>
  </r>
  <r>
    <s v="0048   1A-L24"/>
    <s v="RUTA CPC (2)"/>
    <n v="108696"/>
    <n v="54920"/>
    <n v="53776"/>
    <n v="5302.48"/>
    <n v="0"/>
    <n v="35703.11"/>
    <n v="19993.099999999999"/>
    <n v="141.6"/>
    <n v="2170.83"/>
    <n v="0"/>
    <m/>
    <n v="0"/>
    <n v="0.88"/>
    <n v="117088"/>
    <x v="2"/>
  </r>
  <r>
    <s v="0049   1A-L25"/>
    <s v="ALFRED GLASSEL"/>
    <n v="1477125"/>
    <n v="0"/>
    <n v="1036041.14"/>
    <s v="En Abogados"/>
    <n v="0"/>
    <n v="35703.11"/>
    <n v="21100.19"/>
    <n v="148.80000000000001"/>
    <n v="2290.5100000000002"/>
    <n v="0"/>
    <m/>
    <n v="0"/>
    <n v="0.33"/>
    <n v="1588170"/>
    <x v="2"/>
  </r>
  <r>
    <s v="0050   1A-L26"/>
    <s v="IDA MABEL ZAPPALA (GABRIEL GAUNA APODER)"/>
    <n v="39805"/>
    <n v="0"/>
    <n v="39805"/>
    <n v="1990.25"/>
    <n v="0"/>
    <n v="35703.11"/>
    <n v="11054.56"/>
    <n v="0"/>
    <n v="1199.92"/>
    <n v="0"/>
    <m/>
    <n v="0"/>
    <n v="0.16"/>
    <n v="89753"/>
    <x v="2"/>
  </r>
  <r>
    <s v="0051   1A-L26B"/>
    <s v="SALVADOR BELLO"/>
    <n v="85240"/>
    <n v="291738"/>
    <n v="0"/>
    <n v="1389"/>
    <n v="206498"/>
    <n v="35703.11"/>
    <n v="11523.57"/>
    <n v="817.2"/>
    <n v="1250.97"/>
    <n v="0"/>
    <m/>
    <n v="0"/>
    <n v="0"/>
    <n v="-155814.15"/>
    <x v="2"/>
  </r>
  <r>
    <s v="0052   1A-L27"/>
    <s v="TERESA TANCO (1)"/>
    <n v="41795"/>
    <n v="41795"/>
    <n v="0"/>
    <n v="0"/>
    <n v="0"/>
    <n v="35703.11"/>
    <n v="12303.44"/>
    <n v="873.6"/>
    <n v="1335.81"/>
    <n v="0"/>
    <m/>
    <n v="-4427.3500000000004"/>
    <n v="0.39"/>
    <n v="45789"/>
    <x v="2"/>
  </r>
  <r>
    <s v="0053  1A-L27B"/>
    <s v="FEDERICO BUNSOW (1)"/>
    <n v="47009"/>
    <n v="47009"/>
    <n v="0"/>
    <n v="0"/>
    <n v="0"/>
    <n v="35703.11"/>
    <n v="12238"/>
    <n v="0"/>
    <n v="1328.57"/>
    <n v="0"/>
    <m/>
    <n v="-4420.9399999999996"/>
    <n v="0.26"/>
    <n v="44849"/>
    <x v="2"/>
  </r>
  <r>
    <s v="0054   1A-L28"/>
    <s v="MARIANA VALOTTA (1)"/>
    <n v="47321"/>
    <n v="47321"/>
    <n v="0"/>
    <n v="0"/>
    <n v="0"/>
    <n v="35703.11"/>
    <n v="15062.99"/>
    <n v="0"/>
    <n v="1043.33"/>
    <n v="3268.65"/>
    <m/>
    <n v="-4177.8500000000004"/>
    <n v="0.77"/>
    <n v="50901"/>
    <x v="2"/>
  </r>
  <r>
    <s v="0055  1A-L28B"/>
    <s v="PABLO VERA PINTO"/>
    <n v="43507"/>
    <n v="44223"/>
    <n v="0"/>
    <n v="716"/>
    <n v="716"/>
    <n v="35703.11"/>
    <n v="10149.25"/>
    <n v="720"/>
    <n v="1101.6199999999999"/>
    <n v="0"/>
    <m/>
    <n v="0"/>
    <n v="0.02"/>
    <n v="47674"/>
    <x v="2"/>
  </r>
  <r>
    <s v="0056   1A-L29"/>
    <s v="PABLO VERA PINTO"/>
    <n v="68962"/>
    <n v="70094"/>
    <n v="0"/>
    <n v="1132"/>
    <n v="1132"/>
    <n v="35703.11"/>
    <n v="10612.81"/>
    <n v="0"/>
    <n v="1151.98"/>
    <n v="16587.84"/>
    <m/>
    <n v="0"/>
    <n v="0.26"/>
    <n v="64056"/>
    <x v="2"/>
  </r>
  <r>
    <s v="0057  1A-L29B"/>
    <s v="GABRIEL GALATI"/>
    <n v="87183"/>
    <n v="0"/>
    <n v="82860.070000000007"/>
    <n v="8465.93"/>
    <n v="0"/>
    <n v="35703.11"/>
    <n v="10601.9"/>
    <n v="0"/>
    <n v="1150.94"/>
    <n v="0"/>
    <m/>
    <n v="0"/>
    <n v="0.05"/>
    <n v="138782"/>
    <x v="2"/>
  </r>
  <r>
    <s v="0058   1A-L30"/>
    <s v="AGUSTÕN GIMENEZ/FERNANDA ARCURI_x000a_(1)"/>
    <n v="39214"/>
    <n v="39214"/>
    <n v="0"/>
    <n v="0"/>
    <n v="0"/>
    <n v="35703.11"/>
    <n v="10432.84"/>
    <n v="0"/>
    <n v="1132.6600000000001"/>
    <n v="0"/>
    <m/>
    <n v="-4253.78"/>
    <n v="0.17"/>
    <n v="43015"/>
    <x v="2"/>
  </r>
  <r>
    <s v="0059  1A-L30B"/>
    <s v="CAR POINT"/>
    <n v="45590"/>
    <n v="45590"/>
    <n v="0"/>
    <n v="0"/>
    <n v="0"/>
    <n v="35703.11"/>
    <n v="10225.6"/>
    <n v="724.8"/>
    <n v="1110.25"/>
    <n v="0"/>
    <m/>
    <n v="0"/>
    <n v="0.24"/>
    <n v="47764"/>
    <x v="2"/>
  </r>
  <r>
    <s v="0060   1A-L31"/>
    <s v="FRANCO BORDONI (1)"/>
    <n v="50333"/>
    <n v="50362"/>
    <n v="0"/>
    <n v="0"/>
    <n v="29"/>
    <n v="35703.11"/>
    <n v="22125.48"/>
    <n v="0"/>
    <n v="2402.2600000000002"/>
    <n v="0"/>
    <m/>
    <n v="-5337.12"/>
    <n v="0.27"/>
    <n v="54865"/>
    <x v="2"/>
  </r>
  <r>
    <s v="0061   1A-L32"/>
    <s v="CARLOS ALBERTO MATUK. (1)"/>
    <n v="173848"/>
    <n v="173848"/>
    <n v="0"/>
    <n v="0"/>
    <n v="0"/>
    <n v="35703.11"/>
    <n v="22316.35"/>
    <n v="0"/>
    <n v="2422.61"/>
    <n v="20901.57"/>
    <m/>
    <n v="811.1"/>
    <n v="0.26"/>
    <n v="82155"/>
    <x v="2"/>
  </r>
  <r>
    <s v="0062  1A-L33A"/>
    <s v="CARLOS ALBERTO MATUK. (1)"/>
    <n v="86204"/>
    <n v="86204"/>
    <n v="0"/>
    <n v="0"/>
    <n v="0"/>
    <n v="35703.11"/>
    <n v="13192.39"/>
    <n v="0"/>
    <n v="1431.7"/>
    <n v="0"/>
    <m/>
    <n v="-4509.21"/>
    <n v="0.01"/>
    <n v="45818"/>
    <x v="2"/>
  </r>
  <r>
    <s v="0063   1A-L34-_x000a_A"/>
    <s v="Emiliano VOLPE (1)"/>
    <n v="253591"/>
    <n v="0"/>
    <n v="233001.68"/>
    <n v="32239.4"/>
    <n v="0"/>
    <n v="35703.11"/>
    <n v="15739.25"/>
    <n v="180"/>
    <n v="2777.86"/>
    <n v="0"/>
    <m/>
    <n v="6945"/>
    <n v="0.7"/>
    <n v="326587"/>
    <x v="2"/>
  </r>
  <r>
    <s v="0064   1A-L35"/>
    <s v="ANDREW CUMMINS (1)"/>
    <n v="43160"/>
    <n v="43160"/>
    <n v="0"/>
    <n v="0"/>
    <n v="0"/>
    <n v="35703.11"/>
    <n v="14501.27"/>
    <n v="1028.4000000000001"/>
    <n v="786.38"/>
    <n v="0"/>
    <m/>
    <n v="-4630.51"/>
    <n v="0.35"/>
    <n v="47389"/>
    <x v="2"/>
  </r>
  <r>
    <s v="0065  1A-L35B"/>
    <s v="ANDREW CUMMINS (1)"/>
    <n v="43487"/>
    <n v="43487"/>
    <n v="0"/>
    <n v="0"/>
    <n v="0"/>
    <n v="35703.11"/>
    <n v="13890.46"/>
    <n v="984"/>
    <n v="1508.27"/>
    <n v="0"/>
    <m/>
    <n v="-4574.3"/>
    <n v="0.46"/>
    <n v="47512"/>
    <x v="2"/>
  </r>
  <r>
    <s v="0066   1A-L36"/>
    <s v="CARINA MOLOZAJ (2)"/>
    <n v="49969"/>
    <n v="50737"/>
    <n v="0"/>
    <n v="2366.62"/>
    <n v="768"/>
    <n v="35703.11"/>
    <n v="13609.59"/>
    <n v="963.6"/>
    <n v="1477.22"/>
    <n v="0"/>
    <m/>
    <n v="0"/>
    <n v="0.86"/>
    <n v="53353"/>
    <x v="2"/>
  </r>
  <r>
    <s v="0067  1A-L36B"/>
    <s v="CARINA MOLOZAJ (2)"/>
    <n v="47424"/>
    <n v="48153"/>
    <n v="0"/>
    <n v="2248.9"/>
    <n v="729"/>
    <n v="35703.11"/>
    <n v="11479.94"/>
    <n v="813.6"/>
    <n v="1246.1400000000001"/>
    <n v="0"/>
    <m/>
    <n v="0"/>
    <n v="0.31"/>
    <n v="50763"/>
    <x v="2"/>
  </r>
  <r>
    <s v="0068   1A-L37"/>
    <s v="Fideicomiso Villa Maria"/>
    <n v="52097"/>
    <n v="52097"/>
    <n v="0"/>
    <n v="0"/>
    <n v="0"/>
    <n v="35703.11"/>
    <n v="16933.599999999999"/>
    <n v="0"/>
    <n v="1838.34"/>
    <n v="0"/>
    <m/>
    <n v="0"/>
    <n v="0.95"/>
    <n v="54476"/>
    <x v="2"/>
  </r>
  <r>
    <s v="0069   1A-L38"/>
    <s v="MARTIN PEUSNER (1)"/>
    <n v="46653"/>
    <n v="46653"/>
    <n v="0"/>
    <n v="0"/>
    <n v="0"/>
    <n v="35703.11"/>
    <n v="16988.13"/>
    <n v="1204.8"/>
    <n v="1844.55"/>
    <n v="0"/>
    <m/>
    <n v="-4861.28"/>
    <n v="0.69"/>
    <n v="50880"/>
    <x v="2"/>
  </r>
  <r>
    <s v="0070   1A-L39"/>
    <s v="DIEGO CARVALHO"/>
    <n v="57450"/>
    <n v="0"/>
    <n v="51130.58"/>
    <n v="8875.9500000000007"/>
    <n v="0"/>
    <n v="35703.11"/>
    <n v="17042.669999999998"/>
    <n v="1207.2"/>
    <n v="1850.06"/>
    <n v="0"/>
    <m/>
    <n v="0"/>
    <n v="0.43"/>
    <n v="115810"/>
    <x v="2"/>
  </r>
  <r>
    <s v="0071   1A-L40"/>
    <s v="ADRIAN PYLINSKI (1)"/>
    <n v="55453"/>
    <n v="55453"/>
    <n v="0"/>
    <n v="0"/>
    <n v="0"/>
    <n v="35703.11"/>
    <n v="20205.79"/>
    <n v="0"/>
    <n v="2193.59"/>
    <n v="0"/>
    <m/>
    <n v="1785.89"/>
    <n v="0.62"/>
    <n v="59889"/>
    <x v="2"/>
  </r>
  <r>
    <s v="0072   1A-L41"/>
    <s v="GUILLERMO OLIVETO"/>
    <n v="294494"/>
    <n v="0"/>
    <n v="263934.03000000003"/>
    <n v="43756.67"/>
    <n v="0"/>
    <n v="35703.11"/>
    <n v="20631.169999999998"/>
    <n v="145.19999999999999"/>
    <n v="2239.81"/>
    <n v="0"/>
    <m/>
    <n v="0"/>
    <n v="0.01"/>
    <n v="366410"/>
    <x v="2"/>
  </r>
  <r>
    <s v="0073   1A-L42"/>
    <s v="FRANCO BORDONI (1)"/>
    <n v="47402"/>
    <n v="47431"/>
    <n v="0"/>
    <n v="0"/>
    <n v="29"/>
    <n v="35703.11"/>
    <n v="18902.37"/>
    <n v="133.19999999999999"/>
    <n v="2052.1799999999998"/>
    <n v="0"/>
    <m/>
    <n v="-10076.6"/>
    <n v="0.74"/>
    <n v="46686"/>
    <x v="2"/>
  </r>
  <r>
    <s v="0074   1A-L45"/>
    <s v="GLADYS NORMA AGUIRRE (1)"/>
    <n v="51195"/>
    <n v="51195"/>
    <n v="0"/>
    <n v="0"/>
    <n v="0"/>
    <n v="35703.11"/>
    <n v="15728.34"/>
    <n v="0"/>
    <n v="1707.27"/>
    <n v="0"/>
    <m/>
    <n v="14531.54"/>
    <n v="0.74"/>
    <n v="67671"/>
    <x v="2"/>
  </r>
  <r>
    <s v="0075   1A-L46"/>
    <s v="GLADYS NORMA AGUIRRE (1)"/>
    <n v="45877"/>
    <n v="45877"/>
    <n v="0"/>
    <n v="0"/>
    <n v="0"/>
    <n v="35703.11"/>
    <n v="16230.08"/>
    <n v="1149.5999999999999"/>
    <n v="1762.11"/>
    <n v="0"/>
    <m/>
    <n v="-4790.7700000000004"/>
    <n v="0.87"/>
    <n v="50055"/>
    <x v="2"/>
  </r>
  <r>
    <s v="0076   1A-L47"/>
    <s v="FRANCO BORDONI (1)"/>
    <n v="44278"/>
    <n v="44307"/>
    <n v="0"/>
    <n v="0"/>
    <n v="29"/>
    <n v="35703.11"/>
    <n v="14572.16"/>
    <n v="1149.5999999999999"/>
    <n v="1582.07"/>
    <n v="0"/>
    <m/>
    <n v="-9274.83"/>
    <n v="0.89"/>
    <n v="43704"/>
    <x v="2"/>
  </r>
  <r>
    <s v="0077   1A-L49"/>
    <s v="IGNACIO YGARTUA (2)"/>
    <n v="50198"/>
    <n v="51035"/>
    <n v="0"/>
    <n v="2509.87"/>
    <n v="837"/>
    <n v="35703.11"/>
    <n v="20898.400000000001"/>
    <n v="1032"/>
    <n v="2269.12"/>
    <n v="0"/>
    <m/>
    <n v="0"/>
    <n v="0.5"/>
    <n v="61576"/>
    <x v="2"/>
  </r>
  <r>
    <s v="0078   1A-L50"/>
    <s v="FOUINE VALERIA (1)"/>
    <n v="39380"/>
    <n v="39380"/>
    <n v="0"/>
    <n v="0"/>
    <n v="0"/>
    <n v="35703.11"/>
    <n v="10607.36"/>
    <n v="0"/>
    <n v="1151.6300000000001"/>
    <n v="0"/>
    <m/>
    <n v="-4270.0600000000004"/>
    <n v="0.96"/>
    <n v="43193"/>
    <x v="2"/>
  </r>
  <r>
    <s v="0079  1A- L50B"/>
    <s v="OSCAR MARC"/>
    <n v="41258"/>
    <n v="41946"/>
    <n v="0"/>
    <n v="688"/>
    <n v="688"/>
    <n v="35703.11"/>
    <n v="11709"/>
    <n v="830.4"/>
    <n v="1270.97"/>
    <n v="0"/>
    <m/>
    <n v="0"/>
    <n v="0.52"/>
    <n v="49514"/>
    <x v="2"/>
  </r>
  <r>
    <s v="0080   1A-L51"/>
    <s v="ELEONORA NAZAR ANCHORENA"/>
    <n v="3705328"/>
    <n v="0"/>
    <n v="2367297.09"/>
    <s v="En Abogados"/>
    <n v="0"/>
    <n v="35703.11"/>
    <n v="23303.47"/>
    <n v="163.19999999999999"/>
    <n v="2530.2199999999998"/>
    <n v="0"/>
    <m/>
    <n v="0"/>
    <n v="0.15"/>
    <n v="3885393"/>
    <x v="2"/>
  </r>
  <r>
    <s v="0081   1A-L52"/>
    <s v="FEDERICO COLUCCI (1)"/>
    <n v="49254"/>
    <n v="49254"/>
    <n v="0"/>
    <n v="0"/>
    <n v="0"/>
    <n v="35703.11"/>
    <n v="20854.77"/>
    <n v="146.4"/>
    <n v="2263.9499999999998"/>
    <n v="0"/>
    <m/>
    <n v="-5219"/>
    <n v="0.77"/>
    <n v="53750"/>
    <x v="2"/>
  </r>
  <r>
    <s v="0082   1A-L53"/>
    <s v="PABLO LIJTZTAIM (1)"/>
    <n v="37029"/>
    <n v="37029"/>
    <n v="0"/>
    <n v="0"/>
    <n v="0"/>
    <n v="35703.11"/>
    <n v="7569.67"/>
    <n v="537.6"/>
    <n v="821.91"/>
    <n v="0"/>
    <m/>
    <n v="-3988.5"/>
    <n v="0.21"/>
    <n v="40644"/>
    <x v="2"/>
  </r>
  <r>
    <s v="0083  1A-L53B"/>
    <s v="SAMANTHA WAHNON"/>
    <n v="158128"/>
    <n v="0"/>
    <n v="146026.81"/>
    <n v="19402.53"/>
    <n v="0"/>
    <n v="35703.11"/>
    <n v="7318.8"/>
    <n v="519.6"/>
    <n v="794.66"/>
    <n v="0"/>
    <m/>
    <n v="0"/>
    <n v="0.49"/>
    <n v="209766"/>
    <x v="2"/>
  </r>
  <r>
    <s v="0084   1A-L54"/>
    <s v="Hugo Gaston RONDA"/>
    <n v="42128"/>
    <n v="42128"/>
    <n v="0"/>
    <n v="0"/>
    <n v="0"/>
    <n v="35703.11"/>
    <n v="12559.77"/>
    <n v="890.4"/>
    <n v="1363.75"/>
    <n v="0"/>
    <m/>
    <n v="0"/>
    <n v="0.97"/>
    <n v="50518"/>
    <x v="2"/>
  </r>
  <r>
    <s v="0085  1A- L55-1"/>
    <s v="FIDEICOMISO VILLA MARIA"/>
    <n v="51543"/>
    <n v="51543"/>
    <n v="0"/>
    <n v="0"/>
    <n v="0"/>
    <n v="35703.11"/>
    <n v="6173.54"/>
    <n v="0"/>
    <n v="587.72"/>
    <n v="0"/>
    <m/>
    <n v="0"/>
    <n v="0.63"/>
    <n v="42465"/>
    <x v="2"/>
  </r>
  <r>
    <s v="0086   1A-L56"/>
    <s v="FIDEICOMISO VILLA MARIA"/>
    <n v="57285"/>
    <n v="57285"/>
    <n v="0"/>
    <n v="0"/>
    <n v="0"/>
    <n v="35703.11"/>
    <n v="21721.91"/>
    <n v="0"/>
    <n v="2358.11"/>
    <n v="0"/>
    <m/>
    <n v="0"/>
    <n v="0.87"/>
    <n v="59784"/>
    <x v="2"/>
  </r>
  <r>
    <s v="0087   1A-L57"/>
    <s v="Hugo Gaston RONDA (1)"/>
    <n v="42140"/>
    <n v="42140"/>
    <n v="0"/>
    <n v="0"/>
    <n v="0"/>
    <n v="35703.11"/>
    <n v="12559.77"/>
    <n v="902.4"/>
    <n v="1363.75"/>
    <n v="0"/>
    <m/>
    <n v="-2951.02"/>
    <n v="0.99"/>
    <n v="47579"/>
    <x v="2"/>
  </r>
  <r>
    <s v="0088   1A-L58"/>
    <s v="SAMANTHA WAHNON (1)"/>
    <n v="182260"/>
    <n v="0"/>
    <n v="168771.62"/>
    <n v="21926.959999999999"/>
    <n v="0"/>
    <n v="35703.11"/>
    <n v="12679.75"/>
    <n v="0"/>
    <n v="1376.86"/>
    <n v="0"/>
    <m/>
    <n v="6165.48"/>
    <n v="0.22"/>
    <n v="246624"/>
    <x v="2"/>
  </r>
  <r>
    <s v="0089   1A-L59"/>
    <s v="DIEGO CARVALHO"/>
    <n v="56171"/>
    <n v="0"/>
    <n v="50165.8"/>
    <n v="8513.49"/>
    <n v="0"/>
    <n v="35703.11"/>
    <n v="16170.09"/>
    <n v="1146"/>
    <n v="1755.22"/>
    <n v="0"/>
    <m/>
    <n v="0"/>
    <n v="0.28999999999999998"/>
    <n v="113454"/>
    <x v="2"/>
  </r>
  <r>
    <s v="0090  1A-L59B"/>
    <s v="EUGENIA GIBBONS"/>
    <n v="4102180"/>
    <n v="0"/>
    <n v="2586274.6800000002"/>
    <s v="En Abogados"/>
    <n v="0"/>
    <n v="35703.11"/>
    <n v="16404.59"/>
    <n v="1161.5999999999999"/>
    <n v="1780.74"/>
    <n v="0"/>
    <m/>
    <n v="0"/>
    <n v="0.23"/>
    <n v="4286544"/>
    <x v="2"/>
  </r>
  <r>
    <s v="0091   1A-L60"/>
    <s v="SAN EMILIO SCA"/>
    <n v="46114"/>
    <n v="46872"/>
    <n v="0"/>
    <n v="758"/>
    <n v="758"/>
    <n v="35703.11"/>
    <n v="12505.23"/>
    <n v="886.8"/>
    <n v="1357.89"/>
    <n v="0"/>
    <m/>
    <n v="0"/>
    <n v="0.97"/>
    <n v="50454"/>
    <x v="2"/>
  </r>
  <r>
    <s v="0092   1A-L61"/>
    <s v="Ruth Marina Martini (1)"/>
    <n v="46150"/>
    <n v="46150"/>
    <n v="0"/>
    <n v="0"/>
    <n v="0"/>
    <n v="35703.11"/>
    <n v="12537.95"/>
    <n v="889.2"/>
    <n v="1361.34"/>
    <n v="0"/>
    <m/>
    <n v="-4449.05"/>
    <n v="0.45"/>
    <n v="46043"/>
    <x v="2"/>
  </r>
  <r>
    <s v="0093   1A-L62"/>
    <s v="OSCAR BAREIRO (2)"/>
    <n v="42451"/>
    <n v="43159"/>
    <n v="0"/>
    <n v="2122.5"/>
    <n v="708"/>
    <n v="35703.11"/>
    <n v="12876.08"/>
    <n v="913.2"/>
    <n v="1397.9"/>
    <n v="0"/>
    <m/>
    <n v="0"/>
    <n v="0.21"/>
    <n v="52305"/>
    <x v="2"/>
  </r>
  <r>
    <s v="0094   1A-L63"/>
    <s v="PABLO GARCIA NAVARRO (1)"/>
    <n v="46176"/>
    <n v="46176"/>
    <n v="0"/>
    <n v="0"/>
    <n v="0"/>
    <n v="35703.11"/>
    <n v="11987.13"/>
    <n v="849.6"/>
    <n v="1301.32"/>
    <n v="0"/>
    <m/>
    <n v="-4397.7700000000004"/>
    <n v="0.61"/>
    <n v="45444"/>
    <x v="2"/>
  </r>
  <r>
    <s v="0095   1A-L64"/>
    <s v="PODRZAJ - PODRZAJ (1)"/>
    <n v="47422"/>
    <n v="47422"/>
    <n v="0"/>
    <n v="0"/>
    <n v="0"/>
    <n v="35703.11"/>
    <n v="13688.67"/>
    <n v="970.8"/>
    <n v="1486.19"/>
    <n v="0"/>
    <m/>
    <n v="-4555.5600000000004"/>
    <n v="0.79"/>
    <n v="47294"/>
    <x v="2"/>
  </r>
  <r>
    <s v="0096   1A-L65"/>
    <s v="RUTA CPC (2)"/>
    <n v="96315"/>
    <n v="48716"/>
    <n v="47599"/>
    <n v="4698.46"/>
    <n v="0"/>
    <n v="35703.11"/>
    <n v="13356"/>
    <n v="946.8"/>
    <n v="1449.98"/>
    <n v="0"/>
    <m/>
    <n v="0"/>
    <n v="0.65"/>
    <n v="103754"/>
    <x v="2"/>
  </r>
  <r>
    <s v="0097    1B-L1"/>
    <s v="JORGE TABOADA (1)"/>
    <n v="46230"/>
    <n v="46230"/>
    <n v="0"/>
    <n v="0"/>
    <n v="0"/>
    <n v="35703.11"/>
    <n v="9418.4599999999991"/>
    <n v="667.2"/>
    <n v="1022.64"/>
    <n v="0"/>
    <m/>
    <n v="-4160.1000000000004"/>
    <n v="0.69"/>
    <n v="42652"/>
    <x v="2"/>
  </r>
  <r>
    <s v="0098    1B-L2"/>
    <s v="Jorge Delaportas"/>
    <n v="39719"/>
    <n v="0"/>
    <n v="39719"/>
    <n v="1985.95"/>
    <n v="0"/>
    <n v="35703.11"/>
    <n v="10203.790000000001"/>
    <n v="723.6"/>
    <n v="1107.49"/>
    <n v="0"/>
    <m/>
    <n v="0"/>
    <n v="0.06"/>
    <n v="89443"/>
    <x v="2"/>
  </r>
  <r>
    <s v="0099    1B-L3"/>
    <s v="MARCIAL CARBALLAL"/>
    <n v="3246831"/>
    <n v="0"/>
    <n v="2057538.8"/>
    <s v="En Abogados"/>
    <n v="0"/>
    <n v="35703.11"/>
    <n v="10165.61"/>
    <n v="721.2"/>
    <n v="1103.3499999999999"/>
    <n v="0"/>
    <m/>
    <n v="0"/>
    <n v="0.79"/>
    <n v="3397402"/>
    <x v="2"/>
  </r>
  <r>
    <s v="0100    1B-L4"/>
    <s v="GIMENEZ ALFREDO FERNANDO (1)"/>
    <n v="40634"/>
    <n v="40634"/>
    <n v="0"/>
    <n v="0"/>
    <n v="0"/>
    <n v="35703.11"/>
    <n v="11098.19"/>
    <n v="787.2"/>
    <n v="1204.75"/>
    <n v="0"/>
    <m/>
    <n v="-4315.42"/>
    <n v="0.17"/>
    <n v="44478"/>
    <x v="2"/>
  </r>
  <r>
    <s v="0101    1B-L5"/>
    <s v="CLAUDIO VICENTE LOPEZ"/>
    <n v="1564180"/>
    <n v="0"/>
    <n v="1060401.69"/>
    <s v="En Abogados"/>
    <n v="0"/>
    <n v="35703.11"/>
    <n v="11098.19"/>
    <n v="787.2"/>
    <n v="1204.75"/>
    <n v="0"/>
    <m/>
    <n v="0"/>
    <n v="0.67"/>
    <n v="1665994"/>
    <x v="2"/>
  </r>
  <r>
    <s v="0102    1B-L6"/>
    <s v="FERNANDO JASNIS (1)"/>
    <n v="125402"/>
    <n v="125402"/>
    <n v="0"/>
    <n v="0"/>
    <n v="0"/>
    <n v="35703.11"/>
    <n v="10531.01"/>
    <n v="747.6"/>
    <n v="1143.3599999999999"/>
    <n v="0"/>
    <m/>
    <n v="-4263.1499999999996"/>
    <n v="7.0000000000000007E-2"/>
    <n v="43862"/>
    <x v="2"/>
  </r>
  <r>
    <s v="0103    1B-L7"/>
    <s v="DANIEL OSVALDO BENITES/GONZALEZ NOELIA"/>
    <n v="64371"/>
    <n v="35000"/>
    <n v="29371"/>
    <n v="1468.55"/>
    <n v="0"/>
    <n v="35703.11"/>
    <n v="9625.7000000000007"/>
    <n v="681.6"/>
    <n v="1045.06"/>
    <n v="0"/>
    <m/>
    <n v="0"/>
    <n v="0.98"/>
    <n v="77896"/>
    <x v="2"/>
  </r>
  <r>
    <s v="0104    1B-L8"/>
    <s v="EDUARDO HIRSH"/>
    <n v="44776"/>
    <n v="44776"/>
    <n v="0"/>
    <n v="714"/>
    <n v="0"/>
    <n v="35703.11"/>
    <n v="9522.08"/>
    <n v="675.6"/>
    <n v="1034.02"/>
    <n v="0"/>
    <m/>
    <n v="0"/>
    <n v="0.19"/>
    <n v="47649"/>
    <x v="2"/>
  </r>
  <r>
    <s v="0105    1B-L9"/>
    <s v="FERNANDO WEHT"/>
    <n v="39007"/>
    <n v="0"/>
    <n v="39007"/>
    <n v="1950.35"/>
    <n v="0"/>
    <n v="35703.11"/>
    <n v="10214.69"/>
    <n v="0"/>
    <n v="1109.21"/>
    <n v="0"/>
    <m/>
    <n v="0"/>
    <n v="0.64"/>
    <n v="87985"/>
    <x v="2"/>
  </r>
  <r>
    <s v="0106    1B-L10"/>
    <s v="VICTORIA ANGELA CIPPONERI (1)"/>
    <n v="37836"/>
    <n v="38000"/>
    <n v="0"/>
    <n v="0"/>
    <n v="164"/>
    <n v="35703.11"/>
    <n v="9320.2999999999993"/>
    <n v="0"/>
    <n v="1011.95"/>
    <n v="0"/>
    <m/>
    <n v="-4150.7299999999996"/>
    <n v="0.37"/>
    <n v="41721"/>
    <x v="2"/>
  </r>
  <r>
    <s v="0107    1B-L11"/>
    <s v="Hector Daniel CAZZASA/Zulema Amelia LEFEVRE (1)"/>
    <n v="41698"/>
    <n v="41698"/>
    <n v="0"/>
    <n v="0"/>
    <n v="0"/>
    <n v="35703.11"/>
    <n v="12139.83"/>
    <n v="860.4"/>
    <n v="1318.22"/>
    <n v="0"/>
    <m/>
    <n v="-4412.07"/>
    <n v="0.51"/>
    <n v="45610"/>
    <x v="2"/>
  </r>
  <r>
    <s v="0108    1B-L12"/>
    <s v="MORA DELGADO (1)"/>
    <n v="41859"/>
    <n v="41859"/>
    <n v="0"/>
    <n v="0"/>
    <n v="0"/>
    <n v="35703.11"/>
    <n v="11370.87"/>
    <n v="806.4"/>
    <n v="1234.76"/>
    <n v="0"/>
    <m/>
    <n v="-4341.0600000000004"/>
    <n v="0.92"/>
    <n v="44775"/>
    <x v="2"/>
  </r>
  <r>
    <s v="0109    1B-L13"/>
    <s v="MORA DELGADO (1)"/>
    <n v="78348"/>
    <n v="78361"/>
    <n v="0"/>
    <n v="0"/>
    <n v="13"/>
    <n v="35703.11"/>
    <n v="10263.780000000001"/>
    <n v="0"/>
    <n v="1114.04"/>
    <n v="29617.97"/>
    <m/>
    <n v="-4238.01"/>
    <n v="0.11"/>
    <n v="72448"/>
    <x v="2"/>
  </r>
  <r>
    <s v="0110    1B-L14"/>
    <s v="LUCIANO POMPONIO (1)"/>
    <n v="39682"/>
    <n v="39682"/>
    <n v="0"/>
    <n v="0"/>
    <n v="0"/>
    <n v="35703.11"/>
    <n v="10165.61"/>
    <n v="721.2"/>
    <n v="1103.3499999999999"/>
    <n v="0"/>
    <m/>
    <n v="-4228.6400000000003"/>
    <n v="0.37"/>
    <n v="43465"/>
    <x v="2"/>
  </r>
  <r>
    <s v="0111    1B-L15"/>
    <s v="Victor Walter Fuentes/Mariana Paola Tuya (1)"/>
    <n v="36365"/>
    <n v="36365"/>
    <n v="0"/>
    <n v="0"/>
    <n v="0"/>
    <n v="35703.11"/>
    <n v="6920.69"/>
    <n v="490.8"/>
    <n v="751.55"/>
    <n v="0"/>
    <m/>
    <n v="-3928.83"/>
    <n v="0.68"/>
    <n v="39938"/>
    <x v="2"/>
  </r>
  <r>
    <s v="0112    1B-L16"/>
    <s v="EMILY TELO (1) (2)"/>
    <n v="37569"/>
    <n v="124589"/>
    <n v="0"/>
    <n v="0"/>
    <n v="87020"/>
    <n v="35703.11"/>
    <n v="8098.68"/>
    <n v="574.79999999999995"/>
    <n v="879.51"/>
    <n v="0"/>
    <m/>
    <n v="-4037.81"/>
    <n v="0"/>
    <n v="-45801.71"/>
    <x v="2"/>
  </r>
  <r>
    <s v="0113    1B-L17"/>
    <s v="CHRISTIAN ANDR…S NARA/CABALLERO NATALIAL (1)"/>
    <n v="40619"/>
    <n v="40619"/>
    <n v="0"/>
    <n v="0"/>
    <n v="0"/>
    <n v="35703.11"/>
    <n v="7536.95"/>
    <n v="535.20000000000005"/>
    <n v="818.11"/>
    <n v="0"/>
    <m/>
    <n v="-3985.54"/>
    <n v="0.17"/>
    <n v="40608"/>
    <x v="2"/>
  </r>
  <r>
    <s v="0114    1B-L18"/>
    <s v="GAMARRA NOGUERA MARÕA NILSA"/>
    <n v="153749"/>
    <n v="0"/>
    <n v="143844.51"/>
    <n v="17096.72"/>
    <n v="0"/>
    <n v="35703.11"/>
    <n v="8196.84"/>
    <n v="580.79999999999995"/>
    <n v="889.85"/>
    <n v="0"/>
    <m/>
    <n v="0"/>
    <n v="0.17"/>
    <n v="206312"/>
    <x v="2"/>
  </r>
  <r>
    <s v="0115    1B-L19"/>
    <s v="FRANCO - SUEIRO"/>
    <n v="3085187"/>
    <n v="0"/>
    <n v="1962939.53"/>
    <s v="En Abogados"/>
    <n v="0"/>
    <n v="35703.11"/>
    <n v="10705.52"/>
    <n v="759.6"/>
    <n v="1162.33"/>
    <n v="0"/>
    <m/>
    <n v="0"/>
    <n v="0.46"/>
    <n v="3231665"/>
    <x v="2"/>
  </r>
  <r>
    <s v="0116   1B-L20"/>
    <s v="AGROPECUARIA EL BAYITO S.A. (2)"/>
    <n v="39602"/>
    <n v="40264"/>
    <n v="0"/>
    <n v="1980.1"/>
    <n v="662"/>
    <n v="35703.11"/>
    <n v="10089.26"/>
    <n v="715.2"/>
    <n v="1095.07"/>
    <n v="0"/>
    <m/>
    <n v="0"/>
    <n v="0.26"/>
    <n v="48921"/>
    <x v="2"/>
  </r>
  <r>
    <s v="0117    1B-L21"/>
    <s v="DIEGO MUFFATTI"/>
    <n v="2570017"/>
    <n v="0"/>
    <n v="1657316.12"/>
    <s v="En Abogados"/>
    <n v="0"/>
    <n v="35703.11"/>
    <n v="10803.69"/>
    <n v="766.8"/>
    <n v="1172.67"/>
    <n v="0"/>
    <m/>
    <n v="0"/>
    <n v="0.92"/>
    <n v="2701330"/>
    <x v="2"/>
  </r>
  <r>
    <s v="0118    1B-L22"/>
    <s v="ALFREDO CASTIGLIA (1)"/>
    <n v="69425"/>
    <n v="69425"/>
    <s v="Plan de Pago"/>
    <s v="Plan de Pago"/>
    <n v="0"/>
    <n v="35703.11"/>
    <n v="10803.69"/>
    <n v="766.8"/>
    <n v="1172.67"/>
    <n v="0"/>
    <m/>
    <n v="24803.54"/>
    <n v="0.19"/>
    <n v="73250"/>
    <x v="2"/>
  </r>
  <r>
    <s v="0119    1B-L23"/>
    <s v="PAUL SIMON FITZPATRICK/IRAZU CARINA LORE (1)"/>
    <n v="39567"/>
    <n v="39567"/>
    <n v="0"/>
    <n v="0"/>
    <n v="0"/>
    <n v="35703.11"/>
    <n v="10803.69"/>
    <n v="0"/>
    <n v="1172.67"/>
    <n v="0"/>
    <m/>
    <n v="-4287.8100000000004"/>
    <n v="0.34"/>
    <n v="43392"/>
    <x v="2"/>
  </r>
  <r>
    <s v="0120   1B-L24"/>
    <s v="OSCAR BALLESTER (1)"/>
    <n v="57501"/>
    <n v="60500"/>
    <n v="0"/>
    <n v="0"/>
    <n v="2999"/>
    <n v="35703.11"/>
    <n v="10803.69"/>
    <n v="0"/>
    <n v="1172.67"/>
    <n v="14808.99"/>
    <m/>
    <n v="1877.67"/>
    <n v="0.87"/>
    <n v="61368"/>
    <x v="2"/>
  </r>
  <r>
    <s v="0121    1B-L25"/>
    <s v="DANIEL MANZINI (1)"/>
    <n v="59880"/>
    <n v="59980"/>
    <s v="Plan de Pago"/>
    <s v="Plan de Pago"/>
    <n v="100"/>
    <n v="35703.11"/>
    <n v="8355"/>
    <n v="592.79999999999995"/>
    <n v="907.1"/>
    <n v="0"/>
    <m/>
    <n v="18609.11"/>
    <n v="0.88"/>
    <n v="64068"/>
    <x v="2"/>
  </r>
  <r>
    <s v="0122   1B-L26"/>
    <s v="MONICA MARTINEZ (1)"/>
    <n v="48463"/>
    <n v="49238"/>
    <n v="0"/>
    <n v="775"/>
    <n v="775"/>
    <n v="35703.11"/>
    <n v="7624.21"/>
    <n v="0"/>
    <n v="827.77"/>
    <n v="0"/>
    <m/>
    <n v="6945"/>
    <n v="0.91"/>
    <n v="51101"/>
    <x v="2"/>
  </r>
  <r>
    <s v="0123   1B-L27"/>
    <s v="ESTEBAN CORSO (1)"/>
    <n v="65748"/>
    <n v="65748"/>
    <n v="0"/>
    <n v="0"/>
    <n v="0"/>
    <n v="35703.11"/>
    <n v="10438.290000000001"/>
    <n v="0"/>
    <n v="1133.3499999999999"/>
    <n v="17277.150000000001"/>
    <m/>
    <n v="-4254.28"/>
    <n v="0.38"/>
    <n v="60298"/>
    <x v="2"/>
  </r>
  <r>
    <s v="0124   1B-L28"/>
    <s v="Angel Federico BUNSOW / Maria Paula DE LUCA (1)"/>
    <n v="46260"/>
    <n v="46260"/>
    <n v="0"/>
    <n v="0"/>
    <n v="0"/>
    <n v="35703.11"/>
    <n v="10803.69"/>
    <n v="766.8"/>
    <n v="1172.67"/>
    <n v="0"/>
    <m/>
    <n v="-4287.8100000000004"/>
    <n v="0.54"/>
    <n v="44159"/>
    <x v="2"/>
  </r>
  <r>
    <s v="0125   1B-L29"/>
    <s v="SEBASTI£N CHU"/>
    <n v="3334368"/>
    <n v="0"/>
    <n v="2111670.04"/>
    <s v="En Abogados"/>
    <n v="0"/>
    <n v="35703.11"/>
    <n v="10809.14"/>
    <n v="766.8"/>
    <n v="1173.3599999999999"/>
    <n v="0"/>
    <m/>
    <n v="0"/>
    <n v="0.09"/>
    <n v="3488404"/>
    <x v="2"/>
  </r>
  <r>
    <s v="0126   1B-L30"/>
    <s v="Vicente DE MOLA"/>
    <n v="40334"/>
    <n v="0"/>
    <n v="40334"/>
    <n v="2016.7"/>
    <n v="0"/>
    <n v="35703.11"/>
    <n v="10803.69"/>
    <n v="766.8"/>
    <n v="1172.67"/>
    <n v="0"/>
    <m/>
    <n v="0"/>
    <n v="0.03"/>
    <n v="90797"/>
    <x v="2"/>
  </r>
  <r>
    <s v="0127    1B-L31"/>
    <s v="MARIA ISABEL ABULIAk (1)"/>
    <n v="40334"/>
    <n v="40334"/>
    <n v="0"/>
    <n v="0"/>
    <n v="0"/>
    <n v="35703.11"/>
    <n v="10803.69"/>
    <n v="766.8"/>
    <n v="1172.67"/>
    <n v="0"/>
    <m/>
    <n v="-4287.8100000000004"/>
    <n v="0.54"/>
    <n v="44159"/>
    <x v="2"/>
  </r>
  <r>
    <s v="0128   1B-L32"/>
    <s v="BISCAYNE SERVICIOS SA (1)"/>
    <n v="83998"/>
    <n v="84000"/>
    <n v="0"/>
    <n v="0"/>
    <n v="2"/>
    <n v="35703.11"/>
    <n v="9298.48"/>
    <n v="657.6"/>
    <n v="1009.53"/>
    <n v="0"/>
    <m/>
    <n v="-4148.76"/>
    <n v="0.04"/>
    <n v="42518"/>
    <x v="2"/>
  </r>
  <r>
    <s v="0129   1B-L33"/>
    <s v="JUAN MANUEL GALLEGO (1)"/>
    <n v="40334"/>
    <n v="40334"/>
    <n v="0"/>
    <n v="0"/>
    <n v="0"/>
    <n v="35703.11"/>
    <n v="10803.69"/>
    <n v="766.8"/>
    <n v="1172.67"/>
    <n v="0"/>
    <m/>
    <n v="-4287.8100000000004"/>
    <n v="0.54"/>
    <n v="44159"/>
    <x v="2"/>
  </r>
  <r>
    <s v="0130   1B-L34"/>
    <s v="NATALIA GANEM"/>
    <n v="200160"/>
    <n v="200160"/>
    <n v="0"/>
    <n v="0"/>
    <n v="0"/>
    <n v="35703.11"/>
    <n v="10803.69"/>
    <n v="766.8"/>
    <n v="1172.67"/>
    <n v="0"/>
    <m/>
    <n v="0"/>
    <n v="0.73"/>
    <n v="48447"/>
    <x v="2"/>
  </r>
  <r>
    <s v="0131   1B-L35"/>
    <s v="TOMAS BELLO (1)"/>
    <n v="47301"/>
    <n v="47301"/>
    <n v="0"/>
    <n v="0"/>
    <n v="0"/>
    <n v="35703.11"/>
    <n v="10825.5"/>
    <n v="768"/>
    <n v="1175.43"/>
    <n v="0"/>
    <m/>
    <n v="8820.2099999999991"/>
    <n v="0.75"/>
    <n v="57293"/>
    <x v="2"/>
  </r>
  <r>
    <s v="0132   1B-L36"/>
    <s v="LUCAS MORANDO DELGADO"/>
    <n v="97308"/>
    <n v="88603"/>
    <n v="8705"/>
    <n v="435.97"/>
    <n v="0"/>
    <n v="35703.11"/>
    <n v="10803.69"/>
    <n v="766.8"/>
    <n v="1172.67"/>
    <n v="0"/>
    <m/>
    <n v="0"/>
    <n v="0.76"/>
    <n v="57588"/>
    <x v="2"/>
  </r>
  <r>
    <s v="0133   1B-L37"/>
    <s v="LUIS LOSADA (1)"/>
    <n v="44256"/>
    <n v="44256"/>
    <n v="0"/>
    <n v="0"/>
    <n v="0"/>
    <n v="35703.11"/>
    <n v="10825.5"/>
    <n v="768"/>
    <n v="1175.43"/>
    <n v="0"/>
    <m/>
    <n v="-4290.2700000000004"/>
    <n v="0.23"/>
    <n v="44182"/>
    <x v="2"/>
  </r>
  <r>
    <s v="0134   1B-L38"/>
    <s v="MARIA ISABEL ABULIAK (1)"/>
    <n v="40293"/>
    <n v="40293"/>
    <n v="0"/>
    <n v="0"/>
    <n v="0"/>
    <n v="35703.11"/>
    <n v="10760.06"/>
    <n v="768"/>
    <n v="1168.19"/>
    <n v="0"/>
    <m/>
    <n v="-4284.3599999999997"/>
    <n v="0"/>
    <n v="44115"/>
    <x v="2"/>
  </r>
  <r>
    <s v="0135   1B-L39"/>
    <s v="SEBASTI£N MATOS"/>
    <n v="114501"/>
    <n v="0"/>
    <n v="109424.24"/>
    <n v="10547.97"/>
    <n v="0"/>
    <n v="35703.11"/>
    <n v="7198.82"/>
    <n v="511.2"/>
    <n v="781.55"/>
    <n v="0"/>
    <m/>
    <n v="0"/>
    <n v="0.11"/>
    <n v="164167"/>
    <x v="2"/>
  </r>
  <r>
    <s v="0136   1B-L40"/>
    <s v="FERNANDO ZUBILLAGA (1)"/>
    <n v="39297"/>
    <n v="39300"/>
    <n v="0"/>
    <n v="0"/>
    <n v="3"/>
    <n v="35703.11"/>
    <n v="9789.31"/>
    <n v="694.8"/>
    <n v="1062.6500000000001"/>
    <n v="0"/>
    <m/>
    <n v="-4194.12"/>
    <n v="0.25"/>
    <n v="43053"/>
    <x v="2"/>
  </r>
  <r>
    <s v="0137    1B-L41"/>
    <s v="MARCELO MARISCOTTI (1)"/>
    <n v="39279"/>
    <n v="39279"/>
    <n v="0"/>
    <n v="0"/>
    <n v="0"/>
    <n v="35703.11"/>
    <n v="9772.9500000000007"/>
    <n v="692.4"/>
    <n v="1061.27"/>
    <n v="0"/>
    <m/>
    <n v="-4193.13"/>
    <n v="0.4"/>
    <n v="43037"/>
    <x v="2"/>
  </r>
  <r>
    <s v="0138   1B-L42"/>
    <s v="ROBERTO BRIGNONE (1)"/>
    <n v="38707"/>
    <n v="38707"/>
    <n v="0"/>
    <n v="0"/>
    <n v="0"/>
    <n v="35703.11"/>
    <n v="9211.2199999999993"/>
    <n v="654"/>
    <n v="1000.22"/>
    <n v="0"/>
    <m/>
    <n v="-4140.87"/>
    <n v="0.32"/>
    <n v="42428"/>
    <x v="2"/>
  </r>
  <r>
    <s v="0139   1B-L43"/>
    <s v="ALEJANDRO CESNIK (1)"/>
    <n v="44133"/>
    <n v="44133"/>
    <n v="0"/>
    <n v="0"/>
    <n v="0"/>
    <n v="35703.11"/>
    <n v="10165.61"/>
    <n v="721.2"/>
    <n v="1103.69"/>
    <n v="0"/>
    <m/>
    <n v="-4229.13"/>
    <n v="0.52"/>
    <n v="43465"/>
    <x v="2"/>
  </r>
  <r>
    <s v="0140   1B-L44"/>
    <s v="ENRIQUE BENITEZ CRUZ"/>
    <n v="42929"/>
    <n v="0"/>
    <n v="42929"/>
    <n v="2146.4499999999998"/>
    <n v="0"/>
    <n v="35703.11"/>
    <n v="13345.09"/>
    <n v="945.6"/>
    <n v="1448.6"/>
    <n v="0"/>
    <m/>
    <n v="0"/>
    <n v="0.15"/>
    <n v="96518"/>
    <x v="2"/>
  </r>
  <r>
    <s v="0141    1B-L45"/>
    <s v="Daniel Alejandro Mesego"/>
    <n v="41273"/>
    <n v="41300"/>
    <n v="0"/>
    <n v="688"/>
    <n v="27"/>
    <n v="35703.11"/>
    <n v="12707.01"/>
    <n v="900"/>
    <n v="1379.62"/>
    <n v="0"/>
    <m/>
    <n v="0"/>
    <n v="0.26"/>
    <n v="51351"/>
    <x v="2"/>
  </r>
  <r>
    <s v="0142   1B-L46"/>
    <s v="Daniel Oscar BLANCO; Silvia Santa LUS_x000a_(1)"/>
    <n v="39868"/>
    <n v="40533"/>
    <n v="0"/>
    <n v="0"/>
    <n v="665"/>
    <n v="35703.11"/>
    <n v="11120"/>
    <n v="0"/>
    <n v="1207.51"/>
    <n v="0"/>
    <m/>
    <n v="-4317.8900000000003"/>
    <n v="0.27"/>
    <n v="43048"/>
    <x v="2"/>
  </r>
  <r>
    <s v="0143   1B-L47"/>
    <s v="MOUSALLI ELIAS RUBEN"/>
    <n v="85425"/>
    <n v="85425"/>
    <n v="0"/>
    <n v="0"/>
    <n v="0"/>
    <n v="35703.11"/>
    <n v="10165.61"/>
    <n v="721.2"/>
    <n v="1103.69"/>
    <n v="0"/>
    <m/>
    <n v="0"/>
    <n v="0.39"/>
    <n v="47694"/>
    <x v="2"/>
  </r>
  <r>
    <s v="0144   1B-L48"/>
    <s v="ROMINA RONDINONE"/>
    <n v="1603768"/>
    <n v="0"/>
    <n v="1013762.89"/>
    <s v="En Abogados"/>
    <n v="0"/>
    <n v="35703.11"/>
    <n v="9505.7199999999993"/>
    <n v="675.6"/>
    <n v="1034.3699999999999"/>
    <n v="0"/>
    <m/>
    <n v="0"/>
    <n v="0.06"/>
    <n v="1701375"/>
    <x v="2"/>
  </r>
  <r>
    <s v="0145   1B-L49"/>
    <s v="CLAUDIO VICENTE LOPEZ"/>
    <n v="1846209"/>
    <n v="0"/>
    <n v="1219741.51"/>
    <s v="En Abogados"/>
    <n v="0"/>
    <n v="35703.11"/>
    <n v="8551.33"/>
    <n v="606"/>
    <n v="928.14"/>
    <n v="0"/>
    <m/>
    <n v="0"/>
    <n v="0.34"/>
    <n v="1952985"/>
    <x v="2"/>
  </r>
  <r>
    <s v="0146   1B-L50"/>
    <s v="Carlos Leonardo LOIRA"/>
    <n v="86586"/>
    <n v="87997"/>
    <n v="0"/>
    <n v="1411"/>
    <n v="1411"/>
    <n v="35703.11"/>
    <n v="12456.15"/>
    <n v="884.4"/>
    <n v="1352.37"/>
    <n v="0"/>
    <m/>
    <n v="0"/>
    <n v="0.97"/>
    <n v="50397"/>
    <x v="2"/>
  </r>
  <r>
    <s v="0147    1B-L51"/>
    <s v="GUSTAVO QUETTO"/>
    <n v="3600541"/>
    <n v="0"/>
    <n v="2274996.15"/>
    <s v="En Abogados"/>
    <n v="0"/>
    <n v="35703.11"/>
    <n v="12385.25"/>
    <n v="878.4"/>
    <n v="1344.78"/>
    <n v="0"/>
    <m/>
    <n v="0"/>
    <n v="0.65"/>
    <n v="3764603"/>
    <x v="2"/>
  </r>
  <r>
    <s v="0148   1B-L52"/>
    <s v="Hernan Deferrari (1)"/>
    <n v="47692"/>
    <n v="47692"/>
    <n v="0"/>
    <n v="0"/>
    <n v="0"/>
    <n v="35703.11"/>
    <n v="12232.55"/>
    <n v="867.6"/>
    <n v="1328.23"/>
    <n v="0"/>
    <m/>
    <n v="-4420.9399999999996"/>
    <n v="0.45"/>
    <n v="45711"/>
    <x v="2"/>
  </r>
  <r>
    <s v="0149    1E-L1"/>
    <s v="ALEJO MARTIN JUDEZ Y PLATINI MARIELA (1)"/>
    <n v="42761"/>
    <n v="42761"/>
    <n v="0"/>
    <n v="0"/>
    <n v="0"/>
    <n v="35703.11"/>
    <n v="10449.200000000001"/>
    <n v="740.4"/>
    <n v="1134.3900000000001"/>
    <n v="0"/>
    <m/>
    <n v="-4255.26"/>
    <n v="0.16"/>
    <n v="43772"/>
    <x v="2"/>
  </r>
  <r>
    <s v="0150    1E-L2"/>
    <s v="MATIAS CORTIJO (1)"/>
    <n v="38316"/>
    <n v="38316"/>
    <n v="0"/>
    <n v="0"/>
    <n v="0"/>
    <n v="35703.11"/>
    <n v="8829.4699999999993"/>
    <n v="626.4"/>
    <n v="958.83"/>
    <n v="0"/>
    <m/>
    <n v="-4105.3599999999997"/>
    <n v="0.55000000000000004"/>
    <n v="42013"/>
    <x v="2"/>
  </r>
  <r>
    <s v="0151    1E-L3"/>
    <s v="FRANCISCO PUIGGARI"/>
    <n v="76506"/>
    <n v="76506"/>
    <n v="0"/>
    <n v="0"/>
    <n v="0"/>
    <n v="35703.11"/>
    <n v="7700.56"/>
    <n v="546"/>
    <n v="836.05"/>
    <n v="0"/>
    <m/>
    <n v="0"/>
    <n v="0.28000000000000003"/>
    <n v="44786"/>
    <x v="2"/>
  </r>
  <r>
    <s v="0152    1E-L4"/>
    <s v="PAZ NASTA (1)"/>
    <n v="36526"/>
    <n v="36526"/>
    <n v="0"/>
    <n v="0"/>
    <n v="0"/>
    <n v="35703.11"/>
    <n v="7078.84"/>
    <n v="501.6"/>
    <n v="768.45"/>
    <n v="0"/>
    <m/>
    <n v="-3943.13"/>
    <n v="0.13"/>
    <n v="40109"/>
    <x v="2"/>
  </r>
  <r>
    <s v="0153    1E-L5"/>
    <s v="PETER KRUGER"/>
    <n v="166291"/>
    <n v="0"/>
    <n v="154737.46"/>
    <n v="19290.41"/>
    <n v="0"/>
    <n v="35703.11"/>
    <n v="9260.31"/>
    <n v="656.4"/>
    <n v="1005.4"/>
    <n v="0"/>
    <m/>
    <n v="0"/>
    <n v="0.91"/>
    <n v="220654"/>
    <x v="2"/>
  </r>
  <r>
    <s v="0154    1E-L6"/>
    <s v="NATALIA GANEM"/>
    <n v="223771"/>
    <n v="223771"/>
    <n v="0"/>
    <n v="0"/>
    <n v="0"/>
    <n v="35703.11"/>
    <n v="8965.81"/>
    <n v="0"/>
    <n v="973.32"/>
    <n v="0"/>
    <m/>
    <n v="0"/>
    <n v="0.76"/>
    <n v="45643"/>
    <x v="2"/>
  </r>
  <r>
    <s v="0155    1E-L7"/>
    <s v="JAIME CHMEA"/>
    <n v="732824"/>
    <n v="0"/>
    <n v="542736.11"/>
    <n v="217224.7"/>
    <n v="0"/>
    <n v="35703.11"/>
    <n v="6544.39"/>
    <n v="0"/>
    <n v="710.5"/>
    <n v="0"/>
    <m/>
    <n v="0"/>
    <n v="0.19"/>
    <n v="802919"/>
    <x v="2"/>
  </r>
  <r>
    <s v="0156    1E-L8"/>
    <s v="JAIME CHMEA"/>
    <n v="742383"/>
    <n v="0"/>
    <n v="549445.53"/>
    <n v="220409.75"/>
    <n v="0"/>
    <n v="35703.11"/>
    <n v="6931.59"/>
    <n v="0"/>
    <n v="752.24"/>
    <n v="0"/>
    <m/>
    <n v="0"/>
    <n v="0.78"/>
    <n v="813243"/>
    <x v="2"/>
  </r>
  <r>
    <s v="0157    1E-L9"/>
    <s v="EUGENIA GIBBONS"/>
    <n v="3053566"/>
    <n v="0"/>
    <n v="1937783.4"/>
    <s v="En Abogados"/>
    <n v="0"/>
    <n v="35703.11"/>
    <n v="8665.86"/>
    <n v="615.6"/>
    <n v="940.9"/>
    <n v="0"/>
    <m/>
    <n v="0"/>
    <n v="0.36"/>
    <n v="3196381"/>
    <x v="2"/>
  </r>
  <r>
    <s v="0158    1E-L10"/>
    <s v="NATALIA GANEM"/>
    <n v="200069"/>
    <n v="200069"/>
    <n v="0"/>
    <n v="0"/>
    <n v="0"/>
    <n v="35703.11"/>
    <n v="10787.33"/>
    <n v="763.2"/>
    <n v="1170.95"/>
    <n v="0"/>
    <m/>
    <n v="0"/>
    <n v="0.41"/>
    <n v="48425"/>
    <x v="2"/>
  </r>
  <r>
    <s v="0159    1E-L11"/>
    <s v="DARIO CAMPANELLA/DANIELA AIRALI"/>
    <n v="226815"/>
    <n v="0"/>
    <n v="208105.05"/>
    <n v="29115.200000000001"/>
    <n v="0"/>
    <n v="35703.11"/>
    <n v="16328.24"/>
    <n v="1158"/>
    <n v="1772.81"/>
    <n v="0"/>
    <m/>
    <n v="0"/>
    <n v="0.59"/>
    <n v="292183"/>
    <x v="2"/>
  </r>
  <r>
    <s v="0160    1E-L12"/>
    <s v="Federico Orlando Garro/Erica Gisela Nissen (1)"/>
    <n v="40042"/>
    <n v="40710"/>
    <n v="0"/>
    <n v="0"/>
    <n v="668"/>
    <n v="35703.11"/>
    <n v="10520.1"/>
    <n v="745.2"/>
    <n v="1142.32"/>
    <n v="0"/>
    <m/>
    <n v="-4262.17"/>
    <n v="0.44"/>
    <n v="43181"/>
    <x v="2"/>
  </r>
  <r>
    <s v="0161   1F-L1-A"/>
    <s v="HERN£N DE LAURENTE"/>
    <n v="46627"/>
    <n v="46627"/>
    <n v="0"/>
    <n v="0"/>
    <n v="0"/>
    <n v="35703.11"/>
    <n v="11120"/>
    <n v="789.6"/>
    <n v="1207.1600000000001"/>
    <n v="0"/>
    <m/>
    <n v="0"/>
    <n v="0.13"/>
    <n v="48820"/>
    <x v="2"/>
  </r>
  <r>
    <s v="0162    1F-L2"/>
    <s v="MARÕA FERNANDA BALLOTTA"/>
    <n v="73574"/>
    <n v="0"/>
    <n v="70290.25"/>
    <n v="6798.26"/>
    <n v="0"/>
    <n v="35703.11"/>
    <n v="4630.1499999999996"/>
    <n v="675.6"/>
    <n v="1034.71"/>
    <n v="0"/>
    <m/>
    <n v="0"/>
    <n v="0.92"/>
    <n v="119133"/>
    <x v="2"/>
  </r>
  <r>
    <s v="0163   1F-L3 1"/>
    <s v="RUBEN DANIEL KOVACH (1)"/>
    <n v="33478"/>
    <n v="33478"/>
    <n v="0"/>
    <n v="0"/>
    <n v="0"/>
    <n v="35703.11"/>
    <n v="4826.4799999999996"/>
    <n v="0"/>
    <n v="518.39"/>
    <n v="0"/>
    <m/>
    <n v="-4172.42"/>
    <n v="0.44"/>
    <n v="36876"/>
    <x v="2"/>
  </r>
  <r>
    <s v="0164    1F-L4"/>
    <s v="SERGIO ELBIO CANTON/ SILVIA MARIA KINDERKNECHT (1)"/>
    <n v="41030"/>
    <n v="41030"/>
    <n v="0"/>
    <n v="0"/>
    <n v="0"/>
    <n v="35703.11"/>
    <n v="4777.3999999999996"/>
    <n v="650"/>
    <n v="517.36"/>
    <n v="0"/>
    <m/>
    <n v="2774.55"/>
    <n v="0.57999999999999996"/>
    <n v="44423"/>
    <x v="2"/>
  </r>
  <r>
    <s v="0165    1F-L5"/>
    <s v="JAIME FRANCISCO MANTE"/>
    <n v="1852013"/>
    <n v="0"/>
    <n v="1149945.77"/>
    <s v="En Abogados"/>
    <n v="0"/>
    <n v="35703.11"/>
    <n v="9549.35"/>
    <n v="676.8"/>
    <n v="1036.78"/>
    <n v="0"/>
    <m/>
    <n v="0"/>
    <n v="0.67"/>
    <n v="1956477"/>
    <x v="2"/>
  </r>
  <r>
    <s v="0166    1F-L6"/>
    <s v="ALFREDO CASTIGLIA (1)"/>
    <n v="65265"/>
    <n v="65265"/>
    <s v="Plan de Pago"/>
    <s v="Plan de Pago"/>
    <n v="0"/>
    <n v="35703.11"/>
    <n v="8982.17"/>
    <n v="637.20000000000005"/>
    <n v="975.39"/>
    <n v="0"/>
    <m/>
    <n v="22673.33"/>
    <n v="0.8"/>
    <n v="68972"/>
    <x v="2"/>
  </r>
  <r>
    <s v="0167    1F-L7"/>
    <s v="Ever Antonio Zarate (1)"/>
    <n v="37803"/>
    <n v="39000"/>
    <n v="0"/>
    <n v="0"/>
    <n v="1197"/>
    <n v="35703.11"/>
    <n v="9822.0300000000007"/>
    <n v="696"/>
    <n v="1066.44"/>
    <n v="0"/>
    <m/>
    <n v="-4197.57"/>
    <n v="0.99"/>
    <n v="41894"/>
    <x v="2"/>
  </r>
  <r>
    <s v="0168    1F-L8"/>
    <s v="MARCELO LUIS VOLPE (1)"/>
    <n v="83782"/>
    <n v="83782"/>
    <n v="0"/>
    <n v="0"/>
    <n v="0"/>
    <n v="35703.11"/>
    <n v="9418.4599999999991"/>
    <n v="667.2"/>
    <n v="1022.3"/>
    <n v="0"/>
    <m/>
    <n v="-4159.6000000000004"/>
    <n v="0.53"/>
    <n v="42652"/>
    <x v="2"/>
  </r>
  <r>
    <s v="0169    1F-L9"/>
    <s v="ROLF MEIJER WERNER (1)"/>
    <n v="85367"/>
    <n v="85367"/>
    <n v="0"/>
    <n v="0"/>
    <n v="0"/>
    <n v="35703.11"/>
    <n v="11888.97"/>
    <n v="843.6"/>
    <n v="1290.6300000000001"/>
    <n v="0"/>
    <m/>
    <n v="-4388.8900000000003"/>
    <n v="0.57999999999999996"/>
    <n v="45338"/>
    <x v="2"/>
  </r>
  <r>
    <s v="0170    1F-L10"/>
    <s v="ARIEL AKERMAN (1)"/>
    <n v="41252"/>
    <n v="41252"/>
    <n v="0"/>
    <n v="0"/>
    <n v="0"/>
    <n v="35703.11"/>
    <n v="11703.54"/>
    <n v="829.2"/>
    <n v="1270.6300000000001"/>
    <n v="0"/>
    <m/>
    <n v="-4371.63"/>
    <n v="0.15"/>
    <n v="45135"/>
    <x v="2"/>
  </r>
  <r>
    <s v="0171    1F-L11"/>
    <s v="RICARDO MURTAGH (1)"/>
    <n v="42557"/>
    <n v="42557"/>
    <n v="0"/>
    <n v="0"/>
    <n v="0"/>
    <n v="35703.11"/>
    <n v="12979.7"/>
    <n v="921.6"/>
    <n v="1409.28"/>
    <n v="0"/>
    <m/>
    <n v="-4489.9799999999996"/>
    <n v="0.28999999999999998"/>
    <n v="46524"/>
    <x v="2"/>
  </r>
  <r>
    <s v="0172    1F-L12"/>
    <s v="FIDEICOMISO VILLA MARIA"/>
    <n v="45768"/>
    <n v="45768"/>
    <n v="0"/>
    <n v="0"/>
    <n v="0"/>
    <n v="35703.11"/>
    <n v="11092.73"/>
    <n v="0"/>
    <n v="1204.4000000000001"/>
    <n v="0"/>
    <m/>
    <n v="0"/>
    <n v="0.76"/>
    <n v="48001"/>
    <x v="2"/>
  </r>
  <r>
    <s v="0173    1F-L13"/>
    <s v="RUTA CPC (2)"/>
    <n v="90471"/>
    <n v="45749"/>
    <n v="44722"/>
    <n v="4413.43"/>
    <n v="0"/>
    <n v="35703.11"/>
    <n v="10792.78"/>
    <n v="766.8"/>
    <n v="1171.98"/>
    <n v="0"/>
    <m/>
    <n v="0"/>
    <n v="0.9"/>
    <n v="97571"/>
    <x v="2"/>
  </r>
  <r>
    <s v="0174    1F-L14"/>
    <s v="FIDEICOMISO VILLA MARIA"/>
    <n v="46164"/>
    <n v="46164"/>
    <n v="0"/>
    <n v="0"/>
    <n v="0"/>
    <n v="35703.11"/>
    <n v="11458.13"/>
    <n v="0"/>
    <n v="1244.07"/>
    <n v="0"/>
    <m/>
    <n v="0"/>
    <n v="0.69"/>
    <n v="48406"/>
    <x v="2"/>
  </r>
  <r>
    <s v="0175    1F-L15"/>
    <s v="RUTA CPC (2)"/>
    <n v="94087"/>
    <n v="47585"/>
    <n v="46502"/>
    <n v="4589.8"/>
    <n v="0"/>
    <n v="35703.11"/>
    <n v="12379.8"/>
    <n v="877.2"/>
    <n v="1344.09"/>
    <n v="0"/>
    <m/>
    <n v="0"/>
    <n v="0"/>
    <n v="101396"/>
    <x v="2"/>
  </r>
  <r>
    <s v="0176    1F-L16"/>
    <s v="FIDEICOMISO VILLA MARIA"/>
    <n v="47565"/>
    <n v="47565"/>
    <n v="0"/>
    <n v="0"/>
    <n v="0"/>
    <n v="35703.11"/>
    <n v="12750.64"/>
    <n v="0"/>
    <n v="1384.44"/>
    <n v="0"/>
    <m/>
    <n v="0"/>
    <n v="0.81"/>
    <n v="49839"/>
    <x v="2"/>
  </r>
  <r>
    <s v="0177    1F-L17"/>
    <s v="LEO MATEU / RED CARPET"/>
    <n v="2750135"/>
    <n v="0"/>
    <n v="1730111.81"/>
    <n v="1106528.78"/>
    <n v="0"/>
    <n v="35703.11"/>
    <n v="12074.39"/>
    <n v="855.6"/>
    <n v="1310.98"/>
    <n v="0"/>
    <m/>
    <n v="0"/>
    <n v="0.33"/>
    <n v="2886585"/>
    <x v="2"/>
  </r>
  <r>
    <s v="0178    1F-L18"/>
    <s v="FIDUCIA CAPITAL (1)"/>
    <n v="42945"/>
    <n v="42945"/>
    <n v="0"/>
    <n v="0"/>
    <n v="0"/>
    <n v="35703.11"/>
    <n v="13361.45"/>
    <n v="946.8"/>
    <n v="1450.32"/>
    <n v="0"/>
    <m/>
    <n v="-4525"/>
    <n v="0.32"/>
    <n v="46937"/>
    <x v="2"/>
  </r>
  <r>
    <s v="0179    1F-L19"/>
    <s v="HAEDO - SUEIRO"/>
    <n v="3137051"/>
    <n v="0"/>
    <n v="1995398.55"/>
    <s v="En Abogados"/>
    <n v="0"/>
    <n v="35703.11"/>
    <n v="11120"/>
    <n v="789.6"/>
    <n v="1207.1600000000001"/>
    <n v="0"/>
    <m/>
    <n v="0"/>
    <n v="0.2"/>
    <n v="3285641"/>
    <x v="2"/>
  </r>
  <r>
    <s v="0180   1F-L20"/>
    <s v="TORIBIO ACHAVAL (1)"/>
    <n v="41789"/>
    <n v="41789"/>
    <n v="0"/>
    <n v="0"/>
    <n v="0"/>
    <n v="35703.11"/>
    <n v="12292.54"/>
    <n v="831.6"/>
    <n v="1275.45"/>
    <n v="0"/>
    <m/>
    <n v="-4375.58"/>
    <n v="0.88"/>
    <n v="45728"/>
    <x v="2"/>
  </r>
  <r>
    <s v="0181    1F-L21"/>
    <s v="JUAN SALERNO (1)"/>
    <n v="40784"/>
    <n v="40784"/>
    <n v="0"/>
    <n v="0"/>
    <n v="0"/>
    <n v="35703.11"/>
    <n v="11245.44"/>
    <n v="796.8"/>
    <n v="1220.6199999999999"/>
    <n v="0"/>
    <m/>
    <n v="-4328.74"/>
    <n v="0.77"/>
    <n v="44638"/>
    <x v="2"/>
  </r>
  <r>
    <s v="0182    1F-L22"/>
    <s v="SCHETTINO SERGIO (1)"/>
    <n v="40444"/>
    <n v="40444"/>
    <n v="0"/>
    <n v="0"/>
    <n v="0"/>
    <n v="35703.11"/>
    <n v="10912.76"/>
    <n v="772.8"/>
    <n v="1184.75"/>
    <n v="0"/>
    <m/>
    <n v="-4298.16"/>
    <n v="0.74"/>
    <n v="44276"/>
    <x v="2"/>
  </r>
  <r>
    <s v="0183    1F-L23"/>
    <s v="EDUARDO HIRSH"/>
    <n v="46103"/>
    <n v="46103"/>
    <n v="0"/>
    <n v="736"/>
    <n v="0"/>
    <n v="35703.11"/>
    <n v="10689.16"/>
    <n v="758.4"/>
    <n v="1160.26"/>
    <n v="0"/>
    <m/>
    <n v="0"/>
    <n v="7.0000000000000007E-2"/>
    <n v="49047"/>
    <x v="2"/>
  </r>
  <r>
    <s v="0184   1F-L24"/>
    <s v="SANDRO TROSSO"/>
    <n v="-88133.41"/>
    <n v="0"/>
    <n v="0"/>
    <n v="0"/>
    <n v="88133.41"/>
    <n v="35703.11"/>
    <n v="11556.29"/>
    <n v="819.6"/>
    <n v="1254.42"/>
    <n v="0"/>
    <m/>
    <n v="0"/>
    <n v="0"/>
    <n v="-38799.99"/>
    <x v="2"/>
  </r>
  <r>
    <s v="0185   1F-L25"/>
    <s v="SANDRO TROSSO"/>
    <n v="-86159.67"/>
    <n v="0"/>
    <n v="0"/>
    <n v="0"/>
    <n v="86159.67"/>
    <n v="35703.11"/>
    <n v="11496.3"/>
    <n v="816"/>
    <n v="1248.21"/>
    <n v="0"/>
    <m/>
    <n v="0"/>
    <n v="0"/>
    <n v="-36896.050000000003"/>
    <x v="2"/>
  </r>
  <r>
    <s v="0186   1F-L26"/>
    <s v="WALTER GALLO"/>
    <n v="665680"/>
    <n v="0"/>
    <n v="555041.22"/>
    <n v="138390.84"/>
    <n v="0"/>
    <n v="35703.11"/>
    <n v="9107.6"/>
    <n v="645.6"/>
    <n v="988.84"/>
    <n v="0"/>
    <m/>
    <n v="0"/>
    <n v="0.79"/>
    <n v="739878"/>
    <x v="2"/>
  </r>
  <r>
    <s v="0187    1F-L27"/>
    <s v="FRANCISCO PUIGGARI (1)"/>
    <n v="77821"/>
    <n v="77821"/>
    <n v="0"/>
    <n v="0"/>
    <n v="0"/>
    <n v="35703.11"/>
    <n v="8322.2800000000007"/>
    <n v="590.4"/>
    <n v="903.3"/>
    <n v="0"/>
    <m/>
    <n v="-4058.03"/>
    <n v="0.94"/>
    <n v="41462"/>
    <x v="2"/>
  </r>
  <r>
    <s v="0188    1F-L28"/>
    <s v="JUAN MANUEL GALLEGO"/>
    <n v="690471"/>
    <n v="0"/>
    <n v="505578.18"/>
    <n v="210171.73"/>
    <n v="0"/>
    <n v="35703.11"/>
    <n v="8616.77"/>
    <n v="610.79999999999995"/>
    <n v="935.38"/>
    <n v="0"/>
    <m/>
    <n v="0"/>
    <n v="0.03"/>
    <n v="761616"/>
    <x v="2"/>
  </r>
  <r>
    <s v="0189   1F-L29"/>
    <s v="MARÕA JOS… SPINELLI -ESTANCIA VILLA MARI"/>
    <n v="676464"/>
    <n v="27754.33"/>
    <n v="608606.86"/>
    <n v="70533.149999999994"/>
    <n v="0"/>
    <n v="35703.11"/>
    <n v="8207.75"/>
    <n v="583.20000000000005"/>
    <n v="891.23"/>
    <n v="0"/>
    <m/>
    <n v="0"/>
    <n v="0.7"/>
    <n v="724526"/>
    <x v="2"/>
  </r>
  <r>
    <s v="0190   1F-L30"/>
    <s v="MOUSALLI ELIAS RUBEN (1)"/>
    <n v="80898"/>
    <n v="80898"/>
    <s v="Plan de Pago"/>
    <s v="Plan de Pago"/>
    <n v="0"/>
    <n v="35703.11"/>
    <n v="10803.69"/>
    <n v="766.8"/>
    <n v="1172.67"/>
    <n v="0"/>
    <m/>
    <n v="36666.67"/>
    <n v="0.06"/>
    <n v="85113"/>
    <x v="2"/>
  </r>
  <r>
    <s v="0191    1F-L31"/>
    <s v="SEBASTI£N PAREJA (1)"/>
    <n v="40822"/>
    <n v="40822"/>
    <n v="0"/>
    <n v="0"/>
    <n v="0"/>
    <n v="35703.11"/>
    <n v="11283.61"/>
    <n v="799.2"/>
    <n v="1224.75"/>
    <n v="0"/>
    <m/>
    <n v="-4332.68"/>
    <n v="0.01"/>
    <n v="44678"/>
    <x v="2"/>
  </r>
  <r>
    <s v="0192   1F-L32"/>
    <s v="GENTILE PEDRO/CAROLINA/ERICA/ ROMINA (1)"/>
    <n v="40200"/>
    <n v="40200"/>
    <n v="0"/>
    <n v="0"/>
    <n v="0"/>
    <n v="35703.11"/>
    <n v="10672.8"/>
    <n v="757.2"/>
    <n v="1158.53"/>
    <n v="0"/>
    <m/>
    <n v="-4275.97"/>
    <n v="0.33"/>
    <n v="44016"/>
    <x v="2"/>
  </r>
  <r>
    <s v="0193   1F-L33"/>
    <s v="ROMINA - ERICA - CAROLINA - PEDRO GENTIL (1)"/>
    <n v="53947"/>
    <n v="54000"/>
    <n v="0"/>
    <n v="0"/>
    <n v="53"/>
    <n v="35703.11"/>
    <n v="8284.1"/>
    <n v="0"/>
    <n v="899.16"/>
    <n v="0"/>
    <m/>
    <n v="-4054.57"/>
    <n v="0.2"/>
    <n v="40779"/>
    <x v="2"/>
  </r>
  <r>
    <s v="0194   1F-L34"/>
    <s v="SERGIO ZAMBIAZZO"/>
    <n v="1508648"/>
    <n v="0"/>
    <n v="1019901.4"/>
    <s v="En Abogados"/>
    <n v="0"/>
    <n v="35703.11"/>
    <n v="8796.74"/>
    <n v="625"/>
    <n v="955.04"/>
    <n v="0"/>
    <m/>
    <n v="0"/>
    <n v="0.04"/>
    <n v="1605723"/>
    <x v="2"/>
  </r>
  <r>
    <s v="0195   1F-L35"/>
    <s v="ESQUERDO MAXIMILIANO (1)"/>
    <n v="37524"/>
    <n v="37524"/>
    <n v="0"/>
    <n v="0"/>
    <n v="0"/>
    <n v="35703.11"/>
    <n v="8654.9500000000007"/>
    <n v="0"/>
    <n v="939.52"/>
    <n v="0"/>
    <m/>
    <n v="-4089.09"/>
    <n v="0.51"/>
    <n v="41209"/>
    <x v="2"/>
  </r>
  <r>
    <s v="0196   1F-L36"/>
    <s v="PABLO GARCIA NAVARRO (1)"/>
    <n v="43991"/>
    <n v="43991"/>
    <n v="0"/>
    <n v="0"/>
    <n v="0"/>
    <n v="35703.11"/>
    <n v="10040.18"/>
    <n v="711.6"/>
    <n v="1089.9000000000001"/>
    <n v="0"/>
    <m/>
    <n v="-4217.3"/>
    <n v="0.51"/>
    <n v="43328"/>
    <x v="2"/>
  </r>
  <r>
    <s v="0198    1F-L38"/>
    <s v="RUTA CPC (2)"/>
    <n v="90471"/>
    <n v="45749"/>
    <n v="44722"/>
    <n v="4413.43"/>
    <n v="0"/>
    <n v="35703.11"/>
    <n v="10792.78"/>
    <n v="766.8"/>
    <n v="1171.98"/>
    <n v="0"/>
    <m/>
    <n v="0"/>
    <n v="0.9"/>
    <n v="97571"/>
    <x v="2"/>
  </r>
  <r>
    <s v="0199    1F-L39"/>
    <s v="RUTA CPC (2)"/>
    <n v="90569"/>
    <n v="45798"/>
    <n v="44771"/>
    <n v="4418.21"/>
    <n v="0"/>
    <n v="35703.11"/>
    <n v="10836.41"/>
    <n v="769.2"/>
    <n v="1176.47"/>
    <n v="0"/>
    <m/>
    <n v="0"/>
    <n v="0.6"/>
    <n v="97675"/>
    <x v="2"/>
  </r>
  <r>
    <s v="0200   1F-L40"/>
    <s v="CLAUDIO VICENTE LOPEZ"/>
    <n v="2013877"/>
    <n v="0"/>
    <n v="1326684.47"/>
    <s v="En Abogados"/>
    <n v="0"/>
    <n v="35703.11"/>
    <n v="10803.69"/>
    <n v="766.8"/>
    <n v="1172.67"/>
    <n v="0"/>
    <m/>
    <n v="0"/>
    <n v="0.51"/>
    <n v="2128658"/>
    <x v="2"/>
  </r>
  <r>
    <s v="0201    1F-L41"/>
    <s v="EDUARDO JORD£ (1)"/>
    <n v="63957"/>
    <n v="63957"/>
    <n v="0"/>
    <n v="0"/>
    <n v="0"/>
    <n v="35703.11"/>
    <n v="10803.69"/>
    <n v="0"/>
    <n v="1172.67"/>
    <n v="20145.560000000001"/>
    <m/>
    <n v="-4287.8100000000004"/>
    <n v="0.78"/>
    <n v="63538"/>
    <x v="2"/>
  </r>
  <r>
    <s v="0202   1F-L42"/>
    <s v="SEBASTIAN TORRILLAS (1)"/>
    <n v="39262"/>
    <n v="39300"/>
    <n v="0"/>
    <n v="0"/>
    <n v="38"/>
    <n v="35703.11"/>
    <n v="10116.530000000001"/>
    <n v="718.8"/>
    <n v="1098.52"/>
    <n v="0"/>
    <m/>
    <n v="-4225"/>
    <n v="0.04"/>
    <n v="43374"/>
    <x v="2"/>
  </r>
  <r>
    <s v="0203   1F-L43"/>
    <s v="ELSA MUSTICHIO"/>
    <n v="81687"/>
    <n v="0"/>
    <n v="79869.8"/>
    <n v="5810.69"/>
    <n v="0"/>
    <n v="35703.11"/>
    <n v="10165.61"/>
    <n v="721.2"/>
    <n v="1103.69"/>
    <n v="0"/>
    <m/>
    <n v="0"/>
    <n v="0.9"/>
    <n v="133375"/>
    <x v="2"/>
  </r>
  <r>
    <s v="0204   1F-L44"/>
    <s v="HELENA CROUZEL (1)"/>
    <n v="46365"/>
    <n v="46365"/>
    <n v="0"/>
    <n v="0"/>
    <n v="0"/>
    <n v="35703.11"/>
    <n v="10830.96"/>
    <n v="769.2"/>
    <n v="1176.1199999999999"/>
    <n v="0"/>
    <m/>
    <n v="-4290.7700000000004"/>
    <n v="0.38"/>
    <n v="44189"/>
    <x v="2"/>
  </r>
  <r>
    <s v="0205    1G-L1"/>
    <s v="LA FIDUCIARIA VILLA MARIA"/>
    <n v="51405"/>
    <n v="51405"/>
    <n v="0"/>
    <n v="0"/>
    <n v="0"/>
    <n v="35703.11"/>
    <n v="15248.42"/>
    <n v="1080"/>
    <n v="1655.54"/>
    <n v="0"/>
    <m/>
    <n v="0"/>
    <n v="0.93"/>
    <n v="53688"/>
    <x v="2"/>
  </r>
  <r>
    <s v="0206    1G-L2"/>
    <s v="BAUTISTA HEGUY"/>
    <n v="91063"/>
    <n v="92547"/>
    <n v="0"/>
    <n v="1484"/>
    <n v="1484"/>
    <n v="35703.11"/>
    <n v="14583.07"/>
    <n v="1033"/>
    <n v="1583.45"/>
    <n v="0"/>
    <m/>
    <n v="0"/>
    <n v="0.37"/>
    <n v="52903"/>
    <x v="2"/>
  </r>
  <r>
    <s v="0207    1G-L3"/>
    <s v="ARMANDO RIBAS"/>
    <n v="684383"/>
    <n v="0"/>
    <n v="508527.62"/>
    <n v="201281.76"/>
    <n v="0"/>
    <n v="35703.11"/>
    <n v="14653.97"/>
    <n v="1039.2"/>
    <n v="1591.04"/>
    <n v="0"/>
    <m/>
    <n v="0"/>
    <n v="0.3"/>
    <n v="762797"/>
    <x v="2"/>
  </r>
  <r>
    <s v="0208    1G-L4"/>
    <s v="PAUL DOCHERTY (1) (2)"/>
    <n v="39613"/>
    <n v="129613"/>
    <n v="0"/>
    <n v="0"/>
    <n v="90000"/>
    <n v="35703.11"/>
    <n v="10100.17"/>
    <n v="715.2"/>
    <n v="1096.79"/>
    <n v="0"/>
    <m/>
    <n v="-4223.21"/>
    <n v="0"/>
    <n v="-46607.94"/>
    <x v="2"/>
  </r>
  <r>
    <s v="0209    1G-L5"/>
    <s v="DAMIAN LOPO (1)"/>
    <n v="69829"/>
    <n v="69829"/>
    <s v="Plan de Pago"/>
    <s v="Plan de Pago"/>
    <n v="0"/>
    <n v="35703.11"/>
    <n v="11010.93"/>
    <n v="781.2"/>
    <n v="1195.44"/>
    <n v="0"/>
    <m/>
    <n v="25368"/>
    <n v="0.32"/>
    <n v="74059"/>
    <x v="2"/>
  </r>
  <r>
    <s v="0210    1G-L6"/>
    <s v="CRISTINA RICCIARDI (1)"/>
    <n v="39692"/>
    <n v="39692"/>
    <n v="0"/>
    <n v="0"/>
    <n v="0"/>
    <n v="35703.11"/>
    <n v="10176.52"/>
    <n v="722.4"/>
    <n v="1104.73"/>
    <n v="0"/>
    <m/>
    <n v="-4230.12"/>
    <n v="0.36"/>
    <n v="43477"/>
    <x v="2"/>
  </r>
  <r>
    <s v="0211    1G-L7"/>
    <s v="Gustavo Alberto Ramon GONZALEZ (1)"/>
    <n v="41648"/>
    <n v="41648"/>
    <n v="0"/>
    <n v="0"/>
    <n v="0"/>
    <n v="35703.11"/>
    <n v="12090.75"/>
    <n v="856.8"/>
    <n v="1312.36"/>
    <n v="0"/>
    <m/>
    <n v="-4407.1400000000003"/>
    <n v="0.12"/>
    <n v="45556"/>
    <x v="2"/>
  </r>
  <r>
    <s v="0212    1G-L8"/>
    <s v="ARATA Y ASOCIADOS (1)"/>
    <n v="41360"/>
    <n v="41370"/>
    <n v="0"/>
    <n v="0"/>
    <n v="10"/>
    <n v="35703.11"/>
    <n v="12707.01"/>
    <n v="0"/>
    <n v="1379.62"/>
    <n v="0"/>
    <m/>
    <n v="-4465"/>
    <n v="0.26"/>
    <n v="45315"/>
    <x v="2"/>
  </r>
  <r>
    <s v="0213    1G-L9"/>
    <s v="FLAVIO THIER (2)"/>
    <n v="42459"/>
    <n v="43156"/>
    <n v="0"/>
    <n v="2090.9499999999998"/>
    <n v="697"/>
    <n v="35703.11"/>
    <n v="12319.81"/>
    <n v="836.4"/>
    <n v="1278.21"/>
    <n v="0"/>
    <m/>
    <n v="0"/>
    <n v="0.52"/>
    <n v="51532"/>
    <x v="2"/>
  </r>
  <r>
    <s v="0214   1G-L10"/>
    <s v="HERNAN DE LAURENTE"/>
    <n v="45509"/>
    <n v="45509"/>
    <n v="0"/>
    <s v="En Abogados"/>
    <n v="0"/>
    <n v="35703.11"/>
    <n v="10154.700000000001"/>
    <n v="721.2"/>
    <n v="1102.31"/>
    <n v="0"/>
    <m/>
    <n v="0"/>
    <n v="0.68"/>
    <n v="47682"/>
    <x v="2"/>
  </r>
  <r>
    <s v="0215    1G-L11"/>
    <s v="FIDEICOMISO VILLA MARIA"/>
    <n v="52144"/>
    <n v="52144"/>
    <n v="0"/>
    <s v="En Abogados"/>
    <n v="0"/>
    <n v="35703.11"/>
    <n v="15886.5"/>
    <n v="1125.5999999999999"/>
    <n v="1724.52"/>
    <n v="0"/>
    <m/>
    <n v="0"/>
    <n v="0.27"/>
    <n v="54440"/>
    <x v="2"/>
  </r>
  <r>
    <s v="0216    1G-L12"/>
    <s v="ALFRED GLASSEL"/>
    <n v="1425508"/>
    <n v="0"/>
    <n v="999018.26"/>
    <s v="En Abogados"/>
    <n v="0"/>
    <n v="35703.11"/>
    <n v="17484.419999999998"/>
    <n v="1239.5999999999999"/>
    <n v="1898.01"/>
    <n v="0"/>
    <m/>
    <n v="0"/>
    <n v="0.95"/>
    <n v="1531785"/>
    <x v="2"/>
  </r>
  <r>
    <s v="0217    1G-L13"/>
    <s v="GUSTAVO FERREIROS"/>
    <n v="51338"/>
    <n v="0"/>
    <n v="50553"/>
    <n v="3312.65"/>
    <n v="0"/>
    <n v="35703.11"/>
    <n v="16519.12"/>
    <n v="1171.2"/>
    <n v="1793.5"/>
    <n v="0"/>
    <m/>
    <n v="0"/>
    <n v="0.42"/>
    <n v="109053"/>
    <x v="2"/>
  </r>
  <r>
    <s v="0218    1G-L14"/>
    <s v="FABIANA MARCELA BA—A/PAPALEO MARCELO DAN."/>
    <n v="621618"/>
    <n v="0"/>
    <n v="504348.29"/>
    <s v="En Abogados"/>
    <n v="0"/>
    <n v="35703.11"/>
    <n v="14932.11"/>
    <n v="1059.5999999999999"/>
    <n v="1621.05"/>
    <n v="0"/>
    <m/>
    <n v="0"/>
    <n v="0.72"/>
    <n v="700152"/>
    <x v="2"/>
  </r>
  <r>
    <s v="0219    1G-L15"/>
    <s v="DANIEL FERN£NDEZ BAR”N"/>
    <n v="3614547"/>
    <n v="0"/>
    <n v="2287496.23"/>
    <s v="En Abogados"/>
    <n v="0"/>
    <n v="35703.11"/>
    <n v="13661.4"/>
    <n v="968.4"/>
    <n v="1483.09"/>
    <n v="0"/>
    <m/>
    <n v="0"/>
    <n v="0.19"/>
    <n v="3780738"/>
    <x v="2"/>
  </r>
  <r>
    <s v="0220   1G-L16"/>
    <s v="DIEGO MUFFATTI"/>
    <n v="2807664"/>
    <n v="0"/>
    <n v="1803741.38"/>
    <s v="En Abogados"/>
    <n v="0"/>
    <n v="35703.11"/>
    <n v="12390.7"/>
    <n v="878.4"/>
    <n v="1345.13"/>
    <n v="0"/>
    <m/>
    <n v="0"/>
    <n v="0.59"/>
    <n v="2948169"/>
    <x v="2"/>
  </r>
  <r>
    <s v="0221    1G-L17"/>
    <s v="DIEGO SOLERO"/>
    <n v="96956"/>
    <n v="0"/>
    <n v="92755.79"/>
    <n v="8838"/>
    <n v="0"/>
    <n v="35703.11"/>
    <n v="12074.39"/>
    <n v="855.6"/>
    <n v="1310.6400000000001"/>
    <n v="0"/>
    <m/>
    <n v="0"/>
    <n v="0.47"/>
    <n v="151538"/>
    <x v="2"/>
  </r>
  <r>
    <s v="0222   1G-L18"/>
    <s v="CESAR FERNANDO CARDALDA (1)"/>
    <n v="40657"/>
    <n v="40657"/>
    <n v="0"/>
    <n v="0"/>
    <n v="0"/>
    <n v="35703.11"/>
    <n v="11120"/>
    <n v="789.6"/>
    <n v="1207.1600000000001"/>
    <n v="0"/>
    <m/>
    <n v="-4317.3900000000003"/>
    <n v="0.52"/>
    <n v="44503"/>
    <x v="2"/>
  </r>
  <r>
    <s v="0223   1G-L19"/>
    <s v="CAPRILE GOLF S.A."/>
    <n v="788159"/>
    <n v="0"/>
    <n v="628681.13"/>
    <n v="190911.93"/>
    <n v="0"/>
    <n v="35703.11"/>
    <n v="9762.0400000000009"/>
    <n v="692.4"/>
    <n v="1059.8900000000001"/>
    <n v="0"/>
    <m/>
    <n v="0"/>
    <n v="0.5"/>
    <n v="866811"/>
    <x v="2"/>
  </r>
  <r>
    <s v="0224   1G-L20"/>
    <s v="FERNANDO CAFFA (1)"/>
    <n v="65069"/>
    <n v="65069"/>
    <n v="0"/>
    <n v="0"/>
    <n v="0"/>
    <n v="35703.11"/>
    <n v="11114.55"/>
    <n v="0"/>
    <n v="1206.82"/>
    <n v="20812.63"/>
    <m/>
    <n v="-4316.8999999999996"/>
    <n v="0.79"/>
    <n v="64521"/>
    <x v="2"/>
  </r>
  <r>
    <s v="0225   1G-L21"/>
    <s v="CYNTHIA ANDREA CULAK"/>
    <n v="40166"/>
    <n v="0"/>
    <n v="40166"/>
    <n v="2008.3"/>
    <n v="0"/>
    <n v="35703.11"/>
    <n v="10640.08"/>
    <n v="754.8"/>
    <n v="1155.08"/>
    <n v="0"/>
    <m/>
    <n v="0"/>
    <n v="0.63"/>
    <n v="90428"/>
    <x v="2"/>
  </r>
  <r>
    <s v="0226   1G-L22"/>
    <s v="MARIO DANIELE"/>
    <n v="46065"/>
    <n v="0"/>
    <n v="44221.34"/>
    <n v="4054.73"/>
    <n v="0"/>
    <n v="35703.11"/>
    <n v="11534.48"/>
    <n v="0"/>
    <n v="1252"/>
    <n v="0"/>
    <m/>
    <n v="0"/>
    <n v="0.34"/>
    <n v="96766"/>
    <x v="2"/>
  </r>
  <r>
    <s v="0227   1G-L23"/>
    <s v="JUAN MANUEL GALLEGO"/>
    <n v="736371"/>
    <n v="0"/>
    <n v="540623.31999999995"/>
    <n v="222778.85"/>
    <n v="0"/>
    <n v="35703.11"/>
    <n v="11943.5"/>
    <n v="846"/>
    <n v="1296.8399999999999"/>
    <n v="0"/>
    <m/>
    <n v="0"/>
    <n v="0.38"/>
    <n v="813192"/>
    <x v="2"/>
  </r>
  <r>
    <s v="0228   1G-L24"/>
    <s v="VICTOR DURAN (1)"/>
    <n v="40021"/>
    <n v="40021"/>
    <n v="0"/>
    <n v="0"/>
    <n v="0"/>
    <n v="35703.11"/>
    <n v="10498.28"/>
    <n v="744"/>
    <n v="1139.56"/>
    <n v="0"/>
    <m/>
    <n v="-4259.7"/>
    <n v="0.75"/>
    <n v="43826"/>
    <x v="2"/>
  </r>
  <r>
    <s v="0229   1G-L25"/>
    <s v="C…SAR CARDALDA (1)"/>
    <n v="38384"/>
    <n v="38384"/>
    <n v="0"/>
    <n v="0"/>
    <n v="0"/>
    <n v="35703.11"/>
    <n v="9560.26"/>
    <n v="0"/>
    <n v="1037.82"/>
    <n v="0"/>
    <m/>
    <n v="-4172.92"/>
    <n v="0.73"/>
    <n v="42129"/>
    <x v="2"/>
  </r>
  <r>
    <s v="0230   1G-L26"/>
    <s v="PABLO RESNIK (1)"/>
    <n v="39035"/>
    <n v="39035"/>
    <n v="0"/>
    <n v="0"/>
    <n v="0"/>
    <n v="35703.11"/>
    <n v="9532.99"/>
    <n v="675.6"/>
    <n v="1035.06"/>
    <n v="0"/>
    <m/>
    <n v="-4170.45"/>
    <n v="0.69"/>
    <n v="42777"/>
    <x v="2"/>
  </r>
  <r>
    <s v="0231   1G-L27"/>
    <s v="CECILIA CALVANI"/>
    <n v="769007"/>
    <n v="0"/>
    <n v="578088.97"/>
    <n v="219822.48"/>
    <n v="0"/>
    <n v="35703.11"/>
    <n v="10165.61"/>
    <n v="721.2"/>
    <n v="1103.3499999999999"/>
    <n v="0"/>
    <m/>
    <n v="0"/>
    <n v="0.28000000000000003"/>
    <n v="845605"/>
    <x v="2"/>
  </r>
  <r>
    <s v="0232    1L-L1"/>
    <s v="MARIELA CHOUZA (EN SUCESI”N) (1)"/>
    <n v="39348"/>
    <n v="40004"/>
    <n v="0"/>
    <n v="656"/>
    <n v="656"/>
    <n v="35703.11"/>
    <n v="3244.92"/>
    <n v="0"/>
    <n v="352.15"/>
    <n v="0"/>
    <m/>
    <n v="6945"/>
    <n v="0.82"/>
    <n v="46246"/>
    <x v="2"/>
  </r>
  <r>
    <s v="0233    1L-L2"/>
    <s v="Nancy Beatriz Esquivel (1)"/>
    <n v="32468"/>
    <n v="32468"/>
    <n v="0"/>
    <n v="0"/>
    <n v="0"/>
    <n v="35703.11"/>
    <n v="3310.37"/>
    <n v="0"/>
    <n v="359.39"/>
    <n v="0"/>
    <m/>
    <n v="-3564.43"/>
    <n v="0.56000000000000005"/>
    <n v="35809"/>
    <x v="2"/>
  </r>
  <r>
    <s v="0234    1L-L3"/>
    <s v="ANABELA DONADEO (1)"/>
    <n v="32804"/>
    <n v="32804"/>
    <n v="0"/>
    <n v="0"/>
    <n v="0"/>
    <n v="35703.11"/>
    <n v="3435.8"/>
    <n v="243.6"/>
    <n v="372.84"/>
    <n v="0"/>
    <m/>
    <n v="-3605.36"/>
    <n v="0.01"/>
    <n v="36150"/>
    <x v="2"/>
  </r>
  <r>
    <s v="0235    1L-L4"/>
    <s v="Jonathan Alex DERMAN ; Cynthia Carolina BASSO (1)"/>
    <n v="32928"/>
    <n v="32928"/>
    <n v="0"/>
    <n v="0"/>
    <n v="0"/>
    <n v="35703.11"/>
    <n v="3555.78"/>
    <n v="253.2"/>
    <n v="386.29"/>
    <n v="0"/>
    <m/>
    <n v="-3617.2"/>
    <n v="0.82"/>
    <n v="36282"/>
    <x v="2"/>
  </r>
  <r>
    <s v="0236    1L-L5"/>
    <s v="DANIEL MANZINI (1)"/>
    <n v="46871"/>
    <n v="47020"/>
    <s v="Plan de Pago"/>
    <s v="Plan de Pago"/>
    <n v="149"/>
    <n v="35703.11"/>
    <n v="3234.02"/>
    <n v="229.2"/>
    <n v="351.11"/>
    <n v="0"/>
    <m/>
    <n v="11261.92"/>
    <n v="0.64"/>
    <n v="50631"/>
    <x v="2"/>
  </r>
  <r>
    <s v="0237    1L-L6"/>
    <s v="JULI£N DE VITO (1)"/>
    <n v="32560"/>
    <n v="32560"/>
    <n v="0"/>
    <n v="0"/>
    <n v="0"/>
    <n v="35703.11"/>
    <n v="3435.8"/>
    <n v="0"/>
    <n v="372.84"/>
    <n v="0"/>
    <m/>
    <n v="-3605.36"/>
    <n v="0.61"/>
    <n v="35907"/>
    <x v="2"/>
  </r>
  <r>
    <s v="0238    1L-L7"/>
    <s v="PABLO MARTÌN"/>
    <n v="37641"/>
    <n v="38244"/>
    <n v="0"/>
    <n v="603"/>
    <n v="603"/>
    <n v="35703.11"/>
    <n v="3490.34"/>
    <n v="248.4"/>
    <n v="378.7"/>
    <n v="0"/>
    <m/>
    <n v="0"/>
    <n v="0.45"/>
    <n v="39821"/>
    <x v="2"/>
  </r>
  <r>
    <s v="0239    1L-L8"/>
    <s v="BEATRIZ COSTA (1)"/>
    <n v="33079"/>
    <n v="33079"/>
    <n v="0"/>
    <n v="0"/>
    <n v="0"/>
    <n v="35703.11"/>
    <n v="3703.03"/>
    <n v="264"/>
    <n v="401.81"/>
    <n v="0"/>
    <m/>
    <n v="-3630.02"/>
    <n v="7.0000000000000007E-2"/>
    <n v="36442"/>
    <x v="2"/>
  </r>
  <r>
    <s v="0240    1L-L9"/>
    <s v="PAULA VAZQUEZ"/>
    <n v="71935"/>
    <n v="0"/>
    <n v="70258.7"/>
    <n v="5189.24"/>
    <n v="0"/>
    <n v="35703.11"/>
    <n v="4024.8"/>
    <n v="285"/>
    <n v="436.99"/>
    <n v="0"/>
    <m/>
    <n v="0"/>
    <n v="0.16"/>
    <n v="115898"/>
    <x v="2"/>
  </r>
  <r>
    <s v="0241   1L-L10"/>
    <s v="LAURA HERMIDA (1)"/>
    <n v="33650"/>
    <n v="33650"/>
    <n v="0"/>
    <n v="0"/>
    <n v="0"/>
    <n v="35703.11"/>
    <n v="4581.07"/>
    <n v="0"/>
    <n v="497.35"/>
    <n v="0"/>
    <m/>
    <n v="-3711.87"/>
    <n v="0.34"/>
    <n v="37070"/>
    <x v="2"/>
  </r>
  <r>
    <s v="0242   1L-L11"/>
    <s v="Stuto Melisa/Bosso Matías Leonel (1)"/>
    <n v="37838"/>
    <n v="38460"/>
    <n v="0"/>
    <n v="622"/>
    <n v="622"/>
    <n v="35703.11"/>
    <n v="5022.82"/>
    <n v="356.4"/>
    <n v="545.29"/>
    <n v="0"/>
    <m/>
    <n v="20500"/>
    <n v="0.38"/>
    <n v="62128"/>
    <x v="2"/>
  </r>
  <r>
    <s v="0243   1L-L12"/>
    <s v="Ramirez Silvia Patricia (1)"/>
    <n v="91055"/>
    <n v="91055"/>
    <n v="0"/>
    <n v="0"/>
    <n v="0"/>
    <n v="35703.11"/>
    <n v="5208.24"/>
    <n v="370.8"/>
    <n v="565.64"/>
    <n v="0"/>
    <m/>
    <n v="3174.94"/>
    <n v="0.27"/>
    <n v="45023"/>
    <x v="2"/>
  </r>
  <r>
    <s v="0244   1L-L13"/>
    <s v="JOSE SANTOS RETAMOZO CACERES (1)"/>
    <n v="34911"/>
    <n v="34911"/>
    <n v="0"/>
    <n v="0"/>
    <n v="0"/>
    <n v="35703.11"/>
    <n v="5497.28"/>
    <n v="391.2"/>
    <n v="596.67999999999995"/>
    <n v="0"/>
    <m/>
    <n v="-3796.68"/>
    <n v="0.41"/>
    <n v="38392"/>
    <x v="2"/>
  </r>
  <r>
    <s v="0245   1L-L14"/>
    <s v="Maria Itari Muzzapappa / Santiago Carballo (1)"/>
    <n v="44704"/>
    <n v="45439"/>
    <n v="0"/>
    <n v="735"/>
    <n v="735"/>
    <n v="35703.11"/>
    <n v="4951.92"/>
    <n v="351.6"/>
    <n v="537.71"/>
    <n v="0"/>
    <m/>
    <n v="6945"/>
    <n v="0.66"/>
    <n v="48490"/>
    <x v="2"/>
  </r>
  <r>
    <s v="0246   1L-L15"/>
    <s v="Balaza Luz Marisol / Fernando Eduardo Galdos (1)"/>
    <n v="84077"/>
    <n v="84077"/>
    <n v="0"/>
    <n v="0"/>
    <n v="0"/>
    <n v="35703.11"/>
    <n v="4548.3500000000004"/>
    <n v="322.8"/>
    <n v="493.9"/>
    <n v="0"/>
    <m/>
    <n v="3236.09"/>
    <n v="0.75"/>
    <n v="44305"/>
    <x v="2"/>
  </r>
  <r>
    <s v="0247   1L-L16"/>
    <s v="DANIELA PEREYRA (1)"/>
    <n v="203592"/>
    <n v="100000"/>
    <n v="103592"/>
    <n v="5179.6000000000004"/>
    <n v="0"/>
    <n v="35703.11"/>
    <n v="4395.6499999999996"/>
    <n v="312"/>
    <n v="477"/>
    <n v="0"/>
    <m/>
    <n v="6945"/>
    <n v="0.64"/>
    <n v="156605"/>
    <x v="2"/>
  </r>
  <r>
    <s v="0248   1L-L17"/>
    <s v="Gustavo Alberto Ramon Gonzalez (1)"/>
    <n v="33535"/>
    <n v="33535"/>
    <n v="0"/>
    <n v="0"/>
    <n v="0"/>
    <n v="35703.11"/>
    <n v="4150.2299999999996"/>
    <n v="295.2"/>
    <n v="450.44"/>
    <n v="0"/>
    <m/>
    <n v="-3671.93"/>
    <n v="0.95"/>
    <n v="36928"/>
    <x v="2"/>
  </r>
  <r>
    <s v="0249   1L-L18"/>
    <s v="GASTON DAMIAN SERRA/ JAVIER OMAR LOPEZ (1)"/>
    <n v="134116"/>
    <n v="0"/>
    <n v="127570.3"/>
    <n v="12924.22"/>
    <n v="0"/>
    <n v="35703.11"/>
    <n v="3893.91"/>
    <n v="276"/>
    <n v="422.51"/>
    <n v="0"/>
    <m/>
    <n v="10261"/>
    <n v="0.95"/>
    <n v="191052"/>
    <x v="2"/>
  </r>
  <r>
    <s v="0250   1L-L19"/>
    <s v="DANIELE, Mario Domingo/ GIORDANO LERENA Maria del Rocio"/>
    <n v="37685"/>
    <n v="0"/>
    <n v="36185.129999999997"/>
    <n v="3309.13"/>
    <n v="0"/>
    <n v="35703.11"/>
    <n v="3528.51"/>
    <n v="250.8"/>
    <n v="383.19"/>
    <n v="0"/>
    <m/>
    <n v="0"/>
    <n v="0.13"/>
    <n v="79360"/>
    <x v="2"/>
  </r>
  <r>
    <s v="0251   1L-L20"/>
    <s v="Emiliano Volpe y GEOPOLIS S.A. (1)"/>
    <n v="90184"/>
    <n v="0"/>
    <n v="85248.1"/>
    <n v="9198.31"/>
    <n v="0"/>
    <n v="35703.11"/>
    <n v="3457.62"/>
    <n v="244.8"/>
    <n v="375.26"/>
    <n v="0"/>
    <m/>
    <n v="21601.96"/>
    <n v="0.84"/>
    <n v="155830"/>
    <x v="2"/>
  </r>
  <r>
    <s v="0252   1L-L21"/>
    <s v="TORSTEN / DIRK SCHALL (1)"/>
    <n v="67291"/>
    <n v="67291"/>
    <n v="0"/>
    <n v="0"/>
    <n v="0"/>
    <n v="35703.11"/>
    <n v="3343.09"/>
    <n v="237.6"/>
    <n v="363.18"/>
    <n v="0"/>
    <m/>
    <n v="-3597.47"/>
    <n v="0.49"/>
    <n v="36050"/>
    <x v="2"/>
  </r>
  <r>
    <s v="0253   1L-L22"/>
    <s v="Anabel Carla BRUSCHINI (1)"/>
    <n v="32765"/>
    <n v="32765"/>
    <n v="0"/>
    <n v="0"/>
    <n v="0"/>
    <n v="35703.11"/>
    <n v="3397.63"/>
    <n v="241.2"/>
    <n v="369.05"/>
    <n v="0"/>
    <m/>
    <n v="-3602.4"/>
    <n v="0.41"/>
    <n v="36109"/>
    <x v="2"/>
  </r>
  <r>
    <s v="0254   1L-L23"/>
    <s v="Coop.DACAR"/>
    <n v="43431"/>
    <n v="0"/>
    <n v="36105.519999999997"/>
    <n v="9130.76"/>
    <n v="0"/>
    <n v="35703.11"/>
    <n v="3457.62"/>
    <n v="244.8"/>
    <n v="375.26"/>
    <n v="0"/>
    <m/>
    <n v="0"/>
    <n v="0.93"/>
    <n v="85018"/>
    <x v="2"/>
  </r>
  <r>
    <s v="0255   1L-L24"/>
    <s v="JOSE BALATTI (1)"/>
    <n v="72514"/>
    <n v="72514"/>
    <n v="0"/>
    <n v="0"/>
    <n v="0"/>
    <n v="35703.11"/>
    <n v="4286.57"/>
    <n v="304.8"/>
    <n v="465.62"/>
    <n v="0"/>
    <m/>
    <n v="-3684.75"/>
    <n v="0.65"/>
    <n v="37076"/>
    <x v="2"/>
  </r>
  <r>
    <s v="0256   1L-L25"/>
    <s v="Gustavo Enrique Daniel Moran (1)"/>
    <n v="40470"/>
    <n v="40470"/>
    <n v="0"/>
    <n v="0"/>
    <n v="0"/>
    <n v="35703.11"/>
    <n v="4450.18"/>
    <n v="0"/>
    <n v="483.21"/>
    <n v="0"/>
    <m/>
    <n v="6035.46"/>
    <n v="0.04"/>
    <n v="46672"/>
    <x v="2"/>
  </r>
  <r>
    <s v="0257   1L-L26"/>
    <s v="CAMILA PARDO ARGERICH (1)"/>
    <n v="32960"/>
    <n v="32960"/>
    <n v="0"/>
    <n v="0"/>
    <n v="0"/>
    <n v="35703.11"/>
    <n v="3588.5"/>
    <n v="254.4"/>
    <n v="389.4"/>
    <n v="0"/>
    <m/>
    <n v="-3619.66"/>
    <n v="0.25"/>
    <n v="36316"/>
    <x v="2"/>
  </r>
  <r>
    <s v="0258   1L-L27"/>
    <s v="FABIAN MARTINEZ"/>
    <n v="1029892"/>
    <n v="0"/>
    <n v="651957.66"/>
    <n v="410532.22"/>
    <n v="0"/>
    <n v="35703.11"/>
    <n v="4199.3100000000004"/>
    <n v="287.60000000000002"/>
    <n v="455.96"/>
    <n v="0"/>
    <m/>
    <n v="0"/>
    <n v="0.14000000000000001"/>
    <n v="1103136"/>
    <x v="2"/>
  </r>
  <r>
    <s v="0259   1L-L28"/>
    <s v="ALEJANDRO DAROUICHE (1)"/>
    <n v="34060"/>
    <n v="34060"/>
    <n v="0"/>
    <n v="0"/>
    <n v="0"/>
    <n v="35703.11"/>
    <n v="4662.87"/>
    <n v="332.4"/>
    <n v="506.32"/>
    <n v="0"/>
    <m/>
    <n v="-3719.27"/>
    <n v="0.56999999999999995"/>
    <n v="37486"/>
    <x v="2"/>
  </r>
  <r>
    <s v="0260   1L-L29"/>
    <s v="TOMAS BELLO (1)"/>
    <n v="40569"/>
    <n v="40569"/>
    <n v="0"/>
    <n v="0"/>
    <n v="0"/>
    <n v="35703.11"/>
    <n v="4237.49"/>
    <n v="301.2"/>
    <n v="460.1"/>
    <n v="0"/>
    <m/>
    <n v="21761.62"/>
    <n v="0.48"/>
    <n v="62464"/>
    <x v="2"/>
  </r>
  <r>
    <s v="0261   1L-L30"/>
    <s v="Matias Alejandro Perasso/Guadalupe Agustin (1)"/>
    <n v="33963"/>
    <n v="33963"/>
    <n v="0"/>
    <n v="0"/>
    <n v="0"/>
    <n v="35703.11"/>
    <n v="4570.16"/>
    <n v="324"/>
    <n v="495.97"/>
    <n v="0"/>
    <m/>
    <n v="-3710.39"/>
    <n v="0.15"/>
    <n v="37383"/>
    <x v="2"/>
  </r>
  <r>
    <s v="0262   1L-L31"/>
    <s v="DIEGO SOLERO (1)"/>
    <n v="131386"/>
    <n v="0"/>
    <n v="125154.3"/>
    <n v="12489.42"/>
    <n v="0"/>
    <n v="35703.11"/>
    <n v="4668.33"/>
    <n v="332.4"/>
    <n v="506.66"/>
    <n v="0"/>
    <m/>
    <n v="6945"/>
    <n v="0.78"/>
    <n v="185800"/>
    <x v="2"/>
  </r>
  <r>
    <s v="0263   1L-L32"/>
    <s v="BLANCO MONICA P/BERTOLOTTO CLAUDIO A. (1)"/>
    <n v="39286"/>
    <n v="39286"/>
    <n v="0"/>
    <n v="0"/>
    <n v="0"/>
    <n v="35703.11"/>
    <n v="4613.79"/>
    <n v="0"/>
    <n v="501.15"/>
    <n v="0"/>
    <m/>
    <n v="7730.17"/>
    <n v="0.78"/>
    <n v="48549"/>
    <x v="2"/>
  </r>
  <r>
    <s v="0264   1L-L33"/>
    <s v="ROSANA JUDITH CHORUZY (1)"/>
    <n v="34275"/>
    <n v="34275"/>
    <n v="0"/>
    <n v="0"/>
    <n v="0"/>
    <n v="35703.11"/>
    <n v="4875.57"/>
    <n v="345.6"/>
    <n v="529.42999999999995"/>
    <n v="0"/>
    <m/>
    <n v="-3738.99"/>
    <n v="0.28000000000000003"/>
    <n v="37715"/>
    <x v="2"/>
  </r>
  <r>
    <s v="0265   1L-L34"/>
    <s v="MARCELA GUERRA (1)"/>
    <n v="1035876"/>
    <n v="462839.63"/>
    <n v="0"/>
    <n v="0"/>
    <n v="0"/>
    <n v="35703.11"/>
    <n v="4842.8500000000004"/>
    <n v="344.4"/>
    <n v="525.63"/>
    <n v="0"/>
    <m/>
    <n v="0"/>
    <n v="0.01"/>
    <n v="41416"/>
    <x v="2"/>
  </r>
  <r>
    <s v="0266   1L-L35"/>
    <s v="FEDERICO CASTEX"/>
    <n v="170894"/>
    <n v="0"/>
    <n v="156698.41"/>
    <s v="En Abogados"/>
    <n v="0"/>
    <n v="35703.11"/>
    <n v="4739.2299999999996"/>
    <n v="336"/>
    <n v="514.6"/>
    <n v="0"/>
    <m/>
    <n v="0"/>
    <n v="0.14000000000000001"/>
    <n v="220022"/>
    <x v="2"/>
  </r>
  <r>
    <s v="0267   1L-L36"/>
    <s v="MARÕA FERNANDA BALLOTTA"/>
    <n v="70356"/>
    <n v="0"/>
    <n v="67176.820000000007"/>
    <n v="6538.02"/>
    <n v="0"/>
    <n v="35703.11"/>
    <n v="4646.51"/>
    <n v="331.2"/>
    <n v="504.25"/>
    <n v="0"/>
    <m/>
    <n v="0"/>
    <n v="0.09"/>
    <n v="114900"/>
    <x v="2"/>
  </r>
  <r>
    <s v="0268   1L-L37"/>
    <s v="LORENTE MARCELA (1)"/>
    <n v="37355"/>
    <n v="37355"/>
    <n v="0"/>
    <n v="0"/>
    <n v="0"/>
    <n v="35703.11"/>
    <n v="4586.5200000000004"/>
    <n v="325.2"/>
    <n v="498.04"/>
    <n v="0"/>
    <m/>
    <n v="-3712.36"/>
    <n v="0.49"/>
    <n v="37401"/>
    <x v="2"/>
  </r>
  <r>
    <s v="0269   1L-L38"/>
    <s v="FERNANDO NICOSIA (1)"/>
    <n v="33557"/>
    <n v="33557"/>
    <n v="0"/>
    <n v="0"/>
    <n v="0"/>
    <n v="35703.11"/>
    <n v="4172.05"/>
    <n v="296.39999999999998"/>
    <n v="453.2"/>
    <n v="0"/>
    <m/>
    <n v="-3673.9"/>
    <n v="0.14000000000000001"/>
    <n v="36951"/>
    <x v="2"/>
  </r>
  <r>
    <s v="0270   1L-L39"/>
    <s v="Daniel Bernardo RUIZ (1)"/>
    <n v="33316"/>
    <n v="33316"/>
    <n v="0"/>
    <n v="0"/>
    <n v="0"/>
    <n v="35703.11"/>
    <n v="3937.54"/>
    <n v="278.39999999999998"/>
    <n v="427.34"/>
    <n v="0"/>
    <m/>
    <n v="-3652.21"/>
    <n v="0.82"/>
    <n v="36695"/>
    <x v="2"/>
  </r>
  <r>
    <s v="0271   1L-L40"/>
    <s v="Hernan Javier PIROLO"/>
    <n v="33240"/>
    <n v="0"/>
    <n v="33240"/>
    <n v="1662"/>
    <n v="0"/>
    <n v="35703.11"/>
    <n v="3861.19"/>
    <n v="274.8"/>
    <n v="419.06"/>
    <n v="0"/>
    <m/>
    <n v="0"/>
    <n v="0.84"/>
    <n v="75161"/>
    <x v="2"/>
  </r>
  <r>
    <s v="0272   1L-L41"/>
    <s v="RODOLFO CELEDON"/>
    <n v="2374027"/>
    <n v="0"/>
    <n v="1518282.74"/>
    <s v="En Abogados"/>
    <n v="0"/>
    <n v="35703.11"/>
    <n v="3883"/>
    <n v="276"/>
    <n v="421.47"/>
    <n v="0"/>
    <m/>
    <n v="0"/>
    <n v="0.28000000000000003"/>
    <n v="2490225"/>
    <x v="2"/>
  </r>
  <r>
    <s v="0273   1L-L42"/>
    <s v="XIMENA HUAMAN CALATAYUD"/>
    <n v="2401404"/>
    <n v="0"/>
    <n v="1535192.71"/>
    <s v="En Abogados"/>
    <n v="0"/>
    <n v="35703.11"/>
    <n v="4079.33"/>
    <n v="289.2"/>
    <n v="442.86"/>
    <n v="0"/>
    <m/>
    <n v="0"/>
    <n v="0.86"/>
    <n v="2518679"/>
    <x v="2"/>
  </r>
  <r>
    <s v="0274   1L-L43"/>
    <s v="LUCIANO MAZZEO/BELUSSI CARLA (1)"/>
    <n v="33629"/>
    <n v="33629"/>
    <n v="0"/>
    <n v="0"/>
    <n v="0"/>
    <n v="35703.11"/>
    <n v="4242.9399999999996"/>
    <n v="301.2"/>
    <n v="460.45"/>
    <n v="0"/>
    <m/>
    <n v="-3680.31"/>
    <n v="0.61"/>
    <n v="37028"/>
    <x v="2"/>
  </r>
  <r>
    <s v="0275   1L-L44"/>
    <s v="ANDREA MARIANA ORTIGOZA (1)"/>
    <n v="33145"/>
    <n v="33145"/>
    <n v="0"/>
    <n v="0"/>
    <n v="0"/>
    <n v="35703.11"/>
    <n v="3768.48"/>
    <n v="267.60000000000002"/>
    <n v="409.4"/>
    <n v="0"/>
    <m/>
    <n v="-3636.43"/>
    <n v="0.84"/>
    <n v="36513"/>
    <x v="2"/>
  </r>
  <r>
    <s v="0276   1L-L45"/>
    <s v="GRACIELA BETINA GIL PIZARRO (1)"/>
    <n v="36236"/>
    <n v="36236"/>
    <n v="0"/>
    <n v="0"/>
    <n v="0"/>
    <n v="35703.11"/>
    <n v="4062.97"/>
    <n v="288"/>
    <n v="441.13"/>
    <n v="0"/>
    <m/>
    <n v="-3663.55"/>
    <n v="0.34"/>
    <n v="36832"/>
    <x v="2"/>
  </r>
  <r>
    <s v="0277   1L-L46"/>
    <s v="(CFA) COMPA—IA FIDUCIARIA AMERICANA"/>
    <n v="37078"/>
    <n v="37078"/>
    <n v="0"/>
    <n v="0"/>
    <n v="0"/>
    <n v="35703.11"/>
    <n v="4335.66"/>
    <n v="308.39999999999998"/>
    <n v="470.45"/>
    <n v="0"/>
    <m/>
    <n v="0"/>
    <n v="0.38"/>
    <n v="40818"/>
    <x v="2"/>
  </r>
  <r>
    <s v="0278   1L-L47"/>
    <s v="MARIANO ALBERTO VALENTINO/PAULA NATALIA MORENO (2)"/>
    <n v="36063"/>
    <n v="36063"/>
    <n v="0"/>
    <n v="1803.12"/>
    <n v="0"/>
    <n v="35703.11"/>
    <n v="3893.91"/>
    <n v="277.2"/>
    <n v="422.85"/>
    <n v="0"/>
    <m/>
    <n v="0"/>
    <n v="0.81"/>
    <n v="42101"/>
    <x v="2"/>
  </r>
  <r>
    <s v="0279   1L-L48"/>
    <s v="YANINA VALERIA BERNINSON (1)"/>
    <n v="38515"/>
    <n v="0"/>
    <n v="38515"/>
    <n v="1925.75"/>
    <n v="0"/>
    <n v="35703.11"/>
    <n v="3326.73"/>
    <n v="0"/>
    <n v="361.11"/>
    <n v="0"/>
    <m/>
    <n v="6945"/>
    <n v="0.3"/>
    <n v="86777"/>
    <x v="2"/>
  </r>
  <r>
    <s v="0280   1L-L49"/>
    <s v="(CFA) COMPA—IA FIDUCIARIA AMERICANA"/>
    <n v="36781"/>
    <n v="36781"/>
    <n v="0"/>
    <n v="0"/>
    <n v="0"/>
    <n v="35703.11"/>
    <n v="4068.43"/>
    <n v="288"/>
    <n v="441.48"/>
    <n v="0"/>
    <m/>
    <n v="0"/>
    <n v="0.98"/>
    <n v="40502"/>
    <x v="2"/>
  </r>
  <r>
    <s v="0281   1L-L50"/>
    <s v="GARRITANO VERONICA Y OT."/>
    <n v="667131"/>
    <n v="0"/>
    <n v="506432.36"/>
    <s v="En Abogados"/>
    <n v="0"/>
    <n v="35703.11"/>
    <n v="4548.3500000000004"/>
    <n v="322.8"/>
    <n v="493.9"/>
    <n v="0"/>
    <m/>
    <n v="0"/>
    <n v="0.22"/>
    <n v="733521"/>
    <x v="2"/>
  </r>
  <r>
    <s v="0282   1L-L51"/>
    <s v="CARLOS MOLTONI (1)"/>
    <n v="33495"/>
    <n v="33495"/>
    <n v="0"/>
    <n v="0"/>
    <n v="0"/>
    <n v="35703.11"/>
    <n v="4112.0600000000004"/>
    <n v="291.60000000000002"/>
    <n v="446.31"/>
    <n v="0"/>
    <m/>
    <n v="-3667.99"/>
    <n v="0.91"/>
    <n v="36886"/>
    <x v="2"/>
  </r>
  <r>
    <s v="0283   1L-L52"/>
    <s v="EMILIANO AVETRANI - PABLO AVETRANI"/>
    <n v="33796"/>
    <n v="34360"/>
    <n v="0"/>
    <n v="564"/>
    <n v="564"/>
    <n v="35703.11"/>
    <n v="4406.55"/>
    <n v="313.2"/>
    <n v="478.38"/>
    <n v="0"/>
    <m/>
    <n v="0"/>
    <n v="0.76"/>
    <n v="40902"/>
    <x v="2"/>
  </r>
  <r>
    <s v="0284   1L-L53"/>
    <s v="LUCÕA PARENTE"/>
    <n v="2150967"/>
    <n v="0"/>
    <n v="1386989.02"/>
    <s v="En Abogados"/>
    <n v="0"/>
    <n v="35703.11"/>
    <n v="4281.12"/>
    <n v="303.60000000000002"/>
    <n v="464.59"/>
    <n v="0"/>
    <m/>
    <n v="0"/>
    <n v="0.13"/>
    <n v="2261069"/>
    <x v="2"/>
  </r>
  <r>
    <s v="0285   1L-L54"/>
    <s v="Miraglia Claudia Beatriz (1)"/>
    <n v="33730"/>
    <n v="33730"/>
    <n v="0"/>
    <n v="0"/>
    <n v="0"/>
    <n v="35703.11"/>
    <n v="4341.1099999999997"/>
    <n v="308.39999999999998"/>
    <n v="471.48"/>
    <n v="0"/>
    <m/>
    <n v="-3689.68"/>
    <n v="0.57999999999999996"/>
    <n v="37135"/>
    <x v="2"/>
  </r>
  <r>
    <s v="0286   1L-L55"/>
    <s v="SOCIEDAD PETROCENTAURI (Gabriel Fabian RADZIUSZ) (1)"/>
    <n v="33780"/>
    <n v="33780"/>
    <n v="0"/>
    <n v="0"/>
    <n v="0"/>
    <n v="35703.11"/>
    <n v="4390.1899999999996"/>
    <n v="312"/>
    <n v="476.66"/>
    <n v="0"/>
    <m/>
    <n v="-3694.12"/>
    <n v="0.16"/>
    <n v="37188"/>
    <x v="2"/>
  </r>
  <r>
    <s v="0287   1L-L56"/>
    <s v="SOSA MENDOZA (1)"/>
    <n v="33775"/>
    <n v="33775"/>
    <n v="0"/>
    <n v="0"/>
    <n v="0"/>
    <n v="35703.11"/>
    <n v="4384.74"/>
    <n v="312"/>
    <n v="476.31"/>
    <n v="0"/>
    <m/>
    <n v="-3693.63"/>
    <n v="0.47"/>
    <n v="37183"/>
    <x v="2"/>
  </r>
  <r>
    <s v="0288   1L-L57"/>
    <s v="SOSA MENDOZA (1)"/>
    <n v="33886"/>
    <n v="33886"/>
    <n v="0"/>
    <n v="0"/>
    <n v="0"/>
    <n v="35703.11"/>
    <n v="4493.8100000000004"/>
    <n v="319.2"/>
    <n v="487.69"/>
    <n v="0"/>
    <m/>
    <n v="-3703.49"/>
    <n v="0.68"/>
    <n v="37301"/>
    <x v="2"/>
  </r>
  <r>
    <s v="0289   1L-L58"/>
    <s v="OSVALDO RAUL PICCININI (1)"/>
    <n v="33624"/>
    <n v="33624"/>
    <n v="0"/>
    <n v="0"/>
    <n v="0"/>
    <n v="35703.11"/>
    <n v="4237.49"/>
    <n v="301.2"/>
    <n v="460.1"/>
    <n v="0"/>
    <m/>
    <n v="-3679.82"/>
    <n v="0.92"/>
    <n v="37023"/>
    <x v="2"/>
  </r>
  <r>
    <s v="0290   1L-L59"/>
    <s v="NORMA CLORINDA GOMEZ (1)"/>
    <n v="33496"/>
    <n v="33496"/>
    <n v="0"/>
    <n v="0"/>
    <n v="0"/>
    <n v="35703.11"/>
    <n v="4112.0600000000004"/>
    <n v="292.8"/>
    <n v="446.65"/>
    <n v="0"/>
    <m/>
    <n v="-3668.48"/>
    <n v="0.86"/>
    <n v="36887"/>
    <x v="2"/>
  </r>
  <r>
    <s v="0291   1L-L60"/>
    <s v="MANUEL ANGEL RODRIGUEZ (1)"/>
    <n v="40117"/>
    <n v="41000"/>
    <n v="0"/>
    <n v="0"/>
    <n v="883"/>
    <n v="35703.11"/>
    <n v="4079.33"/>
    <n v="0"/>
    <n v="442.86"/>
    <n v="0"/>
    <m/>
    <n v="3279.97"/>
    <n v="0.73"/>
    <n v="42623"/>
    <x v="2"/>
  </r>
  <r>
    <s v="0292   1L-L61"/>
    <s v="MARTA MARTINEZ OLIVARES"/>
    <n v="33296"/>
    <n v="33851"/>
    <n v="0"/>
    <n v="555"/>
    <n v="555"/>
    <n v="35703.11"/>
    <n v="3915.72"/>
    <n v="278.39999999999998"/>
    <n v="425.27"/>
    <n v="0"/>
    <m/>
    <n v="0"/>
    <n v="0.5"/>
    <n v="40323"/>
    <x v="2"/>
  </r>
  <r>
    <s v="0293   1L-L62"/>
    <s v="SANTIAGO PESSINA (1)"/>
    <n v="33869"/>
    <n v="33869"/>
    <n v="0"/>
    <n v="0"/>
    <n v="0"/>
    <n v="35703.11"/>
    <n v="4477.45"/>
    <n v="318"/>
    <n v="486.31"/>
    <n v="0"/>
    <m/>
    <n v="-3702.5"/>
    <n v="0.63"/>
    <n v="37283"/>
    <x v="2"/>
  </r>
  <r>
    <s v="0294   1L-L63"/>
    <s v="Perdomo Acevedo, Juan Eduardo/ Montes Paula Andrea (1)"/>
    <n v="33636"/>
    <n v="33636"/>
    <n v="0"/>
    <n v="0"/>
    <n v="0"/>
    <n v="35703.11"/>
    <n v="4248.3999999999996"/>
    <n v="302.39999999999998"/>
    <n v="461.14"/>
    <n v="0"/>
    <m/>
    <n v="-3680.81"/>
    <n v="0.76"/>
    <n v="37035"/>
    <x v="2"/>
  </r>
  <r>
    <s v="0295   1L-L64"/>
    <s v="HERNAN DE LAURENTE"/>
    <n v="42723"/>
    <n v="42723"/>
    <n v="0"/>
    <n v="0"/>
    <n v="0"/>
    <n v="35703.11"/>
    <n v="7749.64"/>
    <n v="549.6"/>
    <n v="841.57"/>
    <n v="0"/>
    <m/>
    <n v="0"/>
    <n v="0.08"/>
    <n v="44844"/>
    <x v="2"/>
  </r>
  <r>
    <s v="0296   1L-L65"/>
    <s v="HERNAN DE LAURENTE"/>
    <n v="43993"/>
    <n v="43993"/>
    <n v="0"/>
    <n v="0"/>
    <n v="0"/>
    <n v="35703.11"/>
    <n v="8845.83"/>
    <n v="627.6"/>
    <n v="960.56"/>
    <n v="0"/>
    <m/>
    <n v="0"/>
    <n v="0.9"/>
    <n v="46138"/>
    <x v="2"/>
  </r>
  <r>
    <s v="0297   1L-L66"/>
    <s v="Pablo Andres MONTESANO"/>
    <n v="41016"/>
    <n v="0"/>
    <n v="39222.82"/>
    <n v="3754.32"/>
    <n v="0"/>
    <n v="35703.11"/>
    <n v="6277.16"/>
    <n v="444"/>
    <n v="681.19"/>
    <n v="0"/>
    <m/>
    <n v="0"/>
    <n v="0.4"/>
    <n v="86083"/>
    <x v="2"/>
  </r>
  <r>
    <s v="0298   1L-L67"/>
    <s v="CAR POINT"/>
    <n v="39541"/>
    <n v="39541"/>
    <n v="0"/>
    <n v="0"/>
    <n v="0"/>
    <n v="35703.11"/>
    <n v="5001"/>
    <n v="355.2"/>
    <n v="543.22"/>
    <n v="0"/>
    <m/>
    <n v="0"/>
    <n v="0.47"/>
    <n v="41603"/>
    <x v="2"/>
  </r>
  <r>
    <s v="0299   1L-L68"/>
    <s v="CAR POINT"/>
    <n v="41586"/>
    <n v="41586"/>
    <n v="0"/>
    <n v="0"/>
    <n v="0"/>
    <n v="35703.11"/>
    <n v="6767.99"/>
    <n v="480"/>
    <n v="734.65"/>
    <n v="0"/>
    <m/>
    <n v="0"/>
    <n v="0.25"/>
    <n v="43686"/>
    <x v="2"/>
  </r>
  <r>
    <s v="0300   1L-L69"/>
    <s v="ALEJANDRO PUEYRRED”N (1)"/>
    <n v="36309"/>
    <n v="37000"/>
    <n v="0"/>
    <n v="0"/>
    <n v="691"/>
    <n v="35703.11"/>
    <n v="6866.15"/>
    <n v="487.2"/>
    <n v="745.34"/>
    <n v="0"/>
    <m/>
    <n v="-3923.41"/>
    <n v="0.61"/>
    <n v="39188"/>
    <x v="2"/>
  </r>
  <r>
    <s v="0301   1L-L70"/>
    <s v="ARIEL AKERMAN (1)"/>
    <n v="37234"/>
    <n v="37234"/>
    <n v="0"/>
    <n v="0"/>
    <n v="0"/>
    <n v="35703.11"/>
    <n v="7771.46"/>
    <n v="550.79999999999995"/>
    <n v="843.64"/>
    <n v="0"/>
    <m/>
    <n v="-4007.24"/>
    <n v="0.23"/>
    <n v="40862"/>
    <x v="2"/>
  </r>
  <r>
    <s v="0302   1L-L71"/>
    <s v="GUILLERMO MACERA (1)"/>
    <n v="41593"/>
    <n v="41593"/>
    <n v="0"/>
    <n v="0"/>
    <n v="0"/>
    <n v="35703.11"/>
    <n v="7902.35"/>
    <n v="560.4"/>
    <n v="858.12"/>
    <n v="0"/>
    <m/>
    <n v="-4019.56"/>
    <n v="0.57999999999999996"/>
    <n v="41005"/>
    <x v="2"/>
  </r>
  <r>
    <s v="0303   1L-L72"/>
    <s v="MARISA CECILIA RODRIGUEZ, (1)"/>
    <n v="35978"/>
    <n v="36000"/>
    <n v="0"/>
    <n v="0"/>
    <n v="22"/>
    <n v="35703.11"/>
    <n v="7029.76"/>
    <n v="0"/>
    <n v="762.93"/>
    <n v="0"/>
    <m/>
    <n v="-3938.2"/>
    <n v="0.4"/>
    <n v="39536"/>
    <x v="2"/>
  </r>
  <r>
    <s v="0304   1L-L73"/>
    <s v="Gustavo Alberto Ramon GONZALEZ (1)"/>
    <n v="35004"/>
    <n v="35004"/>
    <n v="0"/>
    <n v="0"/>
    <n v="0"/>
    <n v="35703.11"/>
    <n v="5590"/>
    <n v="396"/>
    <n v="607.03"/>
    <n v="0"/>
    <m/>
    <n v="-3805.56"/>
    <n v="0.42"/>
    <n v="38491"/>
    <x v="2"/>
  </r>
  <r>
    <s v="0305   1L-L74"/>
    <s v="Juan Bautista Carballo/ Maria Martina Carballo"/>
    <n v="71315"/>
    <n v="0"/>
    <n v="69732.600000000006"/>
    <n v="5069.03"/>
    <n v="0"/>
    <n v="35703.11"/>
    <n v="5246.42"/>
    <n v="372"/>
    <n v="569.78"/>
    <n v="0"/>
    <m/>
    <n v="0"/>
    <n v="0.06"/>
    <n v="116693"/>
    <x v="2"/>
  </r>
  <r>
    <s v="0306   1L-L75"/>
    <s v="MARCELO LUIS VOLPE (1)"/>
    <n v="98994"/>
    <n v="0"/>
    <n v="93104.24"/>
    <n v="10544.97"/>
    <n v="0"/>
    <n v="35703.11"/>
    <n v="4990.09"/>
    <n v="0"/>
    <n v="541.84"/>
    <n v="0"/>
    <m/>
    <n v="6945"/>
    <n v="0.75"/>
    <n v="151830"/>
    <x v="2"/>
  </r>
  <r>
    <s v="0307    2A-L1"/>
    <s v="PABLO GARCIA NAVARRO (1)"/>
    <n v="42009"/>
    <n v="42009"/>
    <n v="0"/>
    <n v="0"/>
    <n v="0"/>
    <n v="35703.11"/>
    <n v="8273.19"/>
    <n v="586.79999999999995"/>
    <n v="898.47"/>
    <n v="0"/>
    <m/>
    <n v="-4054.08"/>
    <n v="0.51"/>
    <n v="41408"/>
    <x v="2"/>
  </r>
  <r>
    <s v="0308    2A-L2"/>
    <s v="EFEYSE S.R.L."/>
    <n v="112451"/>
    <n v="0"/>
    <n v="107436.47"/>
    <n v="10386.35"/>
    <n v="0"/>
    <n v="35703.11"/>
    <n v="6358.96"/>
    <n v="451.2"/>
    <n v="690.5"/>
    <n v="0"/>
    <m/>
    <n v="0"/>
    <n v="0.41"/>
    <n v="161027"/>
    <x v="2"/>
  </r>
  <r>
    <s v="0309    2A-L3"/>
    <s v="LORENA YAMILA CANDIDO/FERNANDEZ CLAUDIO (1)"/>
    <n v="35792"/>
    <n v="35792"/>
    <n v="0"/>
    <n v="0"/>
    <n v="0"/>
    <n v="35703.11"/>
    <n v="6358.96"/>
    <n v="451.2"/>
    <n v="690.5"/>
    <n v="0"/>
    <m/>
    <n v="-3876.57"/>
    <n v="0.8"/>
    <n v="39328"/>
    <x v="2"/>
  </r>
  <r>
    <s v="0310    2A-L4"/>
    <s v="GABRIEL MICHELOUD (1)"/>
    <n v="39316"/>
    <n v="39316"/>
    <n v="0"/>
    <n v="0"/>
    <n v="0"/>
    <n v="35703.11"/>
    <n v="6358.96"/>
    <n v="451.2"/>
    <n v="690.5"/>
    <n v="0"/>
    <m/>
    <n v="-3876.57"/>
    <n v="0.8"/>
    <n v="39328"/>
    <x v="2"/>
  </r>
  <r>
    <s v="0311    2A-L5"/>
    <s v="PETER KRUGER"/>
    <n v="130918"/>
    <n v="0"/>
    <n v="123493.31"/>
    <n v="13599.36"/>
    <n v="0"/>
    <n v="35703.11"/>
    <n v="6353.51"/>
    <n v="451.2"/>
    <n v="689.81"/>
    <n v="0"/>
    <m/>
    <n v="0"/>
    <n v="0.7"/>
    <n v="180291"/>
    <x v="2"/>
  </r>
  <r>
    <s v="0312    2A-L6"/>
    <s v="ANABELLA BLANCO (1)"/>
    <n v="55286"/>
    <n v="55286"/>
    <n v="0"/>
    <n v="0"/>
    <n v="0"/>
    <n v="35703.11"/>
    <n v="6380.78"/>
    <n v="0"/>
    <n v="692.91"/>
    <n v="12785.54"/>
    <m/>
    <n v="-3878.54"/>
    <n v="0.2"/>
    <n v="51684"/>
    <x v="2"/>
  </r>
  <r>
    <s v="0313    2A-L7"/>
    <s v="JULIAN FERNANDEZ SKAPIN/ JULIANA TORRES IADAROLA (1)"/>
    <n v="35813"/>
    <n v="35813"/>
    <n v="0"/>
    <n v="0"/>
    <n v="0"/>
    <n v="35703.11"/>
    <n v="6380.78"/>
    <n v="452.4"/>
    <n v="692.91"/>
    <n v="0"/>
    <m/>
    <n v="3066.46"/>
    <n v="0.34"/>
    <n v="46296"/>
    <x v="2"/>
  </r>
  <r>
    <s v="0314    2A-L8"/>
    <s v="CARLOS MANUEL CAMPO"/>
    <n v="77100"/>
    <n v="78356"/>
    <n v="0"/>
    <n v="660.42"/>
    <n v="1256"/>
    <n v="35703.11"/>
    <n v="6375.32"/>
    <n v="452.4"/>
    <n v="692.22"/>
    <n v="0"/>
    <m/>
    <n v="0"/>
    <n v="0.53"/>
    <n v="42628"/>
    <x v="2"/>
  </r>
  <r>
    <s v="0315    2A-L9"/>
    <s v="ANA MARIA COLOMBO"/>
    <n v="2676648"/>
    <n v="0"/>
    <n v="1706263.62"/>
    <s v="En Abogados"/>
    <n v="0"/>
    <n v="35703.11"/>
    <n v="6369.87"/>
    <n v="452.4"/>
    <n v="691.53"/>
    <n v="0"/>
    <m/>
    <n v="0"/>
    <n v="0.91"/>
    <n v="2805179"/>
    <x v="2"/>
  </r>
  <r>
    <s v="0316   2A-L10"/>
    <s v="Daniel Eduardo Lifschitz/ Fabiana Alejandra Maneiro"/>
    <n v="39552"/>
    <n v="40000"/>
    <n v="0"/>
    <n v="651"/>
    <n v="448"/>
    <n v="35703.11"/>
    <n v="6402.59"/>
    <n v="453.6"/>
    <n v="694.98"/>
    <n v="0"/>
    <m/>
    <n v="0"/>
    <n v="0.72"/>
    <n v="43458"/>
    <x v="2"/>
  </r>
  <r>
    <s v="0317    2A-L11"/>
    <s v="FABI£N BURGOS (1)"/>
    <n v="47895"/>
    <n v="47895"/>
    <n v="0"/>
    <n v="0"/>
    <n v="0"/>
    <n v="35703.11"/>
    <n v="6364.41"/>
    <n v="0"/>
    <n v="690.84"/>
    <n v="0"/>
    <m/>
    <n v="9233.42"/>
    <n v="0.22"/>
    <n v="51992"/>
    <x v="2"/>
  </r>
  <r>
    <s v="0318   2A-L12"/>
    <s v="KANG JONG HO"/>
    <n v="225285"/>
    <n v="0"/>
    <n v="201153.06"/>
    <n v="34189.589999999997"/>
    <n v="0"/>
    <n v="35703.11"/>
    <n v="6375.32"/>
    <n v="452.4"/>
    <n v="692.22"/>
    <n v="0"/>
    <m/>
    <n v="0"/>
    <n v="0.3"/>
    <n v="278566"/>
    <x v="2"/>
  </r>
  <r>
    <s v="0319   2A-L13"/>
    <s v="MARIANO SAENZ (1)"/>
    <n v="39935"/>
    <n v="39935"/>
    <n v="0"/>
    <n v="0"/>
    <n v="0"/>
    <n v="35703.11"/>
    <n v="6424.4"/>
    <n v="456"/>
    <n v="697.74"/>
    <n v="0"/>
    <m/>
    <n v="-3882.48"/>
    <n v="0.23"/>
    <n v="39399"/>
    <x v="2"/>
  </r>
  <r>
    <s v="0320   2A-L14"/>
    <s v="PAUL DOCHERTY (1) (2)"/>
    <n v="35871"/>
    <n v="118998"/>
    <n v="0"/>
    <n v="0"/>
    <n v="83127"/>
    <n v="35703.11"/>
    <n v="6435.31"/>
    <n v="457.2"/>
    <n v="698.78"/>
    <n v="0"/>
    <m/>
    <n v="-3883.47"/>
    <n v="0"/>
    <n v="-43716.07"/>
    <x v="2"/>
  </r>
  <r>
    <s v="0321   2A-L15"/>
    <s v="FRANCO - SUEIRO"/>
    <n v="2536665"/>
    <n v="0"/>
    <n v="1623069.5"/>
    <s v="En Abogados"/>
    <n v="0"/>
    <n v="35703.11"/>
    <n v="6375.32"/>
    <n v="452.4"/>
    <n v="691.88"/>
    <n v="0"/>
    <m/>
    <n v="0"/>
    <n v="0.81"/>
    <n v="2661042"/>
    <x v="2"/>
  </r>
  <r>
    <s v="0322   2A-L16"/>
    <s v="PATRICIA TARABINI (1)"/>
    <n v="35930"/>
    <n v="35930"/>
    <n v="0"/>
    <n v="0"/>
    <n v="0"/>
    <n v="35703.11"/>
    <n v="6495.3"/>
    <n v="460.8"/>
    <n v="705.33"/>
    <n v="0"/>
    <m/>
    <n v="-3889.39"/>
    <n v="0.85"/>
    <n v="39476"/>
    <x v="2"/>
  </r>
  <r>
    <s v="0323  2A-L17B"/>
    <s v="MANTE JAIME FRANCISCO"/>
    <n v="1909054"/>
    <n v="0"/>
    <n v="1251025.8899999999"/>
    <s v="En Abogados"/>
    <n v="0"/>
    <n v="35703.11"/>
    <n v="6686.18"/>
    <n v="474"/>
    <n v="725.68"/>
    <n v="0"/>
    <m/>
    <n v="0"/>
    <n v="0.74"/>
    <n v="2015195"/>
    <x v="2"/>
  </r>
  <r>
    <s v="0324   2A-L17"/>
    <s v="MIGUEL PEREIRA L”PEZ"/>
    <n v="2761464"/>
    <n v="0"/>
    <n v="1757675.7"/>
    <s v="En Abogados"/>
    <n v="0"/>
    <n v="35703.11"/>
    <n v="6675.27"/>
    <n v="474"/>
    <n v="724.99"/>
    <n v="0"/>
    <m/>
    <n v="0"/>
    <n v="0.84"/>
    <n v="2892926"/>
    <x v="2"/>
  </r>
  <r>
    <s v="0325   2A-L18"/>
    <s v="Patrico Ezequiel KOLKER (1)"/>
    <n v="120757"/>
    <n v="120757"/>
    <n v="0"/>
    <n v="0"/>
    <n v="0"/>
    <n v="35703.11"/>
    <n v="6686.18"/>
    <n v="474"/>
    <n v="725.68"/>
    <n v="0"/>
    <m/>
    <n v="3038.36"/>
    <n v="0.67"/>
    <n v="46628"/>
    <x v="2"/>
  </r>
  <r>
    <s v="0326   2A-L19"/>
    <s v="EZEQUIEL BRAHIN (1)"/>
    <n v="36084"/>
    <n v="36100"/>
    <n v="0"/>
    <n v="0"/>
    <n v="16"/>
    <n v="35703.11"/>
    <n v="6702.54"/>
    <n v="476.4"/>
    <n v="727.75"/>
    <n v="0"/>
    <m/>
    <n v="-3908.12"/>
    <n v="0.32"/>
    <n v="39686"/>
    <x v="2"/>
  </r>
  <r>
    <s v="0327   2A-L20"/>
    <s v="JUAN CARLOS MELIA (1)"/>
    <n v="42628"/>
    <n v="42628"/>
    <n v="0"/>
    <n v="0"/>
    <n v="0"/>
    <n v="35703.11"/>
    <n v="6718.9"/>
    <n v="0"/>
    <n v="729.47"/>
    <n v="0"/>
    <m/>
    <n v="9200.8799999999992"/>
    <n v="0.64"/>
    <n v="52353"/>
    <x v="2"/>
  </r>
  <r>
    <s v="0328   2A-L21"/>
    <s v="LUCCHESI / PELOROSSO"/>
    <n v="112239"/>
    <n v="0"/>
    <n v="107392.71"/>
    <n v="10215.93"/>
    <n v="0"/>
    <n v="35703.11"/>
    <n v="7367.89"/>
    <n v="522"/>
    <n v="800.18"/>
    <n v="0"/>
    <m/>
    <n v="0"/>
    <n v="0.18"/>
    <n v="162002"/>
    <x v="2"/>
  </r>
  <r>
    <s v="0329   2A-L22"/>
    <s v="MARCIAL CARBALLAL"/>
    <n v="3000229"/>
    <n v="0"/>
    <n v="1905155.43"/>
    <s v="En Abogados"/>
    <n v="0"/>
    <n v="35703.11"/>
    <n v="8382.27"/>
    <n v="595.20000000000005"/>
    <n v="909.86"/>
    <n v="0"/>
    <m/>
    <n v="0"/>
    <n v="0.79"/>
    <n v="3141078"/>
    <x v="2"/>
  </r>
  <r>
    <s v="0330   2A-L23"/>
    <s v="EDUARDO CANTELOUP (1)"/>
    <n v="43636"/>
    <n v="43636"/>
    <n v="0"/>
    <n v="0"/>
    <n v="0"/>
    <n v="35703.11"/>
    <n v="7307.9"/>
    <n v="0"/>
    <n v="793.28"/>
    <n v="5870.23"/>
    <m/>
    <n v="-3652.21"/>
    <n v="0.69"/>
    <n v="46023"/>
    <x v="2"/>
  </r>
  <r>
    <s v="0331   2A-L24"/>
    <s v="SANTIAGO BELAUSTEGUI"/>
    <n v="75676"/>
    <n v="0"/>
    <n v="73994.5"/>
    <n v="5381.23"/>
    <n v="0"/>
    <n v="35703.11"/>
    <n v="7307.9"/>
    <n v="518.4"/>
    <n v="793.28"/>
    <n v="0"/>
    <m/>
    <n v="0"/>
    <n v="0.57999999999999996"/>
    <n v="123699"/>
    <x v="2"/>
  </r>
  <r>
    <s v="0332   2A-L25"/>
    <s v="ALFREDO CASTIGLIA (1)"/>
    <n v="61688"/>
    <n v="61688"/>
    <s v="Plan de Pago"/>
    <s v="Plan de Pago"/>
    <n v="0"/>
    <n v="35703.11"/>
    <n v="7313.35"/>
    <n v="519.6"/>
    <n v="793.97"/>
    <n v="0"/>
    <m/>
    <n v="20955.41"/>
    <n v="0.56000000000000005"/>
    <n v="65286"/>
    <x v="2"/>
  </r>
  <r>
    <s v="0333   2A-L26"/>
    <s v="EDGARDO PAOLILLO"/>
    <n v="1144134"/>
    <n v="0"/>
    <n v="798493.89"/>
    <s v="En Abogados"/>
    <n v="0"/>
    <n v="35703.11"/>
    <n v="7318.8"/>
    <n v="519.6"/>
    <n v="794.31"/>
    <n v="0"/>
    <m/>
    <n v="0"/>
    <n v="0.49"/>
    <n v="1228395"/>
    <x v="2"/>
  </r>
  <r>
    <s v="0334   2A-L27"/>
    <s v="COPPARI ALEJANDRO (1)"/>
    <n v="46137"/>
    <n v="46137"/>
    <n v="0"/>
    <n v="0"/>
    <n v="0"/>
    <n v="35703.11"/>
    <n v="6675.27"/>
    <n v="0"/>
    <n v="724.99"/>
    <n v="0"/>
    <m/>
    <n v="3038.85"/>
    <n v="0.78"/>
    <n v="46143"/>
    <x v="2"/>
  </r>
  <r>
    <s v="0335   2A-L28"/>
    <s v="NELDO GARCIA"/>
    <n v="639417"/>
    <n v="0"/>
    <n v="495538.39"/>
    <s v="En Abogados"/>
    <n v="0"/>
    <n v="35703.11"/>
    <n v="6675.27"/>
    <n v="474"/>
    <n v="724.99"/>
    <n v="0"/>
    <m/>
    <n v="0"/>
    <n v="0.71"/>
    <n v="707772"/>
    <x v="2"/>
  </r>
  <r>
    <s v="0336   2A-L29"/>
    <s v="CASASOLA GABRIEL (1)"/>
    <n v="36109"/>
    <n v="36109"/>
    <n v="0"/>
    <n v="0"/>
    <n v="0"/>
    <n v="35703.11"/>
    <n v="6669.82"/>
    <n v="472.8"/>
    <n v="724.3"/>
    <n v="0"/>
    <m/>
    <n v="-3905.17"/>
    <n v="0.14000000000000001"/>
    <n v="39665"/>
    <x v="2"/>
  </r>
  <r>
    <s v="0337   2A-L30"/>
    <s v="ARCE VIVIANA MARIELA (2)"/>
    <n v="42831"/>
    <n v="43545"/>
    <n v="0"/>
    <n v="2141.52"/>
    <n v="714"/>
    <n v="35703.11"/>
    <n v="9538.44"/>
    <n v="675.59"/>
    <n v="1035.4000000000001"/>
    <n v="0"/>
    <m/>
    <n v="0"/>
    <n v="0.94"/>
    <n v="48381"/>
    <x v="2"/>
  </r>
  <r>
    <s v="0338   2A-L31"/>
    <s v="FIDEICOMISO VILLA MARIA"/>
    <n v="45574"/>
    <n v="45574"/>
    <n v="0"/>
    <n v="0"/>
    <n v="0"/>
    <n v="35703.11"/>
    <n v="10165.61"/>
    <n v="771.2"/>
    <n v="1103.69"/>
    <n v="0"/>
    <m/>
    <n v="0"/>
    <n v="0.39"/>
    <n v="47744"/>
    <x v="2"/>
  </r>
  <r>
    <s v="0339   2A-L32"/>
    <s v="RUTA CPC (2)"/>
    <n v="95558"/>
    <n v="48332"/>
    <n v="47226"/>
    <n v="4661.54"/>
    <n v="0"/>
    <n v="35703.11"/>
    <n v="13023.33"/>
    <n v="924"/>
    <n v="1414.11"/>
    <n v="0"/>
    <m/>
    <n v="0"/>
    <n v="0.91"/>
    <n v="102953"/>
    <x v="2"/>
  </r>
  <r>
    <s v="0340   2A-L33"/>
    <s v="ADRIANA LOPEZ - ALBERTO RANGONI (1)"/>
    <n v="43422"/>
    <n v="43422"/>
    <n v="0"/>
    <n v="0"/>
    <n v="0"/>
    <n v="35703.11"/>
    <n v="9532.99"/>
    <n v="675.6"/>
    <n v="1034.71"/>
    <n v="0"/>
    <m/>
    <n v="-4170.45"/>
    <n v="0.04"/>
    <n v="42776"/>
    <x v="2"/>
  </r>
  <r>
    <s v="0341   2A-L34"/>
    <s v="Diego Alberto RADIVOY MAGNANI"/>
    <n v="123303"/>
    <n v="0"/>
    <n v="117818.44"/>
    <n v="11375.48"/>
    <n v="0"/>
    <n v="35703.11"/>
    <n v="9854.75"/>
    <n v="699.6"/>
    <n v="1069.8900000000001"/>
    <n v="0"/>
    <m/>
    <n v="0"/>
    <n v="0.73"/>
    <n v="176522"/>
    <x v="2"/>
  </r>
  <r>
    <s v="0342   2A-L35"/>
    <s v="DIEGO SOLERO"/>
    <n v="102214"/>
    <n v="0"/>
    <n v="97793.25"/>
    <n v="9310.41"/>
    <n v="0"/>
    <n v="35703.11"/>
    <n v="14304.94"/>
    <n v="1014"/>
    <n v="1553.1"/>
    <n v="0"/>
    <m/>
    <n v="0"/>
    <n v="0.19"/>
    <n v="159679"/>
    <x v="2"/>
  </r>
  <r>
    <s v="0343    2B-L1"/>
    <s v="FABIAN CARBALLO (1)"/>
    <n v="228457"/>
    <n v="0"/>
    <n v="209263.54"/>
    <n v="29656.639999999999"/>
    <n v="0"/>
    <n v="35703.11"/>
    <n v="9522.08"/>
    <n v="0"/>
    <n v="1034.02"/>
    <n v="0"/>
    <m/>
    <n v="6945"/>
    <n v="0.61"/>
    <n v="292125"/>
    <x v="2"/>
  </r>
  <r>
    <s v="0344    2B-L2"/>
    <s v="ROBERTO BERASATEGUI (1)"/>
    <n v="35786"/>
    <n v="35786"/>
    <n v="0"/>
    <n v="0"/>
    <n v="0"/>
    <n v="35703.11"/>
    <n v="6353.51"/>
    <n v="451.2"/>
    <n v="689.81"/>
    <n v="0"/>
    <m/>
    <n v="-3876.07"/>
    <n v="0.44"/>
    <n v="39322"/>
    <x v="2"/>
  </r>
  <r>
    <s v="0345   2B-L3"/>
    <s v="JORGELINA AIRALDI (1) (2)"/>
    <n v="93495"/>
    <n v="50000"/>
    <n v="43495"/>
    <n v="4575.62"/>
    <n v="0"/>
    <n v="35703.11"/>
    <n v="6353.51"/>
    <n v="451.2"/>
    <n v="689.81"/>
    <n v="0"/>
    <m/>
    <n v="6945"/>
    <n v="0.75"/>
    <n v="98214"/>
    <x v="2"/>
  </r>
  <r>
    <s v="0346   2B-L4"/>
    <s v="LAURA REITER - SHEILA TRUCCO (1)"/>
    <n v="36461"/>
    <n v="36461"/>
    <n v="0"/>
    <n v="0"/>
    <n v="0"/>
    <n v="35703.11"/>
    <n v="7013.4"/>
    <n v="498"/>
    <n v="761.55"/>
    <n v="0"/>
    <m/>
    <n v="-3937.22"/>
    <n v="0.16"/>
    <n v="40039"/>
    <x v="2"/>
  </r>
  <r>
    <s v="0347    2B-L5"/>
    <s v="CHRISTOPH MARQUARDT"/>
    <n v="2713450"/>
    <n v="0"/>
    <n v="1728085.73"/>
    <s v="En Abogados"/>
    <n v="0"/>
    <n v="35703.11"/>
    <n v="6353.51"/>
    <n v="451.2"/>
    <n v="689.81"/>
    <n v="0"/>
    <m/>
    <n v="0"/>
    <n v="0.08"/>
    <n v="2843052"/>
    <x v="2"/>
  </r>
  <r>
    <s v="0348   2B-L6"/>
    <s v="TORSTEN / DIRK SCHALL (1)"/>
    <n v="73658"/>
    <n v="73674"/>
    <n v="0"/>
    <n v="0"/>
    <n v="16"/>
    <n v="35703.11"/>
    <n v="6353.51"/>
    <n v="451.2"/>
    <n v="689.81"/>
    <n v="0"/>
    <m/>
    <n v="-3876.07"/>
    <n v="0.44"/>
    <n v="39306"/>
    <x v="2"/>
  </r>
  <r>
    <s v="0349   2B-L7"/>
    <s v="RICARDO MARKOUS (1)"/>
    <n v="36054"/>
    <n v="36354.5"/>
    <n v="0"/>
    <n v="305.51"/>
    <n v="300.5"/>
    <n v="35703.11"/>
    <n v="6353.51"/>
    <n v="451.2"/>
    <n v="689.81"/>
    <n v="0"/>
    <m/>
    <n v="-3581.69"/>
    <n v="0.05"/>
    <n v="39621"/>
    <x v="2"/>
  </r>
  <r>
    <s v="0350   2B-L8"/>
    <s v="GUILLERMO VILAS"/>
    <n v="2790136"/>
    <n v="0"/>
    <n v="1773681.32"/>
    <s v="En Abogados"/>
    <n v="0"/>
    <n v="35703.11"/>
    <n v="6358.96"/>
    <n v="451.2"/>
    <n v="690.15"/>
    <n v="0"/>
    <m/>
    <n v="0"/>
    <n v="0.51"/>
    <n v="2922024"/>
    <x v="2"/>
  </r>
  <r>
    <s v="0351    2B-L9"/>
    <s v="PABLO MARCELO ROMERO SCHMID (1)"/>
    <n v="92942"/>
    <n v="0"/>
    <n v="91167.3"/>
    <n v="6333.07"/>
    <n v="0"/>
    <n v="35703.11"/>
    <n v="6353.51"/>
    <n v="0"/>
    <n v="689.81"/>
    <n v="0"/>
    <m/>
    <n v="24661.919999999998"/>
    <n v="0.28000000000000003"/>
    <n v="164909"/>
    <x v="2"/>
  </r>
  <r>
    <s v="0352   2B-L10"/>
    <s v="MARIA ANGELA MENENDEZ"/>
    <n v="72754"/>
    <n v="72754"/>
    <n v="0"/>
    <n v="1186"/>
    <n v="0"/>
    <n v="35703.11"/>
    <n v="6364.41"/>
    <n v="0"/>
    <n v="690.84"/>
    <n v="0"/>
    <m/>
    <n v="0"/>
    <n v="0.64"/>
    <n v="43945"/>
    <x v="2"/>
  </r>
  <r>
    <s v="0353  2B-L11"/>
    <s v="GUILLERMO A.SANTANA MACKINLAY/ PATRICIA A.MAKIN (1)"/>
    <n v="35781"/>
    <n v="35781"/>
    <n v="0"/>
    <n v="0"/>
    <n v="0"/>
    <n v="35703.11"/>
    <n v="6348.05"/>
    <n v="451.2"/>
    <n v="689.12"/>
    <n v="0"/>
    <m/>
    <n v="-3875.58"/>
    <n v="0.1"/>
    <n v="39316"/>
    <x v="2"/>
  </r>
  <r>
    <s v="0354  2B-L12"/>
    <s v="Jaime Andrés Santana Mackinlay/ Joseﬁna Saenz de Regadera (1)"/>
    <n v="35791"/>
    <n v="35791"/>
    <n v="0"/>
    <n v="0"/>
    <n v="0"/>
    <n v="35703.11"/>
    <n v="6358.96"/>
    <n v="451.2"/>
    <n v="690.15"/>
    <n v="0"/>
    <m/>
    <n v="-3876.07"/>
    <n v="0.65"/>
    <n v="39328"/>
    <x v="2"/>
  </r>
  <r>
    <s v="0355  2B-L13"/>
    <s v="RODRIGUEZ LEONARDO"/>
    <n v="41107"/>
    <n v="0"/>
    <n v="39309.75"/>
    <n v="3762.74"/>
    <n v="0"/>
    <n v="35703.11"/>
    <n v="6353.51"/>
    <n v="451.2"/>
    <n v="689.81"/>
    <n v="0"/>
    <m/>
    <n v="0"/>
    <n v="0.88"/>
    <n v="86271"/>
    <x v="2"/>
  </r>
  <r>
    <s v="0356  2B-L14"/>
    <s v="MAXIMILIANO ORDUÑA"/>
    <n v="2502476"/>
    <n v="0"/>
    <n v="1597505.15"/>
    <s v="En Abogados"/>
    <n v="0"/>
    <n v="35703.11"/>
    <n v="4766.49"/>
    <n v="337.2"/>
    <n v="517.36"/>
    <n v="0"/>
    <m/>
    <n v="0"/>
    <n v="0.57999999999999996"/>
    <n v="2623676"/>
    <x v="2"/>
  </r>
  <r>
    <s v="0357  2B-L15"/>
    <s v="JORGE TABOADA (1)"/>
    <n v="63189"/>
    <n v="63200"/>
    <n v="0"/>
    <n v="0"/>
    <n v="11"/>
    <n v="35703.11"/>
    <n v="4771.95"/>
    <n v="339.6"/>
    <n v="518.04999999999995"/>
    <n v="0"/>
    <m/>
    <n v="3215.38"/>
    <n v="0.91"/>
    <n v="44538"/>
    <x v="2"/>
  </r>
  <r>
    <s v="0358  2B-L16"/>
    <s v="RUTA CPC (2)"/>
    <n v="77084"/>
    <n v="38949"/>
    <n v="38135"/>
    <n v="3760.5"/>
    <n v="0"/>
    <n v="35703.11"/>
    <n v="4924.6499999999996"/>
    <n v="350.4"/>
    <n v="534.6"/>
    <n v="0"/>
    <m/>
    <n v="0"/>
    <n v="0.74"/>
    <n v="83409"/>
    <x v="2"/>
  </r>
  <r>
    <s v="0359  2B-L17"/>
    <s v="ADRIANA LUZZETTI (1)"/>
    <n v="34275"/>
    <n v="34275"/>
    <n v="0"/>
    <n v="0"/>
    <n v="0"/>
    <n v="35703.11"/>
    <n v="4875.57"/>
    <n v="345.6"/>
    <n v="529.42999999999995"/>
    <n v="0"/>
    <m/>
    <n v="-3738.99"/>
    <n v="0.28000000000000003"/>
    <n v="37715"/>
    <x v="2"/>
  </r>
  <r>
    <s v="0360  2B-L17B"/>
    <s v="EDUARDO SOTO"/>
    <n v="2493305"/>
    <n v="0"/>
    <n v="1592577.56"/>
    <s v="En Abogados"/>
    <n v="0"/>
    <n v="35703.11"/>
    <n v="4924.6499999999996"/>
    <n v="350.4"/>
    <n v="534.6"/>
    <n v="0"/>
    <m/>
    <n v="0"/>
    <n v="0.36"/>
    <n v="2614447"/>
    <x v="2"/>
  </r>
  <r>
    <s v="0361   2B-L18"/>
    <s v="Angeles Maria ROSSELLO (1)"/>
    <n v="34327"/>
    <n v="34327"/>
    <n v="0"/>
    <n v="0"/>
    <n v="0"/>
    <n v="35703.11"/>
    <n v="4924.6499999999996"/>
    <n v="350.4"/>
    <n v="534.6"/>
    <n v="0"/>
    <m/>
    <n v="-3743.43"/>
    <n v="0.67"/>
    <n v="37770"/>
    <x v="2"/>
  </r>
  <r>
    <s v="0362  2B-L19"/>
    <s v="SILVIA ALICIA MAO (1)"/>
    <n v="31186"/>
    <n v="31186"/>
    <n v="0"/>
    <n v="0"/>
    <n v="0"/>
    <n v="35703.11"/>
    <n v="4924.6499999999996"/>
    <n v="0"/>
    <n v="534.6"/>
    <n v="0"/>
    <m/>
    <n v="7048.62"/>
    <n v="0.02"/>
    <n v="48211"/>
    <x v="2"/>
  </r>
  <r>
    <s v="0363   2B-L20"/>
    <s v="OSVALDO DEMATTIA (1)"/>
    <n v="47306"/>
    <n v="47306"/>
    <n v="0"/>
    <n v="0"/>
    <n v="0"/>
    <n v="35703.11"/>
    <n v="4924.6499999999996"/>
    <n v="0"/>
    <n v="534.6"/>
    <n v="11006.68"/>
    <m/>
    <n v="-3743.43"/>
    <n v="0.39"/>
    <n v="48426"/>
    <x v="2"/>
  </r>
  <r>
    <s v="0364  2B-L21"/>
    <s v="MARIANA VOLPELLIER"/>
    <n v="34327"/>
    <n v="34900"/>
    <n v="0"/>
    <n v="573"/>
    <n v="573"/>
    <n v="35703.11"/>
    <n v="4924.6499999999996"/>
    <n v="350.4"/>
    <n v="534.6"/>
    <n v="0"/>
    <m/>
    <n v="0"/>
    <n v="0.24"/>
    <n v="41513"/>
    <x v="2"/>
  </r>
  <r>
    <s v="0365  2B-L22"/>
    <s v="MARIANA VOLPELLIER"/>
    <n v="34365"/>
    <n v="34938"/>
    <n v="0"/>
    <n v="573"/>
    <n v="573"/>
    <n v="35703.11"/>
    <n v="4962.83"/>
    <n v="351.6"/>
    <n v="538.74"/>
    <n v="0"/>
    <m/>
    <n v="0"/>
    <n v="0.72"/>
    <n v="41557"/>
    <x v="2"/>
  </r>
  <r>
    <s v="0366  2B-L23"/>
    <s v="(CFA) COMPA—IA FIDUCIARIA AMERICANA"/>
    <n v="39257"/>
    <n v="39257"/>
    <n v="0"/>
    <n v="0"/>
    <n v="0"/>
    <n v="35703.11"/>
    <n v="6304.42"/>
    <n v="448.8"/>
    <n v="684.63"/>
    <n v="0"/>
    <m/>
    <n v="0"/>
    <n v="0.04"/>
    <n v="43141"/>
    <x v="2"/>
  </r>
  <r>
    <s v="0367  2B-L24"/>
    <s v="ROBERTO CABRERA Y FIDEICOMISO VILLA MARI"/>
    <n v="1074720"/>
    <n v="0"/>
    <n v="696302.09"/>
    <n v="413233.01"/>
    <n v="0"/>
    <n v="35703.11"/>
    <n v="7940.52"/>
    <n v="562.79999999999995"/>
    <n v="862.26"/>
    <n v="0"/>
    <m/>
    <n v="0"/>
    <n v="0.21"/>
    <n v="1154604"/>
    <x v="2"/>
  </r>
  <r>
    <s v="0368  2B-L25"/>
    <s v="(CFA) COMPA—IA FIDUCIARIA AMERICANA"/>
    <n v="39310"/>
    <n v="39310"/>
    <n v="0"/>
    <n v="0"/>
    <n v="0"/>
    <n v="35703.11"/>
    <n v="6353.51"/>
    <n v="451.2"/>
    <n v="689.81"/>
    <n v="0"/>
    <m/>
    <n v="0"/>
    <n v="0.37"/>
    <n v="43198"/>
    <x v="2"/>
  </r>
  <r>
    <s v="0369  2B-L26"/>
    <s v="Agustin Calcagno (1)"/>
    <n v="34163"/>
    <n v="34163"/>
    <n v="0"/>
    <n v="0"/>
    <n v="0"/>
    <n v="35703.11"/>
    <n v="4766.49"/>
    <n v="337.2"/>
    <n v="517.36"/>
    <n v="0"/>
    <m/>
    <n v="-3728.64"/>
    <n v="0.48"/>
    <n v="37596"/>
    <x v="2"/>
  </r>
  <r>
    <s v="0370  2B-L27"/>
    <s v="RUTA CPC (2)"/>
    <n v="76719"/>
    <n v="38763"/>
    <n v="37956"/>
    <n v="3742.7"/>
    <n v="0"/>
    <n v="35703.11"/>
    <n v="4766.49"/>
    <n v="337.2"/>
    <n v="517.36"/>
    <n v="0"/>
    <m/>
    <n v="0"/>
    <n v="0.14000000000000001"/>
    <n v="83023"/>
    <x v="2"/>
  </r>
  <r>
    <s v="0371  2B-L28"/>
    <s v="MAURO ALEJANDRO CORINALDESI/ CAROLINA RODRIGUEZ (1)"/>
    <n v="41098"/>
    <n v="41098"/>
    <n v="0"/>
    <n v="0"/>
    <n v="0"/>
    <n v="35703.11"/>
    <n v="4755.59"/>
    <n v="337.2"/>
    <n v="516.32000000000005"/>
    <n v="0"/>
    <m/>
    <n v="3216.86"/>
    <n v="0.92"/>
    <n v="44530"/>
    <x v="2"/>
  </r>
  <r>
    <s v="0372  2B-L29"/>
    <s v="EDGARDO PAOLILLO"/>
    <n v="1092658"/>
    <n v="0"/>
    <n v="767939.05"/>
    <s v="En Abogados"/>
    <n v="0"/>
    <n v="35703.11"/>
    <n v="4761.04"/>
    <n v="337.2"/>
    <n v="516.66999999999996"/>
    <n v="0"/>
    <m/>
    <n v="0"/>
    <n v="0.03"/>
    <n v="1172373"/>
    <x v="2"/>
  </r>
  <r>
    <s v="0373  2B-L30"/>
    <s v="JAIME CHMEA"/>
    <n v="799219"/>
    <n v="0"/>
    <n v="591394.44999999995"/>
    <n v="237394.27"/>
    <n v="0"/>
    <n v="35703.11"/>
    <n v="6358.96"/>
    <n v="501.2"/>
    <n v="690.15"/>
    <n v="0"/>
    <m/>
    <n v="0"/>
    <n v="0.86"/>
    <n v="872043"/>
    <x v="2"/>
  </r>
  <r>
    <s v="0374  2B-L31"/>
    <s v="EDUARDO TRUEBA"/>
    <n v="782471"/>
    <n v="0"/>
    <n v="602019.04"/>
    <s v="En Abogados"/>
    <n v="0"/>
    <n v="35703.11"/>
    <n v="6353.51"/>
    <n v="451.2"/>
    <n v="689.81"/>
    <n v="0"/>
    <m/>
    <n v="0"/>
    <n v="0.42"/>
    <n v="855770"/>
    <x v="2"/>
  </r>
  <r>
    <s v="0375  2B-L32"/>
    <s v="RUTA CPC (2)"/>
    <n v="80343"/>
    <n v="40604"/>
    <n v="39739"/>
    <n v="3919.45"/>
    <n v="0"/>
    <n v="35703.11"/>
    <n v="6353.51"/>
    <n v="451.2"/>
    <n v="689.81"/>
    <n v="0"/>
    <m/>
    <n v="0"/>
    <n v="0.92"/>
    <n v="86857"/>
    <x v="2"/>
  </r>
  <r>
    <s v="0376  2B-L33"/>
    <s v="ANA ELIZABETH VILDOZA (1)"/>
    <n v="55719"/>
    <n v="56000"/>
    <n v="0"/>
    <n v="0"/>
    <n v="281"/>
    <n v="35703.11"/>
    <n v="6353.51"/>
    <n v="0"/>
    <n v="689.81"/>
    <n v="14075.21"/>
    <m/>
    <n v="-3876.07"/>
    <n v="0.43"/>
    <n v="52665"/>
    <x v="2"/>
  </r>
  <r>
    <s v="0377  2B-L34"/>
    <s v="PIANO Adriana Estela (2)"/>
    <n v="35699"/>
    <n v="26294"/>
    <n v="9405"/>
    <n v="1784.95"/>
    <n v="0"/>
    <n v="35703.11"/>
    <n v="6353.51"/>
    <n v="451.2"/>
    <n v="689.81"/>
    <n v="0"/>
    <m/>
    <n v="0"/>
    <n v="0.42"/>
    <n v="54388"/>
    <x v="2"/>
  </r>
  <r>
    <s v="0378  2B-L35"/>
    <s v="FIDEICOMISO VILLA MARIA"/>
    <n v="41107"/>
    <n v="41107"/>
    <n v="0"/>
    <n v="0"/>
    <n v="0"/>
    <n v="35703.11"/>
    <n v="6353.51"/>
    <n v="451.2"/>
    <n v="689.81"/>
    <n v="0"/>
    <m/>
    <n v="0"/>
    <n v="0.37"/>
    <n v="43198"/>
    <x v="2"/>
  </r>
  <r>
    <s v="0379  2B-L36"/>
    <s v="NATALIA FLORIDIA (1)"/>
    <n v="34525"/>
    <n v="35000"/>
    <n v="0"/>
    <n v="0"/>
    <n v="475"/>
    <n v="35703.11"/>
    <n v="6375.32"/>
    <n v="0"/>
    <n v="691.88"/>
    <n v="0"/>
    <m/>
    <n v="-3877.55"/>
    <n v="0.24"/>
    <n v="38418"/>
    <x v="2"/>
  </r>
  <r>
    <s v="0380  2C-L1"/>
    <s v="ANDREA LORENA TUBIO"/>
    <n v="2192107"/>
    <n v="0"/>
    <n v="1409552.12"/>
    <s v="En Abogados"/>
    <n v="0"/>
    <n v="35703.11"/>
    <n v="3697.58"/>
    <n v="264"/>
    <n v="401.47"/>
    <n v="0"/>
    <m/>
    <n v="0"/>
    <n v="0.23"/>
    <n v="2302651"/>
    <x v="2"/>
  </r>
  <r>
    <s v="0381    2C-L2"/>
    <s v="FABIO JUAN LAPALMA/FERNANDEZ MARIA CLAUD (1)"/>
    <n v="32877"/>
    <n v="32877"/>
    <n v="0"/>
    <n v="0"/>
    <n v="0"/>
    <n v="35703.11"/>
    <n v="3506.7"/>
    <n v="249.6"/>
    <n v="380.77"/>
    <n v="0"/>
    <m/>
    <n v="-3612.27"/>
    <n v="0.09"/>
    <n v="36228"/>
    <x v="2"/>
  </r>
  <r>
    <s v="0382   2C-L3"/>
    <s v="CFA COMPA—IA FIDUCIARIA AMERICANA"/>
    <n v="36040"/>
    <n v="36040"/>
    <n v="0"/>
    <n v="0"/>
    <n v="0"/>
    <n v="35703.11"/>
    <n v="3397.63"/>
    <n v="241.2"/>
    <n v="369.05"/>
    <n v="0"/>
    <m/>
    <n v="0"/>
    <n v="0.01"/>
    <n v="39711"/>
    <x v="2"/>
  </r>
  <r>
    <s v="0383  2C-L4"/>
    <s v="ESTEBAN MELE"/>
    <n v="2307239"/>
    <n v="0"/>
    <n v="1477175.31"/>
    <s v="En Abogados"/>
    <n v="0"/>
    <n v="35703.11"/>
    <n v="3452.16"/>
    <n v="244.8"/>
    <n v="374.57"/>
    <n v="0"/>
    <m/>
    <n v="0"/>
    <n v="0.59"/>
    <n v="2420873"/>
    <x v="2"/>
  </r>
  <r>
    <s v="0384  2C-L5"/>
    <s v="NAPOLITANO JAVIER"/>
    <n v="194626"/>
    <n v="0"/>
    <n v="174899.8"/>
    <n v="28471.19"/>
    <n v="0"/>
    <n v="35703.11"/>
    <n v="3375.81"/>
    <n v="240"/>
    <n v="366.29"/>
    <n v="0"/>
    <m/>
    <n v="0"/>
    <n v="0.8"/>
    <n v="243057"/>
    <x v="2"/>
  </r>
  <r>
    <s v="0385   2C-L6"/>
    <s v="SEBASTIAN PRUNEDA"/>
    <n v="36179"/>
    <n v="36774"/>
    <n v="0"/>
    <n v="595"/>
    <n v="595"/>
    <n v="35703.11"/>
    <n v="3523.06"/>
    <n v="250.8"/>
    <n v="382.5"/>
    <n v="0"/>
    <m/>
    <n v="0"/>
    <n v="0.53"/>
    <n v="39860"/>
    <x v="2"/>
  </r>
  <r>
    <s v="0386  2C-L7"/>
    <s v="RUTA CPC (2)"/>
    <n v="74946"/>
    <n v="37863"/>
    <n v="37083"/>
    <n v="3656.22"/>
    <n v="0"/>
    <n v="35703.11"/>
    <n v="3986.62"/>
    <n v="284.39999999999998"/>
    <n v="432.85"/>
    <n v="0"/>
    <m/>
    <n v="0"/>
    <n v="0.8"/>
    <n v="81147"/>
    <x v="2"/>
  </r>
  <r>
    <s v="0387  2C-L8"/>
    <s v="NAPOLITANO - VIDAL"/>
    <n v="701710"/>
    <n v="0"/>
    <n v="504253.47"/>
    <n v="222669.2"/>
    <n v="0"/>
    <n v="35703.11"/>
    <n v="3533.97"/>
    <n v="250.8"/>
    <n v="383.53"/>
    <n v="0"/>
    <m/>
    <n v="0"/>
    <n v="0.92"/>
    <n v="766795"/>
    <x v="2"/>
  </r>
  <r>
    <s v="0388  2C-L9"/>
    <s v="LEANDRO FRANCISCO PALAORO/ PALAORO ANA JU (1)"/>
    <n v="32821"/>
    <n v="32821"/>
    <n v="0"/>
    <n v="0"/>
    <n v="0"/>
    <n v="35703.11"/>
    <n v="3452.16"/>
    <n v="244.8"/>
    <n v="374.57"/>
    <n v="0"/>
    <m/>
    <n v="-3606.84"/>
    <n v="0.2"/>
    <n v="36168"/>
    <x v="2"/>
  </r>
  <r>
    <s v="0389  2C-L10"/>
    <s v="Edgardo Carlos Roberto SCHMIDT (1)"/>
    <n v="32374"/>
    <n v="28220"/>
    <n v="0"/>
    <n v="0"/>
    <n v="0"/>
    <n v="35703.11"/>
    <n v="3888.46"/>
    <n v="0"/>
    <n v="422.16"/>
    <n v="0"/>
    <m/>
    <n v="-3647.77"/>
    <n v="0.04"/>
    <n v="36366"/>
    <x v="2"/>
  </r>
  <r>
    <s v="0390   2C-L11"/>
    <s v="ENRIQUE GEORGE ADROVER (1)"/>
    <n v="28986"/>
    <n v="30000"/>
    <n v="0"/>
    <n v="0"/>
    <n v="1014"/>
    <n v="35703.11"/>
    <n v="3566.69"/>
    <n v="0"/>
    <n v="385.95"/>
    <n v="0"/>
    <m/>
    <n v="2548.7800000000002"/>
    <n v="0.47"/>
    <n v="41191"/>
    <x v="2"/>
  </r>
  <r>
    <s v="0391   2C-L12"/>
    <s v="Walter Alejandro Buchar"/>
    <n v="67360"/>
    <n v="0"/>
    <n v="65867.45"/>
    <n v="4785.92"/>
    <n v="0"/>
    <n v="35703.11"/>
    <n v="3375.81"/>
    <n v="240"/>
    <n v="366.29"/>
    <n v="0"/>
    <m/>
    <n v="0"/>
    <n v="0.42"/>
    <n v="110339"/>
    <x v="2"/>
  </r>
  <r>
    <s v="0392   2C-L13"/>
    <s v="LAILA MARIANA AREVALO (2)"/>
    <n v="70886"/>
    <n v="72040"/>
    <n v="0"/>
    <n v="3461.7"/>
    <n v="1154"/>
    <n v="35703.11"/>
    <n v="3544.88"/>
    <n v="253.2"/>
    <n v="384.91"/>
    <n v="0"/>
    <m/>
    <n v="0"/>
    <n v="0.2"/>
    <n v="42194"/>
    <x v="2"/>
  </r>
  <r>
    <s v="0393   2C-L14"/>
    <s v="Agustín Eugenio SERENELLINI (1)"/>
    <n v="33725"/>
    <n v="33725"/>
    <n v="0"/>
    <n v="0"/>
    <n v="0"/>
    <n v="35703.11"/>
    <n v="4335.66"/>
    <n v="308.39999999999998"/>
    <n v="470.45"/>
    <n v="0"/>
    <m/>
    <n v="-3688.7"/>
    <n v="0.08"/>
    <n v="37129"/>
    <x v="2"/>
  </r>
  <r>
    <s v="0394   2C-L15"/>
    <s v="Federico TUBIO (1)"/>
    <n v="34199"/>
    <n v="34199"/>
    <n v="0"/>
    <n v="0"/>
    <n v="0"/>
    <n v="35703.11"/>
    <n v="4799.22"/>
    <n v="342"/>
    <n v="520.79999999999995"/>
    <n v="0"/>
    <m/>
    <n v="-3731.59"/>
    <n v="0.46"/>
    <n v="37634"/>
    <x v="2"/>
  </r>
  <r>
    <s v="0395  2C-L16"/>
    <s v="LORENA BORNIEGO"/>
    <n v="1222426"/>
    <n v="0"/>
    <n v="843500.62"/>
    <s v="En Abogados"/>
    <n v="0"/>
    <n v="35703.11"/>
    <n v="5508.19"/>
    <n v="391.2"/>
    <n v="598.05999999999995"/>
    <n v="0"/>
    <m/>
    <n v="0"/>
    <n v="0.41"/>
    <n v="1306802"/>
    <x v="2"/>
  </r>
  <r>
    <s v="0396  2C-L17"/>
    <s v="Emanuel Fernandez Paz / Maria Marcela Lagostena (1)"/>
    <n v="35885"/>
    <n v="35885"/>
    <n v="0"/>
    <n v="0"/>
    <n v="0"/>
    <n v="35703.11"/>
    <n v="6451.67"/>
    <n v="457.2"/>
    <n v="700.5"/>
    <n v="0"/>
    <m/>
    <n v="-3884.95"/>
    <n v="0.47"/>
    <n v="39428"/>
    <x v="2"/>
  </r>
  <r>
    <s v="0397   2C-L18"/>
    <s v="JORGE OSCAR GARBINO"/>
    <n v="38058"/>
    <n v="38058"/>
    <n v="0"/>
    <n v="607"/>
    <n v="0"/>
    <n v="35703.11"/>
    <n v="3719.39"/>
    <n v="265.2"/>
    <n v="403.88"/>
    <n v="0"/>
    <m/>
    <n v="0"/>
    <n v="0.42"/>
    <n v="40699"/>
    <x v="2"/>
  </r>
  <r>
    <s v="0398   2C-L19"/>
    <s v="PABLO MAZZONI"/>
    <n v="2275550"/>
    <n v="0"/>
    <n v="1458275.42"/>
    <s v="En Abogados"/>
    <n v="0"/>
    <n v="35703.11"/>
    <n v="3430.35"/>
    <n v="243.6"/>
    <n v="372.5"/>
    <n v="0"/>
    <m/>
    <n v="0"/>
    <n v="0.67"/>
    <n v="2388214"/>
    <x v="2"/>
  </r>
  <r>
    <s v="0399   2C-L20"/>
    <s v="MARCELO LUIS VOLPE (1)"/>
    <n v="321669"/>
    <n v="0"/>
    <n v="288531.90000000002"/>
    <n v="47563.7"/>
    <n v="0"/>
    <n v="35703.11"/>
    <n v="3381.27"/>
    <n v="240"/>
    <n v="367.32"/>
    <n v="4914.09"/>
    <m/>
    <n v="6945"/>
    <n v="0.61"/>
    <n v="387647"/>
    <x v="2"/>
  </r>
  <r>
    <s v="0400   2C-L21"/>
    <s v="HERMO MONICA (1)"/>
    <n v="42459"/>
    <n v="42459"/>
    <n v="0"/>
    <n v="0"/>
    <n v="0"/>
    <n v="35703.11"/>
    <n v="3593.96"/>
    <n v="0"/>
    <n v="390.09"/>
    <n v="8049.33"/>
    <m/>
    <n v="-3620.15"/>
    <n v="0.66"/>
    <n v="44117"/>
    <x v="2"/>
  </r>
  <r>
    <s v="0401   2C-L22"/>
    <s v="MARÕA FERNANDA BALLOTTA"/>
    <n v="62424"/>
    <n v="0"/>
    <n v="59530.77"/>
    <n v="5869.77"/>
    <n v="0"/>
    <n v="35703.11"/>
    <n v="3184.93"/>
    <n v="226.8"/>
    <n v="345.94"/>
    <n v="0"/>
    <m/>
    <n v="0"/>
    <n v="0.68"/>
    <n v="104862"/>
    <x v="2"/>
  </r>
  <r>
    <s v="0402   2C-L23"/>
    <s v="GABRIEL CASASOLA (1)"/>
    <n v="32631"/>
    <n v="32631"/>
    <n v="0"/>
    <n v="0"/>
    <n v="0"/>
    <n v="35703.11"/>
    <n v="3266.74"/>
    <n v="231.6"/>
    <n v="354.91"/>
    <n v="0"/>
    <m/>
    <n v="-3590.08"/>
    <n v="0.72"/>
    <n v="35967"/>
    <x v="2"/>
  </r>
  <r>
    <s v="0403   2C-L24"/>
    <s v="CFA-COMPA—IA FIDUCIARIA AMERICANA"/>
    <n v="36143"/>
    <n v="36143"/>
    <n v="0"/>
    <n v="0"/>
    <n v="0"/>
    <n v="35703.11"/>
    <n v="3490.34"/>
    <n v="248.4"/>
    <n v="378.7"/>
    <n v="0"/>
    <m/>
    <n v="0"/>
    <n v="0.45"/>
    <n v="39821"/>
    <x v="2"/>
  </r>
  <r>
    <s v="0404   2C-L25"/>
    <s v="JOSE ALBERTO CALELLO Y DOMINGO DAMIAN CA (1)"/>
    <n v="67211"/>
    <n v="67211"/>
    <n v="0"/>
    <n v="0"/>
    <n v="0"/>
    <n v="35703.11"/>
    <n v="3304.91"/>
    <n v="235.4"/>
    <n v="359.05"/>
    <n v="0"/>
    <m/>
    <n v="-3593.53"/>
    <n v="0.06"/>
    <n v="36009"/>
    <x v="2"/>
  </r>
  <r>
    <s v="0405   2C-L26"/>
    <s v="ARIEL BURGOS (1)"/>
    <n v="32399"/>
    <n v="32399"/>
    <n v="0"/>
    <n v="0"/>
    <n v="0"/>
    <n v="35703.11"/>
    <n v="3266.74"/>
    <n v="0"/>
    <n v="354.56"/>
    <n v="0"/>
    <m/>
    <n v="-3590.08"/>
    <n v="0.67"/>
    <n v="35735"/>
    <x v="2"/>
  </r>
  <r>
    <s v="0406   2C-L27"/>
    <s v="JOSE BALATTI (1)"/>
    <n v="70823"/>
    <n v="70823"/>
    <n v="0"/>
    <n v="0"/>
    <n v="0"/>
    <n v="35703.11"/>
    <n v="3517.61"/>
    <n v="249.6"/>
    <n v="382.15"/>
    <n v="0"/>
    <m/>
    <n v="-3613.25"/>
    <n v="0.78"/>
    <n v="36240"/>
    <x v="2"/>
  </r>
  <r>
    <s v="0407   2C-L28"/>
    <s v="Maria Florencia PRIETO/Exequiel Norberto ZAPPALA (1)"/>
    <n v="35627"/>
    <n v="35627"/>
    <n v="0"/>
    <n v="0"/>
    <n v="0"/>
    <n v="35703.11"/>
    <n v="3468.52"/>
    <n v="246"/>
    <n v="376.64"/>
    <n v="0"/>
    <m/>
    <n v="-3608.81"/>
    <n v="0.54"/>
    <n v="36186"/>
    <x v="2"/>
  </r>
  <r>
    <s v="0408   2C-L29"/>
    <s v="Carlos Leonardo LOIRA"/>
    <n v="68053"/>
    <n v="69163"/>
    <n v="0"/>
    <n v="1110"/>
    <n v="1110"/>
    <n v="35703.11"/>
    <n v="3703.03"/>
    <n v="264"/>
    <n v="401.81"/>
    <n v="0"/>
    <m/>
    <n v="0"/>
    <n v="0.05"/>
    <n v="40072"/>
    <x v="2"/>
  </r>
  <r>
    <s v="0409   2C-L30"/>
    <s v="LILIANA INES GONELLA (1)"/>
    <n v="33235"/>
    <n v="33235"/>
    <n v="0"/>
    <n v="0"/>
    <n v="0"/>
    <n v="35703.11"/>
    <n v="3855.73"/>
    <n v="274.8"/>
    <n v="418.37"/>
    <n v="0"/>
    <m/>
    <n v="5580"/>
    <n v="0.99"/>
    <n v="45833"/>
    <x v="2"/>
  </r>
  <r>
    <s v="0410   2C-L31"/>
    <s v="Carlos Leonardo LOIRA"/>
    <n v="69773"/>
    <n v="70911"/>
    <n v="0"/>
    <n v="1138"/>
    <n v="1138"/>
    <n v="35703.11"/>
    <n v="4515.63"/>
    <n v="321.60000000000002"/>
    <n v="490.11"/>
    <n v="0"/>
    <m/>
    <n v="0"/>
    <n v="0.55000000000000004"/>
    <n v="41031"/>
    <x v="2"/>
  </r>
  <r>
    <s v="0411   2C-L32"/>
    <s v="DANIEL CALLISTI (1)"/>
    <n v="71325"/>
    <n v="0"/>
    <n v="71325"/>
    <n v="3566.25"/>
    <n v="0"/>
    <n v="35703.11"/>
    <n v="4537.4399999999996"/>
    <n v="322.8"/>
    <n v="492.87"/>
    <n v="0"/>
    <m/>
    <n v="56268.87"/>
    <n v="0.66"/>
    <n v="172217"/>
    <x v="2"/>
  </r>
  <r>
    <s v="0412   2C-L33"/>
    <s v="LUCAS GABRIEL BRIGANDO/SANTIAGO CARNERO (1)"/>
    <n v="213218"/>
    <n v="0"/>
    <n v="195216.96"/>
    <s v="En Abogados"/>
    <n v="0"/>
    <n v="35703.11"/>
    <n v="5595.45"/>
    <n v="396"/>
    <n v="607.72"/>
    <n v="0"/>
    <m/>
    <n v="6945"/>
    <n v="0.87"/>
    <n v="272227"/>
    <x v="2"/>
  </r>
  <r>
    <s v="0413   2C-L34"/>
    <s v="RUTA CPC (2)"/>
    <n v="88690"/>
    <n v="44844"/>
    <n v="43846"/>
    <n v="4326.57"/>
    <n v="0"/>
    <n v="35703.11"/>
    <n v="10012.91"/>
    <n v="710.4"/>
    <n v="1087.1400000000001"/>
    <n v="0"/>
    <m/>
    <n v="0"/>
    <n v="0.87"/>
    <n v="95687"/>
    <x v="2"/>
  </r>
  <r>
    <s v="0414   2C-L35"/>
    <s v="HORACIO VERA C£CERES"/>
    <n v="36199"/>
    <n v="36793"/>
    <n v="0"/>
    <n v="594"/>
    <n v="594"/>
    <n v="35703.11"/>
    <n v="3784.84"/>
    <n v="0"/>
    <n v="410.78"/>
    <n v="0"/>
    <m/>
    <n v="0"/>
    <n v="0.27"/>
    <n v="39899"/>
    <x v="2"/>
  </r>
  <r>
    <s v="0415   2C-L36"/>
    <s v="CHRISTIAN GARIBALDI (1)"/>
    <n v="33754"/>
    <n v="33754"/>
    <n v="0"/>
    <n v="0"/>
    <n v="0"/>
    <n v="35703.11"/>
    <n v="4690.1400000000003"/>
    <n v="0"/>
    <n v="509.08"/>
    <n v="0"/>
    <m/>
    <n v="-3721.73"/>
    <n v="0.4"/>
    <n v="37181"/>
    <x v="2"/>
  </r>
  <r>
    <s v="0416   2C-L37"/>
    <s v="MATIAS VIVA (1)"/>
    <n v="52488"/>
    <n v="33804.71"/>
    <n v="0"/>
    <n v="0"/>
    <n v="0"/>
    <n v="35703.11"/>
    <n v="4744.68"/>
    <n v="0"/>
    <n v="514.94000000000005"/>
    <n v="0"/>
    <m/>
    <n v="-3726.66"/>
    <n v="0.93"/>
    <n v="37237"/>
    <x v="2"/>
  </r>
  <r>
    <s v="0417   2C-L38"/>
    <s v="DIEGO VARAS"/>
    <n v="1623486"/>
    <n v="0"/>
    <n v="1074941.32"/>
    <s v="En Abogados"/>
    <n v="0"/>
    <n v="35703.11"/>
    <n v="4739.2299999999996"/>
    <n v="336"/>
    <n v="514.25"/>
    <n v="0"/>
    <m/>
    <n v="0"/>
    <n v="0.34"/>
    <n v="1718526"/>
    <x v="2"/>
  </r>
  <r>
    <s v="0418   2C-L39"/>
    <s v="Nicolas Daniel Martinez (1)"/>
    <n v="34221"/>
    <n v="34221"/>
    <n v="0"/>
    <n v="0"/>
    <n v="0"/>
    <n v="35703.11"/>
    <n v="4821.03"/>
    <n v="343.2"/>
    <n v="523.55999999999995"/>
    <n v="0"/>
    <m/>
    <n v="-3734.06"/>
    <n v="0.16"/>
    <n v="37657"/>
    <x v="2"/>
  </r>
  <r>
    <s v="0419   2C-L40"/>
    <s v="Bazo Sandra Gabriela (1)"/>
    <n v="41182"/>
    <n v="41182"/>
    <n v="0"/>
    <n v="0"/>
    <n v="0"/>
    <n v="35703.11"/>
    <n v="4837.3900000000003"/>
    <n v="343.2"/>
    <n v="524.94000000000005"/>
    <n v="0"/>
    <m/>
    <n v="3209.95"/>
    <n v="0.41"/>
    <n v="44619"/>
    <x v="2"/>
  </r>
  <r>
    <s v="0420   2C-L41"/>
    <s v="ANALIA NEIFFERT (2)"/>
    <n v="37656"/>
    <n v="38272"/>
    <n v="0"/>
    <n v="1873.49"/>
    <n v="616"/>
    <n v="35703.11"/>
    <n v="4690.1400000000003"/>
    <n v="333.6"/>
    <n v="509.08"/>
    <n v="0"/>
    <m/>
    <n v="0"/>
    <n v="0.57999999999999996"/>
    <n v="42494"/>
    <x v="2"/>
  </r>
  <r>
    <s v="0421   2C-L42"/>
    <s v="MARIANA SOLEDAD PE—A/ACU—A GUSTAVO HERN (1)"/>
    <n v="34199"/>
    <n v="34200"/>
    <n v="0"/>
    <n v="0"/>
    <n v="1"/>
    <n v="35703.11"/>
    <n v="4799.22"/>
    <n v="342"/>
    <n v="520.79999999999995"/>
    <n v="0"/>
    <m/>
    <n v="-3731.59"/>
    <n v="0.46"/>
    <n v="37633"/>
    <x v="2"/>
  </r>
  <r>
    <s v="0422   2C-L43"/>
    <s v="Anibal Ricardo BARONE (2)"/>
    <n v="36041"/>
    <n v="36584"/>
    <n v="0"/>
    <n v="1706.23"/>
    <n v="543"/>
    <n v="35703.11"/>
    <n v="4728.32"/>
    <n v="336"/>
    <n v="513.22"/>
    <n v="0"/>
    <m/>
    <n v="0"/>
    <n v="0.12"/>
    <n v="42444"/>
    <x v="2"/>
  </r>
  <r>
    <s v="0423   2C-L44"/>
    <s v="NAPOLITANO JAVIER"/>
    <n v="490564"/>
    <n v="0"/>
    <n v="386766.25"/>
    <n v="123136.06"/>
    <n v="0"/>
    <n v="35703.11"/>
    <n v="4842.8500000000004"/>
    <n v="0"/>
    <n v="525.98"/>
    <n v="0"/>
    <m/>
    <n v="0"/>
    <n v="0.75"/>
    <n v="550975"/>
    <x v="2"/>
  </r>
  <r>
    <s v="0424   2C-L45"/>
    <s v="LEO MATEU / RED CARPET"/>
    <n v="1716938"/>
    <n v="0"/>
    <n v="1074046.74"/>
    <n v="696593.6"/>
    <n v="0"/>
    <n v="35703.11"/>
    <n v="4624.7"/>
    <n v="327.60000000000002"/>
    <n v="501.84"/>
    <n v="0"/>
    <m/>
    <n v="0"/>
    <n v="0.41"/>
    <n v="1811798"/>
    <x v="2"/>
  </r>
  <r>
    <s v="0425   2C-L46"/>
    <s v="RUTA CPC (2)"/>
    <n v="77234"/>
    <n v="39025"/>
    <n v="38209"/>
    <n v="3767.82"/>
    <n v="0"/>
    <n v="35703.11"/>
    <n v="4990.09"/>
    <n v="355.2"/>
    <n v="541.84"/>
    <n v="0"/>
    <m/>
    <n v="0"/>
    <n v="0.94"/>
    <n v="83568"/>
    <x v="2"/>
  </r>
  <r>
    <s v="0426   2C-L47"/>
    <s v="CFA-COMPA—IA FIDUCIARIA AMERICANA"/>
    <n v="37849"/>
    <n v="37849"/>
    <n v="0"/>
    <n v="0"/>
    <n v="0"/>
    <n v="35703.11"/>
    <n v="5033.72"/>
    <n v="356.4"/>
    <n v="546.33000000000004"/>
    <n v="0"/>
    <m/>
    <n v="0"/>
    <n v="0.44"/>
    <n v="41640"/>
    <x v="2"/>
  </r>
  <r>
    <s v="0427   2C-L48"/>
    <s v="FEDERICO MOCKEL (1)"/>
    <n v="34214"/>
    <n v="34214"/>
    <n v="0"/>
    <n v="0"/>
    <n v="0"/>
    <n v="35703.11"/>
    <n v="4815.58"/>
    <n v="342"/>
    <n v="522.53"/>
    <n v="0"/>
    <m/>
    <n v="-3733.07"/>
    <n v="0.85"/>
    <n v="37651"/>
    <x v="2"/>
  </r>
  <r>
    <s v="0428   2C-L49"/>
    <s v="SCARSELLO FRANCISCO"/>
    <n v="79992"/>
    <n v="0"/>
    <n v="77370.460000000006"/>
    <n v="6490.06"/>
    <n v="0"/>
    <n v="35703.11"/>
    <n v="5780.87"/>
    <n v="0"/>
    <n v="627.38"/>
    <n v="0"/>
    <m/>
    <n v="0"/>
    <n v="0.12"/>
    <n v="125972"/>
    <x v="2"/>
  </r>
  <r>
    <s v="0429   2C-L50"/>
    <s v="JUAN CRUZ SOUTO (1)"/>
    <n v="1173821"/>
    <n v="0"/>
    <n v="772231.2"/>
    <s v="En Abogados"/>
    <n v="0"/>
    <n v="35703.11"/>
    <n v="7836.9"/>
    <n v="556.79999999999995"/>
    <n v="850.88"/>
    <n v="0"/>
    <m/>
    <n v="6165.48"/>
    <n v="0.27"/>
    <n v="1263546"/>
    <x v="2"/>
  </r>
  <r>
    <s v="0430    3A-L1"/>
    <s v="PETER KRUGER"/>
    <n v="177550"/>
    <n v="0"/>
    <n v="164626.97"/>
    <n v="21154.38"/>
    <n v="0"/>
    <n v="35703.11"/>
    <n v="10481.92"/>
    <n v="744"/>
    <n v="1138.18"/>
    <n v="0"/>
    <m/>
    <n v="0"/>
    <n v="0.44"/>
    <n v="233849"/>
    <x v="2"/>
  </r>
  <r>
    <s v="0431    3A-L2"/>
    <s v="CAIRO JOSE LUIS (1)"/>
    <n v="40005"/>
    <n v="40005"/>
    <n v="0"/>
    <n v="0"/>
    <n v="0"/>
    <n v="35703.11"/>
    <n v="10481.92"/>
    <n v="744"/>
    <n v="1137.8399999999999"/>
    <n v="0"/>
    <m/>
    <n v="-4258.22"/>
    <n v="0.35"/>
    <n v="43809"/>
    <x v="2"/>
  </r>
  <r>
    <s v="0432    3A-L3"/>
    <s v="GUILLERMO BASSIGNANI"/>
    <n v="1486532"/>
    <n v="28508.73"/>
    <n v="1129682.2"/>
    <n v="384825.18"/>
    <n v="0"/>
    <n v="35703.11"/>
    <n v="10481.92"/>
    <n v="744"/>
    <n v="1138.18"/>
    <n v="0"/>
    <m/>
    <n v="0"/>
    <n v="0.41"/>
    <n v="1562575"/>
    <x v="2"/>
  </r>
  <r>
    <s v="0433    3A-L4"/>
    <s v="PODRZAJ , ANTONIO (1)"/>
    <n v="44232"/>
    <n v="44232"/>
    <n v="0"/>
    <n v="0"/>
    <n v="0"/>
    <n v="35703.11"/>
    <n v="10803.69"/>
    <n v="766.8"/>
    <n v="1172.67"/>
    <n v="0"/>
    <m/>
    <n v="-4287.8100000000004"/>
    <n v="0.54"/>
    <n v="44159"/>
    <x v="2"/>
  </r>
  <r>
    <s v="0434    3A-L5"/>
    <s v="PODRZAJ MIGUEL (1)"/>
    <n v="38059"/>
    <n v="38059"/>
    <n v="0"/>
    <n v="0"/>
    <n v="0"/>
    <n v="35703.11"/>
    <n v="8578.6"/>
    <n v="608.4"/>
    <n v="931.24"/>
    <n v="0"/>
    <m/>
    <n v="-4082.19"/>
    <n v="0.84"/>
    <n v="41740"/>
    <x v="2"/>
  </r>
  <r>
    <s v="0435    3A-L6"/>
    <s v="HERN£N YOHMA"/>
    <n v="2803297"/>
    <n v="0"/>
    <n v="1783567.47"/>
    <s v="En Abogados"/>
    <n v="0"/>
    <n v="35703.11"/>
    <n v="6991.58"/>
    <n v="496.8"/>
    <n v="758.79"/>
    <n v="0"/>
    <m/>
    <n v="0"/>
    <n v="0.35"/>
    <n v="2936426"/>
    <x v="2"/>
  </r>
  <r>
    <s v="0436    3A-L7"/>
    <s v="GUILLERMO BASSIGNANI"/>
    <n v="1265979"/>
    <n v="23647.599999999999"/>
    <n v="964206.67"/>
    <n v="326335.06"/>
    <n v="0"/>
    <n v="35703.11"/>
    <n v="6669.82"/>
    <n v="472.8"/>
    <n v="724.3"/>
    <n v="0"/>
    <m/>
    <n v="0"/>
    <n v="0.24"/>
    <n v="1334112"/>
    <x v="2"/>
  </r>
  <r>
    <s v="0437    3A-L8"/>
    <s v="ESTEBAN MELE"/>
    <n v="2716758"/>
    <n v="0"/>
    <n v="1730064.34"/>
    <s v="En Abogados"/>
    <n v="0"/>
    <n v="35703.11"/>
    <n v="6358.96"/>
    <n v="451.2"/>
    <n v="690.15"/>
    <n v="0"/>
    <m/>
    <n v="0"/>
    <n v="0.36"/>
    <n v="2846465"/>
    <x v="2"/>
  </r>
  <r>
    <s v="0438    3A-L9"/>
    <s v="JUAN PABLO PITTALUGA"/>
    <n v="35786"/>
    <n v="35786"/>
    <n v="0"/>
    <n v="597"/>
    <n v="0"/>
    <n v="35703.11"/>
    <n v="6353.51"/>
    <n v="451.2"/>
    <n v="689.81"/>
    <n v="0"/>
    <m/>
    <n v="0"/>
    <n v="0.37"/>
    <n v="43795"/>
    <x v="2"/>
  </r>
  <r>
    <s v="0439   3A-L10"/>
    <s v="DAPESOL. (1)"/>
    <n v="510504"/>
    <n v="0"/>
    <n v="438903.63"/>
    <s v="En Abogados"/>
    <n v="0"/>
    <n v="35703.11"/>
    <n v="6631.64"/>
    <n v="0"/>
    <n v="720.16"/>
    <n v="0"/>
    <m/>
    <n v="19275.96"/>
    <n v="0.95"/>
    <n v="594781"/>
    <x v="2"/>
  </r>
  <r>
    <s v="0440   3A-L11"/>
    <s v="ANDR…S ROMERO"/>
    <n v="2936353"/>
    <n v="0"/>
    <n v="1865769.84"/>
    <s v="En Abogados"/>
    <n v="0"/>
    <n v="35703.11"/>
    <n v="7945.97"/>
    <n v="565.20000000000005"/>
    <n v="862.6"/>
    <n v="0"/>
    <m/>
    <n v="0"/>
    <n v="0.63"/>
    <n v="3074719"/>
    <x v="2"/>
  </r>
  <r>
    <s v="0441   3A-L12"/>
    <s v="ESTEBAN VILLAR (1)"/>
    <n v="37424"/>
    <n v="37424"/>
    <n v="0"/>
    <n v="0"/>
    <n v="0"/>
    <n v="35703.11"/>
    <n v="7956.88"/>
    <n v="565.20000000000005"/>
    <n v="863.64"/>
    <n v="0"/>
    <m/>
    <n v="-4024.49"/>
    <n v="0.66"/>
    <n v="41065"/>
    <x v="2"/>
  </r>
  <r>
    <s v="0442   3A-L13"/>
    <s v="PAUL GAUBIN"/>
    <n v="157118"/>
    <n v="0"/>
    <n v="141725.26"/>
    <n v="22479"/>
    <n v="0"/>
    <n v="35703.11"/>
    <n v="7629.66"/>
    <n v="540"/>
    <n v="828.11"/>
    <n v="0"/>
    <m/>
    <n v="0"/>
    <n v="0.86"/>
    <n v="208906"/>
    <x v="2"/>
  </r>
  <r>
    <s v="0443   3A-L14"/>
    <s v="DAPESOL. (1)"/>
    <n v="514372"/>
    <n v="0"/>
    <n v="442231.85"/>
    <s v="En Abogados"/>
    <n v="0"/>
    <n v="35703.11"/>
    <n v="6991.58"/>
    <n v="0"/>
    <n v="759.13"/>
    <n v="0"/>
    <m/>
    <n v="19275.96"/>
    <n v="0.63"/>
    <n v="599214"/>
    <x v="2"/>
  </r>
  <r>
    <s v="0444   3A-L15"/>
    <s v="ALEJANDRO CESNIK (1)"/>
    <n v="40572"/>
    <n v="40572"/>
    <n v="0"/>
    <n v="0"/>
    <n v="0"/>
    <n v="35703.11"/>
    <n v="6991.58"/>
    <n v="496.8"/>
    <n v="758.79"/>
    <n v="0"/>
    <m/>
    <n v="-3934.75"/>
    <n v="0.47"/>
    <n v="40016"/>
    <x v="2"/>
  </r>
  <r>
    <s v="0445   3A-L16"/>
    <s v="SOBRINO EUGENIA (EN QUIEBRA)"/>
    <n v="1847955"/>
    <n v="0"/>
    <n v="1214675.96"/>
    <s v="En Abogados"/>
    <n v="0"/>
    <n v="35703.11"/>
    <n v="6675.27"/>
    <n v="474"/>
    <n v="724.64"/>
    <n v="0"/>
    <m/>
    <n v="0"/>
    <n v="0.18"/>
    <n v="1952266"/>
    <x v="2"/>
  </r>
  <r>
    <s v="0446   3A-L17"/>
    <s v="DANNY MENA CORTES"/>
    <n v="418004"/>
    <n v="0"/>
    <n v="336880.4"/>
    <s v="En Abogados"/>
    <n v="0"/>
    <n v="35703.11"/>
    <n v="6353.51"/>
    <n v="451.2"/>
    <n v="689.81"/>
    <n v="0"/>
    <m/>
    <n v="0"/>
    <n v="0.35"/>
    <n v="478046"/>
    <x v="2"/>
  </r>
  <r>
    <s v="0447   3A-L18"/>
    <s v="DANIEL VALENTINI (1)"/>
    <n v="35786"/>
    <n v="35786"/>
    <n v="0"/>
    <n v="0"/>
    <n v="0"/>
    <n v="35703.11"/>
    <n v="6353.51"/>
    <n v="451.2"/>
    <n v="689.81"/>
    <n v="0"/>
    <m/>
    <n v="-3876.07"/>
    <n v="0.44"/>
    <n v="39322"/>
    <x v="2"/>
  </r>
  <r>
    <s v="0448   3A-L19"/>
    <s v="ADRIANA LUZZETTI (1)"/>
    <n v="35786"/>
    <n v="35786"/>
    <n v="0"/>
    <n v="0"/>
    <n v="0"/>
    <n v="35703.11"/>
    <n v="6353.51"/>
    <n v="451.2"/>
    <n v="689.81"/>
    <n v="0"/>
    <m/>
    <n v="-3876.07"/>
    <n v="0.44"/>
    <n v="39322"/>
    <x v="2"/>
  </r>
  <r>
    <s v="0449   3A-L20"/>
    <s v="NATALIA GANEM"/>
    <n v="177159"/>
    <n v="177159"/>
    <n v="0"/>
    <n v="0"/>
    <n v="0"/>
    <n v="35703.11"/>
    <n v="6037.2"/>
    <n v="428.5"/>
    <n v="655.32000000000005"/>
    <n v="0"/>
    <m/>
    <n v="0"/>
    <n v="0.87"/>
    <n v="42825"/>
    <x v="2"/>
  </r>
  <r>
    <s v="0450   3A-L21"/>
    <s v="NATALIA GANEM"/>
    <n v="178663"/>
    <n v="178663"/>
    <n v="0"/>
    <n v="0"/>
    <n v="0"/>
    <n v="35703.11"/>
    <n v="6348.05"/>
    <n v="451.2"/>
    <n v="689.12"/>
    <n v="0"/>
    <m/>
    <n v="0"/>
    <n v="0.52"/>
    <n v="43192"/>
    <x v="2"/>
  </r>
  <r>
    <s v="0451   3A-L22"/>
    <s v="Tomas Bello (1)"/>
    <n v="43763"/>
    <n v="43763"/>
    <n v="0"/>
    <n v="0"/>
    <n v="0"/>
    <n v="35703.11"/>
    <n v="7913.25"/>
    <n v="0"/>
    <n v="859.16"/>
    <n v="0"/>
    <m/>
    <n v="9089.93"/>
    <n v="0.55000000000000004"/>
    <n v="53566"/>
    <x v="2"/>
  </r>
  <r>
    <s v="0452   3A-L23"/>
    <s v="ROBERTO CABRERA (1)"/>
    <n v="40926"/>
    <n v="40926"/>
    <n v="0"/>
    <n v="0"/>
    <n v="0"/>
    <n v="35703.11"/>
    <n v="7307.9"/>
    <n v="518.4"/>
    <n v="793.28"/>
    <n v="0"/>
    <m/>
    <n v="-3964.34"/>
    <n v="0.65"/>
    <n v="40359"/>
    <x v="2"/>
  </r>
  <r>
    <s v="0453   3A-L24"/>
    <s v="MARA FERNANDEZ (1)"/>
    <n v="36761"/>
    <n v="36761"/>
    <n v="0"/>
    <n v="0"/>
    <n v="0"/>
    <n v="35703.11"/>
    <n v="7307.9"/>
    <n v="518.4"/>
    <n v="793.28"/>
    <n v="0"/>
    <m/>
    <n v="-3964.34"/>
    <n v="0.65"/>
    <n v="40359"/>
    <x v="2"/>
  </r>
  <r>
    <s v="0454   3A-L25"/>
    <s v="SALVADOR BELLO"/>
    <n v="92570"/>
    <n v="299171"/>
    <n v="0"/>
    <n v="1492"/>
    <n v="206601"/>
    <n v="35703.11"/>
    <n v="7313.35"/>
    <n v="518.20000000000005"/>
    <n v="793.97"/>
    <n v="0"/>
    <m/>
    <n v="0"/>
    <n v="0"/>
    <n v="-160780.37"/>
    <x v="2"/>
  </r>
  <r>
    <s v="0455   3A-L26"/>
    <s v="ROMA FERNANDO (1)"/>
    <n v="40346"/>
    <n v="40346"/>
    <n v="0"/>
    <n v="0"/>
    <n v="0"/>
    <n v="35703.11"/>
    <n v="7291.54"/>
    <n v="516"/>
    <n v="791.9"/>
    <n v="0"/>
    <m/>
    <n v="-3962.86"/>
    <n v="0.31"/>
    <n v="40340"/>
    <x v="2"/>
  </r>
  <r>
    <s v="0456   3A-L27"/>
    <s v="ALFREDO CASTIGLIA (1)"/>
    <n v="62336"/>
    <n v="62336"/>
    <s v="Plan de Pago"/>
    <s v="Plan de Pago"/>
    <n v="0"/>
    <n v="35703.11"/>
    <n v="7258.81"/>
    <n v="514.79999999999995"/>
    <n v="787.76"/>
    <n v="0"/>
    <m/>
    <n v="21665.47"/>
    <n v="0.05"/>
    <n v="65930"/>
    <x v="2"/>
  </r>
  <r>
    <s v="0457   3A-L28"/>
    <s v="EDUARDO RAMOS - YARD BACK"/>
    <n v="40471"/>
    <n v="41137"/>
    <n v="0"/>
    <n v="666"/>
    <n v="666"/>
    <n v="35703.11"/>
    <n v="7258.81"/>
    <n v="675.6"/>
    <n v="788.11"/>
    <n v="0"/>
    <m/>
    <n v="0"/>
    <n v="0.37"/>
    <n v="44426"/>
    <x v="2"/>
  </r>
  <r>
    <s v="0458   3A-L29"/>
    <s v="LWLYC"/>
    <n v="228726"/>
    <n v="0"/>
    <n v="204466.38"/>
    <n v="34482.94"/>
    <n v="0"/>
    <n v="35703.11"/>
    <n v="7302.44"/>
    <n v="562.79999999999995"/>
    <n v="792.93"/>
    <n v="0"/>
    <m/>
    <n v="0"/>
    <n v="0.4"/>
    <n v="283311"/>
    <x v="2"/>
  </r>
  <r>
    <s v="0459   3A-L30"/>
    <s v="Diego Alberto RADIVOY MAGNANI"/>
    <n v="115448"/>
    <n v="0"/>
    <n v="110303.62"/>
    <n v="10659.56"/>
    <n v="0"/>
    <n v="35703.11"/>
    <n v="7324.26"/>
    <n v="519.6"/>
    <n v="795.35"/>
    <n v="0"/>
    <m/>
    <n v="0"/>
    <n v="0.5"/>
    <n v="165306"/>
    <x v="2"/>
  </r>
  <r>
    <s v="0460   3A-L31"/>
    <s v="LUIS LOSADA (1)"/>
    <n v="41769"/>
    <n v="41769"/>
    <n v="0"/>
    <n v="0"/>
    <n v="0"/>
    <n v="35703.11"/>
    <n v="8578.6"/>
    <n v="607.20000000000005"/>
    <n v="931.24"/>
    <n v="0"/>
    <m/>
    <n v="-4082.19"/>
    <n v="0.04"/>
    <n v="41738"/>
    <x v="2"/>
  </r>
  <r>
    <s v="0461   3A-L32"/>
    <s v="SAN EMILIO SCA"/>
    <n v="41758"/>
    <n v="42445"/>
    <n v="0"/>
    <n v="687"/>
    <n v="687"/>
    <n v="35703.11"/>
    <n v="8567.69"/>
    <n v="607.20000000000005"/>
    <n v="930.21"/>
    <n v="0"/>
    <m/>
    <n v="0"/>
    <n v="0.79"/>
    <n v="45809"/>
    <x v="2"/>
  </r>
  <r>
    <s v="0462   3A-L33"/>
    <s v="STELLA MORALES (1)"/>
    <n v="43334"/>
    <n v="43334"/>
    <n v="0"/>
    <n v="0"/>
    <n v="0"/>
    <n v="35703.11"/>
    <n v="8780.3799999999992"/>
    <n v="621.6"/>
    <n v="952.97"/>
    <n v="0"/>
    <m/>
    <n v="-4100.43"/>
    <n v="0.37"/>
    <n v="41958"/>
    <x v="2"/>
  </r>
  <r>
    <s v="0463   3A-L34"/>
    <s v="JORGE FRAGA"/>
    <n v="1485947"/>
    <n v="0"/>
    <n v="950861.46"/>
    <s v="En Abogados"/>
    <n v="0"/>
    <n v="35703.11"/>
    <n v="13345.09"/>
    <n v="945.6"/>
    <n v="1448.6"/>
    <n v="0"/>
    <m/>
    <n v="0"/>
    <n v="0.53"/>
    <n v="1584933"/>
    <x v="2"/>
  </r>
  <r>
    <s v="0464   3A-L35"/>
    <s v="JORGE FRAGA (1)"/>
    <n v="40003"/>
    <n v="40003"/>
    <n v="0"/>
    <n v="0"/>
    <n v="0"/>
    <n v="35703.11"/>
    <n v="10481.92"/>
    <n v="742.8"/>
    <n v="1138.18"/>
    <n v="0"/>
    <m/>
    <n v="-4258.72"/>
    <n v="0.71"/>
    <n v="43808"/>
    <x v="2"/>
  </r>
  <r>
    <s v="0465   3A-L36"/>
    <s v="ALFREDO CASTIGLIA (1)"/>
    <n v="69752"/>
    <n v="69752"/>
    <s v="Plan de Pago"/>
    <s v="Plan de Pago"/>
    <n v="0"/>
    <n v="35703.11"/>
    <n v="10492.83"/>
    <n v="742.8"/>
    <n v="1138.8699999999999"/>
    <n v="0"/>
    <m/>
    <n v="25478.71"/>
    <n v="0.68"/>
    <n v="73557"/>
    <x v="2"/>
  </r>
  <r>
    <s v="0466   3A-L37"/>
    <s v="ALFREDO CASTIGLIA (1)"/>
    <n v="68049"/>
    <n v="68049"/>
    <s v="Plan de Pago"/>
    <s v="Plan de Pago"/>
    <n v="0"/>
    <n v="35703.11"/>
    <n v="10465.56"/>
    <n v="740.1"/>
    <n v="1136.46"/>
    <n v="0"/>
    <m/>
    <n v="23805.759999999998"/>
    <n v="0.01"/>
    <n v="71851"/>
    <x v="2"/>
  </r>
  <r>
    <s v="0467   3A-L38"/>
    <s v="AMERICO ALFREDO SANTI"/>
    <n v="59907"/>
    <n v="0"/>
    <n v="59517.25"/>
    <n v="3365.61"/>
    <n v="0"/>
    <n v="35703.11"/>
    <n v="7951.43"/>
    <n v="0"/>
    <n v="863.29"/>
    <n v="0"/>
    <m/>
    <n v="0"/>
    <n v="0.31"/>
    <n v="107401"/>
    <x v="2"/>
  </r>
  <r>
    <s v="0468   3A-L39"/>
    <s v="ALEJANDRO EDUARDO ROMERO"/>
    <n v="2934977"/>
    <n v="0"/>
    <n v="1864942.01"/>
    <s v="En Abogados"/>
    <n v="0"/>
    <n v="35703.11"/>
    <n v="7945.97"/>
    <n v="562.79999999999995"/>
    <n v="862.6"/>
    <n v="0"/>
    <m/>
    <n v="0"/>
    <n v="0.42"/>
    <n v="3073299"/>
    <x v="2"/>
  </r>
  <r>
    <s v="0469   3A-L40"/>
    <s v="LWLYC"/>
    <n v="246246"/>
    <n v="0"/>
    <n v="220279.05"/>
    <n v="36980.9"/>
    <n v="0"/>
    <n v="35703.11"/>
    <n v="10471.02"/>
    <n v="742.8"/>
    <n v="1136.8"/>
    <n v="0"/>
    <m/>
    <n v="0"/>
    <n v="0.32"/>
    <n v="305314"/>
    <x v="2"/>
  </r>
  <r>
    <s v="0470    3B-L1"/>
    <s v="GUILLERMO BASSIGNANI"/>
    <n v="1434168"/>
    <n v="27378.07"/>
    <n v="1090421.5"/>
    <n v="370889.51"/>
    <n v="0"/>
    <n v="35703.11"/>
    <n v="9532.99"/>
    <n v="675.6"/>
    <n v="1034.71"/>
    <n v="0"/>
    <m/>
    <n v="0"/>
    <n v="0.57999999999999996"/>
    <n v="1508258"/>
    <x v="2"/>
  </r>
  <r>
    <s v="0471    3B-L2"/>
    <s v="GUILLERMO BASSIGNANI"/>
    <n v="1341057"/>
    <n v="25315.57"/>
    <n v="1020546.65"/>
    <n v="346222.11"/>
    <n v="0"/>
    <n v="35703.11"/>
    <n v="7940.52"/>
    <n v="562.79999999999995"/>
    <n v="862.26"/>
    <n v="0"/>
    <m/>
    <n v="0"/>
    <n v="0.55000000000000004"/>
    <n v="1411838"/>
    <x v="2"/>
  </r>
  <r>
    <s v="0472    3B-L3"/>
    <s v="MARÕA JOS… SPINELLI (1)"/>
    <n v="35786"/>
    <n v="35786"/>
    <n v="0"/>
    <n v="0"/>
    <n v="0"/>
    <n v="35703.11"/>
    <n v="6353.51"/>
    <n v="451.2"/>
    <n v="689.81"/>
    <n v="0"/>
    <m/>
    <n v="-3876.07"/>
    <n v="0.44"/>
    <n v="39322"/>
    <x v="2"/>
  </r>
  <r>
    <s v="0473    3B-L4"/>
    <s v="PABLO GARCIA NAVARRO (1)"/>
    <n v="39714"/>
    <n v="39714"/>
    <n v="0"/>
    <n v="0"/>
    <n v="0"/>
    <n v="35703.11"/>
    <n v="6228.07"/>
    <n v="441.6"/>
    <n v="676.01"/>
    <n v="0"/>
    <m/>
    <n v="-3864.24"/>
    <n v="0.45"/>
    <n v="39185"/>
    <x v="2"/>
  </r>
  <r>
    <s v="0474    3B-L5"/>
    <s v="EDUARDO HIRSH"/>
    <n v="41085"/>
    <n v="41085"/>
    <n v="0"/>
    <n v="656"/>
    <n v="0"/>
    <n v="35703.11"/>
    <n v="6353.51"/>
    <n v="451.2"/>
    <n v="689.81"/>
    <n v="0"/>
    <m/>
    <n v="0"/>
    <n v="0.37"/>
    <n v="43854"/>
    <x v="2"/>
  </r>
  <r>
    <s v="0475    3B-L6"/>
    <s v="LWLYC"/>
    <n v="222379"/>
    <n v="0"/>
    <n v="198743.27"/>
    <n v="33572.89"/>
    <n v="0"/>
    <n v="35703.11"/>
    <n v="6228.07"/>
    <n v="441.6"/>
    <n v="676.01"/>
    <n v="0"/>
    <m/>
    <n v="0"/>
    <n v="0.05"/>
    <n v="275365"/>
    <x v="2"/>
  </r>
  <r>
    <s v="0476    3B-L7"/>
    <s v="GUILLERMO BASSIGNANI"/>
    <n v="1239566"/>
    <n v="23065.200000000001"/>
    <n v="944384.74"/>
    <n v="319335.3"/>
    <n v="0"/>
    <n v="35703.11"/>
    <n v="6211.71"/>
    <n v="440.4"/>
    <n v="674.29"/>
    <n v="0"/>
    <m/>
    <n v="0"/>
    <n v="0.45"/>
    <n v="1306750"/>
    <x v="2"/>
  </r>
  <r>
    <s v="0477    3B-L8"/>
    <s v="CAROLINA VAN DER MEULEN (1)"/>
    <n v="34592"/>
    <n v="34592"/>
    <n v="0"/>
    <n v="0"/>
    <n v="0"/>
    <n v="35703.11"/>
    <n v="5186.43"/>
    <n v="367.2"/>
    <n v="562.88"/>
    <n v="0"/>
    <m/>
    <n v="-3767.59"/>
    <n v="0.97"/>
    <n v="38053"/>
    <x v="2"/>
  </r>
  <r>
    <s v="0478   3B-L8B"/>
    <s v="CAROLINA VAN DER MEULEN (1)"/>
    <n v="34951"/>
    <n v="34951"/>
    <n v="0"/>
    <n v="0"/>
    <n v="0"/>
    <n v="35703.11"/>
    <n v="5535.46"/>
    <n v="393.6"/>
    <n v="601.16999999999996"/>
    <n v="0"/>
    <m/>
    <n v="-3800.14"/>
    <n v="0.8"/>
    <n v="38434"/>
    <x v="2"/>
  </r>
  <r>
    <s v="0479    3B-L9"/>
    <s v="GUILLERMO BASSIGNANI"/>
    <n v="1240624"/>
    <n v="23089.37"/>
    <n v="945178.47"/>
    <s v="En Abogados"/>
    <n v="0"/>
    <n v="35703.11"/>
    <n v="6228.07"/>
    <n v="441.6"/>
    <n v="676.01"/>
    <n v="0"/>
    <m/>
    <n v="0"/>
    <n v="0.66"/>
    <n v="1307843"/>
    <x v="2"/>
  </r>
  <r>
    <s v="0480   3B-L10"/>
    <s v="CAPRILE GOLF SA."/>
    <n v="1066055"/>
    <n v="0"/>
    <n v="823809.61"/>
    <n v="283435.87"/>
    <n v="0"/>
    <n v="35703.11"/>
    <n v="6228.07"/>
    <n v="0"/>
    <n v="676.01"/>
    <n v="0"/>
    <m/>
    <n v="0"/>
    <n v="0.33"/>
    <n v="1149853"/>
    <x v="2"/>
  </r>
  <r>
    <s v="0481    3B-L11"/>
    <s v="RAUL GORLERO IGLESIAS (1)"/>
    <n v="35216"/>
    <n v="35803"/>
    <n v="0"/>
    <n v="587"/>
    <n v="587"/>
    <n v="35703.11"/>
    <n v="6228.07"/>
    <n v="0"/>
    <n v="676.01"/>
    <n v="0"/>
    <m/>
    <n v="-3864"/>
    <n v="0.81"/>
    <n v="38744"/>
    <x v="2"/>
  </r>
  <r>
    <s v="0482   3B-L12"/>
    <s v="LWLYC (1)"/>
    <n v="275642"/>
    <n v="0"/>
    <n v="246766.27"/>
    <n v="41214.04"/>
    <n v="0"/>
    <n v="35703.11"/>
    <n v="6958.86"/>
    <n v="0"/>
    <n v="755.34"/>
    <n v="0"/>
    <m/>
    <n v="16830.96"/>
    <n v="0.42"/>
    <n v="348229"/>
    <x v="2"/>
  </r>
  <r>
    <s v="0483   3B-L13"/>
    <s v="GUILLERMO BASSIGNANI"/>
    <n v="1286482"/>
    <n v="24098.67"/>
    <n v="978834.62"/>
    <n v="332490.44"/>
    <n v="0"/>
    <n v="35703.11"/>
    <n v="6958.86"/>
    <n v="492"/>
    <n v="755.34"/>
    <n v="0"/>
    <m/>
    <n v="0"/>
    <n v="0.63"/>
    <n v="1355235"/>
    <x v="2"/>
  </r>
  <r>
    <s v="0484   3B-L14"/>
    <s v="LWLYC"/>
    <n v="266276"/>
    <n v="0"/>
    <n v="237762.83"/>
    <n v="40401.31"/>
    <n v="0"/>
    <n v="35703.11"/>
    <n v="6228.07"/>
    <n v="0"/>
    <n v="676.01"/>
    <n v="0"/>
    <m/>
    <n v="0"/>
    <n v="0.67"/>
    <n v="320772"/>
    <x v="2"/>
  </r>
  <r>
    <s v="0485   3B-L15"/>
    <s v="LWLYC"/>
    <n v="222379"/>
    <n v="0"/>
    <n v="198743.27"/>
    <n v="33572.89"/>
    <n v="0"/>
    <n v="35703.11"/>
    <n v="6228.07"/>
    <n v="441.6"/>
    <n v="676.01"/>
    <n v="0"/>
    <m/>
    <n v="0"/>
    <n v="0.05"/>
    <n v="275365"/>
    <x v="2"/>
  </r>
  <r>
    <s v="0486   3B-L16"/>
    <s v="LWLYC"/>
    <n v="266318"/>
    <n v="0"/>
    <n v="237789.82"/>
    <n v="40417.67"/>
    <n v="0"/>
    <n v="35703.11"/>
    <n v="6266.25"/>
    <n v="0"/>
    <n v="621.16999999999996"/>
    <n v="0"/>
    <m/>
    <n v="0"/>
    <n v="0.98"/>
    <n v="320799"/>
    <x v="2"/>
  </r>
  <r>
    <s v="0487   3B-L17"/>
    <s v="LWLYC"/>
    <n v="221642"/>
    <n v="0"/>
    <n v="198078.28"/>
    <n v="33467.629999999997"/>
    <n v="0"/>
    <n v="35703.11"/>
    <n v="6097.19"/>
    <n v="432"/>
    <n v="662.22"/>
    <n v="0"/>
    <m/>
    <n v="0"/>
    <n v="0.56999999999999995"/>
    <n v="274441"/>
    <x v="2"/>
  </r>
  <r>
    <s v="0488   3B-L18"/>
    <s v="GUILLERMO BASSIGNANI"/>
    <n v="1225449"/>
    <n v="22837.73"/>
    <n v="933782.19"/>
    <n v="315518.19"/>
    <n v="0"/>
    <n v="35703.11"/>
    <n v="5764.51"/>
    <n v="409.2"/>
    <n v="625.66"/>
    <n v="0"/>
    <m/>
    <n v="0"/>
    <n v="0.14000000000000001"/>
    <n v="1291803"/>
    <x v="2"/>
  </r>
  <r>
    <s v="0489   3B-L19"/>
    <s v="GUILLERMO BASSIGNANI"/>
    <n v="1223392"/>
    <n v="22791.67"/>
    <n v="932238.79"/>
    <n v="314973.48"/>
    <n v="0"/>
    <n v="35703.11"/>
    <n v="5731.79"/>
    <n v="405.6"/>
    <n v="622.21"/>
    <n v="0"/>
    <m/>
    <n v="0"/>
    <n v="0.02"/>
    <n v="1289675"/>
    <x v="2"/>
  </r>
  <r>
    <s v="0490   3B-L20"/>
    <s v="GUILLERMO BASSIGNANI"/>
    <n v="1217989"/>
    <n v="22671.53"/>
    <n v="928185.7"/>
    <n v="313541.06"/>
    <n v="0"/>
    <n v="35703.11"/>
    <n v="5639.08"/>
    <n v="400.8"/>
    <n v="612.20000000000005"/>
    <n v="0"/>
    <m/>
    <n v="0"/>
    <n v="0.05"/>
    <n v="1284082"/>
    <x v="2"/>
  </r>
  <r>
    <s v="0491   3B-L21"/>
    <s v="NATALIA GANEM"/>
    <n v="174212"/>
    <n v="174212"/>
    <n v="0"/>
    <n v="0"/>
    <n v="0"/>
    <n v="35703.11"/>
    <n v="5426.39"/>
    <n v="385.2"/>
    <n v="589.1"/>
    <n v="0"/>
    <m/>
    <n v="0"/>
    <n v="0.2"/>
    <n v="42104"/>
    <x v="2"/>
  </r>
  <r>
    <s v="0492   3B-L22"/>
    <s v="LWLYC"/>
    <n v="219654"/>
    <n v="0"/>
    <n v="196284.45"/>
    <n v="33183.769999999997"/>
    <n v="0"/>
    <n v="35703.11"/>
    <n v="5742.7"/>
    <n v="408"/>
    <n v="623.59"/>
    <n v="0"/>
    <m/>
    <n v="0"/>
    <n v="0.38"/>
    <n v="271946"/>
    <x v="2"/>
  </r>
  <r>
    <s v="0493   3B-L23"/>
    <s v="LWLYC"/>
    <n v="241000"/>
    <n v="0"/>
    <n v="215545.63"/>
    <n v="36231.65"/>
    <n v="0"/>
    <n v="35703.11"/>
    <n v="9538.44"/>
    <n v="676.8"/>
    <n v="1035.75"/>
    <n v="0"/>
    <m/>
    <n v="0"/>
    <n v="0.62"/>
    <n v="298732"/>
    <x v="2"/>
  </r>
  <r>
    <s v="0494   3B-L24"/>
    <s v="LWLYC"/>
    <n v="237381"/>
    <n v="0"/>
    <n v="212280.05"/>
    <n v="35714.949999999997"/>
    <n v="0"/>
    <n v="35703.11"/>
    <n v="8894.91"/>
    <n v="631.20000000000005"/>
    <n v="965.73"/>
    <n v="0"/>
    <m/>
    <n v="0"/>
    <n v="0.05"/>
    <n v="294190"/>
    <x v="2"/>
  </r>
  <r>
    <s v="0495   3B-L25"/>
    <s v="LWLYC"/>
    <n v="232009"/>
    <n v="0"/>
    <n v="207432.92"/>
    <n v="34947.730000000003"/>
    <n v="0"/>
    <n v="35703.11"/>
    <n v="7940.52"/>
    <n v="562.79999999999995"/>
    <n v="862.26"/>
    <n v="0"/>
    <m/>
    <n v="0"/>
    <n v="0.66"/>
    <n v="287450"/>
    <x v="2"/>
  </r>
  <r>
    <s v="0496   3B-L26"/>
    <s v="MARIA BELEN SAIN (1)"/>
    <n v="53635"/>
    <n v="0"/>
    <n v="53262.1"/>
    <n v="3036.01"/>
    <n v="0"/>
    <n v="35703.11"/>
    <n v="6353.51"/>
    <n v="0"/>
    <n v="689.81"/>
    <n v="0"/>
    <m/>
    <n v="6945"/>
    <n v="0.46"/>
    <n v="105990"/>
    <x v="2"/>
  </r>
  <r>
    <s v="0497   3B-L27"/>
    <s v="NATALIA GANEM"/>
    <n v="177159"/>
    <n v="177159"/>
    <n v="0"/>
    <n v="0"/>
    <n v="0"/>
    <n v="35703.11"/>
    <n v="6037.2"/>
    <n v="428.4"/>
    <n v="655.32000000000005"/>
    <n v="0"/>
    <m/>
    <n v="0"/>
    <n v="0.97"/>
    <n v="42825"/>
    <x v="2"/>
  </r>
  <r>
    <s v="0498   3B-L28"/>
    <s v="JUAN AGUSTÕN GARCÕA ARGIBAY (1)"/>
    <n v="35462"/>
    <n v="35462"/>
    <n v="0"/>
    <n v="0"/>
    <n v="0"/>
    <n v="35703.11"/>
    <n v="6037.2"/>
    <n v="428.4"/>
    <n v="655.32000000000005"/>
    <n v="0"/>
    <m/>
    <n v="-3846.49"/>
    <n v="0.46"/>
    <n v="38978"/>
    <x v="2"/>
  </r>
  <r>
    <s v="0499   3B-L29"/>
    <s v="SALVADOR BELLO"/>
    <n v="94839"/>
    <n v="301472"/>
    <n v="0"/>
    <n v="1524"/>
    <n v="206633"/>
    <n v="35703.11"/>
    <n v="6353.51"/>
    <n v="451.2"/>
    <n v="689.81"/>
    <n v="0"/>
    <m/>
    <n v="0"/>
    <n v="0"/>
    <n v="-161911.37"/>
    <x v="2"/>
  </r>
  <r>
    <s v="0500   3B-L30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</r>
  <r>
    <s v="0501   3B-L31"/>
    <s v="WESTON MILLONES / VICTORIA RIVERO"/>
    <n v="1753934"/>
    <n v="0"/>
    <n v="1151031.52"/>
    <s v="En Abogados"/>
    <n v="0"/>
    <n v="35703.11"/>
    <n v="7973.24"/>
    <n v="566.4"/>
    <n v="865.36"/>
    <n v="0"/>
    <m/>
    <n v="0"/>
    <n v="0.31"/>
    <n v="1856594"/>
    <x v="2"/>
  </r>
  <r>
    <s v="0502   3B-L32"/>
    <s v="LWLYC"/>
    <n v="241610"/>
    <n v="0"/>
    <n v="216095.88"/>
    <n v="36318.910000000003"/>
    <n v="0"/>
    <n v="35703.11"/>
    <n v="9647.51"/>
    <n v="684"/>
    <n v="1047.1300000000001"/>
    <n v="0"/>
    <m/>
    <n v="0"/>
    <n v="0.46"/>
    <n v="299497"/>
    <x v="2"/>
  </r>
  <r>
    <s v="0503   3B-L33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</r>
  <r>
    <s v="0504   3B-L34"/>
    <s v="LWLYC"/>
    <n v="223087"/>
    <n v="0"/>
    <n v="199382.19"/>
    <n v="33673.919999999998"/>
    <n v="0"/>
    <n v="35703.11"/>
    <n v="6353.51"/>
    <n v="451.2"/>
    <n v="689.81"/>
    <n v="0"/>
    <m/>
    <n v="0"/>
    <n v="0.26"/>
    <n v="276254"/>
    <x v="2"/>
  </r>
  <r>
    <s v="0505   3B-L35"/>
    <s v="ORGANIZACION RACIONAL DE ENERGIAS LIMPIAS S.A. (1)"/>
    <n v="35792"/>
    <n v="35792"/>
    <n v="0"/>
    <n v="0"/>
    <n v="0"/>
    <n v="35703.11"/>
    <n v="6358.96"/>
    <n v="451.2"/>
    <n v="690.5"/>
    <n v="0"/>
    <m/>
    <n v="-3876.57"/>
    <n v="0.8"/>
    <n v="39328"/>
    <x v="2"/>
  </r>
  <r>
    <s v="0506   3B-L36"/>
    <s v="NATALIA GANEM"/>
    <n v="178686"/>
    <n v="178686"/>
    <n v="0"/>
    <n v="0"/>
    <n v="0"/>
    <n v="35703.11"/>
    <n v="6353.51"/>
    <n v="451.2"/>
    <n v="689.81"/>
    <n v="0"/>
    <m/>
    <n v="0"/>
    <n v="0.37"/>
    <n v="43198"/>
    <x v="2"/>
  </r>
  <r>
    <s v="0507   3B-L37"/>
    <s v="FIDEICOMISO VILLA MARIA"/>
    <n v="41107"/>
    <n v="41107"/>
    <n v="0"/>
    <n v="0"/>
    <n v="0"/>
    <n v="35703.11"/>
    <n v="6353.51"/>
    <n v="451.2"/>
    <n v="689.81"/>
    <n v="0"/>
    <m/>
    <n v="0"/>
    <n v="0.37"/>
    <n v="43198"/>
    <x v="2"/>
  </r>
  <r>
    <s v="0508   3B-L38"/>
    <s v="LWLYC"/>
    <n v="223087"/>
    <n v="0"/>
    <n v="199382.19"/>
    <n v="33673.919999999998"/>
    <n v="0"/>
    <n v="35703.11"/>
    <n v="6353.51"/>
    <n v="451.2"/>
    <n v="689.81"/>
    <n v="0"/>
    <m/>
    <n v="0"/>
    <n v="0.26"/>
    <n v="276254"/>
    <x v="2"/>
  </r>
  <r>
    <s v="0509   3B-L39"/>
    <s v="RUTA CPC (2)"/>
    <n v="81063"/>
    <n v="40970"/>
    <n v="40093"/>
    <n v="3954.57"/>
    <n v="0"/>
    <n v="35703.11"/>
    <n v="6669.82"/>
    <n v="472.8"/>
    <n v="724.3"/>
    <n v="0"/>
    <m/>
    <n v="0"/>
    <n v="0.4"/>
    <n v="87618"/>
    <x v="2"/>
  </r>
  <r>
    <s v="0510   3B-L40"/>
    <s v="MELAMED CONSTRUCCIONES SRL (2)"/>
    <n v="41473"/>
    <n v="42134"/>
    <n v="0"/>
    <n v="1982.93"/>
    <n v="661"/>
    <n v="35703.11"/>
    <n v="6669.82"/>
    <n v="472.9"/>
    <n v="724.3"/>
    <n v="0"/>
    <m/>
    <n v="0"/>
    <n v="0.94"/>
    <n v="44893"/>
    <x v="2"/>
  </r>
  <r>
    <s v="0511    3B-L41"/>
    <s v="Cristian Javier Bicerne (1)"/>
    <n v="43348"/>
    <n v="43400"/>
    <n v="0"/>
    <n v="0"/>
    <n v="52"/>
    <n v="35703.11"/>
    <n v="6991.58"/>
    <n v="496.8"/>
    <n v="758.79"/>
    <n v="0"/>
    <m/>
    <n v="3010.25"/>
    <n v="0.47"/>
    <n v="46909"/>
    <x v="2"/>
  </r>
  <r>
    <s v="0512    3E-L1"/>
    <s v="LWLYC"/>
    <n v="240963"/>
    <n v="0"/>
    <n v="215512.16"/>
    <n v="36226.449999999997"/>
    <n v="0"/>
    <n v="35703.11"/>
    <n v="9532.99"/>
    <n v="675.5"/>
    <n v="1034.71"/>
    <n v="0"/>
    <m/>
    <n v="0"/>
    <n v="0.08"/>
    <n v="298685"/>
    <x v="2"/>
  </r>
  <r>
    <s v="0513    3E-L2"/>
    <s v="EFEYSE SRL"/>
    <n v="117383"/>
    <n v="0"/>
    <n v="112154.85"/>
    <n v="10835.89"/>
    <n v="0"/>
    <n v="35703.11"/>
    <n v="7945.97"/>
    <n v="565.20000000000005"/>
    <n v="862.95"/>
    <n v="0"/>
    <m/>
    <n v="0"/>
    <n v="0.03"/>
    <n v="168068"/>
    <x v="2"/>
  </r>
  <r>
    <s v="0514    3E-L3"/>
    <s v="FIDEICOMISO VILLA MARIA"/>
    <n v="42953"/>
    <n v="42953"/>
    <n v="0"/>
    <n v="0"/>
    <n v="0"/>
    <n v="35703.11"/>
    <n v="7945.97"/>
    <n v="565.20000000000005"/>
    <n v="862.95"/>
    <n v="0"/>
    <m/>
    <n v="0"/>
    <n v="0.77"/>
    <n v="45078"/>
    <x v="2"/>
  </r>
  <r>
    <s v="0515    3E-L4"/>
    <s v="PATRICIA TARABINI (1)"/>
    <n v="37407"/>
    <n v="37407"/>
    <n v="0"/>
    <n v="0"/>
    <n v="0"/>
    <n v="35703.11"/>
    <n v="7940.52"/>
    <n v="562.79999999999995"/>
    <n v="862.26"/>
    <n v="0"/>
    <m/>
    <n v="-4023.02"/>
    <n v="0.33"/>
    <n v="41046"/>
    <x v="2"/>
  </r>
  <r>
    <s v="0516    3E-L5"/>
    <s v="RUTA CPC (2)"/>
    <n v="83961"/>
    <n v="42442"/>
    <n v="41519"/>
    <n v="4095.92"/>
    <n v="0"/>
    <n v="35703.11"/>
    <n v="7940.52"/>
    <n v="562.79999999999995"/>
    <n v="862.26"/>
    <n v="0"/>
    <m/>
    <n v="0"/>
    <n v="0.39"/>
    <n v="90684"/>
    <x v="2"/>
  </r>
  <r>
    <s v="0517    3E-L6"/>
    <s v="FERNANDO JASNIS (1)"/>
    <n v="102571"/>
    <n v="102571"/>
    <n v="0"/>
    <n v="0"/>
    <n v="0"/>
    <n v="35703.11"/>
    <n v="7940.52"/>
    <n v="562.79999999999995"/>
    <n v="862.26"/>
    <n v="0"/>
    <m/>
    <n v="-4023.02"/>
    <n v="0.33"/>
    <n v="41046"/>
    <x v="2"/>
  </r>
  <r>
    <s v="0518    3E-L7"/>
    <s v="JOSEPH HARPER (1)"/>
    <n v="98096"/>
    <n v="98096"/>
    <n v="0"/>
    <n v="0"/>
    <n v="0"/>
    <n v="35703.11"/>
    <n v="6991.58"/>
    <n v="496.8"/>
    <n v="759.13"/>
    <n v="0"/>
    <m/>
    <n v="-3935.24"/>
    <n v="0.62"/>
    <n v="40016"/>
    <x v="2"/>
  </r>
  <r>
    <s v="0519    3E-L8"/>
    <s v="SARNI / TRONCOSO"/>
    <n v="78465"/>
    <n v="0"/>
    <n v="76634.350000000006"/>
    <n v="5662.37"/>
    <n v="0"/>
    <n v="35703.11"/>
    <n v="6997.04"/>
    <n v="496.8"/>
    <n v="759.48"/>
    <n v="0"/>
    <m/>
    <n v="0"/>
    <n v="0.85"/>
    <n v="126254"/>
    <x v="2"/>
  </r>
  <r>
    <s v="0520   3E-L9"/>
    <s v="HERN£N DE LAURENTE"/>
    <n v="41846"/>
    <n v="41846"/>
    <n v="0"/>
    <n v="0"/>
    <n v="0"/>
    <n v="35703.11"/>
    <n v="6991.58"/>
    <n v="496.8"/>
    <n v="759.13"/>
    <n v="0"/>
    <m/>
    <n v="0"/>
    <n v="0.38"/>
    <n v="43951"/>
    <x v="2"/>
  </r>
  <r>
    <s v="0521  3E-L10"/>
    <s v="JAVIER ARCAPALO (1)"/>
    <n v="40572"/>
    <n v="40572"/>
    <n v="0"/>
    <n v="0"/>
    <n v="0"/>
    <n v="35703.11"/>
    <n v="6991.58"/>
    <n v="496.8"/>
    <n v="759.13"/>
    <n v="0"/>
    <m/>
    <n v="-3935.24"/>
    <n v="0.62"/>
    <n v="40016"/>
    <x v="2"/>
  </r>
  <r>
    <s v="0522   3E-L11"/>
    <s v="KATRIN MAKULLA"/>
    <n v="1676959"/>
    <n v="0"/>
    <n v="1114064.8899999999"/>
    <s v="En Abogados"/>
    <n v="0"/>
    <n v="35703.11"/>
    <n v="6991.58"/>
    <n v="496.8"/>
    <n v="758.79"/>
    <n v="0"/>
    <m/>
    <n v="0"/>
    <n v="0.48"/>
    <n v="1776613"/>
    <x v="2"/>
  </r>
  <r>
    <s v="0523   3E-L12"/>
    <s v="OCAMPO / ARCAPALO (1)"/>
    <n v="40572"/>
    <n v="40572"/>
    <n v="0"/>
    <n v="0"/>
    <n v="0"/>
    <n v="35703.11"/>
    <n v="6991.58"/>
    <n v="496.8"/>
    <n v="758.79"/>
    <n v="0"/>
    <m/>
    <n v="-3934.75"/>
    <n v="0.47"/>
    <n v="40016"/>
    <x v="2"/>
  </r>
  <r>
    <s v="0524   3E-L13"/>
    <s v="JAVIER ARCAPALO (1)"/>
    <n v="40567"/>
    <n v="40567"/>
    <n v="0"/>
    <n v="0"/>
    <n v="0"/>
    <n v="35703.11"/>
    <n v="6986.13"/>
    <n v="496.8"/>
    <n v="759.13"/>
    <n v="0"/>
    <m/>
    <n v="-3935.24"/>
    <n v="7.0000000000000007E-2"/>
    <n v="40010"/>
    <x v="2"/>
  </r>
  <r>
    <s v="0525   3E-L14"/>
    <s v="CHRYNIEWIECKI DAMIAN (1)"/>
    <n v="48722"/>
    <n v="48722"/>
    <n v="0"/>
    <n v="0"/>
    <n v="0"/>
    <n v="35703.11"/>
    <n v="13683.22"/>
    <n v="970.8"/>
    <n v="1485.5"/>
    <n v="0"/>
    <m/>
    <n v="-4555.07"/>
    <n v="0.44"/>
    <n v="47288"/>
    <x v="2"/>
  </r>
  <r>
    <s v="0526   3E-L15"/>
    <s v="FIDEICOMISO VILLA MARIA (1)"/>
    <n v="57685"/>
    <n v="57685"/>
    <n v="0"/>
    <n v="0"/>
    <n v="0"/>
    <n v="35703.11"/>
    <n v="9532.99"/>
    <n v="675.6"/>
    <n v="1034.71"/>
    <n v="0"/>
    <m/>
    <n v="13110.48"/>
    <n v="0.11"/>
    <n v="60057"/>
    <x v="2"/>
  </r>
  <r>
    <s v="0527   3E-L16"/>
    <s v="GUILLERMO BASSIGNANI"/>
    <n v="1449052"/>
    <n v="27813.3"/>
    <n v="1101581.3999999999"/>
    <s v="En Abogados"/>
    <n v="0"/>
    <n v="35703.11"/>
    <n v="9532.99"/>
    <n v="675.8"/>
    <n v="1034.71"/>
    <n v="0"/>
    <m/>
    <n v="0"/>
    <n v="0.62"/>
    <n v="1523265"/>
    <x v="2"/>
  </r>
  <r>
    <s v="0528   3E-L17"/>
    <s v="RUTA CPC (2)"/>
    <n v="87593"/>
    <n v="44286"/>
    <n v="43307"/>
    <n v="4273.0600000000004"/>
    <n v="0"/>
    <n v="35703.11"/>
    <n v="9532.99"/>
    <n v="675.5"/>
    <n v="1034.71"/>
    <n v="0"/>
    <m/>
    <n v="0"/>
    <n v="0.63"/>
    <n v="94527"/>
    <x v="2"/>
  </r>
  <r>
    <s v="0529   3E-L18"/>
    <s v="DIEGO RADIVOY"/>
    <n v="737270"/>
    <n v="0"/>
    <n v="647594.46"/>
    <n v="122055.26"/>
    <n v="0"/>
    <n v="35703.11"/>
    <n v="9532.99"/>
    <n v="675.8"/>
    <n v="1034.71"/>
    <n v="0"/>
    <m/>
    <n v="0"/>
    <n v="0.67"/>
    <n v="816597"/>
    <x v="2"/>
  </r>
  <r>
    <s v="0530   3E-L19"/>
    <s v="Fideicomiso Villa Maria"/>
    <n v="44787"/>
    <n v="44787"/>
    <n v="0"/>
    <n v="0"/>
    <n v="0"/>
    <n v="35703.11"/>
    <n v="9532.99"/>
    <n v="675.6"/>
    <n v="1034.71"/>
    <n v="0"/>
    <m/>
    <n v="0"/>
    <n v="0.59"/>
    <n v="46947"/>
    <x v="2"/>
  </r>
  <r>
    <s v="0531   3E-L20"/>
    <s v="Roberto Ezequiel SANTAMARIA ; Tamara Eliana RODRIGUEZ BIANCHI (1)"/>
    <n v="42843"/>
    <n v="42843"/>
    <n v="0"/>
    <s v="En Abogados"/>
    <n v="0"/>
    <n v="35703.11"/>
    <n v="9549.35"/>
    <n v="676.8"/>
    <n v="1036.44"/>
    <n v="0"/>
    <m/>
    <n v="-1381.93"/>
    <n v="0.23"/>
    <n v="45584"/>
    <x v="2"/>
  </r>
  <r>
    <s v="0532   3E-L21"/>
    <s v="RUTA CPC (2)"/>
    <n v="98539"/>
    <n v="49840"/>
    <n v="48699"/>
    <n v="4806.96"/>
    <n v="0"/>
    <n v="35703.11"/>
    <n v="14539.44"/>
    <n v="954"/>
    <n v="1459.98"/>
    <n v="0"/>
    <m/>
    <n v="0"/>
    <n v="0.51"/>
    <n v="106163"/>
    <x v="2"/>
  </r>
  <r>
    <s v="0533   3E-L22"/>
    <s v="SALVADOR BELLO"/>
    <n v="96694"/>
    <n v="303353"/>
    <n v="0"/>
    <n v="1550"/>
    <n v="206659"/>
    <n v="35703.11"/>
    <n v="5590"/>
    <n v="396"/>
    <n v="607.03"/>
    <n v="0"/>
    <m/>
    <n v="0"/>
    <n v="0"/>
    <n v="-162812.85999999999"/>
    <x v="2"/>
  </r>
  <r>
    <s v="0534   3E- L22B"/>
    <s v="SALVADOR BELLO"/>
    <n v="97593"/>
    <n v="304266"/>
    <n v="0"/>
    <n v="1564"/>
    <n v="206673"/>
    <n v="35703.11"/>
    <n v="5590"/>
    <n v="396"/>
    <n v="607.03"/>
    <n v="0"/>
    <m/>
    <n v="0"/>
    <n v="0"/>
    <n v="-162812.85999999999"/>
    <x v="2"/>
  </r>
  <r>
    <s v="0535  3E-L23"/>
    <s v="RUTA CPC (2)"/>
    <n v="78908"/>
    <n v="40987"/>
    <n v="37921"/>
    <n v="3848.52"/>
    <n v="0"/>
    <n v="35703.11"/>
    <n v="5366.4"/>
    <n v="381.6"/>
    <n v="582.89"/>
    <n v="0"/>
    <m/>
    <n v="0"/>
    <n v="0.48"/>
    <n v="83804"/>
    <x v="2"/>
  </r>
  <r>
    <s v="0536  3E-L24"/>
    <s v="NATALIA GANEM"/>
    <n v="173927"/>
    <n v="173927"/>
    <n v="0"/>
    <n v="0"/>
    <n v="0"/>
    <n v="35703.11"/>
    <n v="5366.4"/>
    <n v="381.6"/>
    <n v="582.89"/>
    <n v="0"/>
    <m/>
    <n v="0"/>
    <n v="0"/>
    <n v="42034"/>
    <x v="2"/>
  </r>
  <r>
    <s v="0537  3E-L25"/>
    <s v="SANTIAGO BELAUSTEGUI"/>
    <n v="77693"/>
    <n v="0"/>
    <n v="75965.7"/>
    <n v="5525.59"/>
    <n v="0"/>
    <n v="35703.11"/>
    <n v="8262.2900000000009"/>
    <n v="585.6"/>
    <n v="896.75"/>
    <n v="0"/>
    <m/>
    <n v="0"/>
    <n v="0.96"/>
    <n v="126940"/>
    <x v="2"/>
  </r>
  <r>
    <s v="0538  3E-L26"/>
    <s v="FIDEICOMISO VILLA MARIA"/>
    <n v="42944"/>
    <n v="42944"/>
    <n v="0"/>
    <n v="0"/>
    <n v="0"/>
    <n v="35703.11"/>
    <n v="7940.52"/>
    <n v="562.79999999999995"/>
    <n v="862.26"/>
    <n v="0"/>
    <m/>
    <n v="0"/>
    <n v="0.31"/>
    <n v="45069"/>
    <x v="2"/>
  </r>
  <r>
    <s v="0539  3E-L27"/>
    <s v="ROBERTO MARINHO"/>
    <n v="41771"/>
    <n v="41771"/>
    <n v="0"/>
    <n v="0"/>
    <n v="0"/>
    <n v="35703.11"/>
    <n v="8578.6"/>
    <n v="608.4"/>
    <n v="931.59"/>
    <n v="0"/>
    <m/>
    <n v="0"/>
    <n v="0.3"/>
    <n v="45822"/>
    <x v="2"/>
  </r>
  <r>
    <s v="0540  3E-L28"/>
    <s v="ROBERTO MARINHO"/>
    <n v="42126"/>
    <n v="42126"/>
    <n v="0"/>
    <n v="0"/>
    <n v="0"/>
    <n v="35703.11"/>
    <n v="8900.36"/>
    <n v="631.20000000000005"/>
    <n v="966.08"/>
    <n v="0"/>
    <m/>
    <n v="0"/>
    <n v="0.25"/>
    <n v="46201"/>
    <x v="2"/>
  </r>
  <r>
    <s v="0541  3E-L29"/>
    <s v="ROBERTO MARINHO"/>
    <n v="42126"/>
    <n v="42126"/>
    <n v="0"/>
    <n v="0"/>
    <n v="0"/>
    <n v="35703.11"/>
    <n v="8900.36"/>
    <n v="631.20000000000005"/>
    <n v="966.08"/>
    <n v="0"/>
    <m/>
    <n v="0"/>
    <n v="0.25"/>
    <n v="46201"/>
    <x v="2"/>
  </r>
  <r>
    <s v="0542  3E-L30"/>
    <s v="ROBERTO MARINHO"/>
    <n v="42809"/>
    <n v="42809"/>
    <n v="0"/>
    <n v="0"/>
    <n v="0"/>
    <n v="35703.11"/>
    <n v="9516.6299999999992"/>
    <n v="675.6"/>
    <n v="1033.33"/>
    <n v="0"/>
    <m/>
    <n v="0"/>
    <n v="0.33"/>
    <n v="46929"/>
    <x v="2"/>
  </r>
  <r>
    <s v="0543  3E-L31"/>
    <s v="ROBERTO MARINHO"/>
    <n v="46384"/>
    <n v="46384"/>
    <n v="0"/>
    <n v="0"/>
    <n v="0"/>
    <n v="35703.11"/>
    <n v="12750.64"/>
    <n v="903.6"/>
    <n v="1384.1"/>
    <n v="0"/>
    <m/>
    <n v="0"/>
    <n v="0.55000000000000004"/>
    <n v="50742"/>
    <x v="2"/>
  </r>
  <r>
    <s v="0544  3E-L32"/>
    <s v="DIEGO RADIVOY"/>
    <n v="654873"/>
    <n v="0"/>
    <n v="580992.54"/>
    <n v="102930.09"/>
    <n v="0"/>
    <n v="35703.11"/>
    <n v="13345.09"/>
    <n v="945.6"/>
    <n v="1448.94"/>
    <n v="0"/>
    <m/>
    <n v="0"/>
    <n v="0.63"/>
    <n v="735366"/>
    <x v="2"/>
  </r>
  <r>
    <s v="0545  3E-L33"/>
    <s v="FIDEICOMISO VILLA MARIA"/>
    <n v="45099"/>
    <n v="45099"/>
    <n v="0"/>
    <n v="0"/>
    <n v="0"/>
    <n v="35703.11"/>
    <n v="9849.2999999999993"/>
    <n v="645.6"/>
    <n v="1069.55"/>
    <n v="0"/>
    <m/>
    <n v="0"/>
    <n v="0.44"/>
    <n v="47268"/>
    <x v="2"/>
  </r>
  <r>
    <s v="0546  3E-L34"/>
    <s v="FIDEICOMISO VILLA MARIA"/>
    <n v="45155"/>
    <n v="45155"/>
    <n v="0"/>
    <n v="0"/>
    <n v="0"/>
    <n v="35703.11"/>
    <n v="9849.2999999999993"/>
    <n v="699.6"/>
    <n v="1069.2"/>
    <n v="0"/>
    <m/>
    <n v="0"/>
    <n v="0.79"/>
    <n v="47322"/>
    <x v="2"/>
  </r>
  <r>
    <s v="0547  3E-L35"/>
    <s v="TORIBIO ACHAVAL"/>
    <n v="39359"/>
    <n v="0"/>
    <n v="39359"/>
    <n v="1967.95"/>
    <n v="0"/>
    <n v="35703.11"/>
    <n v="9849.2999999999993"/>
    <n v="699.6"/>
    <n v="1069.55"/>
    <n v="0"/>
    <m/>
    <n v="0"/>
    <n v="0.49"/>
    <n v="88649"/>
    <x v="2"/>
  </r>
  <r>
    <s v="0548  3E-L36"/>
    <s v="TORIBIO ACHAVAL"/>
    <n v="39359"/>
    <n v="0"/>
    <n v="39359"/>
    <n v="1967.95"/>
    <n v="0"/>
    <n v="35703.11"/>
    <n v="9849.2999999999993"/>
    <n v="699.6"/>
    <n v="1069.55"/>
    <n v="0"/>
    <m/>
    <n v="0"/>
    <n v="0.49"/>
    <n v="88649"/>
    <x v="2"/>
  </r>
  <r>
    <s v="0549  3E-L37-1"/>
    <s v="Victoria Bas (1)"/>
    <n v="51207"/>
    <n v="51207"/>
    <n v="0"/>
    <n v="0"/>
    <n v="0"/>
    <n v="35703.11"/>
    <n v="9849.2999999999993"/>
    <n v="0"/>
    <n v="1069.2"/>
    <n v="0"/>
    <m/>
    <n v="2745.46"/>
    <n v="0.93"/>
    <n v="49368"/>
    <x v="2"/>
  </r>
  <r>
    <s v="0550   3E-L38"/>
    <s v="Victoria Gobbi (1)"/>
    <n v="42130"/>
    <n v="42130"/>
    <n v="0"/>
    <n v="0"/>
    <n v="0"/>
    <n v="35703.11"/>
    <n v="9849.2999999999993"/>
    <n v="0"/>
    <n v="1069.2"/>
    <n v="0"/>
    <m/>
    <n v="2745.46"/>
    <n v="0.93"/>
    <n v="49368"/>
    <x v="2"/>
  </r>
  <r>
    <s v="0551   3E-L39"/>
    <s v="Victoria Bas (1)"/>
    <n v="53594"/>
    <n v="53594"/>
    <n v="0"/>
    <n v="0"/>
    <n v="0"/>
    <n v="35703.11"/>
    <n v="11752.63"/>
    <n v="574.79999999999995"/>
    <n v="1275.8"/>
    <n v="0"/>
    <m/>
    <n v="2568.9299999999998"/>
    <n v="0.73"/>
    <n v="51876"/>
    <x v="2"/>
  </r>
  <r>
    <s v="0552  4A-1-L1"/>
    <s v="LA ESPERANZA/DAMIAN LOPO (1)"/>
    <n v="48253"/>
    <n v="48253"/>
    <s v="Plan de Pago"/>
    <s v="Plan de Pago"/>
    <n v="0"/>
    <n v="35703.11"/>
    <n v="8115.04"/>
    <n v="574.79999999999995"/>
    <n v="0"/>
    <n v="0"/>
    <m/>
    <n v="8058.67"/>
    <n v="0.38"/>
    <n v="52452"/>
    <x v="2"/>
  </r>
  <r>
    <s v="0553  4A-2-L2"/>
    <s v="LA ESPERANZA/DAMIAN LOPO (1)"/>
    <n v="51810"/>
    <n v="51810"/>
    <s v="Plan de Pago"/>
    <s v="Plan de Pago"/>
    <n v="0"/>
    <n v="35703.11"/>
    <n v="7520.59"/>
    <n v="534"/>
    <n v="0"/>
    <n v="0"/>
    <m/>
    <n v="12194.67"/>
    <n v="0.63"/>
    <n v="55953"/>
    <x v="2"/>
  </r>
  <r>
    <s v="0554  4A-3-L3"/>
    <s v="LA ESPERANZA/DAMIAN LOPO (1)"/>
    <n v="51445"/>
    <n v="51445"/>
    <s v="Plan de Pago"/>
    <s v="Plan de Pago"/>
    <n v="0"/>
    <n v="35703.11"/>
    <n v="7367.89"/>
    <n v="522"/>
    <n v="0"/>
    <n v="0"/>
    <m/>
    <n v="11979.03"/>
    <n v="0.97"/>
    <n v="55573"/>
    <x v="2"/>
  </r>
  <r>
    <s v="0555  4A-4-L4"/>
    <s v="BERARDO-LUCCHESI"/>
    <n v="35649"/>
    <n v="36244"/>
    <n v="0"/>
    <n v="595"/>
    <n v="595"/>
    <n v="35703.11"/>
    <n v="7133.38"/>
    <n v="506.4"/>
    <n v="0"/>
    <n v="0"/>
    <m/>
    <n v="0"/>
    <n v="0.11"/>
    <n v="43343"/>
    <x v="2"/>
  </r>
  <r>
    <s v="0556  4A-5-L5"/>
    <s v="SERGIO KAUFMAN (1)"/>
    <n v="38796"/>
    <n v="38796"/>
    <n v="0"/>
    <n v="0"/>
    <n v="0"/>
    <n v="35703.11"/>
    <n v="6680.73"/>
    <n v="474"/>
    <n v="0"/>
    <n v="0"/>
    <m/>
    <n v="-3906.15"/>
    <n v="0.31"/>
    <n v="38952"/>
    <x v="2"/>
  </r>
  <r>
    <s v="0557  4A-6-L6"/>
    <s v="CARLOS SELLAN"/>
    <n v="235584"/>
    <n v="0"/>
    <n v="210473.98"/>
    <n v="35633.72"/>
    <n v="0"/>
    <n v="35703.11"/>
    <n v="9031.25"/>
    <n v="640.79999999999995"/>
    <n v="0"/>
    <n v="0"/>
    <m/>
    <n v="0"/>
    <n v="0.14000000000000001"/>
    <n v="291483"/>
    <x v="2"/>
  </r>
  <r>
    <s v="0558  4A-7-L7"/>
    <s v="GIMENEZ JULIAN"/>
    <n v="780698"/>
    <n v="0"/>
    <n v="582219"/>
    <s v="En Abogados"/>
    <n v="0"/>
    <n v="35703.11"/>
    <n v="7302.44"/>
    <n v="0"/>
    <n v="0"/>
    <n v="0"/>
    <m/>
    <n v="0"/>
    <n v="0.5"/>
    <n v="852815"/>
    <x v="2"/>
  </r>
  <r>
    <s v="0559  4A-8-L8"/>
    <s v="LA ESPERANZA (1)"/>
    <n v="52990"/>
    <n v="52990"/>
    <s v="Plan de Pago"/>
    <s v="Plan de Pago"/>
    <n v="0"/>
    <n v="35703.11"/>
    <n v="8027.78"/>
    <n v="568.79999999999995"/>
    <n v="0"/>
    <n v="0"/>
    <m/>
    <n v="12880.93"/>
    <n v="0.38"/>
    <n v="57181"/>
    <x v="2"/>
  </r>
  <r>
    <s v="0560  4A-9-L9"/>
    <s v="LA ESPERANZA (1)"/>
    <n v="53856"/>
    <n v="53856"/>
    <s v="Plan de Pago"/>
    <s v="Plan de Pago"/>
    <n v="0"/>
    <n v="35703.11"/>
    <n v="8398.6299999999992"/>
    <n v="595.20000000000005"/>
    <n v="0"/>
    <n v="0"/>
    <m/>
    <n v="13385.2"/>
    <n v="0.86"/>
    <n v="58083"/>
    <x v="2"/>
  </r>
  <r>
    <s v="0561  4B-10-_x000a_L10"/>
    <s v="AGUSTIN ESTRADA / PADIMOL"/>
    <n v="1362978"/>
    <n v="0"/>
    <n v="930857.09"/>
    <s v="En Abogados"/>
    <n v="0"/>
    <n v="35703.11"/>
    <n v="8376.81"/>
    <n v="594"/>
    <n v="0"/>
    <n v="0"/>
    <m/>
    <n v="0"/>
    <n v="0.23"/>
    <n v="1454195"/>
    <x v="2"/>
  </r>
  <r>
    <s v="0562  4B-11-L11"/>
    <s v="LA ESPERANZA (1)"/>
    <n v="53993"/>
    <n v="53993"/>
    <s v="Plan de Pago"/>
    <s v="Plan de Pago"/>
    <n v="0"/>
    <n v="35703.11"/>
    <n v="8458.6200000000008"/>
    <n v="598.79999999999995"/>
    <n v="0"/>
    <n v="0"/>
    <m/>
    <n v="13464.03"/>
    <n v="0.44"/>
    <n v="58225"/>
    <x v="2"/>
  </r>
  <r>
    <s v="0563   4B-12-_x000a_L12"/>
    <s v="LA ESPERANZA (1)"/>
    <n v="51395"/>
    <n v="51395"/>
    <s v="Plan de Pago"/>
    <s v="Plan de Pago"/>
    <n v="0"/>
    <n v="35703.11"/>
    <n v="8524.06"/>
    <n v="604.79999999999995"/>
    <n v="0"/>
    <n v="0"/>
    <m/>
    <n v="10801.77"/>
    <n v="0.26"/>
    <n v="55634"/>
    <x v="2"/>
  </r>
  <r>
    <s v="0564  4B-13-_x000a_L13"/>
    <s v="LA ESPERANZA (1)"/>
    <n v="54301"/>
    <n v="54301"/>
    <s v="Plan de Pago"/>
    <s v="Plan de Pago"/>
    <n v="0"/>
    <n v="35703.11"/>
    <n v="8589.51"/>
    <n v="608.4"/>
    <n v="0"/>
    <n v="0"/>
    <m/>
    <n v="13644.2"/>
    <n v="0.78"/>
    <n v="58546"/>
    <x v="2"/>
  </r>
  <r>
    <s v="0565  4B-14-_x000a_L14"/>
    <s v="LA ESPERANZA (1)"/>
    <n v="51522"/>
    <n v="51522"/>
    <s v="Plan de Pago"/>
    <s v="Plan de Pago"/>
    <n v="0"/>
    <n v="35703.11"/>
    <n v="8654.9500000000007"/>
    <n v="614.4"/>
    <n v="0"/>
    <n v="0"/>
    <m/>
    <n v="10800.7"/>
    <n v="0.84"/>
    <n v="55774"/>
    <x v="2"/>
  </r>
  <r>
    <s v="0566  4B-15-_x000a_L15"/>
    <s v="LA ESPERANZA (1)"/>
    <n v="54613"/>
    <n v="54613"/>
    <s v="Plan de Pago"/>
    <s v="Plan de Pago"/>
    <n v="0"/>
    <n v="35703.11"/>
    <n v="8725.85"/>
    <n v="618"/>
    <n v="0"/>
    <n v="0"/>
    <m/>
    <n v="13823.87"/>
    <n v="0.17"/>
    <n v="58871"/>
    <x v="2"/>
  </r>
  <r>
    <s v="0567  4B-16-_x000a_L16"/>
    <s v="Damián Pace (1)"/>
    <n v="43447"/>
    <n v="0"/>
    <n v="43447"/>
    <n v="2172.35"/>
    <n v="0"/>
    <n v="35703.11"/>
    <n v="8791.2900000000009"/>
    <n v="0"/>
    <n v="0"/>
    <n v="0"/>
    <m/>
    <n v="6945"/>
    <n v="0.25"/>
    <n v="97059"/>
    <x v="2"/>
  </r>
  <r>
    <s v="0568  4B-17-_x000a_L17"/>
    <s v="LA ESPERANZA (1)"/>
    <n v="54932"/>
    <n v="54932"/>
    <s v="Plan de Pago"/>
    <s v="Plan de Pago"/>
    <n v="0"/>
    <n v="35703.11"/>
    <n v="8862.19"/>
    <n v="627.6"/>
    <n v="0"/>
    <n v="0"/>
    <m/>
    <n v="14009.7"/>
    <n v="0.4"/>
    <n v="59203"/>
    <x v="2"/>
  </r>
  <r>
    <s v="0569  4B-18-_x000a_L18"/>
    <s v="LA ESPERANZA (1)"/>
    <n v="56021"/>
    <n v="56021"/>
    <s v="Plan de Pago"/>
    <s v="Plan de Pago"/>
    <n v="0"/>
    <n v="35703.11"/>
    <n v="9325.75"/>
    <n v="662.4"/>
    <n v="0"/>
    <n v="0"/>
    <m/>
    <n v="14644.63"/>
    <n v="0.11"/>
    <n v="60336"/>
    <x v="2"/>
  </r>
  <r>
    <s v="0570  4C-19-_x000a_L19"/>
    <s v="Rosana Valeria Gonzalez"/>
    <n v="36887"/>
    <n v="36887"/>
    <n v="0"/>
    <n v="0"/>
    <n v="0"/>
    <n v="35703.11"/>
    <n v="9260.31"/>
    <n v="0"/>
    <n v="0"/>
    <n v="0"/>
    <m/>
    <n v="0"/>
    <n v="0.57999999999999996"/>
    <n v="44964"/>
    <x v="2"/>
  </r>
  <r>
    <s v="0571  4C-20-_x000a_L20"/>
    <s v="Rosana Valeria Gonzalez"/>
    <n v="41662"/>
    <n v="41662"/>
    <n v="0"/>
    <n v="0"/>
    <n v="0"/>
    <n v="35703.11"/>
    <n v="15084.81"/>
    <n v="0"/>
    <n v="0"/>
    <n v="0"/>
    <m/>
    <n v="0"/>
    <n v="0.08"/>
    <n v="50788"/>
    <x v="2"/>
  </r>
  <r>
    <s v="0572  4C-21-_x000a_L21"/>
    <s v="LA ESPERANZA (1)"/>
    <n v="56377"/>
    <n v="56377"/>
    <s v="Plan de Pago"/>
    <s v="Plan de Pago"/>
    <n v="0"/>
    <n v="35703.11"/>
    <n v="9478.4500000000007"/>
    <n v="673.2"/>
    <n v="0"/>
    <n v="0"/>
    <m/>
    <n v="14851.57"/>
    <n v="0.67"/>
    <n v="60707"/>
    <x v="2"/>
  </r>
  <r>
    <s v="0573  4C-22-_x000a_L22"/>
    <s v="VOLIA PROMENADE SRL"/>
    <n v="2931576"/>
    <n v="0"/>
    <n v="1864226.25"/>
    <s v="En Abogados"/>
    <n v="0"/>
    <n v="35703.11"/>
    <n v="9494.81"/>
    <n v="0"/>
    <n v="0"/>
    <n v="0"/>
    <m/>
    <n v="0"/>
    <n v="0.77"/>
    <n v="3069986"/>
    <x v="2"/>
  </r>
  <r>
    <s v="0574  4C-23-_x000a_L23"/>
    <s v="LAURA LUJAN MORA—A (1)"/>
    <n v="37105"/>
    <n v="37105"/>
    <n v="0"/>
    <n v="0"/>
    <n v="0"/>
    <n v="35703.11"/>
    <n v="9527.5300000000007"/>
    <n v="0"/>
    <n v="0"/>
    <n v="0"/>
    <m/>
    <n v="-4169.96"/>
    <n v="0.32"/>
    <n v="41061"/>
    <x v="2"/>
  </r>
  <r>
    <s v="0575  4C-24-_x000a_L24"/>
    <s v="SERGIO KAUFMAN (1)"/>
    <n v="41610"/>
    <n v="41610"/>
    <n v="0"/>
    <n v="0"/>
    <n v="0"/>
    <n v="35703.11"/>
    <n v="9565.7099999999991"/>
    <n v="679.2"/>
    <n v="0"/>
    <n v="0"/>
    <m/>
    <n v="-4173.41"/>
    <n v="0.39"/>
    <n v="41775"/>
    <x v="2"/>
  </r>
  <r>
    <s v="0576  4C-25-_x000a_L25"/>
    <s v="LA ESPERANZA (1)"/>
    <n v="60089"/>
    <n v="60089"/>
    <s v="Plan de Pago"/>
    <s v="Plan de Pago"/>
    <n v="0"/>
    <n v="35703.11"/>
    <n v="11747.17"/>
    <n v="0"/>
    <n v="0"/>
    <n v="0"/>
    <m/>
    <n v="17186.2"/>
    <n v="0.52"/>
    <n v="64637"/>
    <x v="2"/>
  </r>
  <r>
    <s v="0577  4C-26-_x000a_L26"/>
    <s v="LA ESPERANZA"/>
    <n v="392226"/>
    <n v="0"/>
    <n v="328668.58"/>
    <n v="79990.850000000006"/>
    <n v="0"/>
    <n v="35703.11"/>
    <n v="13879.55"/>
    <n v="0"/>
    <n v="0"/>
    <n v="0"/>
    <m/>
    <n v="0"/>
    <n v="0.91"/>
    <n v="458243"/>
    <x v="2"/>
  </r>
  <r>
    <s v="0578  4C-27-_x000a_L27"/>
    <s v="LA ESPERANZA"/>
    <n v="359866"/>
    <n v="0"/>
    <n v="301578.15999999997"/>
    <n v="73366.75"/>
    <n v="0"/>
    <n v="35703.11"/>
    <n v="9614.7900000000009"/>
    <n v="0"/>
    <n v="0"/>
    <n v="0"/>
    <m/>
    <n v="0"/>
    <n v="0.19"/>
    <n v="420263"/>
    <x v="2"/>
  </r>
  <r>
    <s v="0579  4C-28-_x000a_L28"/>
    <s v="LA ESPERANZA"/>
    <n v="359248"/>
    <n v="0"/>
    <n v="301060.78000000003"/>
    <n v="73240.259999999995"/>
    <n v="0"/>
    <n v="35703.11"/>
    <n v="9532.99"/>
    <n v="0"/>
    <n v="0"/>
    <n v="0"/>
    <m/>
    <n v="0"/>
    <n v="0.86"/>
    <n v="419538"/>
    <x v="2"/>
  </r>
  <r>
    <s v="0580  4C-29-_x000a_L29"/>
    <s v="LA ESPERANZA"/>
    <n v="358998"/>
    <n v="0"/>
    <n v="300851.65999999997"/>
    <n v="73188.92"/>
    <n v="0"/>
    <n v="35703.11"/>
    <n v="9500.27"/>
    <n v="0"/>
    <n v="0"/>
    <n v="0"/>
    <m/>
    <n v="0"/>
    <n v="0.04"/>
    <n v="419244"/>
    <x v="2"/>
  </r>
  <r>
    <s v="0581  4C-30-_x000a_L30"/>
    <s v="LA ESPERANZA"/>
    <n v="365083"/>
    <n v="0"/>
    <n v="305945.63"/>
    <n v="74434.649999999994"/>
    <n v="0"/>
    <n v="35703.11"/>
    <n v="10301.950000000001"/>
    <n v="0"/>
    <n v="0"/>
    <n v="0"/>
    <m/>
    <n v="0"/>
    <n v="0.66"/>
    <n v="426386"/>
    <x v="2"/>
  </r>
  <r>
    <s v="0582   4C-31- L31"/>
    <s v="LA ESPERANZA"/>
    <n v="356887"/>
    <n v="0"/>
    <n v="299084.24"/>
    <n v="72756.97"/>
    <n v="0"/>
    <n v="35703.11"/>
    <n v="9222.1299999999992"/>
    <n v="0"/>
    <n v="0"/>
    <n v="0"/>
    <m/>
    <n v="0"/>
    <n v="0.55000000000000004"/>
    <n v="416767"/>
    <x v="2"/>
  </r>
  <r>
    <s v="0583  4C-32-_x000a_L32"/>
    <s v="LA ESPERANZA"/>
    <n v="355357"/>
    <n v="0"/>
    <n v="297803.40999999997"/>
    <n v="72443.759999999995"/>
    <n v="0"/>
    <n v="35703.11"/>
    <n v="9020.34"/>
    <n v="0"/>
    <n v="0"/>
    <n v="0"/>
    <m/>
    <n v="0"/>
    <n v="0.38"/>
    <n v="414971"/>
    <x v="2"/>
  </r>
  <r>
    <s v="0584  4C-33-_x000a_L33"/>
    <s v="LAS INDIAS SRL (1)"/>
    <n v="36826"/>
    <n v="36826"/>
    <n v="0"/>
    <n v="0"/>
    <n v="0"/>
    <n v="35703.11"/>
    <n v="9211.2199999999993"/>
    <n v="0"/>
    <n v="0"/>
    <n v="0"/>
    <m/>
    <n v="-4140.37"/>
    <n v="0.04"/>
    <n v="40774"/>
    <x v="2"/>
  </r>
  <r>
    <s v="0585  4C-34-_x000a_L34"/>
    <s v="LA ESPERANZA"/>
    <n v="355773"/>
    <n v="0"/>
    <n v="298151.42"/>
    <n v="72529.149999999994"/>
    <n v="0"/>
    <n v="35703.11"/>
    <n v="9074.8799999999992"/>
    <n v="0"/>
    <n v="0"/>
    <n v="0"/>
    <m/>
    <n v="0"/>
    <n v="0.44"/>
    <n v="415459"/>
    <x v="2"/>
  </r>
  <r>
    <s v="0586  4C-35-_x000a_L35"/>
    <s v="LA ESPERANZA"/>
    <n v="367275"/>
    <n v="0"/>
    <n v="307780.65000000002"/>
    <n v="74883.38"/>
    <n v="0"/>
    <n v="35703.11"/>
    <n v="10591"/>
    <n v="0"/>
    <n v="0"/>
    <n v="0"/>
    <m/>
    <n v="0"/>
    <n v="0.86"/>
    <n v="428959"/>
    <x v="2"/>
  </r>
  <r>
    <s v="0587  4C-36-_x000a_L36"/>
    <s v="LA ESPERANZA"/>
    <n v="397810"/>
    <n v="0"/>
    <n v="333343.35999999999"/>
    <n v="81133.81"/>
    <n v="0"/>
    <n v="35703.11"/>
    <n v="14615.79"/>
    <n v="0"/>
    <n v="0"/>
    <n v="0"/>
    <m/>
    <n v="0"/>
    <n v="0.93"/>
    <n v="464797"/>
    <x v="2"/>
  </r>
  <r>
    <s v="0588  4C-37-_x000a_L37"/>
    <s v="LA ESPERANZA (1)"/>
    <n v="58890"/>
    <n v="58890"/>
    <s v="Plan de Pago"/>
    <s v="Plan de Pago"/>
    <n v="0"/>
    <n v="35703.11"/>
    <n v="10094.709999999999"/>
    <n v="715.2"/>
    <n v="0"/>
    <n v="0"/>
    <m/>
    <n v="16765.53"/>
    <n v="0.45"/>
    <n v="63279"/>
    <x v="2"/>
  </r>
  <r>
    <s v="0589  4C-38-_x000a_L38"/>
    <s v="LA ESPERANZA (1)"/>
    <n v="56142"/>
    <n v="56142"/>
    <s v="Plan de Pago"/>
    <s v="Plan de Pago"/>
    <n v="0"/>
    <n v="35703.11"/>
    <n v="9380.2900000000009"/>
    <n v="664.8"/>
    <n v="0"/>
    <n v="0"/>
    <m/>
    <n v="14714.2"/>
    <n v="0.6"/>
    <n v="60463"/>
    <x v="2"/>
  </r>
  <r>
    <s v="0590  4C-39-_x000a_L39"/>
    <s v="LA ESPERANZA"/>
    <n v="609210"/>
    <n v="609210"/>
    <n v="0"/>
    <n v="0"/>
    <n v="0"/>
    <n v="35703.11"/>
    <n v="9614.7900000000009"/>
    <n v="681.6"/>
    <n v="0"/>
    <n v="0"/>
    <m/>
    <n v="0"/>
    <n v="0.5"/>
    <n v="46000"/>
    <x v="2"/>
  </r>
  <r>
    <s v="0591  4D-40-_x000a_L40"/>
    <s v="INGRID GUOZDEN (1)"/>
    <n v="36864"/>
    <n v="36864"/>
    <n v="0"/>
    <n v="0"/>
    <n v="0"/>
    <n v="35703.11"/>
    <n v="9233.0400000000009"/>
    <n v="0"/>
    <n v="0"/>
    <n v="0"/>
    <m/>
    <n v="-4142.84"/>
    <n v="0.69"/>
    <n v="40794"/>
    <x v="2"/>
  </r>
  <r>
    <s v="0592  4D-41-_x000a_L41"/>
    <s v="AGUSTINA GUOZDEN (1)"/>
    <n v="36524"/>
    <n v="36520"/>
    <n v="4"/>
    <n v="0.2"/>
    <n v="0"/>
    <n v="35703.11"/>
    <n v="8818.56"/>
    <n v="0"/>
    <n v="0"/>
    <n v="0"/>
    <m/>
    <n v="-4103.88"/>
    <n v="0.01"/>
    <n v="40422"/>
    <x v="2"/>
  </r>
  <r>
    <s v="0593  4D-42-_x000a_L42"/>
    <s v="LA ESPERANZA (1)"/>
    <n v="53832"/>
    <n v="53832"/>
    <s v="Plan de Pago"/>
    <s v="Plan de Pago"/>
    <n v="0"/>
    <n v="35703.11"/>
    <n v="8387.7199999999993"/>
    <n v="595.20000000000005"/>
    <n v="0"/>
    <n v="0"/>
    <m/>
    <n v="13371.6"/>
    <n v="0.37"/>
    <n v="58058"/>
    <x v="2"/>
  </r>
  <r>
    <s v="0594  4D-43-_x000a_L43"/>
    <s v="INGRID GUOZDEN (1)"/>
    <n v="36868"/>
    <n v="36868"/>
    <n v="0"/>
    <n v="0"/>
    <n v="0"/>
    <n v="35703.11"/>
    <n v="9238.49"/>
    <n v="0"/>
    <n v="0"/>
    <n v="0"/>
    <m/>
    <n v="-4143.33"/>
    <n v="0.73"/>
    <n v="40799"/>
    <x v="2"/>
  </r>
  <r>
    <s v="0595  4D-44-_x000a_L44"/>
    <s v="INGRID GUOZDEN (1)"/>
    <n v="36957"/>
    <n v="36957"/>
    <n v="0"/>
    <n v="0"/>
    <n v="0"/>
    <n v="35703.11"/>
    <n v="9347.56"/>
    <n v="0"/>
    <n v="0"/>
    <n v="0"/>
    <m/>
    <n v="-4153.1899999999996"/>
    <n v="0.52"/>
    <n v="40898"/>
    <x v="2"/>
  </r>
  <r>
    <s v="0596  4D-45-_x000a_L45"/>
    <s v="LUIS ESPOSITO"/>
    <n v="3052178"/>
    <n v="0"/>
    <n v="1936417.09"/>
    <s v="En Abogados"/>
    <n v="0"/>
    <n v="35703.11"/>
    <n v="8791.2900000000009"/>
    <n v="624"/>
    <n v="0"/>
    <n v="0"/>
    <m/>
    <n v="0"/>
    <n v="0.75"/>
    <n v="3194118"/>
    <x v="2"/>
  </r>
  <r>
    <s v="0597  4D-46-_x000a_L46"/>
    <s v="LA ESPERANZA (1)"/>
    <n v="55838"/>
    <n v="55838"/>
    <s v="Plan de Pago"/>
    <s v="Plan de Pago"/>
    <n v="0"/>
    <n v="35703.11"/>
    <n v="9249.4"/>
    <n v="655.20000000000005"/>
    <n v="0"/>
    <n v="0"/>
    <m/>
    <n v="14537.93"/>
    <n v="0.36"/>
    <n v="60146"/>
    <x v="2"/>
  </r>
  <r>
    <s v="0598  4D-47-_x000a_L47"/>
    <s v="LA ESPERANZA (1)"/>
    <n v="55584"/>
    <n v="55584"/>
    <s v="Plan de Pago"/>
    <s v="Plan de Pago"/>
    <n v="0"/>
    <n v="35703.11"/>
    <n v="9140.32"/>
    <n v="648"/>
    <n v="0"/>
    <n v="0"/>
    <m/>
    <n v="14389.9"/>
    <n v="0.67"/>
    <n v="59882"/>
    <x v="2"/>
  </r>
  <r>
    <s v="0599  4D-48-_x000a_L48"/>
    <s v="(CFA) COMPA—IA FIDUCIARIA AMERICANA"/>
    <n v="42317"/>
    <n v="42317"/>
    <n v="0"/>
    <n v="0"/>
    <n v="0"/>
    <n v="35703.11"/>
    <n v="10291.049999999999"/>
    <n v="730.8"/>
    <n v="0"/>
    <n v="0"/>
    <m/>
    <n v="0"/>
    <n v="0.04"/>
    <n v="46725"/>
    <x v="2"/>
  </r>
  <r>
    <s v="0600   HOTEL"/>
    <s v="HOTEL ESTANCIA VILLA MARIA (SOLITARIO M) (1)"/>
    <n v="258127"/>
    <n v="262430"/>
    <n v="0"/>
    <n v="4303"/>
    <n v="4303"/>
    <n v="35703.11"/>
    <n v="178863.5"/>
    <n v="12670.8"/>
    <n v="19418.439999999999"/>
    <n v="0"/>
    <m/>
    <n v="49323.839999999997"/>
    <n v="0.31"/>
    <n v="295980"/>
    <x v="2"/>
  </r>
  <r>
    <s v="0601  1A-33B"/>
    <s v="FIDEICOMISO VILLA MARIA"/>
    <n v="48038"/>
    <n v="48038"/>
    <n v="0"/>
    <n v="0"/>
    <n v="0"/>
    <n v="35703.11"/>
    <n v="13186.94"/>
    <n v="0"/>
    <n v="1432.04"/>
    <n v="0"/>
    <m/>
    <n v="0"/>
    <n v="0.91"/>
    <n v="50323"/>
    <x v="2"/>
  </r>
  <r>
    <s v="0602   1A-L5-1"/>
    <s v="SENLLE SEIF SEBASTIAN/OLAVARRIA NATALIA (1)"/>
    <n v="36475"/>
    <n v="36475"/>
    <n v="0"/>
    <n v="0"/>
    <n v="0"/>
    <n v="35703.11"/>
    <n v="7553.31"/>
    <n v="0"/>
    <n v="820.3"/>
    <n v="0"/>
    <m/>
    <n v="-3988.5"/>
    <n v="0.78"/>
    <n v="40089"/>
    <x v="2"/>
  </r>
  <r>
    <s v="0603   1A-L5-3"/>
    <s v="DARIO CERVINI/LORIA ALEJANDRA (1)"/>
    <n v="36427"/>
    <n v="36427"/>
    <n v="0"/>
    <n v="0"/>
    <n v="0"/>
    <n v="35703.11"/>
    <n v="7504.23"/>
    <n v="0"/>
    <n v="813.07"/>
    <n v="0"/>
    <m/>
    <n v="-3982.58"/>
    <n v="0.17"/>
    <n v="40038"/>
    <x v="2"/>
  </r>
  <r>
    <s v="0604 1A- L55-2"/>
    <s v="SERGIO ELBIO CANTON"/>
    <n v="40665"/>
    <n v="41343"/>
    <n v="0"/>
    <n v="678"/>
    <n v="678"/>
    <n v="35703.11"/>
    <n v="6168.08"/>
    <n v="0"/>
    <n v="587.72"/>
    <n v="0"/>
    <m/>
    <n v="0"/>
    <n v="0.09"/>
    <n v="42459"/>
    <x v="2"/>
  </r>
  <r>
    <s v="0605  1A-L55-3"/>
    <s v="Diego Francisco Diaz (1)"/>
    <n v="33875"/>
    <n v="33875"/>
    <n v="0"/>
    <n v="0"/>
    <n v="0"/>
    <n v="35703.11"/>
    <n v="4722.8599999999997"/>
    <n v="0"/>
    <n v="587.72"/>
    <n v="0"/>
    <m/>
    <n v="-3724.69"/>
    <n v="0"/>
    <n v="37289"/>
    <x v="2"/>
  </r>
  <r>
    <s v="0606  1A-L55-4"/>
    <s v="Lucas Esteban Molina (1)"/>
    <n v="40713"/>
    <n v="36642"/>
    <n v="4071"/>
    <n v="203.55"/>
    <n v="0"/>
    <n v="35703.11"/>
    <n v="4591.9799999999996"/>
    <n v="0"/>
    <n v="587.72"/>
    <n v="0"/>
    <m/>
    <n v="6945"/>
    <n v="0.64"/>
    <n v="52103"/>
    <x v="2"/>
  </r>
  <r>
    <s v="0607  1A34-B"/>
    <s v="Fideicomiso Villa Maria"/>
    <n v="44057"/>
    <n v="44057"/>
    <n v="0"/>
    <n v="0"/>
    <n v="0"/>
    <n v="35703.11"/>
    <n v="9843.85"/>
    <n v="0"/>
    <n v="787.76"/>
    <n v="0"/>
    <m/>
    <n v="0"/>
    <n v="0.28000000000000003"/>
    <n v="46335"/>
    <x v="2"/>
  </r>
  <r>
    <s v="0608   1D02"/>
    <s v="GUY MERISON (1)"/>
    <n v="101185"/>
    <n v="101185"/>
    <n v="0"/>
    <n v="0"/>
    <n v="0"/>
    <n v="35703.11"/>
    <n v="13568.69"/>
    <n v="0"/>
    <n v="1473.08"/>
    <n v="0"/>
    <m/>
    <n v="14733.22"/>
    <n v="0.9"/>
    <n v="65479"/>
    <x v="2"/>
  </r>
  <r>
    <s v="0609   1F-L1-2"/>
    <s v="PACE D/GIMENEZ J/PACE V/COPPARI A/ CAPC (1)"/>
    <n v="86236"/>
    <n v="0"/>
    <n v="84238.9"/>
    <n v="6209.05"/>
    <n v="0"/>
    <n v="35703.11"/>
    <n v="4897.38"/>
    <n v="0"/>
    <n v="532"/>
    <n v="0"/>
    <m/>
    <n v="6945"/>
    <n v="0.56000000000000005"/>
    <n v="138526"/>
    <x v="2"/>
  </r>
  <r>
    <s v="0610  1F-L3 2"/>
    <s v="EZEQUIEL ENRRIQUE GONZALES DE LA FUENTE HARTENST (1)"/>
    <n v="34441"/>
    <n v="34441"/>
    <n v="0"/>
    <n v="0"/>
    <n v="0"/>
    <n v="35703.11"/>
    <n v="4722.8599999999997"/>
    <n v="650"/>
    <n v="518.74"/>
    <n v="0"/>
    <m/>
    <n v="-3725.18"/>
    <n v="0.47"/>
    <n v="37870"/>
    <x v="2"/>
  </r>
  <r>
    <s v="0611  1F-L4 2"/>
    <s v="ALDO GABRIEL NIEVAS (1)"/>
    <n v="37851"/>
    <n v="37851"/>
    <n v="0"/>
    <n v="0"/>
    <n v="0"/>
    <n v="35703.11"/>
    <n v="4750.13"/>
    <n v="650"/>
    <n v="517.36"/>
    <n v="0"/>
    <m/>
    <n v="-3727.65"/>
    <n v="0.05"/>
    <n v="37893"/>
    <x v="2"/>
  </r>
  <r>
    <s v="0612    UC0"/>
    <s v="SILVIA ALICIA MAO"/>
    <n v="3472"/>
    <n v="3472"/>
    <n v="0"/>
    <n v="0"/>
    <n v="0"/>
    <n v="0"/>
    <n v="3839.37"/>
    <n v="0"/>
    <n v="0"/>
    <n v="0"/>
    <m/>
    <n v="0"/>
    <n v="0.63"/>
    <n v="3840"/>
    <x v="2"/>
  </r>
  <r>
    <s v="0613    UC1"/>
    <s v="ARATA Y ASOCIADOS"/>
    <n v="3471"/>
    <n v="3500"/>
    <n v="0"/>
    <n v="0"/>
    <n v="29"/>
    <n v="0"/>
    <n v="3839.37"/>
    <n v="0"/>
    <n v="0"/>
    <n v="0"/>
    <m/>
    <n v="0"/>
    <n v="0.63"/>
    <n v="3811"/>
    <x v="2"/>
  </r>
  <r>
    <s v="0614    UC2"/>
    <s v="FERNANDO CAFFA"/>
    <n v="3472"/>
    <n v="3472"/>
    <n v="0"/>
    <n v="0"/>
    <n v="0"/>
    <n v="0"/>
    <n v="3839.37"/>
    <n v="0"/>
    <n v="0"/>
    <n v="0"/>
    <m/>
    <n v="0"/>
    <n v="0.63"/>
    <n v="3840"/>
    <x v="2"/>
  </r>
  <r>
    <s v="UC    UC a UF_x000a_002     462"/>
    <s v="Pendiente de Resolución"/>
    <n v="0"/>
    <n v="0"/>
    <n v="0"/>
    <n v="0"/>
    <n v="0"/>
    <n v="0"/>
    <n v="0"/>
    <n v="0"/>
    <n v="0"/>
    <n v="0"/>
    <m/>
    <n v="0"/>
    <n v="0"/>
    <n v="0"/>
    <x v="2"/>
  </r>
  <r>
    <s v="UC    UC Lote_x000a_003      32"/>
    <s v="Deuda pendiente dueño anterior"/>
    <n v="186580"/>
    <n v="0"/>
    <n v="96836.15"/>
    <n v="94585.66"/>
    <n v="0"/>
    <n v="0"/>
    <n v="0"/>
    <n v="0"/>
    <n v="0"/>
    <n v="0"/>
    <m/>
    <n v="0"/>
    <n v="0.19"/>
    <n v="191422"/>
    <x v="2"/>
  </r>
  <r>
    <s v="0001    1A-L1"/>
    <s v="GRACIELA PRIORI (1)"/>
    <n v="44281"/>
    <n v="44281"/>
    <n v="0"/>
    <n v="0"/>
    <n v="0"/>
    <n v="39630.449999999997"/>
    <n v="12119.22"/>
    <n v="772.8"/>
    <n v="1183.03"/>
    <n v="0"/>
    <m/>
    <n v="-4754.3100000000004"/>
    <n v="0.81"/>
    <n v="48952"/>
    <x v="3"/>
  </r>
  <r>
    <s v="0002   1A-L1B"/>
    <s v="GRACIELA PRIORI (1)"/>
    <n v="44348"/>
    <n v="44348"/>
    <n v="0"/>
    <n v="0"/>
    <n v="0"/>
    <n v="39630.449999999997"/>
    <n v="12185.81"/>
    <n v="778.8"/>
    <n v="1189.92"/>
    <n v="0"/>
    <m/>
    <n v="-4760.8599999999997"/>
    <n v="0.88"/>
    <n v="49025"/>
    <x v="3"/>
  </r>
  <r>
    <s v="0003    1A-L2"/>
    <s v="MIGUEL SOSTRES (1)"/>
    <n v="44532"/>
    <n v="44532"/>
    <n v="0"/>
    <n v="0"/>
    <n v="0"/>
    <n v="39630.449999999997"/>
    <n v="12373.47"/>
    <n v="790.8"/>
    <n v="1207.82"/>
    <n v="0"/>
    <m/>
    <n v="-4777.76"/>
    <n v="0.22"/>
    <n v="49225"/>
    <x v="3"/>
  </r>
  <r>
    <s v="0004   1A-L2B"/>
    <s v="TRISTAN BRIANO (1)"/>
    <n v="41449"/>
    <n v="41449"/>
    <n v="0"/>
    <n v="0"/>
    <n v="0"/>
    <n v="39630.449999999997"/>
    <n v="9225.6200000000008"/>
    <n v="589.20000000000005"/>
    <n v="901.04"/>
    <n v="0"/>
    <m/>
    <n v="-4487.63"/>
    <n v="0.32"/>
    <n v="45859"/>
    <x v="3"/>
  </r>
  <r>
    <s v="0005   1A-L2C"/>
    <s v="TRISTAN BRIANO (1)"/>
    <n v="41491"/>
    <n v="41491"/>
    <n v="0"/>
    <n v="0"/>
    <n v="0"/>
    <n v="39630.449999999997"/>
    <n v="9267.99"/>
    <n v="592.79999999999995"/>
    <n v="904.83"/>
    <n v="0"/>
    <m/>
    <n v="-4491.45"/>
    <n v="0.38"/>
    <n v="45905"/>
    <x v="3"/>
  </r>
  <r>
    <s v="0006    1A-L3"/>
    <s v="Esteban Marcelo CHAMS (1)"/>
    <n v="65666"/>
    <n v="65666"/>
    <n v="0"/>
    <n v="0"/>
    <n v="0"/>
    <n v="39630.449999999997"/>
    <n v="8904.7800000000007"/>
    <n v="568.79999999999995"/>
    <n v="869.71"/>
    <n v="0"/>
    <m/>
    <n v="-4458.18"/>
    <n v="0.44"/>
    <n v="45516"/>
    <x v="3"/>
  </r>
  <r>
    <s v="0007   1A-L3B"/>
    <s v="CARLOS RENE RODRIGUEZ (1)"/>
    <n v="41060"/>
    <n v="41060"/>
    <n v="0"/>
    <n v="0"/>
    <n v="0"/>
    <n v="39630.449999999997"/>
    <n v="8826.09"/>
    <n v="565.20000000000005"/>
    <n v="861.79"/>
    <n v="0"/>
    <m/>
    <n v="-4450.55"/>
    <n v="0.02"/>
    <n v="45433"/>
    <x v="3"/>
  </r>
  <r>
    <s v="0008    1A-L4"/>
    <s v="CLAUDIO SPERANZA (1)"/>
    <n v="75666"/>
    <n v="75666"/>
    <n v="0"/>
    <n v="0"/>
    <n v="0"/>
    <n v="39630.449999999997"/>
    <n v="12912.24"/>
    <n v="0"/>
    <n v="1260.5"/>
    <n v="19270.060000000001"/>
    <m/>
    <n v="1991.61"/>
    <n v="0.14000000000000001"/>
    <n v="75065"/>
    <x v="3"/>
  </r>
  <r>
    <s v="0009   1A-L4B"/>
    <s v="RAFAEL BALTAZAR FLORES/TERESA MI—ONES (1)"/>
    <n v="57367"/>
    <n v="57367"/>
    <n v="0"/>
    <n v="0"/>
    <n v="0"/>
    <n v="39630.449999999997"/>
    <n v="12936.45"/>
    <n v="0"/>
    <n v="1262.9100000000001"/>
    <n v="0"/>
    <m/>
    <n v="2115.4299999999998"/>
    <n v="0.76"/>
    <n v="55946"/>
    <x v="3"/>
  </r>
  <r>
    <s v="0010   1A-L4C"/>
    <s v="GERARDO PAZ (1)"/>
    <n v="47618"/>
    <n v="47618"/>
    <n v="0"/>
    <n v="0"/>
    <n v="0"/>
    <n v="39630.449999999997"/>
    <n v="10006.530000000001"/>
    <n v="638.4"/>
    <n v="976.79"/>
    <n v="0"/>
    <m/>
    <n v="-4559.07"/>
    <n v="0.9"/>
    <n v="46694"/>
    <x v="3"/>
  </r>
  <r>
    <s v="0011   1A-L4D"/>
    <s v="DANIEL MARGULIES (1)"/>
    <n v="42197"/>
    <n v="42197"/>
    <n v="0"/>
    <n v="0"/>
    <n v="0"/>
    <n v="39630.449999999997"/>
    <n v="9988.3700000000008"/>
    <n v="638.4"/>
    <n v="975.07"/>
    <n v="0"/>
    <m/>
    <n v="-4557.4399999999996"/>
    <n v="0.15"/>
    <n v="46675"/>
    <x v="3"/>
  </r>
  <r>
    <s v="0012   1A-L5-2"/>
    <s v="Guadalupe Jazmin CHAMS (1)"/>
    <n v="46315"/>
    <n v="46315"/>
    <n v="0"/>
    <n v="0"/>
    <n v="0"/>
    <n v="39630.449999999997"/>
    <n v="8826.09"/>
    <n v="162"/>
    <n v="2493.8000000000002"/>
    <n v="0"/>
    <m/>
    <n v="-4448.91"/>
    <n v="0.56999999999999995"/>
    <n v="46664"/>
    <x v="3"/>
  </r>
  <r>
    <s v="0013   1A-L5B"/>
    <s v="ROLF MEIJER WERNER (1)"/>
    <n v="49786"/>
    <n v="49786"/>
    <n v="0"/>
    <n v="0"/>
    <n v="0"/>
    <n v="39630.449999999997"/>
    <n v="18977.900000000001"/>
    <n v="0"/>
    <n v="1853.05"/>
    <n v="0"/>
    <m/>
    <n v="-5387.48"/>
    <n v="0.08"/>
    <n v="55074"/>
    <x v="3"/>
  </r>
  <r>
    <s v="0014    1A-L6"/>
    <s v="Rafael Augusto COELHO; Agustina BOMBARDO UDABE"/>
    <n v="135635"/>
    <n v="138000"/>
    <n v="0"/>
    <n v="2200.7199999999998"/>
    <n v="2365"/>
    <n v="39630.449999999997"/>
    <n v="12010.26"/>
    <n v="768"/>
    <n v="1172.7"/>
    <n v="0"/>
    <m/>
    <n v="0"/>
    <n v="0.87"/>
    <n v="53418"/>
    <x v="3"/>
  </r>
  <r>
    <s v="0015   1A-L6B"/>
    <s v="ARIEL LUDUE—A (1)"/>
    <n v="44189"/>
    <n v="44189"/>
    <n v="0"/>
    <n v="0"/>
    <n v="0"/>
    <n v="39630.449999999997"/>
    <n v="12010.26"/>
    <n v="780"/>
    <n v="1172.7"/>
    <n v="0"/>
    <m/>
    <n v="-4744.5"/>
    <n v="0.09"/>
    <n v="48849"/>
    <x v="3"/>
  </r>
  <r>
    <s v="0016    1A-L7"/>
    <s v="MARIANA VOLPELLIER (1)"/>
    <n v="48429"/>
    <n v="48429"/>
    <n v="0"/>
    <n v="0"/>
    <n v="0"/>
    <n v="39630.449999999997"/>
    <n v="11973.93"/>
    <n v="766.8"/>
    <n v="1169.26"/>
    <n v="0"/>
    <m/>
    <n v="-4741.2299999999996"/>
    <n v="0.79"/>
    <n v="48800"/>
    <x v="3"/>
  </r>
  <r>
    <s v="0017   1A-L7B"/>
    <s v="OMAR LEONARDO RODRIGUEZ DE PIAN/FUSCO S. (2)"/>
    <n v="44212"/>
    <n v="44212"/>
    <n v="0"/>
    <n v="2210.59"/>
    <n v="0"/>
    <n v="39630.449999999997"/>
    <n v="12046.58"/>
    <n v="770.4"/>
    <n v="1176.1400000000001"/>
    <n v="0"/>
    <m/>
    <n v="0"/>
    <n v="0.84"/>
    <n v="55835"/>
    <x v="3"/>
  </r>
  <r>
    <s v="0018    1A-L8"/>
    <s v="RUTA CPC"/>
    <n v="102331"/>
    <n v="48715"/>
    <n v="53616"/>
    <n v="3456.29"/>
    <n v="0"/>
    <n v="39630.449999999997"/>
    <n v="14171.38"/>
    <n v="904.8"/>
    <n v="1383.41"/>
    <n v="0"/>
    <m/>
    <n v="0"/>
    <n v="0.67"/>
    <n v="113163"/>
    <x v="3"/>
  </r>
  <r>
    <s v="0019   1A-L8B"/>
    <s v="ARIEL AKERMAN (1)"/>
    <n v="46297"/>
    <n v="46297"/>
    <n v="0"/>
    <n v="0"/>
    <n v="0"/>
    <n v="39630.449999999997"/>
    <n v="14177.43"/>
    <n v="904.8"/>
    <n v="1384.1"/>
    <n v="0"/>
    <m/>
    <n v="-4944.1000000000004"/>
    <n v="0.32"/>
    <n v="51153"/>
    <x v="3"/>
  </r>
  <r>
    <s v="0020    1A-L9"/>
    <s v="Nelson Damian Duboscq (1)"/>
    <n v="45000"/>
    <n v="45000"/>
    <n v="0"/>
    <n v="0"/>
    <n v="0"/>
    <n v="39630.449999999997"/>
    <n v="12851.7"/>
    <n v="820.8"/>
    <n v="1254.6400000000001"/>
    <n v="0"/>
    <m/>
    <n v="-4821.9399999999996"/>
    <n v="0.35"/>
    <n v="49736"/>
    <x v="3"/>
  </r>
  <r>
    <s v="0021   1A-L9B"/>
    <s v="Mauro Hernan Landeira (1)"/>
    <n v="43281"/>
    <n v="43281"/>
    <n v="0"/>
    <n v="0"/>
    <n v="0"/>
    <n v="39630.449999999997"/>
    <n v="11096.17"/>
    <n v="709.2"/>
    <n v="1083.53"/>
    <n v="0"/>
    <m/>
    <n v="-4659.97"/>
    <n v="0.62"/>
    <n v="47860"/>
    <x v="3"/>
  </r>
  <r>
    <s v="0022   1A-L10"/>
    <s v="VALERIA BOHORQUEZ (1)"/>
    <n v="39851"/>
    <n v="39851"/>
    <n v="0"/>
    <n v="0"/>
    <n v="0"/>
    <n v="39630.449999999997"/>
    <n v="8123.87"/>
    <n v="0"/>
    <n v="792.93"/>
    <n v="0"/>
    <m/>
    <n v="-4385.6499999999996"/>
    <n v="0.4"/>
    <n v="44162"/>
    <x v="3"/>
  </r>
  <r>
    <s v="0023  1A-L10B"/>
    <s v="Jorge Enrique Bosch/Susana Beatriz Goncalves"/>
    <n v="45975"/>
    <n v="45975"/>
    <n v="0"/>
    <n v="756"/>
    <n v="0"/>
    <n v="39630.449999999997"/>
    <n v="9074.2800000000007"/>
    <n v="580.79999999999995"/>
    <n v="885.89"/>
    <n v="0"/>
    <m/>
    <n v="0"/>
    <n v="0.57999999999999996"/>
    <n v="50928"/>
    <x v="3"/>
  </r>
  <r>
    <s v="0024   1A-L11"/>
    <s v="JAIME CHMEA"/>
    <n v="894900"/>
    <n v="0"/>
    <n v="649476.29"/>
    <n v="277897.52"/>
    <n v="0"/>
    <n v="39630.449999999997"/>
    <n v="11144.6"/>
    <n v="0"/>
    <n v="1088"/>
    <n v="0"/>
    <m/>
    <n v="0"/>
    <n v="0.14000000000000001"/>
    <n v="979237"/>
    <x v="3"/>
  </r>
  <r>
    <s v="0025   1A-L11B"/>
    <s v="RAM”N RIONDA"/>
    <n v="44395"/>
    <n v="0"/>
    <n v="44395"/>
    <n v="2219.75"/>
    <n v="0"/>
    <n v="39630.449999999997"/>
    <n v="13087.79"/>
    <n v="0"/>
    <n v="1278.06"/>
    <n v="0"/>
    <m/>
    <n v="0"/>
    <n v="0.95"/>
    <n v="100612"/>
    <x v="3"/>
  </r>
  <r>
    <s v="0026   1A-L12"/>
    <s v="MARINHO"/>
    <n v="54215"/>
    <n v="54215"/>
    <n v="0"/>
    <n v="0"/>
    <n v="0"/>
    <n v="39630.449999999997"/>
    <n v="17422.14"/>
    <n v="1112.4000000000001"/>
    <n v="1700.86"/>
    <n v="0"/>
    <m/>
    <n v="0"/>
    <n v="0.15"/>
    <n v="59866"/>
    <x v="3"/>
  </r>
  <r>
    <s v="0027   1A-L12B"/>
    <s v="ROBERTO MARINHO"/>
    <n v="57059"/>
    <n v="57059"/>
    <n v="0"/>
    <n v="0"/>
    <n v="0"/>
    <n v="39630.449999999997"/>
    <n v="21247.98"/>
    <n v="134.4"/>
    <n v="2074.7800000000002"/>
    <n v="0"/>
    <m/>
    <n v="0"/>
    <n v="0.39"/>
    <n v="63088"/>
    <x v="3"/>
  </r>
  <r>
    <s v="0028   1A-L13"/>
    <s v="PILAR MAYORAL"/>
    <n v="53153"/>
    <n v="54039"/>
    <n v="0"/>
    <n v="886"/>
    <n v="886"/>
    <n v="39630.449999999997"/>
    <n v="12494.54"/>
    <n v="0"/>
    <n v="1220.21"/>
    <n v="3163.07"/>
    <m/>
    <n v="0"/>
    <n v="0.73"/>
    <n v="56509"/>
    <x v="3"/>
  </r>
  <r>
    <s v="0029   1A-L13B"/>
    <s v="ARIEL AKERMAN (1)"/>
    <n v="46685"/>
    <n v="46685"/>
    <n v="0"/>
    <n v="0"/>
    <n v="0"/>
    <n v="39630.449999999997"/>
    <n v="14576.96"/>
    <n v="927.6"/>
    <n v="1419.91"/>
    <n v="0"/>
    <m/>
    <n v="-4978.46"/>
    <n v="0.54"/>
    <n v="51577"/>
    <x v="3"/>
  </r>
  <r>
    <s v="0030   1A-L14"/>
    <s v="RUTA CPC"/>
    <n v="113702"/>
    <n v="54190"/>
    <n v="59512"/>
    <n v="3838.24"/>
    <n v="0"/>
    <n v="39630.449999999997"/>
    <n v="19401.650000000001"/>
    <n v="1238.4000000000001"/>
    <n v="1894.36"/>
    <n v="0"/>
    <m/>
    <n v="0"/>
    <n v="0.9"/>
    <n v="125516"/>
    <x v="3"/>
  </r>
  <r>
    <s v="0031   1A-L14B"/>
    <s v="ROBERTO MARINHO"/>
    <n v="53290"/>
    <n v="53290"/>
    <n v="0"/>
    <n v="0"/>
    <n v="0"/>
    <n v="39630.449999999997"/>
    <n v="16550.419999999998"/>
    <n v="1057.2"/>
    <n v="1615.82"/>
    <n v="0"/>
    <m/>
    <n v="0"/>
    <n v="0.11"/>
    <n v="58854"/>
    <x v="3"/>
  </r>
  <r>
    <s v="0032   1A-L15"/>
    <s v="ALFREDO CASTIGLIA (1)"/>
    <n v="82139"/>
    <n v="82139"/>
    <s v="Plan de Pago"/>
    <s v="Plan de Pago"/>
    <n v="0"/>
    <n v="39630.449999999997"/>
    <n v="16211.42"/>
    <n v="1034.4000000000001"/>
    <n v="1582.77"/>
    <n v="0"/>
    <m/>
    <n v="28718.78"/>
    <n v="0.18"/>
    <n v="87178"/>
    <x v="3"/>
  </r>
  <r>
    <s v="0033   1A-L15B"/>
    <s v="Ariel Arnoldo Abramovich (1)"/>
    <n v="57350"/>
    <n v="57350"/>
    <n v="0"/>
    <n v="0"/>
    <n v="0"/>
    <n v="39630.449999999997"/>
    <n v="19825.400000000001"/>
    <n v="1266"/>
    <n v="1935.68"/>
    <n v="0"/>
    <m/>
    <n v="37764.07"/>
    <n v="0.4"/>
    <n v="100422"/>
    <x v="3"/>
  </r>
  <r>
    <s v="0034   1A-L16"/>
    <s v="ARIEL AKERMAN - SEBASTAN JANON_x000a_(1)"/>
    <n v="47140"/>
    <n v="47140"/>
    <n v="0"/>
    <n v="0"/>
    <n v="0"/>
    <n v="39630.449999999997"/>
    <n v="15037.03"/>
    <n v="961.2"/>
    <n v="1468.11"/>
    <n v="0"/>
    <m/>
    <n v="-5023.72"/>
    <n v="0.93"/>
    <n v="52074"/>
    <x v="3"/>
  </r>
  <r>
    <s v="0035   1A-L16B"/>
    <s v="Gisela CANIEVSKY (1)"/>
    <n v="45106"/>
    <n v="45106"/>
    <n v="0"/>
    <n v="0"/>
    <n v="0"/>
    <n v="39630.449999999997"/>
    <n v="12960.66"/>
    <n v="828"/>
    <n v="1265.32"/>
    <n v="0"/>
    <m/>
    <n v="-4832.3"/>
    <n v="0.87"/>
    <n v="49853"/>
    <x v="3"/>
  </r>
  <r>
    <s v="0036   1A-L17"/>
    <s v="RUTA CPC"/>
    <n v="120130"/>
    <n v="57227"/>
    <n v="62903"/>
    <n v="4055.98"/>
    <n v="0"/>
    <n v="39630.449999999997"/>
    <n v="23675.46"/>
    <n v="150"/>
    <n v="2311.66"/>
    <n v="0"/>
    <m/>
    <n v="0"/>
    <n v="0.45"/>
    <n v="132727"/>
    <x v="3"/>
  </r>
  <r>
    <s v="0037   1A-L17B"/>
    <s v="RUTA CPC"/>
    <n v="114887"/>
    <n v="54761"/>
    <n v="60126"/>
    <n v="3877.62"/>
    <n v="0"/>
    <n v="39630.449999999997"/>
    <n v="19946.47"/>
    <n v="1274.4000000000001"/>
    <n v="1947.38"/>
    <n v="0"/>
    <m/>
    <n v="0"/>
    <n v="0.68"/>
    <n v="126803"/>
    <x v="3"/>
  </r>
  <r>
    <s v="0038   1A-L18"/>
    <s v="BIAU DANIEL/CRISTALDO MABEL (1)"/>
    <n v="45440"/>
    <n v="45440"/>
    <n v="0"/>
    <n v="0"/>
    <n v="0"/>
    <n v="39630.449999999997"/>
    <n v="14231.91"/>
    <n v="0"/>
    <n v="1389.27"/>
    <n v="0"/>
    <m/>
    <n v="-4949.01"/>
    <n v="0.38"/>
    <n v="50303"/>
    <x v="3"/>
  </r>
  <r>
    <s v="0039   1A-L18B"/>
    <s v="MIGUEL PEREIRA L´PEZ"/>
    <n v="3329159"/>
    <n v="0"/>
    <n v="2026920.54"/>
    <s v="En Abogados"/>
    <n v="0"/>
    <n v="39630.449999999997"/>
    <n v="12222.13"/>
    <n v="781.2"/>
    <n v="1193.3599999999999"/>
    <n v="0"/>
    <m/>
    <n v="0"/>
    <n v="0.83"/>
    <n v="3484333"/>
    <x v="3"/>
  </r>
  <r>
    <s v="0040   1A-L19"/>
    <s v="SEBASTIAN LAUSI"/>
    <n v="2963730"/>
    <n v="0"/>
    <n v="1811083.02"/>
    <s v="En Abogados"/>
    <n v="0"/>
    <n v="39630.449999999997"/>
    <n v="9237.73"/>
    <n v="590.4"/>
    <n v="902.08"/>
    <n v="0"/>
    <m/>
    <n v="0"/>
    <n v="0.19"/>
    <n v="3104645"/>
    <x v="3"/>
  </r>
  <r>
    <s v="0041   1A-L19B"/>
    <s v="SEBASTIAN LAUSI"/>
    <n v="3535769"/>
    <n v="0"/>
    <n v="2148953.13"/>
    <s v="En Abogados"/>
    <n v="0"/>
    <n v="39630.449999999997"/>
    <n v="13911.07"/>
    <n v="888"/>
    <n v="1358.28"/>
    <n v="0"/>
    <m/>
    <n v="0"/>
    <n v="0.54"/>
    <n v="3699005"/>
    <x v="3"/>
  </r>
  <r>
    <s v="0042   1A-L19C"/>
    <s v="SEBASTIAN LAUSI"/>
    <n v="2902186"/>
    <n v="0"/>
    <n v="1774747.35"/>
    <s v="En Abogados"/>
    <n v="0"/>
    <n v="39630.449999999997"/>
    <n v="8741.34"/>
    <n v="558"/>
    <n v="853.19"/>
    <n v="0"/>
    <m/>
    <n v="0"/>
    <n v="0.65"/>
    <n v="3040707"/>
    <x v="3"/>
  </r>
  <r>
    <s v="0043   1A-L20"/>
    <s v="Luis Enrique Landini (1)"/>
    <n v="51295"/>
    <n v="51295"/>
    <n v="0"/>
    <n v="0"/>
    <n v="0"/>
    <n v="39630.449999999997"/>
    <n v="13039.36"/>
    <n v="0"/>
    <n v="1272.8900000000001"/>
    <n v="0"/>
    <m/>
    <n v="2105.61"/>
    <n v="0.69"/>
    <n v="56049"/>
    <x v="3"/>
  </r>
  <r>
    <s v="0044  1A-L20B"/>
    <s v="JAIME CHMEA"/>
    <n v="926831"/>
    <n v="0"/>
    <n v="671459.28"/>
    <n v="288944.68"/>
    <n v="0"/>
    <n v="39630.449999999997"/>
    <n v="12440.06"/>
    <n v="0"/>
    <n v="1214.71"/>
    <n v="0"/>
    <m/>
    <n v="0"/>
    <n v="0.82"/>
    <n v="1013690"/>
    <x v="3"/>
  </r>
  <r>
    <s v="0045   1A-L21"/>
    <s v="PABLO GARCIA NAVARRO (1)"/>
    <n v="57627"/>
    <n v="57627"/>
    <n v="0"/>
    <n v="0"/>
    <n v="0"/>
    <n v="39630.449999999997"/>
    <n v="27356.02"/>
    <n v="172.8"/>
    <n v="2670.77"/>
    <n v="0"/>
    <m/>
    <n v="-6160.81"/>
    <n v="0.77"/>
    <n v="63670"/>
    <x v="3"/>
  </r>
  <r>
    <s v="0046   1A-L22"/>
    <s v="FIDEICOMISO VILLA MARIA"/>
    <n v="63060"/>
    <n v="64111"/>
    <n v="0"/>
    <n v="1051"/>
    <n v="1051"/>
    <n v="39630.449999999997"/>
    <n v="27392.34"/>
    <n v="0"/>
    <n v="2674.21"/>
    <n v="0"/>
    <m/>
    <n v="0"/>
    <n v="0"/>
    <n v="69697"/>
    <x v="3"/>
  </r>
  <r>
    <s v="0047   1A-L23"/>
    <s v="THOMAS HOELLER"/>
    <n v="312107"/>
    <n v="0"/>
    <n v="276444.13"/>
    <n v="49485.08"/>
    <n v="0"/>
    <n v="39630.449999999997"/>
    <n v="20769.75"/>
    <n v="1326"/>
    <n v="2027.95"/>
    <n v="0"/>
    <m/>
    <n v="0"/>
    <n v="0.64"/>
    <n v="389684"/>
    <x v="3"/>
  </r>
  <r>
    <s v="0048   1A-L24"/>
    <s v="RUTA CPC"/>
    <n v="117088"/>
    <n v="55766"/>
    <n v="61322"/>
    <n v="3953.88"/>
    <n v="0"/>
    <n v="39630.449999999997"/>
    <n v="22192.34"/>
    <n v="141.6"/>
    <n v="2167.0500000000002"/>
    <n v="0"/>
    <m/>
    <n v="0"/>
    <n v="0.68"/>
    <n v="129408"/>
    <x v="3"/>
  </r>
  <r>
    <s v="0049   1A-L25"/>
    <s v="ALFRED GLASSEL"/>
    <n v="1588170"/>
    <n v="0"/>
    <n v="1095284.08"/>
    <s v="En Abogados"/>
    <n v="0"/>
    <n v="39630.449999999997"/>
    <n v="23421.21"/>
    <n v="148.80000000000001"/>
    <n v="2286.52"/>
    <n v="0"/>
    <m/>
    <n v="0"/>
    <n v="0.82"/>
    <n v="1708422"/>
    <x v="3"/>
  </r>
  <r>
    <s v="0050   1A-L26"/>
    <s v="IDA MABEL ZAPPALA (GABRIEL GAUNA APODER)"/>
    <n v="89753"/>
    <n v="89753"/>
    <n v="0"/>
    <n v="0"/>
    <n v="0"/>
    <n v="39630.449999999997"/>
    <n v="12270.56"/>
    <n v="0"/>
    <n v="1197.83"/>
    <n v="0"/>
    <m/>
    <n v="0"/>
    <n v="0.16"/>
    <n v="53099"/>
    <x v="3"/>
  </r>
  <r>
    <s v="0051   1A-L26B"/>
    <s v="SALVADOR BELLO"/>
    <n v="-155814.15"/>
    <n v="0"/>
    <n v="0"/>
    <n v="0"/>
    <n v="155814.15"/>
    <n v="39630.449999999997"/>
    <n v="12791.16"/>
    <n v="817.2"/>
    <n v="1248.79"/>
    <n v="0"/>
    <m/>
    <n v="0"/>
    <n v="0"/>
    <n v="-101326.55"/>
    <x v="3"/>
  </r>
  <r>
    <s v="0052   1A-L27"/>
    <s v="TERESA TANCO (2)"/>
    <n v="45789"/>
    <n v="45789"/>
    <n v="0"/>
    <n v="2289.4299999999998"/>
    <n v="0"/>
    <n v="39630.449999999997"/>
    <n v="13656.82"/>
    <n v="873.6"/>
    <n v="1333.49"/>
    <n v="0"/>
    <m/>
    <n v="0"/>
    <n v="0.21"/>
    <n v="57784"/>
    <x v="3"/>
  </r>
  <r>
    <s v="0053  1A-L27B"/>
    <s v="FEDERICO BUNSOW (1)"/>
    <n v="44849"/>
    <n v="44849"/>
    <n v="0"/>
    <n v="0"/>
    <n v="0"/>
    <n v="39630.449999999997"/>
    <n v="13584.18"/>
    <n v="0"/>
    <n v="1326.26"/>
    <n v="0"/>
    <m/>
    <n v="-4889.5600000000004"/>
    <n v="0.67"/>
    <n v="49652"/>
    <x v="3"/>
  </r>
  <r>
    <s v="0054   1A-L28"/>
    <s v="MARIANA VALOTTA (1)"/>
    <n v="50901"/>
    <n v="50901"/>
    <n v="0"/>
    <n v="0"/>
    <n v="0"/>
    <n v="39630.449999999997"/>
    <n v="16719.919999999998"/>
    <n v="0"/>
    <n v="1041.52"/>
    <n v="3297.67"/>
    <m/>
    <n v="-4620.7"/>
    <n v="0.14000000000000001"/>
    <n v="56069"/>
    <x v="3"/>
  </r>
  <r>
    <s v="0055  1A-L28B"/>
    <s v="PABLO VERA PINTO (1)"/>
    <n v="47674"/>
    <n v="47674"/>
    <n v="0"/>
    <n v="0"/>
    <n v="0"/>
    <n v="39630.449999999997"/>
    <n v="11265.67"/>
    <n v="720"/>
    <n v="1099.71"/>
    <n v="0"/>
    <m/>
    <n v="-4675.24"/>
    <n v="0.41"/>
    <n v="48041"/>
    <x v="3"/>
  </r>
  <r>
    <s v="0056   1A-L29"/>
    <s v="PABLO VERA PINTO (1)"/>
    <n v="64056"/>
    <n v="64056"/>
    <n v="0"/>
    <n v="0"/>
    <n v="0"/>
    <n v="39630.449999999997"/>
    <n v="11780.22"/>
    <n v="0"/>
    <n v="1149.98"/>
    <n v="16735.12"/>
    <m/>
    <n v="-4723.2299999999996"/>
    <n v="0.46"/>
    <n v="64573"/>
    <x v="3"/>
  </r>
  <r>
    <s v="0057  1A-L29B"/>
    <s v="GABRIEL GALATI"/>
    <n v="138782"/>
    <n v="0"/>
    <n v="130316.07"/>
    <n v="14981.73"/>
    <n v="0"/>
    <n v="39630.449999999997"/>
    <n v="11768.11"/>
    <n v="0"/>
    <n v="1148.94"/>
    <n v="0"/>
    <m/>
    <n v="0"/>
    <n v="0.7"/>
    <n v="197846"/>
    <x v="3"/>
  </r>
  <r>
    <s v="0058   1A-L30"/>
    <s v="AGUSTÕN GIMENEZ/FERNANDA ARCURI"/>
    <n v="43015"/>
    <n v="43015"/>
    <n v="0"/>
    <n v="0"/>
    <n v="0"/>
    <n v="39630.449999999997"/>
    <n v="11580.45"/>
    <n v="0"/>
    <n v="1130.69"/>
    <n v="0"/>
    <m/>
    <n v="0"/>
    <n v="0.41"/>
    <n v="52342"/>
    <x v="3"/>
  </r>
  <r>
    <s v="0059  1A-L30B"/>
    <s v="CAR POINT"/>
    <n v="47764"/>
    <n v="0"/>
    <n v="47764"/>
    <n v="2388.1999999999998"/>
    <n v="0"/>
    <n v="39630.449999999997"/>
    <n v="11350.42"/>
    <n v="724.8"/>
    <n v="1108.32"/>
    <n v="0"/>
    <m/>
    <n v="0"/>
    <n v="0.81"/>
    <n v="102967"/>
    <x v="3"/>
  </r>
  <r>
    <s v="0060   1A-L31"/>
    <s v="FRANCO BORDONI (1)"/>
    <n v="54865"/>
    <n v="54900"/>
    <n v="0"/>
    <n v="0"/>
    <n v="35"/>
    <n v="39630.449999999997"/>
    <n v="24559.279999999999"/>
    <n v="0"/>
    <n v="2398.08"/>
    <n v="0"/>
    <m/>
    <n v="-5902.85"/>
    <n v="0.04"/>
    <n v="60650"/>
    <x v="3"/>
  </r>
  <r>
    <s v="0061   1A-L32"/>
    <s v="CARLOS ALBERTO MATUK."/>
    <n v="82155"/>
    <n v="83525"/>
    <n v="0"/>
    <n v="1370"/>
    <n v="1370"/>
    <n v="39630.449999999997"/>
    <n v="24771.15"/>
    <n v="0"/>
    <n v="2418.39"/>
    <n v="21087.15"/>
    <m/>
    <n v="0"/>
    <n v="0.86"/>
    <n v="87908"/>
    <x v="3"/>
  </r>
  <r>
    <s v="0062  1A-L33A"/>
    <s v="CARLOS ALBERTO MATUK."/>
    <n v="45818"/>
    <n v="46582"/>
    <n v="0"/>
    <n v="764"/>
    <n v="764"/>
    <n v="39630.449999999997"/>
    <n v="14643.55"/>
    <n v="0"/>
    <n v="1429.21"/>
    <n v="0"/>
    <m/>
    <n v="0"/>
    <n v="0.79"/>
    <n v="55704"/>
    <x v="3"/>
  </r>
  <r>
    <s v="0063   1A-L34-_x000a_A"/>
    <s v="Emiliano VOLPE (1)"/>
    <n v="326587"/>
    <n v="0"/>
    <n v="294347.59999999998"/>
    <n v="46956.78"/>
    <n v="0"/>
    <n v="39630.449999999997"/>
    <n v="17470.560000000001"/>
    <n v="180"/>
    <n v="2773.03"/>
    <n v="0"/>
    <m/>
    <n v="6945"/>
    <n v="0.57999999999999996"/>
    <n v="408304"/>
    <x v="3"/>
  </r>
  <r>
    <s v="0064   1A-L35"/>
    <s v="ANDREW CUMMINS (1)"/>
    <n v="47389"/>
    <n v="47389"/>
    <n v="0"/>
    <n v="0"/>
    <n v="0"/>
    <n v="39630.449999999997"/>
    <n v="16096.41"/>
    <n v="1028.4000000000001"/>
    <n v="785.01"/>
    <n v="0"/>
    <m/>
    <n v="-5121.3500000000004"/>
    <n v="0.08"/>
    <n v="52419"/>
    <x v="3"/>
  </r>
  <r>
    <s v="0065  1A-L35B"/>
    <s v="ANDREW CUMMINS (1)"/>
    <n v="47512"/>
    <n v="47512"/>
    <n v="0"/>
    <n v="0"/>
    <n v="0"/>
    <n v="39630.449999999997"/>
    <n v="15418.41"/>
    <n v="984"/>
    <n v="1505.64"/>
    <n v="0"/>
    <m/>
    <n v="-5059.17"/>
    <n v="0.67"/>
    <n v="52480"/>
    <x v="3"/>
  </r>
  <r>
    <s v="0066   1A-L36"/>
    <s v="CARINA MOLOZAJ (2)"/>
    <n v="53353"/>
    <n v="54203"/>
    <n v="0"/>
    <n v="2587.6799999999998"/>
    <n v="850"/>
    <n v="39630.449999999997"/>
    <n v="15106.65"/>
    <n v="963.6"/>
    <n v="1474.65"/>
    <n v="0"/>
    <m/>
    <n v="0"/>
    <n v="0.97"/>
    <n v="58914"/>
    <x v="3"/>
  </r>
  <r>
    <s v="0067  1A-L36B"/>
    <s v="CARINA MOLOZAJ (2)"/>
    <n v="50763"/>
    <n v="51572"/>
    <n v="0"/>
    <n v="2462.14"/>
    <n v="809"/>
    <n v="39630.449999999997"/>
    <n v="12742.74"/>
    <n v="813.6"/>
    <n v="1243.97"/>
    <n v="0"/>
    <m/>
    <n v="0"/>
    <n v="0.1"/>
    <n v="56084"/>
    <x v="3"/>
  </r>
  <r>
    <s v="0068   1A-L37"/>
    <s v="Fideicomiso Villa Maria"/>
    <n v="54476"/>
    <n v="55384"/>
    <n v="0"/>
    <n v="908"/>
    <n v="908"/>
    <n v="39630.449999999997"/>
    <n v="18796.29"/>
    <n v="0"/>
    <n v="1835.14"/>
    <n v="0"/>
    <m/>
    <n v="0"/>
    <n v="0.12"/>
    <n v="60262"/>
    <x v="3"/>
  </r>
  <r>
    <s v="0069   1A-L38"/>
    <s v="MARTIN PEUSNER (1)"/>
    <n v="50880"/>
    <n v="50880"/>
    <n v="0"/>
    <n v="0"/>
    <n v="0"/>
    <n v="39630.449999999997"/>
    <n v="18856.830000000002"/>
    <n v="1204.8"/>
    <n v="1841.34"/>
    <n v="0"/>
    <m/>
    <n v="-5376.58"/>
    <n v="0.16"/>
    <n v="56157"/>
    <x v="3"/>
  </r>
  <r>
    <s v="0070   1A-L39"/>
    <s v="DIEGO CARVALHO"/>
    <n v="115810"/>
    <n v="0"/>
    <n v="106934.05"/>
    <n v="14222.65"/>
    <n v="0"/>
    <n v="39630.449999999997"/>
    <n v="18917.36"/>
    <n v="1207.2"/>
    <n v="1846.85"/>
    <n v="0"/>
    <m/>
    <n v="0"/>
    <n v="0.44"/>
    <n v="182759"/>
    <x v="3"/>
  </r>
  <r>
    <s v="0071   1A-L40"/>
    <s v="ADRIAN PYLINSKI (1)"/>
    <n v="59889"/>
    <n v="59889"/>
    <n v="0"/>
    <n v="0"/>
    <n v="0"/>
    <n v="39630.449999999997"/>
    <n v="22428.43"/>
    <n v="0"/>
    <n v="2189.77"/>
    <n v="0"/>
    <m/>
    <n v="1239.02"/>
    <n v="0.33"/>
    <n v="65488"/>
    <x v="3"/>
  </r>
  <r>
    <s v="0072   1A-L41"/>
    <s v="GUILLERMO OLIVETO"/>
    <n v="366410"/>
    <n v="0"/>
    <n v="322653.33"/>
    <n v="59889.34"/>
    <n v="0"/>
    <n v="39630.449999999997"/>
    <n v="22900.6"/>
    <n v="145.19999999999999"/>
    <n v="2235.91"/>
    <n v="0"/>
    <m/>
    <n v="0"/>
    <n v="0.17"/>
    <n v="447455"/>
    <x v="3"/>
  </r>
  <r>
    <s v="0073   1A-L42"/>
    <s v="FRANCO BORDONI (1)"/>
    <n v="46686"/>
    <n v="46696"/>
    <n v="0"/>
    <n v="0"/>
    <n v="10"/>
    <n v="39630.449999999997"/>
    <n v="20981.63"/>
    <n v="133.19999999999999"/>
    <n v="2048.61"/>
    <n v="0"/>
    <m/>
    <n v="-5572.36"/>
    <n v="0.47"/>
    <n v="57212"/>
    <x v="3"/>
  </r>
  <r>
    <s v="0074   1A-L45"/>
    <s v="GLADYS NORMA AGUIRRE (1)"/>
    <n v="67671"/>
    <n v="67671"/>
    <n v="0"/>
    <n v="0"/>
    <n v="0"/>
    <n v="39630.449999999997"/>
    <n v="17458.46"/>
    <n v="0"/>
    <n v="1704.31"/>
    <n v="0"/>
    <m/>
    <n v="15335.68"/>
    <n v="0.1"/>
    <n v="74129"/>
    <x v="3"/>
  </r>
  <r>
    <s v="0075   1A-L46"/>
    <s v="GLADYS NORMA AGUIRRE (1)"/>
    <n v="50055"/>
    <n v="50055"/>
    <n v="0"/>
    <n v="0"/>
    <n v="0"/>
    <n v="39630.449999999997"/>
    <n v="18015.38"/>
    <n v="1149.5999999999999"/>
    <n v="1759.05"/>
    <n v="0"/>
    <m/>
    <n v="-5298.59"/>
    <n v="0.11"/>
    <n v="55256"/>
    <x v="3"/>
  </r>
  <r>
    <s v="0076   1A-L47"/>
    <s v="FRANCO BORDONI (1)"/>
    <n v="43704"/>
    <n v="43704"/>
    <n v="0"/>
    <n v="0"/>
    <n v="0"/>
    <n v="39630.449999999997"/>
    <n v="16175.1"/>
    <n v="1149.5999999999999"/>
    <n v="1579.32"/>
    <n v="0"/>
    <m/>
    <n v="-5128.9799999999996"/>
    <n v="0.51"/>
    <n v="53406"/>
    <x v="3"/>
  </r>
  <r>
    <s v="0077   1A-L49"/>
    <s v="IGNACIO YGARTUA (1)"/>
    <n v="61576"/>
    <n v="61576"/>
    <n v="0"/>
    <n v="0"/>
    <n v="0"/>
    <n v="39630.449999999997"/>
    <n v="23197.23"/>
    <n v="1032"/>
    <n v="2265.1799999999998"/>
    <n v="0"/>
    <m/>
    <n v="-5777.42"/>
    <n v="0.56000000000000005"/>
    <n v="60348"/>
    <x v="3"/>
  </r>
  <r>
    <s v="0078   1A-L50"/>
    <s v="FOUINE VALERIA (1)"/>
    <n v="43193"/>
    <n v="43193"/>
    <n v="0"/>
    <n v="0"/>
    <n v="0"/>
    <n v="39630.449999999997"/>
    <n v="11774.17"/>
    <n v="0"/>
    <n v="1149.6300000000001"/>
    <n v="0"/>
    <m/>
    <n v="-4722.68"/>
    <n v="0.43"/>
    <n v="47832"/>
    <x v="3"/>
  </r>
  <r>
    <s v="0079  1A- L50B"/>
    <s v="OSCAR MARC (1)"/>
    <n v="49514"/>
    <n v="49514"/>
    <n v="0"/>
    <n v="0"/>
    <n v="0"/>
    <n v="39630.449999999997"/>
    <n v="12996.99"/>
    <n v="830.4"/>
    <n v="1268.76"/>
    <n v="0"/>
    <m/>
    <n v="-4835.03"/>
    <n v="0.43"/>
    <n v="49892"/>
    <x v="3"/>
  </r>
  <r>
    <s v="0080   1A-L51"/>
    <s v="ELEONORA NAZAR ANCHORENA"/>
    <n v="3885393"/>
    <n v="0"/>
    <n v="2428997.2400000002"/>
    <s v="En Abogados"/>
    <n v="0"/>
    <n v="39630.449999999997"/>
    <n v="25866.85"/>
    <n v="163.19999999999999"/>
    <n v="2525.8200000000002"/>
    <n v="0"/>
    <m/>
    <n v="0"/>
    <n v="0.82"/>
    <n v="4075030"/>
    <x v="3"/>
  </r>
  <r>
    <s v="0081   1A-L52"/>
    <s v="FEDERICO COLUCCI (2)"/>
    <n v="53750"/>
    <n v="53750"/>
    <n v="0"/>
    <n v="2687.46"/>
    <n v="0"/>
    <n v="39630.449999999997"/>
    <n v="23148.799999999999"/>
    <n v="146.4"/>
    <n v="2260.0100000000002"/>
    <n v="0"/>
    <m/>
    <n v="0"/>
    <n v="0.88"/>
    <n v="67874"/>
    <x v="3"/>
  </r>
  <r>
    <s v="0082   1A-L53"/>
    <s v="SERGIO ELBIO CANTON (1)"/>
    <n v="40644"/>
    <n v="40644"/>
    <n v="0"/>
    <n v="0"/>
    <n v="0"/>
    <n v="39630.449999999997"/>
    <n v="8402.34"/>
    <n v="537.6"/>
    <n v="820.48"/>
    <n v="0"/>
    <m/>
    <n v="2407.7199999999998"/>
    <n v="0.41"/>
    <n v="51799"/>
    <x v="3"/>
  </r>
  <r>
    <s v="0083  1A-L53B"/>
    <s v="SAMANTHA WAHNON"/>
    <n v="209766"/>
    <n v="80000"/>
    <n v="129766"/>
    <n v="7698.41"/>
    <n v="0"/>
    <n v="39630.449999999997"/>
    <n v="8123.87"/>
    <n v="519.6"/>
    <n v="793.28"/>
    <n v="0"/>
    <m/>
    <n v="0"/>
    <n v="0.39"/>
    <n v="186532"/>
    <x v="3"/>
  </r>
  <r>
    <s v="0084   1A-L54"/>
    <s v="Hugo Gaston RONDA"/>
    <n v="50518"/>
    <n v="50518"/>
    <n v="0"/>
    <n v="842"/>
    <n v="0"/>
    <n v="39630.449999999997"/>
    <n v="13941.34"/>
    <n v="890.4"/>
    <n v="1361.38"/>
    <n v="0"/>
    <m/>
    <n v="0"/>
    <n v="0.43"/>
    <n v="56666"/>
    <x v="3"/>
  </r>
  <r>
    <s v="0085  1A- L55-1"/>
    <s v="FIDEICOMISO VILLA MARIA"/>
    <n v="42465"/>
    <n v="43173"/>
    <n v="0"/>
    <n v="708"/>
    <n v="708"/>
    <n v="39630.449999999997"/>
    <n v="6852.63"/>
    <n v="0"/>
    <n v="586.69000000000005"/>
    <n v="0"/>
    <m/>
    <n v="0"/>
    <n v="0.23"/>
    <n v="47070"/>
    <x v="3"/>
  </r>
  <r>
    <s v="0086   1A-L56"/>
    <s v="FIDEICOMISO VILLA MARIA"/>
    <n v="59784"/>
    <n v="60781"/>
    <n v="0"/>
    <n v="997"/>
    <n v="997"/>
    <n v="39630.449999999997"/>
    <n v="24111.32"/>
    <n v="0"/>
    <n v="2354.0100000000002"/>
    <n v="0"/>
    <m/>
    <n v="0"/>
    <n v="0.22"/>
    <n v="66096"/>
    <x v="3"/>
  </r>
  <r>
    <s v="0087   1A-L57"/>
    <s v="Hugo Gaston RONDA"/>
    <n v="47579"/>
    <n v="47579"/>
    <n v="0"/>
    <n v="793"/>
    <n v="0"/>
    <n v="39630.449999999997"/>
    <n v="13941.34"/>
    <n v="902.4"/>
    <n v="1361.38"/>
    <n v="0"/>
    <m/>
    <n v="0"/>
    <n v="0.43"/>
    <n v="56629"/>
    <x v="3"/>
  </r>
  <r>
    <s v="0088   1A-L58"/>
    <s v="SAMANTHA WAHNON"/>
    <n v="246624"/>
    <n v="80000"/>
    <n v="166624"/>
    <n v="9546"/>
    <n v="0"/>
    <n v="39630.449999999997"/>
    <n v="14074.52"/>
    <n v="0"/>
    <n v="1374.46"/>
    <n v="0"/>
    <m/>
    <n v="0"/>
    <n v="0.56999999999999995"/>
    <n v="231250"/>
    <x v="3"/>
  </r>
  <r>
    <s v="0089   1A-L59"/>
    <s v="DIEGO CARVALHO"/>
    <n v="113454"/>
    <n v="0"/>
    <n v="104940.51"/>
    <n v="13760.52"/>
    <n v="0"/>
    <n v="39630.449999999997"/>
    <n v="17948.79"/>
    <n v="1146"/>
    <n v="1752.16"/>
    <n v="0"/>
    <m/>
    <n v="0"/>
    <n v="0.56999999999999995"/>
    <n v="179179"/>
    <x v="3"/>
  </r>
  <r>
    <s v="0090  1A-L59B"/>
    <s v="EUGENIA GIBBONS"/>
    <n v="4286544"/>
    <n v="0"/>
    <n v="2641324.9500000002"/>
    <s v="En Abogados"/>
    <n v="0"/>
    <n v="39630.449999999997"/>
    <n v="18209.099999999999"/>
    <n v="1161.5999999999999"/>
    <n v="1777.64"/>
    <n v="0"/>
    <m/>
    <n v="0"/>
    <n v="0.96"/>
    <n v="4479390"/>
    <x v="3"/>
  </r>
  <r>
    <s v="0091   1A-L60"/>
    <s v="SAN EMILIO SCA (1)"/>
    <n v="50454"/>
    <n v="50454"/>
    <n v="0"/>
    <n v="0"/>
    <n v="0"/>
    <n v="39630.449999999997"/>
    <n v="13880.8"/>
    <n v="886.8"/>
    <n v="1355.53"/>
    <n v="0"/>
    <m/>
    <n v="-4917.38"/>
    <n v="0.8"/>
    <n v="50837"/>
    <x v="3"/>
  </r>
  <r>
    <s v="0092   1A-L61"/>
    <s v="Ruth Marina Martini (1)"/>
    <n v="46043"/>
    <n v="46043"/>
    <n v="0"/>
    <n v="0"/>
    <n v="0"/>
    <n v="39630.449999999997"/>
    <n v="13917.13"/>
    <n v="889.2"/>
    <n v="1358.97"/>
    <n v="0"/>
    <m/>
    <n v="-4920.6499999999996"/>
    <n v="0.9"/>
    <n v="50876"/>
    <x v="3"/>
  </r>
  <r>
    <s v="0093   1A-L62"/>
    <s v="OSCAR BAREIRO (1)"/>
    <n v="52305"/>
    <n v="52305"/>
    <n v="0"/>
    <n v="0"/>
    <n v="0"/>
    <n v="39630.449999999997"/>
    <n v="14292.45"/>
    <n v="913.2"/>
    <n v="1395.46"/>
    <n v="0"/>
    <m/>
    <n v="-4955.01"/>
    <n v="0.45"/>
    <n v="51277"/>
    <x v="3"/>
  </r>
  <r>
    <s v="0094   1A-L63"/>
    <s v="PABLO GARCIA NAVARRO (1)"/>
    <n v="45444"/>
    <n v="45444"/>
    <n v="0"/>
    <n v="0"/>
    <n v="0"/>
    <n v="39630.449999999997"/>
    <n v="13305.72"/>
    <n v="849.6"/>
    <n v="1299.06"/>
    <n v="0"/>
    <m/>
    <n v="-4863.93"/>
    <n v="0.1"/>
    <n v="50221"/>
    <x v="3"/>
  </r>
  <r>
    <s v="0095   1A-L64"/>
    <s v="PODRZAJ - PODRZAJ (1)"/>
    <n v="47294"/>
    <n v="47294"/>
    <n v="0"/>
    <n v="0"/>
    <n v="0"/>
    <n v="39630.449999999997"/>
    <n v="15194.43"/>
    <n v="970.8"/>
    <n v="1483.61"/>
    <n v="0"/>
    <m/>
    <n v="-5038.45"/>
    <n v="0.16"/>
    <n v="52241"/>
    <x v="3"/>
  </r>
  <r>
    <s v="0096   1A-L65"/>
    <s v="RUTA CPC"/>
    <n v="103754"/>
    <n v="49400"/>
    <n v="54354"/>
    <n v="3503.78"/>
    <n v="0"/>
    <n v="39630.449999999997"/>
    <n v="14825.16"/>
    <n v="946.8"/>
    <n v="1447.45"/>
    <n v="0"/>
    <m/>
    <n v="0"/>
    <n v="0.36"/>
    <n v="114708"/>
    <x v="3"/>
  </r>
  <r>
    <s v="0097    1B-L1"/>
    <s v="JORGE TABOADA"/>
    <n v="42652"/>
    <n v="43363"/>
    <n v="0"/>
    <n v="711"/>
    <n v="711"/>
    <n v="39630.449999999997"/>
    <n v="10454.49"/>
    <n v="667.2"/>
    <n v="1020.86"/>
    <n v="0"/>
    <m/>
    <n v="0"/>
    <n v="0"/>
    <n v="51773"/>
    <x v="3"/>
  </r>
  <r>
    <s v="0098    1B-L2"/>
    <s v="Jorge Delaportas"/>
    <n v="89443"/>
    <n v="89443"/>
    <n v="0"/>
    <n v="0"/>
    <n v="0"/>
    <n v="39630.449999999997"/>
    <n v="11326.2"/>
    <n v="723.6"/>
    <n v="1105.56"/>
    <n v="0"/>
    <m/>
    <n v="0"/>
    <n v="0.19"/>
    <n v="52786"/>
    <x v="3"/>
  </r>
  <r>
    <s v="0099    1B-L3"/>
    <s v="MARCIAL CARBALLAL"/>
    <n v="3397402"/>
    <n v="0"/>
    <n v="2105232.86"/>
    <s v="En Abogados"/>
    <n v="0"/>
    <n v="39630.449999999997"/>
    <n v="11283.83"/>
    <n v="721.2"/>
    <n v="1101.43"/>
    <n v="0"/>
    <m/>
    <n v="0"/>
    <n v="0.45"/>
    <n v="3555401"/>
    <x v="3"/>
  </r>
  <r>
    <s v="0100    1B-L4"/>
    <s v="GIMENEZ ALFREDO FERNANDO"/>
    <n v="44478"/>
    <n v="0"/>
    <n v="44478"/>
    <n v="2223.9"/>
    <n v="0"/>
    <n v="39630.449999999997"/>
    <n v="12318.99"/>
    <n v="787.2"/>
    <n v="1202.6500000000001"/>
    <n v="0"/>
    <m/>
    <n v="0"/>
    <n v="0.81"/>
    <n v="100642"/>
    <x v="3"/>
  </r>
  <r>
    <s v="0101    1B-L5"/>
    <s v="CLAUDIO VICENTE LOPEZ"/>
    <n v="1665994"/>
    <n v="0"/>
    <n v="1109195.6100000001"/>
    <s v="En Abogados"/>
    <n v="0"/>
    <n v="39630.449999999997"/>
    <n v="12318.99"/>
    <n v="787.2"/>
    <n v="1202.6500000000001"/>
    <n v="0"/>
    <m/>
    <n v="0"/>
    <n v="0.93"/>
    <n v="1775394"/>
    <x v="3"/>
  </r>
  <r>
    <s v="0102    1B-L6"/>
    <s v="FERNANDO JASNIS (1)"/>
    <n v="43862"/>
    <n v="43862"/>
    <n v="0"/>
    <n v="0"/>
    <n v="0"/>
    <n v="39630.449999999997"/>
    <n v="11689.42"/>
    <n v="747.6"/>
    <n v="1141.3699999999999"/>
    <n v="0"/>
    <m/>
    <n v="-4715.05"/>
    <n v="0.21"/>
    <n v="48494"/>
    <x v="3"/>
  </r>
  <r>
    <s v="0103    1B-L7"/>
    <s v="DANIEL OSVALDO BENITES/ GONZALEZ NOELIA"/>
    <n v="77896"/>
    <n v="60000"/>
    <n v="17896"/>
    <n v="894.8"/>
    <n v="0"/>
    <n v="39630.449999999997"/>
    <n v="10684.53"/>
    <n v="681.6"/>
    <n v="1043.24"/>
    <n v="0"/>
    <m/>
    <n v="0"/>
    <n v="0.38"/>
    <n v="70831"/>
    <x v="3"/>
  </r>
  <r>
    <s v="0104    1B-L8"/>
    <s v="EDUARDO HIRSH (1)"/>
    <n v="47649"/>
    <n v="47649"/>
    <n v="0"/>
    <n v="0"/>
    <n v="0"/>
    <n v="39630.449999999997"/>
    <n v="10569.51"/>
    <n v="675.6"/>
    <n v="1032.22"/>
    <n v="0"/>
    <m/>
    <n v="-4611.43"/>
    <n v="0.65"/>
    <n v="47297"/>
    <x v="3"/>
  </r>
  <r>
    <s v="0105    1B-L9"/>
    <s v="FERNANDO WEHT (2)"/>
    <n v="87985"/>
    <n v="89419"/>
    <n v="0"/>
    <n v="4301.7"/>
    <n v="1434"/>
    <n v="39630.449999999997"/>
    <n v="11338.31"/>
    <n v="0"/>
    <n v="1107.28"/>
    <n v="0"/>
    <m/>
    <n v="0"/>
    <n v="0.26"/>
    <n v="54944"/>
    <x v="3"/>
  </r>
  <r>
    <s v="0106    1B-L10"/>
    <s v="VICTORIA ANGELA CIPPONERI (1)"/>
    <n v="41721"/>
    <n v="41721"/>
    <n v="0"/>
    <n v="0"/>
    <n v="0"/>
    <n v="39630.449999999997"/>
    <n v="10345.530000000001"/>
    <n v="0"/>
    <n v="1010.19"/>
    <n v="0"/>
    <m/>
    <n v="-4590.7"/>
    <n v="0.53"/>
    <n v="46396"/>
    <x v="3"/>
  </r>
  <r>
    <s v="0107    1B-L11"/>
    <s v="Hector Daniel CAZZASA/Zulema Amelia LEFEVRE (1)"/>
    <n v="45610"/>
    <n v="45610"/>
    <n v="0"/>
    <n v="0"/>
    <n v="0"/>
    <n v="39630.449999999997"/>
    <n v="13475.22"/>
    <n v="860.4"/>
    <n v="1315.93"/>
    <n v="0"/>
    <m/>
    <n v="-4879.75"/>
    <n v="0.75"/>
    <n v="50403"/>
    <x v="3"/>
  </r>
  <r>
    <s v="0108    1B-L12"/>
    <s v="MORA DELGADO"/>
    <n v="44775"/>
    <n v="45522"/>
    <n v="0"/>
    <n v="747"/>
    <n v="747"/>
    <n v="39630.449999999997"/>
    <n v="12621.67"/>
    <n v="806.4"/>
    <n v="1232.6099999999999"/>
    <n v="0"/>
    <m/>
    <n v="0"/>
    <n v="0.87"/>
    <n v="54292"/>
    <x v="3"/>
  </r>
  <r>
    <s v="0109    1B-L13"/>
    <s v="MORA DELGADO"/>
    <n v="72448"/>
    <n v="73678"/>
    <n v="0"/>
    <n v="1208"/>
    <n v="1230"/>
    <n v="39630.449999999997"/>
    <n v="11392.79"/>
    <n v="0"/>
    <n v="1112.0999999999999"/>
    <n v="29880.94"/>
    <m/>
    <n v="0"/>
    <n v="0.72"/>
    <n v="81995"/>
    <x v="3"/>
  </r>
  <r>
    <s v="0110    1B-L14"/>
    <s v="LUCIANO POMPONIO"/>
    <n v="43465"/>
    <n v="43465"/>
    <n v="0"/>
    <n v="725"/>
    <n v="0"/>
    <n v="39630.449999999997"/>
    <n v="11283.83"/>
    <n v="721.2"/>
    <n v="1101.43"/>
    <n v="0"/>
    <m/>
    <n v="0"/>
    <n v="0.09"/>
    <n v="53462"/>
    <x v="3"/>
  </r>
  <r>
    <s v="0111    1B-L15"/>
    <s v="Victor Walter Fuentes/Mariana Paola Tuya"/>
    <n v="39938"/>
    <n v="40604"/>
    <n v="0"/>
    <n v="666"/>
    <n v="666"/>
    <n v="39630.449999999997"/>
    <n v="7681.96"/>
    <n v="490.8"/>
    <n v="750.24"/>
    <n v="0"/>
    <m/>
    <n v="0"/>
    <n v="0.55000000000000004"/>
    <n v="48554"/>
    <x v="3"/>
  </r>
  <r>
    <s v="0112    1B-L16"/>
    <s v="EMILY TELO"/>
    <n v="-45801.71"/>
    <n v="0"/>
    <n v="0"/>
    <n v="0"/>
    <n v="45801.71"/>
    <n v="39630.449999999997"/>
    <n v="8989.5300000000007"/>
    <n v="574.79999999999995"/>
    <n v="877.98"/>
    <n v="0"/>
    <m/>
    <n v="0"/>
    <n v="0.95"/>
    <n v="4272"/>
    <x v="3"/>
  </r>
  <r>
    <s v="0113    1B-L17"/>
    <s v="CHRISTIAN ANDR…S NARA/ CABALLERO NATALIAL (1)"/>
    <n v="40608"/>
    <n v="40608"/>
    <n v="0"/>
    <n v="0"/>
    <n v="0"/>
    <n v="39630.449999999997"/>
    <n v="8366.01"/>
    <n v="535.20000000000005"/>
    <n v="816.69"/>
    <n v="0"/>
    <m/>
    <n v="-4408.01"/>
    <n v="0.66"/>
    <n v="44941"/>
    <x v="3"/>
  </r>
  <r>
    <s v="0114    1B-L18"/>
    <s v="GAMARRA NOGUERA MARÕA NILSA"/>
    <n v="206312"/>
    <n v="206312"/>
    <n v="0"/>
    <n v="3154"/>
    <n v="0"/>
    <n v="39630.449999999997"/>
    <n v="9098.5"/>
    <n v="580.79999999999995"/>
    <n v="888.3"/>
    <n v="0"/>
    <m/>
    <n v="0"/>
    <n v="0.95"/>
    <n v="53353"/>
    <x v="3"/>
  </r>
  <r>
    <s v="0115    1B-L19"/>
    <s v="FRANCO - SUEIRO"/>
    <n v="3231665"/>
    <n v="0"/>
    <n v="2011270.55"/>
    <s v="En Abogados"/>
    <n v="0"/>
    <n v="39630.449999999997"/>
    <n v="11883.13"/>
    <n v="759.6"/>
    <n v="1160.31"/>
    <n v="0"/>
    <m/>
    <n v="0"/>
    <n v="0.98"/>
    <n v="3385663"/>
    <x v="3"/>
  </r>
  <r>
    <s v="0116   1B-L20"/>
    <s v="AGROPECUARIA EL BAYITO S.A. (1)"/>
    <n v="48921"/>
    <n v="48921"/>
    <n v="0"/>
    <n v="0"/>
    <n v="0"/>
    <n v="39630.449999999997"/>
    <n v="11199.08"/>
    <n v="715.2"/>
    <n v="1093.17"/>
    <n v="0"/>
    <m/>
    <n v="-4669.24"/>
    <n v="0.34"/>
    <n v="47969"/>
    <x v="3"/>
  </r>
  <r>
    <s v="0117    1B-L21"/>
    <s v="DIEGO MUFFATTI"/>
    <n v="2701330"/>
    <n v="0"/>
    <n v="1705763.31"/>
    <s v="En Abogados"/>
    <n v="0"/>
    <n v="39630.449999999997"/>
    <n v="11992.1"/>
    <n v="766.8"/>
    <n v="1170.6300000000001"/>
    <n v="0"/>
    <m/>
    <n v="0"/>
    <n v="0.85"/>
    <n v="2840179"/>
    <x v="3"/>
  </r>
  <r>
    <s v="0118    1B-L22"/>
    <s v="ALFREDO CASTIGLIA (1)"/>
    <n v="73250"/>
    <n v="73250"/>
    <s v="Plan de Pago"/>
    <s v="Plan de Pago"/>
    <n v="0"/>
    <n v="39630.449999999997"/>
    <n v="11992.1"/>
    <n v="766.8"/>
    <n v="1170.6300000000001"/>
    <n v="0"/>
    <m/>
    <n v="24349.03"/>
    <n v="0.99"/>
    <n v="77910"/>
    <x v="3"/>
  </r>
  <r>
    <s v="0119    1B-L23"/>
    <s v="PAUL SIMON FITZPATRICK/IRAZU CARINA LORE (1)"/>
    <n v="43392"/>
    <n v="43392"/>
    <n v="0"/>
    <n v="0"/>
    <n v="0"/>
    <n v="39630.449999999997"/>
    <n v="11992.1"/>
    <n v="0"/>
    <n v="1170.6300000000001"/>
    <n v="0"/>
    <m/>
    <n v="-4742.32"/>
    <n v="0.14000000000000001"/>
    <n v="48051"/>
    <x v="3"/>
  </r>
  <r>
    <s v="0120   1B-L24"/>
    <s v="OSCAR BALLESTER (1) (2)"/>
    <n v="61368"/>
    <n v="141368"/>
    <n v="0"/>
    <n v="0"/>
    <n v="80000"/>
    <n v="39630.449999999997"/>
    <n v="11992.1"/>
    <n v="0"/>
    <n v="1170.6300000000001"/>
    <n v="14940.47"/>
    <m/>
    <n v="-4742.32"/>
    <n v="0"/>
    <n v="-17008.669999999998"/>
    <x v="3"/>
  </r>
  <r>
    <s v="0121    1B-L25"/>
    <s v="DANIEL MANZINI (1)"/>
    <n v="64068"/>
    <n v="64088"/>
    <s v="Plan de Pago"/>
    <s v="Plan de Pago"/>
    <n v="20"/>
    <n v="39630.449999999997"/>
    <n v="9274.0499999999993"/>
    <n v="592.79999999999995"/>
    <n v="905.52"/>
    <n v="0"/>
    <m/>
    <n v="17408.53"/>
    <n v="0.65"/>
    <n v="67792"/>
    <x v="3"/>
  </r>
  <r>
    <s v="0122   1B-L26"/>
    <s v="MONICA MARTINEZ (1)"/>
    <n v="51101"/>
    <n v="51101"/>
    <n v="0"/>
    <n v="0"/>
    <n v="0"/>
    <n v="39630.449999999997"/>
    <n v="8462.8700000000008"/>
    <n v="0"/>
    <n v="826.33"/>
    <n v="0"/>
    <m/>
    <n v="2527.7199999999998"/>
    <n v="0.63"/>
    <n v="51448"/>
    <x v="3"/>
  </r>
  <r>
    <s v="0123   1B-L27"/>
    <s v="ESTEBAN CORSO (1)"/>
    <n v="60298"/>
    <n v="60300"/>
    <n v="0"/>
    <n v="0"/>
    <n v="2"/>
    <n v="39630.449999999997"/>
    <n v="11586.51"/>
    <n v="0"/>
    <n v="1131.3800000000001"/>
    <n v="17430.55"/>
    <m/>
    <n v="40754.949999999997"/>
    <n v="0.16"/>
    <n v="110532"/>
    <x v="3"/>
  </r>
  <r>
    <s v="0124   1B-L28"/>
    <s v="Angel Federico BUNSOW / Maria Paula DE LUCA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</r>
  <r>
    <s v="0125   1B-L29"/>
    <s v="SEBASTI£N CHU"/>
    <n v="3488404"/>
    <n v="0"/>
    <n v="2160122.54"/>
    <s v="En Abogados"/>
    <n v="0"/>
    <n v="39630.449999999997"/>
    <n v="11998.15"/>
    <n v="766.8"/>
    <n v="1171.32"/>
    <n v="0"/>
    <m/>
    <n v="0"/>
    <n v="0.15"/>
    <n v="3649977"/>
    <x v="3"/>
  </r>
  <r>
    <s v="0126   1B-L30"/>
    <s v="Vicente DE MOLA (1)"/>
    <n v="90797"/>
    <n v="84534"/>
    <n v="0"/>
    <n v="0"/>
    <n v="0"/>
    <n v="39630.449999999997"/>
    <n v="11992.1"/>
    <n v="766.8"/>
    <n v="1170.6300000000001"/>
    <n v="0"/>
    <m/>
    <n v="-4742.32"/>
    <n v="0.34"/>
    <n v="48818"/>
    <x v="3"/>
  </r>
  <r>
    <s v="0127    1B-L31"/>
    <s v="MARIA ISABEL ABULIAk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</r>
  <r>
    <s v="0128   1B-L32"/>
    <s v="BISCAYNE SERVICIOS SA"/>
    <n v="42518"/>
    <n v="0"/>
    <n v="42518"/>
    <n v="2125.9"/>
    <n v="0"/>
    <n v="39630.449999999997"/>
    <n v="10321.31"/>
    <n v="657.6"/>
    <n v="1007.78"/>
    <n v="0"/>
    <m/>
    <n v="0"/>
    <n v="0.96"/>
    <n v="96262"/>
    <x v="3"/>
  </r>
  <r>
    <s v="0129   1B-L33"/>
    <s v="JUAN MANUEL GALLEGO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</r>
  <r>
    <s v="0130   1B-L34"/>
    <s v="NATALIA GANEM"/>
    <n v="48447"/>
    <n v="0"/>
    <n v="48447"/>
    <n v="2422.35"/>
    <n v="0"/>
    <n v="39630.449999999997"/>
    <n v="11992.1"/>
    <n v="766.8"/>
    <n v="1170.6300000000001"/>
    <n v="0"/>
    <m/>
    <n v="0"/>
    <n v="0.67"/>
    <n v="104430"/>
    <x v="3"/>
  </r>
  <r>
    <s v="0131   1B-L35"/>
    <s v="TOMAS BELLO (1)"/>
    <n v="57293"/>
    <n v="57293"/>
    <n v="0"/>
    <n v="0"/>
    <n v="0"/>
    <n v="39630.449999999997"/>
    <n v="12016.31"/>
    <n v="768"/>
    <n v="1173.3900000000001"/>
    <n v="0"/>
    <m/>
    <n v="2199.96"/>
    <n v="0.89"/>
    <n v="55789"/>
    <x v="3"/>
  </r>
  <r>
    <s v="0132   1B-L36"/>
    <s v="LUCAS MORANDO DELGADO"/>
    <n v="57588"/>
    <n v="57588"/>
    <n v="0"/>
    <n v="953"/>
    <n v="0"/>
    <n v="39630.449999999997"/>
    <n v="11992.1"/>
    <n v="766.8"/>
    <n v="1170.6300000000001"/>
    <n v="0"/>
    <m/>
    <n v="0"/>
    <n v="0.02"/>
    <n v="54513"/>
    <x v="3"/>
  </r>
  <r>
    <s v="0133   1B-L37"/>
    <s v="LUIS LOSADA (1)"/>
    <n v="44182"/>
    <n v="44182"/>
    <n v="0"/>
    <n v="0"/>
    <n v="0"/>
    <n v="39630.449999999997"/>
    <n v="12016.31"/>
    <n v="768"/>
    <n v="1173.3900000000001"/>
    <n v="0"/>
    <m/>
    <n v="-4745.04"/>
    <n v="0.89"/>
    <n v="48844"/>
    <x v="3"/>
  </r>
  <r>
    <s v="0134   1B-L38"/>
    <s v="MARIA ISABEL ABULIAK (1)"/>
    <n v="44115"/>
    <n v="44115"/>
    <n v="0"/>
    <n v="0"/>
    <n v="0"/>
    <n v="39630.449999999997"/>
    <n v="11943.67"/>
    <n v="768"/>
    <n v="1166.1600000000001"/>
    <n v="0"/>
    <m/>
    <n v="-4738.5"/>
    <n v="0.22"/>
    <n v="48770"/>
    <x v="3"/>
  </r>
  <r>
    <s v="0135   1B-L39"/>
    <s v="SEBASTI£N MATOS"/>
    <n v="164167"/>
    <n v="0"/>
    <n v="153619.03"/>
    <n v="18228.919999999998"/>
    <n v="0"/>
    <n v="39630.449999999997"/>
    <n v="7990.69"/>
    <n v="511.2"/>
    <n v="780.19"/>
    <n v="0"/>
    <m/>
    <n v="0"/>
    <n v="0.52"/>
    <n v="220761"/>
    <x v="3"/>
  </r>
  <r>
    <s v="0136   1B-L40"/>
    <s v="FERNANDO ZUBILLAGA"/>
    <n v="43053"/>
    <n v="43771"/>
    <n v="0"/>
    <n v="718"/>
    <n v="718"/>
    <n v="39630.449999999997"/>
    <n v="10866.13"/>
    <n v="694.8"/>
    <n v="1060.8"/>
    <n v="0"/>
    <m/>
    <n v="0"/>
    <n v="0.82"/>
    <n v="52253"/>
    <x v="3"/>
  </r>
  <r>
    <s v="0137    1B-L41"/>
    <s v="MARCELO MARISCOTTI (1)"/>
    <n v="43037"/>
    <n v="43037"/>
    <n v="0"/>
    <n v="0"/>
    <n v="0"/>
    <n v="39630.449999999997"/>
    <n v="10847.97"/>
    <n v="692.4"/>
    <n v="1059.42"/>
    <n v="0"/>
    <m/>
    <n v="-4637.6099999999997"/>
    <n v="0.37"/>
    <n v="47593"/>
    <x v="3"/>
  </r>
  <r>
    <s v="0138   1B-L42"/>
    <s v="ROBERTO BRIGNONE (1)"/>
    <n v="42428"/>
    <n v="42428"/>
    <n v="0"/>
    <n v="0"/>
    <n v="0"/>
    <n v="39630.449999999997"/>
    <n v="10224.459999999999"/>
    <n v="654"/>
    <n v="998.48"/>
    <n v="0"/>
    <m/>
    <n v="-4579.8"/>
    <n v="0.41"/>
    <n v="46928"/>
    <x v="3"/>
  </r>
  <r>
    <s v="0139   1B-L43"/>
    <s v="ALEJANDRO CESNIK (1)"/>
    <n v="43465"/>
    <n v="43465"/>
    <n v="0"/>
    <n v="0"/>
    <n v="0"/>
    <n v="39630.449999999997"/>
    <n v="11283.83"/>
    <n v="721.2"/>
    <n v="1101.77"/>
    <n v="0"/>
    <m/>
    <n v="-4677.42"/>
    <n v="0.17"/>
    <n v="48060"/>
    <x v="3"/>
  </r>
  <r>
    <s v="0140   1B-L44"/>
    <s v="ENRIQUE BENITEZ CRUZ"/>
    <n v="96518"/>
    <n v="98091"/>
    <n v="0"/>
    <n v="1573"/>
    <n v="1573"/>
    <n v="39630.449999999997"/>
    <n v="14813.05"/>
    <n v="945.6"/>
    <n v="1446.08"/>
    <n v="0"/>
    <m/>
    <n v="0"/>
    <n v="0.82"/>
    <n v="56836"/>
    <x v="3"/>
  </r>
  <r>
    <s v="0141    1B-L45"/>
    <s v="Daniel Alejandro Mesego (1)"/>
    <n v="51351"/>
    <n v="48000"/>
    <n v="0"/>
    <n v="0"/>
    <n v="0"/>
    <n v="39630.449999999997"/>
    <n v="14104.79"/>
    <n v="900"/>
    <n v="1377.22"/>
    <n v="0"/>
    <m/>
    <n v="-4938.1000000000004"/>
    <n v="0.64"/>
    <n v="51075"/>
    <x v="3"/>
  </r>
  <r>
    <s v="0142   1B-L46"/>
    <s v="Daniel Oscar BLANCO; Silvia Santa LUS (1)"/>
    <n v="43048"/>
    <n v="43048"/>
    <n v="0"/>
    <n v="0"/>
    <n v="0"/>
    <n v="39630.449999999997"/>
    <n v="12343.2"/>
    <n v="0"/>
    <n v="1205.4100000000001"/>
    <n v="0"/>
    <m/>
    <n v="-4775.58"/>
    <n v="0.52"/>
    <n v="48404"/>
    <x v="3"/>
  </r>
  <r>
    <s v="0143   1B-L47"/>
    <s v="MOUSALLI ELIAS RUBEN (2)"/>
    <n v="47694"/>
    <n v="47694"/>
    <n v="0"/>
    <n v="2384.6799999999998"/>
    <n v="0"/>
    <n v="39630.449999999997"/>
    <n v="11283.83"/>
    <n v="721.2"/>
    <n v="1101.77"/>
    <n v="0"/>
    <m/>
    <n v="0"/>
    <n v="7.0000000000000007E-2"/>
    <n v="55122"/>
    <x v="3"/>
  </r>
  <r>
    <s v="0144   1B-L48"/>
    <s v="ROMINA RONDINONE"/>
    <n v="1701375"/>
    <n v="0"/>
    <n v="1060681.75"/>
    <s v="En Abogados"/>
    <n v="0"/>
    <n v="39630.449999999997"/>
    <n v="10551.35"/>
    <n v="675.6"/>
    <n v="1032.57"/>
    <n v="0"/>
    <m/>
    <n v="0"/>
    <n v="0.94"/>
    <n v="1806300"/>
    <x v="3"/>
  </r>
  <r>
    <s v="0145   1B-L49"/>
    <s v="CLAUDIO VICENTE LOPEZ"/>
    <n v="1952985"/>
    <n v="0"/>
    <n v="1265530.43"/>
    <s v="En Abogados"/>
    <n v="0"/>
    <n v="39630.449999999997"/>
    <n v="9491.98"/>
    <n v="606"/>
    <n v="926.52"/>
    <n v="0"/>
    <m/>
    <n v="0"/>
    <n v="0.53"/>
    <n v="2066917"/>
    <x v="3"/>
  </r>
  <r>
    <s v="0146   1B-L50"/>
    <s v="Carlos Leonardo LOIRA (2)"/>
    <n v="50397"/>
    <n v="51214"/>
    <n v="0"/>
    <n v="2519.8000000000002"/>
    <n v="817"/>
    <n v="39630.449999999997"/>
    <n v="13826.32"/>
    <n v="884.4"/>
    <n v="1350.02"/>
    <n v="0"/>
    <m/>
    <n v="0"/>
    <n v="0.01"/>
    <n v="57394"/>
    <x v="3"/>
  </r>
  <r>
    <s v="0147    1B-L51"/>
    <s v="GUSTAVO QUETTO"/>
    <n v="3764603"/>
    <n v="0"/>
    <n v="2325308.34"/>
    <s v="En Abogados"/>
    <n v="0"/>
    <n v="39630.449999999997"/>
    <n v="13747.63"/>
    <n v="878.4"/>
    <n v="1342.44"/>
    <n v="0"/>
    <m/>
    <n v="0"/>
    <n v="0.66"/>
    <n v="3936468"/>
    <x v="3"/>
  </r>
  <r>
    <s v="0148   1B-L52"/>
    <s v="Hernan Deferrari (2)"/>
    <n v="45711"/>
    <n v="46711"/>
    <n v="0"/>
    <n v="2285.5300000000002"/>
    <n v="1000"/>
    <n v="39630.449999999997"/>
    <n v="13578.13"/>
    <n v="867.6"/>
    <n v="1325.92"/>
    <n v="0"/>
    <m/>
    <n v="0"/>
    <n v="0.37"/>
    <n v="56688"/>
    <x v="3"/>
  </r>
  <r>
    <s v="0149    1E-L1"/>
    <s v="ALEJO MARTIN JUDEZ Y PLATINI MARIELA (1)"/>
    <n v="43772"/>
    <n v="43772"/>
    <n v="0"/>
    <n v="0"/>
    <n v="0"/>
    <n v="39630.449999999997"/>
    <n v="11598.61"/>
    <n v="740.4"/>
    <n v="1132.42"/>
    <n v="0"/>
    <m/>
    <n v="-4706.32"/>
    <n v="0.44"/>
    <n v="48396"/>
    <x v="3"/>
  </r>
  <r>
    <s v="0150    1E-L2"/>
    <s v="MATIAS CORTIJO (1)"/>
    <n v="42013"/>
    <n v="42013"/>
    <n v="0"/>
    <n v="0"/>
    <n v="0"/>
    <n v="39630.449999999997"/>
    <n v="9800.7099999999991"/>
    <n v="626.4"/>
    <n v="957.17"/>
    <n v="0"/>
    <m/>
    <n v="-4540.53"/>
    <n v="0.8"/>
    <n v="46475"/>
    <x v="3"/>
  </r>
  <r>
    <s v="0151    1E-L3"/>
    <s v="FRANCISCO PUIGGARI (1)"/>
    <n v="44786"/>
    <n v="44786"/>
    <n v="0"/>
    <n v="0"/>
    <n v="0"/>
    <n v="39630.449999999997"/>
    <n v="8547.6200000000008"/>
    <n v="546"/>
    <n v="834.59"/>
    <n v="0"/>
    <m/>
    <n v="-4424.91"/>
    <n v="0.25"/>
    <n v="45134"/>
    <x v="3"/>
  </r>
  <r>
    <s v="0152    1E-L4"/>
    <s v="PAZ NASTA (1)"/>
    <n v="40109"/>
    <n v="40109"/>
    <n v="0"/>
    <n v="0"/>
    <n v="0"/>
    <n v="39630.449999999997"/>
    <n v="7857.52"/>
    <n v="501.6"/>
    <n v="767.11"/>
    <n v="0"/>
    <m/>
    <n v="-4361.1099999999997"/>
    <n v="0.43"/>
    <n v="44396"/>
    <x v="3"/>
  </r>
  <r>
    <s v="0153    1E-L5"/>
    <s v="PETER KRUGER"/>
    <n v="220654"/>
    <n v="0"/>
    <n v="201363.59"/>
    <n v="29358.59"/>
    <n v="0"/>
    <n v="39630.449999999997"/>
    <n v="10278.94"/>
    <n v="656.4"/>
    <n v="1003.65"/>
    <n v="0"/>
    <m/>
    <n v="0"/>
    <n v="0.38"/>
    <n v="282292"/>
    <x v="3"/>
  </r>
  <r>
    <s v="0154    1E-L6"/>
    <s v="NATALIA GANEM (1)"/>
    <n v="45643"/>
    <n v="0"/>
    <n v="45643"/>
    <n v="2282.15"/>
    <n v="0"/>
    <n v="39630.449999999997"/>
    <n v="9952.0499999999993"/>
    <n v="0"/>
    <n v="971.63"/>
    <n v="0"/>
    <m/>
    <n v="6819"/>
    <n v="0.72"/>
    <n v="105299"/>
    <x v="3"/>
  </r>
  <r>
    <s v="0155    1E-L7"/>
    <s v="JAIME CHMEA"/>
    <n v="802919"/>
    <n v="0"/>
    <n v="585694.30000000005"/>
    <n v="246509.42"/>
    <n v="0"/>
    <n v="39630.449999999997"/>
    <n v="7264.27"/>
    <n v="0"/>
    <n v="709.27"/>
    <n v="0"/>
    <m/>
    <n v="0"/>
    <n v="0.28999999999999998"/>
    <n v="879808"/>
    <x v="3"/>
  </r>
  <r>
    <s v="0156    1E-L8"/>
    <s v="JAIME CHMEA"/>
    <n v="813243"/>
    <n v="0"/>
    <n v="592833.25"/>
    <n v="250051.41"/>
    <n v="0"/>
    <n v="39630.449999999997"/>
    <n v="7694.07"/>
    <n v="0"/>
    <n v="750.93"/>
    <n v="0"/>
    <m/>
    <n v="0"/>
    <n v="0.89"/>
    <n v="890961"/>
    <x v="3"/>
  </r>
  <r>
    <s v="0157    1E-L9"/>
    <s v="EUGENIA GIBBONS"/>
    <n v="3196381"/>
    <n v="0"/>
    <n v="1983709.23"/>
    <s v="En Abogados"/>
    <n v="0"/>
    <n v="39630.449999999997"/>
    <n v="9619.1"/>
    <n v="615.6"/>
    <n v="939.26"/>
    <n v="0"/>
    <m/>
    <n v="0"/>
    <n v="0.13"/>
    <n v="3346371"/>
    <x v="3"/>
  </r>
  <r>
    <s v="0158    1E-L10"/>
    <s v="NATALIA GANEM"/>
    <n v="48425"/>
    <n v="0"/>
    <n v="48425"/>
    <n v="2421.25"/>
    <n v="0"/>
    <n v="39630.449999999997"/>
    <n v="11973.93"/>
    <n v="763.2"/>
    <n v="1168.9100000000001"/>
    <n v="0"/>
    <m/>
    <n v="0"/>
    <n v="0.26"/>
    <n v="104383"/>
    <x v="3"/>
  </r>
  <r>
    <s v="0159    1E-L11"/>
    <s v="DARIO CAMPANELLA/DANIELA AIRALI"/>
    <n v="292183"/>
    <n v="0"/>
    <n v="263067.8"/>
    <n v="42268.59"/>
    <n v="0"/>
    <n v="39630.449999999997"/>
    <n v="18124.349999999999"/>
    <n v="1158"/>
    <n v="1769.72"/>
    <n v="0"/>
    <m/>
    <n v="0"/>
    <n v="0.09"/>
    <n v="366019"/>
    <x v="3"/>
  </r>
  <r>
    <s v="0160    1E-L12"/>
    <s v="Federico Orlando Garro/Erica Gisela Nissen"/>
    <n v="43181"/>
    <n v="43181"/>
    <n v="0"/>
    <n v="720"/>
    <n v="0"/>
    <n v="39630.449999999997"/>
    <n v="11677.31"/>
    <n v="745.2"/>
    <n v="1140.3399999999999"/>
    <n v="0"/>
    <m/>
    <n v="0"/>
    <n v="0.7"/>
    <n v="53914"/>
    <x v="3"/>
  </r>
  <r>
    <s v="0161   1F-L1-A"/>
    <s v="HERN£N DE LAURENTE"/>
    <n v="48820"/>
    <n v="0"/>
    <n v="48820"/>
    <n v="2441"/>
    <n v="0"/>
    <n v="39630.449999999997"/>
    <n v="12343.2"/>
    <n v="789.6"/>
    <n v="1205.06"/>
    <n v="0"/>
    <m/>
    <n v="0"/>
    <n v="0.69"/>
    <n v="105230"/>
    <x v="3"/>
  </r>
  <r>
    <s v="0162    1F-L2"/>
    <s v="MARÕA FERNANDA BALLOTTA"/>
    <n v="119133"/>
    <n v="100000"/>
    <n v="19133"/>
    <n v="2528.84"/>
    <n v="0"/>
    <n v="39630.449999999997"/>
    <n v="5139.47"/>
    <n v="675.6"/>
    <n v="1032.9100000000001"/>
    <n v="0"/>
    <m/>
    <n v="0"/>
    <n v="0.73"/>
    <n v="68141"/>
    <x v="3"/>
  </r>
  <r>
    <s v="0163   1F-L3 1"/>
    <s v="RUBEN DANIEL KOVACH (1)"/>
    <n v="36876"/>
    <n v="36876"/>
    <n v="0"/>
    <n v="0"/>
    <n v="0"/>
    <n v="39630.449999999997"/>
    <n v="5357.4"/>
    <n v="325"/>
    <n v="517.49"/>
    <n v="0"/>
    <m/>
    <n v="-4614.7"/>
    <n v="0.36"/>
    <n v="41216"/>
    <x v="3"/>
  </r>
  <r>
    <s v="0164    1F-L4"/>
    <s v="SERGIO ELBIO CANTON/ SILVIA MARIA KINDERKNECHT (1)"/>
    <n v="44423"/>
    <n v="45164"/>
    <n v="0"/>
    <n v="741"/>
    <n v="741"/>
    <n v="39630.449999999997"/>
    <n v="5302.92"/>
    <n v="650"/>
    <n v="516.46"/>
    <n v="0"/>
    <m/>
    <n v="6945"/>
    <n v="0.17"/>
    <n v="53045"/>
    <x v="3"/>
  </r>
  <r>
    <s v="0165    1F-L5"/>
    <s v="JAIME FRANCISCO MANTE"/>
    <n v="1956477"/>
    <n v="0"/>
    <n v="1196912.48"/>
    <s v="En Abogados"/>
    <n v="0"/>
    <n v="39630.449999999997"/>
    <n v="10599.78"/>
    <n v="676.8"/>
    <n v="1034.98"/>
    <n v="0"/>
    <m/>
    <n v="0"/>
    <n v="0.37"/>
    <n v="2068265"/>
    <x v="3"/>
  </r>
  <r>
    <s v="0166    1F-L6"/>
    <s v="ALFREDO CASTIGLIA (1)"/>
    <n v="68972"/>
    <n v="68972"/>
    <s v="Plan de Pago"/>
    <s v="Plan de Pago"/>
    <n v="0"/>
    <n v="39630.449999999997"/>
    <n v="9970.2099999999991"/>
    <n v="637.20000000000005"/>
    <n v="973.69"/>
    <n v="0"/>
    <m/>
    <n v="22236.639999999999"/>
    <n v="0.81"/>
    <n v="73449"/>
    <x v="3"/>
  </r>
  <r>
    <s v="0167    1F-L7"/>
    <s v="Ever Antonio Zarate"/>
    <n v="41894"/>
    <n v="0"/>
    <n v="41894"/>
    <n v="2094.6999999999998"/>
    <n v="0"/>
    <n v="39630.449999999997"/>
    <n v="10902.46"/>
    <n v="696"/>
    <n v="1064.5899999999999"/>
    <n v="0"/>
    <m/>
    <n v="0"/>
    <n v="0.8"/>
    <n v="96283"/>
    <x v="3"/>
  </r>
  <r>
    <s v="0168    1F-L8"/>
    <s v="MARCELO LUIS VOLPE"/>
    <n v="42652"/>
    <n v="43363"/>
    <n v="0"/>
    <n v="711"/>
    <n v="711"/>
    <n v="39630.449999999997"/>
    <n v="10454.49"/>
    <n v="667.2"/>
    <n v="1020.52"/>
    <n v="0"/>
    <m/>
    <n v="0"/>
    <n v="0.34"/>
    <n v="51773"/>
    <x v="3"/>
  </r>
  <r>
    <s v="0169    1F-L9"/>
    <s v="ROLF MEIJER WERNER (1)"/>
    <n v="45338"/>
    <n v="45379"/>
    <n v="0"/>
    <n v="0"/>
    <n v="41"/>
    <n v="39630.449999999997"/>
    <n v="13196.75"/>
    <n v="843.6"/>
    <n v="1288.3900000000001"/>
    <n v="0"/>
    <m/>
    <n v="-4854.12"/>
    <n v="0.93"/>
    <n v="50065"/>
    <x v="3"/>
  </r>
  <r>
    <s v="0170    1F-L10"/>
    <s v="ARIEL AKERMAN (1)"/>
    <n v="45135"/>
    <n v="45135"/>
    <n v="0"/>
    <n v="0"/>
    <n v="0"/>
    <n v="39630.449999999997"/>
    <n v="12990.93"/>
    <n v="829.2"/>
    <n v="1268.42"/>
    <n v="0"/>
    <m/>
    <n v="-4835.03"/>
    <n v="0.03"/>
    <n v="49884"/>
    <x v="3"/>
  </r>
  <r>
    <s v="0171    1F-L11"/>
    <s v="RICARDO MURTAGH"/>
    <n v="46524"/>
    <n v="47300"/>
    <n v="0"/>
    <n v="776"/>
    <n v="776"/>
    <n v="39630.449999999997"/>
    <n v="14407.46"/>
    <n v="921.6"/>
    <n v="1406.83"/>
    <n v="0"/>
    <m/>
    <n v="0"/>
    <n v="0.66"/>
    <n v="56367"/>
    <x v="3"/>
  </r>
  <r>
    <s v="0172    1F-L12"/>
    <s v="FIDEICOMISO VILLA MARIA"/>
    <n v="48001"/>
    <n v="48802"/>
    <n v="0"/>
    <n v="801"/>
    <n v="801"/>
    <n v="39630.449999999997"/>
    <n v="12312.93"/>
    <n v="0"/>
    <n v="1202.31"/>
    <n v="0"/>
    <m/>
    <n v="0"/>
    <n v="0.31"/>
    <n v="53146"/>
    <x v="3"/>
  </r>
  <r>
    <s v="0173    1F-L13"/>
    <s v="RUTA CPC"/>
    <n v="97571"/>
    <n v="46423"/>
    <n v="51148"/>
    <n v="3296.3"/>
    <n v="0"/>
    <n v="39630.449999999997"/>
    <n v="11979.99"/>
    <n v="766.8"/>
    <n v="1169.95"/>
    <n v="0"/>
    <m/>
    <n v="0"/>
    <n v="0.51"/>
    <n v="107992"/>
    <x v="3"/>
  </r>
  <r>
    <s v="0174    1F-L14"/>
    <s v="FIDEICOMISO VILLA MARIA"/>
    <n v="48406"/>
    <n v="49213"/>
    <n v="0"/>
    <n v="807"/>
    <n v="807"/>
    <n v="39630.449999999997"/>
    <n v="12718.52"/>
    <n v="0"/>
    <n v="1241.9100000000001"/>
    <n v="0"/>
    <m/>
    <n v="0"/>
    <n v="0.12"/>
    <n v="53591"/>
    <x v="3"/>
  </r>
  <r>
    <s v="0175    1F-L15"/>
    <s v="RUTA CPC"/>
    <n v="101396"/>
    <n v="48265"/>
    <n v="53131"/>
    <n v="3424.82"/>
    <n v="0"/>
    <n v="39630.449999999997"/>
    <n v="13741.57"/>
    <n v="877.2"/>
    <n v="1341.75"/>
    <n v="0"/>
    <m/>
    <n v="0"/>
    <n v="0.21"/>
    <n v="112147"/>
    <x v="3"/>
  </r>
  <r>
    <s v="0176    1F-L16"/>
    <s v="FIDEICOMISO VILLA MARIA"/>
    <n v="49839"/>
    <n v="50670"/>
    <n v="0"/>
    <n v="831"/>
    <n v="831"/>
    <n v="39630.449999999997"/>
    <n v="14153.21"/>
    <n v="0"/>
    <n v="1382.04"/>
    <n v="0"/>
    <m/>
    <n v="0"/>
    <n v="0.3"/>
    <n v="55166"/>
    <x v="3"/>
  </r>
  <r>
    <s v="0177    1F-L17"/>
    <s v="LEO MATEU / RED CARPET"/>
    <n v="2886585"/>
    <n v="0"/>
    <n v="1780056.22"/>
    <n v="1195531.5900000001"/>
    <n v="0"/>
    <n v="39630.449999999997"/>
    <n v="13402.57"/>
    <n v="855.6"/>
    <n v="1308.7"/>
    <n v="0"/>
    <m/>
    <n v="0"/>
    <n v="0.87"/>
    <n v="3030786"/>
    <x v="3"/>
  </r>
  <r>
    <s v="0178    1F-L18"/>
    <s v="FIDUCIA CAPITAL (1)"/>
    <n v="46937"/>
    <n v="46937"/>
    <n v="0"/>
    <n v="0"/>
    <n v="0"/>
    <n v="39630.449999999997"/>
    <n v="14831.21"/>
    <n v="946.8"/>
    <n v="1447.8"/>
    <n v="0"/>
    <m/>
    <n v="-5004.6400000000003"/>
    <n v="0.38"/>
    <n v="51852"/>
    <x v="3"/>
  </r>
  <r>
    <s v="0179    1F-L19"/>
    <s v="HAEDO - SUEIRO"/>
    <n v="3285641"/>
    <n v="0"/>
    <n v="2044218.62"/>
    <s v="En Abogados"/>
    <n v="0"/>
    <n v="39630.449999999997"/>
    <n v="12343.2"/>
    <n v="789.6"/>
    <n v="1205.06"/>
    <n v="0"/>
    <m/>
    <n v="0"/>
    <n v="0.76"/>
    <n v="3441821"/>
    <x v="3"/>
  </r>
  <r>
    <s v="0180   1F-L20"/>
    <s v="TORIBIO ACHAVAL"/>
    <n v="45728"/>
    <n v="46491"/>
    <n v="0"/>
    <n v="763"/>
    <n v="763"/>
    <n v="39630.449999999997"/>
    <n v="13644.72"/>
    <n v="831.6"/>
    <n v="1273.24"/>
    <n v="0"/>
    <m/>
    <n v="0"/>
    <n v="0.99"/>
    <n v="55381"/>
    <x v="3"/>
  </r>
  <r>
    <s v="0181    1F-L21"/>
    <s v="JUAN SALERNO (1)"/>
    <n v="44638"/>
    <n v="44638"/>
    <n v="0"/>
    <n v="0"/>
    <n v="0"/>
    <n v="39630.449999999997"/>
    <n v="12482.43"/>
    <n v="796.8"/>
    <n v="1218.49"/>
    <n v="0"/>
    <m/>
    <n v="-4787.58"/>
    <n v="0.41"/>
    <n v="49341"/>
    <x v="3"/>
  </r>
  <r>
    <s v="0182    1F-L22"/>
    <s v="SCHETTINO SERGIO"/>
    <n v="44276"/>
    <n v="45014"/>
    <n v="0"/>
    <n v="738"/>
    <n v="738"/>
    <n v="39630.449999999997"/>
    <n v="12113.17"/>
    <n v="772.8"/>
    <n v="1182.68"/>
    <n v="0"/>
    <m/>
    <n v="0"/>
    <n v="0.9"/>
    <n v="53700"/>
    <x v="3"/>
  </r>
  <r>
    <s v="0183    1F-L23"/>
    <s v="EDUARDO HIRSH (1)"/>
    <n v="49047"/>
    <n v="49047"/>
    <n v="0"/>
    <n v="0"/>
    <n v="0"/>
    <n v="39630.449999999997"/>
    <n v="11864.97"/>
    <n v="758.4"/>
    <n v="1158.24"/>
    <n v="0"/>
    <m/>
    <n v="-4730.8599999999997"/>
    <n v="0.8"/>
    <n v="48682"/>
    <x v="3"/>
  </r>
  <r>
    <s v="0184   1F-L24"/>
    <s v="SANDRO TROSSO"/>
    <n v="-38799.99"/>
    <n v="0"/>
    <n v="0"/>
    <n v="0"/>
    <n v="38799.99"/>
    <n v="39630.449999999997"/>
    <n v="12827.49"/>
    <n v="819.6"/>
    <n v="1252.23"/>
    <n v="0"/>
    <m/>
    <n v="0"/>
    <n v="0.22"/>
    <n v="15730"/>
    <x v="3"/>
  </r>
  <r>
    <s v="0185   1F-L25"/>
    <s v="SANDRO TROSSO"/>
    <n v="-36896.050000000003"/>
    <n v="0"/>
    <n v="0"/>
    <n v="0"/>
    <n v="36896.050000000003"/>
    <n v="39630.449999999997"/>
    <n v="12760.9"/>
    <n v="816"/>
    <n v="1246.04"/>
    <n v="0"/>
    <m/>
    <n v="0"/>
    <n v="0.66"/>
    <n v="17558"/>
    <x v="3"/>
  </r>
  <r>
    <s v="0186   1F-L26"/>
    <s v="WALTER GALLO (2)"/>
    <n v="739878"/>
    <n v="184392.57"/>
    <n v="555485.43000000005"/>
    <n v="26459.06"/>
    <n v="0"/>
    <n v="39630.449999999997"/>
    <n v="10109.44"/>
    <n v="645.6"/>
    <n v="987.12"/>
    <n v="0"/>
    <m/>
    <n v="0"/>
    <n v="0.9"/>
    <n v="633318"/>
    <x v="3"/>
  </r>
  <r>
    <s v="0187    1F-L27"/>
    <s v="FRANCISCO PUIGGARI (1)"/>
    <n v="41462"/>
    <n v="41462"/>
    <n v="0"/>
    <n v="0"/>
    <n v="0"/>
    <n v="39630.449999999997"/>
    <n v="9237.73"/>
    <n v="590.4"/>
    <n v="901.73"/>
    <n v="0"/>
    <m/>
    <n v="-4488.18"/>
    <n v="0.87"/>
    <n v="45873"/>
    <x v="3"/>
  </r>
  <r>
    <s v="0188    1F-L28"/>
    <s v="JUAN MANUEL GALLEGO"/>
    <n v="761616"/>
    <n v="0"/>
    <n v="551444.27"/>
    <n v="237743.94"/>
    <n v="0"/>
    <n v="39630.449999999997"/>
    <n v="9564.6200000000008"/>
    <n v="610.79999999999995"/>
    <n v="933.75"/>
    <n v="0"/>
    <m/>
    <n v="0"/>
    <n v="0.17"/>
    <n v="839928"/>
    <x v="3"/>
  </r>
  <r>
    <s v="0189   1F-L29"/>
    <s v="MARÕA JOS… SPINELLI -ESTANCIA VILLA MARI"/>
    <n v="724526"/>
    <n v="29954.75"/>
    <n v="653992.85"/>
    <n v="73278.039999999994"/>
    <n v="0"/>
    <n v="39630.449999999997"/>
    <n v="9110.6"/>
    <n v="583.20000000000005"/>
    <n v="889.68"/>
    <n v="0"/>
    <m/>
    <n v="0"/>
    <n v="0.18"/>
    <n v="777485"/>
    <x v="3"/>
  </r>
  <r>
    <s v="0190   1F-L30"/>
    <s v="MOUSALLI ELIAS RUBEN (1)"/>
    <n v="85113"/>
    <n v="85113"/>
    <s v="Plan de Pago"/>
    <s v="Plan de Pago"/>
    <n v="0"/>
    <n v="39630.449999999997"/>
    <n v="11992.1"/>
    <n v="766.8"/>
    <n v="1170.6300000000001"/>
    <n v="0"/>
    <m/>
    <n v="36666.67"/>
    <n v="0.35"/>
    <n v="90227"/>
    <x v="3"/>
  </r>
  <r>
    <s v="0191    1F-L31"/>
    <s v="SEBASTI£N PAREJA (1)"/>
    <n v="44678"/>
    <n v="44878"/>
    <n v="0"/>
    <n v="0"/>
    <n v="200"/>
    <n v="39630.449999999997"/>
    <n v="12524.81"/>
    <n v="799.2"/>
    <n v="1222.6199999999999"/>
    <n v="0"/>
    <m/>
    <n v="-4791.9399999999996"/>
    <n v="0.86"/>
    <n v="49186"/>
    <x v="3"/>
  </r>
  <r>
    <s v="0192   1F-L32"/>
    <s v="GENTILE PEDRO/CAROLINA/ERICA/ ROMINA"/>
    <n v="44016"/>
    <n v="0"/>
    <n v="44016"/>
    <n v="2200.8000000000002"/>
    <n v="0"/>
    <n v="39630.449999999997"/>
    <n v="11846.81"/>
    <n v="757.2"/>
    <n v="1156.52"/>
    <n v="0"/>
    <m/>
    <n v="0"/>
    <n v="0.22"/>
    <n v="99608"/>
    <x v="3"/>
  </r>
  <r>
    <s v="0193   1F-L33"/>
    <s v="ROMINA - ERICA - CAROLINA - PEDRO GENTIL (1)"/>
    <n v="40779"/>
    <n v="0"/>
    <n v="40779"/>
    <n v="2038.95"/>
    <n v="0"/>
    <n v="39630.449999999997"/>
    <n v="9195.35"/>
    <n v="0"/>
    <n v="897.6"/>
    <n v="0"/>
    <m/>
    <n v="27276"/>
    <n v="0.65"/>
    <n v="119818"/>
    <x v="3"/>
  </r>
  <r>
    <s v="0194   1F-L34"/>
    <s v="SERGIO ZAMBIAZZO"/>
    <n v="1605723"/>
    <n v="0"/>
    <n v="1065981.33"/>
    <s v="En Abogados"/>
    <n v="0"/>
    <n v="39630.449999999997"/>
    <n v="9764.39"/>
    <n v="625"/>
    <n v="953.38"/>
    <n v="0"/>
    <m/>
    <n v="0"/>
    <n v="0.71"/>
    <n v="1709996"/>
    <x v="3"/>
  </r>
  <r>
    <s v="0195   1F-L35"/>
    <s v="ESQUERDO MAXIMILIANO (1)"/>
    <n v="41209"/>
    <n v="41209"/>
    <n v="0"/>
    <n v="0"/>
    <n v="0"/>
    <n v="39630.449999999997"/>
    <n v="9606.99"/>
    <n v="0"/>
    <n v="937.88"/>
    <n v="0"/>
    <m/>
    <n v="-4522.53"/>
    <n v="0.21"/>
    <n v="45653"/>
    <x v="3"/>
  </r>
  <r>
    <s v="0196   1F-L36"/>
    <s v="PABLO GARCIA NAVARRO (1)"/>
    <n v="43328"/>
    <n v="43328"/>
    <n v="0"/>
    <n v="0"/>
    <n v="0"/>
    <n v="39630.449999999997"/>
    <n v="11144.6"/>
    <n v="711.6"/>
    <n v="1088"/>
    <n v="0"/>
    <m/>
    <n v="-4664.33"/>
    <n v="0.68"/>
    <n v="47911"/>
    <x v="3"/>
  </r>
  <r>
    <s v="0198    1F-L38"/>
    <s v="RUTA CPC"/>
    <n v="97571"/>
    <n v="46423"/>
    <n v="51148"/>
    <n v="3296.3"/>
    <n v="0"/>
    <n v="39630.449999999997"/>
    <n v="11979.99"/>
    <n v="766.8"/>
    <n v="1169.95"/>
    <n v="0"/>
    <m/>
    <n v="0"/>
    <n v="0.51"/>
    <n v="107992"/>
    <x v="3"/>
  </r>
  <r>
    <s v="0199    1F-L39"/>
    <s v="RUTA CPC"/>
    <n v="97675"/>
    <n v="46473"/>
    <n v="51202"/>
    <n v="3299.96"/>
    <n v="0"/>
    <n v="39630.449999999997"/>
    <n v="12028.42"/>
    <n v="769.2"/>
    <n v="1174.42"/>
    <n v="0"/>
    <m/>
    <n v="0"/>
    <n v="0.55000000000000004"/>
    <n v="108105"/>
    <x v="3"/>
  </r>
  <r>
    <s v="0200   1F-L40"/>
    <s v="CLAUDIO VICENTE LOPEZ"/>
    <n v="2128658"/>
    <n v="0"/>
    <n v="1375131.25"/>
    <s v="En Abogados"/>
    <n v="0"/>
    <n v="39630.449999999997"/>
    <n v="11992.1"/>
    <n v="766.8"/>
    <n v="1170.6300000000001"/>
    <n v="0"/>
    <m/>
    <n v="0"/>
    <n v="0.46"/>
    <n v="2250975"/>
    <x v="3"/>
  </r>
  <r>
    <s v="0201    1F-L41"/>
    <s v="EDUARDO JORD£ (1)"/>
    <n v="63538"/>
    <n v="63600"/>
    <n v="0"/>
    <n v="0"/>
    <n v="62"/>
    <n v="39630.449999999997"/>
    <n v="11992.1"/>
    <n v="0"/>
    <n v="1170.6300000000001"/>
    <n v="20324.419999999998"/>
    <m/>
    <n v="-4742.32"/>
    <n v="0.72"/>
    <n v="68314"/>
    <x v="3"/>
  </r>
  <r>
    <s v="0202   1F-L42"/>
    <s v="SEBASTIAN TORRILLAS (1)"/>
    <n v="43374"/>
    <n v="43400"/>
    <n v="0"/>
    <n v="0"/>
    <n v="26"/>
    <n v="39630.449999999997"/>
    <n v="11229.35"/>
    <n v="718.8"/>
    <n v="1096.6099999999999"/>
    <n v="0"/>
    <m/>
    <n v="-4672.51"/>
    <n v="0.3"/>
    <n v="47977"/>
    <x v="3"/>
  </r>
  <r>
    <s v="0203   1F-L43"/>
    <s v="ELSA MUSTICHIO"/>
    <n v="133375"/>
    <n v="0"/>
    <n v="127564.31"/>
    <n v="12188.91"/>
    <n v="0"/>
    <n v="39630.449999999997"/>
    <n v="11283.83"/>
    <n v="721.2"/>
    <n v="1101.77"/>
    <n v="0"/>
    <m/>
    <n v="0"/>
    <n v="0.53"/>
    <n v="192491"/>
    <x v="3"/>
  </r>
  <r>
    <s v="0204   1F-L44"/>
    <s v="HELENA CROUZEL (1)"/>
    <n v="44189"/>
    <n v="44189"/>
    <n v="0"/>
    <n v="0"/>
    <n v="0"/>
    <n v="39630.449999999997"/>
    <n v="12022.36"/>
    <n v="769.2"/>
    <n v="1174.08"/>
    <n v="0"/>
    <m/>
    <n v="-4745.59"/>
    <n v="0.5"/>
    <n v="48851"/>
    <x v="3"/>
  </r>
  <r>
    <s v="0205    1G-L1"/>
    <s v="LA FIDUCIARIA VILLA MARIA"/>
    <n v="53688"/>
    <n v="0"/>
    <n v="53688"/>
    <n v="2684.4"/>
    <n v="0"/>
    <n v="39630.449999999997"/>
    <n v="16925.740000000002"/>
    <n v="1080"/>
    <n v="1652.66"/>
    <n v="0"/>
    <m/>
    <n v="0"/>
    <n v="0.75"/>
    <n v="115662"/>
    <x v="3"/>
  </r>
  <r>
    <s v="0206    1G-L2"/>
    <s v="BAUTISTA HEGUY"/>
    <n v="52903"/>
    <n v="53760"/>
    <n v="0"/>
    <n v="857"/>
    <n v="857"/>
    <n v="39630.449999999997"/>
    <n v="16187.21"/>
    <n v="1033"/>
    <n v="1580.7"/>
    <n v="0"/>
    <m/>
    <n v="0"/>
    <n v="0.64"/>
    <n v="58432"/>
    <x v="3"/>
  </r>
  <r>
    <s v="0207    1G-L3"/>
    <s v="ARMANDO RIBAS"/>
    <n v="762797"/>
    <n v="0"/>
    <n v="561515.24"/>
    <n v="229357.52"/>
    <n v="0"/>
    <n v="39630.449999999997"/>
    <n v="16265.91"/>
    <n v="1039.2"/>
    <n v="1588.28"/>
    <n v="0"/>
    <m/>
    <n v="0"/>
    <n v="0.4"/>
    <n v="849397"/>
    <x v="3"/>
  </r>
  <r>
    <s v="0208    1G-L4"/>
    <s v="PAUL DOCHERTY"/>
    <n v="-46607.94"/>
    <n v="0"/>
    <n v="0"/>
    <n v="0"/>
    <n v="46607.94"/>
    <n v="39630.449999999997"/>
    <n v="11211.19"/>
    <n v="715.2"/>
    <n v="1094.8900000000001"/>
    <n v="0"/>
    <m/>
    <n v="0"/>
    <n v="0.21"/>
    <n v="6044"/>
    <x v="3"/>
  </r>
  <r>
    <s v="0209    1G-L5"/>
    <s v="DAMIAN LOPO (1)"/>
    <n v="74059"/>
    <n v="74059"/>
    <s v="Plan de Pago"/>
    <s v="Plan de Pago"/>
    <n v="0"/>
    <n v="39630.449999999997"/>
    <n v="12222.13"/>
    <n v="781.2"/>
    <n v="1193.3599999999999"/>
    <n v="0"/>
    <m/>
    <n v="25368"/>
    <n v="0.86"/>
    <n v="79196"/>
    <x v="3"/>
  </r>
  <r>
    <s v="0210    1G-L6"/>
    <s v="CRISTINA RICCIARDI"/>
    <n v="43477"/>
    <n v="0"/>
    <n v="43477"/>
    <n v="2173.85"/>
    <n v="0"/>
    <n v="39630.449999999997"/>
    <n v="11295.94"/>
    <n v="722.4"/>
    <n v="1102.81"/>
    <n v="0"/>
    <m/>
    <n v="0"/>
    <n v="0.55000000000000004"/>
    <n v="98403"/>
    <x v="3"/>
  </r>
  <r>
    <s v="0211    1G-L7"/>
    <s v="Gustavo Alberto Ramon GONZALEZ (1)"/>
    <n v="45556"/>
    <n v="45556"/>
    <n v="0"/>
    <n v="0"/>
    <n v="0"/>
    <n v="39630.449999999997"/>
    <n v="13420.73"/>
    <n v="856.8"/>
    <n v="1310.08"/>
    <n v="0"/>
    <m/>
    <n v="-4874.29"/>
    <n v="0.23"/>
    <n v="50344"/>
    <x v="3"/>
  </r>
  <r>
    <s v="0212    1G-L8"/>
    <s v="ARATA Y ASOCIADOS (1)"/>
    <n v="45315"/>
    <n v="45315"/>
    <n v="0"/>
    <n v="0"/>
    <n v="0"/>
    <n v="39630.449999999997"/>
    <n v="14104.79"/>
    <n v="0"/>
    <n v="1377.22"/>
    <n v="0"/>
    <m/>
    <n v="-4938.1000000000004"/>
    <n v="0.64"/>
    <n v="50175"/>
    <x v="3"/>
  </r>
  <r>
    <s v="0213    1G-L9"/>
    <s v="FLAVIO THIER"/>
    <n v="51532"/>
    <n v="51532"/>
    <n v="0"/>
    <n v="825"/>
    <n v="0"/>
    <n v="39630.449999999997"/>
    <n v="13674.98"/>
    <n v="836.4"/>
    <n v="1275.99"/>
    <n v="0"/>
    <m/>
    <n v="0"/>
    <n v="0.18"/>
    <n v="56243"/>
    <x v="3"/>
  </r>
  <r>
    <s v="0214   1G-L10"/>
    <s v="HERNAN DE LAURENTE"/>
    <n v="47682"/>
    <n v="0"/>
    <n v="47682"/>
    <s v="En Abogados"/>
    <n v="0"/>
    <n v="39630.449999999997"/>
    <n v="11271.72"/>
    <n v="721.2"/>
    <n v="1100.4000000000001"/>
    <n v="0"/>
    <m/>
    <n v="0"/>
    <n v="0.13"/>
    <n v="102790"/>
    <x v="3"/>
  </r>
  <r>
    <s v="0215    1G-L11"/>
    <s v="FIDEICOMISO VILLA MARIA"/>
    <n v="54440"/>
    <n v="55348"/>
    <n v="0"/>
    <s v="En Abogados"/>
    <n v="908"/>
    <n v="39630.449999999997"/>
    <n v="17634.009999999998"/>
    <n v="1125.5999999999999"/>
    <n v="1721.52"/>
    <n v="0"/>
    <m/>
    <n v="0"/>
    <n v="0.42"/>
    <n v="60112"/>
    <x v="3"/>
  </r>
  <r>
    <s v="0216    1G-L12"/>
    <s v="ALFRED GLASSEL"/>
    <n v="1531785"/>
    <n v="0"/>
    <n v="1055344.3500000001"/>
    <s v="En Abogados"/>
    <n v="0"/>
    <n v="39630.449999999997"/>
    <n v="19407.7"/>
    <n v="1239.5999999999999"/>
    <n v="1894.71"/>
    <n v="0"/>
    <m/>
    <n v="0"/>
    <n v="0.32"/>
    <n v="1646725"/>
    <x v="3"/>
  </r>
  <r>
    <s v="0217    1G-L13"/>
    <s v="GUSTAVO FERREIROS (1)"/>
    <n v="109053"/>
    <n v="109053"/>
    <n v="0"/>
    <n v="0"/>
    <n v="0"/>
    <n v="39630.449999999997"/>
    <n v="18336.22"/>
    <n v="1171.2"/>
    <n v="1790.38"/>
    <n v="0"/>
    <m/>
    <n v="-10146.58"/>
    <n v="0.33"/>
    <n v="50782"/>
    <x v="3"/>
  </r>
  <r>
    <s v="0218    1G-L14"/>
    <s v="FABIANA MARCELA BA—A/PAPALEO MARCELO DAN. (1) (2)"/>
    <n v="700152"/>
    <n v="542945.89"/>
    <n v="0"/>
    <n v="0"/>
    <n v="0"/>
    <n v="39630.449999999997"/>
    <n v="16574.64"/>
    <n v="1059.5999999999999"/>
    <n v="1618.23"/>
    <n v="0"/>
    <m/>
    <n v="0"/>
    <n v="0.08"/>
    <n v="58883"/>
    <x v="3"/>
  </r>
  <r>
    <s v="0219    1G-L15"/>
    <s v="DANIEL FERN£NDEZ BAR”N"/>
    <n v="3780738"/>
    <n v="0"/>
    <n v="2339312.42"/>
    <s v="En Abogados"/>
    <n v="0"/>
    <n v="39630.449999999997"/>
    <n v="15164.16"/>
    <n v="968.4"/>
    <n v="1480.51"/>
    <n v="0"/>
    <m/>
    <n v="0"/>
    <n v="0.86"/>
    <n v="3954948"/>
    <x v="3"/>
  </r>
  <r>
    <s v="0220   1G-L16"/>
    <s v="DIEGO MUFFATTI"/>
    <n v="2948169"/>
    <n v="0"/>
    <n v="1854059.31"/>
    <s v="En Abogados"/>
    <n v="0"/>
    <n v="39630.449999999997"/>
    <n v="13753.68"/>
    <n v="878.4"/>
    <n v="1342.79"/>
    <n v="0"/>
    <m/>
    <n v="0"/>
    <n v="0.71"/>
    <n v="3096478"/>
    <x v="3"/>
  </r>
  <r>
    <s v="0221    1G-L17"/>
    <s v="DIEGO SOLERO"/>
    <n v="151538"/>
    <n v="48997.5"/>
    <n v="102540.5"/>
    <n v="5896.24"/>
    <n v="0"/>
    <n v="39630.449999999997"/>
    <n v="13402.57"/>
    <n v="855.6"/>
    <n v="1308.3599999999999"/>
    <n v="0"/>
    <m/>
    <n v="0"/>
    <n v="0.28000000000000003"/>
    <n v="163634"/>
    <x v="3"/>
  </r>
  <r>
    <s v="0222   1G-L18"/>
    <s v="CESAR FERNANDO CARDALDA (1)"/>
    <n v="44503"/>
    <n v="44503"/>
    <n v="0"/>
    <n v="0"/>
    <n v="0"/>
    <n v="39630.449999999997"/>
    <n v="12343.2"/>
    <n v="789.6"/>
    <n v="1205.06"/>
    <n v="0"/>
    <m/>
    <n v="-4775.04"/>
    <n v="0.73"/>
    <n v="49194"/>
    <x v="3"/>
  </r>
  <r>
    <s v="0223   1G-L19"/>
    <s v="CAPRILE GOLF S.A."/>
    <n v="866811"/>
    <n v="0"/>
    <n v="675899.07"/>
    <n v="224706.88"/>
    <n v="0"/>
    <n v="39630.449999999997"/>
    <n v="10835.87"/>
    <n v="692.4"/>
    <n v="1058.05"/>
    <n v="0"/>
    <m/>
    <n v="0"/>
    <n v="0.28000000000000003"/>
    <n v="952823"/>
    <x v="3"/>
  </r>
  <r>
    <s v="0224   1G-L20"/>
    <s v="FERNANDO CAFFA (1)"/>
    <n v="64521"/>
    <n v="64521"/>
    <n v="0"/>
    <n v="0"/>
    <n v="0"/>
    <n v="39630.449999999997"/>
    <n v="12337.15"/>
    <n v="0"/>
    <n v="1204.72"/>
    <n v="20997.42"/>
    <m/>
    <n v="-4774.49"/>
    <n v="0.75"/>
    <n v="69396"/>
    <x v="3"/>
  </r>
  <r>
    <s v="0225   1G-L21"/>
    <s v="CYNTHIA ANDREA CULAK"/>
    <n v="90428"/>
    <n v="0"/>
    <n v="88419.7"/>
    <n v="6429.28"/>
    <n v="0"/>
    <n v="39630.449999999997"/>
    <n v="11810.49"/>
    <n v="754.8"/>
    <n v="1153.07"/>
    <n v="0"/>
    <m/>
    <n v="0"/>
    <n v="0.21"/>
    <n v="148198"/>
    <x v="3"/>
  </r>
  <r>
    <s v="0226   1G-L22"/>
    <s v="MARIO DANIELE (1)"/>
    <n v="96766"/>
    <n v="96766"/>
    <n v="0"/>
    <n v="1546"/>
    <n v="0"/>
    <n v="39630.449999999997"/>
    <n v="12803.27"/>
    <n v="0"/>
    <n v="1249.82"/>
    <n v="0"/>
    <m/>
    <n v="6819"/>
    <n v="0.46"/>
    <n v="62049"/>
    <x v="3"/>
  </r>
  <r>
    <s v="0227   1G-L23"/>
    <s v="JUAN MANUEL GALLEGO"/>
    <n v="813192"/>
    <n v="0"/>
    <n v="590413.15"/>
    <n v="252299.51"/>
    <n v="0"/>
    <n v="39630.449999999997"/>
    <n v="13257.29"/>
    <n v="846"/>
    <n v="1294.58"/>
    <n v="0"/>
    <m/>
    <n v="0"/>
    <n v="0.02"/>
    <n v="897741"/>
    <x v="3"/>
  </r>
  <r>
    <s v="0228   1G-L24"/>
    <s v="VICTOR DURAN (1)"/>
    <n v="43826"/>
    <n v="43826"/>
    <n v="0"/>
    <n v="0"/>
    <n v="0"/>
    <n v="39630.449999999997"/>
    <n v="11653.1"/>
    <n v="744"/>
    <n v="1137.58"/>
    <n v="0"/>
    <m/>
    <n v="-4711.2299999999996"/>
    <n v="0.1"/>
    <n v="48454"/>
    <x v="3"/>
  </r>
  <r>
    <s v="0229   1G-L25"/>
    <s v="C…SAR CARDALDA (1)"/>
    <n v="42129"/>
    <n v="42129"/>
    <n v="0"/>
    <n v="0"/>
    <n v="0"/>
    <n v="39630.449999999997"/>
    <n v="10611.88"/>
    <n v="0"/>
    <n v="1036.01"/>
    <n v="0"/>
    <m/>
    <n v="-4615.25"/>
    <n v="0.91"/>
    <n v="46664"/>
    <x v="3"/>
  </r>
  <r>
    <s v="0230   1G-L26"/>
    <s v="PABLO RESNIK (1)"/>
    <n v="42777"/>
    <n v="42777"/>
    <n v="0"/>
    <n v="0"/>
    <n v="0"/>
    <n v="39630.449999999997"/>
    <n v="10581.62"/>
    <n v="675.6"/>
    <n v="1033.26"/>
    <n v="0"/>
    <m/>
    <n v="-4612.5200000000004"/>
    <n v="0.59"/>
    <n v="47309"/>
    <x v="3"/>
  </r>
  <r>
    <s v="0231   1G-L27"/>
    <s v="CECILIA CALVANI"/>
    <n v="845605"/>
    <n v="0"/>
    <n v="625782.52"/>
    <n v="251111.61"/>
    <n v="0"/>
    <n v="39630.449999999997"/>
    <n v="11283.83"/>
    <n v="721.2"/>
    <n v="1101.43"/>
    <n v="0"/>
    <m/>
    <n v="0"/>
    <n v="0.96"/>
    <n v="929632"/>
    <x v="3"/>
  </r>
  <r>
    <s v="0232    1L-L1"/>
    <s v="MARIELA CHOUZA (EN SUCESI”N) (1)"/>
    <n v="46246"/>
    <n v="47006"/>
    <n v="0"/>
    <n v="760"/>
    <n v="760"/>
    <n v="39630.449999999997"/>
    <n v="3601.87"/>
    <n v="0"/>
    <n v="351.53"/>
    <n v="0"/>
    <m/>
    <n v="6945"/>
    <n v="0.15"/>
    <n v="50529"/>
    <x v="3"/>
  </r>
  <r>
    <s v="0233    1L-L2"/>
    <s v="Nancy Beatriz Esquivel (1)"/>
    <n v="35809"/>
    <n v="35809"/>
    <n v="0"/>
    <n v="0"/>
    <n v="0"/>
    <n v="39630.449999999997"/>
    <n v="3674.51"/>
    <n v="0"/>
    <n v="358.76"/>
    <n v="0"/>
    <m/>
    <n v="-3942.27"/>
    <n v="0.55000000000000004"/>
    <n v="39722"/>
    <x v="3"/>
  </r>
  <r>
    <s v="0234    1L-L3"/>
    <s v="ANABELA DONADEO (1)"/>
    <n v="36150"/>
    <n v="41150"/>
    <n v="0"/>
    <n v="0"/>
    <n v="5000"/>
    <n v="39630.449999999997"/>
    <n v="3813.74"/>
    <n v="243.6"/>
    <n v="372.19"/>
    <n v="0"/>
    <m/>
    <n v="-3987.53"/>
    <n v="0.55000000000000004"/>
    <n v="35073"/>
    <x v="3"/>
  </r>
  <r>
    <s v="0235    1L-L4"/>
    <s v="Jonathan Alex DERMAN ; Cynthia Carolina BASSO (1)"/>
    <n v="36282"/>
    <n v="36282"/>
    <n v="0"/>
    <n v="0"/>
    <n v="0"/>
    <n v="39630.449999999997"/>
    <n v="3946.92"/>
    <n v="253.2"/>
    <n v="385.62"/>
    <n v="0"/>
    <m/>
    <n v="-4000.62"/>
    <n v="0.43"/>
    <n v="40216"/>
    <x v="3"/>
  </r>
  <r>
    <s v="0236    1L-L5"/>
    <s v="DANIEL MANZINI (1)"/>
    <n v="50631"/>
    <n v="50831"/>
    <s v="Plan de Pago"/>
    <s v="Plan de Pago"/>
    <n v="200"/>
    <n v="39630.449999999997"/>
    <n v="3589.76"/>
    <n v="229.2"/>
    <n v="350.5"/>
    <n v="0"/>
    <m/>
    <n v="10535.34"/>
    <n v="0.75"/>
    <n v="54136"/>
    <x v="3"/>
  </r>
  <r>
    <s v="0237    1L-L6"/>
    <s v="JULI£N DE VITO (1)"/>
    <n v="35907"/>
    <n v="35907"/>
    <n v="0"/>
    <n v="0"/>
    <n v="0"/>
    <n v="39630.449999999997"/>
    <n v="3813.74"/>
    <n v="0"/>
    <n v="372.19"/>
    <n v="0"/>
    <m/>
    <n v="-3987.53"/>
    <n v="0.15"/>
    <n v="39829"/>
    <x v="3"/>
  </r>
  <r>
    <s v="0238    1L-L7"/>
    <s v="PABLO MARTÌN"/>
    <n v="39821"/>
    <n v="0"/>
    <n v="39821"/>
    <n v="1991.05"/>
    <n v="0"/>
    <n v="39630.449999999997"/>
    <n v="3874.28"/>
    <n v="248.4"/>
    <n v="378.05"/>
    <n v="0"/>
    <m/>
    <n v="0"/>
    <n v="0.77"/>
    <n v="85944"/>
    <x v="3"/>
  </r>
  <r>
    <s v="0239    1L-L8"/>
    <s v="BEATRIZ COSTA (1)"/>
    <n v="36442"/>
    <n v="36442"/>
    <n v="0"/>
    <n v="0"/>
    <n v="0"/>
    <n v="39630.449999999997"/>
    <n v="4110.3599999999997"/>
    <n v="264"/>
    <n v="401.11"/>
    <n v="0"/>
    <m/>
    <n v="-4014.8"/>
    <n v="0.88"/>
    <n v="40392"/>
    <x v="3"/>
  </r>
  <r>
    <s v="0240    1L-L9"/>
    <s v="PAULA VAZQUEZ"/>
    <n v="115898"/>
    <n v="115898"/>
    <n v="0"/>
    <n v="0"/>
    <n v="0"/>
    <n v="39630.449999999997"/>
    <n v="4467.5200000000004"/>
    <n v="285"/>
    <n v="436.23"/>
    <n v="0"/>
    <m/>
    <n v="0"/>
    <n v="0.8"/>
    <n v="44820"/>
    <x v="3"/>
  </r>
  <r>
    <s v="0241   1L-L10"/>
    <s v="LAURA HERMIDA (1)"/>
    <n v="37070"/>
    <n v="37070"/>
    <n v="0"/>
    <n v="0"/>
    <n v="0"/>
    <n v="39630.449999999997"/>
    <n v="5084.99"/>
    <n v="0"/>
    <n v="496.49"/>
    <n v="0"/>
    <m/>
    <n v="-4105.33"/>
    <n v="0.4"/>
    <n v="41107"/>
    <x v="3"/>
  </r>
  <r>
    <s v="0242   1L-L11"/>
    <s v="Stuto Melisa/Bosso Matías Leonel (1)"/>
    <n v="62128"/>
    <n v="63154"/>
    <n v="0"/>
    <n v="1026"/>
    <n v="1026"/>
    <n v="39630.449999999997"/>
    <n v="5575.33"/>
    <n v="356.4"/>
    <n v="544.34"/>
    <n v="0"/>
    <m/>
    <n v="20500"/>
    <n v="0.48"/>
    <n v="66607"/>
    <x v="3"/>
  </r>
  <r>
    <s v="0243   1L-L12"/>
    <s v="Ramirez Silvia Patricia (1)"/>
    <n v="45023"/>
    <n v="45023"/>
    <n v="0"/>
    <n v="0"/>
    <n v="0"/>
    <n v="39630.449999999997"/>
    <n v="5781.15"/>
    <n v="370.8"/>
    <n v="564.66"/>
    <n v="0"/>
    <m/>
    <n v="2775.32"/>
    <n v="0.62"/>
    <n v="49123"/>
    <x v="3"/>
  </r>
  <r>
    <s v="0244   1L-L13"/>
    <s v="JOSE SANTOS RETAMOZO CACERES (1)"/>
    <n v="38392"/>
    <n v="38392"/>
    <n v="0"/>
    <n v="0"/>
    <n v="0"/>
    <n v="39630.449999999997"/>
    <n v="6101.98"/>
    <n v="391.2"/>
    <n v="595.65"/>
    <n v="0"/>
    <m/>
    <n v="-4199.13"/>
    <n v="0.85"/>
    <n v="42521"/>
    <x v="3"/>
  </r>
  <r>
    <s v="0245   1L-L14"/>
    <s v="Maria Itari Muzzapappa / Santiago Carballo (1)"/>
    <n v="48490"/>
    <n v="48490"/>
    <n v="0"/>
    <n v="0"/>
    <n v="0"/>
    <n v="39630.449999999997"/>
    <n v="5496.63"/>
    <n v="351.6"/>
    <n v="536.77"/>
    <n v="0"/>
    <m/>
    <n v="2801.5"/>
    <n v="0.05"/>
    <n v="48817"/>
    <x v="3"/>
  </r>
  <r>
    <s v="0246   1L-L15"/>
    <s v="Balaza Luz Marisol / Fernando Eduardo Galdos (1)"/>
    <n v="44305"/>
    <n v="44305"/>
    <n v="0"/>
    <n v="0"/>
    <n v="0"/>
    <n v="39630.449999999997"/>
    <n v="5048.67"/>
    <n v="322.8"/>
    <n v="493.04"/>
    <n v="0"/>
    <m/>
    <n v="2842.94"/>
    <n v="0.1"/>
    <n v="48338"/>
    <x v="3"/>
  </r>
  <r>
    <s v="0247   1L-L16"/>
    <s v="DANIELA PEREYRA (1) (2)"/>
    <n v="156605"/>
    <n v="100000"/>
    <n v="56605"/>
    <n v="7571.27"/>
    <n v="0"/>
    <n v="39630.449999999997"/>
    <n v="4879.17"/>
    <n v="312"/>
    <n v="476.17"/>
    <n v="0"/>
    <m/>
    <n v="6945"/>
    <n v="0.94"/>
    <n v="116420"/>
    <x v="3"/>
  </r>
  <r>
    <s v="0248   1L-L17"/>
    <s v="Gustavo Alberto Ramon Gonzalez (1)"/>
    <n v="36928"/>
    <n v="36928"/>
    <n v="0"/>
    <n v="0"/>
    <n v="0"/>
    <n v="39630.449999999997"/>
    <n v="4606.76"/>
    <n v="295.2"/>
    <n v="449.66"/>
    <n v="0"/>
    <m/>
    <n v="-4061.15"/>
    <n v="0.08"/>
    <n v="40921"/>
    <x v="3"/>
  </r>
  <r>
    <s v="0249   1L-L18"/>
    <s v="GASTON DAMIAN SERRA/ JAVIER OMAR LOPEZ (1)"/>
    <n v="191052"/>
    <n v="0"/>
    <n v="178127.78"/>
    <n v="21830.61"/>
    <n v="0"/>
    <n v="39630.449999999997"/>
    <n v="4322.24"/>
    <n v="276"/>
    <n v="421.77"/>
    <n v="0"/>
    <m/>
    <n v="6945"/>
    <n v="0.15"/>
    <n v="251554"/>
    <x v="3"/>
  </r>
  <r>
    <s v="0250   1L-L19"/>
    <s v="DANIELE, Mario Domingo/ GIORDANO LERENA Maria del Rocio"/>
    <n v="79360"/>
    <n v="79360"/>
    <n v="0"/>
    <n v="1268"/>
    <n v="0"/>
    <n v="39630.449999999997"/>
    <n v="3916.65"/>
    <n v="250.8"/>
    <n v="382.52"/>
    <n v="0"/>
    <m/>
    <n v="0"/>
    <n v="0.57999999999999996"/>
    <n v="45449"/>
    <x v="3"/>
  </r>
  <r>
    <s v="0251   1L-L20"/>
    <s v="Emiliano Volpe y GEOPOLIS S.A. (1)"/>
    <n v="155830"/>
    <n v="30828.65"/>
    <n v="125001.35"/>
    <n v="6733.58"/>
    <n v="0"/>
    <n v="39630.449999999997"/>
    <n v="3837.95"/>
    <n v="244.8"/>
    <n v="374.6"/>
    <n v="0"/>
    <m/>
    <n v="6945"/>
    <n v="0.27"/>
    <n v="182768"/>
    <x v="3"/>
  </r>
  <r>
    <s v="0252   1L-L21"/>
    <s v="TORSTEN / DIRK SCHALL (1)"/>
    <n v="36050"/>
    <n v="36050"/>
    <n v="0"/>
    <n v="0"/>
    <n v="0"/>
    <n v="39630.449999999997"/>
    <n v="3710.83"/>
    <n v="237.6"/>
    <n v="362.55"/>
    <n v="0"/>
    <m/>
    <n v="-3978.8"/>
    <n v="0.37"/>
    <n v="39963"/>
    <x v="3"/>
  </r>
  <r>
    <s v="0253   1L-L22"/>
    <s v="Anabel Carla BRUSCHINI (1)"/>
    <n v="36109"/>
    <n v="36109"/>
    <n v="0"/>
    <n v="0"/>
    <n v="0"/>
    <n v="39630.449999999997"/>
    <n v="3771.37"/>
    <n v="241.2"/>
    <n v="368.41"/>
    <n v="0"/>
    <m/>
    <n v="-3984.26"/>
    <n v="0.83"/>
    <n v="40028"/>
    <x v="3"/>
  </r>
  <r>
    <s v="0254   1L-L23"/>
    <s v="Coop.DACAR (2)"/>
    <n v="85018"/>
    <n v="85018"/>
    <n v="0"/>
    <n v="3794.32"/>
    <n v="0"/>
    <n v="39630.449999999997"/>
    <n v="3837.95"/>
    <n v="244.8"/>
    <n v="374.6"/>
    <n v="0"/>
    <m/>
    <n v="0"/>
    <n v="0.88"/>
    <n v="47883"/>
    <x v="3"/>
  </r>
  <r>
    <s v="0255   1L-L24"/>
    <s v="JOSE BALATTI (1)"/>
    <n v="37076"/>
    <n v="37076"/>
    <n v="0"/>
    <n v="0"/>
    <n v="0"/>
    <n v="39630.449999999997"/>
    <n v="4758.1000000000004"/>
    <n v="304.8"/>
    <n v="464.81"/>
    <n v="0"/>
    <m/>
    <n v="-4075.33"/>
    <n v="0.17"/>
    <n v="41083"/>
    <x v="3"/>
  </r>
  <r>
    <s v="0256   1L-L25"/>
    <s v="Gustavo Enrique Daniel Moran (1)"/>
    <n v="46672"/>
    <n v="46672"/>
    <n v="0"/>
    <n v="0"/>
    <n v="0"/>
    <n v="39630.449999999997"/>
    <n v="4939.7"/>
    <n v="0"/>
    <n v="482.37"/>
    <n v="0"/>
    <m/>
    <n v="9672.2999999999993"/>
    <n v="0.18"/>
    <n v="54725"/>
    <x v="3"/>
  </r>
  <r>
    <s v="0257   1L-L26"/>
    <s v="CAMILA PARDO ARGERICH (1)"/>
    <n v="36316"/>
    <n v="36316"/>
    <n v="0"/>
    <n v="0"/>
    <n v="0"/>
    <n v="39630.449999999997"/>
    <n v="3983.24"/>
    <n v="254.4"/>
    <n v="388.72"/>
    <n v="0"/>
    <m/>
    <n v="-4003.35"/>
    <n v="0.54"/>
    <n v="40254"/>
    <x v="3"/>
  </r>
  <r>
    <s v="0258   1L-L27"/>
    <s v="FABIAN MARTINEZ"/>
    <n v="1103136"/>
    <n v="0"/>
    <n v="692603.78"/>
    <n v="445162.41"/>
    <n v="0"/>
    <n v="39630.449999999997"/>
    <n v="4661.24"/>
    <n v="287.60000000000002"/>
    <n v="455.17"/>
    <n v="0"/>
    <m/>
    <n v="0"/>
    <n v="0.35"/>
    <n v="1182801"/>
    <x v="3"/>
  </r>
  <r>
    <s v="0259   1L-L28"/>
    <s v="ALEJANDRO DAROUICHE (1)"/>
    <n v="37486"/>
    <n v="37486"/>
    <n v="0"/>
    <n v="0"/>
    <n v="0"/>
    <n v="39630.449999999997"/>
    <n v="5175.79"/>
    <n v="332.4"/>
    <n v="505.44"/>
    <n v="0"/>
    <m/>
    <n v="-4113.51"/>
    <n v="0.43"/>
    <n v="41531"/>
    <x v="3"/>
  </r>
  <r>
    <s v="0260   1L-L29"/>
    <s v="TOMAS BELLO (1)"/>
    <n v="62464"/>
    <n v="62464"/>
    <n v="0"/>
    <n v="0"/>
    <n v="0"/>
    <n v="39630.449999999997"/>
    <n v="4703.6099999999997"/>
    <n v="301.2"/>
    <n v="459.3"/>
    <n v="0"/>
    <m/>
    <n v="2875.12"/>
    <n v="0.32"/>
    <n v="47970"/>
    <x v="3"/>
  </r>
  <r>
    <s v="0261   1L-L30"/>
    <s v="Matias Alejandro Perasso/Guadalupe Agustin (1)"/>
    <n v="37383"/>
    <n v="37383"/>
    <n v="0"/>
    <n v="0"/>
    <n v="0"/>
    <n v="39630.449999999997"/>
    <n v="5072.88"/>
    <n v="324"/>
    <n v="495.11"/>
    <n v="0"/>
    <m/>
    <n v="-4103.6899999999996"/>
    <n v="0.25"/>
    <n v="41419"/>
    <x v="3"/>
  </r>
  <r>
    <s v="0262   1L-L31"/>
    <s v="DIEGO SOLERO (1)"/>
    <n v="185800"/>
    <n v="68123.399999999994"/>
    <n v="117676.6"/>
    <n v="6943.08"/>
    <n v="0"/>
    <n v="39630.449999999997"/>
    <n v="5181.84"/>
    <n v="332.4"/>
    <n v="505.78"/>
    <n v="0"/>
    <m/>
    <n v="6945"/>
    <n v="0.85"/>
    <n v="177216"/>
    <x v="3"/>
  </r>
  <r>
    <s v="0263   1L-L32"/>
    <s v="BLANCO MONICA P/BERTOLOTTO CLAUDIO A. (1)"/>
    <n v="48549"/>
    <n v="41604"/>
    <n v="0"/>
    <n v="0"/>
    <n v="0"/>
    <n v="39630.449999999997"/>
    <n v="5121.3100000000004"/>
    <n v="0"/>
    <n v="500.27"/>
    <n v="0"/>
    <m/>
    <n v="-4108.6000000000004"/>
    <n v="0.56999999999999995"/>
    <n v="41144"/>
    <x v="3"/>
  </r>
  <r>
    <s v="0264   1L-L33"/>
    <s v="ROSANA JUDITH CHORUZY (1)"/>
    <n v="37715"/>
    <n v="38344"/>
    <n v="0"/>
    <n v="629"/>
    <n v="629"/>
    <n v="39630.449999999997"/>
    <n v="5411.88"/>
    <n v="345.6"/>
    <n v="528.51"/>
    <n v="0"/>
    <m/>
    <n v="-4135.32"/>
    <n v="0.88"/>
    <n v="41782"/>
    <x v="3"/>
  </r>
  <r>
    <s v="0265   1L-L34"/>
    <s v="MARCELA GUERRA (1)"/>
    <n v="41416"/>
    <n v="41416"/>
    <n v="0"/>
    <n v="0"/>
    <n v="0"/>
    <n v="39630.449999999997"/>
    <n v="5375.56"/>
    <n v="344.4"/>
    <n v="524.72"/>
    <n v="0"/>
    <m/>
    <n v="-4132.05"/>
    <n v="0.92"/>
    <n v="41744"/>
    <x v="3"/>
  </r>
  <r>
    <s v="0266   1L-L35"/>
    <s v="FEDERICO CASTEX"/>
    <n v="220022"/>
    <n v="0"/>
    <n v="197991.49"/>
    <s v="En Abogados"/>
    <n v="0"/>
    <n v="39630.449999999997"/>
    <n v="5260.54"/>
    <n v="336"/>
    <n v="513.70000000000005"/>
    <n v="0"/>
    <m/>
    <n v="0"/>
    <n v="0.74"/>
    <n v="275663"/>
    <x v="3"/>
  </r>
  <r>
    <s v="0267   1L-L36"/>
    <s v="MARÕA FERNANDA BALLOTTA"/>
    <n v="114900"/>
    <n v="100000"/>
    <n v="14900"/>
    <n v="2317.67"/>
    <n v="0"/>
    <n v="39630.449999999997"/>
    <n v="5157.63"/>
    <n v="331.2"/>
    <n v="503.37"/>
    <n v="0"/>
    <m/>
    <n v="0"/>
    <n v="0.68"/>
    <n v="62841"/>
    <x v="3"/>
  </r>
  <r>
    <s v="0268   1L-L37"/>
    <s v="LORENTE MARCELA (1)"/>
    <n v="37401"/>
    <n v="37401"/>
    <n v="0"/>
    <n v="0"/>
    <n v="0"/>
    <n v="39630.449999999997"/>
    <n v="5091.04"/>
    <n v="325.2"/>
    <n v="497.18"/>
    <n v="0"/>
    <m/>
    <n v="-4105.87"/>
    <n v="0"/>
    <n v="41438"/>
    <x v="3"/>
  </r>
  <r>
    <s v="0269   1L-L38"/>
    <s v="FERNANDO NICOSIA"/>
    <n v="36951"/>
    <n v="36951"/>
    <n v="0"/>
    <n v="616"/>
    <n v="0"/>
    <n v="39630.449999999997"/>
    <n v="4630.97"/>
    <n v="296.39999999999998"/>
    <n v="452.42"/>
    <n v="0"/>
    <m/>
    <n v="0"/>
    <n v="0.76"/>
    <n v="45627"/>
    <x v="3"/>
  </r>
  <r>
    <s v="0270   1L-L39"/>
    <s v="Daniel Bernardo RUIZ (1)"/>
    <n v="36695"/>
    <n v="36695"/>
    <n v="0"/>
    <n v="0"/>
    <n v="0"/>
    <n v="39630.449999999997"/>
    <n v="4370.67"/>
    <n v="278.39999999999998"/>
    <n v="426.59"/>
    <n v="0"/>
    <m/>
    <n v="2905.66"/>
    <n v="0.23"/>
    <n v="47612"/>
    <x v="3"/>
  </r>
  <r>
    <s v="0271   1L-L40"/>
    <s v="Hernan Javier PIROLO (1)"/>
    <n v="75161"/>
    <n v="76386"/>
    <n v="0"/>
    <n v="1225"/>
    <n v="1225"/>
    <n v="39630.449999999997"/>
    <n v="4285.92"/>
    <n v="274.8"/>
    <n v="418.33"/>
    <n v="0"/>
    <m/>
    <n v="6945"/>
    <n v="0.5"/>
    <n v="51555"/>
    <x v="3"/>
  </r>
  <r>
    <s v="0272   1L-L41"/>
    <s v="RODOLFO CELEDON"/>
    <n v="2490225"/>
    <n v="0"/>
    <n v="1558566.6"/>
    <s v="En Abogados"/>
    <n v="0"/>
    <n v="39630.449999999997"/>
    <n v="4310.13"/>
    <n v="276"/>
    <n v="420.74"/>
    <n v="0"/>
    <m/>
    <n v="0"/>
    <n v="0.35"/>
    <n v="2612791"/>
    <x v="3"/>
  </r>
  <r>
    <s v="0273   1L-L42"/>
    <s v="XIMENA HUAMAN CALATAYUD"/>
    <n v="2518679"/>
    <n v="0"/>
    <n v="1575708.07"/>
    <s v="En Abogados"/>
    <n v="0"/>
    <n v="39630.449999999997"/>
    <n v="4528.0600000000004"/>
    <n v="289.2"/>
    <n v="442.09"/>
    <n v="0"/>
    <m/>
    <n v="0"/>
    <n v="0.8"/>
    <n v="2642355"/>
    <x v="3"/>
  </r>
  <r>
    <s v="0274   1L-L43"/>
    <s v="LUCIANO MAZZEO/BELUSSI CARLA (1)"/>
    <n v="37028"/>
    <n v="37028"/>
    <n v="0"/>
    <n v="0"/>
    <n v="0"/>
    <n v="39630.449999999997"/>
    <n v="4709.67"/>
    <n v="301.2"/>
    <n v="459.65"/>
    <n v="0"/>
    <m/>
    <n v="-4070.43"/>
    <n v="0.46"/>
    <n v="41031"/>
    <x v="3"/>
  </r>
  <r>
    <s v="0275   1L-L44"/>
    <s v="ANDREA MARIANA ORTIGOZA (1)"/>
    <n v="36513"/>
    <n v="36513"/>
    <n v="0"/>
    <n v="0"/>
    <n v="0"/>
    <n v="39630.449999999997"/>
    <n v="4183.01"/>
    <n v="267.60000000000002"/>
    <n v="408.69"/>
    <n v="0"/>
    <m/>
    <n v="-4021.89"/>
    <n v="0.14000000000000001"/>
    <n v="40468"/>
    <x v="3"/>
  </r>
  <r>
    <s v="0276   1L-L45"/>
    <s v="GRACIELA BETINA GIL PIZARRO (1)"/>
    <n v="36832"/>
    <n v="36832"/>
    <n v="0"/>
    <n v="0"/>
    <n v="0"/>
    <n v="39630.449999999997"/>
    <n v="4509.8999999999996"/>
    <n v="288"/>
    <n v="440.37"/>
    <n v="0"/>
    <m/>
    <n v="-4051.88"/>
    <n v="0.16"/>
    <n v="40817"/>
    <x v="3"/>
  </r>
  <r>
    <s v="0277   1L-L46"/>
    <s v="(CFA) COMPA—IA FIDUCIARIA AMERICANA"/>
    <n v="40818"/>
    <n v="40818"/>
    <n v="0"/>
    <n v="0"/>
    <n v="0"/>
    <n v="39630.449999999997"/>
    <n v="4812.58"/>
    <n v="308.39999999999998"/>
    <n v="469.63"/>
    <n v="0"/>
    <m/>
    <n v="0"/>
    <n v="0.94"/>
    <n v="45222"/>
    <x v="3"/>
  </r>
  <r>
    <s v="0278   1L-L47"/>
    <s v="MARIANO ALBERTO VALENTINO/ PAULA NATALIA MORENO (1)"/>
    <n v="42101"/>
    <n v="42101"/>
    <n v="0"/>
    <n v="0"/>
    <n v="0"/>
    <n v="39630.449999999997"/>
    <n v="4322.24"/>
    <n v="277.2"/>
    <n v="422.12"/>
    <n v="0"/>
    <m/>
    <n v="-4034.98"/>
    <n v="0.97"/>
    <n v="40618"/>
    <x v="3"/>
  </r>
  <r>
    <s v="0279   1L-L48"/>
    <s v="YANINA VALERIA BERNINSON (1)"/>
    <n v="86777"/>
    <n v="39500"/>
    <n v="47277"/>
    <n v="3007.94"/>
    <n v="0"/>
    <n v="39630.449999999997"/>
    <n v="3692.67"/>
    <n v="0"/>
    <n v="360.49"/>
    <n v="0"/>
    <m/>
    <n v="6945"/>
    <n v="0.45"/>
    <n v="100914"/>
    <x v="3"/>
  </r>
  <r>
    <s v="0280   1L-L49"/>
    <s v="(CFA) COMPA—IA FIDUCIARIA AMERICANA"/>
    <n v="40502"/>
    <n v="40502"/>
    <n v="0"/>
    <n v="0"/>
    <n v="0"/>
    <n v="39630.449999999997"/>
    <n v="4515.95"/>
    <n v="288"/>
    <n v="440.71"/>
    <n v="0"/>
    <m/>
    <n v="0"/>
    <n v="0.89"/>
    <n v="44876"/>
    <x v="3"/>
  </r>
  <r>
    <s v="0281   1L-L50"/>
    <s v="GARRITANO VERONICA Y OT."/>
    <n v="733521"/>
    <n v="0"/>
    <n v="547500.74"/>
    <s v="En Abogados"/>
    <n v="0"/>
    <n v="39630.449999999997"/>
    <n v="5048.67"/>
    <n v="322.8"/>
    <n v="493.04"/>
    <n v="0"/>
    <m/>
    <n v="0"/>
    <n v="0"/>
    <n v="806391"/>
    <x v="3"/>
  </r>
  <r>
    <s v="0282   1L-L51"/>
    <s v="CARLOS MOLTONI (1)"/>
    <n v="36886"/>
    <n v="36886"/>
    <n v="0"/>
    <n v="0"/>
    <n v="0"/>
    <n v="39630.449999999997"/>
    <n v="4564.38"/>
    <n v="291.60000000000002"/>
    <n v="445.53"/>
    <n v="0"/>
    <m/>
    <n v="-4056.79"/>
    <n v="0.83"/>
    <n v="40876"/>
    <x v="3"/>
  </r>
  <r>
    <s v="0283   1L-L52"/>
    <s v="EMILIANO AVETRANI - PABLO AVETRANI (1)"/>
    <n v="40902"/>
    <n v="40902"/>
    <n v="0"/>
    <n v="0"/>
    <n v="0"/>
    <n v="39630.449999999997"/>
    <n v="4891.2700000000004"/>
    <n v="313.2"/>
    <n v="477.55"/>
    <n v="0"/>
    <m/>
    <n v="-4087.33"/>
    <n v="0.86"/>
    <n v="41226"/>
    <x v="3"/>
  </r>
  <r>
    <s v="0284   1L-L53"/>
    <s v="LUCÕA PARENTE"/>
    <n v="2261069"/>
    <n v="0"/>
    <n v="1427741.57"/>
    <s v="En Abogados"/>
    <n v="0"/>
    <n v="39630.449999999997"/>
    <n v="4752.04"/>
    <n v="303.60000000000002"/>
    <n v="463.78"/>
    <n v="0"/>
    <m/>
    <n v="0"/>
    <n v="0.05"/>
    <n v="2377606"/>
    <x v="3"/>
  </r>
  <r>
    <s v="0285   1L-L54"/>
    <s v="Miraglia Claudia Beatriz (1)"/>
    <n v="37135"/>
    <n v="37188"/>
    <n v="0"/>
    <n v="0"/>
    <n v="53"/>
    <n v="39630.449999999997"/>
    <n v="4818.63"/>
    <n v="308.39999999999998"/>
    <n v="470.66"/>
    <n v="0"/>
    <m/>
    <n v="-4080.79"/>
    <n v="0.65"/>
    <n v="41095"/>
    <x v="3"/>
  </r>
  <r>
    <s v="0286   1L-L55"/>
    <s v="SOCIEDAD PETROCENTAURI (Gabriel Fabian RADZIUSZ) (1)"/>
    <n v="37188"/>
    <n v="37188"/>
    <n v="0"/>
    <n v="0"/>
    <n v="0"/>
    <n v="39630.449999999997"/>
    <n v="4873.1099999999997"/>
    <n v="312"/>
    <n v="475.83"/>
    <n v="0"/>
    <m/>
    <n v="-4085.7"/>
    <n v="0.31"/>
    <n v="41206"/>
    <x v="3"/>
  </r>
  <r>
    <s v="0287   1L-L56"/>
    <s v="SOSA MENDOZA (1)"/>
    <n v="37183"/>
    <n v="37803"/>
    <n v="0"/>
    <n v="0"/>
    <n v="620"/>
    <n v="39630.449999999997"/>
    <n v="4867.0600000000004"/>
    <n v="312"/>
    <n v="475.48"/>
    <n v="0"/>
    <m/>
    <n v="-4085.15"/>
    <n v="0.16"/>
    <n v="40580"/>
    <x v="3"/>
  </r>
  <r>
    <s v="0288   1L-L57"/>
    <s v="SOSA MENDOZA (1)"/>
    <n v="37301"/>
    <n v="37301"/>
    <n v="0"/>
    <n v="0"/>
    <n v="0"/>
    <n v="39630.449999999997"/>
    <n v="4988.13"/>
    <n v="319.2"/>
    <n v="486.85"/>
    <n v="0"/>
    <m/>
    <n v="-4096.0600000000004"/>
    <n v="0.43"/>
    <n v="41329"/>
    <x v="3"/>
  </r>
  <r>
    <s v="0289   1L-L58"/>
    <s v="OSVALDO RAUL PICCININI"/>
    <n v="37023"/>
    <n v="37641"/>
    <n v="0"/>
    <n v="618"/>
    <n v="618"/>
    <n v="39630.449999999997"/>
    <n v="4703.6099999999997"/>
    <n v="301.2"/>
    <n v="459.3"/>
    <n v="0"/>
    <m/>
    <n v="0"/>
    <n v="0.44"/>
    <n v="45095"/>
    <x v="3"/>
  </r>
  <r>
    <s v="0290   1L-L59"/>
    <s v="NORMA CLORINDA GOMEZ"/>
    <n v="36887"/>
    <n v="37502"/>
    <n v="0"/>
    <n v="615"/>
    <n v="615"/>
    <n v="39630.449999999997"/>
    <n v="4564.38"/>
    <n v="292.8"/>
    <n v="445.87"/>
    <n v="0"/>
    <m/>
    <n v="0"/>
    <n v="0.5"/>
    <n v="44934"/>
    <x v="3"/>
  </r>
  <r>
    <s v="0291   1L-L60"/>
    <s v="MANUEL ANGEL RODRIGUEZ (1)"/>
    <n v="42623"/>
    <n v="42623"/>
    <n v="0"/>
    <n v="0"/>
    <n v="0"/>
    <n v="39630.449999999997"/>
    <n v="4528.0600000000004"/>
    <n v="0"/>
    <n v="442.09"/>
    <n v="0"/>
    <m/>
    <n v="2891.48"/>
    <n v="0.92"/>
    <n v="47493"/>
    <x v="3"/>
  </r>
  <r>
    <s v="0292   1L-L61"/>
    <s v="MARTA MARTINEZ OLIVARES (1)"/>
    <n v="40323"/>
    <n v="40323"/>
    <n v="0"/>
    <n v="0"/>
    <n v="0"/>
    <n v="39630.449999999997"/>
    <n v="4346.45"/>
    <n v="278.39999999999998"/>
    <n v="424.53"/>
    <n v="0"/>
    <m/>
    <n v="-4037.16"/>
    <n v="0.33"/>
    <n v="40643"/>
    <x v="3"/>
  </r>
  <r>
    <s v="0293   1L-L62"/>
    <s v="SANTIAGO PESSINA (1)"/>
    <n v="37283"/>
    <n v="37283"/>
    <n v="0"/>
    <n v="0"/>
    <n v="0"/>
    <n v="39630.449999999997"/>
    <n v="4969.97"/>
    <n v="318"/>
    <n v="485.47"/>
    <n v="0"/>
    <m/>
    <n v="-4094.97"/>
    <n v="0.08"/>
    <n v="41309"/>
    <x v="3"/>
  </r>
  <r>
    <s v="0294   1L-L63"/>
    <s v="Perdomo Acevedo, Juan Eduardo/ Montes Paula Andrea (1)"/>
    <n v="37035"/>
    <n v="37035"/>
    <n v="0"/>
    <n v="0"/>
    <n v="0"/>
    <n v="39630.449999999997"/>
    <n v="4715.72"/>
    <n v="302.39999999999998"/>
    <n v="460.33"/>
    <n v="0"/>
    <m/>
    <n v="16429.03"/>
    <n v="7.0000000000000007E-2"/>
    <n v="61538"/>
    <x v="3"/>
  </r>
  <r>
    <s v="0295   1L-L64"/>
    <s v="HERNAN DE LAURENTE"/>
    <n v="44844"/>
    <n v="0"/>
    <n v="44844"/>
    <n v="2242.1999999999998"/>
    <n v="0"/>
    <n v="39630.449999999997"/>
    <n v="8602.1"/>
    <n v="549.6"/>
    <n v="840.1"/>
    <n v="0"/>
    <m/>
    <n v="0"/>
    <n v="0.55000000000000004"/>
    <n v="96709"/>
    <x v="3"/>
  </r>
  <r>
    <s v="0296   1L-L65"/>
    <s v="HERNAN DE LAURENTE"/>
    <n v="46138"/>
    <n v="0"/>
    <n v="46138"/>
    <n v="2306.9"/>
    <n v="0"/>
    <n v="39630.449999999997"/>
    <n v="9818.8700000000008"/>
    <n v="627.6"/>
    <n v="958.89"/>
    <n v="0"/>
    <m/>
    <n v="0"/>
    <n v="0.28999999999999998"/>
    <n v="99481"/>
    <x v="3"/>
  </r>
  <r>
    <s v="0297   1L-L66"/>
    <s v="Pablo Andres MONTESANO"/>
    <n v="86083"/>
    <n v="0"/>
    <n v="82328.679999999993"/>
    <n v="7870.75"/>
    <n v="0"/>
    <n v="39630.449999999997"/>
    <n v="6967.64"/>
    <n v="444"/>
    <n v="680"/>
    <n v="0"/>
    <m/>
    <n v="0"/>
    <n v="0.48"/>
    <n v="137922"/>
    <x v="3"/>
  </r>
  <r>
    <s v="0298   1L-L67"/>
    <s v="CAR POINT"/>
    <n v="41603"/>
    <n v="0"/>
    <n v="41603"/>
    <n v="2080.15"/>
    <n v="0"/>
    <n v="39630.449999999997"/>
    <n v="5551.11"/>
    <n v="355.2"/>
    <n v="542.28"/>
    <n v="0"/>
    <m/>
    <n v="0"/>
    <n v="0.81"/>
    <n v="89763"/>
    <x v="3"/>
  </r>
  <r>
    <s v="0299   1L-L68"/>
    <s v="CAR POINT"/>
    <n v="43686"/>
    <n v="0"/>
    <n v="43686"/>
    <n v="2184.3000000000002"/>
    <n v="0"/>
    <n v="39630.449999999997"/>
    <n v="7512.46"/>
    <n v="480"/>
    <n v="733.37"/>
    <n v="0"/>
    <m/>
    <n v="0"/>
    <n v="0.42"/>
    <n v="94227"/>
    <x v="3"/>
  </r>
  <r>
    <s v="0300   1L-L69"/>
    <s v="ALEJANDRO PUEYRRED”N"/>
    <n v="39188"/>
    <n v="0"/>
    <n v="39188"/>
    <n v="1959.4"/>
    <n v="0"/>
    <n v="39630.449999999997"/>
    <n v="7621.43"/>
    <n v="487.2"/>
    <n v="744.04"/>
    <n v="0"/>
    <m/>
    <n v="0"/>
    <n v="0.48"/>
    <n v="89631"/>
    <x v="3"/>
  </r>
  <r>
    <s v="0301   1L-L70"/>
    <s v="ARIEL AKERMAN (1)"/>
    <n v="40862"/>
    <n v="40862"/>
    <n v="0"/>
    <n v="0"/>
    <n v="0"/>
    <n v="39630.449999999997"/>
    <n v="8626.32"/>
    <n v="550.79999999999995"/>
    <n v="842.17"/>
    <n v="0"/>
    <m/>
    <n v="-4432"/>
    <n v="0.26"/>
    <n v="45218"/>
    <x v="3"/>
  </r>
  <r>
    <s v="0302   1L-L71"/>
    <s v="GUILLERMO MACERA (1)"/>
    <n v="41005"/>
    <n v="41593"/>
    <n v="0"/>
    <n v="0"/>
    <n v="588"/>
    <n v="39630.449999999997"/>
    <n v="8771.6"/>
    <n v="560.4"/>
    <n v="856.63"/>
    <n v="0"/>
    <m/>
    <n v="-4445.6400000000003"/>
    <n v="0.56000000000000005"/>
    <n v="44786"/>
    <x v="3"/>
  </r>
  <r>
    <s v="0303   1L-L72"/>
    <s v="MARISA CECILIA RODRIGUEZ,"/>
    <n v="39536"/>
    <n v="40195"/>
    <n v="0"/>
    <n v="659"/>
    <n v="659"/>
    <n v="39630.449999999997"/>
    <n v="7803.03"/>
    <n v="0"/>
    <n v="761.6"/>
    <n v="0"/>
    <m/>
    <n v="0"/>
    <n v="0.92"/>
    <n v="48196"/>
    <x v="3"/>
  </r>
  <r>
    <s v="0304   1L-L73"/>
    <s v="Gustavo Alberto Ramon GONZALEZ (1)"/>
    <n v="38491"/>
    <n v="38491"/>
    <n v="0"/>
    <n v="0"/>
    <n v="0"/>
    <n v="39630.449999999997"/>
    <n v="6204.9"/>
    <n v="396"/>
    <n v="605.98"/>
    <n v="0"/>
    <m/>
    <n v="-4208.95"/>
    <n v="0.62"/>
    <n v="42629"/>
    <x v="3"/>
  </r>
  <r>
    <s v="0305   1L-L74"/>
    <s v="Juan Bautista Carballo/ Maria Martina Carballo"/>
    <n v="116693"/>
    <n v="118554"/>
    <n v="0"/>
    <n v="1861"/>
    <n v="1861"/>
    <n v="39630.449999999997"/>
    <n v="5823.52"/>
    <n v="372"/>
    <n v="568.79"/>
    <n v="0"/>
    <m/>
    <n v="0"/>
    <n v="0.24"/>
    <n v="46395"/>
    <x v="3"/>
  </r>
  <r>
    <s v="0306   1L-L75"/>
    <s v="MARCELO LUIS VOLPE (1)"/>
    <n v="151830"/>
    <n v="51158.1"/>
    <n v="100671.9"/>
    <n v="5827.1"/>
    <n v="0"/>
    <n v="39630.449999999997"/>
    <n v="5539"/>
    <n v="0"/>
    <n v="540.9"/>
    <n v="0"/>
    <m/>
    <n v="6945"/>
    <n v="0.65"/>
    <n v="159155"/>
    <x v="3"/>
  </r>
  <r>
    <s v="0307    2A-L1"/>
    <s v="PABLO GARCIA NAVARRO (1)"/>
    <n v="41408"/>
    <n v="41408"/>
    <n v="0"/>
    <n v="0"/>
    <n v="0"/>
    <n v="39630.449999999997"/>
    <n v="9183.25"/>
    <n v="586.79999999999995"/>
    <n v="896.91"/>
    <n v="0"/>
    <m/>
    <n v="-4483.8100000000004"/>
    <n v="0.4"/>
    <n v="45814"/>
    <x v="3"/>
  </r>
  <r>
    <s v="0308    2A-L2"/>
    <s v="EFEYSE S.R.L."/>
    <n v="161027"/>
    <n v="0"/>
    <n v="150640.65"/>
    <n v="17918.38"/>
    <n v="0"/>
    <n v="39630.449999999997"/>
    <n v="7058.45"/>
    <n v="451.2"/>
    <n v="689.3"/>
    <n v="0"/>
    <m/>
    <n v="0"/>
    <n v="0.56999999999999995"/>
    <n v="216389"/>
    <x v="3"/>
  </r>
  <r>
    <s v="0309    2A-L3"/>
    <s v="LORENA YAMILA CANDIDO/ FERNANDEZ CLAUDIO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</r>
  <r>
    <s v="0310    2A-L4"/>
    <s v="GABRIEL MICHELOUD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</r>
  <r>
    <s v="0311    2A-L5"/>
    <s v="PETER KRUGER"/>
    <n v="180291"/>
    <n v="0"/>
    <n v="166691.64000000001"/>
    <n v="21933.94"/>
    <n v="0"/>
    <n v="39630.449999999997"/>
    <n v="7052.39"/>
    <n v="451.2"/>
    <n v="688.61"/>
    <n v="0"/>
    <m/>
    <n v="0"/>
    <n v="0.77"/>
    <n v="236449"/>
    <x v="3"/>
  </r>
  <r>
    <s v="0312    2A-L6"/>
    <s v="ANABELLA BLANCO (1)"/>
    <n v="51684"/>
    <n v="51684"/>
    <n v="0"/>
    <n v="0"/>
    <n v="0"/>
    <n v="39630.449999999997"/>
    <n v="7082.66"/>
    <n v="0"/>
    <n v="691.71"/>
    <n v="12899.05"/>
    <m/>
    <n v="-4289.66"/>
    <n v="0.79"/>
    <n v="56015"/>
    <x v="3"/>
  </r>
  <r>
    <s v="0313    2A-L7"/>
    <s v="JULIAN FERNANDEZ SKAPIN/ JULIANA TORRES IADAROLA (1)"/>
    <n v="46296"/>
    <n v="46296"/>
    <n v="0"/>
    <n v="0"/>
    <n v="0"/>
    <n v="39630.449999999997"/>
    <n v="7082.66"/>
    <n v="452.4"/>
    <n v="691.71"/>
    <n v="0"/>
    <m/>
    <n v="-4289.66"/>
    <n v="0.44"/>
    <n v="43568"/>
    <x v="3"/>
  </r>
  <r>
    <s v="0314    2A-L8"/>
    <s v="CARLOS MANUEL CAMPO (2)"/>
    <n v="42628"/>
    <n v="43328"/>
    <n v="0"/>
    <n v="2131.37"/>
    <n v="700"/>
    <n v="39630.449999999997"/>
    <n v="7076.61"/>
    <n v="452.4"/>
    <n v="691.02"/>
    <n v="0"/>
    <m/>
    <n v="0"/>
    <n v="0.15"/>
    <n v="49282"/>
    <x v="3"/>
  </r>
  <r>
    <s v="0315    2A-L9"/>
    <s v="ANA MARIA COLOMBO"/>
    <n v="2805179"/>
    <n v="0"/>
    <n v="1749481.44"/>
    <s v="En Abogados"/>
    <n v="0"/>
    <n v="39630.449999999997"/>
    <n v="7070.55"/>
    <n v="452.4"/>
    <n v="690.33"/>
    <n v="0"/>
    <m/>
    <n v="0"/>
    <n v="0.2"/>
    <n v="2940497"/>
    <x v="3"/>
  </r>
  <r>
    <s v="0316   2A-L10"/>
    <s v="Daniel Eduardo Lifschitz/ Fabiana Alejandra Maneiro (1)"/>
    <n v="43458"/>
    <n v="43500"/>
    <n v="0"/>
    <n v="0"/>
    <n v="42"/>
    <n v="39630.449999999997"/>
    <n v="7106.88"/>
    <n v="453.6"/>
    <n v="693.77"/>
    <n v="0"/>
    <m/>
    <n v="-4291.84"/>
    <n v="0.14000000000000001"/>
    <n v="43551"/>
    <x v="3"/>
  </r>
  <r>
    <s v="0317    2A-L11"/>
    <s v="FABI£N BURGOS (1)"/>
    <n v="51992"/>
    <n v="52859"/>
    <n v="0"/>
    <n v="867"/>
    <n v="867"/>
    <n v="39630.449999999997"/>
    <n v="7064.5"/>
    <n v="0"/>
    <n v="689.64"/>
    <n v="0"/>
    <m/>
    <n v="6945"/>
    <n v="0.41"/>
    <n v="54330"/>
    <x v="3"/>
  </r>
  <r>
    <s v="0318   2A-L12"/>
    <s v="KANG JONG HO"/>
    <n v="278566"/>
    <n v="0"/>
    <n v="244376.41"/>
    <n v="46408.41"/>
    <n v="0"/>
    <n v="39630.449999999997"/>
    <n v="7076.61"/>
    <n v="452.4"/>
    <n v="691.02"/>
    <n v="0"/>
    <m/>
    <n v="0"/>
    <n v="0.7"/>
    <n v="338636"/>
    <x v="3"/>
  </r>
  <r>
    <s v="0319   2A-L13"/>
    <s v="MARIANO SAENZ"/>
    <n v="39399"/>
    <n v="0"/>
    <n v="39399"/>
    <n v="1969.95"/>
    <n v="0"/>
    <n v="39630.449999999997"/>
    <n v="7131.09"/>
    <n v="456"/>
    <n v="696.53"/>
    <n v="0"/>
    <m/>
    <n v="0"/>
    <n v="0.98"/>
    <n v="89284"/>
    <x v="3"/>
  </r>
  <r>
    <s v="0320   2A-L14"/>
    <s v="PAUL DOCHERTY"/>
    <n v="-43716.07"/>
    <n v="0"/>
    <n v="0"/>
    <n v="0"/>
    <n v="43716.07"/>
    <n v="39630.449999999997"/>
    <n v="7143.2"/>
    <n v="457.2"/>
    <n v="697.56"/>
    <n v="0"/>
    <m/>
    <n v="0"/>
    <n v="0.66"/>
    <n v="4213"/>
    <x v="3"/>
  </r>
  <r>
    <s v="0321   2A-L15"/>
    <s v="FRANCO - SUEIRO"/>
    <n v="2661042"/>
    <n v="0"/>
    <n v="1666293.02"/>
    <s v="En Abogados"/>
    <n v="0"/>
    <n v="39630.449999999997"/>
    <n v="7076.61"/>
    <n v="452.4"/>
    <n v="690.67"/>
    <n v="0"/>
    <m/>
    <n v="0"/>
    <n v="0.22"/>
    <n v="2792207"/>
    <x v="3"/>
  </r>
  <r>
    <s v="0322   2A-L16"/>
    <s v="PATRICIA TARABINI (1)"/>
    <n v="39476"/>
    <n v="39476"/>
    <n v="0"/>
    <n v="0"/>
    <n v="0"/>
    <n v="39630.449999999997"/>
    <n v="7209.79"/>
    <n v="460.8"/>
    <n v="704.1"/>
    <n v="0"/>
    <m/>
    <n v="-4301.66"/>
    <n v="0.52"/>
    <n v="43704"/>
    <x v="3"/>
  </r>
  <r>
    <s v="0323  2A-L17B"/>
    <s v="MANTE JAIME FRANCISCO"/>
    <n v="2015195"/>
    <n v="0"/>
    <n v="1294615.6000000001"/>
    <s v="En Abogados"/>
    <n v="0"/>
    <n v="39630.449999999997"/>
    <n v="7421.66"/>
    <n v="474"/>
    <n v="724.42"/>
    <n v="0"/>
    <m/>
    <n v="0"/>
    <n v="0.69"/>
    <n v="2128177"/>
    <x v="3"/>
  </r>
  <r>
    <s v="0324   2A-L17"/>
    <s v="MIGUEL PEREIRA L”PEZ"/>
    <n v="2892926"/>
    <n v="0"/>
    <n v="1801253.91"/>
    <s v="En Abogados"/>
    <n v="0"/>
    <n v="39630.449999999997"/>
    <n v="7409.55"/>
    <n v="474"/>
    <n v="723.73"/>
    <n v="0"/>
    <m/>
    <n v="0"/>
    <n v="0.56999999999999995"/>
    <n v="3031227"/>
    <x v="3"/>
  </r>
  <r>
    <s v="0325   2A-L18"/>
    <s v="Patrico Ezequiel KOLKER (1) (2)"/>
    <n v="46628"/>
    <n v="47406"/>
    <n v="0"/>
    <n v="2331.37"/>
    <n v="778"/>
    <n v="39630.449999999997"/>
    <n v="7421.66"/>
    <n v="474"/>
    <n v="724.42"/>
    <n v="0"/>
    <m/>
    <n v="6945"/>
    <n v="0.1"/>
    <n v="56749"/>
    <x v="3"/>
  </r>
  <r>
    <s v="0326   2A-L19"/>
    <s v="EZEQUIEL BRAHIN (1)"/>
    <n v="39686"/>
    <n v="39700"/>
    <n v="0"/>
    <n v="0"/>
    <n v="14"/>
    <n v="39630.449999999997"/>
    <n v="7439.82"/>
    <n v="476.4"/>
    <n v="726.48"/>
    <n v="0"/>
    <m/>
    <n v="-4322.38"/>
    <n v="0.23"/>
    <n v="43937"/>
    <x v="3"/>
  </r>
  <r>
    <s v="0327   2A-L20"/>
    <s v="JUAN CARLOS MELIA (1)"/>
    <n v="52353"/>
    <n v="52353"/>
    <n v="0"/>
    <n v="0"/>
    <n v="0"/>
    <n v="39630.449999999997"/>
    <n v="7457.98"/>
    <n v="0"/>
    <n v="728.2"/>
    <n v="0"/>
    <m/>
    <n v="2620.98"/>
    <n v="0.39"/>
    <n v="50438"/>
    <x v="3"/>
  </r>
  <r>
    <s v="0328   2A-L21"/>
    <s v="LUCCHESI / PELOROSSO"/>
    <n v="162002"/>
    <n v="162002"/>
    <n v="0"/>
    <n v="0"/>
    <n v="0"/>
    <n v="39630.449999999997"/>
    <n v="8178.35"/>
    <n v="522"/>
    <n v="798.79"/>
    <n v="0"/>
    <m/>
    <n v="0"/>
    <n v="0.41"/>
    <n v="49130"/>
    <x v="3"/>
  </r>
  <r>
    <s v="0329   2A-L22"/>
    <s v="MARCIAL CARBALLAL"/>
    <n v="3141078"/>
    <n v="0"/>
    <n v="1950746.66"/>
    <s v="En Abogados"/>
    <n v="0"/>
    <n v="39630.449999999997"/>
    <n v="9304.32"/>
    <n v="595.20000000000005"/>
    <n v="908.27"/>
    <n v="0"/>
    <m/>
    <n v="0"/>
    <n v="0.43"/>
    <n v="3289054"/>
    <x v="3"/>
  </r>
  <r>
    <s v="0330   2A-L23"/>
    <s v="EDUARDO CANTELOUP (1)"/>
    <n v="46023"/>
    <n v="46023"/>
    <n v="0"/>
    <n v="0"/>
    <n v="0"/>
    <n v="39630.449999999997"/>
    <n v="8111.77"/>
    <n v="0"/>
    <n v="791.9"/>
    <n v="5922.35"/>
    <m/>
    <n v="-4039.34"/>
    <n v="0.87"/>
    <n v="50418"/>
    <x v="3"/>
  </r>
  <r>
    <s v="0331   2A-L24"/>
    <s v="SANTIAGO BELAUSTEGUI"/>
    <n v="123699"/>
    <n v="0"/>
    <n v="118317.77"/>
    <n v="11297.12"/>
    <n v="0"/>
    <n v="39630.449999999997"/>
    <n v="8111.77"/>
    <n v="518.4"/>
    <n v="791.9"/>
    <n v="0"/>
    <m/>
    <n v="0"/>
    <n v="0.59"/>
    <n v="178668"/>
    <x v="3"/>
  </r>
  <r>
    <s v="0332   2A-L25"/>
    <s v="ALFREDO CASTIGLIA (1)"/>
    <n v="65286"/>
    <n v="65286"/>
    <s v="Plan de Pago"/>
    <s v="Plan de Pago"/>
    <n v="0"/>
    <n v="39630.449999999997"/>
    <n v="8117.82"/>
    <n v="519.6"/>
    <n v="792.59"/>
    <n v="0"/>
    <m/>
    <n v="20535.14"/>
    <n v="0.4"/>
    <n v="69596"/>
    <x v="3"/>
  </r>
  <r>
    <s v="0333   2A-L26"/>
    <s v="EDGARDO PAOLILLO"/>
    <n v="1228395"/>
    <n v="0"/>
    <n v="842830.2"/>
    <s v="En Abogados"/>
    <n v="0"/>
    <n v="39630.449999999997"/>
    <n v="8123.87"/>
    <n v="519.6"/>
    <n v="792.93"/>
    <n v="0"/>
    <m/>
    <n v="0"/>
    <n v="0.64"/>
    <n v="1319604"/>
    <x v="3"/>
  </r>
  <r>
    <s v="0334   2A-L27"/>
    <s v="COPPARI ALEJANDRO (1)"/>
    <n v="46143"/>
    <n v="46143"/>
    <n v="0"/>
    <n v="0"/>
    <n v="0"/>
    <n v="39630.449999999997"/>
    <n v="7409.55"/>
    <n v="0"/>
    <n v="723.73"/>
    <n v="0"/>
    <m/>
    <n v="2624.8"/>
    <n v="0.47"/>
    <n v="50389"/>
    <x v="3"/>
  </r>
  <r>
    <s v="0335   2A-L28"/>
    <s v="NELDO GARCIA"/>
    <n v="707772"/>
    <n v="0"/>
    <n v="539116.47"/>
    <s v="En Abogados"/>
    <n v="0"/>
    <n v="39630.449999999997"/>
    <n v="7409.55"/>
    <n v="474"/>
    <n v="723.73"/>
    <n v="0"/>
    <m/>
    <n v="0"/>
    <n v="0.45"/>
    <n v="782966"/>
    <x v="3"/>
  </r>
  <r>
    <s v="0336   2A-L29"/>
    <s v="CASASOLA GABRIEL (1)"/>
    <n v="39665"/>
    <n v="39665"/>
    <n v="0"/>
    <n v="0"/>
    <n v="0"/>
    <n v="39630.449999999997"/>
    <n v="7403.5"/>
    <n v="472.8"/>
    <n v="723.04"/>
    <n v="0"/>
    <m/>
    <n v="-4319.1099999999997"/>
    <n v="0.32"/>
    <n v="43911"/>
    <x v="3"/>
  </r>
  <r>
    <s v="0337   2A-L30"/>
    <s v="ARCE VIVIANA MARIELA (1)"/>
    <n v="48381"/>
    <n v="0"/>
    <n v="46953.48"/>
    <n v="3775.19"/>
    <n v="0"/>
    <n v="39630.449999999997"/>
    <n v="10587.67"/>
    <n v="675.59"/>
    <n v="1033.5999999999999"/>
    <n v="0"/>
    <m/>
    <n v="6945"/>
    <n v="0.02"/>
    <n v="109601"/>
    <x v="3"/>
  </r>
  <r>
    <s v="0338   2A-L31"/>
    <s v="FIDEICOMISO VILLA MARIA"/>
    <n v="47744"/>
    <n v="48540"/>
    <n v="0"/>
    <n v="796"/>
    <n v="796"/>
    <n v="39630.449999999997"/>
    <n v="11283.83"/>
    <n v="771.2"/>
    <n v="1101.77"/>
    <n v="0"/>
    <m/>
    <n v="0"/>
    <n v="0.75"/>
    <n v="52788"/>
    <x v="3"/>
  </r>
  <r>
    <s v="0339   2A-L32"/>
    <s v="RUTA CPC"/>
    <n v="102953"/>
    <n v="49014"/>
    <n v="53939"/>
    <n v="3477.25"/>
    <n v="0"/>
    <n v="39630.449999999997"/>
    <n v="14455.89"/>
    <n v="924"/>
    <n v="1411.65"/>
    <n v="0"/>
    <m/>
    <n v="0"/>
    <n v="0.76"/>
    <n v="113839"/>
    <x v="3"/>
  </r>
  <r>
    <s v="0340   2A-L33"/>
    <s v="ADRIANA LOPEZ - ALBERTO RANGONI_x000a_(1)"/>
    <n v="42776"/>
    <n v="42776"/>
    <n v="0"/>
    <n v="0"/>
    <n v="0"/>
    <n v="39630.449999999997"/>
    <n v="10581.62"/>
    <n v="675.6"/>
    <n v="1032.9100000000001"/>
    <n v="0"/>
    <m/>
    <n v="-4612.5200000000004"/>
    <n v="0.94"/>
    <n v="47309"/>
    <x v="3"/>
  </r>
  <r>
    <s v="0341   2A-L34"/>
    <s v="Diego Alberto RADIVOY MAGNANI"/>
    <n v="176522"/>
    <n v="0"/>
    <n v="165146.51999999999"/>
    <n v="19632.810000000001"/>
    <n v="0"/>
    <n v="39630.449999999997"/>
    <n v="10938.78"/>
    <n v="699.6"/>
    <n v="1068.03"/>
    <n v="0"/>
    <m/>
    <n v="0"/>
    <n v="0.81"/>
    <n v="237117"/>
    <x v="3"/>
  </r>
  <r>
    <s v="0342   2A-L35"/>
    <s v="DIEGO SOLERO"/>
    <n v="159679"/>
    <n v="51664.95"/>
    <n v="108014.05"/>
    <n v="6211.85"/>
    <n v="0"/>
    <n v="39630.449999999997"/>
    <n v="15878.48"/>
    <n v="1014"/>
    <n v="1550.4"/>
    <n v="0"/>
    <m/>
    <n v="0"/>
    <n v="0.77"/>
    <n v="172300"/>
    <x v="3"/>
  </r>
  <r>
    <s v="0343    2B-L1"/>
    <s v="FABIAN CARBALLO (1)"/>
    <n v="292125"/>
    <n v="0"/>
    <n v="262468.36"/>
    <n v="42780.06"/>
    <n v="0"/>
    <n v="39630.449999999997"/>
    <n v="10569.51"/>
    <n v="0"/>
    <n v="1032.22"/>
    <n v="0"/>
    <m/>
    <n v="6945"/>
    <n v="0.4"/>
    <n v="363426"/>
    <x v="3"/>
  </r>
  <r>
    <s v="0344    2B-L2"/>
    <s v="ROBERTO BERASATEGU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345   2B-L3"/>
    <s v="JORGELINA AIRALDI (1)"/>
    <n v="98214"/>
    <n v="90000"/>
    <n v="8214"/>
    <n v="1841.15"/>
    <n v="0"/>
    <n v="39630.449999999997"/>
    <n v="7052.39"/>
    <n v="451.2"/>
    <n v="688.61"/>
    <n v="0"/>
    <m/>
    <n v="6945"/>
    <n v="0.2"/>
    <n v="64823"/>
    <x v="3"/>
  </r>
  <r>
    <s v="0346   2B-L4"/>
    <s v="LAURA REITER - SHEILA TRUCCO (1)"/>
    <n v="40039"/>
    <n v="40039"/>
    <n v="0"/>
    <n v="0"/>
    <n v="0"/>
    <n v="39630.449999999997"/>
    <n v="7784.87"/>
    <n v="498"/>
    <n v="760.22"/>
    <n v="0"/>
    <m/>
    <n v="-4354.5600000000004"/>
    <n v="0.02"/>
    <n v="44319"/>
    <x v="3"/>
  </r>
  <r>
    <s v="0347    2B-L5"/>
    <s v="CHRISTOPH MARQUARDT"/>
    <n v="2843052"/>
    <n v="0"/>
    <n v="1771283.44"/>
    <s v="En Abogados"/>
    <n v="0"/>
    <n v="39630.449999999997"/>
    <n v="7052.39"/>
    <n v="451.2"/>
    <n v="688.61"/>
    <n v="0"/>
    <m/>
    <n v="0"/>
    <n v="0.18"/>
    <n v="2979439"/>
    <x v="3"/>
  </r>
  <r>
    <s v="0348   2B-L6"/>
    <s v="TORSTEN / DIRK SCHALL (1)"/>
    <n v="39306"/>
    <n v="39306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349   2B-L7"/>
    <s v="RICARDO MARKOUS (1)"/>
    <n v="39621"/>
    <n v="39949.5"/>
    <n v="0"/>
    <n v="0"/>
    <n v="328.5"/>
    <n v="39630.449999999997"/>
    <n v="7052.39"/>
    <n v="451.2"/>
    <n v="688.61"/>
    <n v="0"/>
    <m/>
    <n v="-3961.35"/>
    <n v="0.2"/>
    <n v="43533"/>
    <x v="3"/>
  </r>
  <r>
    <s v="0350   2B-L8"/>
    <s v="GUILLERMO VILAS"/>
    <n v="2922024"/>
    <n v="0"/>
    <n v="1816885.25"/>
    <s v="En Abogados"/>
    <n v="0"/>
    <n v="39630.449999999997"/>
    <n v="7058.45"/>
    <n v="451.2"/>
    <n v="688.95"/>
    <n v="0"/>
    <m/>
    <n v="0"/>
    <n v="0.69"/>
    <n v="3060698"/>
    <x v="3"/>
  </r>
  <r>
    <s v="0351    2B-L9"/>
    <s v="PABLO MARCELO ROMERO SCHMID (1) (2)"/>
    <n v="164909"/>
    <n v="50000"/>
    <n v="114909"/>
    <n v="7928.8"/>
    <n v="0"/>
    <n v="39630.449999999997"/>
    <n v="7052.39"/>
    <n v="0"/>
    <n v="688.61"/>
    <n v="0"/>
    <m/>
    <n v="6819"/>
    <n v="0.75"/>
    <n v="177029"/>
    <x v="3"/>
  </r>
  <r>
    <s v="0352   2B-L10"/>
    <s v="MARIA ANGELA MENENDEZ (1)"/>
    <n v="43945"/>
    <n v="43945"/>
    <n v="0"/>
    <n v="0"/>
    <n v="0"/>
    <n v="39630.449999999997"/>
    <n v="7064.5"/>
    <n v="0"/>
    <n v="689.64"/>
    <n v="0"/>
    <m/>
    <n v="-4288.03"/>
    <n v="0.44"/>
    <n v="43097"/>
    <x v="3"/>
  </r>
  <r>
    <s v="0353  2B-L11"/>
    <s v="GUILLERMO A.SANTANA MACKINLAY/ PATRICIA A.MAKIN (1)"/>
    <n v="39316"/>
    <n v="39316"/>
    <n v="0"/>
    <n v="0"/>
    <n v="0"/>
    <n v="39630.449999999997"/>
    <n v="7046.34"/>
    <n v="451.2"/>
    <n v="687.92"/>
    <n v="0"/>
    <m/>
    <n v="-4286.3900000000003"/>
    <n v="0.48"/>
    <n v="43530"/>
    <x v="3"/>
  </r>
  <r>
    <s v="0354  2B-L12"/>
    <s v="Jaime Andrés Santana Mackinlay/ Joseﬁna Saenz de Regadera (1)"/>
    <n v="39328"/>
    <n v="39328"/>
    <n v="0"/>
    <n v="0"/>
    <n v="0"/>
    <n v="39630.449999999997"/>
    <n v="7058.45"/>
    <n v="451.2"/>
    <n v="688.95"/>
    <n v="0"/>
    <m/>
    <n v="-4286.9399999999996"/>
    <n v="0.89"/>
    <n v="43543"/>
    <x v="3"/>
  </r>
  <r>
    <s v="0355  2B-L13"/>
    <s v="RODRIGUEZ LEONARDO (1)"/>
    <n v="86271"/>
    <n v="85682"/>
    <n v="0"/>
    <n v="0"/>
    <n v="0"/>
    <n v="39630.449999999997"/>
    <n v="7052.39"/>
    <n v="451.2"/>
    <n v="688.61"/>
    <n v="0"/>
    <m/>
    <n v="0"/>
    <n v="0.35"/>
    <n v="47823"/>
    <x v="3"/>
  </r>
  <r>
    <s v="0356  2B-L14"/>
    <s v="MAXIMILIANO ORDUÑA"/>
    <n v="2623676"/>
    <n v="0"/>
    <n v="1638829.89"/>
    <s v="En Abogados"/>
    <n v="0"/>
    <n v="39630.449999999997"/>
    <n v="5290.81"/>
    <n v="337.2"/>
    <n v="516.46"/>
    <n v="0"/>
    <m/>
    <n v="0"/>
    <n v="0.59"/>
    <n v="2751393"/>
    <x v="3"/>
  </r>
  <r>
    <s v="0357  2B-L15"/>
    <s v="JORGE TABOADA (1)"/>
    <n v="44538"/>
    <n v="45281"/>
    <n v="0"/>
    <n v="743"/>
    <n v="743"/>
    <n v="39630.449999999997"/>
    <n v="5296.86"/>
    <n v="339.6"/>
    <n v="517.14"/>
    <n v="0"/>
    <m/>
    <n v="6945"/>
    <n v="0.95"/>
    <n v="52730"/>
    <x v="3"/>
  </r>
  <r>
    <s v="0358  2B-L16"/>
    <s v="RUTA CPC"/>
    <n v="83409"/>
    <n v="39604"/>
    <n v="43805"/>
    <n v="2820.81"/>
    <n v="0"/>
    <n v="39630.449999999997"/>
    <n v="5466.36"/>
    <n v="350.4"/>
    <n v="533.66999999999996"/>
    <n v="0"/>
    <m/>
    <n v="0"/>
    <n v="0.31"/>
    <n v="92607"/>
    <x v="3"/>
  </r>
  <r>
    <s v="0359  2B-L17"/>
    <s v="ADRIANA LUZZETTI (1)"/>
    <n v="37715"/>
    <n v="37715"/>
    <n v="0"/>
    <n v="0"/>
    <n v="0"/>
    <n v="39630.449999999997"/>
    <n v="5411.88"/>
    <n v="345.6"/>
    <n v="528.51"/>
    <n v="0"/>
    <m/>
    <n v="-4135.32"/>
    <n v="0.88"/>
    <n v="41782"/>
    <x v="3"/>
  </r>
  <r>
    <s v="0360  2B-L17B"/>
    <s v="EDUARDO SOTO"/>
    <n v="2614447"/>
    <n v="0"/>
    <n v="1634090.68"/>
    <s v="En Abogados"/>
    <n v="0"/>
    <n v="39630.449999999997"/>
    <n v="5466.36"/>
    <n v="350.4"/>
    <n v="533.66999999999996"/>
    <n v="0"/>
    <m/>
    <n v="0"/>
    <n v="0.59"/>
    <n v="2742133"/>
    <x v="3"/>
  </r>
  <r>
    <s v="0361   2B-L18"/>
    <s v="Angeles Maria ROSSELLO (1)"/>
    <n v="37770"/>
    <n v="37770"/>
    <n v="0"/>
    <n v="0"/>
    <n v="0"/>
    <n v="39630.449999999997"/>
    <n v="5466.36"/>
    <n v="350.4"/>
    <n v="533.66999999999996"/>
    <n v="0"/>
    <m/>
    <n v="-4140.2299999999996"/>
    <n v="0.35"/>
    <n v="41841"/>
    <x v="3"/>
  </r>
  <r>
    <s v="0362  2B-L19"/>
    <s v="SILVIA ALICIA MAO (1)"/>
    <n v="48211"/>
    <n v="48211"/>
    <n v="0"/>
    <n v="100.06"/>
    <n v="0"/>
    <n v="39630.449999999997"/>
    <n v="5466.36"/>
    <n v="0"/>
    <n v="533.66999999999996"/>
    <n v="0"/>
    <m/>
    <n v="36859.769999999997"/>
    <n v="0.69"/>
    <n v="82591"/>
    <x v="3"/>
  </r>
  <r>
    <s v="0363   2B-L20"/>
    <s v="OSVALDO DEMATTIA (1)"/>
    <n v="48426"/>
    <n v="48426"/>
    <n v="0"/>
    <n v="0"/>
    <n v="0"/>
    <n v="39630.449999999997"/>
    <n v="5466.36"/>
    <n v="0"/>
    <n v="533.66999999999996"/>
    <n v="11104.4"/>
    <m/>
    <n v="-4140.2299999999996"/>
    <n v="0.35"/>
    <n v="52595"/>
    <x v="3"/>
  </r>
  <r>
    <s v="0364  2B-L21"/>
    <s v="MARIANA VOLPELLIER (1)"/>
    <n v="41513"/>
    <n v="41513"/>
    <n v="0"/>
    <n v="0"/>
    <n v="0"/>
    <n v="39630.449999999997"/>
    <n v="5466.36"/>
    <n v="350.4"/>
    <n v="533.66999999999996"/>
    <n v="0"/>
    <m/>
    <n v="-4140.2299999999996"/>
    <n v="0.35"/>
    <n v="41841"/>
    <x v="3"/>
  </r>
  <r>
    <s v="0365  2B-L22"/>
    <s v="MARIANA VOLPELLIER (1)"/>
    <n v="41557"/>
    <n v="41557"/>
    <n v="0"/>
    <n v="0"/>
    <n v="0"/>
    <n v="39630.449999999997"/>
    <n v="5508.74"/>
    <n v="351.6"/>
    <n v="537.79999999999995"/>
    <n v="0"/>
    <m/>
    <n v="-4144.05"/>
    <n v="0.46"/>
    <n v="41885"/>
    <x v="3"/>
  </r>
  <r>
    <s v="0366  2B-L23"/>
    <s v="(CFA) COMPA—IA FIDUCIARIA AMERICANA"/>
    <n v="43141"/>
    <n v="43141"/>
    <n v="0"/>
    <n v="0"/>
    <n v="0"/>
    <n v="39630.449999999997"/>
    <n v="6997.91"/>
    <n v="448.8"/>
    <n v="683.44"/>
    <n v="0"/>
    <m/>
    <n v="0"/>
    <n v="0.4"/>
    <n v="47761"/>
    <x v="3"/>
  </r>
  <r>
    <s v="0367  2B-L24"/>
    <s v="ROBERTO CABRERA Y FIDEICOMISO VILLA MARI"/>
    <n v="1154604"/>
    <n v="0"/>
    <n v="741370.99"/>
    <n v="450301.56"/>
    <n v="0"/>
    <n v="39630.449999999997"/>
    <n v="8813.98"/>
    <n v="562.79999999999995"/>
    <n v="860.76"/>
    <n v="0"/>
    <m/>
    <n v="0"/>
    <n v="0.46"/>
    <n v="1241541"/>
    <x v="3"/>
  </r>
  <r>
    <s v="0368  2B-L25"/>
    <s v="(CFA) COMPA—IA FIDUCIARIA AMERICANA"/>
    <n v="43198"/>
    <n v="43198"/>
    <n v="0"/>
    <n v="0"/>
    <n v="0"/>
    <n v="39630.449999999997"/>
    <n v="7052.39"/>
    <n v="451.2"/>
    <n v="688.61"/>
    <n v="0"/>
    <m/>
    <n v="0"/>
    <n v="0.35"/>
    <n v="47823"/>
    <x v="3"/>
  </r>
  <r>
    <s v="0369  2B-L26"/>
    <s v="Agustin Calcagno (1)"/>
    <n v="37596"/>
    <n v="37596"/>
    <n v="0"/>
    <n v="0"/>
    <n v="0"/>
    <n v="39630.449999999997"/>
    <n v="5290.81"/>
    <n v="337.2"/>
    <n v="516.46"/>
    <n v="0"/>
    <m/>
    <n v="-4123.87"/>
    <n v="0.95"/>
    <n v="41652"/>
    <x v="3"/>
  </r>
  <r>
    <s v="0370  2B-L27"/>
    <s v="RUTA CPC"/>
    <n v="83023"/>
    <n v="39418"/>
    <n v="43605"/>
    <n v="2807.91"/>
    <n v="0"/>
    <n v="39630.449999999997"/>
    <n v="5290.81"/>
    <n v="337.2"/>
    <n v="516.46"/>
    <n v="0"/>
    <m/>
    <n v="0"/>
    <n v="0.17"/>
    <n v="92188"/>
    <x v="3"/>
  </r>
  <r>
    <s v="0371  2B-L28"/>
    <s v="MAURO ALEJANDRO CORINALDESI/ CAROLINA RODRIGUEZ (1)"/>
    <n v="44530"/>
    <n v="44530"/>
    <n v="0"/>
    <n v="0"/>
    <n v="0"/>
    <n v="39630.449999999997"/>
    <n v="5278.7"/>
    <n v="337.2"/>
    <n v="515.41999999999996"/>
    <n v="0"/>
    <m/>
    <n v="2821.67"/>
    <n v="0.56000000000000005"/>
    <n v="48584"/>
    <x v="3"/>
  </r>
  <r>
    <s v="0372  2B-L29"/>
    <s v="EDGARDO PAOLILLO"/>
    <n v="1172373"/>
    <n v="0"/>
    <n v="809257.1"/>
    <s v="En Abogados"/>
    <n v="0"/>
    <n v="39630.449999999997"/>
    <n v="5284.75"/>
    <n v="337.2"/>
    <n v="515.77"/>
    <n v="0"/>
    <m/>
    <n v="0"/>
    <n v="0.97"/>
    <n v="1258605"/>
    <x v="3"/>
  </r>
  <r>
    <s v="0373  2B-L30"/>
    <s v="JAIME CHMEA"/>
    <n v="872043"/>
    <n v="0"/>
    <n v="634648.73"/>
    <n v="269126.71000000002"/>
    <n v="0"/>
    <n v="39630.449999999997"/>
    <n v="7058.45"/>
    <n v="501.2"/>
    <n v="688.95"/>
    <n v="0"/>
    <m/>
    <n v="0"/>
    <n v="0.51"/>
    <n v="951655"/>
    <x v="3"/>
  </r>
  <r>
    <s v="0374  2B-L31"/>
    <s v="EDUARDO TRUEBA"/>
    <n v="855770"/>
    <n v="0"/>
    <n v="645217.09"/>
    <s v="En Abogados"/>
    <n v="0"/>
    <n v="39630.449999999997"/>
    <n v="7052.39"/>
    <n v="451.2"/>
    <n v="688.61"/>
    <n v="0"/>
    <m/>
    <n v="0"/>
    <n v="0.5"/>
    <n v="935854"/>
    <x v="3"/>
  </r>
  <r>
    <s v="0375  2B-L32"/>
    <s v="RUTA CPC"/>
    <n v="86857"/>
    <n v="41264"/>
    <n v="45593"/>
    <n v="2936.69"/>
    <n v="0"/>
    <n v="39630.449999999997"/>
    <n v="7052.39"/>
    <n v="451.2"/>
    <n v="688.61"/>
    <n v="0"/>
    <m/>
    <n v="0"/>
    <n v="0.66"/>
    <n v="96353"/>
    <x v="3"/>
  </r>
  <r>
    <s v="0376  2B-L33"/>
    <s v="ANA ELIZABETH VILDOZA (1)"/>
    <n v="52665"/>
    <n v="52665"/>
    <n v="0"/>
    <n v="0"/>
    <n v="0"/>
    <n v="39630.449999999997"/>
    <n v="7052.39"/>
    <n v="0"/>
    <n v="688.61"/>
    <n v="14200.18"/>
    <m/>
    <n v="-4286.9399999999996"/>
    <n v="0.31"/>
    <n v="57285"/>
    <x v="3"/>
  </r>
  <r>
    <s v="0377  2B-L34"/>
    <s v="PIANO Adriana Estela (1)"/>
    <n v="54388"/>
    <n v="54388"/>
    <n v="0"/>
    <n v="877"/>
    <n v="0"/>
    <n v="39630.449999999997"/>
    <n v="7052.39"/>
    <n v="451.2"/>
    <n v="688.61"/>
    <n v="0"/>
    <m/>
    <n v="-4286.9399999999996"/>
    <n v="0.28999999999999998"/>
    <n v="44413"/>
    <x v="3"/>
  </r>
  <r>
    <s v="0378  2B-L35"/>
    <s v="FIDEICOMISO VILLA MARIA"/>
    <n v="43198"/>
    <n v="43918"/>
    <n v="0"/>
    <n v="720"/>
    <n v="720"/>
    <n v="39630.449999999997"/>
    <n v="7052.39"/>
    <n v="451.2"/>
    <n v="688.61"/>
    <n v="0"/>
    <m/>
    <n v="0"/>
    <n v="0.35"/>
    <n v="47823"/>
    <x v="3"/>
  </r>
  <r>
    <s v="0379  2B-L36"/>
    <s v="NATALIA FLORIDIA (1)"/>
    <n v="38418"/>
    <n v="40000"/>
    <n v="0"/>
    <n v="0"/>
    <n v="1582"/>
    <n v="39630.449999999997"/>
    <n v="7076.61"/>
    <n v="0"/>
    <n v="690.67"/>
    <n v="0"/>
    <m/>
    <n v="16211.43"/>
    <n v="0.84"/>
    <n v="62028"/>
    <x v="3"/>
  </r>
  <r>
    <s v="0380  2C-L1"/>
    <s v="ANDREA LORENA TUBIO"/>
    <n v="2302651"/>
    <n v="0"/>
    <n v="1449618.51"/>
    <s v="En Abogados"/>
    <n v="0"/>
    <n v="39630.449999999997"/>
    <n v="4104.3100000000004"/>
    <n v="264"/>
    <n v="400.77"/>
    <n v="0"/>
    <m/>
    <n v="0"/>
    <n v="0.54"/>
    <n v="2419532"/>
    <x v="3"/>
  </r>
  <r>
    <s v="0381    2C-L2"/>
    <s v="FABIO JUAN LAPALMA/FERNANDEZ MARIA CLAUD (1)"/>
    <n v="36228"/>
    <n v="36228"/>
    <n v="0"/>
    <n v="0"/>
    <n v="0"/>
    <n v="39630.449999999997"/>
    <n v="3892.44"/>
    <n v="249.6"/>
    <n v="380.11"/>
    <n v="0"/>
    <m/>
    <n v="-3995.17"/>
    <n v="0.56999999999999995"/>
    <n v="40158"/>
    <x v="3"/>
  </r>
  <r>
    <s v="0382   2C-L3"/>
    <s v="CFA COMPA—IA FIDUCIARIA AMERICANA"/>
    <n v="39711"/>
    <n v="39711"/>
    <n v="0"/>
    <n v="0"/>
    <n v="0"/>
    <n v="39630.449999999997"/>
    <n v="3771.37"/>
    <n v="241.2"/>
    <n v="368.41"/>
    <n v="0"/>
    <m/>
    <n v="0"/>
    <n v="0.56999999999999995"/>
    <n v="44012"/>
    <x v="3"/>
  </r>
  <r>
    <s v="0383  2C-L4"/>
    <s v="ESTEBAN MELE"/>
    <n v="2420873"/>
    <n v="0"/>
    <n v="1516950.54"/>
    <s v="En Abogados"/>
    <n v="0"/>
    <n v="39630.449999999997"/>
    <n v="3831.9"/>
    <n v="244.8"/>
    <n v="373.91"/>
    <n v="0"/>
    <m/>
    <n v="0"/>
    <n v="0.41"/>
    <n v="2540802"/>
    <x v="3"/>
  </r>
  <r>
    <s v="0384  2C-L5"/>
    <s v="NAPOLITANO JAVIER"/>
    <n v="243057"/>
    <n v="0"/>
    <n v="214585.81"/>
    <n v="39200.480000000003"/>
    <n v="0"/>
    <n v="39630.449999999997"/>
    <n v="3747.15"/>
    <n v="240"/>
    <n v="365.65"/>
    <n v="0"/>
    <m/>
    <n v="0"/>
    <n v="0.46"/>
    <n v="297770"/>
    <x v="3"/>
  </r>
  <r>
    <s v="0385   2C-L6"/>
    <s v="SEBASTIAN PRUNEDA (1)"/>
    <n v="39860"/>
    <n v="39860"/>
    <n v="0"/>
    <n v="0"/>
    <n v="0"/>
    <n v="39630.449999999997"/>
    <n v="3910.6"/>
    <n v="250.8"/>
    <n v="381.83"/>
    <n v="0"/>
    <m/>
    <n v="-3996.8"/>
    <n v="0.12"/>
    <n v="40177"/>
    <x v="3"/>
  </r>
  <r>
    <s v="0386  2C-L7"/>
    <s v="RUTA CPC"/>
    <n v="81147"/>
    <n v="38515"/>
    <n v="42632"/>
    <n v="2744.83"/>
    <n v="0"/>
    <n v="39630.449999999997"/>
    <n v="4425.1499999999996"/>
    <n v="284.39999999999998"/>
    <n v="432.1"/>
    <n v="0"/>
    <m/>
    <n v="0"/>
    <n v="7.0000000000000007E-2"/>
    <n v="90149"/>
    <x v="3"/>
  </r>
  <r>
    <s v="0387  2C-L8"/>
    <s v="NAPOLITANO - VIDAL"/>
    <n v="766795"/>
    <n v="0"/>
    <n v="544125.80000000005"/>
    <n v="249875.49"/>
    <n v="0"/>
    <n v="39630.449999999997"/>
    <n v="3922.7"/>
    <n v="250.8"/>
    <n v="382.87"/>
    <n v="0"/>
    <m/>
    <n v="0"/>
    <n v="0.89"/>
    <n v="838189"/>
    <x v="3"/>
  </r>
  <r>
    <s v="0388  2C-L9"/>
    <s v="LEANDRO FRANCISCO PALAORO/ PALAORO ANA JU (1)"/>
    <n v="36168"/>
    <n v="36168"/>
    <n v="0"/>
    <n v="0"/>
    <n v="0"/>
    <n v="39630.449999999997"/>
    <n v="3831.9"/>
    <n v="244.8"/>
    <n v="373.91"/>
    <n v="0"/>
    <m/>
    <n v="-3989.17"/>
    <n v="0.11"/>
    <n v="40092"/>
    <x v="3"/>
  </r>
  <r>
    <s v="0389  2C-L10"/>
    <s v="Edgardo Carlos Roberto SCHMIDT (1)"/>
    <n v="36366"/>
    <n v="36366"/>
    <n v="0"/>
    <n v="0"/>
    <n v="0"/>
    <n v="39630.449999999997"/>
    <n v="4316.1899999999996"/>
    <n v="0"/>
    <n v="421.43"/>
    <n v="0"/>
    <m/>
    <n v="-4034.43"/>
    <n v="0.36"/>
    <n v="40334"/>
    <x v="3"/>
  </r>
  <r>
    <s v="0390   2C-L11"/>
    <s v="ENRIQUE GEORGE ADROVER (1)"/>
    <n v="41191"/>
    <n v="42000"/>
    <n v="0"/>
    <n v="0"/>
    <n v="809"/>
    <n v="39630.449999999997"/>
    <n v="3959.03"/>
    <n v="0"/>
    <n v="385.28"/>
    <n v="0"/>
    <m/>
    <n v="9637.93"/>
    <n v="0.31"/>
    <n v="52804"/>
    <x v="3"/>
  </r>
  <r>
    <s v="0391   2C-L12"/>
    <s v="Walter Alejandro Buchar (2)"/>
    <n v="110339"/>
    <n v="112100"/>
    <n v="0"/>
    <n v="5277.63"/>
    <n v="1761"/>
    <n v="39630.449999999997"/>
    <n v="3747.15"/>
    <n v="240"/>
    <n v="365.65"/>
    <n v="0"/>
    <m/>
    <n v="0"/>
    <n v="0.12"/>
    <n v="47500"/>
    <x v="3"/>
  </r>
  <r>
    <s v="0392   2C-L13"/>
    <s v="LAILA MARIANA AREVALO"/>
    <n v="42194"/>
    <n v="42840"/>
    <n v="0"/>
    <n v="646"/>
    <n v="646"/>
    <n v="39630.449999999997"/>
    <n v="3934.81"/>
    <n v="253.2"/>
    <n v="384.24"/>
    <n v="0"/>
    <m/>
    <n v="0"/>
    <n v="0.3"/>
    <n v="44203"/>
    <x v="3"/>
  </r>
  <r>
    <s v="0393   2C-L14"/>
    <s v="Agustín Eugenio SERENELLINI"/>
    <n v="37129"/>
    <n v="37748"/>
    <n v="0"/>
    <n v="619"/>
    <n v="619"/>
    <n v="39630.449999999997"/>
    <n v="4812.58"/>
    <n v="308.39999999999998"/>
    <n v="469.63"/>
    <n v="0"/>
    <m/>
    <n v="0"/>
    <n v="0.94"/>
    <n v="45222"/>
    <x v="3"/>
  </r>
  <r>
    <s v="0394   2C-L15"/>
    <s v="Federico TUBIO (1)"/>
    <n v="37634"/>
    <n v="37634"/>
    <n v="0"/>
    <n v="0"/>
    <n v="0"/>
    <n v="39630.449999999997"/>
    <n v="5327.13"/>
    <n v="342"/>
    <n v="519.9"/>
    <n v="0"/>
    <m/>
    <n v="-4127.1400000000003"/>
    <n v="0.66"/>
    <n v="41693"/>
    <x v="3"/>
  </r>
  <r>
    <s v="0395  2C-L16"/>
    <s v="LORENA BORNIEGO"/>
    <n v="1306802"/>
    <n v="0"/>
    <n v="885701.59"/>
    <s v="En Abogados"/>
    <n v="0"/>
    <n v="39630.449999999997"/>
    <n v="6114.09"/>
    <n v="391.2"/>
    <n v="597.02"/>
    <n v="0"/>
    <m/>
    <n v="0"/>
    <n v="0.16"/>
    <n v="1397820"/>
    <x v="3"/>
  </r>
  <r>
    <s v="0396  2C-L17"/>
    <s v="Emanuel Fernandez Paz / Maria Marcela Lagostena (1)"/>
    <n v="39428"/>
    <n v="39428"/>
    <n v="0"/>
    <n v="0"/>
    <n v="0"/>
    <n v="39630.449999999997"/>
    <n v="7161.36"/>
    <n v="457.2"/>
    <n v="699.28"/>
    <n v="0"/>
    <m/>
    <n v="-4296.75"/>
    <n v="0.46"/>
    <n v="43652"/>
    <x v="3"/>
  </r>
  <r>
    <s v="0397   2C-L18"/>
    <s v="JORGE OSCAR GARBINO (2)"/>
    <n v="40699"/>
    <n v="40699"/>
    <n v="0"/>
    <n v="2004.58"/>
    <n v="0"/>
    <n v="39630.449999999997"/>
    <n v="4128.53"/>
    <n v="265.2"/>
    <n v="403.18"/>
    <n v="0"/>
    <m/>
    <n v="0"/>
    <n v="0.06"/>
    <n v="46432"/>
    <x v="3"/>
  </r>
  <r>
    <s v="0398   2C-L19"/>
    <s v="PABLO MAZZONI"/>
    <n v="2388214"/>
    <n v="0"/>
    <n v="1498025.65"/>
    <s v="En Abogados"/>
    <n v="0"/>
    <n v="39630.449999999997"/>
    <n v="3807.69"/>
    <n v="243.6"/>
    <n v="371.85"/>
    <n v="0"/>
    <m/>
    <n v="0"/>
    <n v="0.13"/>
    <n v="2507169"/>
    <x v="3"/>
  </r>
  <r>
    <s v="0399   2C-L20"/>
    <s v="MARCELO LUIS VOLPE (1)"/>
    <n v="387647"/>
    <n v="0"/>
    <n v="340083.3"/>
    <n v="64567.87"/>
    <n v="0"/>
    <n v="39630.449999999997"/>
    <n v="3753.2"/>
    <n v="240"/>
    <n v="366.68"/>
    <n v="4957.72"/>
    <m/>
    <n v="6945"/>
    <n v="0.78"/>
    <n v="460545"/>
    <x v="3"/>
  </r>
  <r>
    <s v="0400   2C-L21"/>
    <s v="HERMO MONICA (1)"/>
    <n v="44117"/>
    <n v="44117"/>
    <n v="0"/>
    <n v="0"/>
    <n v="0"/>
    <n v="39630.449999999997"/>
    <n v="3989.29"/>
    <n v="0"/>
    <n v="389.41"/>
    <n v="8120.8"/>
    <m/>
    <n v="2815.11"/>
    <n v="0.94"/>
    <n v="54946"/>
    <x v="3"/>
  </r>
  <r>
    <s v="0401   2C-L22"/>
    <s v="MARÕA FERNANDA BALLOTTA"/>
    <n v="104862"/>
    <n v="100000"/>
    <n v="4862"/>
    <n v="1816.6"/>
    <n v="0"/>
    <n v="39630.449999999997"/>
    <n v="3535.28"/>
    <n v="226.8"/>
    <n v="345.34"/>
    <n v="0"/>
    <m/>
    <n v="0"/>
    <n v="0.53"/>
    <n v="50417"/>
    <x v="3"/>
  </r>
  <r>
    <s v="0402   2C-L23"/>
    <s v="GABRIEL CASASOLA (1)"/>
    <n v="35967"/>
    <n v="35967"/>
    <n v="0"/>
    <n v="0"/>
    <n v="0"/>
    <n v="39630.449999999997"/>
    <n v="3626.08"/>
    <n v="231.6"/>
    <n v="354.29"/>
    <n v="0"/>
    <m/>
    <n v="-3970.62"/>
    <n v="0.2"/>
    <n v="39872"/>
    <x v="3"/>
  </r>
  <r>
    <s v="0403   2C-L24"/>
    <s v="CFA-COMPA—IA FIDUCIARIA AMERICANA"/>
    <n v="39821"/>
    <n v="39821"/>
    <n v="0"/>
    <n v="0"/>
    <n v="0"/>
    <n v="39630.449999999997"/>
    <n v="3874.28"/>
    <n v="248.4"/>
    <n v="378.05"/>
    <n v="0"/>
    <m/>
    <n v="0"/>
    <n v="0.82"/>
    <n v="44132"/>
    <x v="3"/>
  </r>
  <r>
    <s v="0404   2C-L25"/>
    <s v="JOSE ALBERTO CALELLO Y DOMINGO DAMIAN CA"/>
    <n v="36009"/>
    <n v="36610"/>
    <n v="0"/>
    <n v="601"/>
    <n v="601"/>
    <n v="39630.449999999997"/>
    <n v="3668.46"/>
    <n v="235.4"/>
    <n v="358.42"/>
    <n v="0"/>
    <m/>
    <n v="0"/>
    <n v="0.27"/>
    <n v="43893"/>
    <x v="3"/>
  </r>
  <r>
    <s v="0405   2C-L26"/>
    <s v="ARIEL BURGOS (1)"/>
    <n v="35735"/>
    <n v="35735"/>
    <n v="0"/>
    <n v="0"/>
    <n v="0"/>
    <n v="39630.449999999997"/>
    <n v="3626.08"/>
    <n v="0"/>
    <n v="353.94"/>
    <n v="0"/>
    <m/>
    <n v="-3970.62"/>
    <n v="0.15"/>
    <n v="39640"/>
    <x v="3"/>
  </r>
  <r>
    <s v="0406   2C-L27"/>
    <s v="JOSE BALATTI (1)"/>
    <n v="36240"/>
    <n v="36240"/>
    <n v="0"/>
    <n v="0"/>
    <n v="0"/>
    <n v="39630.449999999997"/>
    <n v="3904.54"/>
    <n v="249.6"/>
    <n v="381.49"/>
    <n v="0"/>
    <m/>
    <n v="-3996.26"/>
    <n v="0.18"/>
    <n v="40170"/>
    <x v="3"/>
  </r>
  <r>
    <s v="0407   2C-L28"/>
    <s v="Maria Florencia PRIETO/Exequiel Norberto ZAPPALA (1)"/>
    <n v="36186"/>
    <n v="36186"/>
    <n v="0"/>
    <n v="0"/>
    <n v="0"/>
    <n v="39630.449999999997"/>
    <n v="3850.06"/>
    <n v="246"/>
    <n v="375.98"/>
    <n v="0"/>
    <m/>
    <n v="2953.65"/>
    <n v="0.86"/>
    <n v="47057"/>
    <x v="3"/>
  </r>
  <r>
    <s v="0408   2C-L29"/>
    <s v="Carlos Leonardo LOIRA (2)"/>
    <n v="40072"/>
    <n v="40722"/>
    <n v="0"/>
    <n v="2003.6"/>
    <n v="650"/>
    <n v="39630.449999999997"/>
    <n v="4110.3599999999997"/>
    <n v="264"/>
    <n v="401.11"/>
    <n v="0"/>
    <m/>
    <n v="0"/>
    <n v="0.48"/>
    <n v="45760"/>
    <x v="3"/>
  </r>
  <r>
    <s v="0409   2C-L30"/>
    <s v="LILIANA INES GONELLA (1)"/>
    <n v="45833"/>
    <n v="45833"/>
    <n v="0"/>
    <n v="0"/>
    <n v="0"/>
    <n v="39630.449999999997"/>
    <n v="4279.8599999999997"/>
    <n v="274.8"/>
    <n v="417.64"/>
    <n v="0"/>
    <m/>
    <n v="-7674.61"/>
    <n v="0.86"/>
    <n v="36929"/>
    <x v="3"/>
  </r>
  <r>
    <s v="0410   2C-L31"/>
    <s v="Carlos Leonardo LOIRA (2)"/>
    <n v="41031"/>
    <n v="41696"/>
    <n v="0"/>
    <n v="2051.52"/>
    <n v="665"/>
    <n v="39630.449999999997"/>
    <n v="5012.34"/>
    <n v="321.60000000000002"/>
    <n v="489.26"/>
    <n v="0"/>
    <m/>
    <n v="0"/>
    <n v="0.83"/>
    <n v="46841"/>
    <x v="3"/>
  </r>
  <r>
    <s v="0411   2C-L32"/>
    <s v="DANIEL CALLISTI (1)"/>
    <n v="172217"/>
    <n v="175030"/>
    <n v="0"/>
    <n v="2811"/>
    <n v="2813"/>
    <n v="39630.449999999997"/>
    <n v="5036.5600000000004"/>
    <n v="322.8"/>
    <n v="492.01"/>
    <n v="0"/>
    <m/>
    <n v="13764"/>
    <n v="0.18"/>
    <n v="59244"/>
    <x v="3"/>
  </r>
  <r>
    <s v="0412   2C-L33"/>
    <s v="LUCAS GABRIEL BRIGANDO/ SANTIAGO CARNERO (1)"/>
    <n v="272227"/>
    <n v="0"/>
    <n v="244465.11"/>
    <s v="En Abogados"/>
    <n v="0"/>
    <n v="39630.449999999997"/>
    <n v="6210.95"/>
    <n v="396"/>
    <n v="606.66"/>
    <n v="0"/>
    <m/>
    <n v="6945"/>
    <n v="0.68"/>
    <n v="338240"/>
    <x v="3"/>
  </r>
  <r>
    <s v="0413   2C-L34"/>
    <s v="RUTA CPC"/>
    <n v="95687"/>
    <n v="45516"/>
    <n v="50171"/>
    <n v="3233"/>
    <n v="0"/>
    <n v="39630.449999999997"/>
    <n v="11114.33"/>
    <n v="710.4"/>
    <n v="1085.25"/>
    <n v="0"/>
    <m/>
    <n v="0"/>
    <n v="0.56999999999999995"/>
    <n v="105945"/>
    <x v="3"/>
  </r>
  <r>
    <s v="0414   2C-L35"/>
    <s v="HORACIO VERA C£CERES"/>
    <n v="39899"/>
    <n v="40555"/>
    <n v="0"/>
    <n v="656"/>
    <n v="656"/>
    <n v="39630.449999999997"/>
    <n v="4201.17"/>
    <n v="0"/>
    <n v="410.07"/>
    <n v="0"/>
    <m/>
    <n v="0"/>
    <n v="0.31"/>
    <n v="44242"/>
    <x v="3"/>
  </r>
  <r>
    <s v="0415   2C-L36"/>
    <s v="CHRISTIAN GARIBALDI"/>
    <n v="37181"/>
    <n v="0"/>
    <n v="37181"/>
    <n v="1859.05"/>
    <n v="0"/>
    <n v="39630.449999999997"/>
    <n v="5206.0600000000004"/>
    <n v="0"/>
    <n v="508.19"/>
    <n v="0"/>
    <m/>
    <n v="0"/>
    <n v="0.25"/>
    <n v="84385"/>
    <x v="3"/>
  </r>
  <r>
    <s v="0416   2C-L37"/>
    <s v="MATIAS VIVA (1)"/>
    <n v="37237"/>
    <n v="37237"/>
    <n v="0"/>
    <n v="0"/>
    <n v="0"/>
    <n v="39630.449999999997"/>
    <n v="5266.59"/>
    <n v="0"/>
    <n v="514.04999999999995"/>
    <n v="0"/>
    <m/>
    <n v="-4121.6899999999996"/>
    <n v="0.6"/>
    <n v="41290"/>
    <x v="3"/>
  </r>
  <r>
    <s v="0417   2C-L38"/>
    <s v="DIEGO VARAS"/>
    <n v="1718526"/>
    <n v="0"/>
    <n v="1116234.25"/>
    <s v="En Abogados"/>
    <n v="0"/>
    <n v="39630.449999999997"/>
    <n v="5260.54"/>
    <n v="336"/>
    <n v="513.36"/>
    <n v="0"/>
    <m/>
    <n v="0"/>
    <n v="0.94"/>
    <n v="1820079"/>
    <x v="3"/>
  </r>
  <r>
    <s v="0418   2C-L39"/>
    <s v="Nicolas Daniel Martinez (1)"/>
    <n v="37657"/>
    <n v="37657"/>
    <n v="0"/>
    <n v="0"/>
    <n v="0"/>
    <n v="39630.449999999997"/>
    <n v="5351.34"/>
    <n v="343.2"/>
    <n v="522.65"/>
    <n v="0"/>
    <m/>
    <n v="-4129.87"/>
    <n v="0.23"/>
    <n v="41718"/>
    <x v="3"/>
  </r>
  <r>
    <s v="0419   2C-L40"/>
    <s v="Bazo Sandra Gabriela (1)"/>
    <n v="44619"/>
    <n v="45363"/>
    <n v="0"/>
    <n v="744"/>
    <n v="744"/>
    <n v="39630.449999999997"/>
    <n v="5369.5"/>
    <n v="343.2"/>
    <n v="524.03"/>
    <n v="0"/>
    <m/>
    <n v="6945"/>
    <n v="0.82"/>
    <n v="52813"/>
    <x v="3"/>
  </r>
  <r>
    <s v="0420   2C-L41"/>
    <s v="ANALIA NEIFFERT"/>
    <n v="42494"/>
    <n v="0"/>
    <n v="41236.51"/>
    <n v="3319.32"/>
    <n v="0"/>
    <n v="39630.449999999997"/>
    <n v="5206.0600000000004"/>
    <n v="333.6"/>
    <n v="508.19"/>
    <n v="0"/>
    <m/>
    <n v="0"/>
    <n v="0.87"/>
    <n v="90235"/>
    <x v="3"/>
  </r>
  <r>
    <s v="0421   2C-L42"/>
    <s v="MARIANA SOLEDAD PE—A/ACU—A GUSTAVO HERN (1)"/>
    <n v="37633"/>
    <n v="37700"/>
    <n v="0"/>
    <n v="0"/>
    <n v="67"/>
    <n v="39630.449999999997"/>
    <n v="5327.13"/>
    <n v="342"/>
    <n v="519.9"/>
    <n v="0"/>
    <m/>
    <n v="-4127.1400000000003"/>
    <n v="0.66"/>
    <n v="41626"/>
    <x v="3"/>
  </r>
  <r>
    <s v="0422   2C-L43"/>
    <s v="Anibal Ricardo BARONE (2)"/>
    <n v="42444"/>
    <n v="43123"/>
    <n v="0"/>
    <n v="2064.0300000000002"/>
    <n v="679"/>
    <n v="39630.449999999997"/>
    <n v="5248.43"/>
    <n v="336"/>
    <n v="512.32000000000005"/>
    <n v="0"/>
    <m/>
    <n v="0"/>
    <n v="0.77"/>
    <n v="47113"/>
    <x v="3"/>
  </r>
  <r>
    <s v="0423   2C-L44"/>
    <s v="NAPOLITANO JAVIER"/>
    <n v="550975"/>
    <n v="0"/>
    <n v="427838.94"/>
    <n v="144528.01"/>
    <n v="0"/>
    <n v="39630.449999999997"/>
    <n v="5375.56"/>
    <n v="0"/>
    <n v="525.05999999999995"/>
    <n v="0"/>
    <m/>
    <n v="0"/>
    <n v="0.98"/>
    <n v="617899"/>
    <x v="3"/>
  </r>
  <r>
    <s v="0424   2C-L45"/>
    <s v="LEO MATEU / RED CARPET"/>
    <n v="1811798"/>
    <n v="0"/>
    <n v="1115204.3999999999"/>
    <n v="752353.82"/>
    <n v="0"/>
    <n v="39630.449999999997"/>
    <n v="5133.42"/>
    <n v="327.60000000000002"/>
    <n v="500.96"/>
    <n v="0"/>
    <m/>
    <n v="0"/>
    <n v="0.35"/>
    <n v="1913151"/>
    <x v="3"/>
  </r>
  <r>
    <s v="0425   2C-L46"/>
    <s v="RUTA CPC"/>
    <n v="83568"/>
    <n v="39680"/>
    <n v="43888"/>
    <n v="2825.91"/>
    <n v="0"/>
    <n v="39630.449999999997"/>
    <n v="5539"/>
    <n v="355.2"/>
    <n v="540.9"/>
    <n v="0"/>
    <m/>
    <n v="0"/>
    <n v="0.54"/>
    <n v="92780"/>
    <x v="3"/>
  </r>
  <r>
    <s v="0426   2C-L47"/>
    <s v="CFA-COMPA—IA FIDUCIARIA AMERICANA"/>
    <n v="41640"/>
    <n v="41640"/>
    <n v="0"/>
    <n v="0"/>
    <n v="0"/>
    <n v="39630.449999999997"/>
    <n v="5587.43"/>
    <n v="356.4"/>
    <n v="545.38"/>
    <n v="0"/>
    <m/>
    <n v="0"/>
    <n v="0.34"/>
    <n v="46120"/>
    <x v="3"/>
  </r>
  <r>
    <s v="0427   2C-L48"/>
    <s v="FEDERICO MOCKEL (1)"/>
    <n v="37651"/>
    <n v="37651"/>
    <n v="0"/>
    <n v="0"/>
    <n v="0"/>
    <n v="39630.449999999997"/>
    <n v="5345.29"/>
    <n v="342"/>
    <n v="521.62"/>
    <n v="0"/>
    <m/>
    <n v="-4128.78"/>
    <n v="0.42"/>
    <n v="41711"/>
    <x v="3"/>
  </r>
  <r>
    <s v="0428   2C-L49"/>
    <s v="SCARSELLO FRANCISCO"/>
    <n v="125972"/>
    <n v="73600"/>
    <n v="52372"/>
    <n v="3251.12"/>
    <n v="0"/>
    <n v="39630.449999999997"/>
    <n v="6416.77"/>
    <n v="0"/>
    <n v="626.29"/>
    <n v="0"/>
    <m/>
    <n v="0"/>
    <n v="0.37"/>
    <n v="102297"/>
    <x v="3"/>
  </r>
  <r>
    <s v="0429   2C-L50"/>
    <s v="JUAN CRUZ SOUTO"/>
    <n v="1263546"/>
    <n v="0"/>
    <n v="823344.64000000001"/>
    <s v="En Abogados"/>
    <n v="0"/>
    <n v="39630.449999999997"/>
    <n v="8698.9599999999991"/>
    <n v="556.79999999999995"/>
    <n v="849.4"/>
    <n v="0"/>
    <m/>
    <n v="0"/>
    <n v="0.16"/>
    <n v="1354449"/>
    <x v="3"/>
  </r>
  <r>
    <s v="0430    3A-L1"/>
    <s v="PETER KRUGER"/>
    <n v="233849"/>
    <n v="0"/>
    <n v="212694.62"/>
    <n v="31789.11"/>
    <n v="0"/>
    <n v="39630.449999999997"/>
    <n v="11634.94"/>
    <n v="744"/>
    <n v="1136.2"/>
    <n v="0"/>
    <m/>
    <n v="0"/>
    <n v="0.68"/>
    <n v="297630"/>
    <x v="3"/>
  </r>
  <r>
    <s v="0431    3A-L2"/>
    <s v="CAIRO JOSE LUIS (1)"/>
    <n v="43809"/>
    <n v="43809"/>
    <n v="0"/>
    <n v="0"/>
    <n v="0"/>
    <n v="39630.449999999997"/>
    <n v="11634.94"/>
    <n v="744"/>
    <n v="1135.8599999999999"/>
    <n v="0"/>
    <m/>
    <n v="-4709.59"/>
    <n v="0.34"/>
    <n v="48436"/>
    <x v="3"/>
  </r>
  <r>
    <s v="0432    3A-L3"/>
    <s v="GUILLERMO BASSIGNANI"/>
    <n v="1562575"/>
    <n v="28508.73"/>
    <n v="1177749.82"/>
    <n v="415203.94"/>
    <n v="0"/>
    <n v="39630.449999999997"/>
    <n v="11634.94"/>
    <n v="744"/>
    <n v="1136.2"/>
    <n v="0"/>
    <m/>
    <n v="0"/>
    <n v="0.65"/>
    <n v="1646100"/>
    <x v="3"/>
  </r>
  <r>
    <s v="0433    3A-L4"/>
    <s v="PODRZAJ , ANTONIO (1)"/>
    <n v="44159"/>
    <n v="44159"/>
    <n v="0"/>
    <n v="0"/>
    <n v="0"/>
    <n v="39630.449999999997"/>
    <n v="11992.1"/>
    <n v="766.8"/>
    <n v="1170.6300000000001"/>
    <n v="0"/>
    <m/>
    <n v="-4742.32"/>
    <n v="0.34"/>
    <n v="48818"/>
    <x v="3"/>
  </r>
  <r>
    <s v="0434    3A-L5"/>
    <s v="PODRZAJ MIGUEL (1)"/>
    <n v="41740"/>
    <n v="41740"/>
    <n v="0"/>
    <n v="0"/>
    <n v="0"/>
    <n v="39630.449999999997"/>
    <n v="9522.24"/>
    <n v="608.4"/>
    <n v="929.62"/>
    <n v="0"/>
    <m/>
    <n v="-4514.8999999999996"/>
    <n v="0.19"/>
    <n v="46176"/>
    <x v="3"/>
  </r>
  <r>
    <s v="0435    3A-L6"/>
    <s v="HERN£N YOHMA"/>
    <n v="2936426"/>
    <n v="0"/>
    <n v="1827518.1"/>
    <s v="En Abogados"/>
    <n v="0"/>
    <n v="39630.449999999997"/>
    <n v="7760.66"/>
    <n v="496.8"/>
    <n v="757.47"/>
    <n v="0"/>
    <m/>
    <n v="0"/>
    <n v="0.71"/>
    <n v="3076448"/>
    <x v="3"/>
  </r>
  <r>
    <s v="0436    3A-L7"/>
    <s v="GUILLERMO BASSIGNANI"/>
    <n v="1334112"/>
    <n v="23647.599999999999"/>
    <n v="1007776.94"/>
    <n v="353076.31"/>
    <n v="0"/>
    <n v="39630.449999999997"/>
    <n v="7403.5"/>
    <n v="472.8"/>
    <n v="723.04"/>
    <n v="0"/>
    <m/>
    <n v="0"/>
    <n v="0.96"/>
    <n v="1409084"/>
    <x v="3"/>
  </r>
  <r>
    <s v="0437    3A-L8"/>
    <s v="ESTEBAN MELE"/>
    <n v="2846465"/>
    <n v="0"/>
    <n v="1773268.12"/>
    <s v="En Abogados"/>
    <n v="0"/>
    <n v="39630.449999999997"/>
    <n v="7058.45"/>
    <n v="451.2"/>
    <n v="688.95"/>
    <n v="0"/>
    <m/>
    <n v="0"/>
    <n v="0.54"/>
    <n v="2982958"/>
    <x v="3"/>
  </r>
  <r>
    <s v="0438    3A-L9"/>
    <s v="JUAN PABLO PITTALUGA (1)"/>
    <n v="43795"/>
    <n v="43795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439   3A-L10"/>
    <s v="DAPESOL. (1)"/>
    <n v="594781"/>
    <n v="0"/>
    <n v="501235.45"/>
    <s v="En Abogados"/>
    <n v="0"/>
    <n v="39630.449999999997"/>
    <n v="7361.12"/>
    <n v="0"/>
    <n v="718.91"/>
    <n v="0"/>
    <m/>
    <n v="6945"/>
    <n v="0.75"/>
    <n v="674499"/>
    <x v="3"/>
  </r>
  <r>
    <s v="0440   3A-L11"/>
    <s v="ANDR…S ROMERO"/>
    <n v="3074719"/>
    <n v="0"/>
    <n v="1910847.35"/>
    <s v="En Abogados"/>
    <n v="0"/>
    <n v="39630.449999999997"/>
    <n v="8820.0300000000007"/>
    <n v="565.20000000000005"/>
    <n v="861.1"/>
    <n v="0"/>
    <m/>
    <n v="0"/>
    <n v="0.85"/>
    <n v="3220139"/>
    <x v="3"/>
  </r>
  <r>
    <s v="0441   3A-L12"/>
    <s v="ESTEBAN VILLAR (1)"/>
    <n v="41065"/>
    <n v="41065"/>
    <n v="0"/>
    <n v="0"/>
    <n v="0"/>
    <n v="39630.449999999997"/>
    <n v="8832.14"/>
    <n v="565.20000000000005"/>
    <n v="862.14"/>
    <n v="0"/>
    <m/>
    <n v="-4451.09"/>
    <n v="0.16"/>
    <n v="45439"/>
    <x v="3"/>
  </r>
  <r>
    <s v="0442   3A-L13"/>
    <s v="PAUL GAUBIN (2)"/>
    <n v="208906"/>
    <n v="98000"/>
    <n v="110906"/>
    <n v="9321.35"/>
    <n v="0"/>
    <n v="39630.449999999997"/>
    <n v="8468.93"/>
    <n v="540"/>
    <n v="826.67"/>
    <n v="0"/>
    <m/>
    <n v="0"/>
    <n v="0.6"/>
    <n v="169694"/>
    <x v="3"/>
  </r>
  <r>
    <s v="0443   3A-L14"/>
    <s v="DAPESOL. (1)"/>
    <n v="599214"/>
    <n v="0"/>
    <n v="504962.26"/>
    <s v="En Abogados"/>
    <n v="0"/>
    <n v="39630.449999999997"/>
    <n v="7760.66"/>
    <n v="0"/>
    <n v="757.81"/>
    <n v="0"/>
    <m/>
    <n v="6945"/>
    <n v="0.97"/>
    <n v="679557"/>
    <x v="3"/>
  </r>
  <r>
    <s v="0444   3A-L15"/>
    <s v="ALEJANDRO CESNIK (1)"/>
    <n v="40016"/>
    <n v="40016"/>
    <n v="0"/>
    <n v="0"/>
    <n v="0"/>
    <n v="39630.449999999997"/>
    <n v="7760.66"/>
    <n v="496.8"/>
    <n v="757.47"/>
    <n v="0"/>
    <m/>
    <n v="-4351.83"/>
    <n v="0.45"/>
    <n v="44294"/>
    <x v="3"/>
  </r>
  <r>
    <s v="0445   3A-L16"/>
    <s v="Ezequiel Federico Cuervo y Maria Eugenia Sobrino"/>
    <n v="1952266"/>
    <n v="0"/>
    <n v="1258253.1599999999"/>
    <s v="En Abogados"/>
    <n v="0"/>
    <n v="39630.449999999997"/>
    <n v="7409.55"/>
    <n v="474"/>
    <n v="723.38"/>
    <n v="0"/>
    <m/>
    <n v="0"/>
    <n v="0.96"/>
    <n v="2063417"/>
    <x v="3"/>
  </r>
  <r>
    <s v="0446   3A-L17"/>
    <s v="DANNY MENA CORTES"/>
    <n v="478046"/>
    <n v="0"/>
    <n v="380078.38"/>
    <s v="En Abogados"/>
    <n v="0"/>
    <n v="39630.449999999997"/>
    <n v="7052.39"/>
    <n v="451.2"/>
    <n v="688.61"/>
    <n v="0"/>
    <m/>
    <n v="0"/>
    <n v="0.43"/>
    <n v="544873"/>
    <x v="3"/>
  </r>
  <r>
    <s v="0447   3A-L18"/>
    <s v="DANIEL VALENTINI"/>
    <n v="39322"/>
    <n v="0"/>
    <n v="39322"/>
    <n v="1966.1"/>
    <n v="0"/>
    <n v="39630.449999999997"/>
    <n v="7052.39"/>
    <n v="451.2"/>
    <n v="688.61"/>
    <n v="0"/>
    <m/>
    <n v="0"/>
    <n v="0.25"/>
    <n v="89111"/>
    <x v="3"/>
  </r>
  <r>
    <s v="0448   3A-L19"/>
    <s v="ADRIANA LUZZETT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449   3A-L20"/>
    <s v="NATALIA GANEM"/>
    <n v="42825"/>
    <n v="0"/>
    <n v="42825"/>
    <n v="2141.25"/>
    <n v="0"/>
    <n v="39630.449999999997"/>
    <n v="6701.29"/>
    <n v="428.5"/>
    <n v="654.17999999999995"/>
    <n v="0"/>
    <m/>
    <n v="0"/>
    <n v="0.33"/>
    <n v="92381"/>
    <x v="3"/>
  </r>
  <r>
    <s v="0450   3A-L21"/>
    <s v="NATALIA GANEM"/>
    <n v="43192"/>
    <n v="0"/>
    <n v="43192"/>
    <n v="2159.6"/>
    <n v="0"/>
    <n v="39630.449999999997"/>
    <n v="7046.34"/>
    <n v="451.2"/>
    <n v="687.92"/>
    <n v="0"/>
    <m/>
    <n v="0"/>
    <n v="0.49"/>
    <n v="93168"/>
    <x v="3"/>
  </r>
  <r>
    <s v="0451   3A-L22"/>
    <s v="Tomas Bello (1)"/>
    <n v="53566"/>
    <n v="53566"/>
    <n v="0"/>
    <n v="0"/>
    <n v="0"/>
    <n v="39630.449999999997"/>
    <n v="8783.7099999999991"/>
    <n v="0"/>
    <n v="857.66"/>
    <n v="0"/>
    <m/>
    <n v="2498.27"/>
    <n v="0.91"/>
    <n v="51771"/>
    <x v="3"/>
  </r>
  <r>
    <s v="0452   3A-L23"/>
    <s v="ROBERTO CABRERA (1)"/>
    <n v="40359"/>
    <n v="40359"/>
    <n v="0"/>
    <n v="0"/>
    <n v="0"/>
    <n v="39630.449999999997"/>
    <n v="8111.77"/>
    <n v="518.4"/>
    <n v="791.9"/>
    <n v="0"/>
    <m/>
    <n v="-4384.5600000000004"/>
    <n v="0.04"/>
    <n v="44668"/>
    <x v="3"/>
  </r>
  <r>
    <s v="0453   3A-L24"/>
    <s v="MARA FERNANDEZ (1)"/>
    <n v="40359"/>
    <n v="40359"/>
    <n v="0"/>
    <n v="0"/>
    <n v="0"/>
    <n v="39630.449999999997"/>
    <n v="8111.77"/>
    <n v="518.4"/>
    <n v="791.9"/>
    <n v="0"/>
    <m/>
    <n v="-4384.5600000000004"/>
    <n v="0.04"/>
    <n v="44668"/>
    <x v="3"/>
  </r>
  <r>
    <s v="0454   3A-L25"/>
    <s v="SALVADOR BELLO"/>
    <n v="-160780.37"/>
    <n v="0"/>
    <n v="0"/>
    <n v="0"/>
    <n v="160780.37"/>
    <n v="39630.449999999997"/>
    <n v="8117.82"/>
    <n v="518.20000000000005"/>
    <n v="792.59"/>
    <n v="0"/>
    <m/>
    <n v="0"/>
    <n v="0"/>
    <n v="-111721.31"/>
    <x v="3"/>
  </r>
  <r>
    <s v="0455   3A-L26"/>
    <s v="ROMA FERNANDO (1)"/>
    <n v="40340"/>
    <n v="40340"/>
    <n v="0"/>
    <n v="0"/>
    <n v="0"/>
    <n v="39630.449999999997"/>
    <n v="8093.6"/>
    <n v="516"/>
    <n v="790.52"/>
    <n v="0"/>
    <m/>
    <n v="-4382.92"/>
    <n v="0.35"/>
    <n v="44648"/>
    <x v="3"/>
  </r>
  <r>
    <s v="0456   3A-L27"/>
    <s v="ALFREDO CASTIGLIA (1)"/>
    <n v="65930"/>
    <n v="65930"/>
    <s v="Plan de Pago"/>
    <s v="Plan de Pago"/>
    <n v="0"/>
    <n v="39630.449999999997"/>
    <n v="8057.28"/>
    <n v="514.79999999999995"/>
    <n v="786.39"/>
    <n v="0"/>
    <m/>
    <n v="21245.78"/>
    <n v="0.3"/>
    <n v="70235"/>
    <x v="3"/>
  </r>
  <r>
    <s v="0457   3A-L28"/>
    <s v="EDUARDO RAMOS - YARD BACK (1)"/>
    <n v="44426"/>
    <n v="44426"/>
    <n v="0"/>
    <n v="0"/>
    <n v="0"/>
    <n v="39630.449999999997"/>
    <n v="8057.28"/>
    <n v="675.6"/>
    <n v="786.74"/>
    <n v="0"/>
    <m/>
    <n v="-4379.6499999999996"/>
    <n v="0.57999999999999996"/>
    <n v="44771"/>
    <x v="3"/>
  </r>
  <r>
    <s v="0458   3A-L29"/>
    <s v="LWLYC"/>
    <n v="283311"/>
    <n v="0"/>
    <n v="248828.06"/>
    <n v="46924.34"/>
    <n v="0"/>
    <n v="39630.449999999997"/>
    <n v="8105.71"/>
    <n v="562.79999999999995"/>
    <n v="791.56"/>
    <n v="0"/>
    <m/>
    <n v="0"/>
    <n v="0.08"/>
    <n v="344843"/>
    <x v="3"/>
  </r>
  <r>
    <s v="0459   3A-L30"/>
    <s v="Diego Alberto RADIVOY MAGNANI"/>
    <n v="165306"/>
    <n v="0"/>
    <n v="154646.44"/>
    <n v="18391.88"/>
    <n v="0"/>
    <n v="39630.449999999997"/>
    <n v="8129.93"/>
    <n v="519.6"/>
    <n v="793.97"/>
    <n v="0"/>
    <m/>
    <n v="0"/>
    <n v="0.73"/>
    <n v="222113"/>
    <x v="3"/>
  </r>
  <r>
    <s v="0460   3A-L31"/>
    <s v="LUIS LOSADA (1)"/>
    <n v="41738"/>
    <n v="41738"/>
    <n v="0"/>
    <n v="0"/>
    <n v="0"/>
    <n v="39630.449999999997"/>
    <n v="9522.24"/>
    <n v="607.20000000000005"/>
    <n v="929.62"/>
    <n v="0"/>
    <m/>
    <n v="-4514.8999999999996"/>
    <n v="0.39"/>
    <n v="46175"/>
    <x v="3"/>
  </r>
  <r>
    <s v="0461   3A-L32"/>
    <s v="SAN EMILIO SCA (1)"/>
    <n v="45809"/>
    <n v="45809"/>
    <n v="0"/>
    <n v="0"/>
    <n v="0"/>
    <n v="39630.449999999997"/>
    <n v="9510.14"/>
    <n v="607.20000000000005"/>
    <n v="928.59"/>
    <n v="0"/>
    <m/>
    <n v="-4513.8100000000004"/>
    <n v="0.43"/>
    <n v="46163"/>
    <x v="3"/>
  </r>
  <r>
    <s v="0462   3A-L33"/>
    <s v="STELLA MORALES (1)"/>
    <n v="41958"/>
    <n v="42658"/>
    <n v="0"/>
    <n v="0"/>
    <n v="700"/>
    <n v="39630.449999999997"/>
    <n v="9746.23"/>
    <n v="621.6"/>
    <n v="951.31"/>
    <n v="0"/>
    <m/>
    <n v="-4535.08"/>
    <n v="0.49"/>
    <n v="45715"/>
    <x v="3"/>
  </r>
  <r>
    <s v="0463   3A-L34"/>
    <s v="JORGE FRAGA"/>
    <n v="1584933"/>
    <n v="0"/>
    <n v="1002304.39"/>
    <s v="En Abogados"/>
    <n v="0"/>
    <n v="39630.449999999997"/>
    <n v="14813.05"/>
    <n v="945.6"/>
    <n v="1446.08"/>
    <n v="0"/>
    <m/>
    <n v="0"/>
    <n v="0.6"/>
    <n v="1691884"/>
    <x v="3"/>
  </r>
  <r>
    <s v="0464   3A-L35"/>
    <s v="JORGE FRAGA (1)"/>
    <n v="43808"/>
    <n v="43808"/>
    <n v="0"/>
    <n v="0"/>
    <n v="0"/>
    <n v="39630.449999999997"/>
    <n v="11634.94"/>
    <n v="742.8"/>
    <n v="1136.2"/>
    <n v="0"/>
    <m/>
    <n v="-4710.1400000000003"/>
    <n v="0.75"/>
    <n v="48435"/>
    <x v="3"/>
  </r>
  <r>
    <s v="0465   3A-L36"/>
    <s v="ALFREDO CASTIGLIA (1)"/>
    <n v="73557"/>
    <n v="73557"/>
    <s v="Plan de Pago"/>
    <s v="Plan de Pago"/>
    <n v="0"/>
    <n v="39630.449999999997"/>
    <n v="11647.04"/>
    <n v="742.8"/>
    <n v="1136.8900000000001"/>
    <n v="0"/>
    <m/>
    <n v="25027.24"/>
    <n v="0.57999999999999996"/>
    <n v="78185"/>
    <x v="3"/>
  </r>
  <r>
    <s v="0466   3A-L37"/>
    <s v="ALFREDO CASTIGLIA (1)"/>
    <n v="71851"/>
    <n v="71851"/>
    <s v="Plan de Pago"/>
    <s v="Plan de Pago"/>
    <n v="0"/>
    <n v="39630.449999999997"/>
    <n v="11616.77"/>
    <n v="740.1"/>
    <n v="1134.48"/>
    <n v="0"/>
    <m/>
    <n v="23354.5"/>
    <n v="0.7"/>
    <n v="76477"/>
    <x v="3"/>
  </r>
  <r>
    <s v="0467   3A-L38"/>
    <s v="AMERICO ALFREDO SANTI"/>
    <n v="107401"/>
    <n v="107401"/>
    <n v="0"/>
    <n v="0"/>
    <n v="0"/>
    <n v="39630.449999999997"/>
    <n v="8826.09"/>
    <n v="0"/>
    <n v="861.79"/>
    <n v="0"/>
    <m/>
    <n v="0"/>
    <n v="0.67"/>
    <n v="49319"/>
    <x v="3"/>
  </r>
  <r>
    <s v="0468   3A-L39"/>
    <s v="ALEJANDRO EDUARDO ROMERO"/>
    <n v="3073299"/>
    <n v="0"/>
    <n v="1910016.91"/>
    <s v="En Abogados"/>
    <n v="0"/>
    <n v="39630.449999999997"/>
    <n v="8820.0300000000007"/>
    <n v="562.79999999999995"/>
    <n v="861.1"/>
    <n v="0"/>
    <m/>
    <n v="0"/>
    <n v="0.77"/>
    <n v="3218675"/>
    <x v="3"/>
  </r>
  <r>
    <s v="0469   3A-L40"/>
    <s v="LWLYC"/>
    <n v="305314"/>
    <n v="0"/>
    <n v="268333.09999999998"/>
    <n v="50397.56"/>
    <n v="0"/>
    <n v="39630.449999999997"/>
    <n v="11622.83"/>
    <n v="742.8"/>
    <n v="1134.83"/>
    <n v="0"/>
    <m/>
    <n v="0"/>
    <n v="0.43"/>
    <n v="371862"/>
    <x v="3"/>
  </r>
  <r>
    <s v="0470    3B-L1"/>
    <s v="GUILLERMO BASSIGNANI"/>
    <n v="1508258"/>
    <n v="27378.07"/>
    <n v="1137368.49"/>
    <n v="400379.86"/>
    <n v="0"/>
    <n v="39630.449999999997"/>
    <n v="10581.62"/>
    <n v="675.6"/>
    <n v="1032.9100000000001"/>
    <n v="0"/>
    <m/>
    <n v="0"/>
    <n v="7.0000000000000007E-2"/>
    <n v="1589669"/>
    <x v="3"/>
  </r>
  <r>
    <s v="0471    3B-L2"/>
    <s v="GUILLERMO BASSIGNANI"/>
    <n v="1411838"/>
    <n v="25315.57"/>
    <n v="1065615.8899999999"/>
    <n v="374187.33"/>
    <n v="0"/>
    <n v="39630.449999999997"/>
    <n v="8813.98"/>
    <n v="562.79999999999995"/>
    <n v="860.76"/>
    <n v="0"/>
    <m/>
    <n v="0"/>
    <n v="0.79"/>
    <n v="1489672"/>
    <x v="3"/>
  </r>
  <r>
    <s v="0472    3B-L3"/>
    <s v="MARÕA JOS… SPINELLI (1)"/>
    <n v="39322"/>
    <n v="39322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473    3B-L4"/>
    <s v="PABLO GARCIA NAVARRO (1)"/>
    <n v="39185"/>
    <n v="39185"/>
    <n v="0"/>
    <n v="0"/>
    <n v="0"/>
    <n v="39630.449999999997"/>
    <n v="6913.16"/>
    <n v="441.6"/>
    <n v="674.84"/>
    <n v="0"/>
    <m/>
    <n v="-4273.8500000000004"/>
    <n v="0.8"/>
    <n v="43387"/>
    <x v="3"/>
  </r>
  <r>
    <s v="0474    3B-L5"/>
    <s v="EDUARDO HIRSH (1)"/>
    <n v="43854"/>
    <n v="43854"/>
    <n v="0"/>
    <n v="0"/>
    <n v="0"/>
    <n v="39630.449999999997"/>
    <n v="7052.39"/>
    <n v="451.2"/>
    <n v="688.61"/>
    <n v="0"/>
    <m/>
    <n v="-4286.9399999999996"/>
    <n v="0.28999999999999998"/>
    <n v="43536"/>
    <x v="3"/>
  </r>
  <r>
    <s v="0475    3B-L6"/>
    <s v="LWLYC"/>
    <n v="275365"/>
    <n v="0"/>
    <n v="241792.11"/>
    <n v="45662.5"/>
    <n v="0"/>
    <n v="39630.449999999997"/>
    <n v="6913.16"/>
    <n v="441.6"/>
    <n v="674.84"/>
    <n v="0"/>
    <m/>
    <n v="0"/>
    <n v="0.34"/>
    <n v="335115"/>
    <x v="3"/>
  </r>
  <r>
    <s v="0476    3B-L7"/>
    <s v="GUILLERMO BASSIGNANI"/>
    <n v="1306750"/>
    <n v="23065.200000000001"/>
    <n v="987414.7"/>
    <n v="345640.84"/>
    <n v="0"/>
    <n v="39630.449999999997"/>
    <n v="6895"/>
    <n v="440.4"/>
    <n v="673.11"/>
    <n v="0"/>
    <m/>
    <n v="0"/>
    <n v="0.5"/>
    <n v="1380695"/>
    <x v="3"/>
  </r>
  <r>
    <s v="0477    3B-L8"/>
    <s v="CAROLINA VAN DER MEULEN"/>
    <n v="38053"/>
    <n v="0"/>
    <n v="38053"/>
    <n v="1902.65"/>
    <n v="0"/>
    <n v="39630.449999999997"/>
    <n v="5756.93"/>
    <n v="367.2"/>
    <n v="561.9"/>
    <n v="0"/>
    <m/>
    <n v="0"/>
    <n v="0.87"/>
    <n v="86273"/>
    <x v="3"/>
  </r>
  <r>
    <s v="0478   3B-L8B"/>
    <s v="CAROLINA VAN DER MEULEN"/>
    <n v="38434"/>
    <n v="0"/>
    <n v="38434"/>
    <n v="1921.7"/>
    <n v="0"/>
    <n v="39630.449999999997"/>
    <n v="6144.36"/>
    <n v="393.6"/>
    <n v="600.12"/>
    <n v="0"/>
    <m/>
    <n v="0"/>
    <n v="0.77"/>
    <n v="87125"/>
    <x v="3"/>
  </r>
  <r>
    <s v="0479    3B-L9"/>
    <s v="GUILLERMO BASSIGNANI"/>
    <n v="1307843"/>
    <n v="23089.37"/>
    <n v="988227.92"/>
    <s v="En Abogados"/>
    <n v="0"/>
    <n v="39630.449999999997"/>
    <n v="6913.16"/>
    <n v="441.6"/>
    <n v="674.84"/>
    <n v="0"/>
    <m/>
    <n v="0"/>
    <n v="0.92"/>
    <n v="1381826"/>
    <x v="3"/>
  </r>
  <r>
    <s v="0480   3B-L10"/>
    <s v="CAPRILE GOLF SA."/>
    <n v="1149853"/>
    <n v="0"/>
    <n v="866417.13"/>
    <n v="326756.73"/>
    <n v="0"/>
    <n v="39630.449999999997"/>
    <n v="6913.16"/>
    <n v="0"/>
    <n v="674.84"/>
    <n v="0"/>
    <m/>
    <n v="0"/>
    <n v="0.69"/>
    <n v="1240393"/>
    <x v="3"/>
  </r>
  <r>
    <s v="0481    3B-L11"/>
    <s v="RAUL GORLERO IGLESIAS (1)"/>
    <n v="38744"/>
    <n v="38744"/>
    <n v="0"/>
    <n v="0"/>
    <n v="0"/>
    <n v="39630.449999999997"/>
    <n v="6913.16"/>
    <n v="0"/>
    <n v="674.84"/>
    <n v="0"/>
    <m/>
    <n v="-4273.8500000000004"/>
    <n v="0.4"/>
    <n v="42945"/>
    <x v="3"/>
  </r>
  <r>
    <s v="0482   3B-L12"/>
    <s v="LWLYC"/>
    <n v="348229"/>
    <n v="0"/>
    <n v="307014.96000000002"/>
    <n v="56564.79"/>
    <n v="0"/>
    <n v="39630.449999999997"/>
    <n v="7724.34"/>
    <n v="0"/>
    <n v="754.03"/>
    <n v="0"/>
    <m/>
    <n v="0"/>
    <n v="0.43"/>
    <n v="411689"/>
    <x v="3"/>
  </r>
  <r>
    <s v="0483   3B-L13"/>
    <s v="GUILLERMO BASSIGNANI"/>
    <n v="1355235"/>
    <n v="24098.67"/>
    <n v="1022744.56"/>
    <n v="359529"/>
    <n v="0"/>
    <n v="39630.449999999997"/>
    <n v="7724.34"/>
    <n v="492"/>
    <n v="754.03"/>
    <n v="0"/>
    <m/>
    <n v="0"/>
    <n v="0.62"/>
    <n v="1430875"/>
    <x v="3"/>
  </r>
  <r>
    <s v="0484   3B-L14"/>
    <s v="LWLYC"/>
    <n v="320772"/>
    <n v="0"/>
    <n v="280370.69"/>
    <n v="54419.839999999997"/>
    <n v="0"/>
    <n v="39630.449999999997"/>
    <n v="6913.16"/>
    <n v="0"/>
    <n v="674.84"/>
    <n v="0"/>
    <m/>
    <n v="0"/>
    <n v="0.02"/>
    <n v="382009"/>
    <x v="3"/>
  </r>
  <r>
    <s v="0485   3B-L15"/>
    <s v="LWLYC"/>
    <n v="275365"/>
    <n v="0"/>
    <n v="241792.11"/>
    <n v="45662.5"/>
    <n v="0"/>
    <n v="39630.449999999997"/>
    <n v="6913.16"/>
    <n v="441.6"/>
    <n v="674.84"/>
    <n v="0"/>
    <m/>
    <n v="0"/>
    <n v="0.34"/>
    <n v="335115"/>
    <x v="3"/>
  </r>
  <r>
    <s v="0486   3B-L16"/>
    <s v="LWLYC"/>
    <n v="320799"/>
    <n v="0"/>
    <n v="280381.33"/>
    <n v="54436.74"/>
    <n v="0"/>
    <n v="39630.449999999997"/>
    <n v="6955.54"/>
    <n v="0"/>
    <n v="620.09"/>
    <n v="0"/>
    <m/>
    <n v="0"/>
    <n v="0.85"/>
    <n v="382025"/>
    <x v="3"/>
  </r>
  <r>
    <s v="0487   3B-L17"/>
    <s v="LWLYC"/>
    <n v="274441"/>
    <n v="0"/>
    <n v="240973.37"/>
    <n v="45516.3"/>
    <n v="0"/>
    <n v="39630.449999999997"/>
    <n v="6767.88"/>
    <n v="432"/>
    <n v="661.06"/>
    <n v="0"/>
    <m/>
    <n v="0"/>
    <n v="0.94"/>
    <n v="333982"/>
    <x v="3"/>
  </r>
  <r>
    <s v="0488   3B-L18"/>
    <s v="GUILLERMO BASSIGNANI"/>
    <n v="1291803"/>
    <n v="22837.73"/>
    <n v="976284.81"/>
    <n v="341494.7"/>
    <n v="0"/>
    <n v="39630.449999999997"/>
    <n v="6398.61"/>
    <n v="409.2"/>
    <n v="624.57000000000005"/>
    <n v="0"/>
    <m/>
    <n v="0"/>
    <n v="0.66"/>
    <n v="1364843"/>
    <x v="3"/>
  </r>
  <r>
    <s v="0489   3B-L19"/>
    <s v="GUILLERMO BASSIGNANI"/>
    <n v="1289675"/>
    <n v="22791.67"/>
    <n v="974701.52"/>
    <n v="340916.89"/>
    <n v="0"/>
    <n v="39630.449999999997"/>
    <n v="6362.29"/>
    <n v="405.6"/>
    <n v="621.12"/>
    <n v="0"/>
    <m/>
    <n v="0"/>
    <n v="0.13"/>
    <n v="1362638"/>
    <x v="3"/>
  </r>
  <r>
    <s v="0490   3B-L20"/>
    <s v="GUILLERMO BASSIGNANI"/>
    <n v="1284082"/>
    <n v="22671.53"/>
    <n v="970540.94"/>
    <n v="339396.58"/>
    <n v="0"/>
    <n v="39630.449999999997"/>
    <n v="6259.38"/>
    <n v="400.8"/>
    <n v="611.14"/>
    <n v="0"/>
    <m/>
    <n v="0"/>
    <n v="0.71"/>
    <n v="1356840"/>
    <x v="3"/>
  </r>
  <r>
    <s v="0491   3B-L21"/>
    <s v="NATALIA GANEM"/>
    <n v="42104"/>
    <n v="0"/>
    <n v="42104"/>
    <n v="2105.1999999999998"/>
    <n v="0"/>
    <n v="39630.449999999997"/>
    <n v="6023.29"/>
    <n v="385.2"/>
    <n v="588.07000000000005"/>
    <n v="0"/>
    <m/>
    <n v="0"/>
    <n v="0.79"/>
    <n v="90837"/>
    <x v="3"/>
  </r>
  <r>
    <s v="0492   3B-L22"/>
    <s v="LWLYC"/>
    <n v="271946"/>
    <n v="0"/>
    <n v="238762.23"/>
    <n v="45121.88"/>
    <n v="0"/>
    <n v="39630.449999999997"/>
    <n v="6374.39"/>
    <n v="408"/>
    <n v="622.5"/>
    <n v="0"/>
    <m/>
    <n v="0"/>
    <n v="0.55000000000000004"/>
    <n v="330920"/>
    <x v="3"/>
  </r>
  <r>
    <s v="0493   3B-L23"/>
    <s v="LWLYC"/>
    <n v="298732"/>
    <n v="0"/>
    <n v="262500.34999999998"/>
    <n v="49356.67"/>
    <n v="0"/>
    <n v="39630.449999999997"/>
    <n v="10587.67"/>
    <n v="676.8"/>
    <n v="1033.95"/>
    <n v="0"/>
    <m/>
    <n v="0"/>
    <n v="0.11"/>
    <n v="363786"/>
    <x v="3"/>
  </r>
  <r>
    <s v="0494   3B-L24"/>
    <s v="LWLYC"/>
    <n v="294190"/>
    <n v="0"/>
    <n v="258475.05"/>
    <n v="48638.7"/>
    <n v="0"/>
    <n v="39630.449999999997"/>
    <n v="9873.35"/>
    <n v="631.20000000000005"/>
    <n v="964.05"/>
    <n v="0"/>
    <m/>
    <n v="0"/>
    <n v="0.2"/>
    <n v="358213"/>
    <x v="3"/>
  </r>
  <r>
    <s v="0495   3B-L25"/>
    <s v="LWLYC"/>
    <n v="287450"/>
    <n v="0"/>
    <n v="252502.27"/>
    <n v="47572.84"/>
    <n v="0"/>
    <n v="39630.449999999997"/>
    <n v="8813.98"/>
    <n v="562.79999999999995"/>
    <n v="860.76"/>
    <n v="0"/>
    <m/>
    <n v="0"/>
    <n v="0.9"/>
    <n v="349944"/>
    <x v="3"/>
  </r>
  <r>
    <s v="0496   3B-L26"/>
    <s v="MARIA BELEN SAIN (1)"/>
    <n v="105990"/>
    <n v="0"/>
    <n v="102953.99"/>
    <n v="8183.71"/>
    <n v="0"/>
    <n v="39630.449999999997"/>
    <n v="7052.39"/>
    <n v="0"/>
    <n v="688.61"/>
    <n v="0"/>
    <m/>
    <n v="6945"/>
    <n v="0.85"/>
    <n v="165455"/>
    <x v="3"/>
  </r>
  <r>
    <s v="0497   3B-L27"/>
    <s v="NATALIA GANEM"/>
    <n v="42825"/>
    <n v="0"/>
    <n v="42825"/>
    <n v="2141.25"/>
    <n v="0"/>
    <n v="39630.449999999997"/>
    <n v="6701.29"/>
    <n v="428.4"/>
    <n v="654.17999999999995"/>
    <n v="0"/>
    <m/>
    <n v="0"/>
    <n v="0.43"/>
    <n v="92381"/>
    <x v="3"/>
  </r>
  <r>
    <s v="0498   3B-L28"/>
    <s v="JUAN AGUSTÕN GARCÕA ARGIBAY (1)"/>
    <n v="38978"/>
    <n v="38978"/>
    <n v="0"/>
    <n v="0"/>
    <n v="0"/>
    <n v="39630.449999999997"/>
    <n v="6701.29"/>
    <n v="428.4"/>
    <n v="654.17999999999995"/>
    <n v="0"/>
    <m/>
    <n v="-4254.21"/>
    <n v="0.89"/>
    <n v="43161"/>
    <x v="3"/>
  </r>
  <r>
    <s v="0499   3B-L29"/>
    <s v="SALVADOR BELLO"/>
    <n v="-161911.37"/>
    <n v="0"/>
    <n v="0"/>
    <n v="0"/>
    <n v="161911.37"/>
    <n v="39630.449999999997"/>
    <n v="7052.39"/>
    <n v="451.2"/>
    <n v="688.61"/>
    <n v="0"/>
    <m/>
    <n v="0"/>
    <n v="0"/>
    <n v="-114088.72"/>
    <x v="3"/>
  </r>
  <r>
    <s v="0500   3B-L30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</r>
  <r>
    <s v="0501   3B-L31"/>
    <s v="WESTON MILLONES / VICTORIA RIVERO"/>
    <n v="1856594"/>
    <n v="0"/>
    <n v="1196139.94"/>
    <s v="En Abogados"/>
    <n v="0"/>
    <n v="39630.449999999997"/>
    <n v="8850.2999999999993"/>
    <n v="566.4"/>
    <n v="863.86"/>
    <n v="0"/>
    <m/>
    <n v="0"/>
    <n v="0.99"/>
    <n v="1966313"/>
    <x v="3"/>
  </r>
  <r>
    <s v="0502   3B-L32"/>
    <s v="LWLYC"/>
    <n v="299497"/>
    <n v="0"/>
    <n v="263178.09000000003"/>
    <n v="49477.81"/>
    <n v="0"/>
    <n v="39630.449999999997"/>
    <n v="10708.74"/>
    <n v="684"/>
    <n v="1045.31"/>
    <n v="0"/>
    <m/>
    <n v="0"/>
    <n v="0.6"/>
    <n v="364725"/>
    <x v="3"/>
  </r>
  <r>
    <s v="0503   3B-L33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</r>
  <r>
    <s v="0504   3B-L34"/>
    <s v="LWLYC"/>
    <n v="276254"/>
    <n v="0"/>
    <n v="242580.08"/>
    <n v="45802.92"/>
    <n v="0"/>
    <n v="39630.449999999997"/>
    <n v="7052.39"/>
    <n v="451.2"/>
    <n v="688.61"/>
    <n v="0"/>
    <m/>
    <n v="0"/>
    <n v="0.35"/>
    <n v="336206"/>
    <x v="3"/>
  </r>
  <r>
    <s v="0505   3B-L35"/>
    <s v="ORGANIZACION RACIONAL DE ENERGIAS LIMPIAS S.A. (1)"/>
    <n v="39328"/>
    <n v="39328"/>
    <n v="0"/>
    <n v="0"/>
    <n v="0"/>
    <n v="39630.449999999997"/>
    <n v="7058.45"/>
    <n v="451.2"/>
    <n v="689.3"/>
    <n v="0"/>
    <m/>
    <n v="-4287.4799999999996"/>
    <n v="0.08"/>
    <n v="43542"/>
    <x v="3"/>
  </r>
  <r>
    <s v="0506   3B-L36"/>
    <s v="NATALIA GANEM"/>
    <n v="43198"/>
    <n v="0"/>
    <n v="43198"/>
    <n v="2159.9"/>
    <n v="0"/>
    <n v="39630.449999999997"/>
    <n v="7052.39"/>
    <n v="451.2"/>
    <n v="688.61"/>
    <n v="0"/>
    <m/>
    <n v="0"/>
    <n v="0.45"/>
    <n v="93181"/>
    <x v="3"/>
  </r>
  <r>
    <s v="0507   3B-L37"/>
    <s v="FIDEICOMISO VILLA MARIA"/>
    <n v="43198"/>
    <n v="43918"/>
    <n v="0"/>
    <n v="720"/>
    <n v="720"/>
    <n v="39630.449999999997"/>
    <n v="7052.39"/>
    <n v="451.2"/>
    <n v="688.61"/>
    <n v="0"/>
    <m/>
    <n v="0"/>
    <n v="0.35"/>
    <n v="47823"/>
    <x v="3"/>
  </r>
  <r>
    <s v="0508   3B-L38"/>
    <s v="LWLYC"/>
    <n v="276254"/>
    <n v="0"/>
    <n v="242580.08"/>
    <n v="45802.92"/>
    <n v="0"/>
    <n v="39630.449999999997"/>
    <n v="7052.39"/>
    <n v="451.2"/>
    <n v="688.61"/>
    <n v="0"/>
    <m/>
    <n v="0"/>
    <n v="0.35"/>
    <n v="336206"/>
    <x v="3"/>
  </r>
  <r>
    <s v="0509   3B-L39"/>
    <s v="RUTA CPC"/>
    <n v="87618"/>
    <n v="41631"/>
    <n v="45987"/>
    <n v="2962.17"/>
    <n v="0"/>
    <n v="39630.449999999997"/>
    <n v="7403.5"/>
    <n v="472.8"/>
    <n v="723.04"/>
    <n v="0"/>
    <m/>
    <n v="0"/>
    <n v="0.04"/>
    <n v="97179"/>
    <x v="3"/>
  </r>
  <r>
    <s v="0510   3B-L40"/>
    <s v="MELAMED CONSTRUCCIONES SRL"/>
    <n v="44893"/>
    <n v="0"/>
    <n v="43571.07"/>
    <n v="3500.48"/>
    <n v="0"/>
    <n v="39630.449999999997"/>
    <n v="7403.5"/>
    <n v="472.9"/>
    <n v="723.04"/>
    <n v="0"/>
    <m/>
    <n v="0"/>
    <n v="0.56000000000000005"/>
    <n v="95302"/>
    <x v="3"/>
  </r>
  <r>
    <s v="0511    3B-L41"/>
    <s v="Cristian Javier Bicerne (1)"/>
    <n v="46909"/>
    <n v="46900"/>
    <n v="9"/>
    <n v="0.45"/>
    <n v="0"/>
    <n v="39630.449999999997"/>
    <n v="7760.66"/>
    <n v="496.8"/>
    <n v="757.47"/>
    <n v="0"/>
    <m/>
    <n v="2593.17"/>
    <n v="0"/>
    <n v="51248"/>
    <x v="3"/>
  </r>
  <r>
    <s v="0512    3E-L1"/>
    <s v="LWLYC"/>
    <n v="298685"/>
    <n v="0"/>
    <n v="262458.55"/>
    <n v="49349.38"/>
    <n v="0"/>
    <n v="39630.449999999997"/>
    <n v="10581.62"/>
    <n v="675.5"/>
    <n v="1032.9100000000001"/>
    <n v="0"/>
    <m/>
    <n v="0"/>
    <n v="0.59"/>
    <n v="363729"/>
    <x v="3"/>
  </r>
  <r>
    <s v="0513    3E-L2"/>
    <s v="EFEYSE SRL"/>
    <n v="168068"/>
    <n v="0"/>
    <n v="157232.10999999999"/>
    <n v="18697.5"/>
    <n v="0"/>
    <n v="39630.449999999997"/>
    <n v="8820.0300000000007"/>
    <n v="565.20000000000005"/>
    <n v="861.45"/>
    <n v="0"/>
    <m/>
    <n v="0"/>
    <n v="0.26"/>
    <n v="225807"/>
    <x v="3"/>
  </r>
  <r>
    <s v="0514    3E-L3"/>
    <s v="FIDEICOMISO VILLA MARIA"/>
    <n v="45078"/>
    <n v="45830"/>
    <n v="0"/>
    <n v="752"/>
    <n v="752"/>
    <n v="39630.449999999997"/>
    <n v="8820.0300000000007"/>
    <n v="565.20000000000005"/>
    <n v="861.45"/>
    <n v="0"/>
    <m/>
    <n v="0"/>
    <n v="0.87"/>
    <n v="49878"/>
    <x v="3"/>
  </r>
  <r>
    <s v="0515    3E-L4"/>
    <s v="PATRICIA TARABINI (1)"/>
    <n v="41046"/>
    <n v="41046"/>
    <n v="0"/>
    <n v="0"/>
    <n v="0"/>
    <n v="39630.449999999997"/>
    <n v="8813.98"/>
    <n v="562.79999999999995"/>
    <n v="860.76"/>
    <n v="0"/>
    <m/>
    <n v="-4449.45"/>
    <n v="0.46"/>
    <n v="45419"/>
    <x v="3"/>
  </r>
  <r>
    <s v="0516    3E-L5"/>
    <s v="RUTA CPC"/>
    <n v="90684"/>
    <n v="43107"/>
    <n v="47577"/>
    <n v="3065.26"/>
    <n v="0"/>
    <n v="39630.449999999997"/>
    <n v="8813.98"/>
    <n v="562.79999999999995"/>
    <n v="860.76"/>
    <n v="0"/>
    <m/>
    <n v="0"/>
    <n v="0.75"/>
    <n v="100511"/>
    <x v="3"/>
  </r>
  <r>
    <s v="0517    3E-L6"/>
    <s v="FERNANDO JASNIS (1)"/>
    <n v="41046"/>
    <n v="41046"/>
    <n v="0"/>
    <n v="0"/>
    <n v="0"/>
    <n v="39630.449999999997"/>
    <n v="8813.98"/>
    <n v="562.79999999999995"/>
    <n v="860.76"/>
    <n v="0"/>
    <m/>
    <n v="-4449.45"/>
    <n v="0.46"/>
    <n v="45419"/>
    <x v="3"/>
  </r>
  <r>
    <s v="0518    3E-L7"/>
    <s v="JOSEPH HARPER (1)"/>
    <n v="40016"/>
    <n v="40016"/>
    <n v="0"/>
    <n v="0"/>
    <n v="0"/>
    <n v="39630.449999999997"/>
    <n v="7760.66"/>
    <n v="496.8"/>
    <n v="757.81"/>
    <n v="0"/>
    <m/>
    <n v="-4352.38"/>
    <n v="0.66"/>
    <n v="44294"/>
    <x v="3"/>
  </r>
  <r>
    <s v="0519    3E-L8"/>
    <s v="SARNI / TRONCOSO"/>
    <n v="126254"/>
    <n v="126254"/>
    <n v="0"/>
    <n v="0"/>
    <n v="0"/>
    <n v="39630.449999999997"/>
    <n v="7766.71"/>
    <n v="496.8"/>
    <n v="758.16"/>
    <n v="0"/>
    <m/>
    <n v="0"/>
    <n v="0.88"/>
    <n v="48653"/>
    <x v="3"/>
  </r>
  <r>
    <s v="0520   3E-L9"/>
    <s v="HERN£N DE LAURENTE"/>
    <n v="43951"/>
    <n v="0"/>
    <n v="43951"/>
    <n v="2197.5500000000002"/>
    <n v="0"/>
    <n v="39630.449999999997"/>
    <n v="7760.66"/>
    <n v="496.8"/>
    <n v="757.81"/>
    <n v="0"/>
    <m/>
    <n v="0"/>
    <n v="0.73"/>
    <n v="94795"/>
    <x v="3"/>
  </r>
  <r>
    <s v="0521  3E-L10"/>
    <s v="JAVIER ARCAPALO (1)"/>
    <n v="40016"/>
    <n v="40016"/>
    <n v="0"/>
    <n v="0"/>
    <n v="0"/>
    <n v="39630.449999999997"/>
    <n v="7760.66"/>
    <n v="496.8"/>
    <n v="757.81"/>
    <n v="0"/>
    <m/>
    <n v="-4352.38"/>
    <n v="0.66"/>
    <n v="44294"/>
    <x v="3"/>
  </r>
  <r>
    <s v="0522   3E-L11"/>
    <s v="KATRIN MAKULLA"/>
    <n v="1776613"/>
    <n v="0"/>
    <n v="1158015.6499999999"/>
    <s v="En Abogados"/>
    <n v="0"/>
    <n v="39630.449999999997"/>
    <n v="7760.66"/>
    <n v="496.8"/>
    <n v="757.47"/>
    <n v="0"/>
    <m/>
    <n v="0"/>
    <n v="0.84"/>
    <n v="1883160"/>
    <x v="3"/>
  </r>
  <r>
    <s v="0523   3E-L12"/>
    <s v="OCAMPO / ARCAPALO (1)"/>
    <n v="40016"/>
    <n v="40016"/>
    <n v="0"/>
    <n v="0"/>
    <n v="0"/>
    <n v="39630.449999999997"/>
    <n v="7760.66"/>
    <n v="496.8"/>
    <n v="757.47"/>
    <n v="0"/>
    <m/>
    <n v="2467.17"/>
    <n v="0.45"/>
    <n v="51113"/>
    <x v="3"/>
  </r>
  <r>
    <s v="0524   3E-L13"/>
    <s v="JAVIER ARCAPALO (1)"/>
    <n v="40010"/>
    <n v="40010"/>
    <n v="0"/>
    <n v="0"/>
    <n v="0"/>
    <n v="39630.449999999997"/>
    <n v="7754.61"/>
    <n v="496.8"/>
    <n v="757.81"/>
    <n v="0"/>
    <m/>
    <n v="-4352.38"/>
    <n v="0.71"/>
    <n v="44288"/>
    <x v="3"/>
  </r>
  <r>
    <s v="0525   3E-L14"/>
    <s v="CHRYNIEWIECKI DAMIAN"/>
    <n v="47288"/>
    <n v="48077"/>
    <n v="0"/>
    <n v="789"/>
    <n v="789"/>
    <n v="39630.449999999997"/>
    <n v="15188.37"/>
    <n v="970.8"/>
    <n v="1482.92"/>
    <n v="0"/>
    <m/>
    <n v="0"/>
    <n v="0.46"/>
    <n v="57273"/>
    <x v="3"/>
  </r>
  <r>
    <s v="0526   3E-L15"/>
    <s v="FIDEICOMISO VILLA MARIA (1)"/>
    <n v="60057"/>
    <n v="61058"/>
    <n v="0"/>
    <n v="1001"/>
    <n v="1001"/>
    <n v="39630.449999999997"/>
    <n v="10581.62"/>
    <n v="675.6"/>
    <n v="1032.9100000000001"/>
    <n v="0"/>
    <m/>
    <n v="6945"/>
    <n v="0.42"/>
    <n v="58866"/>
    <x v="3"/>
  </r>
  <r>
    <s v="0527   3E-L16"/>
    <s v="GUILLERMO BASSIGNANI"/>
    <n v="1523265"/>
    <n v="27813.3"/>
    <n v="1148528.6299999999"/>
    <s v="En Abogados"/>
    <n v="0"/>
    <n v="39630.449999999997"/>
    <n v="10581.62"/>
    <n v="675.8"/>
    <n v="1032.9100000000001"/>
    <n v="0"/>
    <m/>
    <n v="0"/>
    <n v="0.09"/>
    <n v="1604799"/>
    <x v="3"/>
  </r>
  <r>
    <s v="0528   3E-L17"/>
    <s v="RUTA CPC"/>
    <n v="94527"/>
    <n v="44957"/>
    <n v="49570"/>
    <n v="3194.28"/>
    <n v="0"/>
    <n v="39630.449999999997"/>
    <n v="10581.62"/>
    <n v="675.5"/>
    <n v="1032.9100000000001"/>
    <n v="0"/>
    <m/>
    <n v="0"/>
    <n v="0.24"/>
    <n v="104685"/>
    <x v="3"/>
  </r>
  <r>
    <s v="0529   3E-L18"/>
    <s v="DIEGO RADIVOY"/>
    <n v="816597"/>
    <n v="0"/>
    <n v="694541.74"/>
    <n v="156782.35"/>
    <n v="0"/>
    <n v="39630.449999999997"/>
    <n v="10581.62"/>
    <n v="675.8"/>
    <n v="1032.9100000000001"/>
    <n v="0"/>
    <m/>
    <n v="0"/>
    <n v="0.13"/>
    <n v="903245"/>
    <x v="3"/>
  </r>
  <r>
    <s v="0530   3E-L19"/>
    <s v="Fideicomiso Villa Maria"/>
    <n v="46947"/>
    <n v="47730"/>
    <n v="0"/>
    <n v="783"/>
    <n v="783"/>
    <n v="39630.449999999997"/>
    <n v="10581.62"/>
    <n v="675.6"/>
    <n v="1032.9100000000001"/>
    <n v="0"/>
    <m/>
    <n v="0"/>
    <n v="0.42"/>
    <n v="51921"/>
    <x v="3"/>
  </r>
  <r>
    <s v="0531   3E-L20"/>
    <s v="Roberto Ezequiel SANTAMARIA ; Tamara Eliana RODRIGUEZ BIANCHI (1)"/>
    <n v="45584"/>
    <n v="45584"/>
    <n v="0"/>
    <n v="0"/>
    <n v="0"/>
    <n v="39630.449999999997"/>
    <n v="10599.78"/>
    <n v="676.8"/>
    <n v="1034.6300000000001"/>
    <n v="0"/>
    <m/>
    <n v="-4614.16"/>
    <n v="0.5"/>
    <n v="47328"/>
    <x v="3"/>
  </r>
  <r>
    <s v="0532   3E-L21"/>
    <s v="RUTA CPC"/>
    <n v="106163"/>
    <n v="50543"/>
    <n v="55620"/>
    <n v="3585.59"/>
    <n v="0"/>
    <n v="39630.449999999997"/>
    <n v="16138.78"/>
    <n v="954"/>
    <n v="1457.44"/>
    <n v="0"/>
    <m/>
    <n v="0"/>
    <n v="0.74"/>
    <n v="117387"/>
    <x v="3"/>
  </r>
  <r>
    <s v="0533   3E-L22"/>
    <s v="SALVADOR BELLO"/>
    <n v="-162812.85999999999"/>
    <n v="0"/>
    <n v="0"/>
    <n v="0"/>
    <n v="162812.85999999999"/>
    <n v="39630.449999999997"/>
    <n v="6204.9"/>
    <n v="396"/>
    <n v="605.98"/>
    <n v="0"/>
    <m/>
    <n v="0"/>
    <n v="0"/>
    <n v="-115975.53"/>
    <x v="3"/>
  </r>
  <r>
    <s v="0534   3E- L22B"/>
    <s v="SALVADOR BELLO"/>
    <n v="-162812.85999999999"/>
    <n v="0"/>
    <n v="0"/>
    <n v="0"/>
    <n v="162812.85999999999"/>
    <n v="39630.449999999997"/>
    <n v="6204.9"/>
    <n v="396"/>
    <n v="605.98"/>
    <n v="0"/>
    <m/>
    <n v="0"/>
    <n v="0"/>
    <n v="-115975.53"/>
    <x v="3"/>
  </r>
  <r>
    <s v="0535  3E-L23"/>
    <s v="RUTA CPC"/>
    <n v="83804"/>
    <n v="40156.160000000003"/>
    <n v="43647.839999999997"/>
    <n v="2821.12"/>
    <n v="0"/>
    <n v="39630.449999999997"/>
    <n v="5956.7"/>
    <n v="381.6"/>
    <n v="581.87"/>
    <n v="0"/>
    <m/>
    <n v="0"/>
    <n v="0.42"/>
    <n v="93020"/>
    <x v="3"/>
  </r>
  <r>
    <s v="0536  3E-L24"/>
    <s v="NATALIA GANEM"/>
    <n v="42034"/>
    <n v="0"/>
    <n v="42034"/>
    <n v="2101.6999999999998"/>
    <n v="0"/>
    <n v="39630.449999999997"/>
    <n v="5956.7"/>
    <n v="381.6"/>
    <n v="581.87"/>
    <n v="0"/>
    <m/>
    <n v="0"/>
    <n v="0.68"/>
    <n v="90687"/>
    <x v="3"/>
  </r>
  <r>
    <s v="0537  3E-L25"/>
    <s v="SANTIAGO BELAUSTEGUI"/>
    <n v="126940"/>
    <n v="0"/>
    <n v="121414.41"/>
    <n v="11596.31"/>
    <n v="0"/>
    <n v="39630.449999999997"/>
    <n v="9171.14"/>
    <n v="585.6"/>
    <n v="895.19"/>
    <n v="0"/>
    <m/>
    <n v="0"/>
    <n v="0.9"/>
    <n v="183294"/>
    <x v="3"/>
  </r>
  <r>
    <s v="0538  3E-L26"/>
    <s v="FIDEICOMISO VILLA MARIA"/>
    <n v="45069"/>
    <n v="45821"/>
    <n v="0"/>
    <n v="752"/>
    <n v="752"/>
    <n v="39630.449999999997"/>
    <n v="8813.98"/>
    <n v="562.79999999999995"/>
    <n v="860.76"/>
    <n v="0"/>
    <m/>
    <n v="0"/>
    <n v="0.01"/>
    <n v="49868"/>
    <x v="3"/>
  </r>
  <r>
    <s v="0539  3E-L27"/>
    <s v="ROBERTO MARINHO"/>
    <n v="45822"/>
    <n v="45822"/>
    <n v="0"/>
    <n v="0"/>
    <n v="0"/>
    <n v="39630.449999999997"/>
    <n v="9522.24"/>
    <n v="608.4"/>
    <n v="929.97"/>
    <n v="0"/>
    <m/>
    <n v="0"/>
    <n v="0.94"/>
    <n v="50692"/>
    <x v="3"/>
  </r>
  <r>
    <s v="0540  3E-L28"/>
    <s v="ROBERTO MARINHO"/>
    <n v="46201"/>
    <n v="46201"/>
    <n v="0"/>
    <n v="0"/>
    <n v="0"/>
    <n v="39630.449999999997"/>
    <n v="9879.4"/>
    <n v="631.20000000000005"/>
    <n v="964.4"/>
    <n v="0"/>
    <m/>
    <n v="0"/>
    <n v="0.55000000000000004"/>
    <n v="51106"/>
    <x v="3"/>
  </r>
  <r>
    <s v="0541  3E-L29"/>
    <s v="ROBERTO MARINHO"/>
    <n v="46201"/>
    <n v="46201"/>
    <n v="0"/>
    <n v="0"/>
    <n v="0"/>
    <n v="39630.449999999997"/>
    <n v="9879.4"/>
    <n v="631.20000000000005"/>
    <n v="964.4"/>
    <n v="0"/>
    <m/>
    <n v="0"/>
    <n v="0.55000000000000004"/>
    <n v="51106"/>
    <x v="3"/>
  </r>
  <r>
    <s v="0542  3E-L30"/>
    <s v="ROBERTO MARINHO"/>
    <n v="46929"/>
    <n v="46929"/>
    <n v="0"/>
    <n v="0"/>
    <n v="0"/>
    <n v="39630.449999999997"/>
    <n v="10563.46"/>
    <n v="675.6"/>
    <n v="1031.54"/>
    <n v="0"/>
    <m/>
    <n v="0"/>
    <n v="0.95"/>
    <n v="51902"/>
    <x v="3"/>
  </r>
  <r>
    <s v="0543  3E-L31"/>
    <s v="ROBERTO MARINHO"/>
    <n v="50742"/>
    <n v="50742"/>
    <n v="0"/>
    <n v="0"/>
    <n v="0"/>
    <n v="39630.449999999997"/>
    <n v="14153.21"/>
    <n v="903.6"/>
    <n v="1381.69"/>
    <n v="0"/>
    <m/>
    <n v="0"/>
    <n v="0.05"/>
    <n v="56069"/>
    <x v="3"/>
  </r>
  <r>
    <s v="0544  3E-L32"/>
    <s v="DIEGO RADIVOY"/>
    <n v="735366"/>
    <n v="0"/>
    <n v="632435.91"/>
    <n v="134551.89000000001"/>
    <n v="0"/>
    <n v="39630.449999999997"/>
    <n v="14813.05"/>
    <n v="945.6"/>
    <n v="1446.42"/>
    <n v="0"/>
    <m/>
    <n v="0"/>
    <n v="0.68"/>
    <n v="823824"/>
    <x v="3"/>
  </r>
  <r>
    <s v="0545  3E-L33"/>
    <s v="FIDEICOMISO VILLA MARIA"/>
    <n v="47268"/>
    <n v="48056"/>
    <n v="0"/>
    <n v="788"/>
    <n v="788"/>
    <n v="39630.449999999997"/>
    <n v="10932.72"/>
    <n v="645.6"/>
    <n v="1067.69"/>
    <n v="0"/>
    <m/>
    <n v="0"/>
    <n v="0.54"/>
    <n v="52277"/>
    <x v="3"/>
  </r>
  <r>
    <s v="0546  3E-L34"/>
    <s v="FIDEICOMISO VILLA MARIA"/>
    <n v="47322"/>
    <n v="48111"/>
    <n v="0"/>
    <n v="789"/>
    <n v="789"/>
    <n v="39630.449999999997"/>
    <n v="10932.72"/>
    <n v="699.6"/>
    <n v="1067.3399999999999"/>
    <n v="0"/>
    <m/>
    <n v="0"/>
    <n v="0.89"/>
    <n v="52331"/>
    <x v="3"/>
  </r>
  <r>
    <s v="0547  3E-L35"/>
    <s v="TORIBIO ACHAVAL"/>
    <n v="88649"/>
    <n v="90094"/>
    <n v="0"/>
    <n v="1445"/>
    <n v="1445"/>
    <n v="39630.449999999997"/>
    <n v="10932.72"/>
    <n v="699.6"/>
    <n v="1067.69"/>
    <n v="0"/>
    <m/>
    <n v="0"/>
    <n v="0.54"/>
    <n v="52331"/>
    <x v="3"/>
  </r>
  <r>
    <s v="0548  3E-L36"/>
    <s v="TORIBIO ACHAVAL"/>
    <n v="88649"/>
    <n v="90094"/>
    <n v="0"/>
    <n v="1445"/>
    <n v="1445"/>
    <n v="39630.449999999997"/>
    <n v="10932.72"/>
    <n v="699.6"/>
    <n v="1067.69"/>
    <n v="0"/>
    <m/>
    <n v="0"/>
    <n v="0.54"/>
    <n v="52331"/>
    <x v="3"/>
  </r>
  <r>
    <s v="0549  3E-L37-1"/>
    <s v="Victoria Bas (1)"/>
    <n v="49368"/>
    <n v="49368"/>
    <n v="0"/>
    <n v="0"/>
    <n v="44303.1"/>
    <n v="39630.449999999997"/>
    <n v="5871.95"/>
    <n v="0"/>
    <n v="573.71"/>
    <n v="0"/>
    <m/>
    <n v="2300.3000000000002"/>
    <n v="0.69"/>
    <n v="4074"/>
    <x v="3"/>
  </r>
  <r>
    <s v="0550   3E-L38"/>
    <s v="Victoria Gobbi (1)"/>
    <n v="49368"/>
    <n v="49368"/>
    <n v="0"/>
    <n v="0"/>
    <n v="49068.69"/>
    <n v="39630.449999999997"/>
    <n v="5884.66"/>
    <n v="0"/>
    <n v="571.70000000000005"/>
    <n v="0"/>
    <m/>
    <n v="5646.8"/>
    <n v="0.08"/>
    <n v="2665"/>
    <x v="3"/>
  </r>
  <r>
    <s v="0551   3E-L39"/>
    <s v="Victoria Bas (1)"/>
    <n v="51876"/>
    <n v="51876"/>
    <n v="0"/>
    <n v="0"/>
    <n v="52996.67"/>
    <n v="39630.449999999997"/>
    <n v="7016.07"/>
    <n v="0"/>
    <n v="674.96"/>
    <n v="0"/>
    <m/>
    <n v="2105.06"/>
    <n v="0"/>
    <n v="-3570.13"/>
    <x v="3"/>
  </r>
  <r>
    <s v="0552  4A-1-L1"/>
    <s v="LA ESPERANZA/DAMIAN LOPO (1)"/>
    <n v="52452"/>
    <n v="52452"/>
    <s v="Plan de Pago"/>
    <s v="Plan de Pago"/>
    <n v="0"/>
    <n v="39630.449999999997"/>
    <n v="9007.69"/>
    <n v="574.79999999999995"/>
    <n v="0"/>
    <n v="0"/>
    <m/>
    <n v="8058.67"/>
    <n v="0.39"/>
    <n v="57272"/>
    <x v="3"/>
  </r>
  <r>
    <s v="0553  4A-2-L2"/>
    <s v="LA ESPERANZA/DAMIAN LOPO (1)"/>
    <n v="55953"/>
    <n v="55953"/>
    <s v="Plan de Pago"/>
    <s v="Plan de Pago"/>
    <n v="0"/>
    <n v="39630.449999999997"/>
    <n v="8347.85"/>
    <n v="534"/>
    <n v="0"/>
    <n v="0"/>
    <m/>
    <n v="12194.67"/>
    <n v="0.03"/>
    <n v="60707"/>
    <x v="3"/>
  </r>
  <r>
    <s v="0554  4A-3-L3"/>
    <s v="LA ESPERANZA/DAMIAN LOPO (1)"/>
    <n v="55573"/>
    <n v="55573"/>
    <s v="Plan de Pago"/>
    <s v="Plan de Pago"/>
    <n v="0"/>
    <n v="39630.449999999997"/>
    <n v="8178.35"/>
    <n v="522"/>
    <n v="0"/>
    <n v="0"/>
    <m/>
    <n v="11979.03"/>
    <n v="0.17"/>
    <n v="60310"/>
    <x v="3"/>
  </r>
  <r>
    <s v="0555  4A-4-L4"/>
    <s v="BERARDO-LUCCHESI"/>
    <n v="43343"/>
    <n v="0"/>
    <n v="43343"/>
    <n v="2167.15"/>
    <n v="0"/>
    <n v="39630.449999999997"/>
    <n v="7918.05"/>
    <n v="506.4"/>
    <n v="0"/>
    <n v="0"/>
    <m/>
    <n v="0"/>
    <n v="0.95"/>
    <n v="93566"/>
    <x v="3"/>
  </r>
  <r>
    <s v="0556  4A-5-L5"/>
    <s v="SERGIO KAUFMAN (1)"/>
    <n v="38952"/>
    <n v="38952"/>
    <n v="0"/>
    <n v="0"/>
    <n v="0"/>
    <n v="39630.449999999997"/>
    <n v="7415.61"/>
    <n v="474"/>
    <n v="0"/>
    <n v="0"/>
    <m/>
    <n v="-4320.2"/>
    <n v="0.14000000000000001"/>
    <n v="43200"/>
    <x v="3"/>
  </r>
  <r>
    <s v="0557  4A-6-L6"/>
    <s v="CARLOS SELLAN"/>
    <n v="291483"/>
    <n v="0"/>
    <n v="255849.28"/>
    <n v="48426.18"/>
    <n v="0"/>
    <n v="39630.449999999997"/>
    <n v="10024.69"/>
    <n v="640.79999999999995"/>
    <n v="0"/>
    <n v="0"/>
    <m/>
    <n v="0"/>
    <n v="0.6"/>
    <n v="354572"/>
    <x v="3"/>
  </r>
  <r>
    <s v="0558  4A-7-L7"/>
    <s v="GIMENEZ JULIAN"/>
    <n v="852815"/>
    <n v="0"/>
    <n v="625225.05000000005"/>
    <s v="En Abogados"/>
    <n v="0"/>
    <n v="39630.449999999997"/>
    <n v="8105.71"/>
    <n v="0"/>
    <n v="0"/>
    <n v="0"/>
    <m/>
    <n v="0"/>
    <n v="0.59"/>
    <n v="931813"/>
    <x v="3"/>
  </r>
  <r>
    <s v="0559  4A-8-L8"/>
    <s v="LA ESPERANZA (1)"/>
    <n v="57181"/>
    <n v="57181"/>
    <s v="Plan de Pago"/>
    <s v="Plan de Pago"/>
    <n v="0"/>
    <n v="39630.449999999997"/>
    <n v="8910.84"/>
    <n v="568.79999999999995"/>
    <n v="0"/>
    <n v="0"/>
    <m/>
    <n v="12880.93"/>
    <n v="0.98"/>
    <n v="61992"/>
    <x v="3"/>
  </r>
  <r>
    <s v="0560  4A-9-L9"/>
    <s v="LA ESPERANZA (1)"/>
    <n v="58083"/>
    <n v="58083"/>
    <s v="Plan de Pago"/>
    <s v="Plan de Pago"/>
    <n v="0"/>
    <n v="39630.449999999997"/>
    <n v="9322.48"/>
    <n v="595.20000000000005"/>
    <n v="0"/>
    <n v="0"/>
    <m/>
    <n v="13385.2"/>
    <n v="0.67"/>
    <n v="62934"/>
    <x v="3"/>
  </r>
  <r>
    <s v="0561  4B-10-_x000a_L10"/>
    <s v="AGUSTIN ESTRADA / PADIMOL"/>
    <n v="1454195"/>
    <n v="0"/>
    <n v="975531.24"/>
    <s v="En Abogados"/>
    <n v="0"/>
    <n v="39630.449999999997"/>
    <n v="9298.26"/>
    <n v="594"/>
    <n v="0"/>
    <n v="0"/>
    <m/>
    <n v="0"/>
    <n v="0.73"/>
    <n v="1552495"/>
    <x v="3"/>
  </r>
  <r>
    <s v="0562  4B-11-L11"/>
    <s v="LA ESPERANZA (1)"/>
    <n v="58225"/>
    <n v="58225"/>
    <s v="Plan de Pago"/>
    <s v="Plan de Pago"/>
    <n v="0"/>
    <n v="39630.449999999997"/>
    <n v="9389.07"/>
    <n v="598.79999999999995"/>
    <n v="0"/>
    <n v="0"/>
    <m/>
    <n v="13464.03"/>
    <n v="0.65"/>
    <n v="63083"/>
    <x v="3"/>
  </r>
  <r>
    <s v="0563   4B-12-_x000a_L12"/>
    <s v="LA ESPERANZA (1)"/>
    <n v="55634"/>
    <n v="55634"/>
    <s v="Plan de Pago"/>
    <s v="Plan de Pago"/>
    <n v="0"/>
    <n v="39630.449999999997"/>
    <n v="9461.7099999999991"/>
    <n v="604.79999999999995"/>
    <n v="0"/>
    <n v="0"/>
    <m/>
    <n v="10801.77"/>
    <n v="0.27"/>
    <n v="60499"/>
    <x v="3"/>
  </r>
  <r>
    <s v="0564  4B-13-_x000a_L13"/>
    <s v="LA ESPERANZA (1)"/>
    <n v="58546"/>
    <n v="58546"/>
    <s v="Plan de Pago"/>
    <s v="Plan de Pago"/>
    <n v="0"/>
    <n v="39630.449999999997"/>
    <n v="9534.35"/>
    <n v="608.4"/>
    <n v="0"/>
    <n v="0"/>
    <m/>
    <n v="13644.2"/>
    <n v="0.6"/>
    <n v="63418"/>
    <x v="3"/>
  </r>
  <r>
    <s v="0565  4B-14-_x000a_L14"/>
    <s v="LA ESPERANZA (1)"/>
    <n v="55774"/>
    <n v="55774"/>
    <s v="Plan de Pago"/>
    <s v="Plan de Pago"/>
    <n v="0"/>
    <n v="39630.449999999997"/>
    <n v="9606.99"/>
    <n v="614.4"/>
    <n v="0"/>
    <n v="0"/>
    <m/>
    <n v="10800.7"/>
    <n v="0.46"/>
    <n v="60653"/>
    <x v="3"/>
  </r>
  <r>
    <s v="0566  4B-15-_x000a_L15"/>
    <s v="LA ESPERANZA (1)"/>
    <n v="58871"/>
    <n v="58871"/>
    <s v="Plan de Pago"/>
    <s v="Plan de Pago"/>
    <n v="0"/>
    <n v="39630.449999999997"/>
    <n v="9685.69"/>
    <n v="618"/>
    <n v="0"/>
    <n v="0"/>
    <m/>
    <n v="13823.87"/>
    <n v="0.99"/>
    <n v="63759"/>
    <x v="3"/>
  </r>
  <r>
    <s v="0567  4B-16-_x000a_L16"/>
    <s v="Damián Pace"/>
    <n v="97059"/>
    <n v="0"/>
    <n v="94886.65"/>
    <n v="6916.68"/>
    <n v="0"/>
    <n v="39630.449999999997"/>
    <n v="9758.33"/>
    <n v="0"/>
    <n v="0"/>
    <n v="0"/>
    <m/>
    <n v="0"/>
    <n v="0.89"/>
    <n v="151193"/>
    <x v="3"/>
  </r>
  <r>
    <s v="0568  4B-17-_x000a_L17"/>
    <s v="LA ESPERANZA (1)"/>
    <n v="59203"/>
    <n v="59203"/>
    <s v="Plan de Pago"/>
    <s v="Plan de Pago"/>
    <n v="0"/>
    <n v="39630.449999999997"/>
    <n v="9837.0300000000007"/>
    <n v="627.6"/>
    <n v="0"/>
    <n v="0"/>
    <m/>
    <n v="14009.7"/>
    <n v="0.22"/>
    <n v="64105"/>
    <x v="3"/>
  </r>
  <r>
    <s v="0569  4B-18-_x000a_L18"/>
    <s v="LA ESPERANZA (1)"/>
    <n v="60336"/>
    <n v="60336"/>
    <s v="Plan de Pago"/>
    <s v="Plan de Pago"/>
    <n v="0"/>
    <n v="39630.449999999997"/>
    <n v="10351.58"/>
    <n v="662.4"/>
    <n v="0"/>
    <n v="0"/>
    <m/>
    <n v="14644.63"/>
    <n v="0.94"/>
    <n v="65290"/>
    <x v="3"/>
  </r>
  <r>
    <s v="0570  4C-19-_x000a_L19"/>
    <s v="Rosana Valeria Gonzalez (1)"/>
    <n v="44964"/>
    <n v="40819"/>
    <n v="0"/>
    <n v="0"/>
    <n v="0"/>
    <n v="39630.449999999997"/>
    <n v="10278.94"/>
    <n v="0"/>
    <n v="0"/>
    <n v="0"/>
    <m/>
    <n v="-4584.71"/>
    <n v="0.32"/>
    <n v="45325"/>
    <x v="3"/>
  </r>
  <r>
    <s v="0571  4C-20-_x000a_L20"/>
    <s v="Rosana Valeria Gonzalez (1)"/>
    <n v="50788"/>
    <n v="46103"/>
    <n v="0"/>
    <n v="0"/>
    <n v="0"/>
    <n v="39630.449999999997"/>
    <n v="16744.14"/>
    <n v="0"/>
    <n v="0"/>
    <n v="0"/>
    <m/>
    <n v="-3681.34"/>
    <n v="0.75"/>
    <n v="52694"/>
    <x v="3"/>
  </r>
  <r>
    <s v="0572  4C-21-_x000a_L21"/>
    <s v="LA ESPERANZA (1)"/>
    <n v="60707"/>
    <n v="60707"/>
    <s v="Plan de Pago"/>
    <s v="Plan de Pago"/>
    <n v="0"/>
    <n v="39630.449999999997"/>
    <n v="10521.08"/>
    <n v="673.2"/>
    <n v="0"/>
    <n v="0"/>
    <m/>
    <n v="14851.57"/>
    <n v="0.7"/>
    <n v="65677"/>
    <x v="3"/>
  </r>
  <r>
    <s v="0573  4C-22-_x000a_L22"/>
    <s v="VOLIA PROMENADE SRL"/>
    <n v="3069986"/>
    <n v="0"/>
    <n v="1909424.94"/>
    <s v="En Abogados"/>
    <n v="0"/>
    <n v="39630.449999999997"/>
    <n v="10539.24"/>
    <n v="0"/>
    <n v="0"/>
    <n v="0"/>
    <m/>
    <n v="0"/>
    <n v="0.06"/>
    <n v="3215627"/>
    <x v="3"/>
  </r>
  <r>
    <s v="0574  4C-23-_x000a_L23"/>
    <s v="LAURA LUJAN MORA—A (1)"/>
    <n v="41061"/>
    <n v="41775"/>
    <n v="0"/>
    <n v="0"/>
    <n v="714"/>
    <n v="39630.449999999997"/>
    <n v="10575.56"/>
    <n v="0"/>
    <n v="0"/>
    <n v="0"/>
    <m/>
    <n v="-4611.97"/>
    <n v="0.96"/>
    <n v="44881"/>
    <x v="3"/>
  </r>
  <r>
    <s v="0575  4C-24-_x000a_L24"/>
    <s v="SERGIO KAUFMAN (1)"/>
    <n v="41775"/>
    <n v="41775"/>
    <n v="0"/>
    <n v="0"/>
    <n v="0"/>
    <n v="39630.449999999997"/>
    <n v="10617.94"/>
    <n v="679.2"/>
    <n v="0"/>
    <n v="0"/>
    <m/>
    <n v="-4615.79"/>
    <n v="0.2"/>
    <n v="46312"/>
    <x v="3"/>
  </r>
  <r>
    <s v="0576  4C-25-_x000a_L25"/>
    <s v="LA ESPERANZA (1)"/>
    <n v="64637"/>
    <n v="64637"/>
    <s v="Plan de Pago"/>
    <s v="Plan de Pago"/>
    <n v="0"/>
    <n v="39630.449999999997"/>
    <n v="13039.36"/>
    <n v="0"/>
    <n v="0"/>
    <n v="0"/>
    <m/>
    <n v="17186.2"/>
    <n v="0.99"/>
    <n v="69857"/>
    <x v="3"/>
  </r>
  <r>
    <s v="0577  4C-26-_x000a_L26"/>
    <s v="LA ESPERANZA"/>
    <n v="458243"/>
    <n v="0"/>
    <n v="378252.15"/>
    <n v="98903.46"/>
    <n v="0"/>
    <n v="39630.449999999997"/>
    <n v="15406.3"/>
    <n v="0"/>
    <n v="0"/>
    <n v="0"/>
    <m/>
    <n v="0"/>
    <n v="0.64"/>
    <n v="532193"/>
    <x v="3"/>
  </r>
  <r>
    <s v="0578  4C-27-_x000a_L27"/>
    <s v="LA ESPERANZA"/>
    <n v="420263"/>
    <n v="0"/>
    <n v="346896.25"/>
    <n v="90711.56"/>
    <n v="0"/>
    <n v="39630.449999999997"/>
    <n v="10672.42"/>
    <n v="0"/>
    <n v="0"/>
    <n v="0"/>
    <m/>
    <n v="0"/>
    <n v="0.32"/>
    <n v="487911"/>
    <x v="3"/>
  </r>
  <r>
    <s v="0579  4C-28-_x000a_L28"/>
    <s v="LA ESPERANZA"/>
    <n v="419538"/>
    <n v="0"/>
    <n v="346297.74"/>
    <n v="90555.15"/>
    <n v="0"/>
    <n v="39630.449999999997"/>
    <n v="10581.62"/>
    <n v="0"/>
    <n v="0"/>
    <n v="0"/>
    <m/>
    <n v="0"/>
    <n v="0.04"/>
    <n v="487065"/>
    <x v="3"/>
  </r>
  <r>
    <s v="0580  4C-29-_x000a_L29"/>
    <s v="LA ESPERANZA"/>
    <n v="419244"/>
    <n v="0"/>
    <n v="346055.08"/>
    <n v="90491.67"/>
    <n v="0"/>
    <n v="39630.449999999997"/>
    <n v="10545.3"/>
    <n v="0"/>
    <n v="0"/>
    <n v="0"/>
    <m/>
    <n v="0"/>
    <n v="0.5"/>
    <n v="486723"/>
    <x v="3"/>
  </r>
  <r>
    <s v="0581  4C-30-_x000a_L30"/>
    <s v="LA ESPERANZA"/>
    <n v="426386"/>
    <n v="0"/>
    <n v="351951.35"/>
    <n v="92032.22"/>
    <n v="0"/>
    <n v="39630.449999999997"/>
    <n v="11435.17"/>
    <n v="0"/>
    <n v="0"/>
    <n v="0"/>
    <m/>
    <n v="0"/>
    <n v="0.81"/>
    <n v="495050"/>
    <x v="3"/>
  </r>
  <r>
    <s v="0582   4C-31- L31"/>
    <s v="LA ESPERANZA"/>
    <n v="416767"/>
    <n v="0"/>
    <n v="344010.03"/>
    <n v="89957.47"/>
    <n v="0"/>
    <n v="39630.449999999997"/>
    <n v="10236.56"/>
    <n v="0"/>
    <n v="0"/>
    <n v="0"/>
    <m/>
    <n v="0"/>
    <n v="0.49"/>
    <n v="483835"/>
    <x v="3"/>
  </r>
  <r>
    <s v="0583  4C-32-_x000a_L32"/>
    <s v="LA ESPERANZA"/>
    <n v="414971"/>
    <n v="0"/>
    <n v="342527.24"/>
    <n v="89570.12"/>
    <n v="0"/>
    <n v="39630.449999999997"/>
    <n v="10012.58"/>
    <n v="0"/>
    <n v="0"/>
    <n v="0"/>
    <m/>
    <n v="0"/>
    <n v="0.61"/>
    <n v="481741"/>
    <x v="3"/>
  </r>
  <r>
    <s v="0584  4C-33-_x000a_L33"/>
    <s v="LAS INDIAS SRL (1)"/>
    <n v="40774"/>
    <n v="40774"/>
    <n v="0"/>
    <n v="0"/>
    <n v="0"/>
    <n v="39630.449999999997"/>
    <n v="10224.459999999999"/>
    <n v="0"/>
    <n v="0"/>
    <n v="0"/>
    <m/>
    <n v="-4579.25"/>
    <n v="0.34"/>
    <n v="45276"/>
    <x v="3"/>
  </r>
  <r>
    <s v="0585  4C-34-_x000a_L34"/>
    <s v="LA ESPERANZA"/>
    <n v="415459"/>
    <n v="0"/>
    <n v="342929.85"/>
    <n v="89675.64"/>
    <n v="0"/>
    <n v="39630.449999999997"/>
    <n v="10073.120000000001"/>
    <n v="0"/>
    <n v="0"/>
    <n v="0"/>
    <m/>
    <n v="0"/>
    <n v="0.94"/>
    <n v="482310"/>
    <x v="3"/>
  </r>
  <r>
    <s v="0586  4C-35-_x000a_L35"/>
    <s v="LA ESPERANZA"/>
    <n v="428959"/>
    <n v="0"/>
    <n v="354075.62"/>
    <n v="92587.16"/>
    <n v="0"/>
    <n v="39630.449999999997"/>
    <n v="11756.01"/>
    <n v="0"/>
    <n v="0"/>
    <n v="0"/>
    <m/>
    <n v="0"/>
    <n v="0.76"/>
    <n v="498050"/>
    <x v="3"/>
  </r>
  <r>
    <s v="0587  4C-36-_x000a_L36"/>
    <s v="LA ESPERANZA"/>
    <n v="464797"/>
    <n v="0"/>
    <n v="383663.19"/>
    <n v="100316.97"/>
    <n v="0"/>
    <n v="39630.449999999997"/>
    <n v="16223.53"/>
    <n v="0"/>
    <n v="0"/>
    <n v="0"/>
    <m/>
    <n v="0"/>
    <n v="0.86"/>
    <n v="539835"/>
    <x v="3"/>
  </r>
  <r>
    <s v="0588  4C-37-_x000a_L37"/>
    <s v="LA ESPERANZA (1)"/>
    <n v="63279"/>
    <n v="63279"/>
    <s v="Plan de Pago"/>
    <s v="Plan de Pago"/>
    <n v="0"/>
    <n v="39630.449999999997"/>
    <n v="11205.13"/>
    <n v="715.2"/>
    <n v="0"/>
    <n v="0"/>
    <m/>
    <n v="16765.53"/>
    <n v="0.69"/>
    <n v="68317"/>
    <x v="3"/>
  </r>
  <r>
    <s v="0589  4C-38-_x000a_L38"/>
    <s v="LA ESPERANZA (1)"/>
    <n v="60463"/>
    <n v="60463"/>
    <s v="Plan de Pago"/>
    <s v="Plan de Pago"/>
    <n v="0"/>
    <n v="39630.449999999997"/>
    <n v="10412.120000000001"/>
    <n v="664.8"/>
    <n v="0"/>
    <n v="0"/>
    <m/>
    <n v="14714.2"/>
    <n v="0.43"/>
    <n v="65422"/>
    <x v="3"/>
  </r>
  <r>
    <s v="0590  4C-39-_x000a_L39"/>
    <s v="LA ESPERANZA"/>
    <n v="46000"/>
    <n v="46000"/>
    <n v="0"/>
    <n v="0"/>
    <n v="0"/>
    <n v="39630.449999999997"/>
    <n v="10672.42"/>
    <n v="681.6"/>
    <n v="0"/>
    <n v="0"/>
    <m/>
    <n v="0"/>
    <n v="0.53"/>
    <n v="50985"/>
    <x v="3"/>
  </r>
  <r>
    <s v="0591  4D-40-_x000a_L40"/>
    <s v="INGRID GUOZDEN"/>
    <n v="40794"/>
    <n v="40793"/>
    <n v="1"/>
    <n v="680.03"/>
    <n v="0"/>
    <n v="39630.449999999997"/>
    <n v="10248.67"/>
    <n v="0"/>
    <n v="0"/>
    <n v="0"/>
    <m/>
    <n v="0"/>
    <n v="0.85"/>
    <n v="50561"/>
    <x v="3"/>
  </r>
  <r>
    <s v="0592  4D-41-_x000a_L41"/>
    <s v="AGUSTINA GUOZDEN (1)"/>
    <n v="40422"/>
    <n v="40422"/>
    <n v="0"/>
    <n v="0"/>
    <n v="0"/>
    <n v="39630.449999999997"/>
    <n v="9788.6"/>
    <n v="0"/>
    <n v="0"/>
    <n v="0"/>
    <m/>
    <n v="-4538.8900000000003"/>
    <n v="0.84"/>
    <n v="44881"/>
    <x v="3"/>
  </r>
  <r>
    <s v="0593  4D-42-_x000a_L42"/>
    <s v="LA ESPERANZA (1)"/>
    <n v="58058"/>
    <n v="58058"/>
    <s v="Plan de Pago"/>
    <s v="Plan de Pago"/>
    <n v="0"/>
    <n v="39630.449999999997"/>
    <n v="9310.3700000000008"/>
    <n v="595.20000000000005"/>
    <n v="0"/>
    <n v="0"/>
    <m/>
    <n v="13371.6"/>
    <n v="0.38"/>
    <n v="62908"/>
    <x v="3"/>
  </r>
  <r>
    <s v="0594  4D-43-_x000a_L43"/>
    <s v="INGRID GUOZDEN"/>
    <n v="40799"/>
    <n v="40798"/>
    <n v="1"/>
    <n v="680.03"/>
    <n v="0"/>
    <n v="39630.449999999997"/>
    <n v="10254.719999999999"/>
    <n v="0"/>
    <n v="0"/>
    <n v="0"/>
    <m/>
    <n v="0"/>
    <n v="0.8"/>
    <n v="50567"/>
    <x v="3"/>
  </r>
  <r>
    <s v="0595  4D-44-_x000a_L44"/>
    <s v="INGRID GUOZDEN"/>
    <n v="40898"/>
    <n v="40898"/>
    <n v="0"/>
    <n v="682"/>
    <n v="0"/>
    <n v="39630.449999999997"/>
    <n v="10375.799999999999"/>
    <n v="0"/>
    <n v="0"/>
    <n v="0"/>
    <m/>
    <n v="0"/>
    <n v="0.75"/>
    <n v="50689"/>
    <x v="3"/>
  </r>
  <r>
    <s v="0596  4D-45-_x000a_L45"/>
    <s v="LUIS ESPOSITO"/>
    <n v="3194118"/>
    <n v="0"/>
    <n v="1981536.24"/>
    <s v="En Abogados"/>
    <n v="0"/>
    <n v="39630.449999999997"/>
    <n v="9758.33"/>
    <n v="624"/>
    <n v="0"/>
    <n v="0"/>
    <m/>
    <n v="0"/>
    <n v="0.41"/>
    <n v="3343208"/>
    <x v="3"/>
  </r>
  <r>
    <s v="0597  4D-46-_x000a_L46"/>
    <s v="LA ESPERANZA (1)"/>
    <n v="60146"/>
    <n v="60146"/>
    <s v="Plan de Pago"/>
    <s v="Plan de Pago"/>
    <n v="0"/>
    <n v="39630.449999999997"/>
    <n v="10266.83"/>
    <n v="655.20000000000005"/>
    <n v="0"/>
    <n v="0"/>
    <m/>
    <n v="14537.93"/>
    <n v="0.59"/>
    <n v="65091"/>
    <x v="3"/>
  </r>
  <r>
    <s v="0598  4D-47-_x000a_L47"/>
    <s v="LA ESPERANZA (1)"/>
    <n v="59882"/>
    <n v="59882"/>
    <s v="Plan de Pago"/>
    <s v="Plan de Pago"/>
    <n v="0"/>
    <n v="39630.449999999997"/>
    <n v="10145.76"/>
    <n v="648"/>
    <n v="0"/>
    <n v="0"/>
    <m/>
    <n v="14389.9"/>
    <n v="0.89"/>
    <n v="64815"/>
    <x v="3"/>
  </r>
  <r>
    <s v="0599  4D-48-_x000a_L48"/>
    <s v="(CFA) COMPA—IA FIDUCIARIA AMERICANA"/>
    <n v="46725"/>
    <n v="46725"/>
    <n v="0"/>
    <n v="0"/>
    <n v="0"/>
    <n v="39630.449999999997"/>
    <n v="11423.06"/>
    <n v="730.8"/>
    <n v="0"/>
    <n v="0"/>
    <m/>
    <n v="0"/>
    <n v="0.69"/>
    <n v="51785"/>
    <x v="3"/>
  </r>
  <r>
    <s v="0600   HOTEL"/>
    <s v="HOTEL ESTANCIA VILLA MARIA (SOLITARIO M) (1)"/>
    <n v="295980"/>
    <n v="300842"/>
    <n v="0"/>
    <n v="4862"/>
    <n v="4862"/>
    <n v="39630.449999999997"/>
    <n v="198538.49"/>
    <n v="12670.8"/>
    <n v="19384.669999999998"/>
    <n v="0"/>
    <m/>
    <n v="27276"/>
    <n v="0.59"/>
    <n v="297501"/>
    <x v="3"/>
  </r>
  <r>
    <s v="0601  1A-33B"/>
    <s v="FIDEICOMISO VILLA MARIA"/>
    <n v="50323"/>
    <n v="51162"/>
    <n v="0"/>
    <n v="839"/>
    <n v="839"/>
    <n v="39630.449999999997"/>
    <n v="14637.5"/>
    <n v="0"/>
    <n v="1429.55"/>
    <n v="0"/>
    <m/>
    <n v="0"/>
    <n v="0.5"/>
    <n v="55698"/>
    <x v="3"/>
  </r>
  <r>
    <s v="0602   1A-L5-1"/>
    <s v="SENLLE SEIF SEBASTIAN/OLAVARRIA NATALIA (1)"/>
    <n v="40089"/>
    <n v="40089"/>
    <n v="0"/>
    <n v="0"/>
    <n v="0"/>
    <n v="39630.449999999997"/>
    <n v="8384.18"/>
    <n v="0"/>
    <n v="818.88"/>
    <n v="0"/>
    <m/>
    <n v="-4411.28"/>
    <n v="0.77"/>
    <n v="44423"/>
    <x v="3"/>
  </r>
  <r>
    <s v="0603   1A-L5-3"/>
    <s v="DARIO CERVINI/LORIA ALEJANDRA (1)"/>
    <n v="40038"/>
    <n v="40038"/>
    <n v="0"/>
    <n v="0"/>
    <n v="0"/>
    <n v="39630.449999999997"/>
    <n v="8329.69"/>
    <n v="0"/>
    <n v="811.66"/>
    <n v="0"/>
    <m/>
    <n v="-4404.7299999999996"/>
    <n v="0.93"/>
    <n v="44368"/>
    <x v="3"/>
  </r>
  <r>
    <s v="0604 1A- L55-2"/>
    <s v="Sonia Alejandra PALACIOS GALLARZA/Pablo Antonio GARCIA NAVARRO"/>
    <n v="42459"/>
    <n v="43156"/>
    <n v="0"/>
    <n v="697"/>
    <n v="697"/>
    <n v="39630.449999999997"/>
    <n v="6846.57"/>
    <n v="0"/>
    <n v="586.69000000000005"/>
    <n v="0"/>
    <m/>
    <n v="0"/>
    <n v="0.28999999999999998"/>
    <n v="47064"/>
    <x v="3"/>
  </r>
  <r>
    <s v="0605  1A-L55-3"/>
    <s v="Diego Francisco Diaz (1)"/>
    <n v="37289"/>
    <n v="37289"/>
    <n v="0"/>
    <n v="0"/>
    <n v="0"/>
    <n v="39630.449999999997"/>
    <n v="5242.38"/>
    <n v="0"/>
    <n v="586.69000000000005"/>
    <n v="0"/>
    <m/>
    <n v="-4119.51"/>
    <n v="0.99"/>
    <n v="41341"/>
    <x v="3"/>
  </r>
  <r>
    <s v="0606  1A-L55-4"/>
    <s v="Lucas Esteban Molina (1)"/>
    <n v="52103"/>
    <n v="0"/>
    <n v="51899.45"/>
    <n v="2798.52"/>
    <n v="0"/>
    <n v="39630.449999999997"/>
    <n v="5097.09"/>
    <n v="0"/>
    <n v="586.69000000000005"/>
    <n v="0"/>
    <m/>
    <n v="6945"/>
    <n v="0.8"/>
    <n v="106958"/>
    <x v="3"/>
  </r>
  <r>
    <s v="0607  1A34-B"/>
    <s v="Fideicomiso Villa Maria"/>
    <n v="46335"/>
    <n v="47108"/>
    <n v="0"/>
    <n v="773"/>
    <n v="773"/>
    <n v="39630.449999999997"/>
    <n v="10926.67"/>
    <n v="0"/>
    <n v="786.39"/>
    <n v="0"/>
    <m/>
    <n v="0"/>
    <n v="0.49"/>
    <n v="51344"/>
    <x v="3"/>
  </r>
  <r>
    <s v="0608   1D02"/>
    <s v="GUY MERISON (1)"/>
    <n v="65479"/>
    <n v="65479"/>
    <n v="0"/>
    <n v="0"/>
    <n v="0"/>
    <n v="39630.449999999997"/>
    <n v="15061.25"/>
    <n v="0"/>
    <n v="1470.52"/>
    <n v="0"/>
    <m/>
    <n v="15558.73"/>
    <n v="0.05"/>
    <n v="71721"/>
    <x v="3"/>
  </r>
  <r>
    <s v="0609  1F-L1B"/>
    <s v="PACE D/GIMENEZ J/PACE V/COPPARI A/CAPC (1)"/>
    <n v="138526"/>
    <n v="140732"/>
    <n v="0"/>
    <n v="2206"/>
    <n v="2206"/>
    <n v="39630.449999999997"/>
    <n v="5436.09"/>
    <n v="0"/>
    <n v="531.08000000000004"/>
    <n v="0"/>
    <m/>
    <n v="6945"/>
    <n v="0.38"/>
    <n v="52543"/>
    <x v="3"/>
  </r>
  <r>
    <s v="0610  1F-L3 2"/>
    <s v="EZEQUIEL ENRRIQUE GONZALES DE LA FUENTE HARTENST (1)"/>
    <n v="37870"/>
    <n v="37870"/>
    <n v="0"/>
    <n v="0"/>
    <n v="0"/>
    <n v="39630.449999999997"/>
    <n v="5242.38"/>
    <n v="325"/>
    <n v="517.83000000000004"/>
    <n v="0"/>
    <m/>
    <n v="-4120.05"/>
    <n v="0.39"/>
    <n v="41596"/>
    <x v="3"/>
  </r>
  <r>
    <s v="0611  1F-L4 2"/>
    <s v="ALDO GABRIEL NIEVAS (1)"/>
    <n v="37893"/>
    <n v="37893"/>
    <n v="0"/>
    <n v="0"/>
    <n v="0"/>
    <n v="39630.449999999997"/>
    <n v="5272.65"/>
    <n v="650"/>
    <n v="516.46"/>
    <n v="0"/>
    <m/>
    <n v="-4122.78"/>
    <n v="0.22"/>
    <n v="41947"/>
    <x v="3"/>
  </r>
  <r>
    <s v="0612    UC0"/>
    <s v="SILVIA ALICIA MAO"/>
    <n v="3840"/>
    <n v="3840"/>
    <n v="0"/>
    <n v="0"/>
    <n v="0"/>
    <n v="0"/>
    <n v="4261.7"/>
    <n v="0"/>
    <n v="0"/>
    <n v="0"/>
    <m/>
    <n v="0"/>
    <n v="0.3"/>
    <n v="4262"/>
    <x v="3"/>
  </r>
  <r>
    <s v="0613    UC1"/>
    <s v="ARATA Y ASOCIADOS"/>
    <n v="3811"/>
    <n v="3811"/>
    <n v="0"/>
    <n v="0"/>
    <n v="0"/>
    <n v="0"/>
    <n v="4261.7"/>
    <n v="0"/>
    <n v="0"/>
    <n v="0"/>
    <m/>
    <n v="0"/>
    <n v="0.3"/>
    <n v="4262"/>
    <x v="3"/>
  </r>
  <r>
    <s v="0614    UC2"/>
    <s v="FERNANDO CAFFA"/>
    <n v="3840"/>
    <n v="3840"/>
    <n v="0"/>
    <n v="0"/>
    <n v="0"/>
    <n v="0"/>
    <n v="4261.7"/>
    <n v="0"/>
    <n v="0"/>
    <n v="0"/>
    <m/>
    <n v="0"/>
    <n v="0.3"/>
    <n v="4262"/>
    <x v="3"/>
  </r>
  <r>
    <s v="UC    UC a UF_x000a_002     462"/>
    <s v="Pendiente de Resolución"/>
    <n v="0"/>
    <n v="0"/>
    <n v="0"/>
    <n v="0"/>
    <n v="0"/>
    <n v="0"/>
    <n v="0"/>
    <n v="0"/>
    <n v="0"/>
    <n v="0"/>
    <m/>
    <n v="0"/>
    <n v="0"/>
    <n v="0"/>
    <x v="3"/>
  </r>
  <r>
    <s v="UC   UC Lote_x000a_003      32"/>
    <s v="Deuda pendiente dueño anterior"/>
    <n v="191422"/>
    <n v="0"/>
    <n v="96836.34"/>
    <n v="99427.48"/>
    <n v="0"/>
    <n v="0"/>
    <n v="0"/>
    <n v="0"/>
    <n v="0"/>
    <n v="0"/>
    <m/>
    <n v="0"/>
    <n v="0.18"/>
    <n v="196264"/>
    <x v="3"/>
  </r>
  <r>
    <s v="0001    1A-L1"/>
    <s v="GRACIELA PRIORI (1)"/>
    <n v="48952"/>
    <n v="48952"/>
    <n v="0"/>
    <n v="0"/>
    <n v="0"/>
    <n v="41497.760000000002"/>
    <n v="8087.53"/>
    <n v="772.8"/>
    <n v="1185.0899999999999"/>
    <n v="0"/>
    <n v="11472.88"/>
    <n v="-5277.29"/>
    <n v="0.23"/>
    <n v="57739"/>
    <x v="4"/>
  </r>
  <r>
    <s v="0002   1A-L1B"/>
    <s v="GRACIELA PRIORI (1)"/>
    <n v="49025"/>
    <n v="49025"/>
    <n v="0"/>
    <n v="0"/>
    <n v="0"/>
    <n v="41497.760000000002"/>
    <n v="8131.96"/>
    <n v="778.8"/>
    <n v="1191.99"/>
    <n v="0"/>
    <n v="11535.92"/>
    <n v="-5284.55"/>
    <n v="0.12"/>
    <n v="57852"/>
    <x v="4"/>
  </r>
  <r>
    <s v="0003    1A-L2"/>
    <s v="MIGUEL SOSTRES (1)"/>
    <n v="49225"/>
    <n v="49225"/>
    <n v="0"/>
    <n v="0"/>
    <n v="0"/>
    <n v="41497.760000000002"/>
    <n v="8257.19"/>
    <n v="790.8"/>
    <n v="1209.92"/>
    <n v="0"/>
    <n v="11713.57"/>
    <n v="-5303.32"/>
    <n v="0.08"/>
    <n v="58166"/>
    <x v="4"/>
  </r>
  <r>
    <s v="0004   1A-L2B"/>
    <s v="TRISTAN BRIANO (1)"/>
    <n v="45859"/>
    <n v="45859"/>
    <n v="0"/>
    <n v="0"/>
    <n v="0"/>
    <n v="41497.760000000002"/>
    <n v="6156.54"/>
    <n v="589.20000000000005"/>
    <n v="902.61"/>
    <n v="0"/>
    <n v="8733.6"/>
    <n v="-4981.2700000000004"/>
    <n v="0.56000000000000005"/>
    <n v="52899"/>
    <x v="4"/>
  </r>
  <r>
    <s v="0005   1A-L2C"/>
    <s v="TRISTAN BRIANO (1)"/>
    <n v="45905"/>
    <n v="45905"/>
    <n v="0"/>
    <n v="0"/>
    <n v="0"/>
    <n v="41497.760000000002"/>
    <n v="6184.82"/>
    <n v="592.79999999999995"/>
    <n v="906.41"/>
    <n v="0"/>
    <n v="8773.7099999999991"/>
    <n v="-4985.51"/>
    <n v="0.01"/>
    <n v="52970"/>
    <x v="4"/>
  </r>
  <r>
    <s v="0006    1A-L3"/>
    <s v="Esteban Marcelo CHAMS (1)"/>
    <n v="45516"/>
    <n v="45516"/>
    <n v="0"/>
    <n v="0"/>
    <n v="0"/>
    <n v="41497.760000000002"/>
    <n v="5942.43"/>
    <n v="568.79999999999995"/>
    <n v="871.23"/>
    <n v="0"/>
    <n v="8429.8700000000008"/>
    <n v="-4948.58"/>
    <n v="0.49"/>
    <n v="52362"/>
    <x v="4"/>
  </r>
  <r>
    <s v="0007   1A-L3B"/>
    <s v="CARLOS RENE RODRIGUEZ"/>
    <n v="45433"/>
    <n v="0"/>
    <n v="45433"/>
    <n v="2271.65"/>
    <n v="0"/>
    <n v="41497.760000000002"/>
    <n v="5889.92"/>
    <n v="565.20000000000005"/>
    <n v="863.29"/>
    <n v="0"/>
    <n v="8355.3700000000008"/>
    <n v="0"/>
    <n v="0.81"/>
    <n v="104877"/>
    <x v="4"/>
  </r>
  <r>
    <s v="0008    1A-L4"/>
    <s v="CLAUDIO SPERANZA (1)"/>
    <n v="75065"/>
    <n v="75065"/>
    <n v="0"/>
    <n v="0"/>
    <n v="0"/>
    <n v="41497.760000000002"/>
    <n v="8616.73"/>
    <n v="0"/>
    <n v="1262.69"/>
    <n v="19100.48"/>
    <n v="12223.6"/>
    <n v="-5358.41"/>
    <n v="0.15"/>
    <n v="77343"/>
    <x v="4"/>
  </r>
  <r>
    <s v="0009   1A-L4B"/>
    <s v="RAFAEL BALTAZAR FLORES/ TERESA MI—ONES (1)"/>
    <n v="55946"/>
    <n v="55946"/>
    <n v="0"/>
    <n v="0"/>
    <n v="0"/>
    <n v="41497.760000000002"/>
    <n v="8632.89"/>
    <n v="0"/>
    <n v="1265.1099999999999"/>
    <n v="0"/>
    <n v="12246.52"/>
    <n v="2208.29"/>
    <n v="0.43"/>
    <n v="65851"/>
    <x v="4"/>
  </r>
  <r>
    <s v="0010   1A-L4C"/>
    <s v="GERARDO PAZ (1)"/>
    <n v="46694"/>
    <n v="46694"/>
    <n v="0"/>
    <n v="0"/>
    <n v="0"/>
    <n v="41497.760000000002"/>
    <n v="6677.66"/>
    <n v="638.4"/>
    <n v="978.49"/>
    <n v="0"/>
    <n v="9472.86"/>
    <n v="-5060.57"/>
    <n v="0.4"/>
    <n v="54205"/>
    <x v="4"/>
  </r>
  <r>
    <s v="0011   1A-L4D"/>
    <s v="DANIEL MARGULIES (1)"/>
    <n v="46675"/>
    <n v="46675"/>
    <n v="0"/>
    <n v="0"/>
    <n v="0"/>
    <n v="41497.760000000002"/>
    <n v="6665.54"/>
    <n v="638.4"/>
    <n v="976.77"/>
    <n v="0"/>
    <n v="9455.67"/>
    <n v="-5058.76"/>
    <n v="0.62"/>
    <n v="54176"/>
    <x v="4"/>
  </r>
  <r>
    <s v="0012   1A-L5-2"/>
    <s v="Guadalupe Jazmin CHAMS (1)"/>
    <n v="46664"/>
    <n v="46664"/>
    <n v="0"/>
    <n v="0"/>
    <n v="0"/>
    <n v="41497.760000000002"/>
    <n v="5889.92"/>
    <n v="162"/>
    <n v="2498.14"/>
    <n v="0"/>
    <n v="8355.3700000000008"/>
    <n v="-4938.29"/>
    <n v="0.1"/>
    <n v="53465"/>
    <x v="4"/>
  </r>
  <r>
    <s v="0013   1A-L5B"/>
    <s v="ROLF MEIJER WERNER (1)"/>
    <n v="55074"/>
    <n v="55215"/>
    <n v="0"/>
    <n v="0"/>
    <n v="141"/>
    <n v="41497.760000000002"/>
    <n v="12664.53"/>
    <n v="0"/>
    <n v="1856.27"/>
    <n v="0"/>
    <n v="17965.77"/>
    <n v="-5980.11"/>
    <n v="0.78"/>
    <n v="67864"/>
    <x v="4"/>
  </r>
  <r>
    <s v="0014    1A-L6"/>
    <s v="Rafael Augusto COELHO; Agustina BOMBARDO UDABE_x000a_(1)"/>
    <n v="53418"/>
    <n v="53500"/>
    <n v="0"/>
    <n v="0"/>
    <n v="82"/>
    <n v="41497.760000000002"/>
    <n v="8014.81"/>
    <n v="768"/>
    <n v="1174.74"/>
    <n v="0"/>
    <n v="11369.72"/>
    <n v="-5266.39"/>
    <n v="0.36"/>
    <n v="57477"/>
    <x v="4"/>
  </r>
  <r>
    <s v="0015   1A-L6B"/>
    <s v="ARIEL LUDUE—A (1)"/>
    <n v="48849"/>
    <n v="48849"/>
    <n v="0"/>
    <n v="0"/>
    <n v="0"/>
    <n v="41497.760000000002"/>
    <n v="8014.81"/>
    <n v="780"/>
    <n v="1174.74"/>
    <n v="0"/>
    <n v="11369.72"/>
    <n v="-5266.39"/>
    <n v="0.36"/>
    <n v="57571"/>
    <x v="4"/>
  </r>
  <r>
    <s v="0016    1A-L7"/>
    <s v="MARIANA VOLPELLIER (1)"/>
    <n v="48800"/>
    <n v="48800"/>
    <n v="0"/>
    <n v="0"/>
    <n v="0"/>
    <n v="41497.760000000002"/>
    <n v="7990.57"/>
    <n v="766.8"/>
    <n v="1171.29"/>
    <n v="0"/>
    <n v="11335.34"/>
    <n v="-5262.76"/>
    <n v="0"/>
    <n v="57499"/>
    <x v="4"/>
  </r>
  <r>
    <s v="0017   1A-L7B"/>
    <s v="OMAR LEONARDO RODRIGUEZ DE PIAN/FUSCO_x000a_S. (2)"/>
    <n v="55835"/>
    <n v="55835"/>
    <n v="0"/>
    <n v="2681.18"/>
    <n v="0"/>
    <n v="41497.760000000002"/>
    <n v="8039.05"/>
    <n v="770.4"/>
    <n v="1178.19"/>
    <n v="0"/>
    <n v="11404.11"/>
    <n v="0"/>
    <n v="0.31"/>
    <n v="65571"/>
    <x v="4"/>
  </r>
  <r>
    <s v="0018    1A-L8"/>
    <s v="RUTA CPC"/>
    <n v="113163"/>
    <n v="55394"/>
    <n v="57769"/>
    <n v="3783.76"/>
    <n v="0"/>
    <n v="41497.760000000002"/>
    <n v="9456.99"/>
    <n v="904.8"/>
    <n v="1385.82"/>
    <n v="0"/>
    <n v="13415.59"/>
    <n v="0"/>
    <n v="0.28000000000000003"/>
    <n v="128214"/>
    <x v="4"/>
  </r>
  <r>
    <s v="0019   1A-L8B"/>
    <s v="ARIEL AKERMAN (1)"/>
    <n v="51153"/>
    <n v="51153"/>
    <n v="0"/>
    <n v="0"/>
    <n v="0"/>
    <n v="41497.760000000002"/>
    <n v="9461.0300000000007"/>
    <n v="904.8"/>
    <n v="1386.51"/>
    <n v="0"/>
    <n v="13421.32"/>
    <n v="-5487.95"/>
    <n v="0.53"/>
    <n v="61184"/>
    <x v="4"/>
  </r>
  <r>
    <s v="0020    1A-L9"/>
    <s v="Nelson Damian Duboscq (1) (2)"/>
    <n v="49736"/>
    <n v="49736"/>
    <n v="0"/>
    <n v="2486.7800000000002"/>
    <n v="0"/>
    <n v="41497.760000000002"/>
    <n v="8576.33"/>
    <n v="820.8"/>
    <n v="1256.83"/>
    <n v="0"/>
    <n v="12166.29"/>
    <n v="7569.12"/>
    <n v="0.09"/>
    <n v="74374"/>
    <x v="4"/>
  </r>
  <r>
    <s v="0021   1A-L9B"/>
    <s v="Mauro Hernan Landeira (1)"/>
    <n v="47860"/>
    <n v="47860"/>
    <n v="0"/>
    <n v="0"/>
    <n v="0"/>
    <n v="41497.760000000002"/>
    <n v="7404.81"/>
    <n v="709.2"/>
    <n v="1085.4100000000001"/>
    <n v="0"/>
    <n v="10504.39"/>
    <n v="-5172.5600000000004"/>
    <n v="0.99"/>
    <n v="56030"/>
    <x v="4"/>
  </r>
  <r>
    <s v="0022   1A-L10"/>
    <s v="VALERIA BOHORQUEZ (1)"/>
    <n v="44162"/>
    <n v="44162"/>
    <n v="0"/>
    <n v="0"/>
    <n v="0"/>
    <n v="41497.760000000002"/>
    <n v="5421.31"/>
    <n v="0"/>
    <n v="794.31"/>
    <n v="0"/>
    <n v="7690.61"/>
    <n v="2701.05"/>
    <n v="0.96"/>
    <n v="58106"/>
    <x v="4"/>
  </r>
  <r>
    <s v="0023  1A-L10B"/>
    <s v="Jorge Enrique Bosch/ Susana Beatriz Goncalves"/>
    <n v="50928"/>
    <n v="45975"/>
    <n v="4953"/>
    <n v="1003.25"/>
    <n v="0"/>
    <n v="41497.760000000002"/>
    <n v="6055.54"/>
    <n v="580.79999999999995"/>
    <n v="887.44"/>
    <n v="0"/>
    <n v="8590.33"/>
    <n v="0"/>
    <n v="0.88"/>
    <n v="63569"/>
    <x v="4"/>
  </r>
  <r>
    <s v="0024   1A-L11"/>
    <s v="JAIME CHMEA"/>
    <n v="979237"/>
    <n v="0"/>
    <n v="701339.48"/>
    <n v="312964.49"/>
    <n v="0"/>
    <n v="41497.760000000002"/>
    <n v="7437.13"/>
    <n v="0"/>
    <n v="1089.9000000000001"/>
    <n v="0"/>
    <n v="10550.23"/>
    <n v="0"/>
    <n v="0.01"/>
    <n v="1074879"/>
    <x v="4"/>
  </r>
  <r>
    <s v="0025   1A-L11B"/>
    <s v="RAM”N RIONDA"/>
    <n v="100612"/>
    <n v="100612"/>
    <n v="0"/>
    <n v="0"/>
    <n v="0"/>
    <n v="41497.760000000002"/>
    <n v="8733.8799999999992"/>
    <n v="0"/>
    <n v="1280.28"/>
    <n v="0"/>
    <n v="12389.79"/>
    <n v="0"/>
    <n v="0.28999999999999998"/>
    <n v="63902"/>
    <x v="4"/>
  </r>
  <r>
    <s v="0026   1A-L12"/>
    <s v="MARINHO"/>
    <n v="59866"/>
    <n v="59866"/>
    <n v="0"/>
    <n v="0"/>
    <n v="0"/>
    <n v="41497.760000000002"/>
    <n v="11626.32"/>
    <n v="1112.4000000000001"/>
    <n v="1703.83"/>
    <n v="0"/>
    <n v="16492.98"/>
    <n v="0"/>
    <n v="0.71"/>
    <n v="72434"/>
    <x v="4"/>
  </r>
  <r>
    <s v="0027   1A-L12B"/>
    <s v="ROBERTO MARINHO"/>
    <n v="63088"/>
    <n v="63088"/>
    <n v="0"/>
    <n v="0"/>
    <n v="0"/>
    <n v="41497.760000000002"/>
    <n v="14179.43"/>
    <n v="134.4"/>
    <n v="2078.39"/>
    <n v="0"/>
    <n v="20114.79"/>
    <n v="0"/>
    <n v="0.23"/>
    <n v="78005"/>
    <x v="4"/>
  </r>
  <r>
    <s v="0028   1A-L13"/>
    <s v="PILAR MAYORAL"/>
    <n v="56509"/>
    <n v="57437"/>
    <n v="0"/>
    <n v="928"/>
    <n v="928"/>
    <n v="41497.760000000002"/>
    <n v="8337.99"/>
    <n v="0"/>
    <n v="1222.3399999999999"/>
    <n v="3135.24"/>
    <n v="11828.18"/>
    <n v="0"/>
    <n v="0.49"/>
    <n v="66022"/>
    <x v="4"/>
  </r>
  <r>
    <s v="0029   1A-L13B"/>
    <s v="ARIEL AKERMAN (1)"/>
    <n v="51577"/>
    <n v="51577"/>
    <n v="0"/>
    <n v="0"/>
    <n v="0"/>
    <n v="41497.760000000002"/>
    <n v="9727.65"/>
    <n v="927.6"/>
    <n v="1422.38"/>
    <n v="0"/>
    <n v="13799.54"/>
    <n v="-5526.09"/>
    <n v="0.16"/>
    <n v="61849"/>
    <x v="4"/>
  </r>
  <r>
    <s v="0030   1A-L14"/>
    <s v="RUTA CPC"/>
    <n v="125516"/>
    <n v="61476"/>
    <n v="64040"/>
    <n v="4195.29"/>
    <n v="0"/>
    <n v="41497.760000000002"/>
    <n v="12947.31"/>
    <n v="1238.4000000000001"/>
    <n v="1897.66"/>
    <n v="0"/>
    <n v="18366.919999999998"/>
    <n v="0"/>
    <n v="0.66"/>
    <n v="144184"/>
    <x v="4"/>
  </r>
  <r>
    <s v="0031   1A-L14B"/>
    <s v="ROBERTO MARINHO"/>
    <n v="58854"/>
    <n v="58854"/>
    <n v="0"/>
    <n v="0"/>
    <n v="0"/>
    <n v="41497.760000000002"/>
    <n v="11044.6"/>
    <n v="1057.2"/>
    <n v="1618.63"/>
    <n v="0"/>
    <n v="15667.76"/>
    <n v="0"/>
    <n v="0.05"/>
    <n v="70886"/>
    <x v="4"/>
  </r>
  <r>
    <s v="0032   1A-L15"/>
    <s v="ALFREDO CASTIGLIA (1)"/>
    <n v="87178"/>
    <n v="87178"/>
    <s v="Plan de Pago"/>
    <s v="Plan de Pago"/>
    <n v="0"/>
    <n v="41497.760000000002"/>
    <n v="10818.38"/>
    <n v="1034.4000000000001"/>
    <n v="1585.52"/>
    <n v="0"/>
    <n v="15346.84"/>
    <n v="28154.23"/>
    <n v="0.87"/>
    <n v="98438"/>
    <x v="4"/>
  </r>
  <r>
    <s v="0033   1A-L15B"/>
    <s v="Ariel Arnoldo Abramovich (1)"/>
    <n v="100422"/>
    <n v="100500"/>
    <n v="0"/>
    <n v="0"/>
    <n v="78"/>
    <n v="41497.760000000002"/>
    <n v="13230.09"/>
    <n v="1266"/>
    <n v="1939.05"/>
    <n v="0"/>
    <n v="18768.07"/>
    <n v="6076.72"/>
    <n v="0.31"/>
    <n v="82700"/>
    <x v="4"/>
  </r>
  <r>
    <s v="0034   1A-L16"/>
    <s v="ARIEL AKERMAN - SEBASTAN JANON (1)"/>
    <n v="52074"/>
    <n v="52074"/>
    <n v="0"/>
    <n v="0"/>
    <n v="0"/>
    <n v="41497.760000000002"/>
    <n v="10034.67"/>
    <n v="961.2"/>
    <n v="1470.67"/>
    <n v="0"/>
    <n v="14235.08"/>
    <n v="-5576.33"/>
    <n v="0.95"/>
    <n v="62624"/>
    <x v="4"/>
  </r>
  <r>
    <s v="0035   1A-L16B"/>
    <s v="Gisela CANIEVSKY (1)"/>
    <n v="49853"/>
    <n v="49853"/>
    <n v="0"/>
    <n v="0"/>
    <n v="0"/>
    <n v="41497.760000000002"/>
    <n v="8649.0499999999993"/>
    <n v="828"/>
    <n v="1267.52"/>
    <n v="0"/>
    <n v="12269.45"/>
    <n v="-5363.85"/>
    <n v="7.0000000000000007E-2"/>
    <n v="59148"/>
    <x v="4"/>
  </r>
  <r>
    <s v="0036   1A-L17"/>
    <s v="RUTA CPC"/>
    <n v="132727"/>
    <n v="64941"/>
    <n v="67786"/>
    <n v="4438.8100000000004"/>
    <n v="0"/>
    <n v="41497.760000000002"/>
    <n v="15799.36"/>
    <n v="150"/>
    <n v="2315.69"/>
    <n v="0"/>
    <n v="22412.799999999999"/>
    <n v="0"/>
    <n v="0.57999999999999996"/>
    <n v="154401"/>
    <x v="4"/>
  </r>
  <r>
    <s v="0037   1A-L17B"/>
    <s v="RUTA CPC"/>
    <n v="126803"/>
    <n v="62110"/>
    <n v="64693"/>
    <n v="4238.28"/>
    <n v="0"/>
    <n v="41497.760000000002"/>
    <n v="13310.89"/>
    <n v="1274.4000000000001"/>
    <n v="1950.78"/>
    <n v="0"/>
    <n v="18882.68"/>
    <n v="0"/>
    <n v="0.21"/>
    <n v="145848"/>
    <x v="4"/>
  </r>
  <r>
    <s v="0038   1A-L18"/>
    <s v="BIAU DANIEL/CRISTALDO MABEL (1)"/>
    <n v="50303"/>
    <n v="50303"/>
    <n v="0"/>
    <n v="0"/>
    <n v="0"/>
    <n v="41497.760000000002"/>
    <n v="9497.39"/>
    <n v="0"/>
    <n v="1391.69"/>
    <n v="0"/>
    <n v="13472.89"/>
    <n v="-5493.4"/>
    <n v="0.67"/>
    <n v="60367"/>
    <x v="4"/>
  </r>
  <r>
    <s v="0039   1A-L18B"/>
    <s v="MIGUEL PEREIRA L´PEZ"/>
    <n v="3484333"/>
    <n v="0"/>
    <n v="2080748.51"/>
    <s v="En Abogados"/>
    <n v="0"/>
    <n v="41497.760000000002"/>
    <n v="8156.2"/>
    <n v="781.2"/>
    <n v="1195.44"/>
    <n v="0"/>
    <n v="11570.3"/>
    <n v="0"/>
    <n v="0.67"/>
    <n v="3651572"/>
    <x v="4"/>
  </r>
  <r>
    <s v="0040   1A-L19"/>
    <s v="SEBASTIAN LAUSI"/>
    <n v="3104645"/>
    <n v="0"/>
    <n v="1861443.87"/>
    <s v="En Abogados"/>
    <n v="0"/>
    <n v="41497.760000000002"/>
    <n v="6164.62"/>
    <n v="590.4"/>
    <n v="903.65"/>
    <n v="0"/>
    <n v="8745.06"/>
    <n v="0"/>
    <n v="0.32"/>
    <n v="3255619"/>
    <x v="4"/>
  </r>
  <r>
    <s v="0041   1A-L19B"/>
    <s v="SEBASTIAN LAUSI"/>
    <n v="3699005"/>
    <n v="0"/>
    <n v="2204741.4700000002"/>
    <s v="En Abogados"/>
    <n v="0"/>
    <n v="41497.760000000002"/>
    <n v="9283.2800000000007"/>
    <n v="888"/>
    <n v="1360.65"/>
    <n v="0"/>
    <n v="13169.17"/>
    <n v="0"/>
    <n v="7.0000000000000007E-2"/>
    <n v="3875441"/>
    <x v="4"/>
  </r>
  <r>
    <s v="0042   1A-L19C"/>
    <s v="SEBASTIAN LAUSI"/>
    <n v="3040707"/>
    <n v="0"/>
    <n v="1824530.98"/>
    <s v="En Abogados"/>
    <n v="0"/>
    <n v="41497.760000000002"/>
    <n v="5833.36"/>
    <n v="558"/>
    <n v="854.67"/>
    <n v="0"/>
    <n v="8275.14"/>
    <n v="0"/>
    <n v="0.52"/>
    <n v="3188953"/>
    <x v="4"/>
  </r>
  <r>
    <s v="0043   1A-L20"/>
    <s v="Luis Enrique Landini (1)"/>
    <n v="56049"/>
    <n v="56049"/>
    <n v="0"/>
    <n v="0"/>
    <n v="0"/>
    <n v="41497.760000000002"/>
    <n v="8701.56"/>
    <n v="0"/>
    <n v="1275.1099999999999"/>
    <n v="0"/>
    <n v="12343.95"/>
    <n v="1573.28"/>
    <n v="0.34"/>
    <n v="65392"/>
    <x v="4"/>
  </r>
  <r>
    <s v="0044  1A-L20B"/>
    <s v="JAIME CHMEA"/>
    <n v="1013690"/>
    <n v="0"/>
    <n v="724745.32"/>
    <n v="325181.95"/>
    <n v="0"/>
    <n v="41497.760000000002"/>
    <n v="8301.6299999999992"/>
    <n v="0"/>
    <n v="1216.82"/>
    <n v="0"/>
    <n v="11776.6"/>
    <n v="0"/>
    <n v="0.92"/>
    <n v="1112721"/>
    <x v="4"/>
  </r>
  <r>
    <s v="0045   1A-L21"/>
    <s v="PABLO GARCIA NAVARRO"/>
    <n v="63670"/>
    <n v="63670"/>
    <n v="0"/>
    <n v="1062"/>
    <n v="0"/>
    <n v="41497.760000000002"/>
    <n v="18255.509999999998"/>
    <n v="172.8"/>
    <n v="2675.42"/>
    <n v="0"/>
    <n v="25897.07"/>
    <n v="0"/>
    <n v="0.44"/>
    <n v="89561"/>
    <x v="4"/>
  </r>
  <r>
    <s v="0046   1A-L22"/>
    <s v="FIDEICOMISO VILLA MARIA"/>
    <n v="69697"/>
    <n v="69697"/>
    <n v="0"/>
    <n v="1145"/>
    <n v="0"/>
    <n v="41497.760000000002"/>
    <n v="18279.75"/>
    <n v="0"/>
    <n v="2678.87"/>
    <n v="0"/>
    <n v="25931.45"/>
    <n v="0"/>
    <n v="0.17"/>
    <n v="89533"/>
    <x v="4"/>
  </r>
  <r>
    <s v="0047   1A-L23"/>
    <s v="THOMAS HOELLER (2)"/>
    <n v="389684"/>
    <n v="390000"/>
    <n v="0"/>
    <n v="17009.91"/>
    <n v="316"/>
    <n v="41497.760000000002"/>
    <n v="13860.29"/>
    <n v="1326"/>
    <n v="2031.48"/>
    <n v="0"/>
    <n v="19662.060000000001"/>
    <n v="0"/>
    <n v="0.5"/>
    <n v="95072"/>
    <x v="4"/>
  </r>
  <r>
    <s v="0048   1A-L24"/>
    <s v="RUTA CPC"/>
    <n v="129408"/>
    <n v="63312"/>
    <n v="66096"/>
    <n v="4327.8100000000004"/>
    <n v="0"/>
    <n v="41497.760000000002"/>
    <n v="14809.62"/>
    <n v="141.6"/>
    <n v="2170.83"/>
    <n v="0"/>
    <n v="21008.78"/>
    <n v="0"/>
    <n v="0.6"/>
    <n v="150053"/>
    <x v="4"/>
  </r>
  <r>
    <s v="0049   1A-L25"/>
    <s v="ALFRED GLASSEL"/>
    <n v="1708422"/>
    <n v="0"/>
    <n v="1160771.8799999999"/>
    <s v="En Abogados"/>
    <n v="0"/>
    <n v="41497.760000000002"/>
    <n v="15629.69"/>
    <n v="148.80000000000001"/>
    <n v="2290.5100000000002"/>
    <n v="0"/>
    <n v="22172.11"/>
    <n v="0"/>
    <n v="0.54"/>
    <n v="1848200"/>
    <x v="4"/>
  </r>
  <r>
    <s v="0050   1A-L26"/>
    <s v="IDA MABEL ZAPPALA (GABRIEL GAUNA APODER) (1)"/>
    <n v="53099"/>
    <n v="48331"/>
    <n v="0"/>
    <n v="0"/>
    <n v="0"/>
    <n v="41497.760000000002"/>
    <n v="8188.52"/>
    <n v="0"/>
    <n v="1199.92"/>
    <n v="0"/>
    <n v="11616.15"/>
    <n v="9845.24"/>
    <n v="0.41"/>
    <n v="72348"/>
    <x v="4"/>
  </r>
  <r>
    <s v="0051   1A-L26B"/>
    <s v="SALVADOR BELLO"/>
    <n v="-101326.55"/>
    <n v="0"/>
    <n v="0"/>
    <n v="0"/>
    <n v="101326.55"/>
    <n v="41497.760000000002"/>
    <n v="8535.93"/>
    <n v="817.2"/>
    <n v="1250.97"/>
    <n v="0"/>
    <n v="12108.99"/>
    <n v="0"/>
    <n v="0"/>
    <n v="-37115.699999999997"/>
    <x v="4"/>
  </r>
  <r>
    <s v="0052   1A-L27"/>
    <s v="TERESA TANCO (1)"/>
    <n v="57784"/>
    <n v="57800"/>
    <n v="0"/>
    <n v="0"/>
    <n v="16"/>
    <n v="41497.760000000002"/>
    <n v="9113.6200000000008"/>
    <n v="873.6"/>
    <n v="1335.81"/>
    <n v="0"/>
    <n v="12928.48"/>
    <n v="-5435.29"/>
    <n v="0.02"/>
    <n v="60298"/>
    <x v="4"/>
  </r>
  <r>
    <s v="0053  1A-L27B"/>
    <s v="FEDERICO BUNSOW (1)"/>
    <n v="49652"/>
    <n v="49652"/>
    <n v="0"/>
    <n v="0"/>
    <n v="0"/>
    <n v="41497.760000000002"/>
    <n v="9065.14"/>
    <n v="0"/>
    <n v="1328.57"/>
    <n v="0"/>
    <n v="12859.71"/>
    <n v="-5427.42"/>
    <n v="0.24"/>
    <n v="59324"/>
    <x v="4"/>
  </r>
  <r>
    <s v="0054   1A-L28"/>
    <s v="MARIANA VALOTTA (1)"/>
    <n v="56069"/>
    <n v="56069"/>
    <n v="0"/>
    <n v="0"/>
    <n v="0"/>
    <n v="41497.760000000002"/>
    <n v="11157.72"/>
    <n v="0"/>
    <n v="1043.33"/>
    <n v="3268.65"/>
    <n v="15828.22"/>
    <n v="-5128.9799999999996"/>
    <n v="0.3"/>
    <n v="67667"/>
    <x v="4"/>
  </r>
  <r>
    <s v="0055  1A-L28B"/>
    <s v="PABLO VERA PINTO"/>
    <n v="48041"/>
    <n v="48842"/>
    <n v="0"/>
    <n v="801"/>
    <n v="801"/>
    <n v="41497.760000000002"/>
    <n v="7517.92"/>
    <n v="720"/>
    <n v="1101.6199999999999"/>
    <n v="0"/>
    <n v="10664.85"/>
    <n v="0"/>
    <n v="0.85"/>
    <n v="61503"/>
    <x v="4"/>
  </r>
  <r>
    <s v="0056   1A-L29"/>
    <s v="PABLO VERA PINTO (1)"/>
    <n v="64573"/>
    <n v="65650"/>
    <n v="0"/>
    <n v="1077"/>
    <n v="1077"/>
    <n v="41497.760000000002"/>
    <n v="7861.3"/>
    <n v="0"/>
    <n v="1151.98"/>
    <n v="16587.84"/>
    <n v="11151.96"/>
    <n v="7569.12"/>
    <n v="0.04"/>
    <n v="85820"/>
    <x v="4"/>
  </r>
  <r>
    <s v="0057  1A-L29B"/>
    <s v="GABRIEL GALATI"/>
    <n v="197846"/>
    <n v="0"/>
    <n v="182864.27"/>
    <n v="24124.94"/>
    <n v="0"/>
    <n v="41497.760000000002"/>
    <n v="7853.22"/>
    <n v="0"/>
    <n v="1150.94"/>
    <n v="0"/>
    <n v="11140.5"/>
    <n v="0"/>
    <n v="0.37"/>
    <n v="268632"/>
    <x v="4"/>
  </r>
  <r>
    <s v="0058   1A-L30"/>
    <s v="AGUSTÕN GIMENEZ/ FERNANDA ARCURI (1)"/>
    <n v="52342"/>
    <n v="52342"/>
    <n v="0"/>
    <n v="0"/>
    <n v="0"/>
    <n v="41497.760000000002"/>
    <n v="7727.99"/>
    <n v="0"/>
    <n v="1132.6600000000001"/>
    <n v="0"/>
    <n v="10962.84"/>
    <n v="2346.92"/>
    <n v="0.83"/>
    <n v="63669"/>
    <x v="4"/>
  </r>
  <r>
    <s v="0059  1A-L30B"/>
    <s v="Martin Andres RODE (1)"/>
    <n v="102967"/>
    <n v="48523.88"/>
    <n v="54443.12"/>
    <n v="2722.16"/>
    <n v="0"/>
    <n v="41497.760000000002"/>
    <n v="7574.48"/>
    <n v="724.8"/>
    <n v="1110.25"/>
    <n v="0"/>
    <n v="10745.08"/>
    <n v="1500"/>
    <n v="0.35"/>
    <n v="120318"/>
    <x v="4"/>
  </r>
  <r>
    <s v="0060   1A-L31"/>
    <s v="FRANCO BORDONI (1)"/>
    <n v="60650"/>
    <n v="60650"/>
    <n v="0"/>
    <n v="0"/>
    <n v="0"/>
    <n v="41497.760000000002"/>
    <n v="16389.16"/>
    <n v="0"/>
    <n v="2402.2600000000002"/>
    <n v="0"/>
    <n v="23249.48"/>
    <n v="-6552.17"/>
    <n v="0.51"/>
    <n v="76987"/>
    <x v="4"/>
  </r>
  <r>
    <s v="0061   1A-L32"/>
    <s v="CARLOS ALBERTO MATUK. (1)"/>
    <n v="87908"/>
    <n v="87908"/>
    <n v="0"/>
    <n v="0"/>
    <n v="0"/>
    <n v="41497.760000000002"/>
    <n v="16530.55"/>
    <n v="0"/>
    <n v="2422.61"/>
    <n v="20901.57"/>
    <n v="23450.06"/>
    <n v="-6573.36"/>
    <n v="0.81"/>
    <n v="98230"/>
    <x v="4"/>
  </r>
  <r>
    <s v="0062  1A-L33A"/>
    <s v="CARLOS ALBERTO MATUK. (1)"/>
    <n v="55704"/>
    <n v="55704"/>
    <n v="0"/>
    <n v="0"/>
    <n v="0"/>
    <n v="41497.760000000002"/>
    <n v="9772.09"/>
    <n v="0"/>
    <n v="1431.7"/>
    <n v="0"/>
    <n v="13862.58"/>
    <n v="-5535.78"/>
    <n v="0.65"/>
    <n v="61029"/>
    <x v="4"/>
  </r>
  <r>
    <s v="0063   1A-L34-_x000a_A"/>
    <s v="Emiliano VOLPE (1) (2)"/>
    <n v="408304"/>
    <n v="389522"/>
    <n v="0"/>
    <n v="0"/>
    <n v="0"/>
    <n v="41497.760000000002"/>
    <n v="11658.64"/>
    <n v="180"/>
    <n v="2777.86"/>
    <n v="0"/>
    <n v="16538.82"/>
    <n v="6945"/>
    <n v="0.92"/>
    <n v="79599"/>
    <x v="4"/>
  </r>
  <r>
    <s v="0064   1A-L35"/>
    <s v="ANDREW CUMMINS (1)"/>
    <n v="52419"/>
    <n v="52419"/>
    <n v="0"/>
    <n v="0"/>
    <n v="0"/>
    <n v="41497.760000000002"/>
    <n v="10741.62"/>
    <n v="1028.4000000000001"/>
    <n v="786.38"/>
    <n v="0"/>
    <n v="15237.95"/>
    <n v="-5684.69"/>
    <n v="0.57999999999999996"/>
    <n v="63608"/>
    <x v="4"/>
  </r>
  <r>
    <s v="0065  1A-L35B"/>
    <s v="ANDREW CUMMINS (1)"/>
    <n v="52480"/>
    <n v="52480"/>
    <n v="0"/>
    <n v="0"/>
    <n v="0"/>
    <n v="41497.760000000002"/>
    <n v="10289.17"/>
    <n v="984"/>
    <n v="1508.27"/>
    <n v="0"/>
    <n v="14596.11"/>
    <n v="-5615.68"/>
    <n v="0.37"/>
    <n v="63260"/>
    <x v="4"/>
  </r>
  <r>
    <s v="0066   1A-L36"/>
    <s v="CARINA MOLOZAJ (1)"/>
    <n v="58914"/>
    <n v="58914"/>
    <n v="0"/>
    <n v="0"/>
    <n v="0"/>
    <n v="41497.760000000002"/>
    <n v="10081.129999999999"/>
    <n v="963.6"/>
    <n v="1477.22"/>
    <n v="0"/>
    <n v="14300.98"/>
    <n v="-5582.99"/>
    <n v="0.3"/>
    <n v="62738"/>
    <x v="4"/>
  </r>
  <r>
    <s v="0067  1A-L36B"/>
    <s v="CARINA MOLOZAJ (1)"/>
    <n v="56084"/>
    <n v="56084"/>
    <n v="0"/>
    <n v="0"/>
    <n v="0"/>
    <n v="41497.760000000002"/>
    <n v="8503.6200000000008"/>
    <n v="813.6"/>
    <n v="1246.1400000000001"/>
    <n v="0"/>
    <n v="12063.14"/>
    <n v="-5341.46"/>
    <n v="0.2"/>
    <n v="58783"/>
    <x v="4"/>
  </r>
  <r>
    <s v="0068   1A-L37"/>
    <s v="Fideicomiso Villa Maria"/>
    <n v="60262"/>
    <n v="60262"/>
    <n v="0"/>
    <n v="990"/>
    <n v="0"/>
    <n v="41497.760000000002"/>
    <n v="12543.34"/>
    <n v="0"/>
    <n v="1838.34"/>
    <n v="0"/>
    <n v="17793.849999999999"/>
    <n v="0"/>
    <n v="0.71"/>
    <n v="74664"/>
    <x v="4"/>
  </r>
  <r>
    <s v="0069   1A-L38"/>
    <s v="MARTIN PEUSNER (1)"/>
    <n v="56157"/>
    <n v="56157"/>
    <n v="0"/>
    <n v="0"/>
    <n v="0"/>
    <n v="41497.760000000002"/>
    <n v="12583.74"/>
    <n v="1204.8"/>
    <n v="1844.55"/>
    <n v="0"/>
    <n v="17851.16"/>
    <n v="-5968"/>
    <n v="0.99"/>
    <n v="69015"/>
    <x v="4"/>
  </r>
  <r>
    <s v="0070   1A-L39"/>
    <s v="DIEGO CARVALHO                 "/>
    <n v="182759"/>
    <n v="115810"/>
    <n v="66949"/>
    <n v="5127.45"/>
    <n v="0"/>
    <n v="41497.760000000002"/>
    <n v="12624.13"/>
    <n v="1207.2"/>
    <n v="1850.06"/>
    <n v="0"/>
    <n v="17908.46"/>
    <n v="0"/>
    <n v="0.94"/>
    <n v="147165"/>
    <x v="4"/>
  </r>
  <r>
    <s v="0071   1A-L40"/>
    <s v="ADRIAN PYLINSKI (1)"/>
    <n v="65488"/>
    <n v="65488"/>
    <n v="0"/>
    <n v="0"/>
    <n v="0"/>
    <n v="41497.760000000002"/>
    <n v="14967.17"/>
    <n v="0"/>
    <n v="2193.59"/>
    <n v="0"/>
    <n v="21232.27"/>
    <n v="611.37"/>
    <n v="0.84"/>
    <n v="80503"/>
    <x v="4"/>
  </r>
  <r>
    <s v="0072   1A-L41"/>
    <s v="GUILLERMO OLIVETO"/>
    <n v="447455"/>
    <n v="0"/>
    <n v="387565.66"/>
    <n v="79267.62"/>
    <n v="0"/>
    <n v="41497.760000000002"/>
    <n v="15282.27"/>
    <n v="145.19999999999999"/>
    <n v="2239.81"/>
    <n v="0"/>
    <n v="21679.27"/>
    <n v="0"/>
    <n v="0.41"/>
    <n v="547678"/>
    <x v="4"/>
  </r>
  <r>
    <s v="0073   1A-L42"/>
    <s v="FRANCO BORDONI (1)"/>
    <n v="57212"/>
    <n v="57244"/>
    <n v="0"/>
    <n v="0"/>
    <n v="32"/>
    <n v="41497.760000000002"/>
    <n v="14001.68"/>
    <n v="133.19999999999999"/>
    <n v="2052.1799999999998"/>
    <n v="0"/>
    <n v="19862.63"/>
    <n v="-6185.32"/>
    <n v="0.87"/>
    <n v="71331"/>
    <x v="4"/>
  </r>
  <r>
    <s v="0074   1A-L45"/>
    <s v="GLADYS NORMA AGUIRRE (1)"/>
    <n v="74129"/>
    <n v="74129"/>
    <n v="0"/>
    <n v="0"/>
    <n v="0"/>
    <n v="41497.760000000002"/>
    <n v="11650.56"/>
    <n v="0"/>
    <n v="1707.27"/>
    <n v="0"/>
    <n v="16527.36"/>
    <n v="1120.47"/>
    <n v="0.57999999999999996"/>
    <n v="72504"/>
    <x v="4"/>
  </r>
  <r>
    <s v="0075   1A-L46"/>
    <s v="GLADYS NORMA AGUIRRE (1)"/>
    <n v="55256"/>
    <n v="55256"/>
    <n v="0"/>
    <n v="0"/>
    <n v="0"/>
    <n v="41497.760000000002"/>
    <n v="12022.22"/>
    <n v="1149.5999999999999"/>
    <n v="1762.11"/>
    <n v="0"/>
    <n v="17054.59"/>
    <n v="-5881.43"/>
    <n v="0.15"/>
    <n v="67605"/>
    <x v="4"/>
  </r>
  <r>
    <s v="0076   1A-L47"/>
    <s v="FRANCO BORDONI (1)"/>
    <n v="53406"/>
    <n v="53406"/>
    <n v="0"/>
    <n v="0"/>
    <n v="0"/>
    <n v="41497.760000000002"/>
    <n v="10794.14"/>
    <n v="1149.5999999999999"/>
    <n v="1582.07"/>
    <n v="0"/>
    <n v="15312.45"/>
    <n v="-5693.17"/>
    <n v="0.15"/>
    <n v="64643"/>
    <x v="4"/>
  </r>
  <r>
    <s v="0077   1A-L49"/>
    <s v="IGNACIO YGARTUA (1)"/>
    <n v="60348"/>
    <n v="60348"/>
    <n v="0"/>
    <n v="0"/>
    <n v="0"/>
    <n v="41497.760000000002"/>
    <n v="15480.22"/>
    <n v="1032"/>
    <n v="2269.12"/>
    <n v="0"/>
    <n v="21960.07"/>
    <n v="-6412.94"/>
    <n v="0.77"/>
    <n v="75827"/>
    <x v="4"/>
  </r>
  <r>
    <s v="0078   1A-L50"/>
    <s v="FOUINE VALERIA (1)"/>
    <n v="47832"/>
    <n v="47832"/>
    <n v="0"/>
    <n v="0"/>
    <n v="0"/>
    <n v="41497.760000000002"/>
    <n v="7857.26"/>
    <n v="0"/>
    <n v="1151.6300000000001"/>
    <n v="0"/>
    <n v="11146.23"/>
    <n v="-5242.18"/>
    <n v="0.3"/>
    <n v="56411"/>
    <x v="4"/>
  </r>
  <r>
    <s v="0079  1A- L50B"/>
    <s v="OSCAR MARC"/>
    <n v="49892"/>
    <n v="50724"/>
    <n v="0"/>
    <n v="832"/>
    <n v="832"/>
    <n v="41497.760000000002"/>
    <n v="8673.2900000000009"/>
    <n v="830.4"/>
    <n v="1270.97"/>
    <n v="0"/>
    <n v="12303.83"/>
    <n v="0"/>
    <n v="0.75"/>
    <n v="64577"/>
    <x v="4"/>
  </r>
  <r>
    <s v="0080   1A-L51"/>
    <s v="ELEONORA NAZAR ANCHORENA"/>
    <n v="4075030"/>
    <n v="0"/>
    <n v="2497184.38"/>
    <s v="En Abogados"/>
    <n v="0"/>
    <n v="41497.760000000002"/>
    <n v="17261.740000000002"/>
    <n v="163.19999999999999"/>
    <n v="2530.2199999999998"/>
    <n v="0"/>
    <n v="24487.32"/>
    <n v="0"/>
    <n v="0.54"/>
    <n v="4285830"/>
    <x v="4"/>
  </r>
  <r>
    <s v="0081   1A-L52"/>
    <s v="FEDERICO COLUCCI (1)"/>
    <n v="67874"/>
    <n v="67900"/>
    <n v="0"/>
    <n v="0"/>
    <n v="26"/>
    <n v="41497.760000000002"/>
    <n v="15447.9"/>
    <n v="146.4"/>
    <n v="2263.9499999999998"/>
    <n v="0"/>
    <n v="21914.23"/>
    <n v="-6407.49"/>
    <n v="0.25"/>
    <n v="74837"/>
    <x v="4"/>
  </r>
  <r>
    <s v="0082   1A-L53"/>
    <s v="SERGIO ELBIO CANTON (1)"/>
    <n v="51799"/>
    <n v="51971"/>
    <n v="0"/>
    <n v="0"/>
    <n v="172"/>
    <n v="41497.760000000002"/>
    <n v="5607.14"/>
    <n v="537.6"/>
    <n v="821.91"/>
    <n v="0"/>
    <n v="7954.22"/>
    <n v="-4896.5200000000004"/>
    <n v="0.89"/>
    <n v="51351"/>
    <x v="4"/>
  </r>
  <r>
    <s v="0083  1A-L53B"/>
    <s v="SAMANTHA WAHNON"/>
    <n v="186532"/>
    <n v="0"/>
    <n v="178833.59"/>
    <n v="16640.09"/>
    <n v="0"/>
    <n v="41497.760000000002"/>
    <n v="5421.31"/>
    <n v="519.6"/>
    <n v="794.66"/>
    <n v="0"/>
    <n v="7690.61"/>
    <n v="0"/>
    <n v="0.38"/>
    <n v="251398"/>
    <x v="4"/>
  </r>
  <r>
    <s v="0084   1A-L54"/>
    <s v="Hugo Gaston RONDA (1)"/>
    <n v="56666"/>
    <n v="56666"/>
    <n v="0"/>
    <n v="0"/>
    <n v="0"/>
    <n v="41497.760000000002"/>
    <n v="9303.48"/>
    <n v="890.4"/>
    <n v="1363.75"/>
    <n v="0"/>
    <n v="13197.82"/>
    <n v="-5464.34"/>
    <n v="0.13"/>
    <n v="60789"/>
    <x v="4"/>
  </r>
  <r>
    <s v="0085  1A- L55-1"/>
    <s v="FIDEICOMISO VILLA MARIA"/>
    <n v="47070"/>
    <n v="47070"/>
    <n v="0"/>
    <n v="773"/>
    <n v="0"/>
    <n v="41497.760000000002"/>
    <n v="4572.97"/>
    <n v="0"/>
    <n v="587.72"/>
    <n v="0"/>
    <n v="6487.16"/>
    <n v="0"/>
    <n v="0.39"/>
    <n v="53919"/>
    <x v="4"/>
  </r>
  <r>
    <s v="0086   1A-L56"/>
    <s v="FIDEICOMISO VILLA MARIA"/>
    <n v="66096"/>
    <n v="66096"/>
    <n v="0"/>
    <n v="1085"/>
    <n v="0"/>
    <n v="41497.760000000002"/>
    <n v="16090.22"/>
    <n v="0"/>
    <n v="2358.11"/>
    <n v="0"/>
    <n v="22825.41"/>
    <n v="0"/>
    <n v="0.5"/>
    <n v="83857"/>
    <x v="4"/>
  </r>
  <r>
    <s v="0087   1A-L57"/>
    <s v="Hugo Gaston RONDA (1)"/>
    <n v="56629"/>
    <n v="56629"/>
    <n v="0"/>
    <n v="0"/>
    <n v="0"/>
    <n v="41497.760000000002"/>
    <n v="9303.48"/>
    <n v="902.4"/>
    <n v="1363.75"/>
    <n v="0"/>
    <n v="13197.82"/>
    <n v="-5464.34"/>
    <n v="0.13"/>
    <n v="60801"/>
    <x v="4"/>
  </r>
  <r>
    <s v="0088   1A-L58"/>
    <s v="SAMANTHA WAHNON"/>
    <n v="231250"/>
    <n v="0"/>
    <n v="221704"/>
    <n v="20631.2"/>
    <n v="0"/>
    <n v="41497.760000000002"/>
    <n v="9392.36"/>
    <n v="0"/>
    <n v="1376.86"/>
    <n v="0"/>
    <n v="13323.9"/>
    <n v="0"/>
    <n v="0.92"/>
    <n v="307927"/>
    <x v="4"/>
  </r>
  <r>
    <s v="0089   1A-L59"/>
    <s v="DIEGO CARVALHO"/>
    <n v="179179"/>
    <n v="113454"/>
    <n v="65725"/>
    <n v="5031.95"/>
    <n v="0"/>
    <n v="41497.760000000002"/>
    <n v="11977.78"/>
    <n v="1146"/>
    <n v="1755.22"/>
    <n v="0"/>
    <n v="16991.55"/>
    <n v="0"/>
    <n v="0.74"/>
    <n v="144126"/>
    <x v="4"/>
  </r>
  <r>
    <s v="0090  1A-L59B"/>
    <s v="EUGENIA GIBBONS"/>
    <n v="4479390"/>
    <n v="0"/>
    <n v="2702104.7"/>
    <s v="En Abogados"/>
    <n v="0"/>
    <n v="41497.760000000002"/>
    <n v="12151.49"/>
    <n v="1161.5999999999999"/>
    <n v="1780.74"/>
    <n v="0"/>
    <n v="17237.97"/>
    <n v="0"/>
    <n v="0.2"/>
    <n v="4688325"/>
    <x v="4"/>
  </r>
  <r>
    <s v="0091   1A-L60"/>
    <s v="SAN EMILIO SCA (1)"/>
    <n v="50837"/>
    <n v="50837"/>
    <n v="0"/>
    <n v="0"/>
    <n v="0"/>
    <n v="41497.760000000002"/>
    <n v="9263.09"/>
    <n v="886.8"/>
    <n v="1357.89"/>
    <n v="0"/>
    <n v="13140.51"/>
    <n v="-5458.29"/>
    <n v="0.24"/>
    <n v="60688"/>
    <x v="4"/>
  </r>
  <r>
    <s v="0092   1A-L61"/>
    <s v="Ruth Marina Martini (1)"/>
    <n v="50876"/>
    <n v="50876"/>
    <n v="0"/>
    <n v="0"/>
    <n v="0"/>
    <n v="41497.760000000002"/>
    <n v="9287.32"/>
    <n v="889.2"/>
    <n v="1361.34"/>
    <n v="0"/>
    <n v="13174.9"/>
    <n v="-5461.92"/>
    <n v="0.4"/>
    <n v="60749"/>
    <x v="4"/>
  </r>
  <r>
    <s v="0093   1A-L62"/>
    <s v="OSCAR BAREIRO (1)"/>
    <n v="51277"/>
    <n v="51277"/>
    <n v="0"/>
    <n v="0"/>
    <n v="0"/>
    <n v="41497.760000000002"/>
    <n v="9537.7900000000009"/>
    <n v="913.2"/>
    <n v="1397.9"/>
    <n v="0"/>
    <n v="13530.2"/>
    <n v="-5500.06"/>
    <n v="0.21"/>
    <n v="61377"/>
    <x v="4"/>
  </r>
  <r>
    <s v="0094   1A-L63"/>
    <s v="PABLO GARCIA NAVARRO"/>
    <n v="50221"/>
    <n v="50221"/>
    <n v="0"/>
    <n v="838"/>
    <n v="0"/>
    <n v="41497.760000000002"/>
    <n v="8879.31"/>
    <n v="849.6"/>
    <n v="1301.32"/>
    <n v="0"/>
    <n v="12596.1"/>
    <n v="0"/>
    <n v="0.91"/>
    <n v="65963"/>
    <x v="4"/>
  </r>
  <r>
    <s v="0095   1A-L64"/>
    <s v="PODRZAJ - PODRZAJ (1)"/>
    <n v="52241"/>
    <n v="52241"/>
    <n v="0"/>
    <n v="0"/>
    <n v="0"/>
    <n v="41497.760000000002"/>
    <n v="10139.700000000001"/>
    <n v="970.8"/>
    <n v="1486.19"/>
    <n v="0"/>
    <n v="14384.08"/>
    <n v="-5592.68"/>
    <n v="0.15"/>
    <n v="62886"/>
    <x v="4"/>
  </r>
  <r>
    <s v="0096   1A-L65"/>
    <s v="RUTA CPC"/>
    <n v="114708"/>
    <n v="56155"/>
    <n v="58553"/>
    <n v="3835.27"/>
    <n v="0"/>
    <n v="41497.760000000002"/>
    <n v="9893.2800000000007"/>
    <n v="946.8"/>
    <n v="1449.98"/>
    <n v="0"/>
    <n v="14034.5"/>
    <n v="0"/>
    <n v="0.41"/>
    <n v="130211"/>
    <x v="4"/>
  </r>
  <r>
    <s v="0097    1B-L1"/>
    <s v="JORGE TABOADA"/>
    <n v="51773"/>
    <n v="51773"/>
    <n v="0"/>
    <n v="852"/>
    <n v="0"/>
    <n v="41497.760000000002"/>
    <n v="6976.6"/>
    <n v="667.2"/>
    <n v="1022.64"/>
    <n v="0"/>
    <n v="9896.93"/>
    <n v="0"/>
    <n v="0.87"/>
    <n v="60914"/>
    <x v="4"/>
  </r>
  <r>
    <s v="0098    1B-L2"/>
    <s v="Jorge Delaportas (2)"/>
    <n v="52786"/>
    <n v="53666"/>
    <n v="0"/>
    <n v="880"/>
    <n v="880"/>
    <n v="41497.760000000002"/>
    <n v="7558.32"/>
    <n v="723.6"/>
    <n v="1107.49"/>
    <n v="0"/>
    <n v="10722.15"/>
    <n v="0"/>
    <n v="0.68"/>
    <n v="61610"/>
    <x v="4"/>
  </r>
  <r>
    <s v="0099    1B-L3"/>
    <s v="MARCIAL CARBALLAL"/>
    <n v="3555401"/>
    <n v="0"/>
    <n v="2157970.2200000002"/>
    <s v="En Abogados"/>
    <n v="0"/>
    <n v="41497.760000000002"/>
    <n v="7530.04"/>
    <n v="721.2"/>
    <n v="1103.3499999999999"/>
    <n v="0"/>
    <n v="10682.04"/>
    <n v="0"/>
    <n v="0.1"/>
    <n v="3724834"/>
    <x v="4"/>
  </r>
  <r>
    <s v="0100    1B-L4"/>
    <s v="GIMENEZ ALFREDO FERNANDO"/>
    <n v="100642"/>
    <n v="100642"/>
    <n v="0"/>
    <n v="0"/>
    <n v="0"/>
    <n v="41497.760000000002"/>
    <n v="8220.84"/>
    <n v="787.2"/>
    <n v="1204.75"/>
    <n v="0"/>
    <n v="11661.99"/>
    <n v="0"/>
    <n v="0.46"/>
    <n v="63373"/>
    <x v="4"/>
  </r>
  <r>
    <s v="0101    1B-L5"/>
    <s v="CLAUDIO VICENTE LOPEZ"/>
    <n v="1775394"/>
    <n v="0"/>
    <n v="1163135.83"/>
    <s v="En Abogados"/>
    <n v="0"/>
    <n v="41497.760000000002"/>
    <n v="8220.84"/>
    <n v="787.2"/>
    <n v="1204.75"/>
    <n v="0"/>
    <n v="11661.99"/>
    <n v="0"/>
    <n v="0.67"/>
    <n v="1896924"/>
    <x v="4"/>
  </r>
  <r>
    <s v="0102    1B-L6"/>
    <s v="FERNANDO JASNIS"/>
    <n v="48494"/>
    <n v="0"/>
    <n v="48494"/>
    <n v="2424.6999999999998"/>
    <n v="0"/>
    <n v="41497.760000000002"/>
    <n v="7800.71"/>
    <n v="747.6"/>
    <n v="1143.3599999999999"/>
    <n v="0"/>
    <n v="11066"/>
    <n v="0"/>
    <n v="0.87"/>
    <n v="113175"/>
    <x v="4"/>
  </r>
  <r>
    <s v="0103    1B-L7"/>
    <s v="DANIEL OSVALDO BENITES/ GONZALEZ NOELIA (1)"/>
    <n v="70831"/>
    <n v="60000"/>
    <n v="10831"/>
    <n v="541.54999999999995"/>
    <n v="0"/>
    <n v="41497.760000000002"/>
    <n v="7130.11"/>
    <n v="681.6"/>
    <n v="1045.06"/>
    <n v="0"/>
    <n v="10114.700000000001"/>
    <n v="-5130.79"/>
    <n v="0.01"/>
    <n v="66711"/>
    <x v="4"/>
  </r>
  <r>
    <s v="0104    1B-L8"/>
    <s v="EDUARDO HIRSH"/>
    <n v="47297"/>
    <n v="48086"/>
    <n v="0"/>
    <n v="789"/>
    <n v="789"/>
    <n v="41497.760000000002"/>
    <n v="7053.36"/>
    <n v="675.6"/>
    <n v="1034.02"/>
    <n v="0"/>
    <n v="10005.82"/>
    <n v="0"/>
    <n v="0.44"/>
    <n v="60267"/>
    <x v="4"/>
  </r>
  <r>
    <s v="0105    1B-L9"/>
    <s v="FERNANDO WEHT"/>
    <n v="54944"/>
    <n v="0"/>
    <n v="52076.3"/>
    <n v="5471.52"/>
    <n v="0"/>
    <n v="41497.760000000002"/>
    <n v="7566.4"/>
    <n v="0"/>
    <n v="1109.21"/>
    <n v="0"/>
    <n v="10733.62"/>
    <n v="0"/>
    <n v="0.19"/>
    <n v="118455"/>
    <x v="4"/>
  </r>
  <r>
    <s v="0106    1B-L10"/>
    <s v="VICTORIA ANGELA CIPPONERI (1)"/>
    <n v="46396"/>
    <n v="46396"/>
    <n v="0"/>
    <n v="0"/>
    <n v="0"/>
    <n v="41497.760000000002"/>
    <n v="6903.89"/>
    <n v="0"/>
    <n v="1011.95"/>
    <n v="0"/>
    <n v="9793.7800000000007"/>
    <n v="2473.12"/>
    <n v="0.5"/>
    <n v="61681"/>
    <x v="4"/>
  </r>
  <r>
    <s v="0107    1B-L11"/>
    <s v="Hector Daniel CAZZASA/ Zulema Amelia LEFEVRE (1)"/>
    <n v="50403"/>
    <n v="50403"/>
    <n v="0"/>
    <n v="0"/>
    <n v="0"/>
    <n v="41497.760000000002"/>
    <n v="8992.42"/>
    <n v="860.4"/>
    <n v="1318.22"/>
    <n v="0"/>
    <n v="12756.56"/>
    <n v="-5416.52"/>
    <n v="0.16"/>
    <n v="60009"/>
    <x v="4"/>
  </r>
  <r>
    <s v="0108    1B-L12"/>
    <s v="MORA DELGADO"/>
    <n v="54292"/>
    <n v="55185"/>
    <n v="0"/>
    <n v="893"/>
    <n v="893"/>
    <n v="41497.760000000002"/>
    <n v="8422.82"/>
    <n v="806.4"/>
    <n v="1234.76"/>
    <n v="0"/>
    <n v="11948.53"/>
    <n v="0"/>
    <n v="0.73"/>
    <n v="63911"/>
    <x v="4"/>
  </r>
  <r>
    <s v="0109    1B-L13"/>
    <s v="MORA DELGADO"/>
    <n v="81995"/>
    <n v="83355"/>
    <n v="0"/>
    <n v="1347"/>
    <n v="1360"/>
    <n v="41497.760000000002"/>
    <n v="7602.76"/>
    <n v="0"/>
    <n v="1114.04"/>
    <n v="29617.97"/>
    <n v="10785.19"/>
    <n v="0"/>
    <n v="0.28000000000000003"/>
    <n v="90605"/>
    <x v="4"/>
  </r>
  <r>
    <s v="0110    1B-L14"/>
    <s v="LUCIANO POMPONIO (1)"/>
    <n v="53462"/>
    <n v="53482"/>
    <n v="0"/>
    <n v="0"/>
    <n v="20"/>
    <n v="41497.760000000002"/>
    <n v="7530.04"/>
    <n v="721.2"/>
    <n v="1103.3499999999999"/>
    <n v="0"/>
    <n v="10682.04"/>
    <n v="-5191.33"/>
    <n v="0.94"/>
    <n v="56324"/>
    <x v="4"/>
  </r>
  <r>
    <s v="0111    1B-L15"/>
    <s v="Victor Walter Fuentes/ Mariana Paola Tuya (1)"/>
    <n v="48554"/>
    <n v="48554"/>
    <n v="0"/>
    <n v="0"/>
    <n v="0"/>
    <n v="41497.760000000002"/>
    <n v="5126.41"/>
    <n v="490.8"/>
    <n v="751.55"/>
    <n v="0"/>
    <n v="7272.27"/>
    <n v="-4823.2700000000004"/>
    <n v="0.48"/>
    <n v="50316"/>
    <x v="4"/>
  </r>
  <r>
    <s v="0112    1B-L16"/>
    <s v="EMILY TELO"/>
    <n v="4272"/>
    <n v="0"/>
    <n v="4272"/>
    <n v="213.6"/>
    <n v="0"/>
    <n v="41497.760000000002"/>
    <n v="5998.99"/>
    <n v="574.79999999999995"/>
    <n v="879.51"/>
    <n v="0"/>
    <n v="8510.1"/>
    <n v="0"/>
    <n v="0.24"/>
    <n v="61947"/>
    <x v="4"/>
  </r>
  <r>
    <s v="0113    1B-L17"/>
    <s v="CHRISTIAN ANDR…S NARA/ CABALLERO NATALIAL (1)"/>
    <n v="44941"/>
    <n v="44941"/>
    <n v="0"/>
    <n v="0"/>
    <n v="0"/>
    <n v="41497.760000000002"/>
    <n v="5582.9"/>
    <n v="535.20000000000005"/>
    <n v="818.11"/>
    <n v="0"/>
    <n v="7919.84"/>
    <n v="-4892.8900000000003"/>
    <n v="0.08"/>
    <n v="51461"/>
    <x v="4"/>
  </r>
  <r>
    <s v="0114    1B-L18"/>
    <s v="GAMARRA NOGUERA MARÕA NILSA"/>
    <n v="53353"/>
    <n v="0"/>
    <n v="50199"/>
    <n v="5663.95"/>
    <n v="0"/>
    <n v="41497.760000000002"/>
    <n v="6071.7"/>
    <n v="580.79999999999995"/>
    <n v="889.85"/>
    <n v="0"/>
    <n v="8613.25"/>
    <n v="0"/>
    <n v="0.69"/>
    <n v="113517"/>
    <x v="4"/>
  </r>
  <r>
    <s v="0115    1B-L19"/>
    <s v="FRANCO - SUEIRO"/>
    <n v="3385663"/>
    <n v="0"/>
    <n v="2064705.02"/>
    <s v="En Abogados"/>
    <n v="0"/>
    <n v="41497.760000000002"/>
    <n v="7929.98"/>
    <n v="759.6"/>
    <n v="1162.33"/>
    <n v="0"/>
    <n v="11249.38"/>
    <n v="0"/>
    <n v="0.7"/>
    <n v="3551498"/>
    <x v="4"/>
  </r>
  <r>
    <s v="0116   1B-L20"/>
    <s v="AGROPECUARIA EL BAYITO_x000a_S.A. (1)"/>
    <n v="47969"/>
    <n v="47969"/>
    <n v="0"/>
    <n v="0"/>
    <n v="0"/>
    <n v="41497.760000000002"/>
    <n v="7473.49"/>
    <n v="715.2"/>
    <n v="1095.07"/>
    <n v="0"/>
    <n v="10601.81"/>
    <n v="-5182.8500000000004"/>
    <n v="0.52"/>
    <n v="56201"/>
    <x v="4"/>
  </r>
  <r>
    <s v="0117    1B-L21"/>
    <s v="DIEGO MUFFATTI"/>
    <n v="2840179"/>
    <n v="0"/>
    <n v="1759324.14"/>
    <s v="En Abogados"/>
    <n v="0"/>
    <n v="41497.760000000002"/>
    <n v="8002.69"/>
    <n v="766.8"/>
    <n v="1172.67"/>
    <n v="0"/>
    <n v="11352.53"/>
    <n v="0"/>
    <n v="0.34"/>
    <n v="2990938"/>
    <x v="4"/>
  </r>
  <r>
    <s v="0118    1B-L22"/>
    <s v="ALFREDO CASTIGLIA (1)"/>
    <n v="77910"/>
    <n v="77910"/>
    <s v="Plan de Pago"/>
    <s v="Plan de Pago"/>
    <n v="0"/>
    <n v="41497.760000000002"/>
    <n v="8002.69"/>
    <n v="766.8"/>
    <n v="1172.67"/>
    <n v="0"/>
    <n v="11352.53"/>
    <n v="23827.38"/>
    <n v="0.17"/>
    <n v="86620"/>
    <x v="4"/>
  </r>
  <r>
    <s v="0119    1B-L23"/>
    <s v="PAUL SIMON FITZPATRICK/ IRAZU CARINA LORE (1)"/>
    <n v="48051"/>
    <n v="48051"/>
    <n v="0"/>
    <n v="0"/>
    <n v="0"/>
    <n v="41497.760000000002"/>
    <n v="8002.69"/>
    <n v="0"/>
    <n v="1172.67"/>
    <n v="0"/>
    <n v="11352.53"/>
    <n v="-5263.97"/>
    <n v="0.32"/>
    <n v="56762"/>
    <x v="4"/>
  </r>
  <r>
    <s v="0120   1B-L24"/>
    <s v="OSCAR BALLESTER"/>
    <n v="-17008.669999999998"/>
    <n v="0"/>
    <n v="0"/>
    <n v="0"/>
    <n v="17008.669999999998"/>
    <n v="41497.760000000002"/>
    <n v="8002.69"/>
    <n v="0"/>
    <n v="1172.67"/>
    <n v="14808.99"/>
    <n v="11352.53"/>
    <n v="0"/>
    <n v="0.03"/>
    <n v="59826"/>
    <x v="4"/>
  </r>
  <r>
    <s v="0121    1B-L25"/>
    <s v="DANIEL MANZINI (1)"/>
    <n v="67792"/>
    <n v="67864"/>
    <s v="Plan de Pago"/>
    <s v="Plan de Pago"/>
    <n v="72"/>
    <n v="41497.760000000002"/>
    <n v="6188.86"/>
    <n v="592.79999999999995"/>
    <n v="907.1"/>
    <n v="0"/>
    <n v="8779.44"/>
    <n v="35507.35"/>
    <n v="0.69"/>
    <n v="93402"/>
    <x v="4"/>
  </r>
  <r>
    <s v="0122   1B-L26"/>
    <s v="MONICA MARTINEZ (1)"/>
    <n v="51448"/>
    <n v="51448"/>
    <n v="0"/>
    <n v="0"/>
    <n v="0"/>
    <n v="41497.760000000002"/>
    <n v="5647.53"/>
    <n v="0"/>
    <n v="827.77"/>
    <n v="0"/>
    <n v="8011.53"/>
    <n v="2041.82"/>
    <n v="0.59"/>
    <n v="58027"/>
    <x v="4"/>
  </r>
  <r>
    <s v="0123   1B-L27"/>
    <s v="ESTEBAN CORSO"/>
    <n v="110532"/>
    <n v="69569.84"/>
    <n v="40962.160000000003"/>
    <n v="2048.11"/>
    <n v="0"/>
    <n v="41497.760000000002"/>
    <n v="7732.03"/>
    <n v="0"/>
    <n v="1133.3499999999999"/>
    <n v="17277.150000000001"/>
    <n v="10968.58"/>
    <n v="0"/>
    <n v="0.86"/>
    <n v="121620"/>
    <x v="4"/>
  </r>
  <r>
    <s v="0124   1B-L28"/>
    <s v="Angel Federico BUNSOW / Maria Paula DE LUCA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</r>
  <r>
    <s v="0125   1B-L29"/>
    <s v="SEBASTI£N CHU"/>
    <n v="3649977"/>
    <n v="0"/>
    <n v="2213689.41"/>
    <s v="En Abogados"/>
    <n v="0"/>
    <n v="41497.760000000002"/>
    <n v="8006.73"/>
    <n v="766.8"/>
    <n v="1173.3599999999999"/>
    <n v="0"/>
    <n v="11358.26"/>
    <n v="0"/>
    <n v="0.62"/>
    <n v="3823465"/>
    <x v="4"/>
  </r>
  <r>
    <s v="0126   1B-L30"/>
    <s v="Vicente DE MOLA (1)"/>
    <n v="48818"/>
    <n v="48900"/>
    <n v="0"/>
    <n v="0"/>
    <n v="82"/>
    <n v="41497.760000000002"/>
    <n v="8002.69"/>
    <n v="766.8"/>
    <n v="1172.67"/>
    <n v="0"/>
    <n v="11352.53"/>
    <n v="-5263.97"/>
    <n v="0.52"/>
    <n v="57447"/>
    <x v="4"/>
  </r>
  <r>
    <s v="0127    1B-L31"/>
    <s v="MARIA ISABEL ABULIAk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</r>
  <r>
    <s v="0128   1B-L32"/>
    <s v="BISCAYNE SERVICIOS SA"/>
    <n v="96262"/>
    <n v="0"/>
    <n v="94136.1"/>
    <n v="6832.71"/>
    <n v="0"/>
    <n v="41497.760000000002"/>
    <n v="6887.73"/>
    <n v="657.6"/>
    <n v="1009.53"/>
    <n v="0"/>
    <n v="9770.86"/>
    <n v="0"/>
    <n v="0.71"/>
    <n v="160793"/>
    <x v="4"/>
  </r>
  <r>
    <s v="0129   1B-L33"/>
    <s v="JUAN MANUEL GALLEGO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</r>
  <r>
    <s v="0130   1B-L34"/>
    <s v="NATALIA GANEM"/>
    <n v="104430"/>
    <n v="0"/>
    <n v="102007.65"/>
    <n v="7522.73"/>
    <n v="0"/>
    <n v="41497.760000000002"/>
    <n v="8002.69"/>
    <n v="766.8"/>
    <n v="1172.67"/>
    <n v="0"/>
    <n v="11352.53"/>
    <n v="0"/>
    <n v="0.17"/>
    <n v="172323"/>
    <x v="4"/>
  </r>
  <r>
    <s v="0131   1B-L35"/>
    <s v="TOMAS BELLO (1)"/>
    <n v="55789"/>
    <n v="55789"/>
    <n v="0"/>
    <n v="0"/>
    <n v="0"/>
    <n v="41497.760000000002"/>
    <n v="8018.85"/>
    <n v="768"/>
    <n v="1175.43"/>
    <n v="0"/>
    <n v="11375.46"/>
    <n v="1678"/>
    <n v="0.5"/>
    <n v="64514"/>
    <x v="4"/>
  </r>
  <r>
    <s v="0132   1B-L36"/>
    <s v="LUCAS MORANDO DELGADO_x000a_(1)"/>
    <n v="54513"/>
    <n v="54513"/>
    <n v="0"/>
    <n v="0"/>
    <n v="0"/>
    <n v="41497.760000000002"/>
    <n v="8002.69"/>
    <n v="766.8"/>
    <n v="1172.67"/>
    <n v="0"/>
    <n v="11352.53"/>
    <n v="-764"/>
    <n v="0.55000000000000004"/>
    <n v="62029"/>
    <x v="4"/>
  </r>
  <r>
    <s v="0133   1B-L37"/>
    <s v="LUIS LOSADA (1)"/>
    <n v="48844"/>
    <n v="48844"/>
    <n v="0"/>
    <n v="0"/>
    <n v="0"/>
    <n v="41497.760000000002"/>
    <n v="8018.85"/>
    <n v="768"/>
    <n v="1175.43"/>
    <n v="0"/>
    <n v="11375.46"/>
    <n v="-5267"/>
    <n v="0.5"/>
    <n v="57569"/>
    <x v="4"/>
  </r>
  <r>
    <s v="0134   1B-L38"/>
    <s v="MARIA ISABEL ABULIAK (1)"/>
    <n v="48770"/>
    <n v="48770"/>
    <n v="0"/>
    <n v="0"/>
    <n v="0"/>
    <n v="41497.760000000002"/>
    <n v="7970.37"/>
    <n v="768"/>
    <n v="1168.19"/>
    <n v="0"/>
    <n v="11306.69"/>
    <n v="-5259.73"/>
    <n v="0.72"/>
    <n v="57452"/>
    <x v="4"/>
  </r>
  <r>
    <s v="0135   1B-L39"/>
    <s v="SEBASTI£N MATOS"/>
    <n v="220761"/>
    <n v="0"/>
    <n v="202532.08"/>
    <n v="28355.52"/>
    <n v="0"/>
    <n v="41497.760000000002"/>
    <n v="5332.43"/>
    <n v="511.2"/>
    <n v="781.55"/>
    <n v="0"/>
    <n v="7564.53"/>
    <n v="0"/>
    <n v="0.93"/>
    <n v="286576"/>
    <x v="4"/>
  </r>
  <r>
    <s v="0136   1B-L40"/>
    <s v="FERNANDO ZUBILLAGA (1)"/>
    <n v="52253"/>
    <n v="52253"/>
    <n v="0"/>
    <n v="0"/>
    <n v="0"/>
    <n v="41497.760000000002"/>
    <n v="7251.3"/>
    <n v="694.8"/>
    <n v="1062.6500000000001"/>
    <n v="0"/>
    <n v="10286.620000000001"/>
    <n v="-5148.95"/>
    <n v="0.82"/>
    <n v="55645"/>
    <x v="4"/>
  </r>
  <r>
    <s v="0137    1B-L41"/>
    <s v="MARCELO MARISCOTTI (1)"/>
    <n v="47593"/>
    <n v="47593"/>
    <n v="0"/>
    <n v="0"/>
    <n v="0"/>
    <n v="41497.760000000002"/>
    <n v="7239.18"/>
    <n v="692.4"/>
    <n v="1061.27"/>
    <n v="0"/>
    <n v="10269.43"/>
    <n v="-5147.74"/>
    <n v="0.7"/>
    <n v="55613"/>
    <x v="4"/>
  </r>
  <r>
    <s v="0138   1B-L42"/>
    <s v="ROBERTO BRIGNONE (1)"/>
    <n v="46928"/>
    <n v="46928"/>
    <n v="0"/>
    <n v="0"/>
    <n v="0"/>
    <n v="41497.760000000002"/>
    <n v="6823.09"/>
    <n v="654"/>
    <n v="1000.22"/>
    <n v="0"/>
    <n v="9679.17"/>
    <n v="-5083.57"/>
    <n v="0.33"/>
    <n v="54571"/>
    <x v="4"/>
  </r>
  <r>
    <s v="0139   1B-L43"/>
    <s v="ALEJANDRO CESNIK (1)"/>
    <n v="48060"/>
    <n v="48060"/>
    <n v="0"/>
    <n v="0"/>
    <n v="0"/>
    <n v="41497.760000000002"/>
    <n v="7530.04"/>
    <n v="721.2"/>
    <n v="1103.69"/>
    <n v="0"/>
    <n v="10682.04"/>
    <n v="-5191.93"/>
    <n v="0.2"/>
    <n v="56343"/>
    <x v="4"/>
  </r>
  <r>
    <s v="0140   1B-L44"/>
    <s v="ENRIQUE BENITEZ CRUZ (1)"/>
    <n v="56836"/>
    <n v="56836"/>
    <n v="0"/>
    <n v="0"/>
    <n v="0"/>
    <n v="41497.760000000002"/>
    <n v="9885.2000000000007"/>
    <n v="945.6"/>
    <n v="1448.6"/>
    <n v="0"/>
    <n v="14023.04"/>
    <n v="-5553.33"/>
    <n v="0.13"/>
    <n v="62247"/>
    <x v="4"/>
  </r>
  <r>
    <s v="0141    1B-L45"/>
    <s v="Daniel Alejandro Mesego (1)"/>
    <n v="51075"/>
    <n v="51100"/>
    <n v="0"/>
    <n v="0"/>
    <n v="25"/>
    <n v="41497.760000000002"/>
    <n v="9412.5499999999993"/>
    <n v="900"/>
    <n v="1379.62"/>
    <n v="0"/>
    <n v="13352.55"/>
    <n v="-5481.29"/>
    <n v="0.81"/>
    <n v="61037"/>
    <x v="4"/>
  </r>
  <r>
    <s v="0142   1B-L46"/>
    <s v="Daniel Oscar BLANCO; Silvia Santa LUS (1)"/>
    <n v="48404"/>
    <n v="48404"/>
    <n v="0"/>
    <n v="0"/>
    <n v="0"/>
    <n v="41497.760000000002"/>
    <n v="8237"/>
    <n v="0"/>
    <n v="1207.51"/>
    <n v="0"/>
    <n v="11684.91"/>
    <n v="-5300.9"/>
    <n v="0.72"/>
    <n v="57327"/>
    <x v="4"/>
  </r>
  <r>
    <s v="0143   1B-L47"/>
    <s v="MOUSALLI ELIAS RUBEN"/>
    <n v="55122"/>
    <n v="0"/>
    <n v="52737.32"/>
    <n v="5021.55"/>
    <n v="0"/>
    <n v="41497.760000000002"/>
    <n v="7530.04"/>
    <n v="721.2"/>
    <n v="1103.69"/>
    <n v="0"/>
    <n v="10682.04"/>
    <n v="0"/>
    <n v="0.4"/>
    <n v="119294"/>
    <x v="4"/>
  </r>
  <r>
    <s v="0144   1B-L48"/>
    <s v="ROMINA RONDINONE"/>
    <n v="1806300"/>
    <n v="0"/>
    <n v="1112572.6599999999"/>
    <s v="En Abogados"/>
    <n v="0"/>
    <n v="41497.760000000002"/>
    <n v="7041.24"/>
    <n v="675.6"/>
    <n v="1034.3699999999999"/>
    <n v="0"/>
    <n v="9988.6200000000008"/>
    <n v="0"/>
    <n v="0.78"/>
    <n v="1922167"/>
    <x v="4"/>
  </r>
  <r>
    <s v="0145   1B-L49"/>
    <s v="CLAUDIO VICENTE LOPEZ"/>
    <n v="2066917"/>
    <n v="0"/>
    <n v="1316185.9099999999"/>
    <s v="En Abogados"/>
    <n v="0"/>
    <n v="41497.760000000002"/>
    <n v="6334.29"/>
    <n v="606"/>
    <n v="928.14"/>
    <n v="0"/>
    <n v="8985.75"/>
    <n v="0"/>
    <n v="0.76"/>
    <n v="2191079"/>
    <x v="4"/>
  </r>
  <r>
    <s v="0146   1B-L50"/>
    <s v="Carlos Leonardo LOIRA (2)"/>
    <n v="57394"/>
    <n v="58309"/>
    <n v="0"/>
    <n v="2784.56"/>
    <n v="915"/>
    <n v="41497.760000000002"/>
    <n v="9226.73"/>
    <n v="884.4"/>
    <n v="1352.37"/>
    <n v="0"/>
    <n v="13088.94"/>
    <n v="0"/>
    <n v="0.24"/>
    <n v="67920"/>
    <x v="4"/>
  </r>
  <r>
    <s v="0147    1B-L51"/>
    <s v="GUSTAVO QUETTO"/>
    <n v="3936468"/>
    <n v="0"/>
    <n v="2380907.92"/>
    <s v="En Abogados"/>
    <n v="0"/>
    <n v="41497.760000000002"/>
    <n v="9174.2099999999991"/>
    <n v="878.4"/>
    <n v="1344.78"/>
    <n v="0"/>
    <n v="13014.44"/>
    <n v="0"/>
    <n v="0.01"/>
    <n v="4121423"/>
    <x v="4"/>
  </r>
  <r>
    <s v="0148   1B-L52"/>
    <s v="Hernan Deferrari"/>
    <n v="56688"/>
    <n v="56688"/>
    <n v="0"/>
    <n v="907"/>
    <n v="0"/>
    <n v="41497.760000000002"/>
    <n v="9061.1"/>
    <n v="867.6"/>
    <n v="1328.23"/>
    <n v="0"/>
    <n v="12853.98"/>
    <n v="0"/>
    <n v="0.33"/>
    <n v="66516"/>
    <x v="4"/>
  </r>
  <r>
    <s v="0149    1E-L1"/>
    <s v="ALEJO MARTIN JUDEZ Y PLATINI MARIELA (1)"/>
    <n v="48396"/>
    <n v="48400"/>
    <n v="0"/>
    <n v="0"/>
    <n v="4"/>
    <n v="41497.760000000002"/>
    <n v="7740.11"/>
    <n v="740.4"/>
    <n v="1134.3900000000001"/>
    <n v="0"/>
    <n v="10980.04"/>
    <n v="-5224.0200000000004"/>
    <n v="0.32"/>
    <n v="56865"/>
    <x v="4"/>
  </r>
  <r>
    <s v="0150    1E-L2"/>
    <s v="MATIAS CORTIJO (1)"/>
    <n v="46475"/>
    <n v="46475"/>
    <n v="0"/>
    <n v="0"/>
    <n v="0"/>
    <n v="41497.760000000002"/>
    <n v="6540.31"/>
    <n v="626.4"/>
    <n v="958.83"/>
    <n v="0"/>
    <n v="9278.02"/>
    <n v="-5039.99"/>
    <n v="0.67"/>
    <n v="53862"/>
    <x v="4"/>
  </r>
  <r>
    <s v="0151    1E-L3"/>
    <s v="FRANCISCO PUIGGARI"/>
    <n v="45134"/>
    <n v="45887"/>
    <n v="0"/>
    <n v="753"/>
    <n v="753"/>
    <n v="41497.760000000002"/>
    <n v="5704.09"/>
    <n v="546"/>
    <n v="836.05"/>
    <n v="0"/>
    <n v="8091.76"/>
    <n v="0"/>
    <n v="0.34"/>
    <n v="56676"/>
    <x v="4"/>
  </r>
  <r>
    <s v="0152    1E-L4"/>
    <s v="PAZ NASTA (1)"/>
    <n v="44396"/>
    <n v="44396"/>
    <n v="0"/>
    <n v="0"/>
    <n v="0"/>
    <n v="41497.760000000002"/>
    <n v="5243.56"/>
    <n v="501.6"/>
    <n v="768.45"/>
    <n v="0"/>
    <n v="7438.46"/>
    <n v="-4840.83"/>
    <n v="0"/>
    <n v="50609"/>
    <x v="4"/>
  </r>
  <r>
    <s v="0153    1E-L5"/>
    <s v="PETER KRUGER"/>
    <n v="282292"/>
    <n v="0"/>
    <n v="252933.41"/>
    <n v="42005.26"/>
    <n v="0"/>
    <n v="41497.760000000002"/>
    <n v="6859.45"/>
    <n v="656.4"/>
    <n v="1005.4"/>
    <n v="0"/>
    <n v="9730.74"/>
    <n v="0"/>
    <n v="0.57999999999999996"/>
    <n v="354689"/>
    <x v="4"/>
  </r>
  <r>
    <s v="0154    1E-L6"/>
    <s v="NATALIA GANEM"/>
    <n v="105299"/>
    <n v="0"/>
    <n v="103016.85"/>
    <n v="7432.99"/>
    <n v="0"/>
    <n v="41497.760000000002"/>
    <n v="6641.3"/>
    <n v="0"/>
    <n v="973.32"/>
    <n v="0"/>
    <n v="9421.2800000000007"/>
    <n v="0"/>
    <n v="0.5"/>
    <n v="168984"/>
    <x v="4"/>
  </r>
  <r>
    <s v="0155    1E-L7"/>
    <s v="JAIME CHMEA"/>
    <n v="879808"/>
    <n v="0"/>
    <n v="633298.57999999996"/>
    <n v="278174.34999999998"/>
    <n v="0"/>
    <n v="41497.760000000002"/>
    <n v="4847.67"/>
    <n v="0"/>
    <n v="710.5"/>
    <n v="0"/>
    <n v="6876.85"/>
    <n v="0"/>
    <n v="0.28999999999999998"/>
    <n v="965406"/>
    <x v="4"/>
  </r>
  <r>
    <s v="0156    1E-L8"/>
    <s v="JAIME CHMEA"/>
    <n v="890961"/>
    <n v="0"/>
    <n v="640909.59"/>
    <n v="282096.89"/>
    <n v="0"/>
    <n v="41497.760000000002"/>
    <n v="5134.49"/>
    <n v="0"/>
    <n v="752.24"/>
    <n v="0"/>
    <n v="7283.73"/>
    <n v="0"/>
    <n v="0.3"/>
    <n v="977675"/>
    <x v="4"/>
  </r>
  <r>
    <s v="0157    1E-L9"/>
    <s v="EUGENIA GIBBONS"/>
    <n v="3346371"/>
    <n v="0"/>
    <n v="2034513.77"/>
    <s v="En Abogados"/>
    <n v="0"/>
    <n v="41497.760000000002"/>
    <n v="6419.12"/>
    <n v="615.6"/>
    <n v="940.9"/>
    <n v="0"/>
    <n v="9106.1"/>
    <n v="0"/>
    <n v="0.83"/>
    <n v="3506677"/>
    <x v="4"/>
  </r>
  <r>
    <s v="0158    1E-L10"/>
    <s v="NATALIA GANEM"/>
    <n v="104383"/>
    <n v="0"/>
    <n v="101961.75"/>
    <n v="7519.34"/>
    <n v="0"/>
    <n v="41497.760000000002"/>
    <n v="7990.57"/>
    <n v="763.2"/>
    <n v="1170.95"/>
    <n v="0"/>
    <n v="11335.34"/>
    <n v="0"/>
    <n v="0.09"/>
    <n v="172239"/>
    <x v="4"/>
  </r>
  <r>
    <s v="0159    1E-L11"/>
    <s v="NATALIA GANEM (1)"/>
    <n v="366019"/>
    <n v="329420"/>
    <n v="0"/>
    <n v="0"/>
    <n v="0"/>
    <n v="41497.760000000002"/>
    <n v="12094.93"/>
    <n v="1158"/>
    <n v="1772.81"/>
    <n v="0"/>
    <n v="17157.740000000002"/>
    <n v="0"/>
    <n v="0.76"/>
    <n v="73682"/>
    <x v="4"/>
  </r>
  <r>
    <s v="0160    1E-L12"/>
    <s v="Federico Orlando Garro/ Erica Gisela Nissen (1)"/>
    <n v="53914"/>
    <n v="53914"/>
    <n v="0"/>
    <n v="0"/>
    <n v="0"/>
    <n v="41497.760000000002"/>
    <n v="7792.63"/>
    <n v="745.2"/>
    <n v="1142.32"/>
    <n v="0"/>
    <n v="11054.54"/>
    <n v="-5232.49"/>
    <n v="0.04"/>
    <n v="57000"/>
    <x v="4"/>
  </r>
  <r>
    <s v="0161   1F-L1-A"/>
    <s v="HERN£N DE LAURENTE"/>
    <n v="105230"/>
    <n v="49579.88"/>
    <n v="55650.12"/>
    <n v="2782.51"/>
    <n v="0"/>
    <n v="41497.760000000002"/>
    <n v="8237"/>
    <n v="789.6"/>
    <n v="1207.1600000000001"/>
    <n v="0"/>
    <n v="11684.91"/>
    <n v="0"/>
    <n v="0.94"/>
    <n v="121850"/>
    <x v="4"/>
  </r>
  <r>
    <s v="0162    1F-L2"/>
    <s v="MARÕA FERNANDA BALLOTTA (2)"/>
    <n v="68141"/>
    <n v="24000"/>
    <n v="44141"/>
    <n v="3280.61"/>
    <n v="0"/>
    <n v="41497.760000000002"/>
    <n v="3429.72"/>
    <n v="675.6"/>
    <n v="1034.71"/>
    <n v="0"/>
    <n v="4865.37"/>
    <n v="0"/>
    <n v="0.23"/>
    <n v="98925"/>
    <x v="4"/>
  </r>
  <r>
    <s v="0163   1F-L3 1"/>
    <s v="RUBEN DANIEL KOVACH (1)"/>
    <n v="41216"/>
    <n v="41216"/>
    <n v="0"/>
    <n v="0"/>
    <n v="325"/>
    <n v="41497.760000000002"/>
    <n v="3575.15"/>
    <n v="325"/>
    <n v="518.39"/>
    <n v="0"/>
    <n v="5071.68"/>
    <n v="-5122.32"/>
    <n v="0.34"/>
    <n v="45541"/>
    <x v="4"/>
  </r>
  <r>
    <s v="0164    1F-L4"/>
    <s v="SERGIO ELBIO CANTON/ SILVIA MARIA KINDERKNECHT (1)"/>
    <n v="53045"/>
    <n v="53045"/>
    <n v="0"/>
    <n v="0"/>
    <n v="0"/>
    <n v="41497.760000000002"/>
    <n v="3538.8"/>
    <n v="650"/>
    <n v="517.36"/>
    <n v="0"/>
    <n v="5020.1000000000004"/>
    <n v="1825.1"/>
    <n v="0.88"/>
    <n v="53050"/>
    <x v="4"/>
  </r>
  <r>
    <s v="0165    1F-L5"/>
    <s v="JAIME FRANCISCO MANTE"/>
    <n v="2068265"/>
    <n v="0"/>
    <n v="1248854.8600000001"/>
    <s v="En Abogados"/>
    <n v="0"/>
    <n v="41497.760000000002"/>
    <n v="7073.56"/>
    <n v="676.8"/>
    <n v="1036.78"/>
    <n v="0"/>
    <n v="10034.469999999999"/>
    <n v="0"/>
    <n v="0.89"/>
    <n v="2191028"/>
    <x v="4"/>
  </r>
  <r>
    <s v="0166    1F-L6"/>
    <s v="ALFREDO CASTIGLIA (1)"/>
    <n v="73449"/>
    <n v="73449"/>
    <s v="Plan de Pago"/>
    <s v="Plan de Pago"/>
    <n v="0"/>
    <n v="41497.760000000002"/>
    <n v="6653.42"/>
    <n v="637.20000000000005"/>
    <n v="975.39"/>
    <n v="0"/>
    <n v="9438.48"/>
    <n v="21735.45"/>
    <n v="0.3"/>
    <n v="80938"/>
    <x v="4"/>
  </r>
  <r>
    <s v="0167    1F-L7"/>
    <s v="Ever Antonio Zarate"/>
    <n v="96283"/>
    <n v="0"/>
    <n v="94188.3"/>
    <n v="6804.12"/>
    <n v="0"/>
    <n v="41497.760000000002"/>
    <n v="7275.54"/>
    <n v="696"/>
    <n v="1066.44"/>
    <n v="0"/>
    <n v="10321.01"/>
    <n v="0"/>
    <n v="0.83"/>
    <n v="161850"/>
    <x v="4"/>
  </r>
  <r>
    <s v="0168    1F-L8"/>
    <s v="MARCELO LUIS VOLPE"/>
    <n v="51773"/>
    <n v="51773"/>
    <n v="0"/>
    <n v="852"/>
    <n v="0"/>
    <n v="41497.760000000002"/>
    <n v="6976.6"/>
    <n v="667.2"/>
    <n v="1022.3"/>
    <n v="0"/>
    <n v="9896.93"/>
    <n v="0"/>
    <n v="0.21"/>
    <n v="60913"/>
    <x v="4"/>
  </r>
  <r>
    <s v="0169    1F-L9"/>
    <s v="ROLF MEIJER WERNER (1)"/>
    <n v="50065"/>
    <n v="50065"/>
    <n v="0"/>
    <n v="0"/>
    <n v="0"/>
    <n v="41497.760000000002"/>
    <n v="8806.6"/>
    <n v="843.6"/>
    <n v="1290.6300000000001"/>
    <n v="0"/>
    <n v="12492.94"/>
    <n v="-5388.07"/>
    <n v="0.54"/>
    <n v="59544"/>
    <x v="4"/>
  </r>
  <r>
    <s v="0170    1F-L10"/>
    <s v="ARIEL AKERMAN (1)"/>
    <n v="49884"/>
    <n v="49884"/>
    <n v="0"/>
    <n v="0"/>
    <n v="0"/>
    <n v="41497.760000000002"/>
    <n v="8669.25"/>
    <n v="829.2"/>
    <n v="1270.6300000000001"/>
    <n v="0"/>
    <n v="12298.1"/>
    <n v="-5366.88"/>
    <n v="0.94"/>
    <n v="59199"/>
    <x v="4"/>
  </r>
  <r>
    <s v="0171    1F-L11"/>
    <s v="RICARDO MURTAGH (1)"/>
    <n v="56367"/>
    <n v="56500"/>
    <n v="0"/>
    <n v="0"/>
    <n v="133"/>
    <n v="41497.760000000002"/>
    <n v="9614.5400000000009"/>
    <n v="921.6"/>
    <n v="1409.28"/>
    <n v="0"/>
    <n v="13639.09"/>
    <n v="-5512.17"/>
    <n v="0.9"/>
    <n v="61438"/>
    <x v="4"/>
  </r>
  <r>
    <s v="0172    1F-L12"/>
    <s v="FIDEICOMISO VILLA MARIA"/>
    <n v="53146"/>
    <n v="53146"/>
    <n v="0"/>
    <n v="873"/>
    <n v="0"/>
    <n v="41497.760000000002"/>
    <n v="8216.7999999999993"/>
    <n v="0"/>
    <n v="1204.4000000000001"/>
    <n v="0"/>
    <n v="11656.26"/>
    <n v="0"/>
    <n v="0.78"/>
    <n v="63449"/>
    <x v="4"/>
  </r>
  <r>
    <s v="0173    1F-L13"/>
    <s v="RUTA CPC"/>
    <n v="107992"/>
    <n v="52849"/>
    <n v="55143"/>
    <n v="3611.12"/>
    <n v="0"/>
    <n v="41497.760000000002"/>
    <n v="7994.61"/>
    <n v="766.8"/>
    <n v="1171.98"/>
    <n v="0"/>
    <n v="11341.07"/>
    <n v="0"/>
    <n v="0.66"/>
    <n v="121527"/>
    <x v="4"/>
  </r>
  <r>
    <s v="0174    1F-L14"/>
    <s v="FIDEICOMISO VILLA MARIA"/>
    <n v="53591"/>
    <n v="53591"/>
    <n v="0"/>
    <n v="880"/>
    <n v="0"/>
    <n v="41497.760000000002"/>
    <n v="8487.4599999999991"/>
    <n v="0"/>
    <n v="1244.07"/>
    <n v="0"/>
    <n v="12040.22"/>
    <n v="0"/>
    <n v="0.49"/>
    <n v="64150"/>
    <x v="4"/>
  </r>
  <r>
    <s v="0175    1F-L15"/>
    <s v="RUTA CPC"/>
    <n v="112147"/>
    <n v="54894"/>
    <n v="57253"/>
    <n v="3750.08"/>
    <n v="0"/>
    <n v="41497.760000000002"/>
    <n v="9170.17"/>
    <n v="877.2"/>
    <n v="1344.09"/>
    <n v="0"/>
    <n v="13008.71"/>
    <n v="0"/>
    <n v="0.99"/>
    <n v="126902"/>
    <x v="4"/>
  </r>
  <r>
    <s v="0176    1F-L16"/>
    <s v="FIDEICOMISO VILLA MARIA"/>
    <n v="55166"/>
    <n v="55166"/>
    <n v="0"/>
    <n v="906"/>
    <n v="0"/>
    <n v="41497.760000000002"/>
    <n v="9444.8700000000008"/>
    <n v="0"/>
    <n v="1384.44"/>
    <n v="0"/>
    <n v="13398.4"/>
    <n v="0"/>
    <n v="0.53"/>
    <n v="66632"/>
    <x v="4"/>
  </r>
  <r>
    <s v="0177    1F-L17"/>
    <s v="LEO MATEU / RED CARPET"/>
    <n v="3030786"/>
    <n v="0"/>
    <n v="1835254.41"/>
    <n v="1287294.31"/>
    <n v="0"/>
    <n v="41497.760000000002"/>
    <n v="8943.9500000000007"/>
    <n v="855.6"/>
    <n v="1310.98"/>
    <n v="0"/>
    <n v="12687.79"/>
    <n v="0"/>
    <n v="0.2"/>
    <n v="3187845"/>
    <x v="4"/>
  </r>
  <r>
    <s v="0178    1F-L18"/>
    <s v="FIDUCIA CAPITAL (1)"/>
    <n v="51852"/>
    <n v="51852"/>
    <n v="0"/>
    <n v="0"/>
    <n v="0"/>
    <n v="41497.760000000002"/>
    <n v="9897.32"/>
    <n v="946.8"/>
    <n v="1450.32"/>
    <n v="0"/>
    <n v="14040.23"/>
    <n v="-5555.15"/>
    <n v="0.72"/>
    <n v="62278"/>
    <x v="4"/>
  </r>
  <r>
    <s v="0179    1F-L19"/>
    <s v="HAEDO - SUEIRO"/>
    <n v="3441821"/>
    <n v="0"/>
    <n v="2098187.69"/>
    <s v="En Abogados"/>
    <n v="0"/>
    <n v="41497.760000000002"/>
    <n v="8237"/>
    <n v="789.6"/>
    <n v="1207.1600000000001"/>
    <n v="0"/>
    <n v="11684.91"/>
    <n v="0"/>
    <n v="0.19"/>
    <n v="3610147"/>
    <x v="4"/>
  </r>
  <r>
    <s v="0180   1F-L20"/>
    <s v="TORIBIO ACHAVAL (1)"/>
    <n v="55381"/>
    <n v="55381"/>
    <n v="0"/>
    <n v="0"/>
    <n v="0"/>
    <n v="41497.760000000002"/>
    <n v="9105.5400000000009"/>
    <n v="831.6"/>
    <n v="1275.45"/>
    <n v="0"/>
    <n v="12917.02"/>
    <n v="-5371.72"/>
    <n v="0.35"/>
    <n v="60256"/>
    <x v="4"/>
  </r>
  <r>
    <s v="0181    1F-L21"/>
    <s v="JUAN SALERNO (1)"/>
    <n v="49341"/>
    <n v="49341"/>
    <n v="0"/>
    <n v="0"/>
    <n v="0"/>
    <n v="41497.760000000002"/>
    <n v="8329.91"/>
    <n v="796.8"/>
    <n v="1220.6199999999999"/>
    <n v="0"/>
    <n v="11816.72"/>
    <n v="-5314.22"/>
    <n v="0.41"/>
    <n v="58348"/>
    <x v="4"/>
  </r>
  <r>
    <s v="0182    1F-L22"/>
    <s v="SCHETTINO SERGIO (1)"/>
    <n v="53700"/>
    <n v="53700"/>
    <n v="0"/>
    <n v="0"/>
    <n v="0"/>
    <n v="41497.760000000002"/>
    <n v="8083.49"/>
    <n v="772.8"/>
    <n v="1184.75"/>
    <n v="0"/>
    <n v="11467.15"/>
    <n v="-5276.68"/>
    <n v="0.73"/>
    <n v="57730"/>
    <x v="4"/>
  </r>
  <r>
    <s v="0183    1F-L23"/>
    <s v="EDUARDO HIRSH"/>
    <n v="48682"/>
    <n v="49494"/>
    <n v="0"/>
    <n v="812"/>
    <n v="812"/>
    <n v="41497.760000000002"/>
    <n v="7917.86"/>
    <n v="758.4"/>
    <n v="1160.26"/>
    <n v="0"/>
    <n v="11232.19"/>
    <n v="0"/>
    <n v="0.53"/>
    <n v="62567"/>
    <x v="4"/>
  </r>
  <r>
    <s v="0184   1F-L24"/>
    <s v="SANDRO TROSSO"/>
    <n v="15730"/>
    <n v="0"/>
    <n v="15730"/>
    <n v="786.5"/>
    <n v="0"/>
    <n v="41497.760000000002"/>
    <n v="8560.17"/>
    <n v="819.6"/>
    <n v="1254.42"/>
    <n v="0"/>
    <n v="12143.37"/>
    <n v="0"/>
    <n v="0.18"/>
    <n v="80792"/>
    <x v="4"/>
  </r>
  <r>
    <s v="0185   1F-L25"/>
    <s v="SANDRO TROSSO"/>
    <n v="17558"/>
    <n v="0"/>
    <n v="17558"/>
    <n v="877.9"/>
    <n v="0"/>
    <n v="41497.760000000002"/>
    <n v="8515.74"/>
    <n v="816"/>
    <n v="1248.21"/>
    <n v="0"/>
    <n v="12080.33"/>
    <n v="0"/>
    <n v="0.06"/>
    <n v="82594"/>
    <x v="4"/>
  </r>
  <r>
    <s v="0186   1F-L26"/>
    <s v="WALTER GALLO (2)"/>
    <n v="633318"/>
    <n v="178978.61"/>
    <n v="454339.39"/>
    <n v="25285.599999999999"/>
    <n v="0"/>
    <n v="41497.760000000002"/>
    <n v="6746.34"/>
    <n v="645.6"/>
    <n v="988.84"/>
    <n v="0"/>
    <n v="9570.2800000000007"/>
    <n v="0"/>
    <n v="0.19"/>
    <n v="539074"/>
    <x v="4"/>
  </r>
  <r>
    <s v="0187    1F-L27"/>
    <s v="FRANCISCO PUIGGARI"/>
    <n v="45873"/>
    <n v="46638"/>
    <n v="0"/>
    <n v="765"/>
    <n v="765"/>
    <n v="41497.760000000002"/>
    <n v="6164.62"/>
    <n v="590.4"/>
    <n v="903.3"/>
    <n v="0"/>
    <n v="8745.06"/>
    <n v="0"/>
    <n v="0.86"/>
    <n v="57902"/>
    <x v="4"/>
  </r>
  <r>
    <s v="0188    1F-L28"/>
    <s v="JUAN MANUEL GALLEGO"/>
    <n v="839928"/>
    <n v="0"/>
    <n v="602184.06000000006"/>
    <n v="267853.14"/>
    <n v="0"/>
    <n v="41497.760000000002"/>
    <n v="6382.76"/>
    <n v="610.79999999999995"/>
    <n v="935.38"/>
    <n v="0"/>
    <n v="9054.52"/>
    <n v="0"/>
    <n v="0.57999999999999996"/>
    <n v="928519"/>
    <x v="4"/>
  </r>
  <r>
    <s v="0189   1F-L29"/>
    <s v="MARÕA JOS… SPINELLI - ESTANCIA VILLA MARI"/>
    <n v="777485"/>
    <n v="33141.31"/>
    <n v="704206.96"/>
    <n v="75347.08"/>
    <n v="0"/>
    <n v="41497.760000000002"/>
    <n v="6079.78"/>
    <n v="583.20000000000005"/>
    <n v="891.23"/>
    <n v="0"/>
    <n v="8624.7199999999993"/>
    <n v="0"/>
    <n v="0.27"/>
    <n v="837231"/>
    <x v="4"/>
  </r>
  <r>
    <s v="0190   1F-L30"/>
    <s v="MOUSALLI ELIAS RUBEN (1)"/>
    <n v="90227"/>
    <n v="90227"/>
    <s v="Plan de Pago"/>
    <s v="Plan de Pago"/>
    <n v="0"/>
    <n v="41497.760000000002"/>
    <n v="8002.69"/>
    <n v="766.8"/>
    <n v="1172.67"/>
    <n v="0"/>
    <n v="11352.53"/>
    <n v="36666.67"/>
    <n v="0.88"/>
    <n v="99460"/>
    <x v="4"/>
  </r>
  <r>
    <s v="0191    1F-L31"/>
    <s v="SEBASTI£N PAREJA (1)"/>
    <n v="49186"/>
    <n v="49186"/>
    <n v="0"/>
    <n v="0"/>
    <n v="0"/>
    <n v="41497.760000000002"/>
    <n v="8358.19"/>
    <n v="799.2"/>
    <n v="1224.75"/>
    <n v="0"/>
    <n v="11856.83"/>
    <n v="-5319.06"/>
    <n v="0.33"/>
    <n v="58418"/>
    <x v="4"/>
  </r>
  <r>
    <s v="0192   1F-L32"/>
    <s v="GENTILE PEDRO/CAROLINA/ ERICA/ROMINA"/>
    <n v="99608"/>
    <n v="143624"/>
    <n v="0"/>
    <n v="0"/>
    <n v="44016"/>
    <n v="41497.760000000002"/>
    <n v="7905.74"/>
    <n v="757.2"/>
    <n v="1158.53"/>
    <n v="0"/>
    <n v="11215"/>
    <n v="0"/>
    <n v="0.77"/>
    <n v="18519"/>
    <x v="4"/>
  </r>
  <r>
    <s v="0193   1F-L33"/>
    <s v="ROMINA - ERICA - CAROLINA_x000a_- PEDRO GENTIL (1)"/>
    <n v="119818"/>
    <n v="160601"/>
    <n v="0"/>
    <n v="0"/>
    <n v="40783"/>
    <n v="41497.760000000002"/>
    <n v="6136.34"/>
    <n v="0"/>
    <n v="899.16"/>
    <n v="0"/>
    <n v="8704.9500000000007"/>
    <n v="7569.12"/>
    <n v="0.67"/>
    <n v="24025"/>
    <x v="4"/>
  </r>
  <r>
    <s v="0194   1F-L34"/>
    <s v="SERGIO ZAMBIAZZO"/>
    <n v="1709996"/>
    <n v="0"/>
    <n v="1116955.26"/>
    <s v="En Abogados"/>
    <n v="0"/>
    <n v="41497.760000000002"/>
    <n v="6516.07"/>
    <n v="625"/>
    <n v="955.04"/>
    <n v="0"/>
    <n v="9243.6299999999992"/>
    <n v="0"/>
    <n v="0.74"/>
    <n v="1824682"/>
    <x v="4"/>
  </r>
  <r>
    <s v="0195   1F-L35"/>
    <s v="ESQUERDO MAXIMILIANO (1)"/>
    <n v="45653"/>
    <n v="45653"/>
    <n v="0"/>
    <n v="0"/>
    <n v="0"/>
    <n v="41497.760000000002"/>
    <n v="6411.04"/>
    <n v="0"/>
    <n v="939.52"/>
    <n v="0"/>
    <n v="9094.6299999999992"/>
    <n v="2549.11"/>
    <n v="0.94"/>
    <n v="60493"/>
    <x v="4"/>
  </r>
  <r>
    <s v="0196   1F-L36"/>
    <s v="PABLO GARCIA NAVARRO"/>
    <n v="47911"/>
    <n v="47911"/>
    <n v="0"/>
    <n v="799"/>
    <n v="0"/>
    <n v="41497.760000000002"/>
    <n v="7437.13"/>
    <n v="711.6"/>
    <n v="1089.9000000000001"/>
    <n v="0"/>
    <n v="10550.23"/>
    <n v="0"/>
    <n v="0.38"/>
    <n v="62086"/>
    <x v="4"/>
  </r>
  <r>
    <s v="0197   1F-L37"/>
    <s v="CESAR MOLINA"/>
    <n v="0"/>
    <n v="0"/>
    <n v="0"/>
    <n v="0"/>
    <n v="0"/>
    <n v="41497.760000000002"/>
    <n v="8002.69"/>
    <n v="766.8"/>
    <n v="1172.67"/>
    <n v="0"/>
    <n v="0"/>
    <n v="0"/>
    <n v="0.08"/>
    <n v="51440"/>
    <x v="4"/>
  </r>
  <r>
    <s v="0198    1F-L38"/>
    <s v="RUTA CPC"/>
    <n v="107992"/>
    <n v="52849"/>
    <n v="55143"/>
    <n v="3611.12"/>
    <n v="0"/>
    <n v="41497.760000000002"/>
    <n v="7994.61"/>
    <n v="766.8"/>
    <n v="1171.98"/>
    <n v="0"/>
    <n v="11341.07"/>
    <n v="0"/>
    <n v="0.66"/>
    <n v="121527"/>
    <x v="4"/>
  </r>
  <r>
    <s v="0199    1F-L39"/>
    <s v="RUTA CPC"/>
    <n v="108105"/>
    <n v="52904"/>
    <n v="55201"/>
    <n v="3614.99"/>
    <n v="0"/>
    <n v="41497.760000000002"/>
    <n v="8026.93"/>
    <n v="769.2"/>
    <n v="1176.47"/>
    <n v="0"/>
    <n v="11386.92"/>
    <n v="0"/>
    <n v="0.73"/>
    <n v="121674"/>
    <x v="4"/>
  </r>
  <r>
    <s v="0200   1F-L40"/>
    <s v="CLAUDIO VICENTE LOPEZ"/>
    <n v="2250975"/>
    <n v="0"/>
    <n v="1428691.69"/>
    <s v="En Abogados"/>
    <n v="0"/>
    <n v="41497.760000000002"/>
    <n v="8002.69"/>
    <n v="766.8"/>
    <n v="1172.67"/>
    <n v="0"/>
    <n v="11352.53"/>
    <n v="0"/>
    <n v="0.97"/>
    <n v="2385203"/>
    <x v="4"/>
  </r>
  <r>
    <s v="0201    1F-L41"/>
    <s v="EDUARDO JORD£ (1)"/>
    <n v="68314"/>
    <n v="68500"/>
    <n v="0"/>
    <n v="0"/>
    <n v="186"/>
    <n v="41497.760000000002"/>
    <n v="8002.69"/>
    <n v="0"/>
    <n v="1172.67"/>
    <n v="20145.560000000001"/>
    <n v="11352.53"/>
    <n v="2305.12"/>
    <n v="0.67"/>
    <n v="84291"/>
    <x v="4"/>
  </r>
  <r>
    <s v="0202   1F-L42"/>
    <s v="SEBASTIAN TORRILLAS (1)"/>
    <n v="47977"/>
    <n v="48000"/>
    <n v="0"/>
    <n v="0"/>
    <n v="23"/>
    <n v="41497.760000000002"/>
    <n v="7493.69"/>
    <n v="718.8"/>
    <n v="1098.52"/>
    <n v="0"/>
    <n v="10630.46"/>
    <n v="-5186.49"/>
    <n v="0.26"/>
    <n v="56230"/>
    <x v="4"/>
  </r>
  <r>
    <s v="0203   1F-L43"/>
    <s v="ELSA MUSTICHIO"/>
    <n v="192491"/>
    <n v="0"/>
    <n v="180302.09"/>
    <n v="21204.01"/>
    <n v="0"/>
    <n v="41497.760000000002"/>
    <n v="7530.04"/>
    <n v="721.2"/>
    <n v="1103.69"/>
    <n v="0"/>
    <n v="10682.04"/>
    <n v="0"/>
    <n v="0.17"/>
    <n v="263041"/>
    <x v="4"/>
  </r>
  <r>
    <s v="0204   1F-L44"/>
    <s v="HELENA CROUZEL"/>
    <n v="48851"/>
    <n v="48851"/>
    <n v="0"/>
    <n v="815"/>
    <n v="0"/>
    <n v="41497.760000000002"/>
    <n v="8022.89"/>
    <n v="769.2"/>
    <n v="1176.1199999999999"/>
    <n v="0"/>
    <n v="11381.19"/>
    <n v="0"/>
    <n v="0.84"/>
    <n v="63663"/>
    <x v="4"/>
  </r>
  <r>
    <s v="0205    1G-L1"/>
    <s v="LA FIDUCIARIA VILLA MARIA"/>
    <n v="115662"/>
    <n v="0"/>
    <n v="112977.60000000001"/>
    <n v="8333.2800000000007"/>
    <n v="0"/>
    <n v="41497.760000000002"/>
    <n v="11295.07"/>
    <n v="1080"/>
    <n v="1655.54"/>
    <n v="0"/>
    <n v="16023.06"/>
    <n v="0"/>
    <n v="0.69"/>
    <n v="192863"/>
    <x v="4"/>
  </r>
  <r>
    <s v="0206    1G-L2"/>
    <s v="BAUTISTA HEGUY (1)"/>
    <n v="58432"/>
    <n v="58432"/>
    <n v="0"/>
    <n v="0"/>
    <n v="0"/>
    <n v="41497.760000000002"/>
    <n v="10802.22"/>
    <n v="1033"/>
    <n v="1583.45"/>
    <n v="0"/>
    <n v="15323.91"/>
    <n v="-5694.38"/>
    <n v="0.04"/>
    <n v="64546"/>
    <x v="4"/>
  </r>
  <r>
    <s v="0207    1G-L3"/>
    <s v="ARMANDO RIBAS"/>
    <n v="849397"/>
    <n v="0"/>
    <n v="620039.48"/>
    <n v="260359.49"/>
    <n v="0"/>
    <n v="41497.760000000002"/>
    <n v="10854.74"/>
    <n v="1039.2"/>
    <n v="1591.04"/>
    <n v="0"/>
    <n v="15398.41"/>
    <n v="0"/>
    <n v="0.88"/>
    <n v="950781"/>
    <x v="4"/>
  </r>
  <r>
    <s v="0208    1G-L4"/>
    <s v="PAUL DOCHERTY"/>
    <n v="6044"/>
    <n v="0"/>
    <n v="6044"/>
    <n v="302.2"/>
    <n v="0"/>
    <n v="41497.760000000002"/>
    <n v="7481.57"/>
    <n v="715.2"/>
    <n v="1096.79"/>
    <n v="0"/>
    <n v="10613.27"/>
    <n v="0"/>
    <n v="0.21"/>
    <n v="67751"/>
    <x v="4"/>
  </r>
  <r>
    <s v="0209    1G-L5"/>
    <s v="DAMIAN LOPO (1)"/>
    <n v="79196"/>
    <n v="79196"/>
    <s v="Plan de Pago"/>
    <s v="Plan de Pago"/>
    <n v="0"/>
    <n v="41497.760000000002"/>
    <n v="8156.2"/>
    <n v="781.2"/>
    <n v="1195.44"/>
    <n v="0"/>
    <n v="11570.3"/>
    <n v="25368"/>
    <n v="0.1"/>
    <n v="88569"/>
    <x v="4"/>
  </r>
  <r>
    <s v="0210    1G-L6"/>
    <s v="CRISTINA RICCIARDI"/>
    <n v="98403"/>
    <n v="98403"/>
    <n v="0"/>
    <n v="0"/>
    <n v="0"/>
    <n v="41497.760000000002"/>
    <n v="7538.12"/>
    <n v="722.4"/>
    <n v="1104.73"/>
    <n v="0"/>
    <n v="10693.5"/>
    <n v="0"/>
    <n v="0.49"/>
    <n v="61557"/>
    <x v="4"/>
  </r>
  <r>
    <s v="0211    1G-L7"/>
    <s v="Gustavo Alberto Ramon GONZALEZ (1)"/>
    <n v="50344"/>
    <n v="50344"/>
    <n v="0"/>
    <n v="0"/>
    <n v="0"/>
    <n v="41497.760000000002"/>
    <n v="8956.07"/>
    <n v="856.8"/>
    <n v="1312.36"/>
    <n v="0"/>
    <n v="12704.98"/>
    <n v="-5410.47"/>
    <n v="0.5"/>
    <n v="59918"/>
    <x v="4"/>
  </r>
  <r>
    <s v="0212    1G-L8"/>
    <s v="ARATA Y ASOCIADOS (1)"/>
    <n v="50175"/>
    <n v="50175"/>
    <n v="0"/>
    <n v="0"/>
    <n v="0"/>
    <n v="41497.760000000002"/>
    <n v="9412.5499999999993"/>
    <n v="0"/>
    <n v="1379.62"/>
    <n v="0"/>
    <n v="13352.55"/>
    <n v="-5481.29"/>
    <n v="0.81"/>
    <n v="60162"/>
    <x v="4"/>
  </r>
  <r>
    <s v="0213    1G-L9"/>
    <s v="FLAVIO THIER (1)"/>
    <n v="56243"/>
    <n v="56243"/>
    <n v="0"/>
    <n v="0"/>
    <n v="0"/>
    <n v="41497.760000000002"/>
    <n v="9125.73"/>
    <n v="836.4"/>
    <n v="1278.21"/>
    <n v="0"/>
    <n v="12945.67"/>
    <n v="-5374.75"/>
    <n v="0.98"/>
    <n v="60310"/>
    <x v="4"/>
  </r>
  <r>
    <s v="0214   1G-L10"/>
    <s v="HERNAN DE LAURENTE"/>
    <n v="102790"/>
    <n v="48441.88"/>
    <n v="54348.12"/>
    <s v="En Abogados"/>
    <n v="0"/>
    <n v="41497.760000000002"/>
    <n v="7521.96"/>
    <n v="721.2"/>
    <n v="1102.31"/>
    <n v="0"/>
    <n v="10670.58"/>
    <n v="0"/>
    <n v="0.66"/>
    <n v="118580"/>
    <x v="4"/>
  </r>
  <r>
    <s v="0215    1G-L11"/>
    <s v="FIDEICOMISO VILLA MARIA"/>
    <n v="60112"/>
    <n v="60112"/>
    <n v="0"/>
    <s v="En Abogados"/>
    <n v="0"/>
    <n v="41497.760000000002"/>
    <n v="11767.71"/>
    <n v="1125.5999999999999"/>
    <n v="1724.52"/>
    <n v="0"/>
    <n v="16693.55"/>
    <n v="0"/>
    <n v="0.86"/>
    <n v="73797"/>
    <x v="4"/>
  </r>
  <r>
    <s v="0216    1G-L12"/>
    <s v="ALFRED GLASSEL"/>
    <n v="1646725"/>
    <n v="0"/>
    <n v="1117517.1299999999"/>
    <s v="En Abogados"/>
    <n v="0"/>
    <n v="41497.760000000002"/>
    <n v="12951.35"/>
    <n v="1239.5999999999999"/>
    <n v="1898.01"/>
    <n v="0"/>
    <n v="18372.650000000001"/>
    <n v="0"/>
    <n v="0.77"/>
    <n v="1778561"/>
    <x v="4"/>
  </r>
  <r>
    <s v="0217    1G-L13"/>
    <s v="GUSTAVO FERREIROS (1)"/>
    <n v="50782"/>
    <n v="50782"/>
    <n v="0"/>
    <n v="0"/>
    <n v="0"/>
    <n v="41497.760000000002"/>
    <n v="12236.32"/>
    <n v="1171.2"/>
    <n v="1793.5"/>
    <n v="0"/>
    <n v="17358.310000000001"/>
    <n v="-5914.73"/>
    <n v="0.64"/>
    <n v="68143"/>
    <x v="4"/>
  </r>
  <r>
    <s v="0218    1G-L14"/>
    <s v="FABIANA MARCELA BA—A/ PAPALEO MARCELO DAN."/>
    <n v="58883"/>
    <n v="0"/>
    <n v="58883"/>
    <n v="2944.15"/>
    <n v="0"/>
    <n v="41497.760000000002"/>
    <n v="11060.76"/>
    <n v="1059.5999999999999"/>
    <n v="1621.05"/>
    <n v="0"/>
    <n v="15690.68"/>
    <n v="0"/>
    <n v="0"/>
    <n v="132757"/>
    <x v="4"/>
  </r>
  <r>
    <s v="0219    1G-L15"/>
    <s v="DANIEL FERN£NDEZ BAR”N"/>
    <n v="3954948"/>
    <n v="0"/>
    <n v="2396556.7999999998"/>
    <s v="En Abogados"/>
    <n v="0"/>
    <n v="41497.760000000002"/>
    <n v="10119.51"/>
    <n v="968.4"/>
    <n v="1483.09"/>
    <n v="0"/>
    <n v="14355.42"/>
    <n v="0"/>
    <n v="0.98"/>
    <n v="4143201"/>
    <x v="4"/>
  </r>
  <r>
    <s v="0220   1G-L16"/>
    <s v="DIEGO MUFFATTI"/>
    <n v="3096478"/>
    <n v="0"/>
    <n v="1909665.34"/>
    <s v="En Abogados"/>
    <n v="0"/>
    <n v="41497.760000000002"/>
    <n v="9178.25"/>
    <n v="878.4"/>
    <n v="1345.13"/>
    <n v="0"/>
    <n v="13020.17"/>
    <n v="0"/>
    <n v="0.02"/>
    <n v="3257881"/>
    <x v="4"/>
  </r>
  <r>
    <s v="0221    1G-L17"/>
    <s v="DIEGO SOLERO"/>
    <n v="163634"/>
    <n v="49504.5"/>
    <n v="114129.5"/>
    <n v="6501.84"/>
    <n v="0"/>
    <n v="41497.760000000002"/>
    <n v="8943.9500000000007"/>
    <n v="855.6"/>
    <n v="1310.6400000000001"/>
    <n v="0"/>
    <n v="12687.79"/>
    <n v="0"/>
    <n v="0.92"/>
    <n v="185928"/>
    <x v="4"/>
  </r>
  <r>
    <s v="0222   1G-L18"/>
    <s v="CESAR FERNANDO CARDALDA (1)"/>
    <n v="49194"/>
    <n v="49194"/>
    <n v="0"/>
    <n v="0"/>
    <n v="0"/>
    <n v="41497.760000000002"/>
    <n v="8237"/>
    <n v="789.6"/>
    <n v="1207.1600000000001"/>
    <n v="0"/>
    <n v="11684.91"/>
    <n v="-5300.29"/>
    <n v="0.86"/>
    <n v="58117"/>
    <x v="4"/>
  </r>
  <r>
    <s v="0223   1G-L19"/>
    <s v="CAPRILE GOLF S.A."/>
    <n v="952823"/>
    <n v="0"/>
    <n v="728116.12"/>
    <n v="261112.69"/>
    <n v="0"/>
    <n v="41497.760000000002"/>
    <n v="7231.1"/>
    <n v="692.4"/>
    <n v="1059.8900000000001"/>
    <n v="0"/>
    <n v="10257.969999999999"/>
    <n v="0"/>
    <n v="7.0000000000000007E-2"/>
    <n v="1049968"/>
    <x v="4"/>
  </r>
  <r>
    <s v="0224   1G-L20"/>
    <s v="FERNANDO CAFFA (1)"/>
    <n v="69396"/>
    <n v="69396"/>
    <n v="0"/>
    <n v="0"/>
    <n v="0"/>
    <n v="41497.760000000002"/>
    <n v="8232.9599999999991"/>
    <n v="0"/>
    <n v="1206.82"/>
    <n v="20812.63"/>
    <n v="11679.18"/>
    <n v="-799.69"/>
    <n v="0.34"/>
    <n v="82630"/>
    <x v="4"/>
  </r>
  <r>
    <s v="0225   1G-L21"/>
    <s v="CYNTHIA ANDREA CULAK"/>
    <n v="148198"/>
    <n v="0"/>
    <n v="141768.72"/>
    <n v="13517.72"/>
    <n v="0"/>
    <n v="41497.760000000002"/>
    <n v="7881.5"/>
    <n v="754.8"/>
    <n v="1155.08"/>
    <n v="0"/>
    <n v="11180.61"/>
    <n v="0"/>
    <n v="0.81"/>
    <n v="217757"/>
    <x v="4"/>
  </r>
  <r>
    <s v="0226   1G-L22"/>
    <s v="MARIO DANIELE (1)"/>
    <n v="62049"/>
    <n v="63048"/>
    <n v="0"/>
    <n v="1009"/>
    <n v="999"/>
    <n v="41497.760000000002"/>
    <n v="8544.01"/>
    <n v="0"/>
    <n v="1252"/>
    <n v="0"/>
    <n v="12120.45"/>
    <n v="7569.12"/>
    <n v="0.66"/>
    <n v="70994"/>
    <x v="4"/>
  </r>
  <r>
    <s v="0227   1G-L23"/>
    <s v="JUAN MANUEL GALLEGO"/>
    <n v="897741"/>
    <n v="0"/>
    <n v="645441.49"/>
    <n v="284571.58"/>
    <n v="0"/>
    <n v="41497.760000000002"/>
    <n v="8846.99"/>
    <n v="846"/>
    <n v="1296.8399999999999"/>
    <n v="0"/>
    <n v="12550.25"/>
    <n v="0"/>
    <n v="0.09"/>
    <n v="995051"/>
    <x v="4"/>
  </r>
  <r>
    <s v="0228   1G-L24"/>
    <s v="VICTOR DURAN (1)"/>
    <n v="48454"/>
    <n v="48454"/>
    <n v="0"/>
    <n v="0"/>
    <n v="0"/>
    <n v="41497.760000000002"/>
    <n v="7776.47"/>
    <n v="744"/>
    <n v="1139.56"/>
    <n v="0"/>
    <n v="11031.61"/>
    <n v="-5229.47"/>
    <n v="7.0000000000000007E-2"/>
    <n v="56960"/>
    <x v="4"/>
  </r>
  <r>
    <s v="0229   1G-L25"/>
    <s v="C…SAR CARDALDA (1)"/>
    <n v="46664"/>
    <n v="46664"/>
    <n v="0"/>
    <n v="0"/>
    <n v="0"/>
    <n v="41497.760000000002"/>
    <n v="7081.63"/>
    <n v="0"/>
    <n v="1037.82"/>
    <n v="0"/>
    <n v="10045.93"/>
    <n v="-5122.92"/>
    <n v="0.78"/>
    <n v="54541"/>
    <x v="4"/>
  </r>
  <r>
    <s v="0230   1G-L26"/>
    <s v="PABLO RESNIK (1)"/>
    <n v="47309"/>
    <n v="47309"/>
    <n v="0"/>
    <n v="0"/>
    <n v="0"/>
    <n v="41497.760000000002"/>
    <n v="7061.44"/>
    <n v="675.6"/>
    <n v="1035.06"/>
    <n v="0"/>
    <n v="10017.280000000001"/>
    <n v="-5119.8999999999996"/>
    <n v="0.76"/>
    <n v="55168"/>
    <x v="4"/>
  </r>
  <r>
    <s v="0231   1G-L27"/>
    <s v="CECILIA CALVANI"/>
    <n v="929632"/>
    <n v="0"/>
    <n v="678520.39"/>
    <n v="285037.63"/>
    <n v="0"/>
    <n v="41497.760000000002"/>
    <n v="7530.04"/>
    <n v="721.2"/>
    <n v="1103.3499999999999"/>
    <n v="0"/>
    <n v="10682.04"/>
    <n v="0"/>
    <n v="0.59"/>
    <n v="1025093"/>
    <x v="4"/>
  </r>
  <r>
    <s v="0232    1L-L1"/>
    <s v="MARIELA CHOUZA (EN SUCESI”N) (1)"/>
    <n v="50529"/>
    <n v="50529"/>
    <n v="0"/>
    <n v="0"/>
    <n v="0"/>
    <n v="41497.760000000002"/>
    <n v="2403.64"/>
    <n v="0"/>
    <n v="352.15"/>
    <n v="0"/>
    <n v="3409.77"/>
    <n v="2572.11"/>
    <n v="0.56999999999999995"/>
    <n v="50236"/>
    <x v="4"/>
  </r>
  <r>
    <s v="0233    1L-L2"/>
    <s v="Nancy Beatriz Esquivel (1)"/>
    <n v="39722"/>
    <n v="40000"/>
    <n v="0"/>
    <n v="0"/>
    <n v="278"/>
    <n v="41497.760000000002"/>
    <n v="2452.11"/>
    <n v="0"/>
    <n v="359.39"/>
    <n v="0"/>
    <n v="3478.54"/>
    <n v="-4375.91"/>
    <n v="0.11"/>
    <n v="43134"/>
    <x v="4"/>
  </r>
  <r>
    <s v="0234    1L-L3"/>
    <s v="ANABELA DONADEO (1)"/>
    <n v="35073"/>
    <n v="35073"/>
    <n v="0"/>
    <n v="0"/>
    <n v="0"/>
    <n v="41497.760000000002"/>
    <n v="2545.0300000000002"/>
    <n v="243.6"/>
    <n v="372.84"/>
    <n v="0"/>
    <n v="3610.35"/>
    <n v="-4426.16"/>
    <n v="0.57999999999999996"/>
    <n v="43844"/>
    <x v="4"/>
  </r>
  <r>
    <s v="0235    1L-L4"/>
    <s v="Jonathan Alex DERMAN ; Cynthia Carolina BASSO (1)"/>
    <n v="40216"/>
    <n v="40216"/>
    <n v="0"/>
    <n v="0"/>
    <n v="0"/>
    <n v="41497.760000000002"/>
    <n v="2633.9"/>
    <n v="253.2"/>
    <n v="386.29"/>
    <n v="0"/>
    <n v="3736.42"/>
    <n v="-4440.6899999999996"/>
    <n v="0.12"/>
    <n v="44067"/>
    <x v="4"/>
  </r>
  <r>
    <s v="0236    1L-L5"/>
    <s v="DANIEL MANZINI (1)"/>
    <n v="54136"/>
    <n v="54136"/>
    <s v="Plan de Pago"/>
    <s v="Plan de Pago"/>
    <n v="0"/>
    <n v="41497.760000000002"/>
    <n v="2395.56"/>
    <n v="229.2"/>
    <n v="351.11"/>
    <n v="0"/>
    <n v="3398.31"/>
    <n v="9082.19"/>
    <n v="0.87"/>
    <n v="56955"/>
    <x v="4"/>
  </r>
  <r>
    <s v="0237    1L-L6"/>
    <s v="JULI£N DE VITO (1)"/>
    <n v="39829"/>
    <n v="39829"/>
    <n v="0"/>
    <n v="0"/>
    <n v="0"/>
    <n v="41497.760000000002"/>
    <n v="2545.0300000000002"/>
    <n v="0"/>
    <n v="372.84"/>
    <n v="0"/>
    <n v="3610.35"/>
    <n v="-4426.16"/>
    <n v="0.18"/>
    <n v="43600"/>
    <x v="4"/>
  </r>
  <r>
    <s v="0238    1L-L7"/>
    <s v="PABLO MARTÌN"/>
    <n v="85944"/>
    <n v="85944"/>
    <n v="0"/>
    <n v="1400"/>
    <n v="0"/>
    <n v="41497.760000000002"/>
    <n v="2585.42"/>
    <n v="248.4"/>
    <n v="378.7"/>
    <n v="0"/>
    <n v="3667.65"/>
    <n v="0"/>
    <n v="7.0000000000000007E-2"/>
    <n v="49778"/>
    <x v="4"/>
  </r>
  <r>
    <s v="0239    1L-L8"/>
    <s v="BEATRIZ COSTA (1)"/>
    <n v="40392"/>
    <n v="40392"/>
    <n v="0"/>
    <n v="0"/>
    <n v="0"/>
    <n v="41497.760000000002"/>
    <n v="2742.97"/>
    <n v="264"/>
    <n v="401.81"/>
    <n v="0"/>
    <n v="3891.15"/>
    <n v="-4456.43"/>
    <n v="0.74"/>
    <n v="44342"/>
    <x v="4"/>
  </r>
  <r>
    <s v="0240    1L-L9"/>
    <s v="PAULA VAZQUEZ"/>
    <n v="44820"/>
    <n v="45567"/>
    <n v="0"/>
    <n v="747"/>
    <n v="747"/>
    <n v="41497.760000000002"/>
    <n v="2981.32"/>
    <n v="285"/>
    <n v="436.99"/>
    <n v="0"/>
    <n v="4229.26"/>
    <n v="0"/>
    <n v="0.67"/>
    <n v="49431"/>
    <x v="4"/>
  </r>
  <r>
    <s v="0241   1L-L10"/>
    <s v="LAURA HERMIDA (1)"/>
    <n v="41107"/>
    <n v="41107"/>
    <n v="0"/>
    <n v="0"/>
    <n v="0"/>
    <n v="41497.760000000002"/>
    <n v="3393.37"/>
    <n v="0"/>
    <n v="497.35"/>
    <n v="0"/>
    <n v="4813.79"/>
    <n v="-4556.92"/>
    <n v="0.65"/>
    <n v="45646"/>
    <x v="4"/>
  </r>
  <r>
    <s v="0242   1L-L11"/>
    <s v="Stuto Melisa/Bosso Matías Leonel"/>
    <n v="66607"/>
    <n v="67701"/>
    <n v="0"/>
    <n v="307.91000000000003"/>
    <n v="1094"/>
    <n v="41497.760000000002"/>
    <n v="3720.58"/>
    <n v="356.4"/>
    <n v="545.29"/>
    <n v="0"/>
    <n v="5277.98"/>
    <n v="0"/>
    <n v="0.08"/>
    <n v="50612"/>
    <x v="4"/>
  </r>
  <r>
    <s v="0243   1L-L12"/>
    <s v="Ramirez Silvia Patricia (1)"/>
    <n v="49123"/>
    <n v="49123"/>
    <n v="0"/>
    <n v="0"/>
    <n v="0"/>
    <n v="41497.760000000002"/>
    <n v="3857.94"/>
    <n v="370.8"/>
    <n v="565.64"/>
    <n v="0"/>
    <n v="5472.83"/>
    <n v="2316.65"/>
    <n v="0.38"/>
    <n v="54082"/>
    <x v="4"/>
  </r>
  <r>
    <s v="0244   1L-L13"/>
    <s v="JOSE SANTOS RETAMOZO CACERES (1)"/>
    <n v="42521"/>
    <n v="42521"/>
    <n v="0"/>
    <n v="0"/>
    <n v="0"/>
    <n v="41497.760000000002"/>
    <n v="4072.04"/>
    <n v="391.2"/>
    <n v="596.67999999999995"/>
    <n v="0"/>
    <n v="5776.55"/>
    <n v="-4661.04"/>
    <n v="0.81"/>
    <n v="47674"/>
    <x v="4"/>
  </r>
  <r>
    <s v="0245   1L-L14"/>
    <s v="Maria Itari Muzzapappa / Santiago Carballo (1)"/>
    <n v="48817"/>
    <n v="48817"/>
    <n v="0"/>
    <n v="0"/>
    <n v="0"/>
    <n v="41497.760000000002"/>
    <n v="3668.07"/>
    <n v="351.6"/>
    <n v="537.71"/>
    <n v="0"/>
    <n v="5203.4799999999996"/>
    <n v="2345.71"/>
    <n v="0.67"/>
    <n v="53605"/>
    <x v="4"/>
  </r>
  <r>
    <s v="0246   1L-L15"/>
    <s v="Balaza Luz Marisol / Fernando Eduardo Galdos (1)"/>
    <n v="48338"/>
    <n v="49144"/>
    <n v="0"/>
    <n v="806"/>
    <n v="806"/>
    <n v="41497.760000000002"/>
    <n v="3369.13"/>
    <n v="322.8"/>
    <n v="493.9"/>
    <n v="0"/>
    <n v="4779.41"/>
    <n v="6945"/>
    <n v="0"/>
    <n v="57408"/>
    <x v="4"/>
  </r>
  <r>
    <s v="0247   1L-L16"/>
    <s v="DANIELA PEREYRA (1) (2)"/>
    <n v="116420"/>
    <n v="185000"/>
    <n v="0"/>
    <n v="5442.39"/>
    <n v="68580"/>
    <n v="41497.760000000002"/>
    <n v="3256.02"/>
    <n v="312"/>
    <n v="477"/>
    <n v="0"/>
    <n v="4618.95"/>
    <n v="6945"/>
    <n v="0"/>
    <n v="-6030.88"/>
    <x v="4"/>
  </r>
  <r>
    <s v="0248   1L-L17"/>
    <s v="Gustavo Alberto Ramon Gonzalez (1)"/>
    <n v="40921"/>
    <n v="40921"/>
    <n v="0"/>
    <n v="0"/>
    <n v="0"/>
    <n v="41497.760000000002"/>
    <n v="3074.23"/>
    <n v="295.2"/>
    <n v="450.44"/>
    <n v="0"/>
    <n v="4361.07"/>
    <n v="-4507.88"/>
    <n v="0.18"/>
    <n v="45171"/>
    <x v="4"/>
  </r>
  <r>
    <s v="0249   1L-L18"/>
    <s v="GASTON DAMIAN SERRA/ JAVIER OMAR LOPEZ (1)"/>
    <n v="251554"/>
    <n v="0"/>
    <n v="229723.39"/>
    <n v="33316.78"/>
    <n v="0"/>
    <n v="41497.760000000002"/>
    <n v="2884.36"/>
    <n v="276"/>
    <n v="422.51"/>
    <n v="0"/>
    <n v="4091.73"/>
    <n v="6945"/>
    <n v="0.47"/>
    <n v="319158"/>
    <x v="4"/>
  </r>
  <r>
    <s v="0250   1L-L19"/>
    <s v="DANIELE, Mario Domingo/ GIORDANO LERENA Maria del Rocio"/>
    <n v="45449"/>
    <n v="46186"/>
    <n v="0"/>
    <n v="737"/>
    <n v="737"/>
    <n v="41497.760000000002"/>
    <n v="2613.6999999999998"/>
    <n v="250.8"/>
    <n v="383.19"/>
    <n v="0"/>
    <n v="3707.77"/>
    <n v="0"/>
    <n v="0.78"/>
    <n v="48454"/>
    <x v="4"/>
  </r>
  <r>
    <s v="0251   1L-L20"/>
    <s v="GEOPOLIS S.A. (1) (2)"/>
    <n v="182768"/>
    <n v="224573.64"/>
    <n v="0"/>
    <n v="5345.85"/>
    <n v="41805.64"/>
    <n v="41497.760000000002"/>
    <n v="2561.1799999999998"/>
    <n v="244.8"/>
    <n v="375.26"/>
    <n v="0"/>
    <n v="3633.27"/>
    <n v="22083.24"/>
    <n v="0.28000000000000003"/>
    <n v="33936"/>
    <x v="4"/>
  </r>
  <r>
    <s v="0252   1L-L21"/>
    <s v="TORSTEN / DIRK SCHALL (1)"/>
    <n v="39963"/>
    <n v="39963"/>
    <n v="0"/>
    <n v="0"/>
    <n v="0"/>
    <n v="41497.760000000002"/>
    <n v="2476.35"/>
    <n v="237.6"/>
    <n v="363.18"/>
    <n v="0"/>
    <n v="3512.92"/>
    <n v="-4416.47"/>
    <n v="0.66"/>
    <n v="43672"/>
    <x v="4"/>
  </r>
  <r>
    <s v="0253   1L-L22"/>
    <s v="Anabel Carla BRUSCHINI (1)"/>
    <n v="40028"/>
    <n v="40028"/>
    <n v="0"/>
    <n v="0"/>
    <n v="0"/>
    <n v="41497.760000000002"/>
    <n v="2516.75"/>
    <n v="241.2"/>
    <n v="369.05"/>
    <n v="0"/>
    <n v="3570.23"/>
    <n v="-4422.53"/>
    <n v="0.54"/>
    <n v="43773"/>
    <x v="4"/>
  </r>
  <r>
    <s v="0254   1L-L23"/>
    <s v="Coop.DACAR"/>
    <n v="47883"/>
    <n v="0"/>
    <n v="44088.68"/>
    <n v="5998.75"/>
    <n v="0"/>
    <n v="41497.760000000002"/>
    <n v="2561.1799999999998"/>
    <n v="244.8"/>
    <n v="375.26"/>
    <n v="0"/>
    <n v="3633.27"/>
    <n v="0"/>
    <n v="0.3"/>
    <n v="98400"/>
    <x v="4"/>
  </r>
  <r>
    <s v="0255   1L-L24"/>
    <s v="JOSE BALATTI (1)"/>
    <n v="41083"/>
    <n v="41083"/>
    <n v="0"/>
    <n v="0"/>
    <n v="0"/>
    <n v="41497.760000000002"/>
    <n v="3175.22"/>
    <n v="304.8"/>
    <n v="465.62"/>
    <n v="0"/>
    <n v="4504.34"/>
    <n v="-4523.62"/>
    <n v="0.88"/>
    <n v="45425"/>
    <x v="4"/>
  </r>
  <r>
    <s v="0256   1L-L25"/>
    <s v="Gustavo Enrique Daniel Moran (1)"/>
    <n v="54725"/>
    <n v="54725"/>
    <n v="0"/>
    <n v="0"/>
    <n v="0"/>
    <n v="41497.760000000002"/>
    <n v="3296.41"/>
    <n v="0"/>
    <n v="483.21"/>
    <n v="0"/>
    <n v="4676.26"/>
    <n v="2403.2199999999998"/>
    <n v="0.14000000000000001"/>
    <n v="52357"/>
    <x v="4"/>
  </r>
  <r>
    <s v="0257   1L-L26"/>
    <s v="CAMILA PARDO ARGERICH (1)"/>
    <n v="40254"/>
    <n v="40254"/>
    <n v="0"/>
    <n v="0"/>
    <n v="0"/>
    <n v="41497.760000000002"/>
    <n v="2658.14"/>
    <n v="254.4"/>
    <n v="389.4"/>
    <n v="0"/>
    <n v="3770.81"/>
    <n v="-4443.71"/>
    <n v="0.2"/>
    <n v="44127"/>
    <x v="4"/>
  </r>
  <r>
    <s v="0258   1L-L27"/>
    <s v="FABIAN MARTINEZ"/>
    <n v="1182801"/>
    <n v="0"/>
    <n v="737638.59"/>
    <n v="482044.34"/>
    <n v="0"/>
    <n v="41497.760000000002"/>
    <n v="3110.59"/>
    <n v="287.60000000000002"/>
    <n v="455.96"/>
    <n v="0"/>
    <n v="4412.6499999999996"/>
    <n v="0"/>
    <n v="0.51"/>
    <n v="1269448"/>
    <x v="4"/>
  </r>
  <r>
    <s v="0259   1L-L28"/>
    <s v="ALEJANDRO DAROUICHE (1)"/>
    <n v="41531"/>
    <n v="41531"/>
    <n v="0"/>
    <n v="0"/>
    <n v="0"/>
    <n v="41497.760000000002"/>
    <n v="3453.96"/>
    <n v="332.4"/>
    <n v="506.32"/>
    <n v="0"/>
    <n v="4899.76"/>
    <n v="-4566"/>
    <n v="0.8"/>
    <n v="46125"/>
    <x v="4"/>
  </r>
  <r>
    <s v="0260   1L-L29"/>
    <s v="TOMAS BELLO (1)"/>
    <n v="47970"/>
    <n v="47970"/>
    <n v="0"/>
    <n v="0"/>
    <n v="0"/>
    <n v="41497.760000000002"/>
    <n v="3138.86"/>
    <n v="301.2"/>
    <n v="460.1"/>
    <n v="0"/>
    <n v="4452.76"/>
    <n v="2427.4299999999998"/>
    <n v="0.89"/>
    <n v="52279"/>
    <x v="4"/>
  </r>
  <r>
    <s v="0261   1L-L30"/>
    <s v="Matias Alejandro Perasso/ Guadalupe Agustin (1)"/>
    <n v="41419"/>
    <n v="41419"/>
    <n v="0"/>
    <n v="0"/>
    <n v="0"/>
    <n v="41497.760000000002"/>
    <n v="3385.29"/>
    <n v="324"/>
    <n v="495.97"/>
    <n v="0"/>
    <n v="4802.33"/>
    <n v="-4555.1000000000004"/>
    <n v="0.75"/>
    <n v="45951"/>
    <x v="4"/>
  </r>
  <r>
    <s v="0262   1L-L31"/>
    <s v="DIEGO SOLERO (1)"/>
    <n v="177216"/>
    <n v="63262.6"/>
    <n v="113953.4"/>
    <n v="6710.78"/>
    <n v="0"/>
    <n v="41497.760000000002"/>
    <n v="3458"/>
    <n v="332.4"/>
    <n v="506.66"/>
    <n v="0"/>
    <n v="4905.49"/>
    <n v="6945"/>
    <n v="0.51"/>
    <n v="178310"/>
    <x v="4"/>
  </r>
  <r>
    <s v="0263   1L-L32"/>
    <s v="BLANCO MONICA P/ BERTOLOTTO CLAUDIO A."/>
    <n v="41144"/>
    <n v="41150"/>
    <n v="0"/>
    <n v="0"/>
    <n v="6"/>
    <n v="41497.760000000002"/>
    <n v="3417.61"/>
    <n v="0"/>
    <n v="501.15"/>
    <n v="0"/>
    <n v="4848.18"/>
    <n v="0"/>
    <n v="0.3"/>
    <n v="50259"/>
    <x v="4"/>
  </r>
  <r>
    <s v="0264   1L-L33"/>
    <s v="ROSANA JUDITH CHORUZY (1)"/>
    <n v="41782"/>
    <n v="41782"/>
    <n v="0"/>
    <n v="0"/>
    <n v="0"/>
    <n v="41497.760000000002"/>
    <n v="3611.51"/>
    <n v="345.6"/>
    <n v="529.42999999999995"/>
    <n v="0"/>
    <n v="5123.25"/>
    <n v="-4590.21"/>
    <n v="0.66"/>
    <n v="46518"/>
    <x v="4"/>
  </r>
  <r>
    <s v="0265   1L-L34"/>
    <s v="MARCELA GUERRA (1)"/>
    <n v="41744"/>
    <n v="41744"/>
    <n v="0"/>
    <n v="0"/>
    <n v="0"/>
    <n v="41497.760000000002"/>
    <n v="3587.27"/>
    <n v="344.4"/>
    <n v="525.63"/>
    <n v="0"/>
    <n v="5088.87"/>
    <n v="-4586.58"/>
    <n v="0.65"/>
    <n v="46458"/>
    <x v="4"/>
  </r>
  <r>
    <s v="0266   1L-L35"/>
    <s v="FEDERICO CASTEX"/>
    <n v="275663"/>
    <n v="0"/>
    <n v="243732.92"/>
    <s v="En Abogados"/>
    <n v="0"/>
    <n v="41497.760000000002"/>
    <n v="3510.52"/>
    <n v="336"/>
    <n v="514.6"/>
    <n v="0"/>
    <n v="4979.99"/>
    <n v="0"/>
    <n v="0.48"/>
    <n v="338689"/>
    <x v="4"/>
  </r>
  <r>
    <s v="0267   1L-L36"/>
    <s v="MARÕA FERNANDA BALLOTTA (2)"/>
    <n v="62841"/>
    <n v="24000"/>
    <n v="38841"/>
    <n v="3026.17"/>
    <n v="0"/>
    <n v="41497.760000000002"/>
    <n v="3441.84"/>
    <n v="331.2"/>
    <n v="504.25"/>
    <n v="0"/>
    <n v="4882.5600000000004"/>
    <n v="0"/>
    <n v="0.22"/>
    <n v="92525"/>
    <x v="4"/>
  </r>
  <r>
    <s v="0268   1L-L37"/>
    <s v="LORENTE MARCELA (1)"/>
    <n v="41438"/>
    <n v="41438"/>
    <n v="0"/>
    <n v="0"/>
    <n v="0"/>
    <n v="41497.760000000002"/>
    <n v="3397.41"/>
    <n v="325.2"/>
    <n v="498.04"/>
    <n v="0"/>
    <n v="4819.53"/>
    <n v="-4557.5200000000004"/>
    <n v="0.57999999999999996"/>
    <n v="45981"/>
    <x v="4"/>
  </r>
  <r>
    <s v="0269   1L-L38"/>
    <s v="FERNANDO NICOSIA (1)"/>
    <n v="45627"/>
    <n v="45627"/>
    <n v="0"/>
    <n v="0"/>
    <n v="0"/>
    <n v="41497.760000000002"/>
    <n v="3090.39"/>
    <n v="296.39999999999998"/>
    <n v="453.2"/>
    <n v="0"/>
    <n v="4383.99"/>
    <n v="-4510.3"/>
    <n v="0.56000000000000005"/>
    <n v="45212"/>
    <x v="4"/>
  </r>
  <r>
    <s v="0270   1L-L39"/>
    <s v="Daniel Bernardo RUIZ (1)"/>
    <n v="47612"/>
    <n v="47612"/>
    <n v="0"/>
    <n v="0"/>
    <n v="0"/>
    <n v="41497.760000000002"/>
    <n v="2916.68"/>
    <n v="278.39999999999998"/>
    <n v="427.34"/>
    <n v="0"/>
    <n v="4137.57"/>
    <n v="-4483.67"/>
    <n v="0.92"/>
    <n v="44775"/>
    <x v="4"/>
  </r>
  <r>
    <s v="0271   1L-L40"/>
    <s v="Hernan Javier PIROLO (1)"/>
    <n v="51555"/>
    <n v="51555"/>
    <n v="0"/>
    <n v="0"/>
    <n v="0"/>
    <n v="41497.760000000002"/>
    <n v="2860.12"/>
    <n v="274.8"/>
    <n v="419.06"/>
    <n v="0"/>
    <n v="4057.34"/>
    <n v="-4474.59"/>
    <n v="0.51"/>
    <n v="44635"/>
    <x v="4"/>
  </r>
  <r>
    <s v="0272   1L-L41"/>
    <s v="RODOLFO CELEDON"/>
    <n v="2612791"/>
    <n v="0"/>
    <n v="1603204.27"/>
    <s v="En Abogados"/>
    <n v="0"/>
    <n v="41497.760000000002"/>
    <n v="2876.28"/>
    <n v="276"/>
    <n v="421.47"/>
    <n v="0"/>
    <n v="4080.26"/>
    <n v="0"/>
    <n v="0.02"/>
    <n v="2742103"/>
    <x v="4"/>
  </r>
  <r>
    <s v="0273   1L-L42"/>
    <s v="XIMENA HUAMAN CALATAYUD"/>
    <n v="2642355"/>
    <n v="0"/>
    <n v="1620598.67"/>
    <s v="En Abogados"/>
    <n v="0"/>
    <n v="41497.760000000002"/>
    <n v="3021.71"/>
    <n v="289.2"/>
    <n v="442.86"/>
    <n v="0"/>
    <n v="4286.57"/>
    <n v="0"/>
    <n v="0.97"/>
    <n v="2772924"/>
    <x v="4"/>
  </r>
  <r>
    <s v="0274   1L-L43"/>
    <s v="LUCIANO MAZZEO/BELUSSI CARLA (1)"/>
    <n v="41031"/>
    <n v="41031"/>
    <n v="0"/>
    <n v="0"/>
    <n v="0"/>
    <n v="41497.760000000002"/>
    <n v="3142.9"/>
    <n v="301.2"/>
    <n v="460.45"/>
    <n v="0"/>
    <n v="4458.49"/>
    <n v="-4518.17"/>
    <n v="0.37"/>
    <n v="45343"/>
    <x v="4"/>
  </r>
  <r>
    <s v="0275   1L-L44"/>
    <s v="ANDREA MARIANA ORTIGOZA (1)"/>
    <n v="40468"/>
    <n v="40468"/>
    <n v="0"/>
    <n v="0"/>
    <n v="0"/>
    <n v="41497.760000000002"/>
    <n v="2791.45"/>
    <n v="267.60000000000002"/>
    <n v="409.4"/>
    <n v="0"/>
    <n v="3959.92"/>
    <n v="-4464.3"/>
    <n v="0.17"/>
    <n v="44462"/>
    <x v="4"/>
  </r>
  <r>
    <s v="0276   1L-L45"/>
    <s v="GRACIELA BETINA GIL PIZARRO (1)"/>
    <n v="40817"/>
    <n v="40817"/>
    <n v="0"/>
    <n v="0"/>
    <n v="0"/>
    <n v="41497.760000000002"/>
    <n v="3009.59"/>
    <n v="288"/>
    <n v="441.13"/>
    <n v="0"/>
    <n v="4269.38"/>
    <n v="-4497.59"/>
    <n v="0.73"/>
    <n v="45009"/>
    <x v="4"/>
  </r>
  <r>
    <s v="0277   1L-L46"/>
    <s v="(CFA) COMPA—IA FIDUCIARIA AMERICANA"/>
    <n v="45222"/>
    <n v="45222"/>
    <n v="0"/>
    <n v="0"/>
    <n v="0"/>
    <n v="41497.760000000002"/>
    <n v="3211.58"/>
    <n v="308.39999999999998"/>
    <n v="470.45"/>
    <n v="0"/>
    <n v="4555.91"/>
    <n v="0"/>
    <n v="0.9"/>
    <n v="50045"/>
    <x v="4"/>
  </r>
  <r>
    <s v="0278   1L-L47"/>
    <s v="MARIANO ALBERTO VALENTINO/PAULA NATALIA MORENO (1)"/>
    <n v="40618"/>
    <n v="40618"/>
    <n v="0"/>
    <n v="0"/>
    <n v="0"/>
    <n v="41497.760000000002"/>
    <n v="2884.36"/>
    <n v="277.2"/>
    <n v="422.85"/>
    <n v="0"/>
    <n v="4091.73"/>
    <n v="-4478.82"/>
    <n v="0.92"/>
    <n v="44696"/>
    <x v="4"/>
  </r>
  <r>
    <s v="0279   1L-L48"/>
    <s v="YANINA VALERIA BERNINSON (1)"/>
    <n v="100914"/>
    <n v="64000"/>
    <n v="36914"/>
    <n v="2816.04"/>
    <n v="0"/>
    <n v="41497.760000000002"/>
    <n v="2464.23"/>
    <n v="0"/>
    <n v="361.11"/>
    <n v="0"/>
    <n v="3495.73"/>
    <n v="16014.12"/>
    <n v="0.01"/>
    <n v="103563"/>
    <x v="4"/>
  </r>
  <r>
    <s v="0280   1L-L49"/>
    <s v="(CFA) COMPA—IA FIDUCIARIA AMERICANA"/>
    <n v="44876"/>
    <n v="44876"/>
    <n v="0"/>
    <n v="0"/>
    <n v="0"/>
    <n v="41497.760000000002"/>
    <n v="3013.63"/>
    <n v="288"/>
    <n v="441.48"/>
    <n v="0"/>
    <n v="4275.1099999999997"/>
    <n v="0"/>
    <n v="0.02"/>
    <n v="49516"/>
    <x v="4"/>
  </r>
  <r>
    <s v="0281   1L-L50"/>
    <s v="GARRITANO VERONICA Y OT."/>
    <n v="806391"/>
    <n v="0"/>
    <n v="592995.69999999995"/>
    <s v="En Abogados"/>
    <n v="0"/>
    <n v="41497.760000000002"/>
    <n v="3369.13"/>
    <n v="322.8"/>
    <n v="493.9"/>
    <n v="0"/>
    <n v="4779.41"/>
    <n v="0"/>
    <n v="0.21"/>
    <n v="886504"/>
    <x v="4"/>
  </r>
  <r>
    <s v="0282   1L-L51"/>
    <s v="CARLOS MOLTONI (1)"/>
    <n v="40876"/>
    <n v="40876"/>
    <n v="0"/>
    <n v="0"/>
    <n v="0"/>
    <n v="41497.760000000002"/>
    <n v="3045.95"/>
    <n v="291.60000000000002"/>
    <n v="446.31"/>
    <n v="0"/>
    <n v="4320.95"/>
    <n v="-4503.04"/>
    <n v="0.47"/>
    <n v="45100"/>
    <x v="4"/>
  </r>
  <r>
    <s v="0283   1L-L52"/>
    <s v="EMILIANO AVETRANI - PABLO AVETRANI (1)"/>
    <n v="41226"/>
    <n v="41226"/>
    <n v="0"/>
    <n v="0"/>
    <n v="0"/>
    <n v="41497.760000000002"/>
    <n v="3264.1"/>
    <n v="313.2"/>
    <n v="478.38"/>
    <n v="0"/>
    <n v="4630.41"/>
    <n v="-4536.9399999999996"/>
    <n v="0.09"/>
    <n v="45647"/>
    <x v="4"/>
  </r>
  <r>
    <s v="0284   1L-L53"/>
    <s v="LUCÕA PARENTE"/>
    <n v="2377606"/>
    <n v="0"/>
    <n v="1472891.49"/>
    <s v="En Abogados"/>
    <n v="0"/>
    <n v="41497.760000000002"/>
    <n v="3171.18"/>
    <n v="303.60000000000002"/>
    <n v="464.59"/>
    <n v="0"/>
    <n v="4498.6099999999997"/>
    <n v="0"/>
    <n v="0.69"/>
    <n v="2501187"/>
    <x v="4"/>
  </r>
  <r>
    <s v="0285   1L-L54"/>
    <s v="Miraglia Claudia Beatriz (1)"/>
    <n v="41095"/>
    <n v="41100"/>
    <n v="0"/>
    <n v="0"/>
    <n v="5"/>
    <n v="41497.760000000002"/>
    <n v="3215.62"/>
    <n v="308.39999999999998"/>
    <n v="471.48"/>
    <n v="0"/>
    <n v="4561.6400000000003"/>
    <n v="-4529.67"/>
    <n v="0.77"/>
    <n v="45521"/>
    <x v="4"/>
  </r>
  <r>
    <s v="0286   1L-L55"/>
    <s v="SOCIEDAD PETROCENTAURI_x000a_(Gabriel Fabian RADZIUSZ) (1)"/>
    <n v="41206"/>
    <n v="41206"/>
    <n v="0"/>
    <n v="0"/>
    <n v="0"/>
    <n v="41497.760000000002"/>
    <n v="3251.98"/>
    <n v="312"/>
    <n v="476.66"/>
    <n v="0"/>
    <n v="4613.22"/>
    <n v="-4535.12"/>
    <n v="0.5"/>
    <n v="45617"/>
    <x v="4"/>
  </r>
  <r>
    <s v="0287   1L-L56"/>
    <s v="SOSA MENDOZA (1)"/>
    <n v="40580"/>
    <n v="40580"/>
    <n v="0"/>
    <n v="0"/>
    <n v="0"/>
    <n v="41497.760000000002"/>
    <n v="3247.94"/>
    <n v="312"/>
    <n v="476.31"/>
    <n v="0"/>
    <n v="4607.49"/>
    <n v="-4534.5200000000004"/>
    <n v="0.02"/>
    <n v="45607"/>
    <x v="4"/>
  </r>
  <r>
    <s v="0288   1L-L57"/>
    <s v="SOSA MENDOZA (1)"/>
    <n v="41329"/>
    <n v="41329"/>
    <n v="0"/>
    <n v="0"/>
    <n v="0"/>
    <n v="41497.760000000002"/>
    <n v="3328.73"/>
    <n v="319.2"/>
    <n v="487.69"/>
    <n v="0"/>
    <n v="4722.1000000000004"/>
    <n v="-4546.62"/>
    <n v="0.14000000000000001"/>
    <n v="45809"/>
    <x v="4"/>
  </r>
  <r>
    <s v="0289   1L-L58"/>
    <s v="OSVALDO RAUL PICCININI"/>
    <n v="45095"/>
    <n v="45837"/>
    <n v="0"/>
    <n v="742"/>
    <n v="742"/>
    <n v="41497.760000000002"/>
    <n v="3138.86"/>
    <n v="301.2"/>
    <n v="460.1"/>
    <n v="0"/>
    <n v="4452.76"/>
    <n v="0"/>
    <n v="0.32"/>
    <n v="49851"/>
    <x v="4"/>
  </r>
  <r>
    <s v="0290   1L-L59"/>
    <s v="NORMA CLORINDA GOMEZ"/>
    <n v="44934"/>
    <n v="45673"/>
    <n v="0"/>
    <n v="739"/>
    <n v="739"/>
    <n v="41497.760000000002"/>
    <n v="3045.95"/>
    <n v="292.8"/>
    <n v="446.65"/>
    <n v="0"/>
    <n v="4320.95"/>
    <n v="0"/>
    <n v="0.89"/>
    <n v="49605"/>
    <x v="4"/>
  </r>
  <r>
    <s v="0291   1L-L60"/>
    <s v="MANUEL ANGEL RODRIGUEZ_x000a_(1)"/>
    <n v="47493"/>
    <n v="47493"/>
    <n v="0"/>
    <n v="0"/>
    <n v="0"/>
    <n v="41497.760000000002"/>
    <n v="3021.71"/>
    <n v="0"/>
    <n v="442.86"/>
    <n v="0"/>
    <n v="4286.57"/>
    <n v="10014.709999999999"/>
    <n v="0.39"/>
    <n v="59264"/>
    <x v="4"/>
  </r>
  <r>
    <s v="0292   1L-L61"/>
    <s v="MARTA MARTINEZ OLIVARES"/>
    <n v="40643"/>
    <n v="41321"/>
    <n v="0"/>
    <n v="678"/>
    <n v="678"/>
    <n v="41497.760000000002"/>
    <n v="2900.52"/>
    <n v="278.39999999999998"/>
    <n v="425.27"/>
    <n v="0"/>
    <n v="4114.6499999999996"/>
    <n v="0"/>
    <n v="0.4"/>
    <n v="49217"/>
    <x v="4"/>
  </r>
  <r>
    <s v="0293   1L-L62"/>
    <s v="SANTIAGO PESSINA (1)"/>
    <n v="41309"/>
    <n v="41309"/>
    <n v="0"/>
    <n v="0"/>
    <n v="0"/>
    <n v="41497.760000000002"/>
    <n v="3316.61"/>
    <n v="318"/>
    <n v="486.31"/>
    <n v="0"/>
    <n v="4704.91"/>
    <n v="-4545.41"/>
    <n v="0.82"/>
    <n v="45779"/>
    <x v="4"/>
  </r>
  <r>
    <s v="0294   1L-L63"/>
    <s v="Perdomo Acevedo, Juan Eduardo/Montes Paula Andrea (1)"/>
    <n v="61538"/>
    <n v="61538"/>
    <n v="0"/>
    <n v="0"/>
    <n v="0"/>
    <n v="41497.760000000002"/>
    <n v="3146.94"/>
    <n v="302.39999999999998"/>
    <n v="461.14"/>
    <n v="0"/>
    <n v="4464.22"/>
    <n v="-4518.78"/>
    <n v="0.32"/>
    <n v="45354"/>
    <x v="4"/>
  </r>
  <r>
    <s v="0295   1L-L64"/>
    <s v="HERNAN DE LAURENTE"/>
    <n v="96709"/>
    <n v="45603.88"/>
    <n v="51105.120000000003"/>
    <n v="2555.2600000000002"/>
    <n v="0"/>
    <n v="41497.760000000002"/>
    <n v="5740.45"/>
    <n v="549.6"/>
    <n v="841.57"/>
    <n v="0"/>
    <n v="8143.34"/>
    <n v="0"/>
    <n v="0.9"/>
    <n v="110434"/>
    <x v="4"/>
  </r>
  <r>
    <s v="0296   1L-L65"/>
    <s v="HERNAN DE LAURENTE"/>
    <n v="99481"/>
    <n v="46897.88"/>
    <n v="52583.12"/>
    <n v="2629.16"/>
    <n v="0"/>
    <n v="41497.760000000002"/>
    <n v="6552.43"/>
    <n v="627.6"/>
    <n v="960.56"/>
    <n v="0"/>
    <n v="9295.2099999999991"/>
    <n v="0"/>
    <n v="0.16"/>
    <n v="114146"/>
    <x v="4"/>
  </r>
  <r>
    <s v="0297   1L-L66"/>
    <s v="Pablo Andres MONTESANO"/>
    <n v="137922"/>
    <n v="0"/>
    <n v="130051.25"/>
    <n v="14373.31"/>
    <n v="0"/>
    <n v="41497.760000000002"/>
    <n v="4649.72"/>
    <n v="444"/>
    <n v="681.19"/>
    <n v="0"/>
    <n v="6596.04"/>
    <n v="0"/>
    <n v="0.73"/>
    <n v="198294"/>
    <x v="4"/>
  </r>
  <r>
    <s v="0298   1L-L67"/>
    <s v="CAR POINT"/>
    <n v="89763"/>
    <n v="42362.879999999997"/>
    <n v="47400.12"/>
    <n v="2370.0100000000002"/>
    <n v="0"/>
    <n v="41497.760000000002"/>
    <n v="3704.43"/>
    <n v="355.2"/>
    <n v="543.22"/>
    <n v="0"/>
    <n v="5255.06"/>
    <n v="0"/>
    <n v="0.2"/>
    <n v="101126"/>
    <x v="4"/>
  </r>
  <r>
    <s v="0299   1L-L68"/>
    <s v="CAR POINT"/>
    <n v="94227"/>
    <n v="44445.88"/>
    <n v="49781.120000000003"/>
    <n v="2489.06"/>
    <n v="0"/>
    <n v="41497.760000000002"/>
    <n v="5013.3"/>
    <n v="480"/>
    <n v="734.65"/>
    <n v="0"/>
    <n v="7111.81"/>
    <n v="0"/>
    <n v="0.3"/>
    <n v="107108"/>
    <x v="4"/>
  </r>
  <r>
    <s v="0300   1L-L69"/>
    <s v="ALEJANDRO PUEYRRED”N"/>
    <n v="89631"/>
    <n v="90000"/>
    <n v="0"/>
    <n v="0"/>
    <n v="369"/>
    <n v="41497.760000000002"/>
    <n v="5086.01"/>
    <n v="487.2"/>
    <n v="745.34"/>
    <n v="0"/>
    <n v="7214.96"/>
    <n v="0"/>
    <n v="0.73"/>
    <n v="54663"/>
    <x v="4"/>
  </r>
  <r>
    <s v="0301   1L-L70"/>
    <s v="ARIEL AKERMAN (1)"/>
    <n v="45218"/>
    <n v="45218"/>
    <n v="0"/>
    <n v="0"/>
    <n v="0"/>
    <n v="41497.760000000002"/>
    <n v="5756.61"/>
    <n v="550.79999999999995"/>
    <n v="843.64"/>
    <n v="0"/>
    <n v="8166.26"/>
    <n v="-4919.5200000000004"/>
    <n v="0.45"/>
    <n v="51896"/>
    <x v="4"/>
  </r>
  <r>
    <s v="0302   1L-L71"/>
    <s v="GUILLERMO MACERA (1)"/>
    <n v="44786"/>
    <n v="44786"/>
    <n v="0"/>
    <n v="0"/>
    <n v="0"/>
    <n v="41497.760000000002"/>
    <n v="5853.56"/>
    <n v="560.4"/>
    <n v="858.12"/>
    <n v="0"/>
    <n v="8303.7999999999993"/>
    <n v="-4934.66"/>
    <n v="0.02"/>
    <n v="52139"/>
    <x v="4"/>
  </r>
  <r>
    <s v="0303   1L-L72"/>
    <s v="MARISA CECILIA RODRIGUEZ, (1)"/>
    <n v="48196"/>
    <n v="48196"/>
    <n v="0"/>
    <n v="0"/>
    <n v="0"/>
    <n v="41497.760000000002"/>
    <n v="5207.2"/>
    <n v="0"/>
    <n v="762.93"/>
    <n v="0"/>
    <n v="7386.88"/>
    <n v="-4834.7700000000004"/>
    <n v="0"/>
    <n v="50020"/>
    <x v="4"/>
  </r>
  <r>
    <s v="0304   1L-L73"/>
    <s v="Gustavo Alberto Ramon GONZALEZ (1)"/>
    <n v="42629"/>
    <n v="42629"/>
    <n v="0"/>
    <n v="0"/>
    <n v="0"/>
    <n v="41497.760000000002"/>
    <n v="4140.72"/>
    <n v="396"/>
    <n v="607.03"/>
    <n v="0"/>
    <n v="5873.98"/>
    <n v="-4671.93"/>
    <n v="0.44"/>
    <n v="47844"/>
    <x v="4"/>
  </r>
  <r>
    <s v="0305   1L-L74"/>
    <s v="Juan Bautista Carballo/ Maria Martina Carballo (1)"/>
    <n v="46395"/>
    <n v="46395"/>
    <n v="0"/>
    <n v="0"/>
    <n v="0"/>
    <n v="41497.760000000002"/>
    <n v="3886.21"/>
    <n v="372"/>
    <n v="569.78"/>
    <n v="0"/>
    <n v="5512.94"/>
    <n v="-4632.58"/>
    <n v="0.89"/>
    <n v="47207"/>
    <x v="4"/>
  </r>
  <r>
    <s v="0306   1L-L75"/>
    <s v="MARCELO LUIS VOLPE (1)"/>
    <n v="159155"/>
    <n v="33662.550000000003"/>
    <n v="125492.45"/>
    <n v="6815.23"/>
    <n v="0"/>
    <n v="41497.760000000002"/>
    <n v="3696.35"/>
    <n v="0"/>
    <n v="541.84"/>
    <n v="0"/>
    <n v="5243.6"/>
    <n v="14514.12"/>
    <n v="0.65"/>
    <n v="197802"/>
    <x v="4"/>
  </r>
  <r>
    <s v="0307    2A-L1"/>
    <s v="PABLO GARCIA NAVARRO"/>
    <n v="45814"/>
    <n v="45814"/>
    <n v="0"/>
    <n v="764"/>
    <n v="0"/>
    <n v="41497.760000000002"/>
    <n v="6128.26"/>
    <n v="586.79999999999995"/>
    <n v="898.47"/>
    <n v="0"/>
    <n v="8693.48"/>
    <n v="0"/>
    <n v="0.23"/>
    <n v="58569"/>
    <x v="4"/>
  </r>
  <r>
    <s v="0308    2A-L2"/>
    <s v="EFEYSE S.R.L."/>
    <n v="216389"/>
    <n v="0"/>
    <n v="198470.62"/>
    <n v="27841.91"/>
    <n v="0"/>
    <n v="41497.760000000002"/>
    <n v="4710.32"/>
    <n v="451.2"/>
    <n v="690.5"/>
    <n v="0"/>
    <n v="6682.01"/>
    <n v="0"/>
    <n v="0.68"/>
    <n v="280345"/>
    <x v="4"/>
  </r>
  <r>
    <s v="0309    2A-L3"/>
    <s v="LORENA YAMILA CANDIDO/ FERNANDEZ CLAUDIO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</r>
  <r>
    <s v="0310    2A-L4"/>
    <s v="GABRIEL MICHELOUD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</r>
  <r>
    <s v="0311    2A-L5"/>
    <s v="PETER KRUGER"/>
    <n v="236449"/>
    <n v="0"/>
    <n v="214515.06"/>
    <n v="32659.69"/>
    <n v="0"/>
    <n v="41497.760000000002"/>
    <n v="4706.28"/>
    <n v="451.2"/>
    <n v="689.81"/>
    <n v="0"/>
    <n v="6676.27"/>
    <n v="0"/>
    <n v="0.93"/>
    <n v="301197"/>
    <x v="4"/>
  </r>
  <r>
    <s v="0312    2A-L6"/>
    <s v="ANABELLA BLANCO (1)"/>
    <n v="56015"/>
    <n v="56015"/>
    <n v="0"/>
    <n v="0"/>
    <n v="0"/>
    <n v="41497.760000000002"/>
    <n v="4726.4799999999996"/>
    <n v="0"/>
    <n v="692.91"/>
    <n v="12785.54"/>
    <n v="6704.93"/>
    <n v="-4761.53"/>
    <n v="0.91"/>
    <n v="61647"/>
    <x v="4"/>
  </r>
  <r>
    <s v="0313    2A-L7"/>
    <s v="JULIAN FERNANDEZ SKAPIN/ JULIANA TORRES IADAROLA (1)"/>
    <n v="43568"/>
    <n v="43568"/>
    <n v="0"/>
    <n v="0"/>
    <n v="0"/>
    <n v="41497.760000000002"/>
    <n v="4726.4799999999996"/>
    <n v="452.4"/>
    <n v="692.91"/>
    <n v="0"/>
    <n v="6704.93"/>
    <n v="2183.4699999999998"/>
    <n v="0.05"/>
    <n v="56258"/>
    <x v="4"/>
  </r>
  <r>
    <s v="0314    2A-L8"/>
    <s v="CARLOS MANUEL CAMPO"/>
    <n v="49282"/>
    <n v="0"/>
    <n v="47850.63"/>
    <n v="3823.9"/>
    <n v="0"/>
    <n v="41497.760000000002"/>
    <n v="4722.4399999999996"/>
    <n v="452.4"/>
    <n v="692.22"/>
    <n v="0"/>
    <n v="6699.2"/>
    <n v="0"/>
    <n v="0.45"/>
    <n v="105739"/>
    <x v="4"/>
  </r>
  <r>
    <s v="0315    2A-L9"/>
    <s v="ANA MARIA COLOMBO"/>
    <n v="2940497"/>
    <n v="0"/>
    <n v="1797325.37"/>
    <s v="En Abogados"/>
    <n v="0"/>
    <n v="41497.760000000002"/>
    <n v="4718.3999999999996"/>
    <n v="452.4"/>
    <n v="691.53"/>
    <n v="0"/>
    <n v="6693.47"/>
    <n v="0"/>
    <n v="0.17"/>
    <n v="3084417"/>
    <x v="4"/>
  </r>
  <r>
    <s v="0316   2A-L10"/>
    <s v="Daniel Eduardo Lifschitz/ Fabiana Alejandra Maneiro"/>
    <n v="43551"/>
    <n v="44000"/>
    <n v="0"/>
    <n v="726"/>
    <n v="449"/>
    <n v="41497.760000000002"/>
    <n v="4742.63"/>
    <n v="453.6"/>
    <n v="694.98"/>
    <n v="0"/>
    <n v="6727.85"/>
    <n v="0"/>
    <n v="0.18"/>
    <n v="54394"/>
    <x v="4"/>
  </r>
  <r>
    <s v="0317    2A-L11"/>
    <s v="FABI£N BURGOS (1)"/>
    <n v="54330"/>
    <n v="54330"/>
    <n v="0"/>
    <n v="0"/>
    <n v="0"/>
    <n v="41497.760000000002"/>
    <n v="4714.3599999999997"/>
    <n v="0"/>
    <n v="690.84"/>
    <n v="0"/>
    <n v="6687.74"/>
    <n v="17323.53"/>
    <n v="0.77"/>
    <n v="70915"/>
    <x v="4"/>
  </r>
  <r>
    <s v="0318   2A-L12"/>
    <s v="KANG JONG HO"/>
    <n v="338636"/>
    <n v="0"/>
    <n v="292227.59000000003"/>
    <n v="61019.79"/>
    <n v="0"/>
    <n v="41497.760000000002"/>
    <n v="4722.4399999999996"/>
    <n v="452.4"/>
    <n v="692.22"/>
    <n v="0"/>
    <n v="6699.2"/>
    <n v="0"/>
    <n v="0.6"/>
    <n v="407312"/>
    <x v="4"/>
  </r>
  <r>
    <s v="0319   2A-L13"/>
    <s v="MARIANO SAENZ"/>
    <n v="89284"/>
    <n v="89284"/>
    <n v="0"/>
    <n v="0"/>
    <n v="0"/>
    <n v="41497.760000000002"/>
    <n v="4758.79"/>
    <n v="456"/>
    <n v="697.74"/>
    <n v="0"/>
    <n v="6750.77"/>
    <n v="0"/>
    <n v="0.94"/>
    <n v="54162"/>
    <x v="4"/>
  </r>
  <r>
    <s v="0320   2A-L14"/>
    <s v="PAUL DOCHERTY"/>
    <n v="4213"/>
    <n v="0"/>
    <n v="4213"/>
    <n v="210.65"/>
    <n v="0"/>
    <n v="41497.760000000002"/>
    <n v="4766.87"/>
    <n v="457.2"/>
    <n v="698.78"/>
    <n v="0"/>
    <n v="6762.24"/>
    <n v="0"/>
    <n v="0.5"/>
    <n v="58607"/>
    <x v="4"/>
  </r>
  <r>
    <s v="0321   2A-L15"/>
    <s v="FRANCO - SUEIRO"/>
    <n v="2792207"/>
    <n v="0"/>
    <n v="1714143.37"/>
    <s v="En Abogados"/>
    <n v="0"/>
    <n v="41497.760000000002"/>
    <n v="4722.4399999999996"/>
    <n v="452.4"/>
    <n v="691.88"/>
    <n v="0"/>
    <n v="6699.2"/>
    <n v="0"/>
    <n v="0.15"/>
    <n v="2931978"/>
    <x v="4"/>
  </r>
  <r>
    <s v="0322   2A-L16"/>
    <s v="PATRICIA TARABINI (1)"/>
    <n v="43704"/>
    <n v="43704"/>
    <n v="0"/>
    <n v="0"/>
    <n v="0"/>
    <n v="41497.760000000002"/>
    <n v="4811.3100000000004"/>
    <n v="460.8"/>
    <n v="705.33"/>
    <n v="0"/>
    <n v="6825.27"/>
    <n v="-4774.84"/>
    <n v="0.37"/>
    <n v="49526"/>
    <x v="4"/>
  </r>
  <r>
    <s v="0323  2A-L17B"/>
    <s v="MANTE JAIME FRANCISCO"/>
    <n v="2128177"/>
    <n v="0"/>
    <n v="1342866.82"/>
    <s v="En Abogados"/>
    <n v="0"/>
    <n v="41497.760000000002"/>
    <n v="4952.7"/>
    <n v="474"/>
    <n v="725.68"/>
    <n v="0"/>
    <n v="7025.85"/>
    <n v="0"/>
    <n v="0.67"/>
    <n v="2249997"/>
    <x v="4"/>
  </r>
  <r>
    <s v="0324   2A-L17"/>
    <s v="MIGUEL PEREIRA L”PEZ"/>
    <n v="3031227"/>
    <n v="0"/>
    <n v="1849492.21"/>
    <s v="En Abogados"/>
    <n v="0"/>
    <n v="41497.760000000002"/>
    <n v="4944.62"/>
    <n v="474"/>
    <n v="724.99"/>
    <n v="0"/>
    <n v="7014.39"/>
    <n v="0"/>
    <n v="0.63"/>
    <n v="3178358"/>
    <x v="4"/>
  </r>
  <r>
    <s v="0325   2A-L18"/>
    <s v="Patrico Ezequiel KOLKER (1)"/>
    <n v="56749"/>
    <n v="0"/>
    <n v="55195.63"/>
    <n v="4313.1499999999996"/>
    <n v="0"/>
    <n v="41497.760000000002"/>
    <n v="4952.7"/>
    <n v="474"/>
    <n v="725.68"/>
    <n v="0"/>
    <n v="7025.85"/>
    <n v="6945"/>
    <n v="0.23"/>
    <n v="121130"/>
    <x v="4"/>
  </r>
  <r>
    <s v="0326   2A-L19"/>
    <s v="EZEQUIEL BRAHIN (1)"/>
    <n v="43937"/>
    <n v="44000"/>
    <n v="0"/>
    <n v="0"/>
    <n v="63"/>
    <n v="41497.760000000002"/>
    <n v="4964.82"/>
    <n v="476.4"/>
    <n v="727.75"/>
    <n v="0"/>
    <n v="7043.04"/>
    <n v="-4797.8500000000004"/>
    <n v="0.08"/>
    <n v="49849"/>
    <x v="4"/>
  </r>
  <r>
    <s v="0327   2A-L20"/>
    <s v="JUAN CARLOS MELIA (1)"/>
    <n v="50438"/>
    <n v="50438"/>
    <n v="0"/>
    <n v="0"/>
    <n v="0"/>
    <n v="41497.760000000002"/>
    <n v="4976.9399999999996"/>
    <n v="0"/>
    <n v="729.47"/>
    <n v="0"/>
    <n v="7060.23"/>
    <n v="2145.34"/>
    <n v="0.26"/>
    <n v="56410"/>
    <x v="4"/>
  </r>
  <r>
    <s v="0328   2A-L21"/>
    <s v="LUCCHESI / PELOROSSO"/>
    <n v="49130"/>
    <n v="0"/>
    <n v="49130"/>
    <n v="2456.5"/>
    <n v="0"/>
    <n v="41497.760000000002"/>
    <n v="5457.67"/>
    <n v="522"/>
    <n v="800.18"/>
    <n v="0"/>
    <n v="7742.19"/>
    <n v="0"/>
    <n v="0.7"/>
    <n v="107607"/>
    <x v="4"/>
  </r>
  <r>
    <s v="0329   2A-L22"/>
    <s v="MARCIAL CARBALLAL"/>
    <n v="3289054"/>
    <n v="0"/>
    <n v="2001185.33"/>
    <s v="En Abogados"/>
    <n v="0"/>
    <n v="41497.760000000002"/>
    <n v="6209.05"/>
    <n v="595.20000000000005"/>
    <n v="909.86"/>
    <n v="0"/>
    <n v="8808.1"/>
    <n v="0"/>
    <n v="0.76"/>
    <n v="3447134"/>
    <x v="4"/>
  </r>
  <r>
    <s v="0330   2A-L23"/>
    <s v="EDUARDO CANTELOUP (1)"/>
    <n v="50418"/>
    <n v="50418"/>
    <n v="0"/>
    <n v="0"/>
    <n v="0"/>
    <n v="41497.760000000002"/>
    <n v="5413.23"/>
    <n v="0"/>
    <n v="793.28"/>
    <n v="5870.23"/>
    <n v="7679.15"/>
    <n v="-4483.67"/>
    <n v="0.02"/>
    <n v="56770"/>
    <x v="4"/>
  </r>
  <r>
    <s v="0331   2A-L24"/>
    <s v="SANTIAGO BELAUSTEGUI"/>
    <n v="178668"/>
    <n v="178668"/>
    <n v="0"/>
    <n v="0"/>
    <n v="0"/>
    <n v="41497.760000000002"/>
    <n v="5413.23"/>
    <n v="518.4"/>
    <n v="793.28"/>
    <n v="0"/>
    <n v="7679.15"/>
    <n v="0"/>
    <n v="0.18"/>
    <n v="55902"/>
    <x v="4"/>
  </r>
  <r>
    <s v="0332   2A-L25"/>
    <s v="ALFREDO CASTIGLIA (1)"/>
    <n v="69596"/>
    <n v="69596"/>
    <s v="Plan de Pago"/>
    <s v="Plan de Pago"/>
    <n v="0"/>
    <n v="41497.760000000002"/>
    <n v="5417.27"/>
    <n v="519.6"/>
    <n v="793.97"/>
    <n v="0"/>
    <n v="7684.88"/>
    <n v="20052.78"/>
    <n v="0.74"/>
    <n v="75967"/>
    <x v="4"/>
  </r>
  <r>
    <s v="0333   2A-L26"/>
    <s v="EDGARDO PAOLILLO"/>
    <n v="1319604"/>
    <n v="0"/>
    <n v="891897.69"/>
    <s v="En Abogados"/>
    <n v="0"/>
    <n v="41497.760000000002"/>
    <n v="5421.31"/>
    <n v="519.6"/>
    <n v="794.31"/>
    <n v="0"/>
    <n v="7690.61"/>
    <n v="0"/>
    <n v="0.53"/>
    <n v="1420123"/>
    <x v="4"/>
  </r>
  <r>
    <s v="0334   2A-L27"/>
    <s v="COPPARI ALEJANDRO (1)"/>
    <n v="50389"/>
    <n v="50389"/>
    <n v="0"/>
    <n v="0"/>
    <n v="0"/>
    <n v="41497.760000000002"/>
    <n v="4944.62"/>
    <n v="0"/>
    <n v="724.99"/>
    <n v="0"/>
    <n v="7014.39"/>
    <n v="2149.5700000000002"/>
    <n v="0.67"/>
    <n v="56332"/>
    <x v="4"/>
  </r>
  <r>
    <s v="0335   2A-L28"/>
    <s v="NELDO GARCIA"/>
    <n v="782966"/>
    <n v="0"/>
    <n v="587354.65"/>
    <s v="En Abogados"/>
    <n v="0"/>
    <n v="41497.760000000002"/>
    <n v="4944.62"/>
    <n v="474"/>
    <n v="724.99"/>
    <n v="0"/>
    <n v="7014.39"/>
    <n v="0"/>
    <n v="0.51"/>
    <n v="866990"/>
    <x v="4"/>
  </r>
  <r>
    <s v="0336   2A-L29"/>
    <s v="CASASOLA GABRIEL (1)"/>
    <n v="43911"/>
    <n v="43911"/>
    <n v="0"/>
    <n v="0"/>
    <n v="0"/>
    <n v="41497.760000000002"/>
    <n v="4940.58"/>
    <n v="472.8"/>
    <n v="724.3"/>
    <n v="0"/>
    <n v="7008.66"/>
    <n v="-4794.21"/>
    <n v="0.11"/>
    <n v="49850"/>
    <x v="4"/>
  </r>
  <r>
    <s v="0337   2A-L30"/>
    <s v="ARCE VIVIANA MARIELA (1)"/>
    <n v="109601"/>
    <n v="109601"/>
    <n v="0"/>
    <n v="0"/>
    <n v="0"/>
    <n v="41497.760000000002"/>
    <n v="7065.48"/>
    <n v="675.59"/>
    <n v="1035.4000000000001"/>
    <n v="0"/>
    <n v="10023.01"/>
    <n v="6945"/>
    <n v="0.76"/>
    <n v="67243"/>
    <x v="4"/>
  </r>
  <r>
    <s v="0338   2A-L31"/>
    <s v="FIDEICOMISO VILLA MARIA"/>
    <n v="52788"/>
    <n v="52788"/>
    <n v="0"/>
    <n v="867"/>
    <n v="0"/>
    <n v="41497.760000000002"/>
    <n v="7530.04"/>
    <n v="771.2"/>
    <n v="1103.69"/>
    <n v="0"/>
    <n v="10682.04"/>
    <n v="0"/>
    <n v="0.27"/>
    <n v="62452"/>
    <x v="4"/>
  </r>
  <r>
    <s v="0339   2A-L32"/>
    <s v="RUTA CPC"/>
    <n v="113839"/>
    <n v="55727"/>
    <n v="58112"/>
    <n v="3806.33"/>
    <n v="0"/>
    <n v="41497.760000000002"/>
    <n v="9646.86"/>
    <n v="924"/>
    <n v="1414.11"/>
    <n v="0"/>
    <n v="13684.93"/>
    <n v="0"/>
    <n v="0.01"/>
    <n v="129086"/>
    <x v="4"/>
  </r>
  <r>
    <s v="0340   2A-L33"/>
    <s v="ADRIANA LOPEZ - ALBERTO RANGONI (1)"/>
    <n v="47309"/>
    <n v="47309"/>
    <n v="0"/>
    <n v="0"/>
    <n v="0"/>
    <n v="41497.760000000002"/>
    <n v="7061.44"/>
    <n v="675.6"/>
    <n v="1034.71"/>
    <n v="0"/>
    <n v="10017.280000000001"/>
    <n v="-5119.8999999999996"/>
    <n v="0.11"/>
    <n v="55167"/>
    <x v="4"/>
  </r>
  <r>
    <s v="0341   2A-L34"/>
    <s v="Diego Alberto RADIVOY MAGNANI"/>
    <n v="237117"/>
    <n v="0"/>
    <n v="217484.19"/>
    <n v="30507.02"/>
    <n v="0"/>
    <n v="41497.760000000002"/>
    <n v="7299.78"/>
    <n v="699.6"/>
    <n v="1069.8900000000001"/>
    <n v="0"/>
    <n v="10355.39"/>
    <n v="0"/>
    <n v="0.37"/>
    <n v="308914"/>
    <x v="4"/>
  </r>
  <r>
    <s v="0342   2A-L35"/>
    <s v="DIEGO SOLERO"/>
    <n v="172300"/>
    <n v="52179.05"/>
    <n v="120120.95"/>
    <n v="6844.61"/>
    <n v="0"/>
    <n v="41497.760000000002"/>
    <n v="10596.19"/>
    <n v="1014"/>
    <n v="1553.1"/>
    <n v="0"/>
    <n v="15031.65"/>
    <n v="0"/>
    <n v="0.74"/>
    <n v="196659"/>
    <x v="4"/>
  </r>
  <r>
    <s v="0343    2B-L1"/>
    <s v="FABIAN CARBALLO (1)"/>
    <n v="363426"/>
    <n v="0"/>
    <n v="320645.94"/>
    <n v="58812.36"/>
    <n v="0"/>
    <n v="41497.760000000002"/>
    <n v="7053.36"/>
    <n v="0"/>
    <n v="1034.02"/>
    <n v="0"/>
    <n v="10005.82"/>
    <n v="6945"/>
    <n v="0.74"/>
    <n v="445995"/>
    <x v="4"/>
  </r>
  <r>
    <s v="0344    2B-L2"/>
    <s v="ROBERTO BERASATEGUI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</r>
  <r>
    <s v="0345   2B-L3"/>
    <s v="JORGELINA AIRALDI (1) (2)"/>
    <n v="64823"/>
    <n v="59000"/>
    <n v="5823"/>
    <n v="3149.09"/>
    <n v="0"/>
    <n v="41497.760000000002"/>
    <n v="4706.28"/>
    <n v="451.2"/>
    <n v="689.81"/>
    <n v="0"/>
    <n v="6676.27"/>
    <n v="6945"/>
    <n v="0.59"/>
    <n v="69939"/>
    <x v="4"/>
  </r>
  <r>
    <s v="0346   2B-L4"/>
    <s v="LAURA REITER - SHEILA TRUCCO (1)"/>
    <n v="44319"/>
    <n v="44319"/>
    <n v="0"/>
    <n v="0"/>
    <n v="0"/>
    <n v="41497.760000000002"/>
    <n v="5195.08"/>
    <n v="498"/>
    <n v="761.55"/>
    <n v="0"/>
    <n v="7369.69"/>
    <n v="-4833.5600000000004"/>
    <n v="0.48"/>
    <n v="50489"/>
    <x v="4"/>
  </r>
  <r>
    <s v="0347    2B-L5"/>
    <s v="CHRISTOPH MARQUARDT"/>
    <n v="2979439"/>
    <n v="0"/>
    <n v="1819106.27"/>
    <s v="En Abogados"/>
    <n v="0"/>
    <n v="41497.760000000002"/>
    <n v="4706.28"/>
    <n v="451.2"/>
    <n v="689.81"/>
    <n v="0"/>
    <n v="6676.27"/>
    <n v="0"/>
    <n v="0.37"/>
    <n v="3124416"/>
    <x v="4"/>
  </r>
  <r>
    <s v="0348   2B-L6"/>
    <s v="TORSTEN / DIRK SCHALL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</r>
  <r>
    <s v="0349   2B-L7"/>
    <s v="RICARDO MARKOUS (1)"/>
    <n v="43533"/>
    <n v="43533"/>
    <n v="0"/>
    <n v="363"/>
    <n v="0"/>
    <n v="41497.760000000002"/>
    <n v="4706.28"/>
    <n v="451.2"/>
    <n v="689.81"/>
    <n v="0"/>
    <n v="6676.27"/>
    <n v="-4397.1000000000004"/>
    <n v="0.78"/>
    <n v="49988"/>
    <x v="4"/>
  </r>
  <r>
    <s v="0350   2B-L8"/>
    <s v="GUILLERMO VILAS"/>
    <n v="3060698"/>
    <n v="0"/>
    <n v="1864714.99"/>
    <s v="En Abogados"/>
    <n v="0"/>
    <n v="41497.760000000002"/>
    <n v="4710.32"/>
    <n v="451.2"/>
    <n v="690.15"/>
    <n v="0"/>
    <n v="6682.01"/>
    <n v="0"/>
    <n v="0.81"/>
    <n v="3207966"/>
    <x v="4"/>
  </r>
  <r>
    <s v="0351    2B-L9"/>
    <s v="PABLO MARCELO ROMERO SCHMID (1)"/>
    <n v="177029"/>
    <n v="0"/>
    <n v="169100.2"/>
    <n v="16383.81"/>
    <n v="0"/>
    <n v="41497.760000000002"/>
    <n v="4706.28"/>
    <n v="0"/>
    <n v="689.81"/>
    <n v="0"/>
    <n v="6676.27"/>
    <n v="7569.12"/>
    <n v="0.75"/>
    <n v="246624"/>
    <x v="4"/>
  </r>
  <r>
    <s v="0352   2B-L10"/>
    <s v="MARIA ANGELA MENENDEZ_x000a_(2)"/>
    <n v="43097"/>
    <n v="43816"/>
    <n v="0"/>
    <n v="2154.83"/>
    <n v="719"/>
    <n v="41497.760000000002"/>
    <n v="4714.3599999999997"/>
    <n v="0"/>
    <n v="690.84"/>
    <n v="0"/>
    <n v="6687.74"/>
    <n v="0"/>
    <n v="0.47"/>
    <n v="55027"/>
    <x v="4"/>
  </r>
  <r>
    <s v="0353  2B-L11"/>
    <s v="GUILLERMO A.SANTANA MACKINLAY/PATRICIA A.MAKIN (1)"/>
    <n v="43530"/>
    <n v="43530"/>
    <n v="0"/>
    <n v="0"/>
    <n v="0"/>
    <n v="41497.760000000002"/>
    <n v="4702.24"/>
    <n v="451.2"/>
    <n v="689.12"/>
    <n v="0"/>
    <n v="6670.54"/>
    <n v="-4757.8900000000003"/>
    <n v="0.03"/>
    <n v="49253"/>
    <x v="4"/>
  </r>
  <r>
    <s v="0354  2B-L12"/>
    <s v="Jaime Andrés Santana Mackinlay/ Joseﬁna Saenz de Regadera (1)"/>
    <n v="43543"/>
    <n v="43543"/>
    <n v="0"/>
    <n v="0"/>
    <n v="0"/>
    <n v="41497.760000000002"/>
    <n v="4710.32"/>
    <n v="451.2"/>
    <n v="690.15"/>
    <n v="0"/>
    <n v="6682.01"/>
    <n v="-4758.5"/>
    <n v="0.06"/>
    <n v="49273"/>
    <x v="4"/>
  </r>
  <r>
    <s v="0355  2B-L13"/>
    <s v="RODRIGUEZ LEONARDO"/>
    <n v="47823"/>
    <n v="47823"/>
    <n v="0"/>
    <n v="798"/>
    <n v="0"/>
    <n v="41497.760000000002"/>
    <n v="4706.28"/>
    <n v="451.2"/>
    <n v="689.81"/>
    <n v="0"/>
    <n v="6676.27"/>
    <n v="0"/>
    <n v="0.68"/>
    <n v="54820"/>
    <x v="4"/>
  </r>
  <r>
    <s v="0356  2B-L14"/>
    <s v="MAXIMILIANO ORDUÑA"/>
    <n v="2751393"/>
    <n v="0"/>
    <n v="1684605.4"/>
    <s v="En Abogados"/>
    <n v="0"/>
    <n v="41497.760000000002"/>
    <n v="3530.72"/>
    <n v="337.2"/>
    <n v="517.36"/>
    <n v="0"/>
    <n v="5008.6400000000003"/>
    <n v="0"/>
    <n v="0.05"/>
    <n v="2886515"/>
    <x v="4"/>
  </r>
  <r>
    <s v="0357  2B-L15"/>
    <s v="JORGE TABOADA (1)"/>
    <n v="52730"/>
    <n v="52730"/>
    <n v="0"/>
    <n v="867"/>
    <n v="0"/>
    <n v="41497.760000000002"/>
    <n v="3534.76"/>
    <n v="339.6"/>
    <n v="518.04999999999995"/>
    <n v="0"/>
    <n v="5014.37"/>
    <n v="6945"/>
    <n v="0.46"/>
    <n v="58717"/>
    <x v="4"/>
  </r>
  <r>
    <s v="0358  2B-L16"/>
    <s v="RUTA CPC"/>
    <n v="92607"/>
    <n v="45274"/>
    <n v="47333"/>
    <n v="3098.51"/>
    <n v="0"/>
    <n v="41497.760000000002"/>
    <n v="3647.87"/>
    <n v="350.4"/>
    <n v="534.6"/>
    <n v="0"/>
    <n v="5174.83"/>
    <n v="0"/>
    <n v="0.03"/>
    <n v="101637"/>
    <x v="4"/>
  </r>
  <r>
    <s v="0359  2B-L17"/>
    <s v="ADRIANA LUZZETTI (1)"/>
    <n v="41782"/>
    <n v="41782"/>
    <n v="0"/>
    <n v="0"/>
    <n v="0"/>
    <n v="41497.760000000002"/>
    <n v="3611.51"/>
    <n v="345.6"/>
    <n v="529.42999999999995"/>
    <n v="0"/>
    <n v="5123.25"/>
    <n v="-4590.21"/>
    <n v="0.66"/>
    <n v="46518"/>
    <x v="4"/>
  </r>
  <r>
    <s v="0360  2B-L17B"/>
    <s v="EDUARDO SOTO"/>
    <n v="2742133"/>
    <n v="0"/>
    <n v="1680072.15"/>
    <s v="En Abogados"/>
    <n v="0"/>
    <n v="41497.760000000002"/>
    <n v="3647.87"/>
    <n v="350.4"/>
    <n v="534.6"/>
    <n v="0"/>
    <n v="5174.83"/>
    <n v="0"/>
    <n v="0.93"/>
    <n v="2877343"/>
    <x v="4"/>
  </r>
  <r>
    <s v="0361   2B-L18"/>
    <s v="Angeles Maria ROSSELLO (1)"/>
    <n v="41841"/>
    <n v="41841"/>
    <n v="0"/>
    <n v="0"/>
    <n v="0"/>
    <n v="41497.760000000002"/>
    <n v="3647.87"/>
    <n v="350.4"/>
    <n v="534.6"/>
    <n v="0"/>
    <n v="5174.83"/>
    <n v="-4595.66"/>
    <n v="0.2"/>
    <n v="46610"/>
    <x v="4"/>
  </r>
  <r>
    <s v="0362  2B-L19"/>
    <s v="SILVIA ALICIA MAO (1)"/>
    <n v="82591"/>
    <n v="82591"/>
    <n v="0"/>
    <n v="0"/>
    <n v="0"/>
    <n v="41497.760000000002"/>
    <n v="3647.87"/>
    <n v="0"/>
    <n v="534.6"/>
    <n v="0"/>
    <n v="5174.83"/>
    <n v="18111.7"/>
    <n v="0.24"/>
    <n v="68967"/>
    <x v="4"/>
  </r>
  <r>
    <s v="0363   2B-L20"/>
    <s v="OSVALDO DEMATTIA (1)"/>
    <n v="52595"/>
    <n v="52595"/>
    <n v="0"/>
    <n v="0"/>
    <n v="0"/>
    <n v="41497.760000000002"/>
    <n v="3647.87"/>
    <n v="0"/>
    <n v="534.6"/>
    <n v="11006.68"/>
    <n v="5174.83"/>
    <n v="-4595.66"/>
    <n v="0.92"/>
    <n v="57267"/>
    <x v="4"/>
  </r>
  <r>
    <s v="0364  2B-L21"/>
    <s v="MARIANA VOLPELLIER (1)"/>
    <n v="41841"/>
    <n v="41841"/>
    <n v="0"/>
    <n v="0"/>
    <n v="0"/>
    <n v="41497.760000000002"/>
    <n v="3647.87"/>
    <n v="350.4"/>
    <n v="534.6"/>
    <n v="0"/>
    <n v="5174.83"/>
    <n v="-4595.66"/>
    <n v="0.2"/>
    <n v="46610"/>
    <x v="4"/>
  </r>
  <r>
    <s v="0365  2B-L22"/>
    <s v="MARIANA VOLPELLIER (1)"/>
    <n v="41885"/>
    <n v="41885"/>
    <n v="0"/>
    <n v="0"/>
    <n v="0"/>
    <n v="41497.760000000002"/>
    <n v="3676.15"/>
    <n v="351.6"/>
    <n v="538.74"/>
    <n v="0"/>
    <n v="5214.9399999999996"/>
    <n v="-4599.8999999999996"/>
    <n v="0.71"/>
    <n v="46680"/>
    <x v="4"/>
  </r>
  <r>
    <s v="0366  2B-L23"/>
    <s v="(CFA) COMPA—IA FIDUCIARIA AMERICANA"/>
    <n v="47761"/>
    <n v="47761"/>
    <n v="0"/>
    <n v="0"/>
    <n v="0"/>
    <n v="41497.760000000002"/>
    <n v="4669.92"/>
    <n v="448.8"/>
    <n v="684.63"/>
    <n v="0"/>
    <n v="6624.7"/>
    <n v="0"/>
    <n v="0.19"/>
    <n v="53926"/>
    <x v="4"/>
  </r>
  <r>
    <s v="0367  2B-L24"/>
    <s v="ROBERTO CABRERA Y FIDEICOMISO VILLA MARI"/>
    <n v="1241541"/>
    <n v="0"/>
    <n v="791239.44"/>
    <n v="489863.53"/>
    <n v="0"/>
    <n v="41497.760000000002"/>
    <n v="5881.84"/>
    <n v="562.79999999999995"/>
    <n v="862.26"/>
    <n v="0"/>
    <n v="8343.91"/>
    <n v="0"/>
    <n v="0.46"/>
    <n v="1338252"/>
    <x v="4"/>
  </r>
  <r>
    <s v="0368  2B-L25"/>
    <s v="(CFA) COMPA—IA FIDUCIARIA AMERICANA"/>
    <n v="47823"/>
    <n v="47823"/>
    <n v="0"/>
    <n v="0"/>
    <n v="0"/>
    <n v="41497.760000000002"/>
    <n v="4706.28"/>
    <n v="451.2"/>
    <n v="689.81"/>
    <n v="0"/>
    <n v="6676.27"/>
    <n v="0"/>
    <n v="0.68"/>
    <n v="54022"/>
    <x v="4"/>
  </r>
  <r>
    <s v="0369  2B-L26"/>
    <s v="Agustin Calcagno (1)"/>
    <n v="41652"/>
    <n v="41652"/>
    <n v="0"/>
    <n v="0"/>
    <n v="0"/>
    <n v="41497.760000000002"/>
    <n v="3530.72"/>
    <n v="337.2"/>
    <n v="517.36"/>
    <n v="0"/>
    <n v="5008.6400000000003"/>
    <n v="-4577.5"/>
    <n v="0.82"/>
    <n v="46315"/>
    <x v="4"/>
  </r>
  <r>
    <s v="0370  2B-L27"/>
    <s v="RUTA CPC"/>
    <n v="92188"/>
    <n v="45067"/>
    <n v="47121"/>
    <n v="3084.45"/>
    <n v="0"/>
    <n v="41497.760000000002"/>
    <n v="3530.72"/>
    <n v="337.2"/>
    <n v="517.36"/>
    <n v="0"/>
    <n v="5008.6400000000003"/>
    <n v="0"/>
    <n v="0.87"/>
    <n v="101098"/>
    <x v="4"/>
  </r>
  <r>
    <s v="0371  2B-L28"/>
    <s v="MAURO ALEJANDRO CORINALDESI/ CAROLINA RODRIGUEZ (1)"/>
    <n v="48584"/>
    <n v="48584"/>
    <n v="0"/>
    <n v="0"/>
    <n v="0"/>
    <n v="41497.760000000002"/>
    <n v="3522.64"/>
    <n v="337.2"/>
    <n v="516.32000000000005"/>
    <n v="0"/>
    <n v="4997.18"/>
    <n v="2368.11"/>
    <n v="0.79"/>
    <n v="53240"/>
    <x v="4"/>
  </r>
  <r>
    <s v="0372  2B-L29"/>
    <s v="EDGARDO PAOLILLO"/>
    <n v="1258605"/>
    <n v="0"/>
    <n v="855026.24"/>
    <s v="En Abogados"/>
    <n v="0"/>
    <n v="41497.760000000002"/>
    <n v="3526.68"/>
    <n v="337.2"/>
    <n v="516.66999999999996"/>
    <n v="0"/>
    <n v="5002.91"/>
    <n v="0"/>
    <n v="0.47"/>
    <n v="1352238"/>
    <x v="4"/>
  </r>
  <r>
    <s v="0373  2B-L30"/>
    <s v="JAIME CHMEA"/>
    <n v="951655"/>
    <n v="0"/>
    <n v="682528.29"/>
    <n v="303253.12"/>
    <n v="0"/>
    <n v="41497.760000000002"/>
    <n v="4710.32"/>
    <n v="501.2"/>
    <n v="690.15"/>
    <n v="0"/>
    <n v="6682.01"/>
    <n v="0"/>
    <n v="0.15"/>
    <n v="1039863"/>
    <x v="4"/>
  </r>
  <r>
    <s v="0374  2B-L31"/>
    <s v="EDUARDO TRUEBA"/>
    <n v="935854"/>
    <n v="0"/>
    <n v="693040.24"/>
    <s v="En Abogados"/>
    <n v="0"/>
    <n v="41497.760000000002"/>
    <n v="4706.28"/>
    <n v="451.2"/>
    <n v="689.81"/>
    <n v="0"/>
    <n v="6676.27"/>
    <n v="0"/>
    <n v="0.67"/>
    <n v="1024528"/>
    <x v="4"/>
  </r>
  <r>
    <s v="0375  2B-L32"/>
    <s v="RUTA CPC"/>
    <n v="96353"/>
    <n v="47118"/>
    <n v="49235"/>
    <n v="3223.15"/>
    <n v="0"/>
    <n v="41497.760000000002"/>
    <n v="4706.28"/>
    <n v="451.2"/>
    <n v="689.81"/>
    <n v="0"/>
    <n v="6676.27"/>
    <n v="0"/>
    <n v="0.53"/>
    <n v="106480"/>
    <x v="4"/>
  </r>
  <r>
    <s v="0376  2B-L33"/>
    <s v="ANA ELIZABETH VILDOZA (1)"/>
    <n v="57285"/>
    <n v="57285"/>
    <n v="0"/>
    <n v="0"/>
    <n v="0"/>
    <n v="41497.760000000002"/>
    <n v="4706.28"/>
    <n v="0"/>
    <n v="689.81"/>
    <n v="14075.21"/>
    <n v="6676.27"/>
    <n v="2811.12"/>
    <n v="0.55000000000000004"/>
    <n v="70457"/>
    <x v="4"/>
  </r>
  <r>
    <s v="0377  2B-L34"/>
    <s v="PIANO Adriana Estela (1)"/>
    <n v="44413"/>
    <n v="44413"/>
    <n v="0"/>
    <n v="0"/>
    <n v="0"/>
    <n v="41497.760000000002"/>
    <n v="4706.28"/>
    <n v="451.2"/>
    <n v="689.81"/>
    <n v="0"/>
    <n v="6676.27"/>
    <n v="-4758.5"/>
    <n v="0.18"/>
    <n v="49263"/>
    <x v="4"/>
  </r>
  <r>
    <s v="0378  2B-L35"/>
    <s v="FIDEICOMISO VILLA MARIA"/>
    <n v="47823"/>
    <n v="47823"/>
    <n v="0"/>
    <n v="786"/>
    <n v="0"/>
    <n v="41497.760000000002"/>
    <n v="4706.28"/>
    <n v="451.2"/>
    <n v="689.81"/>
    <n v="0"/>
    <n v="6676.27"/>
    <n v="0"/>
    <n v="0.68"/>
    <n v="54808"/>
    <x v="4"/>
  </r>
  <r>
    <s v="0379  2B-L36"/>
    <s v="NATALIA FLORIDIA (1)"/>
    <n v="62028"/>
    <n v="63000"/>
    <n v="0"/>
    <n v="0"/>
    <n v="972"/>
    <n v="41497.760000000002"/>
    <n v="4722.4399999999996"/>
    <n v="0"/>
    <n v="691.88"/>
    <n v="0"/>
    <n v="6699.2"/>
    <n v="2808.8"/>
    <n v="0.92"/>
    <n v="55449"/>
    <x v="4"/>
  </r>
  <r>
    <s v="0380  2C-L1"/>
    <s v="ANDREA LORENA TUBIO"/>
    <n v="2419532"/>
    <n v="0"/>
    <n v="1494018.58"/>
    <s v="En Abogados"/>
    <n v="0"/>
    <n v="41497.760000000002"/>
    <n v="2738.93"/>
    <n v="264"/>
    <n v="401.47"/>
    <n v="0"/>
    <n v="3885.42"/>
    <n v="0"/>
    <n v="0.49"/>
    <n v="2543021"/>
    <x v="4"/>
  </r>
  <r>
    <s v="0381    2C-L2"/>
    <s v="FABIO JUAN LAPALMA/ FERNANDEZ MARIA CLAUD_x000a_(1)"/>
    <n v="40158"/>
    <n v="40158"/>
    <n v="0"/>
    <n v="0"/>
    <n v="0"/>
    <n v="41497.760000000002"/>
    <n v="2597.54"/>
    <n v="249.6"/>
    <n v="380.77"/>
    <n v="0"/>
    <n v="3684.85"/>
    <n v="-4434.63"/>
    <n v="0.11"/>
    <n v="43976"/>
    <x v="4"/>
  </r>
  <r>
    <s v="0382   2C-L3"/>
    <s v="CFA COMPA—IA FIDUCIARIA AMERICANA"/>
    <n v="44012"/>
    <n v="44012"/>
    <n v="0"/>
    <n v="0"/>
    <n v="0"/>
    <n v="41497.760000000002"/>
    <n v="2516.75"/>
    <n v="241.2"/>
    <n v="369.05"/>
    <n v="0"/>
    <n v="3570.23"/>
    <n v="0"/>
    <n v="0.01"/>
    <n v="48195"/>
    <x v="4"/>
  </r>
  <r>
    <s v="0383  2C-L4"/>
    <s v="ESTEBAN MELE"/>
    <n v="2540802"/>
    <n v="0"/>
    <n v="1561032.01"/>
    <s v="En Abogados"/>
    <n v="0"/>
    <n v="41497.760000000002"/>
    <n v="2557.14"/>
    <n v="244.8"/>
    <n v="374.57"/>
    <n v="0"/>
    <n v="3627.54"/>
    <n v="0"/>
    <n v="0.59"/>
    <n v="2667156"/>
    <x v="4"/>
  </r>
  <r>
    <s v="0384  2C-L5"/>
    <s v="NAPOLITANO JAVIER"/>
    <n v="297770"/>
    <n v="0"/>
    <n v="258569.52"/>
    <n v="52128.959999999999"/>
    <n v="0"/>
    <n v="41497.760000000002"/>
    <n v="2500.59"/>
    <n v="240"/>
    <n v="366.29"/>
    <n v="0"/>
    <n v="3547.31"/>
    <n v="0"/>
    <n v="0.56999999999999995"/>
    <n v="358851"/>
    <x v="4"/>
  </r>
  <r>
    <s v="0385   2C-L6"/>
    <s v="SEBASTIAN PRUNEDA (1)"/>
    <n v="40177"/>
    <n v="40177"/>
    <n v="0"/>
    <n v="0"/>
    <n v="0"/>
    <n v="41497.760000000002"/>
    <n v="2609.66"/>
    <n v="250.8"/>
    <n v="382.5"/>
    <n v="0"/>
    <n v="3702.04"/>
    <n v="-4436.45"/>
    <n v="0.69"/>
    <n v="44007"/>
    <x v="4"/>
  </r>
  <r>
    <s v="0386  2C-L7"/>
    <s v="RUTA CPC"/>
    <n v="90149"/>
    <n v="44064"/>
    <n v="46085"/>
    <n v="3016.42"/>
    <n v="0"/>
    <n v="41497.760000000002"/>
    <n v="2953.04"/>
    <n v="284.39999999999998"/>
    <n v="432.85"/>
    <n v="0"/>
    <n v="4189.1499999999996"/>
    <n v="0"/>
    <n v="0.38"/>
    <n v="98459"/>
    <x v="4"/>
  </r>
  <r>
    <s v="0387  2C-L8"/>
    <s v="NAPOLITANO - VIDAL"/>
    <n v="838189"/>
    <n v="0"/>
    <n v="588313.51"/>
    <n v="279291.17"/>
    <n v="0"/>
    <n v="41497.760000000002"/>
    <n v="2617.7399999999998"/>
    <n v="250.8"/>
    <n v="383.53"/>
    <n v="0"/>
    <n v="3713.5"/>
    <n v="0"/>
    <n v="0.99"/>
    <n v="916069"/>
    <x v="4"/>
  </r>
  <r>
    <s v="0388  2C-L9"/>
    <s v="LEANDRO FRANCISCO PALAORO/PALAORO ANA JU_x000a_(1)"/>
    <n v="40092"/>
    <n v="40092"/>
    <n v="0"/>
    <n v="0"/>
    <n v="0"/>
    <n v="41497.760000000002"/>
    <n v="2557.14"/>
    <n v="244.8"/>
    <n v="374.57"/>
    <n v="0"/>
    <n v="3627.54"/>
    <n v="-4427.97"/>
    <n v="0.16"/>
    <n v="43874"/>
    <x v="4"/>
  </r>
  <r>
    <s v="0389  2C-L10"/>
    <s v="Edgardo Carlos Roberto SCHMIDT (1)"/>
    <n v="40334"/>
    <n v="40334"/>
    <n v="0"/>
    <n v="0"/>
    <n v="0"/>
    <n v="41497.760000000002"/>
    <n v="2880.32"/>
    <n v="0"/>
    <n v="422.16"/>
    <n v="0"/>
    <n v="4085.99"/>
    <n v="-4478.22"/>
    <n v="0.99"/>
    <n v="44409"/>
    <x v="4"/>
  </r>
  <r>
    <s v="0390   2C-L11"/>
    <s v="ENRIQUE GEORGE ADROVER_x000a_(1)"/>
    <n v="52804"/>
    <n v="55000"/>
    <n v="0"/>
    <n v="0"/>
    <n v="2196"/>
    <n v="41497.760000000002"/>
    <n v="2641.98"/>
    <n v="0"/>
    <n v="385.95"/>
    <n v="0"/>
    <n v="3747.88"/>
    <n v="-4440.08"/>
    <n v="0.51"/>
    <n v="41638"/>
    <x v="4"/>
  </r>
  <r>
    <s v="0391   2C-L12"/>
    <s v="Walter Alejandro Buchar"/>
    <n v="47500"/>
    <n v="0"/>
    <n v="43983.37"/>
    <n v="5715.8"/>
    <n v="0"/>
    <n v="41497.760000000002"/>
    <n v="2500.59"/>
    <n v="240"/>
    <n v="366.29"/>
    <n v="0"/>
    <n v="3547.31"/>
    <n v="0"/>
    <n v="0.88"/>
    <n v="97852"/>
    <x v="4"/>
  </r>
  <r>
    <s v="0392   2C-L13"/>
    <s v="LAILA MARIANA AREVALO (2)"/>
    <n v="44203"/>
    <n v="44930"/>
    <n v="0"/>
    <n v="2210.14"/>
    <n v="727"/>
    <n v="41497.760000000002"/>
    <n v="2625.82"/>
    <n v="253.2"/>
    <n v="384.91"/>
    <n v="0"/>
    <n v="3724.96"/>
    <n v="0"/>
    <n v="0.21"/>
    <n v="49970"/>
    <x v="4"/>
  </r>
  <r>
    <s v="0393   2C-L14"/>
    <s v="Agustín Eugenio SERENELLINI"/>
    <n v="45222"/>
    <n v="0"/>
    <n v="45222"/>
    <n v="2261.1"/>
    <n v="0"/>
    <n v="41497.760000000002"/>
    <n v="3211.58"/>
    <n v="308.39999999999998"/>
    <n v="470.45"/>
    <n v="0"/>
    <n v="4555.91"/>
    <n v="0"/>
    <n v="0.8"/>
    <n v="97528"/>
    <x v="4"/>
  </r>
  <r>
    <s v="0394   2C-L15"/>
    <s v="Federico TUBIO (1)"/>
    <n v="41693"/>
    <n v="41693"/>
    <n v="0"/>
    <n v="0"/>
    <n v="0"/>
    <n v="41497.760000000002"/>
    <n v="3554.96"/>
    <n v="342"/>
    <n v="520.79999999999995"/>
    <n v="0"/>
    <n v="5043.0200000000004"/>
    <n v="-4581.13"/>
    <n v="0.59"/>
    <n v="46378"/>
    <x v="4"/>
  </r>
  <r>
    <s v="0395  2C-L16"/>
    <s v="LORENA BORNIEGO"/>
    <n v="1397820"/>
    <n v="0"/>
    <n v="932434.51"/>
    <s v="En Abogados"/>
    <n v="0"/>
    <n v="41497.760000000002"/>
    <n v="4080.12"/>
    <n v="391.2"/>
    <n v="598.05999999999995"/>
    <n v="0"/>
    <n v="5788.02"/>
    <n v="0"/>
    <n v="0.11"/>
    <n v="1496797"/>
    <x v="4"/>
  </r>
  <r>
    <s v="0396  2C-L17"/>
    <s v="Emanuel Fernandez Paz / Maria Marcela Lagostena (1)"/>
    <n v="43652"/>
    <n v="43652"/>
    <n v="0"/>
    <n v="0"/>
    <n v="0"/>
    <n v="41497.760000000002"/>
    <n v="4778.99"/>
    <n v="457.2"/>
    <n v="700.5"/>
    <n v="0"/>
    <n v="6779.43"/>
    <n v="-4769.3999999999996"/>
    <n v="0.52"/>
    <n v="49445"/>
    <x v="4"/>
  </r>
  <r>
    <s v="0397   2C-L18"/>
    <s v="JORGE OSCAR GARBINO"/>
    <n v="46432"/>
    <n v="0"/>
    <n v="44427.42"/>
    <n v="4225.95"/>
    <n v="0"/>
    <n v="41497.760000000002"/>
    <n v="2755.09"/>
    <n v="265.2"/>
    <n v="403.88"/>
    <n v="0"/>
    <n v="3908.34"/>
    <n v="0"/>
    <n v="0.36"/>
    <n v="97484"/>
    <x v="4"/>
  </r>
  <r>
    <s v="0398   2C-L19"/>
    <s v="PABLO MAZZONI"/>
    <n v="2507169"/>
    <n v="0"/>
    <n v="1542079.37"/>
    <s v="En Abogados"/>
    <n v="0"/>
    <n v="41497.760000000002"/>
    <n v="2540.9899999999998"/>
    <n v="243.6"/>
    <n v="372.5"/>
    <n v="0"/>
    <n v="3604.62"/>
    <n v="0"/>
    <n v="0.56000000000000005"/>
    <n v="2632533"/>
    <x v="4"/>
  </r>
  <r>
    <s v="0399   2C-L20"/>
    <s v="MARCELO LUIS VOLPE (1)"/>
    <n v="460545"/>
    <n v="0"/>
    <n v="395977.13"/>
    <n v="84366.73"/>
    <n v="0"/>
    <n v="41497.760000000002"/>
    <n v="2504.63"/>
    <n v="240"/>
    <n v="367.32"/>
    <n v="4914.09"/>
    <n v="3553.04"/>
    <n v="29652.36"/>
    <n v="0.94"/>
    <n v="563074"/>
    <x v="4"/>
  </r>
  <r>
    <s v="0400   2C-L21"/>
    <s v="HERMO MONICA (1)"/>
    <n v="54946"/>
    <n v="54946"/>
    <n v="0"/>
    <n v="0"/>
    <n v="0"/>
    <n v="41497.760000000002"/>
    <n v="2662.18"/>
    <n v="0"/>
    <n v="390.09"/>
    <n v="8049.33"/>
    <n v="3776.54"/>
    <n v="3124.8"/>
    <n v="0.3"/>
    <n v="59501"/>
    <x v="4"/>
  </r>
  <r>
    <s v="0401   2C-L22"/>
    <s v="MARÕA FERNANDA BALLOTTA (2)"/>
    <n v="50417"/>
    <n v="24000"/>
    <n v="26417"/>
    <n v="2430.02"/>
    <n v="0"/>
    <n v="41497.760000000002"/>
    <n v="2359.1999999999998"/>
    <n v="226.8"/>
    <n v="345.94"/>
    <n v="0"/>
    <n v="3346.73"/>
    <n v="0"/>
    <n v="0.55000000000000004"/>
    <n v="76624"/>
    <x v="4"/>
  </r>
  <r>
    <s v="0402   2C-L23"/>
    <s v="GABRIEL CASASOLA (1)"/>
    <n v="39872"/>
    <n v="39872"/>
    <n v="0"/>
    <n v="0"/>
    <n v="0"/>
    <n v="41497.760000000002"/>
    <n v="2419.79"/>
    <n v="231.6"/>
    <n v="354.91"/>
    <n v="0"/>
    <n v="3432.69"/>
    <n v="-4407.3900000000003"/>
    <n v="0.64"/>
    <n v="43530"/>
    <x v="4"/>
  </r>
  <r>
    <s v="0403   2C-L24"/>
    <s v="CFA-COMPA—IA FIDUCIARIA AMERICANA"/>
    <n v="44132"/>
    <n v="44132"/>
    <n v="0"/>
    <n v="0"/>
    <n v="0"/>
    <n v="41497.760000000002"/>
    <n v="2585.42"/>
    <n v="248.4"/>
    <n v="378.7"/>
    <n v="0"/>
    <n v="3667.65"/>
    <n v="0"/>
    <n v="7.0000000000000007E-2"/>
    <n v="48378"/>
    <x v="4"/>
  </r>
  <r>
    <s v="0404   2C-L25"/>
    <s v="JOSE ALBERTO CALELLO Y DOMINGO DAMIAN CA"/>
    <n v="43893"/>
    <n v="0"/>
    <n v="43893"/>
    <n v="2194.65"/>
    <n v="0"/>
    <n v="41497.760000000002"/>
    <n v="2448.0700000000002"/>
    <n v="235.4"/>
    <n v="359.05"/>
    <n v="0"/>
    <n v="3472.81"/>
    <n v="0"/>
    <n v="0.26"/>
    <n v="94101"/>
    <x v="4"/>
  </r>
  <r>
    <s v="0405   2C-L26"/>
    <s v="ARIEL BURGOS (1)"/>
    <n v="39640"/>
    <n v="39640"/>
    <n v="0"/>
    <n v="0"/>
    <n v="0"/>
    <n v="41497.760000000002"/>
    <n v="2419.79"/>
    <n v="0"/>
    <n v="354.56"/>
    <n v="0"/>
    <n v="3432.69"/>
    <n v="-4407.3900000000003"/>
    <n v="0.59"/>
    <n v="43298"/>
    <x v="4"/>
  </r>
  <r>
    <s v="0406   2C-L27"/>
    <s v="Federico Carlos SCHMIDT (1)"/>
    <n v="40170"/>
    <n v="40170"/>
    <n v="0"/>
    <n v="0"/>
    <n v="0"/>
    <n v="41497.760000000002"/>
    <n v="2605.62"/>
    <n v="249.6"/>
    <n v="382.15"/>
    <n v="0"/>
    <n v="3696.31"/>
    <n v="-4435.84"/>
    <n v="0.4"/>
    <n v="43996"/>
    <x v="4"/>
  </r>
  <r>
    <s v="0407   2C-L28"/>
    <s v="Maria Florencia PRIETO/ Exequiel Norberto ZAPPALA_x000a_(1)"/>
    <n v="47057"/>
    <n v="47057"/>
    <n v="0"/>
    <n v="0"/>
    <n v="0"/>
    <n v="41497.760000000002"/>
    <n v="2569.2600000000002"/>
    <n v="246"/>
    <n v="376.64"/>
    <n v="0"/>
    <n v="3644.73"/>
    <n v="-4430.3999999999996"/>
    <n v="0.01"/>
    <n v="43904"/>
    <x v="4"/>
  </r>
  <r>
    <s v="0408   2C-L29"/>
    <s v="Carlos Leonardo LOIRA (2)"/>
    <n v="45760"/>
    <n v="46490"/>
    <n v="0"/>
    <n v="2220.3000000000002"/>
    <n v="730"/>
    <n v="41497.760000000002"/>
    <n v="2742.97"/>
    <n v="264"/>
    <n v="401.81"/>
    <n v="0"/>
    <n v="3891.15"/>
    <n v="0"/>
    <n v="0.01"/>
    <n v="50288"/>
    <x v="4"/>
  </r>
  <r>
    <s v="0409   2C-L30"/>
    <s v="LILIANA INES GONELLA (1)"/>
    <n v="36929"/>
    <n v="36929"/>
    <n v="0"/>
    <n v="0"/>
    <n v="0"/>
    <n v="41497.760000000002"/>
    <n v="2856.08"/>
    <n v="274.8"/>
    <n v="418.37"/>
    <n v="0"/>
    <n v="4051.61"/>
    <n v="-4473.9799999999996"/>
    <n v="0.36"/>
    <n v="44625"/>
    <x v="4"/>
  </r>
  <r>
    <s v="0410   2C-L31"/>
    <s v="Carlos Leonardo LOIRA (2)"/>
    <n v="46841"/>
    <n v="47588"/>
    <n v="0"/>
    <n v="2272.6799999999998"/>
    <n v="747"/>
    <n v="41497.760000000002"/>
    <n v="3344.89"/>
    <n v="321.60000000000002"/>
    <n v="490.11"/>
    <n v="0"/>
    <n v="4745.03"/>
    <n v="0"/>
    <n v="0.93"/>
    <n v="51926"/>
    <x v="4"/>
  </r>
  <r>
    <s v="0411   2C-L32"/>
    <s v="DANIEL CALLISTI (1)"/>
    <n v="59244"/>
    <n v="59244"/>
    <n v="0"/>
    <n v="0"/>
    <n v="0"/>
    <n v="41497.760000000002"/>
    <n v="3361.05"/>
    <n v="322.8"/>
    <n v="492.87"/>
    <n v="0"/>
    <n v="4767.95"/>
    <n v="9962.0499999999993"/>
    <n v="0.52"/>
    <n v="60405"/>
    <x v="4"/>
  </r>
  <r>
    <s v="0412   2C-L33"/>
    <s v="LUCAS GABRIEL BRIGANDO/ SANTIAGO CARNERO (1)"/>
    <n v="338240"/>
    <n v="0"/>
    <n v="298254.84999999998"/>
    <s v="En Abogados"/>
    <n v="0"/>
    <n v="41497.760000000002"/>
    <n v="4144.76"/>
    <n v="396"/>
    <n v="607.72"/>
    <n v="0"/>
    <n v="5879.71"/>
    <n v="6945"/>
    <n v="0.31"/>
    <n v="412624"/>
    <x v="4"/>
  </r>
  <r>
    <s v="0413   2C-L34"/>
    <s v="RUTA CPC"/>
    <n v="105945"/>
    <n v="51841"/>
    <n v="54104"/>
    <n v="3542.92"/>
    <n v="0"/>
    <n v="41497.760000000002"/>
    <n v="7416.93"/>
    <n v="710.4"/>
    <n v="1087.1400000000001"/>
    <n v="0"/>
    <n v="10521.58"/>
    <n v="0"/>
    <n v="0.27"/>
    <n v="118881"/>
    <x v="4"/>
  </r>
  <r>
    <s v="0414   2C-L35"/>
    <s v="HORACIO VERA C£CERES"/>
    <n v="44242"/>
    <n v="44969"/>
    <n v="0"/>
    <n v="727"/>
    <n v="727"/>
    <n v="41497.760000000002"/>
    <n v="2803.57"/>
    <n v="0"/>
    <n v="410.78"/>
    <n v="0"/>
    <n v="3977.11"/>
    <n v="0"/>
    <n v="0.78"/>
    <n v="48690"/>
    <x v="4"/>
  </r>
  <r>
    <s v="0415   2C-L36"/>
    <s v="CHRISTIAN GARIBALDI"/>
    <n v="84385"/>
    <n v="0"/>
    <n v="82525.95"/>
    <n v="5985.35"/>
    <n v="0"/>
    <n v="41497.760000000002"/>
    <n v="3474.16"/>
    <n v="0"/>
    <n v="509.08"/>
    <n v="0"/>
    <n v="4928.41"/>
    <n v="0"/>
    <n v="0.28999999999999998"/>
    <n v="138921"/>
    <x v="4"/>
  </r>
  <r>
    <s v="0416   2C-L37"/>
    <s v="MATIAS VIVA (1)"/>
    <n v="41290"/>
    <n v="41290"/>
    <n v="0"/>
    <n v="0"/>
    <n v="0"/>
    <n v="41497.760000000002"/>
    <n v="3514.56"/>
    <n v="0"/>
    <n v="514.94000000000005"/>
    <n v="0"/>
    <n v="4985.72"/>
    <n v="-4575.08"/>
    <n v="0.1"/>
    <n v="45938"/>
    <x v="4"/>
  </r>
  <r>
    <s v="0417   2C-L38"/>
    <s v="DIEGO VARAS"/>
    <n v="1820079"/>
    <n v="0"/>
    <n v="1161975.54"/>
    <s v="En Abogados"/>
    <n v="0"/>
    <n v="41497.760000000002"/>
    <n v="3510.52"/>
    <n v="336"/>
    <n v="514.25"/>
    <n v="0"/>
    <n v="4979.99"/>
    <n v="0"/>
    <n v="0.7"/>
    <n v="1929017"/>
    <x v="4"/>
  </r>
  <r>
    <s v="0418   2C-L39"/>
    <s v="Nicolas Daniel Martinez (1)"/>
    <n v="41718"/>
    <n v="47718"/>
    <n v="0"/>
    <n v="0"/>
    <n v="6000"/>
    <n v="41497.760000000002"/>
    <n v="3571.12"/>
    <n v="343.2"/>
    <n v="523.55999999999995"/>
    <n v="0"/>
    <n v="5065.95"/>
    <n v="-4584.16"/>
    <n v="0.56999999999999995"/>
    <n v="40418"/>
    <x v="4"/>
  </r>
  <r>
    <s v="0419   2C-L40"/>
    <s v="Bazo Sandra Gabriela (1)"/>
    <n v="52813"/>
    <n v="52813"/>
    <n v="0"/>
    <n v="0"/>
    <n v="0"/>
    <n v="41497.760000000002"/>
    <n v="3583.23"/>
    <n v="343.2"/>
    <n v="524.94000000000005"/>
    <n v="0"/>
    <n v="5083.1400000000003"/>
    <n v="2359.63"/>
    <n v="0.1"/>
    <n v="53392"/>
    <x v="4"/>
  </r>
  <r>
    <s v="0420   2C-L41"/>
    <s v="ANALIA NEIFFERT"/>
    <n v="90235"/>
    <n v="0"/>
    <n v="86915.68"/>
    <n v="7665.1"/>
    <n v="0"/>
    <n v="41497.760000000002"/>
    <n v="3474.16"/>
    <n v="333.6"/>
    <n v="509.08"/>
    <n v="0"/>
    <n v="4928.41"/>
    <n v="0"/>
    <n v="0.21"/>
    <n v="145324"/>
    <x v="4"/>
  </r>
  <r>
    <s v="0421   2C-L42"/>
    <s v="MARIANA SOLEDAD PE—A/ ACU—A GUSTAVO HERN (1)"/>
    <n v="41626"/>
    <n v="41630"/>
    <n v="0"/>
    <n v="0"/>
    <n v="4"/>
    <n v="41497.760000000002"/>
    <n v="3554.96"/>
    <n v="342"/>
    <n v="520.79999999999995"/>
    <n v="0"/>
    <n v="5043.0200000000004"/>
    <n v="-4581.13"/>
    <n v="0.59"/>
    <n v="46374"/>
    <x v="4"/>
  </r>
  <r>
    <s v="0422   2C-L43"/>
    <s v="Anibal Ricardo BARONE (1)"/>
    <n v="47113"/>
    <n v="47200"/>
    <n v="0"/>
    <n v="0"/>
    <n v="87"/>
    <n v="41497.760000000002"/>
    <n v="3502.44"/>
    <n v="336"/>
    <n v="513.22"/>
    <n v="0"/>
    <n v="4968.5200000000004"/>
    <n v="-4573"/>
    <n v="0.06"/>
    <n v="46158"/>
    <x v="4"/>
  </r>
  <r>
    <s v="0423   2C-L44"/>
    <s v="NAPOLITANO JAVIER"/>
    <n v="617899"/>
    <n v="0"/>
    <n v="473370.99"/>
    <n v="168196.56"/>
    <n v="0"/>
    <n v="41497.760000000002"/>
    <n v="3587.27"/>
    <n v="0"/>
    <n v="525.98"/>
    <n v="0"/>
    <n v="5088.87"/>
    <n v="0"/>
    <n v="0.56999999999999995"/>
    <n v="692268"/>
    <x v="4"/>
  </r>
  <r>
    <s v="0424   2C-L45"/>
    <s v="LEO MATEU / RED CARPET"/>
    <n v="1913151"/>
    <n v="0"/>
    <n v="1160797.18"/>
    <n v="810393.68"/>
    <n v="0"/>
    <n v="41497.760000000002"/>
    <n v="3425.69"/>
    <n v="327.60000000000002"/>
    <n v="501.84"/>
    <n v="0"/>
    <n v="4859.6400000000003"/>
    <n v="0"/>
    <n v="0.61"/>
    <n v="2021804"/>
    <x v="4"/>
  </r>
  <r>
    <s v="0425   2C-L46"/>
    <s v="RUTA CPC"/>
    <n v="92780"/>
    <n v="45359"/>
    <n v="47421"/>
    <n v="3104.38"/>
    <n v="0"/>
    <n v="41497.760000000002"/>
    <n v="3696.35"/>
    <n v="355.2"/>
    <n v="541.84"/>
    <n v="0"/>
    <n v="5243.6"/>
    <n v="0"/>
    <n v="0.87"/>
    <n v="101861"/>
    <x v="4"/>
  </r>
  <r>
    <s v="0426   2C-L47"/>
    <s v="CFA-COMPA—IA FIDUCIARIA AMERICANA"/>
    <n v="46120"/>
    <n v="46120"/>
    <n v="0"/>
    <n v="0"/>
    <n v="0"/>
    <n v="41497.760000000002"/>
    <n v="3728.66"/>
    <n v="356.4"/>
    <n v="546.33000000000004"/>
    <n v="0"/>
    <n v="5289.44"/>
    <n v="0"/>
    <n v="0.41"/>
    <n v="51419"/>
    <x v="4"/>
  </r>
  <r>
    <s v="0427   2C-L48"/>
    <s v="FEDERICO MOCKEL (1)"/>
    <n v="41711"/>
    <n v="41711"/>
    <n v="0"/>
    <n v="0"/>
    <n v="0"/>
    <n v="41497.760000000002"/>
    <n v="3567.08"/>
    <n v="342"/>
    <n v="522.53"/>
    <n v="0"/>
    <n v="5060.22"/>
    <n v="-4582.95"/>
    <n v="0.36"/>
    <n v="46407"/>
    <x v="4"/>
  </r>
  <r>
    <s v="0428   2C-L49"/>
    <s v="SCARSELLO FRANCISCO (2)"/>
    <n v="102297"/>
    <n v="70000"/>
    <n v="32297"/>
    <n v="4952.29"/>
    <n v="0"/>
    <n v="41497.760000000002"/>
    <n v="4282.1099999999997"/>
    <n v="0"/>
    <n v="627.38"/>
    <n v="0"/>
    <n v="6074.55"/>
    <n v="0"/>
    <n v="0.91"/>
    <n v="89732"/>
    <x v="4"/>
  </r>
  <r>
    <s v="0429   2C-L50"/>
    <s v="JUAN CRUZ SOUTO"/>
    <n v="1354449"/>
    <n v="0"/>
    <n v="873080.41"/>
    <s v="En Abogados"/>
    <n v="0"/>
    <n v="41497.760000000002"/>
    <n v="5805.08"/>
    <n v="556.79999999999995"/>
    <n v="850.88"/>
    <n v="0"/>
    <n v="8235.0300000000007"/>
    <n v="0"/>
    <n v="0.43"/>
    <n v="1455049"/>
    <x v="4"/>
  </r>
  <r>
    <s v="0430    3A-L1"/>
    <s v="PETER KRUGER"/>
    <n v="297630"/>
    <n v="0"/>
    <n v="265840.89"/>
    <n v="45081.15"/>
    <n v="0"/>
    <n v="41497.760000000002"/>
    <n v="7764.35"/>
    <n v="744"/>
    <n v="1138.18"/>
    <n v="0"/>
    <n v="11014.42"/>
    <n v="0"/>
    <n v="0.25"/>
    <n v="373081"/>
    <x v="4"/>
  </r>
  <r>
    <s v="0431    3A-L2"/>
    <s v="CAIRO JOSE LUIS (1)"/>
    <n v="48436"/>
    <n v="48436"/>
    <n v="0"/>
    <n v="0"/>
    <n v="0"/>
    <n v="41497.760000000002"/>
    <n v="7764.35"/>
    <n v="744"/>
    <n v="1137.8399999999999"/>
    <n v="0"/>
    <n v="11014.42"/>
    <n v="-5227.6499999999996"/>
    <n v="0.28000000000000003"/>
    <n v="56931"/>
    <x v="4"/>
  </r>
  <r>
    <s v="0432    3A-L3"/>
    <s v="GUILLERMO BASSIGNANI"/>
    <n v="1646100"/>
    <n v="28508.73"/>
    <n v="1230896.06"/>
    <n v="448240.01"/>
    <n v="0"/>
    <n v="41497.760000000002"/>
    <n v="7764.35"/>
    <n v="744"/>
    <n v="1138.18"/>
    <n v="0"/>
    <n v="11014.42"/>
    <n v="0"/>
    <n v="0.22"/>
    <n v="1741295"/>
    <x v="4"/>
  </r>
  <r>
    <s v="0433    3A-L4"/>
    <s v="PODRZAJ , ANTONIO (1)"/>
    <n v="48818"/>
    <n v="48818"/>
    <n v="0"/>
    <n v="0"/>
    <n v="0"/>
    <n v="41497.760000000002"/>
    <n v="8002.69"/>
    <n v="766.8"/>
    <n v="1172.67"/>
    <n v="0"/>
    <n v="11352.53"/>
    <n v="-5263.97"/>
    <n v="0.52"/>
    <n v="57529"/>
    <x v="4"/>
  </r>
  <r>
    <s v="0434    3A-L5"/>
    <s v="PODRZAJ MIGUEL (1)"/>
    <n v="46176"/>
    <n v="46176"/>
    <n v="0"/>
    <n v="0"/>
    <n v="0"/>
    <n v="41497.760000000002"/>
    <n v="6354.48"/>
    <n v="608.4"/>
    <n v="931.24"/>
    <n v="0"/>
    <n v="9014.4"/>
    <n v="-5011.54"/>
    <n v="0.26"/>
    <n v="53395"/>
    <x v="4"/>
  </r>
  <r>
    <s v="0435    3A-L6"/>
    <s v="HERN£N YOHMA"/>
    <n v="3076448"/>
    <n v="0"/>
    <n v="1876164.19"/>
    <s v="En Abogados"/>
    <n v="0"/>
    <n v="41497.760000000002"/>
    <n v="5178.92"/>
    <n v="496.8"/>
    <n v="758.79"/>
    <n v="0"/>
    <n v="7346.77"/>
    <n v="0"/>
    <n v="0.75"/>
    <n v="3225536"/>
    <x v="4"/>
  </r>
  <r>
    <s v="0436    3A-L7"/>
    <s v="GUILLERMO BASSIGNANI"/>
    <n v="1409084"/>
    <n v="23647.599999999999"/>
    <n v="1056007.69"/>
    <n v="382229.09"/>
    <n v="0"/>
    <n v="41497.760000000002"/>
    <n v="4940.58"/>
    <n v="472.8"/>
    <n v="724.3"/>
    <n v="0"/>
    <n v="7008.66"/>
    <n v="0"/>
    <n v="0.12"/>
    <n v="1492881"/>
    <x v="4"/>
  </r>
  <r>
    <s v="0437    3A-L8"/>
    <s v="ESTEBAN MELE"/>
    <n v="2982958"/>
    <n v="0"/>
    <n v="1821097.71"/>
    <s v="En Abogados"/>
    <n v="0"/>
    <n v="41497.760000000002"/>
    <n v="4710.32"/>
    <n v="451.2"/>
    <n v="690.15"/>
    <n v="0"/>
    <n v="6682.01"/>
    <n v="0"/>
    <n v="0.67"/>
    <n v="3128045"/>
    <x v="4"/>
  </r>
  <r>
    <s v="0438    3A-L9"/>
    <s v="JUAN PABLO PITTALUGA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</r>
  <r>
    <s v="0439   3A-L10"/>
    <s v="DAPESOL. (1)"/>
    <n v="674499"/>
    <n v="0"/>
    <n v="555891.68000000005"/>
    <s v="En Abogados"/>
    <n v="0"/>
    <n v="41497.760000000002"/>
    <n v="4912.3"/>
    <n v="0"/>
    <n v="720.16"/>
    <n v="0"/>
    <n v="6968.54"/>
    <n v="6945"/>
    <n v="0.66"/>
    <n v="763338"/>
    <x v="4"/>
  </r>
  <r>
    <s v="0440   3A-L11"/>
    <s v="ANDR…S ROMERO"/>
    <n v="3220139"/>
    <n v="0"/>
    <n v="1960724.98"/>
    <s v="En Abogados"/>
    <n v="0"/>
    <n v="41497.760000000002"/>
    <n v="5885.88"/>
    <n v="565.20000000000005"/>
    <n v="862.6"/>
    <n v="0"/>
    <n v="8349.64"/>
    <n v="0"/>
    <n v="0.67"/>
    <n v="3375337"/>
    <x v="4"/>
  </r>
  <r>
    <s v="0441   3A-L12"/>
    <s v="ESTEBAN VILLAR (1)"/>
    <n v="45439"/>
    <n v="45439"/>
    <n v="0"/>
    <n v="0"/>
    <n v="0"/>
    <n v="41497.760000000002"/>
    <n v="5893.96"/>
    <n v="565.20000000000005"/>
    <n v="863.64"/>
    <n v="0"/>
    <n v="8361.1"/>
    <n v="-4940.71"/>
    <n v="0.05"/>
    <n v="52241"/>
    <x v="4"/>
  </r>
  <r>
    <s v="0442   3A-L13"/>
    <s v="PAUL GAUBIN"/>
    <n v="169694"/>
    <n v="0"/>
    <n v="160372.65"/>
    <n v="17339.98"/>
    <n v="0"/>
    <n v="41497.760000000002"/>
    <n v="5651.57"/>
    <n v="540"/>
    <n v="828.11"/>
    <n v="0"/>
    <n v="8017.26"/>
    <n v="0"/>
    <n v="0.67"/>
    <n v="234248"/>
    <x v="4"/>
  </r>
  <r>
    <s v="0443   3A-L14"/>
    <s v="DAPESOL. (1)"/>
    <n v="679557"/>
    <n v="0"/>
    <n v="560057.15"/>
    <s v="En Abogados"/>
    <n v="0"/>
    <n v="41497.760000000002"/>
    <n v="5178.92"/>
    <n v="0"/>
    <n v="759.13"/>
    <n v="0"/>
    <n v="7346.77"/>
    <n v="22083.24"/>
    <n v="0.32"/>
    <n v="784426"/>
    <x v="4"/>
  </r>
  <r>
    <s v="0444   3A-L15"/>
    <s v="ALEJANDRO CESNIK (1)"/>
    <n v="44294"/>
    <n v="44294"/>
    <n v="0"/>
    <n v="0"/>
    <n v="0"/>
    <n v="41497.760000000002"/>
    <n v="5178.92"/>
    <n v="496.8"/>
    <n v="758.79"/>
    <n v="0"/>
    <n v="7346.77"/>
    <n v="-4830.54"/>
    <n v="0.5"/>
    <n v="50449"/>
    <x v="4"/>
  </r>
  <r>
    <s v="0445   3A-L16"/>
    <s v="FIDEICOMISO VILLA MARIA (1)"/>
    <n v="2063417"/>
    <n v="1268272"/>
    <n v="0"/>
    <n v="0"/>
    <n v="0"/>
    <n v="41497.760000000002"/>
    <n v="4944.62"/>
    <n v="474"/>
    <n v="724.64"/>
    <n v="0"/>
    <n v="7014.39"/>
    <n v="0"/>
    <n v="0.59"/>
    <n v="54656"/>
    <x v="4"/>
  </r>
  <r>
    <s v="0446   3A-L17"/>
    <s v="DANNY MENA CORTES"/>
    <n v="544873"/>
    <n v="0"/>
    <n v="427901.46"/>
    <s v="En Abogados"/>
    <n v="0"/>
    <n v="41497.760000000002"/>
    <n v="4706.28"/>
    <n v="451.2"/>
    <n v="689.81"/>
    <n v="0"/>
    <n v="6676.27"/>
    <n v="0"/>
    <n v="0.61"/>
    <n v="620290"/>
    <x v="4"/>
  </r>
  <r>
    <s v="0447   3A-L18"/>
    <s v="DANIEL VALENTINI"/>
    <n v="89111"/>
    <n v="89111"/>
    <n v="0"/>
    <n v="0"/>
    <n v="0"/>
    <n v="41497.760000000002"/>
    <n v="4706.28"/>
    <n v="451.2"/>
    <n v="689.81"/>
    <n v="0"/>
    <n v="6676.27"/>
    <n v="0"/>
    <n v="0.68"/>
    <n v="54022"/>
    <x v="4"/>
  </r>
  <r>
    <s v="0448   3A-L19"/>
    <s v="ADRIANA LUZZETTI (1)"/>
    <n v="43536"/>
    <n v="130661"/>
    <n v="0"/>
    <n v="0"/>
    <n v="87125"/>
    <n v="41497.760000000002"/>
    <n v="4706.28"/>
    <n v="451.2"/>
    <n v="689.81"/>
    <n v="0"/>
    <n v="6676.27"/>
    <n v="-4758.5"/>
    <n v="0"/>
    <n v="-37862.18"/>
    <x v="4"/>
  </r>
  <r>
    <s v="0449   3A-L20"/>
    <s v="NATALIA GANEM"/>
    <n v="92381"/>
    <n v="0"/>
    <n v="90239.75"/>
    <n v="6653.24"/>
    <n v="0"/>
    <n v="41497.760000000002"/>
    <n v="4471.97"/>
    <n v="428.5"/>
    <n v="655.32000000000005"/>
    <n v="0"/>
    <n v="6343.89"/>
    <n v="0"/>
    <n v="0.56999999999999995"/>
    <n v="150291"/>
    <x v="4"/>
  </r>
  <r>
    <s v="0450   3A-L21"/>
    <s v="NATALIA GANEM"/>
    <n v="93168"/>
    <n v="0"/>
    <n v="91008.4"/>
    <n v="6710.02"/>
    <n v="0"/>
    <n v="41497.760000000002"/>
    <n v="4702.24"/>
    <n v="451.2"/>
    <n v="689.12"/>
    <n v="0"/>
    <n v="6670.54"/>
    <n v="0"/>
    <n v="0.72"/>
    <n v="151730"/>
    <x v="4"/>
  </r>
  <r>
    <s v="0451   3A-L22"/>
    <s v="Tomas Bello (1)"/>
    <n v="51771"/>
    <n v="51771"/>
    <n v="0"/>
    <n v="0"/>
    <n v="0"/>
    <n v="41497.760000000002"/>
    <n v="5861.64"/>
    <n v="0"/>
    <n v="859.16"/>
    <n v="0"/>
    <n v="8315.26"/>
    <n v="2009.13"/>
    <n v="0.05"/>
    <n v="58543"/>
    <x v="4"/>
  </r>
  <r>
    <s v="0452   3A-L23"/>
    <s v="ROBERTO CABRERA (1)"/>
    <n v="44668"/>
    <n v="44668"/>
    <n v="0"/>
    <n v="0"/>
    <n v="0"/>
    <n v="41497.760000000002"/>
    <n v="5413.23"/>
    <n v="518.4"/>
    <n v="793.28"/>
    <n v="0"/>
    <n v="7679.15"/>
    <n v="-4866.8599999999997"/>
    <n v="0.04"/>
    <n v="51035"/>
    <x v="4"/>
  </r>
  <r>
    <s v="0453   3A-L24"/>
    <s v="MARA FERNANDEZ (1)"/>
    <n v="44668"/>
    <n v="44668"/>
    <n v="0"/>
    <n v="0"/>
    <n v="0"/>
    <n v="41497.760000000002"/>
    <n v="5413.23"/>
    <n v="518.4"/>
    <n v="793.28"/>
    <n v="0"/>
    <n v="7679.15"/>
    <n v="-4866.8599999999997"/>
    <n v="0.04"/>
    <n v="51035"/>
    <x v="4"/>
  </r>
  <r>
    <s v="0454   3A-L25"/>
    <s v="SALVADOR BELLO"/>
    <n v="-111721.31"/>
    <n v="0"/>
    <n v="0"/>
    <n v="0"/>
    <n v="111721.31"/>
    <n v="41497.760000000002"/>
    <n v="5417.27"/>
    <n v="518.20000000000005"/>
    <n v="793.97"/>
    <n v="0"/>
    <n v="7684.88"/>
    <n v="0"/>
    <n v="0"/>
    <n v="-55809.23"/>
    <x v="4"/>
  </r>
  <r>
    <s v="0455   3A-L26"/>
    <s v="ROMA FERNANDO (1)"/>
    <n v="44648"/>
    <n v="44648"/>
    <n v="0"/>
    <n v="0"/>
    <n v="0"/>
    <n v="41497.760000000002"/>
    <n v="5401.11"/>
    <n v="516"/>
    <n v="791.9"/>
    <n v="0"/>
    <n v="7661.96"/>
    <n v="-4865.04"/>
    <n v="0.31"/>
    <n v="51004"/>
    <x v="4"/>
  </r>
  <r>
    <s v="0456   3A-L27"/>
    <s v="ALFREDO CASTIGLIA (1)"/>
    <n v="70235"/>
    <n v="70235"/>
    <s v="Plan de Pago"/>
    <s v="Plan de Pago"/>
    <n v="0"/>
    <n v="41497.760000000002"/>
    <n v="5376.87"/>
    <n v="514.79999999999995"/>
    <n v="787.76"/>
    <n v="0"/>
    <n v="7627.57"/>
    <n v="20764.080000000002"/>
    <n v="0.16"/>
    <n v="76569"/>
    <x v="4"/>
  </r>
  <r>
    <s v="0457   3A-L28"/>
    <s v="EDUARDO RAMOS - YARD BACK (1)"/>
    <n v="44771"/>
    <n v="44771"/>
    <n v="0"/>
    <n v="0"/>
    <n v="0"/>
    <n v="41497.760000000002"/>
    <n v="5376.87"/>
    <n v="675.6"/>
    <n v="788.11"/>
    <n v="0"/>
    <n v="7627.57"/>
    <n v="-4861.41"/>
    <n v="0.5"/>
    <n v="51105"/>
    <x v="4"/>
  </r>
  <r>
    <s v="0458   3A-L29"/>
    <s v="LWLYC"/>
    <n v="344843"/>
    <n v="0"/>
    <n v="297918.65999999997"/>
    <n v="61820.27"/>
    <n v="0"/>
    <n v="41497.760000000002"/>
    <n v="5409.19"/>
    <n v="562.79999999999995"/>
    <n v="792.93"/>
    <n v="0"/>
    <n v="7673.42"/>
    <n v="0"/>
    <n v="0.97"/>
    <n v="415676"/>
    <x v="4"/>
  </r>
  <r>
    <s v="0459   3A-L30"/>
    <s v="Diego Alberto RADIVOY MAGNANI"/>
    <n v="222113"/>
    <n v="0"/>
    <n v="203721.12"/>
    <n v="28577.94"/>
    <n v="0"/>
    <n v="41497.760000000002"/>
    <n v="5425.35"/>
    <n v="519.6"/>
    <n v="795.35"/>
    <n v="0"/>
    <n v="7696.34"/>
    <n v="0"/>
    <n v="0.54"/>
    <n v="288234"/>
    <x v="4"/>
  </r>
  <r>
    <s v="0460   3A-L31"/>
    <s v="LUIS LOSADA (1)"/>
    <n v="46175"/>
    <n v="46175"/>
    <n v="0"/>
    <n v="0"/>
    <n v="0"/>
    <n v="41497.760000000002"/>
    <n v="6354.48"/>
    <n v="607.20000000000005"/>
    <n v="931.24"/>
    <n v="0"/>
    <n v="9014.4"/>
    <n v="-5011.54"/>
    <n v="0.46"/>
    <n v="53394"/>
    <x v="4"/>
  </r>
  <r>
    <s v="0461   3A-L32"/>
    <s v="SAN EMILIO SCA (1)"/>
    <n v="46163"/>
    <n v="46163"/>
    <n v="0"/>
    <n v="0"/>
    <n v="0"/>
    <n v="41497.760000000002"/>
    <n v="6346.4"/>
    <n v="607.20000000000005"/>
    <n v="930.21"/>
    <n v="0"/>
    <n v="9002.94"/>
    <n v="-5010.33"/>
    <n v="0.82"/>
    <n v="53375"/>
    <x v="4"/>
  </r>
  <r>
    <s v="0462   3A-L33"/>
    <s v="STELLA MORALES (1)"/>
    <n v="45715"/>
    <n v="45715"/>
    <n v="0"/>
    <n v="0"/>
    <n v="0"/>
    <n v="41497.760000000002"/>
    <n v="6503.95"/>
    <n v="621.6"/>
    <n v="952.97"/>
    <n v="0"/>
    <n v="9226.44"/>
    <n v="-5033.9399999999996"/>
    <n v="0.22"/>
    <n v="53769"/>
    <x v="4"/>
  </r>
  <r>
    <s v="0463   3A-L34"/>
    <s v="JORGE FRAGA"/>
    <n v="1691884"/>
    <n v="0"/>
    <n v="1059140.17"/>
    <s v="En Abogados"/>
    <n v="0"/>
    <n v="41497.760000000002"/>
    <n v="9885.2000000000007"/>
    <n v="945.6"/>
    <n v="1448.6"/>
    <n v="0"/>
    <n v="14023.04"/>
    <n v="0"/>
    <n v="0.79"/>
    <n v="1812642"/>
    <x v="4"/>
  </r>
  <r>
    <s v="0464   3A-L35"/>
    <s v="JORGE FRAGA (1)"/>
    <n v="48435"/>
    <n v="48435"/>
    <n v="0"/>
    <n v="0"/>
    <n v="0"/>
    <n v="41497.760000000002"/>
    <n v="7764.35"/>
    <n v="742.8"/>
    <n v="1138.18"/>
    <n v="0"/>
    <n v="11014.42"/>
    <n v="-5228.25"/>
    <n v="0.74"/>
    <n v="56930"/>
    <x v="4"/>
  </r>
  <r>
    <s v="0465   3A-L36"/>
    <s v="ALFREDO CASTIGLIA (1)"/>
    <n v="78185"/>
    <n v="78185"/>
    <s v="Plan de Pago"/>
    <s v="Plan de Pago"/>
    <n v="0"/>
    <n v="41497.760000000002"/>
    <n v="7772.43"/>
    <n v="742.8"/>
    <n v="1138.8699999999999"/>
    <n v="0"/>
    <n v="11025.88"/>
    <n v="24509.06"/>
    <n v="0.2"/>
    <n v="86687"/>
    <x v="4"/>
  </r>
  <r>
    <s v="0466   3A-L37"/>
    <s v="ALFREDO CASTIGLIA (1)"/>
    <n v="76477"/>
    <n v="76477"/>
    <s v="Plan de Pago"/>
    <s v="Plan de Pago"/>
    <n v="0"/>
    <n v="41497.760000000002"/>
    <n v="7752.23"/>
    <n v="740.1"/>
    <n v="1136.46"/>
    <n v="0"/>
    <n v="10997.23"/>
    <n v="22836.560000000001"/>
    <n v="0.66"/>
    <n v="84961"/>
    <x v="4"/>
  </r>
  <r>
    <s v="0467   3A-L38"/>
    <s v="AMERICO ALFREDO SANTI (1)"/>
    <n v="49319"/>
    <n v="0"/>
    <n v="49319"/>
    <n v="2465.9499999999998"/>
    <n v="0"/>
    <n v="41497.760000000002"/>
    <n v="5889.92"/>
    <n v="0"/>
    <n v="863.29"/>
    <n v="0"/>
    <n v="8355.3700000000008"/>
    <n v="57683.98"/>
    <n v="0.73"/>
    <n v="166076"/>
    <x v="4"/>
  </r>
  <r>
    <s v="0468   3A-L39"/>
    <s v="ALEJANDRO EDUARDO ROMERO"/>
    <n v="3218675"/>
    <n v="0"/>
    <n v="1959892.06"/>
    <s v="En Abogados"/>
    <n v="0"/>
    <n v="41497.760000000002"/>
    <n v="5885.88"/>
    <n v="562.79999999999995"/>
    <n v="862.6"/>
    <n v="0"/>
    <n v="8349.64"/>
    <n v="0"/>
    <n v="0.72"/>
    <n v="3373829"/>
    <x v="4"/>
  </r>
  <r>
    <s v="0469   3A-L40"/>
    <s v="LWLYC"/>
    <n v="371862"/>
    <n v="0"/>
    <n v="321464.44"/>
    <n v="66470.78"/>
    <n v="0"/>
    <n v="41497.760000000002"/>
    <n v="7756.27"/>
    <n v="742.8"/>
    <n v="1136.8"/>
    <n v="0"/>
    <n v="11002.96"/>
    <n v="0"/>
    <n v="0.19"/>
    <n v="450072"/>
    <x v="4"/>
  </r>
  <r>
    <s v="0470    3B-L1"/>
    <s v="GUILLERMO BASSIGNANI"/>
    <n v="1589669"/>
    <n v="27378.07"/>
    <n v="1189289.1399999999"/>
    <n v="432466.25"/>
    <n v="0"/>
    <n v="41497.760000000002"/>
    <n v="7061.44"/>
    <n v="675.6"/>
    <n v="1034.71"/>
    <n v="0"/>
    <n v="10017.280000000001"/>
    <n v="0"/>
    <n v="0.82"/>
    <n v="1682043"/>
    <x v="4"/>
  </r>
  <r>
    <s v="0471    3B-L2"/>
    <s v="GUILLERMO BASSIGNANI"/>
    <n v="1489672"/>
    <n v="25315.57"/>
    <n v="1115484.67"/>
    <n v="404645.99"/>
    <n v="0"/>
    <n v="41497.760000000002"/>
    <n v="5881.84"/>
    <n v="562.79999999999995"/>
    <n v="862.26"/>
    <n v="0"/>
    <n v="8343.91"/>
    <n v="0"/>
    <n v="0.77"/>
    <n v="1577280"/>
    <x v="4"/>
  </r>
  <r>
    <s v="0472    3B-L3"/>
    <s v="MARÕA JOS… SPINELLI (1)"/>
    <n v="43536"/>
    <n v="43536"/>
    <n v="0"/>
    <n v="0"/>
    <n v="0"/>
    <n v="41497.760000000002"/>
    <n v="4706.28"/>
    <n v="451.2"/>
    <n v="689.81"/>
    <n v="0"/>
    <n v="6676.27"/>
    <n v="-4758.5"/>
    <n v="0.18"/>
    <n v="49263"/>
    <x v="4"/>
  </r>
  <r>
    <s v="0473    3B-L4"/>
    <s v="PABLO GARCIA NAVARRO"/>
    <n v="43387"/>
    <n v="43387"/>
    <n v="0"/>
    <n v="724"/>
    <n v="0"/>
    <n v="41497.760000000002"/>
    <n v="4613.3599999999997"/>
    <n v="441.6"/>
    <n v="676.01"/>
    <n v="0"/>
    <n v="6544.47"/>
    <n v="0"/>
    <n v="0.8"/>
    <n v="54498"/>
    <x v="4"/>
  </r>
  <r>
    <s v="0474    3B-L5"/>
    <s v="EDUARDO HIRSH"/>
    <n v="43536"/>
    <n v="44262"/>
    <n v="0"/>
    <n v="726"/>
    <n v="726"/>
    <n v="41497.760000000002"/>
    <n v="4706.28"/>
    <n v="451.2"/>
    <n v="689.81"/>
    <n v="0"/>
    <n v="6676.27"/>
    <n v="0"/>
    <n v="0.68"/>
    <n v="54022"/>
    <x v="4"/>
  </r>
  <r>
    <s v="0475    3B-L6"/>
    <s v="LWLYC"/>
    <n v="335115"/>
    <n v="0"/>
    <n v="289452.5"/>
    <n v="60135.13"/>
    <n v="0"/>
    <n v="41497.760000000002"/>
    <n v="4613.3599999999997"/>
    <n v="441.6"/>
    <n v="676.01"/>
    <n v="0"/>
    <n v="6544.47"/>
    <n v="0"/>
    <n v="0.17"/>
    <n v="403361"/>
    <x v="4"/>
  </r>
  <r>
    <s v="0476    3B-L7"/>
    <s v="GUILLERMO BASSIGNANI"/>
    <n v="1380695"/>
    <n v="23065.200000000001"/>
    <n v="1035054.16"/>
    <n v="374328.35"/>
    <n v="0"/>
    <n v="41497.760000000002"/>
    <n v="4601.24"/>
    <n v="440.4"/>
    <n v="674.29"/>
    <n v="0"/>
    <n v="6527.28"/>
    <n v="0"/>
    <n v="0.52"/>
    <n v="1463124"/>
    <x v="4"/>
  </r>
  <r>
    <s v="0477    3B-L8"/>
    <s v="CAROLINA VAN DER MEULEN (1)"/>
    <n v="86273"/>
    <n v="86273"/>
    <n v="0"/>
    <n v="0"/>
    <n v="0"/>
    <n v="41497.760000000002"/>
    <n v="3841.78"/>
    <n v="367.2"/>
    <n v="562.88"/>
    <n v="0"/>
    <n v="5449.9"/>
    <n v="-4625.32"/>
    <n v="0.8"/>
    <n v="47095"/>
    <x v="4"/>
  </r>
  <r>
    <s v="0478   3B-L8B"/>
    <s v="CAROLINA VAN DER MEULEN (1)"/>
    <n v="87125"/>
    <n v="87125"/>
    <n v="0"/>
    <n v="0"/>
    <n v="0"/>
    <n v="41497.760000000002"/>
    <n v="4100.32"/>
    <n v="393.6"/>
    <n v="601.16999999999996"/>
    <n v="0"/>
    <n v="5816.67"/>
    <n v="-4665.2700000000004"/>
    <n v="0.75"/>
    <n v="47745"/>
    <x v="4"/>
  </r>
  <r>
    <s v="0479    3B-L9"/>
    <s v="GUILLERMO BASSIGNANI"/>
    <n v="1381826"/>
    <n v="23089.37"/>
    <n v="1035888.89"/>
    <s v="En Abogados"/>
    <n v="0"/>
    <n v="41497.760000000002"/>
    <n v="4613.3599999999997"/>
    <n v="441.6"/>
    <n v="676.01"/>
    <n v="0"/>
    <n v="6544.47"/>
    <n v="0"/>
    <n v="0.73"/>
    <n v="1464305"/>
    <x v="4"/>
  </r>
  <r>
    <s v="0480   3B-L10"/>
    <s v="CAPRILE GOLF SA."/>
    <n v="1240393"/>
    <n v="0"/>
    <n v="913636.27"/>
    <n v="372438.54"/>
    <n v="0"/>
    <n v="41497.760000000002"/>
    <n v="4613.3599999999997"/>
    <n v="0"/>
    <n v="676.01"/>
    <n v="0"/>
    <n v="6544.47"/>
    <n v="0"/>
    <n v="0.59"/>
    <n v="1339407"/>
    <x v="4"/>
  </r>
  <r>
    <s v="0481    3B-L11"/>
    <s v="RAUL GORLERO IGLESIAS (1)"/>
    <n v="42945"/>
    <n v="42945"/>
    <n v="0"/>
    <n v="0"/>
    <n v="0"/>
    <n v="41497.760000000002"/>
    <n v="4613.3599999999997"/>
    <n v="0"/>
    <n v="676.01"/>
    <n v="0"/>
    <n v="6544.47"/>
    <n v="-4743.97"/>
    <n v="0.37"/>
    <n v="48588"/>
    <x v="4"/>
  </r>
  <r>
    <s v="0482   3B-L12"/>
    <s v="LWLYC (1)"/>
    <n v="411689"/>
    <n v="0"/>
    <n v="355124.21"/>
    <n v="74321"/>
    <n v="0"/>
    <n v="41497.760000000002"/>
    <n v="5154.6899999999996"/>
    <n v="0"/>
    <n v="755.34"/>
    <n v="0"/>
    <n v="7312.38"/>
    <n v="7569.12"/>
    <n v="0.5"/>
    <n v="491735"/>
    <x v="4"/>
  </r>
  <r>
    <s v="0483   3B-L13"/>
    <s v="GUILLERMO BASSIGNANI"/>
    <n v="1430875"/>
    <n v="24098.67"/>
    <n v="1071346"/>
    <n v="388997.63"/>
    <n v="0"/>
    <n v="41497.760000000002"/>
    <n v="5154.6899999999996"/>
    <n v="492"/>
    <n v="755.34"/>
    <n v="0"/>
    <n v="7312.38"/>
    <n v="0"/>
    <n v="0.2"/>
    <n v="1515556"/>
    <x v="4"/>
  </r>
  <r>
    <s v="0484   3B-L14"/>
    <s v="LWLYC"/>
    <n v="382009"/>
    <n v="0"/>
    <n v="327589.15999999997"/>
    <n v="70799.3"/>
    <n v="0"/>
    <n v="41497.760000000002"/>
    <n v="4613.3599999999997"/>
    <n v="0"/>
    <n v="676.01"/>
    <n v="0"/>
    <n v="6544.47"/>
    <n v="0"/>
    <n v="0.94"/>
    <n v="451721"/>
    <x v="4"/>
  </r>
  <r>
    <s v="0485   3B-L15"/>
    <s v="LWLYC"/>
    <n v="335115"/>
    <n v="0"/>
    <n v="289452.5"/>
    <n v="60135.13"/>
    <n v="0"/>
    <n v="41497.760000000002"/>
    <n v="4613.3599999999997"/>
    <n v="441.6"/>
    <n v="676.01"/>
    <n v="0"/>
    <n v="6544.47"/>
    <n v="0"/>
    <n v="0.17"/>
    <n v="403361"/>
    <x v="4"/>
  </r>
  <r>
    <s v="0486   3B-L16"/>
    <s v="LWLYC"/>
    <n v="382025"/>
    <n v="0"/>
    <n v="327588.26"/>
    <n v="70816.149999999994"/>
    <n v="0"/>
    <n v="41497.760000000002"/>
    <n v="4641.6400000000003"/>
    <n v="0"/>
    <n v="621.16999999999996"/>
    <n v="0"/>
    <n v="6584.58"/>
    <n v="0"/>
    <n v="0.44"/>
    <n v="451750"/>
    <x v="4"/>
  </r>
  <r>
    <s v="0487   3B-L17"/>
    <s v="LWLYC"/>
    <n v="333982"/>
    <n v="0"/>
    <n v="288465.7"/>
    <n v="59939.59"/>
    <n v="0"/>
    <n v="41497.760000000002"/>
    <n v="4516.41"/>
    <n v="432"/>
    <n v="662.22"/>
    <n v="0"/>
    <n v="6406.93"/>
    <n v="0"/>
    <n v="0.39"/>
    <n v="401921"/>
    <x v="4"/>
  </r>
  <r>
    <s v="0488   3B-L18"/>
    <s v="GUILLERMO BASSIGNANI"/>
    <n v="1364843"/>
    <n v="22837.73"/>
    <n v="1023348.3"/>
    <n v="369824.39"/>
    <n v="0"/>
    <n v="41497.760000000002"/>
    <n v="4269.99"/>
    <n v="409.2"/>
    <n v="625.66"/>
    <n v="0"/>
    <n v="6057.36"/>
    <n v="0"/>
    <n v="0.34"/>
    <n v="1446033"/>
    <x v="4"/>
  </r>
  <r>
    <s v="0489   3B-L19"/>
    <s v="GUILLERMO BASSIGNANI"/>
    <n v="1362638"/>
    <n v="22791.67"/>
    <n v="1021721.11"/>
    <n v="369211.28"/>
    <n v="0"/>
    <n v="41497.760000000002"/>
    <n v="4245.75"/>
    <n v="405.6"/>
    <n v="622.21"/>
    <n v="0"/>
    <n v="6022.97"/>
    <n v="0"/>
    <n v="0.32"/>
    <n v="1443727"/>
    <x v="4"/>
  </r>
  <r>
    <s v="0490   3B-L20"/>
    <s v="GUILLERMO BASSIGNANI"/>
    <n v="1356840"/>
    <n v="22671.53"/>
    <n v="1017443.42"/>
    <n v="367597.22"/>
    <n v="0"/>
    <n v="41497.760000000002"/>
    <n v="4177.07"/>
    <n v="400.8"/>
    <n v="612.20000000000005"/>
    <n v="0"/>
    <n v="5925.55"/>
    <n v="0"/>
    <n v="0.98"/>
    <n v="1437655"/>
    <x v="4"/>
  </r>
  <r>
    <s v="0491   3B-L21"/>
    <s v="NATALIA GANEM"/>
    <n v="90837"/>
    <n v="0"/>
    <n v="88731.8"/>
    <n v="6541.79"/>
    <n v="0"/>
    <n v="41497.760000000002"/>
    <n v="4019.52"/>
    <n v="385.2"/>
    <n v="589.1"/>
    <n v="0"/>
    <n v="5702.05"/>
    <n v="0"/>
    <n v="0.78"/>
    <n v="147468"/>
    <x v="4"/>
  </r>
  <r>
    <s v="0492   3B-L22"/>
    <s v="LWLYC"/>
    <n v="330920"/>
    <n v="0"/>
    <n v="285798.12"/>
    <n v="59411.79"/>
    <n v="0"/>
    <n v="41497.760000000002"/>
    <n v="4253.83"/>
    <n v="408"/>
    <n v="623.59"/>
    <n v="0"/>
    <n v="6034.44"/>
    <n v="0"/>
    <n v="0.47"/>
    <n v="398028"/>
    <x v="4"/>
  </r>
  <r>
    <s v="0493   3B-L23"/>
    <s v="LWLYC"/>
    <n v="363786"/>
    <n v="0"/>
    <n v="314429.33"/>
    <n v="65078.14"/>
    <n v="0"/>
    <n v="41497.760000000002"/>
    <n v="7065.48"/>
    <n v="676.8"/>
    <n v="1035.75"/>
    <n v="0"/>
    <n v="10023.01"/>
    <n v="0"/>
    <n v="0.73"/>
    <n v="439807"/>
    <x v="4"/>
  </r>
  <r>
    <s v="0494   3B-L24"/>
    <s v="LWLYC"/>
    <n v="358213"/>
    <n v="0"/>
    <n v="309574.3"/>
    <n v="64117.42"/>
    <n v="0"/>
    <n v="41497.760000000002"/>
    <n v="6588.79"/>
    <n v="631.20000000000005"/>
    <n v="965.73"/>
    <n v="0"/>
    <n v="9346.7800000000007"/>
    <n v="0"/>
    <n v="0.02"/>
    <n v="432722"/>
    <x v="4"/>
  </r>
  <r>
    <s v="0495   3B-L25"/>
    <s v="LWLYC"/>
    <n v="349944"/>
    <n v="0"/>
    <n v="302371.15999999997"/>
    <n v="62691.4"/>
    <n v="0"/>
    <n v="41497.760000000002"/>
    <n v="5881.84"/>
    <n v="562.79999999999995"/>
    <n v="862.26"/>
    <n v="0"/>
    <n v="8343.91"/>
    <n v="0"/>
    <n v="0.87"/>
    <n v="422212"/>
    <x v="4"/>
  </r>
  <r>
    <s v="0496   3B-L26"/>
    <s v="MARIA BELEN SAIN (1) (2)"/>
    <n v="165455"/>
    <n v="100000"/>
    <n v="65455"/>
    <n v="7863.56"/>
    <n v="0"/>
    <n v="41497.760000000002"/>
    <n v="4706.28"/>
    <n v="0"/>
    <n v="689.81"/>
    <n v="0"/>
    <n v="6676.27"/>
    <n v="6945"/>
    <n v="0.32"/>
    <n v="133834"/>
    <x v="4"/>
  </r>
  <r>
    <s v="0497   3B-L27"/>
    <s v="NATALIA GANEM"/>
    <n v="92381"/>
    <n v="0"/>
    <n v="90239.75"/>
    <n v="6653.24"/>
    <n v="0"/>
    <n v="41497.760000000002"/>
    <n v="4471.97"/>
    <n v="428.4"/>
    <n v="655.32000000000005"/>
    <n v="0"/>
    <n v="6343.89"/>
    <n v="0"/>
    <n v="0.67"/>
    <n v="150291"/>
    <x v="4"/>
  </r>
  <r>
    <s v="0498   3B-L28"/>
    <s v="JUAN AGUSTÕN GARCÕA ARGIBAY"/>
    <n v="43161"/>
    <n v="43881"/>
    <n v="0"/>
    <n v="720"/>
    <n v="720"/>
    <n v="41497.760000000002"/>
    <n v="4471.97"/>
    <n v="428.4"/>
    <n v="655.32000000000005"/>
    <n v="0"/>
    <n v="6343.89"/>
    <n v="0"/>
    <n v="0.66"/>
    <n v="53398"/>
    <x v="4"/>
  </r>
  <r>
    <s v="0499   3B-L29"/>
    <s v="SALVADOR BELLO"/>
    <n v="-114088.72"/>
    <n v="0"/>
    <n v="0"/>
    <n v="0"/>
    <n v="114088.72"/>
    <n v="41497.760000000002"/>
    <n v="4706.28"/>
    <n v="451.2"/>
    <n v="689.81"/>
    <n v="0"/>
    <n v="6676.27"/>
    <n v="0"/>
    <n v="0"/>
    <n v="-60067.4"/>
    <x v="4"/>
  </r>
  <r>
    <s v="0500   3B-L30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</r>
  <r>
    <s v="0501   3B-L31"/>
    <s v="WESTON MILLONES / VICTORIA RIVERO"/>
    <n v="1966313"/>
    <n v="0"/>
    <n v="1246051.94"/>
    <s v="En Abogados"/>
    <n v="0"/>
    <n v="41497.760000000002"/>
    <n v="5906.08"/>
    <n v="566.4"/>
    <n v="865.36"/>
    <n v="0"/>
    <n v="8378.2999999999993"/>
    <n v="0"/>
    <n v="0.5"/>
    <n v="2085830"/>
    <x v="4"/>
  </r>
  <r>
    <s v="0502   3B-L32"/>
    <s v="LWLYC"/>
    <n v="364725"/>
    <n v="0"/>
    <n v="315247.19"/>
    <n v="65240.17"/>
    <n v="0"/>
    <n v="41497.760000000002"/>
    <n v="7146.27"/>
    <n v="684"/>
    <n v="1047.1300000000001"/>
    <n v="0"/>
    <n v="10137.620000000001"/>
    <n v="0"/>
    <n v="0.86"/>
    <n v="441001"/>
    <x v="4"/>
  </r>
  <r>
    <s v="0503   3B-L33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</r>
  <r>
    <s v="0504   3B-L34"/>
    <s v="LWLYC"/>
    <n v="336206"/>
    <n v="0"/>
    <n v="290403.08"/>
    <n v="60323.07"/>
    <n v="0"/>
    <n v="41497.760000000002"/>
    <n v="4706.28"/>
    <n v="451.2"/>
    <n v="689.81"/>
    <n v="0"/>
    <n v="6676.27"/>
    <n v="0"/>
    <n v="0.53"/>
    <n v="404748"/>
    <x v="4"/>
  </r>
  <r>
    <s v="0505   3B-L35"/>
    <s v="ORGANIZACION RACIONAL DE ENERGIAS LIMPIAS S.A. (1)"/>
    <n v="43542"/>
    <n v="43542"/>
    <n v="0"/>
    <n v="0"/>
    <n v="0"/>
    <n v="41497.760000000002"/>
    <n v="4710.32"/>
    <n v="451.2"/>
    <n v="690.5"/>
    <n v="0"/>
    <n v="6682.01"/>
    <n v="-4759.1000000000004"/>
    <n v="0.31"/>
    <n v="49273"/>
    <x v="4"/>
  </r>
  <r>
    <s v="0506   3B-L36"/>
    <s v="NATALIA GANEM (1)"/>
    <n v="93181"/>
    <n v="0"/>
    <n v="91021.1"/>
    <n v="6710.96"/>
    <n v="0"/>
    <n v="41497.760000000002"/>
    <n v="4706.28"/>
    <n v="451.2"/>
    <n v="689.81"/>
    <n v="0"/>
    <n v="6676.27"/>
    <n v="7569.12"/>
    <n v="0.5"/>
    <n v="159323"/>
    <x v="4"/>
  </r>
  <r>
    <s v="0507   3B-L37"/>
    <s v="FIDEICOMISO VILLA MARIA"/>
    <n v="47823"/>
    <n v="47823"/>
    <n v="0"/>
    <n v="786"/>
    <n v="0"/>
    <n v="41497.760000000002"/>
    <n v="4706.28"/>
    <n v="451.2"/>
    <n v="689.81"/>
    <n v="0"/>
    <n v="6676.27"/>
    <n v="0"/>
    <n v="0.68"/>
    <n v="54808"/>
    <x v="4"/>
  </r>
  <r>
    <s v="0508   3B-L38"/>
    <s v="LWLYC"/>
    <n v="336206"/>
    <n v="0"/>
    <n v="290403.08"/>
    <n v="60323.07"/>
    <n v="0"/>
    <n v="41497.760000000002"/>
    <n v="4706.28"/>
    <n v="451.2"/>
    <n v="689.81"/>
    <n v="0"/>
    <n v="6676.27"/>
    <n v="0"/>
    <n v="0.53"/>
    <n v="404748"/>
    <x v="4"/>
  </r>
  <r>
    <s v="0509   3B-L39"/>
    <s v="RUTA CPC"/>
    <n v="97179"/>
    <n v="47525"/>
    <n v="49654"/>
    <n v="3250.99"/>
    <n v="0"/>
    <n v="41497.760000000002"/>
    <n v="4940.58"/>
    <n v="472.8"/>
    <n v="724.3"/>
    <n v="0"/>
    <n v="7008.66"/>
    <n v="0"/>
    <n v="0.91"/>
    <n v="107550"/>
    <x v="4"/>
  </r>
  <r>
    <s v="0510   3B-L40"/>
    <s v="MELAMED CONSTRUCCIONES SRL"/>
    <n v="95302"/>
    <n v="0"/>
    <n v="91801.52"/>
    <n v="8090.56"/>
    <n v="0"/>
    <n v="41497.760000000002"/>
    <n v="4940.58"/>
    <n v="472.9"/>
    <n v="724.3"/>
    <n v="0"/>
    <n v="7008.66"/>
    <n v="0"/>
    <n v="0.72"/>
    <n v="154537"/>
    <x v="4"/>
  </r>
  <r>
    <s v="0511    3B-L41"/>
    <s v="Cristian Javier Bicerne (1)"/>
    <n v="51248"/>
    <n v="51300"/>
    <n v="0"/>
    <n v="0"/>
    <n v="52"/>
    <n v="41497.760000000002"/>
    <n v="5178.92"/>
    <n v="496.8"/>
    <n v="758.79"/>
    <n v="0"/>
    <n v="7346.77"/>
    <n v="6945"/>
    <n v="0.96"/>
    <n v="62173"/>
    <x v="4"/>
  </r>
  <r>
    <s v="0512    3E-L1"/>
    <s v="LWLYC"/>
    <n v="363729"/>
    <n v="0"/>
    <n v="314379.62"/>
    <n v="65068.36"/>
    <n v="0"/>
    <n v="41497.760000000002"/>
    <n v="7061.44"/>
    <n v="675.5"/>
    <n v="1034.71"/>
    <n v="0"/>
    <n v="10017.280000000001"/>
    <n v="0"/>
    <n v="0.33"/>
    <n v="439735"/>
    <x v="4"/>
  </r>
  <r>
    <s v="0513    3E-L2"/>
    <s v="EFEYSE SRL"/>
    <n v="225807"/>
    <n v="0"/>
    <n v="207109.5"/>
    <n v="29052.98"/>
    <n v="0"/>
    <n v="41497.760000000002"/>
    <n v="5885.88"/>
    <n v="565.20000000000005"/>
    <n v="862.95"/>
    <n v="0"/>
    <n v="8349.64"/>
    <n v="0"/>
    <n v="0.09"/>
    <n v="293324"/>
    <x v="4"/>
  </r>
  <r>
    <s v="0514    3E-L3"/>
    <s v="FIDEICOMISO VILLA MARIA"/>
    <n v="49878"/>
    <n v="49878"/>
    <n v="0"/>
    <n v="819"/>
    <n v="0"/>
    <n v="41497.760000000002"/>
    <n v="5885.88"/>
    <n v="565.20000000000005"/>
    <n v="862.95"/>
    <n v="0"/>
    <n v="8349.64"/>
    <n v="0"/>
    <n v="0.56999999999999995"/>
    <n v="57981"/>
    <x v="4"/>
  </r>
  <r>
    <s v="0515    3E-L4"/>
    <s v="PATRICIA TARABINI (1)"/>
    <n v="45419"/>
    <n v="45419"/>
    <n v="0"/>
    <n v="0"/>
    <n v="0"/>
    <n v="41497.760000000002"/>
    <n v="5881.84"/>
    <n v="562.79999999999995"/>
    <n v="862.26"/>
    <n v="0"/>
    <n v="8343.91"/>
    <n v="-4938.8900000000003"/>
    <n v="0.32"/>
    <n v="52210"/>
    <x v="4"/>
  </r>
  <r>
    <s v="0516    3E-L5"/>
    <s v="RUTA CPC"/>
    <n v="100511"/>
    <n v="49165"/>
    <n v="51346"/>
    <n v="3362.17"/>
    <n v="0"/>
    <n v="41497.760000000002"/>
    <n v="5881.84"/>
    <n v="562.79999999999995"/>
    <n v="862.26"/>
    <n v="0"/>
    <n v="8343.91"/>
    <n v="0"/>
    <n v="0.26"/>
    <n v="111857"/>
    <x v="4"/>
  </r>
  <r>
    <s v="0517    3E-L6"/>
    <s v="FERNANDO JASNIS"/>
    <n v="45419"/>
    <n v="0"/>
    <n v="45419"/>
    <n v="2270.9499999999998"/>
    <n v="0"/>
    <n v="41497.760000000002"/>
    <n v="5881.84"/>
    <n v="562.79999999999995"/>
    <n v="862.26"/>
    <n v="0"/>
    <n v="8343.91"/>
    <n v="0"/>
    <n v="0.48"/>
    <n v="104839"/>
    <x v="4"/>
  </r>
  <r>
    <s v="0518    3E-L7"/>
    <s v="JOSEPH HARPER"/>
    <n v="44294"/>
    <n v="0"/>
    <n v="44294"/>
    <n v="2214.6999999999998"/>
    <n v="0"/>
    <n v="41497.760000000002"/>
    <n v="5178.92"/>
    <n v="496.8"/>
    <n v="759.13"/>
    <n v="0"/>
    <n v="7346.77"/>
    <n v="0"/>
    <n v="0.92"/>
    <n v="101789"/>
    <x v="4"/>
  </r>
  <r>
    <s v="0519    3E-L8"/>
    <s v="SARNI / TRONCOSO"/>
    <n v="48653"/>
    <n v="0"/>
    <n v="48653"/>
    <n v="2432.65"/>
    <n v="0"/>
    <n v="41497.760000000002"/>
    <n v="5182.96"/>
    <n v="496.8"/>
    <n v="759.48"/>
    <n v="0"/>
    <n v="7352.5"/>
    <n v="0"/>
    <n v="0.85"/>
    <n v="106376"/>
    <x v="4"/>
  </r>
  <r>
    <s v="0520   3E-L9"/>
    <s v="HERN£N DE LAURENTE"/>
    <n v="94795"/>
    <n v="44710.879999999997"/>
    <n v="50084.12"/>
    <n v="2504.21"/>
    <n v="0"/>
    <n v="41497.760000000002"/>
    <n v="5178.92"/>
    <n v="496.8"/>
    <n v="759.13"/>
    <n v="0"/>
    <n v="7346.77"/>
    <n v="0"/>
    <n v="0.28999999999999998"/>
    <n v="107868"/>
    <x v="4"/>
  </r>
  <r>
    <s v="0521  3E-L10"/>
    <s v="JAVIER ARCAPALO (1)"/>
    <n v="44294"/>
    <n v="44294"/>
    <n v="0"/>
    <n v="0"/>
    <n v="0"/>
    <n v="41497.760000000002"/>
    <n v="5178.92"/>
    <n v="496.8"/>
    <n v="759.13"/>
    <n v="0"/>
    <n v="7346.77"/>
    <n v="-4831.1400000000003"/>
    <n v="0.76"/>
    <n v="50449"/>
    <x v="4"/>
  </r>
  <r>
    <s v="0522   3E-L11"/>
    <s v="KATRIN MAKULLA"/>
    <n v="1883160"/>
    <n v="0"/>
    <n v="1206661.8700000001"/>
    <s v="En Abogados"/>
    <n v="0"/>
    <n v="41497.760000000002"/>
    <n v="5178.92"/>
    <n v="496.8"/>
    <n v="758.79"/>
    <n v="0"/>
    <n v="7346.77"/>
    <n v="0"/>
    <n v="0.87"/>
    <n v="1998773"/>
    <x v="4"/>
  </r>
  <r>
    <s v="0523   3E-L12"/>
    <s v="OCAMPO / ARCAPALO (1)"/>
    <n v="51113"/>
    <n v="44294"/>
    <n v="0"/>
    <n v="0"/>
    <n v="0"/>
    <n v="41497.760000000002"/>
    <n v="5178.92"/>
    <n v="496.8"/>
    <n v="758.79"/>
    <n v="0"/>
    <n v="7346.77"/>
    <n v="-4830.54"/>
    <n v="0.5"/>
    <n v="50449"/>
    <x v="4"/>
  </r>
  <r>
    <s v="0524   3E-L13"/>
    <s v="JAVIER ARCAPALO (1)"/>
    <n v="44288"/>
    <n v="44288"/>
    <n v="0"/>
    <n v="0"/>
    <n v="0"/>
    <n v="41497.760000000002"/>
    <n v="5174.8900000000003"/>
    <n v="496.8"/>
    <n v="759.13"/>
    <n v="0"/>
    <n v="7341.04"/>
    <n v="-4831.1400000000003"/>
    <n v="0.52"/>
    <n v="50439"/>
    <x v="4"/>
  </r>
  <r>
    <s v="0525   3E-L14"/>
    <s v="CHRYNIEWIECKI DAMIAN (1)"/>
    <n v="57273"/>
    <n v="57273"/>
    <n v="0"/>
    <n v="0"/>
    <n v="0"/>
    <n v="41497.760000000002"/>
    <n v="10135.67"/>
    <n v="970.8"/>
    <n v="1485.5"/>
    <n v="0"/>
    <n v="14378.35"/>
    <n v="-5592.07"/>
    <n v="0.99"/>
    <n v="62877"/>
    <x v="4"/>
  </r>
  <r>
    <s v="0526   3E-L15"/>
    <s v="FIDEICOMISO VILLA MARIA (1)"/>
    <n v="58866"/>
    <n v="58866"/>
    <n v="0"/>
    <n v="965"/>
    <n v="0"/>
    <n v="41497.760000000002"/>
    <n v="7061.44"/>
    <n v="675.6"/>
    <n v="1034.71"/>
    <n v="0"/>
    <n v="10017.280000000001"/>
    <n v="6945"/>
    <n v="0.21"/>
    <n v="68197"/>
    <x v="4"/>
  </r>
  <r>
    <s v="0527   3E-L16"/>
    <s v="GUILLERMO BASSIGNANI"/>
    <n v="1604799"/>
    <n v="27813.3"/>
    <n v="1200449.5"/>
    <s v="En Abogados"/>
    <n v="0"/>
    <n v="41497.760000000002"/>
    <n v="7061.44"/>
    <n v="675.8"/>
    <n v="1034.71"/>
    <n v="0"/>
    <n v="10017.280000000001"/>
    <n v="0"/>
    <n v="0.83"/>
    <n v="1697296"/>
    <x v="4"/>
  </r>
  <r>
    <s v="0528   3E-L17"/>
    <s v="RUTA CPC"/>
    <n v="104685"/>
    <n v="51220"/>
    <n v="53465"/>
    <n v="3501.11"/>
    <n v="0"/>
    <n v="41497.760000000002"/>
    <n v="7061.44"/>
    <n v="675.5"/>
    <n v="1034.71"/>
    <n v="0"/>
    <n v="10017.280000000001"/>
    <n v="0"/>
    <n v="0.2"/>
    <n v="117253"/>
    <x v="4"/>
  </r>
  <r>
    <s v="0529   3E-L18"/>
    <s v="DIEGO RADIVOY"/>
    <n v="903245"/>
    <n v="0"/>
    <n v="746462.65"/>
    <n v="194105.48"/>
    <n v="0"/>
    <n v="41497.760000000002"/>
    <n v="7061.44"/>
    <n v="675.8"/>
    <n v="1034.71"/>
    <n v="0"/>
    <n v="10017.280000000001"/>
    <n v="0"/>
    <n v="0.88"/>
    <n v="1000856"/>
    <x v="4"/>
  </r>
  <r>
    <s v="0530   3E-L19"/>
    <s v="Fideicomiso Villa Maria / Roberto Ezequiel"/>
    <n v="51921"/>
    <n v="51921"/>
    <n v="0"/>
    <n v="853"/>
    <n v="0"/>
    <n v="41497.760000000002"/>
    <n v="7061.44"/>
    <n v="675.6"/>
    <n v="1034.71"/>
    <n v="0"/>
    <n v="10017.280000000001"/>
    <n v="0"/>
    <n v="0.21"/>
    <n v="61140"/>
    <x v="4"/>
  </r>
  <r>
    <s v="0531   3E-L20"/>
    <s v="SANTAMARIA ; Tamara / Eliana RODRIGUEZ BIANCHI (1)"/>
    <n v="47328"/>
    <n v="47328"/>
    <n v="0"/>
    <n v="0"/>
    <n v="0"/>
    <n v="41497.760000000002"/>
    <n v="7073.56"/>
    <n v="676.8"/>
    <n v="1036.44"/>
    <n v="0"/>
    <n v="10034.469999999999"/>
    <n v="-5121.71"/>
    <n v="0.68"/>
    <n v="55198"/>
    <x v="4"/>
  </r>
  <r>
    <s v="0532   3E-L21"/>
    <s v="RUTA CPC"/>
    <n v="117387"/>
    <n v="57464"/>
    <n v="59923"/>
    <n v="3924.78"/>
    <n v="0"/>
    <n v="41497.760000000002"/>
    <n v="10769.9"/>
    <n v="954"/>
    <n v="1459.98"/>
    <n v="0"/>
    <n v="15278.07"/>
    <n v="0"/>
    <n v="0.51"/>
    <n v="133808"/>
    <x v="4"/>
  </r>
  <r>
    <s v="0533   3E-L22"/>
    <s v="SALVADOR BELLO"/>
    <n v="-115975.53"/>
    <n v="0"/>
    <n v="0"/>
    <n v="0"/>
    <n v="115975.53"/>
    <n v="41497.760000000002"/>
    <n v="4140.72"/>
    <n v="396"/>
    <n v="607.03"/>
    <n v="0"/>
    <n v="5873.98"/>
    <n v="0"/>
    <n v="0"/>
    <n v="-63460.04"/>
    <x v="4"/>
  </r>
  <r>
    <s v="0534   3E- L22B"/>
    <s v="SALVADOR BELLO"/>
    <n v="-115975.53"/>
    <n v="0"/>
    <n v="0"/>
    <n v="0"/>
    <n v="115975.53"/>
    <n v="41497.760000000002"/>
    <n v="4140.72"/>
    <n v="396"/>
    <n v="607.03"/>
    <n v="0"/>
    <n v="5873.98"/>
    <n v="0"/>
    <n v="0"/>
    <n v="-63460.04"/>
    <x v="4"/>
  </r>
  <r>
    <s v="0535  3E-L23"/>
    <s v="RUTA CPC"/>
    <n v="93020"/>
    <n v="45883"/>
    <n v="47137"/>
    <n v="3098.71"/>
    <n v="0"/>
    <n v="41497.760000000002"/>
    <n v="3975.09"/>
    <n v="381.6"/>
    <n v="582.89"/>
    <n v="0"/>
    <n v="5639.02"/>
    <n v="0"/>
    <n v="0.93"/>
    <n v="102313"/>
    <x v="4"/>
  </r>
  <r>
    <s v="0536  3E-L24"/>
    <s v="NATALIA GANEM"/>
    <n v="90687"/>
    <n v="0"/>
    <n v="88585.3"/>
    <n v="6530.97"/>
    <n v="0"/>
    <n v="41497.760000000002"/>
    <n v="3975.09"/>
    <n v="381.6"/>
    <n v="582.89"/>
    <n v="0"/>
    <n v="5639.02"/>
    <n v="0"/>
    <n v="0.37"/>
    <n v="147193"/>
    <x v="4"/>
  </r>
  <r>
    <s v="0537  3E-L25"/>
    <s v="SANTIAGO BELAUSTEGUI"/>
    <n v="183294"/>
    <n v="0"/>
    <n v="171697.69"/>
    <n v="20181.189999999999"/>
    <n v="0"/>
    <n v="41497.760000000002"/>
    <n v="6120.18"/>
    <n v="585.6"/>
    <n v="896.75"/>
    <n v="0"/>
    <n v="8682.02"/>
    <n v="0"/>
    <n v="0.81"/>
    <n v="249662"/>
    <x v="4"/>
  </r>
  <r>
    <s v="0538  3E-L26"/>
    <s v="FIDEICOMISO VILLA MARIA"/>
    <n v="49868"/>
    <n v="49868"/>
    <n v="0"/>
    <n v="819"/>
    <n v="0"/>
    <n v="41497.760000000002"/>
    <n v="5881.84"/>
    <n v="562.79999999999995"/>
    <n v="862.26"/>
    <n v="0"/>
    <n v="8343.91"/>
    <n v="0"/>
    <n v="0.43"/>
    <n v="57968"/>
    <x v="4"/>
  </r>
  <r>
    <s v="0539  3E-L27"/>
    <s v="ROBERTO MARINHO"/>
    <n v="50692"/>
    <n v="50692"/>
    <n v="0"/>
    <n v="0"/>
    <n v="0"/>
    <n v="41497.760000000002"/>
    <n v="6354.48"/>
    <n v="608.4"/>
    <n v="931.59"/>
    <n v="0"/>
    <n v="9014.4"/>
    <n v="0"/>
    <n v="0.37"/>
    <n v="58407"/>
    <x v="4"/>
  </r>
  <r>
    <s v="0540  3E-L28"/>
    <s v="ROBERTO MARINHO"/>
    <n v="51106"/>
    <n v="51106"/>
    <n v="0"/>
    <n v="0"/>
    <n v="0"/>
    <n v="41497.760000000002"/>
    <n v="6592.83"/>
    <n v="631.20000000000005"/>
    <n v="966.08"/>
    <n v="0"/>
    <n v="9352.52"/>
    <n v="0"/>
    <n v="0.61"/>
    <n v="59041"/>
    <x v="4"/>
  </r>
  <r>
    <s v="0541  3E-L29"/>
    <s v="ROBERTO MARINHO"/>
    <n v="51106"/>
    <n v="51106"/>
    <n v="0"/>
    <n v="0"/>
    <n v="0"/>
    <n v="41497.760000000002"/>
    <n v="6592.83"/>
    <n v="631.20000000000005"/>
    <n v="966.08"/>
    <n v="0"/>
    <n v="9352.52"/>
    <n v="0"/>
    <n v="0.61"/>
    <n v="59041"/>
    <x v="4"/>
  </r>
  <r>
    <s v="0542  3E-L30"/>
    <s v="ROBERTO MARINHO"/>
    <n v="51902"/>
    <n v="51902"/>
    <n v="0"/>
    <n v="0"/>
    <n v="0"/>
    <n v="41497.760000000002"/>
    <n v="7049.32"/>
    <n v="675.6"/>
    <n v="1033.33"/>
    <n v="0"/>
    <n v="10000.09"/>
    <n v="0"/>
    <n v="0.9"/>
    <n v="60257"/>
    <x v="4"/>
  </r>
  <r>
    <s v="0543  3E-L31"/>
    <s v="ROBERTO MARINHO"/>
    <n v="56069"/>
    <n v="56069"/>
    <n v="0"/>
    <n v="0"/>
    <n v="0"/>
    <n v="41497.760000000002"/>
    <n v="9444.8700000000008"/>
    <n v="903.6"/>
    <n v="1384.1"/>
    <n v="0"/>
    <n v="13398.4"/>
    <n v="0"/>
    <n v="0.27"/>
    <n v="66629"/>
    <x v="4"/>
  </r>
  <r>
    <s v="0544  3E-L32"/>
    <s v="DIEGO RADIVOY"/>
    <n v="823824"/>
    <n v="0"/>
    <n v="689272.11"/>
    <n v="169015.5"/>
    <n v="0"/>
    <n v="41497.760000000002"/>
    <n v="9885.2000000000007"/>
    <n v="945.6"/>
    <n v="1448.94"/>
    <n v="0"/>
    <n v="14023.04"/>
    <n v="0"/>
    <n v="0.85"/>
    <n v="926089"/>
    <x v="4"/>
  </r>
  <r>
    <s v="0545  3E-L33"/>
    <s v="FIDEICOMISO VILLA MARIA"/>
    <n v="52277"/>
    <n v="52277"/>
    <n v="0"/>
    <n v="859"/>
    <n v="0"/>
    <n v="41497.760000000002"/>
    <n v="7295.74"/>
    <n v="645.6"/>
    <n v="1069.55"/>
    <n v="0"/>
    <n v="10349.66"/>
    <n v="0"/>
    <n v="0.69"/>
    <n v="61718"/>
    <x v="4"/>
  </r>
  <r>
    <s v="0546  3E-L34"/>
    <s v="FIDEICOMISO VILLA MARIA"/>
    <n v="52331"/>
    <n v="52331"/>
    <n v="0"/>
    <n v="860"/>
    <n v="0"/>
    <n v="41497.760000000002"/>
    <n v="7295.74"/>
    <n v="699.6"/>
    <n v="1069.2"/>
    <n v="0"/>
    <n v="10349.66"/>
    <n v="0"/>
    <n v="0.04"/>
    <n v="61772"/>
    <x v="4"/>
  </r>
  <r>
    <s v="0547  3E-L35"/>
    <s v="TORIBIO ACHAVAL (1)"/>
    <n v="52331"/>
    <n v="52331"/>
    <n v="0"/>
    <n v="0"/>
    <n v="0"/>
    <n v="41497.760000000002"/>
    <n v="7295.74"/>
    <n v="699.6"/>
    <n v="1069.55"/>
    <n v="0"/>
    <n v="10349.66"/>
    <n v="-5156.22"/>
    <n v="0.91"/>
    <n v="55757"/>
    <x v="4"/>
  </r>
  <r>
    <s v="0548  3E-L36"/>
    <s v="TORIBIO ACHAVAL (1)"/>
    <n v="52331"/>
    <n v="52331"/>
    <n v="0"/>
    <n v="0"/>
    <n v="0"/>
    <n v="41497.760000000002"/>
    <n v="7295.74"/>
    <n v="699.6"/>
    <n v="1069.55"/>
    <n v="0"/>
    <n v="10349.66"/>
    <n v="-5156.22"/>
    <n v="0.91"/>
    <n v="55757"/>
    <x v="4"/>
  </r>
  <r>
    <s v="0549  3E-L37-1"/>
    <s v="Victoria Bas (1)"/>
    <n v="4074"/>
    <n v="4074"/>
    <n v="0"/>
    <n v="0"/>
    <n v="0"/>
    <n v="41497.760000000002"/>
    <n v="3918.53"/>
    <n v="0"/>
    <n v="574.71"/>
    <n v="0"/>
    <n v="5558.79"/>
    <n v="9358.51"/>
    <n v="0.7"/>
    <n v="60909"/>
    <x v="4"/>
  </r>
  <r>
    <s v="0550   3E-L38"/>
    <s v="Victoria Gobbi (1)"/>
    <n v="2665"/>
    <n v="2665"/>
    <n v="0"/>
    <n v="0"/>
    <n v="0"/>
    <n v="41497.760000000002"/>
    <n v="3927.01"/>
    <n v="0"/>
    <n v="572.70000000000005"/>
    <n v="0"/>
    <n v="5570.82"/>
    <n v="-1683.11"/>
    <n v="0.82"/>
    <n v="49886"/>
    <x v="4"/>
  </r>
  <r>
    <s v="0551   3E-L39"/>
    <s v="Victoria Bas (1)"/>
    <n v="-3570.13"/>
    <n v="0"/>
    <n v="0"/>
    <n v="0"/>
    <n v="3570.13"/>
    <n v="41497.760000000002"/>
    <n v="4682.04"/>
    <n v="0"/>
    <n v="676.13"/>
    <n v="0"/>
    <n v="6641.89"/>
    <n v="6945"/>
    <n v="0.31"/>
    <n v="56873"/>
    <x v="4"/>
  </r>
  <r>
    <s v="0552  4A-1-L1"/>
    <s v="LA ESPERANZA/DAMIAN LOPO (1)"/>
    <n v="57272"/>
    <n v="57272"/>
    <s v="Plan de Pago"/>
    <s v="Plan de Pago"/>
    <n v="0"/>
    <n v="41497.760000000002"/>
    <n v="6011.11"/>
    <n v="574.79999999999995"/>
    <n v="0"/>
    <n v="0"/>
    <n v="8527.2900000000009"/>
    <n v="8058.67"/>
    <n v="0.37"/>
    <n v="64670"/>
    <x v="4"/>
  </r>
  <r>
    <s v="0553  4A-2-L2"/>
    <s v="LA ESPERANZA/DAMIAN LOPO (1)"/>
    <n v="60707"/>
    <n v="60707"/>
    <s v="Plan de Pago"/>
    <s v="Plan de Pago"/>
    <n v="0"/>
    <n v="41497.760000000002"/>
    <n v="5570.78"/>
    <n v="534"/>
    <n v="0"/>
    <n v="0"/>
    <n v="7902.65"/>
    <n v="12194.67"/>
    <n v="0.14000000000000001"/>
    <n v="67700"/>
    <x v="4"/>
  </r>
  <r>
    <s v="0554  4A-3-L3"/>
    <s v="LA ESPERANZA/DAMIAN LOPO (1)"/>
    <n v="60310"/>
    <n v="60310"/>
    <s v="Plan de Pago"/>
    <s v="Plan de Pago"/>
    <n v="0"/>
    <n v="41497.760000000002"/>
    <n v="5457.67"/>
    <n v="522"/>
    <n v="0"/>
    <n v="0"/>
    <n v="7742.19"/>
    <n v="11979.03"/>
    <n v="0.35"/>
    <n v="67199"/>
    <x v="4"/>
  </r>
  <r>
    <s v="0555  4A-4-L4"/>
    <s v="BERARDO-LUCCHESI"/>
    <n v="93566"/>
    <n v="0"/>
    <n v="91398.85"/>
    <n v="6737.09"/>
    <n v="0"/>
    <n v="41497.760000000002"/>
    <n v="5283.96"/>
    <n v="506.4"/>
    <n v="0"/>
    <n v="0"/>
    <n v="7495.77"/>
    <n v="0"/>
    <n v="0.17"/>
    <n v="152920"/>
    <x v="4"/>
  </r>
  <r>
    <s v="0556  4A-5-L5"/>
    <s v="SERGIO KAUFMAN (1)"/>
    <n v="43200"/>
    <n v="43200"/>
    <n v="0"/>
    <n v="0"/>
    <n v="0"/>
    <n v="41497.760000000002"/>
    <n v="4948.66"/>
    <n v="474"/>
    <n v="0"/>
    <n v="0"/>
    <n v="7020.12"/>
    <n v="-4795.43"/>
    <n v="0.89"/>
    <n v="49146"/>
    <x v="4"/>
  </r>
  <r>
    <s v="0557  4A-6-L6"/>
    <s v="CARLOS SELLAN"/>
    <n v="354572"/>
    <n v="0"/>
    <n v="306145.82"/>
    <n v="63733.47"/>
    <n v="0"/>
    <n v="41497.760000000002"/>
    <n v="6689.78"/>
    <n v="640.79999999999995"/>
    <n v="0"/>
    <n v="0"/>
    <n v="9490.0499999999993"/>
    <n v="0"/>
    <n v="0.32"/>
    <n v="428198"/>
    <x v="4"/>
  </r>
  <r>
    <s v="0558  4A-7-L7"/>
    <s v="GIMENEZ JULIAN (1)"/>
    <n v="931813"/>
    <n v="0"/>
    <n v="672961.8"/>
    <s v="En Abogados"/>
    <n v="0"/>
    <n v="41497.760000000002"/>
    <n v="5409.19"/>
    <n v="0"/>
    <n v="0"/>
    <n v="0"/>
    <n v="7673.42"/>
    <n v="7569.12"/>
    <n v="0.42"/>
    <n v="1027611"/>
    <x v="4"/>
  </r>
  <r>
    <s v="0559  4A-8-L8"/>
    <s v="LA ESPERANZA (1)"/>
    <n v="61992"/>
    <n v="61992"/>
    <s v="Plan de Pago"/>
    <s v="Plan de Pago"/>
    <n v="0"/>
    <n v="41497.760000000002"/>
    <n v="5946.47"/>
    <n v="568.79999999999995"/>
    <n v="0"/>
    <n v="0"/>
    <n v="8435.6"/>
    <n v="12880.93"/>
    <n v="0.44"/>
    <n v="69330"/>
    <x v="4"/>
  </r>
  <r>
    <s v="0560  4A-9-L9"/>
    <s v="LA ESPERANZA (1)"/>
    <n v="62934"/>
    <n v="62934"/>
    <s v="Plan de Pago"/>
    <s v="Plan de Pago"/>
    <n v="0"/>
    <n v="41497.760000000002"/>
    <n v="6221.17"/>
    <n v="595.20000000000005"/>
    <n v="0"/>
    <n v="0"/>
    <n v="8825.2900000000009"/>
    <n v="13385.2"/>
    <n v="0.38"/>
    <n v="70525"/>
    <x v="4"/>
  </r>
  <r>
    <s v="0561  4B-10-_x000a_L10"/>
    <s v="AGUSTIN ESTRADA / PADIMOL"/>
    <n v="1552495"/>
    <n v="0"/>
    <n v="1025054.68"/>
    <s v="En Abogados"/>
    <n v="0"/>
    <n v="41497.760000000002"/>
    <n v="6205.01"/>
    <n v="594"/>
    <n v="0"/>
    <n v="0"/>
    <n v="8802.3700000000008"/>
    <n v="0"/>
    <n v="0.13"/>
    <n v="1660847"/>
    <x v="4"/>
  </r>
  <r>
    <s v="0562  4B-11-L11"/>
    <s v="LA ESPERANZA (1)"/>
    <n v="63083"/>
    <n v="63083"/>
    <s v="Plan de Pago"/>
    <s v="Plan de Pago"/>
    <n v="0"/>
    <n v="41497.760000000002"/>
    <n v="6265.61"/>
    <n v="598.79999999999995"/>
    <n v="0"/>
    <n v="0"/>
    <n v="8888.33"/>
    <n v="13464.03"/>
    <n v="0.47"/>
    <n v="70715"/>
    <x v="4"/>
  </r>
  <r>
    <s v="0563   4B-12-_x000a_L12"/>
    <s v="LA ESPERANZA (1)"/>
    <n v="60499"/>
    <n v="60499"/>
    <s v="Plan de Pago"/>
    <s v="Plan de Pago"/>
    <n v="0"/>
    <n v="41497.760000000002"/>
    <n v="6314.09"/>
    <n v="604.79999999999995"/>
    <n v="0"/>
    <n v="0"/>
    <n v="8957.1"/>
    <n v="10801.77"/>
    <n v="0.48"/>
    <n v="68176"/>
    <x v="4"/>
  </r>
  <r>
    <s v="0564  4B-13-_x000a_L13"/>
    <s v="LA ESPERANZA (1)"/>
    <n v="63418"/>
    <n v="63418"/>
    <s v="Plan de Pago"/>
    <s v="Plan de Pago"/>
    <n v="0"/>
    <n v="41497.760000000002"/>
    <n v="6362.56"/>
    <n v="608.4"/>
    <n v="0"/>
    <n v="0"/>
    <n v="9025.8700000000008"/>
    <n v="13644.2"/>
    <n v="0.21"/>
    <n v="71139"/>
    <x v="4"/>
  </r>
  <r>
    <s v="0565  4B-14-_x000a_L14"/>
    <s v="LA ESPERANZA (1)"/>
    <n v="60653"/>
    <n v="60653"/>
    <s v="Plan de Pago"/>
    <s v="Plan de Pago"/>
    <n v="0"/>
    <n v="41497.760000000002"/>
    <n v="6411.04"/>
    <n v="614.4"/>
    <n v="0"/>
    <n v="0"/>
    <n v="9094.6299999999992"/>
    <n v="10800.7"/>
    <n v="0.47"/>
    <n v="68419"/>
    <x v="4"/>
  </r>
  <r>
    <s v="0566  4B-15-_x000a_L15"/>
    <s v="LA ESPERANZA (1)"/>
    <n v="63759"/>
    <n v="63759"/>
    <s v="Plan de Pago"/>
    <s v="Plan de Pago"/>
    <n v="0"/>
    <n v="41497.760000000002"/>
    <n v="6463.56"/>
    <n v="618"/>
    <n v="0"/>
    <n v="0"/>
    <n v="9169.1299999999992"/>
    <n v="13823.87"/>
    <n v="0.68"/>
    <n v="71573"/>
    <x v="4"/>
  </r>
  <r>
    <s v="0567  4B-16-_x000a_L16"/>
    <s v="Damián Pace"/>
    <n v="151193"/>
    <n v="0"/>
    <n v="144276.32"/>
    <n v="14130.5"/>
    <n v="0"/>
    <n v="41497.760000000002"/>
    <n v="6512.03"/>
    <n v="0"/>
    <n v="0"/>
    <n v="0"/>
    <n v="9237.9"/>
    <n v="0"/>
    <n v="0.49"/>
    <n v="215655"/>
    <x v="4"/>
  </r>
  <r>
    <s v="0568  4B-17-_x000a_L17"/>
    <s v="LA ESPERANZA (1)"/>
    <n v="64105"/>
    <n v="64105"/>
    <s v="Plan de Pago"/>
    <s v="Plan de Pago"/>
    <n v="0"/>
    <n v="41497.760000000002"/>
    <n v="6564.55"/>
    <n v="627.6"/>
    <n v="0"/>
    <n v="0"/>
    <n v="9312.4"/>
    <n v="14009.7"/>
    <n v="0.99"/>
    <n v="72013"/>
    <x v="4"/>
  </r>
  <r>
    <s v="0569  4B-18-_x000a_L18"/>
    <s v="LA ESPERANZA (1)"/>
    <n v="65290"/>
    <n v="65290"/>
    <s v="Plan de Pago"/>
    <s v="Plan de Pago"/>
    <n v="0"/>
    <n v="41497.760000000002"/>
    <n v="6907.93"/>
    <n v="662.4"/>
    <n v="0"/>
    <n v="0"/>
    <n v="9799.51"/>
    <n v="14644.63"/>
    <n v="0.77"/>
    <n v="73513"/>
    <x v="4"/>
  </r>
  <r>
    <s v="0570  4C-19-_x000a_L19"/>
    <s v="Rosana Valeria Gonzalez (1)"/>
    <n v="45325"/>
    <n v="45325"/>
    <n v="0"/>
    <n v="0"/>
    <n v="0"/>
    <n v="41497.760000000002"/>
    <n v="6859.45"/>
    <n v="0"/>
    <n v="0"/>
    <n v="0"/>
    <n v="9730.74"/>
    <n v="-5089.0200000000004"/>
    <n v="7.0000000000000007E-2"/>
    <n v="52999"/>
    <x v="4"/>
  </r>
  <r>
    <s v="0571  4C-20-_x000a_L20"/>
    <s v="Rosana Valeria Gonzalez (1)"/>
    <n v="52694"/>
    <n v="52698"/>
    <n v="0"/>
    <n v="0"/>
    <n v="4"/>
    <n v="41497.760000000002"/>
    <n v="11173.87"/>
    <n v="0"/>
    <n v="0"/>
    <n v="0"/>
    <n v="15851.14"/>
    <n v="-5751.28"/>
    <n v="0.51"/>
    <n v="62768"/>
    <x v="4"/>
  </r>
  <r>
    <s v="0572  4C-21-_x000a_L21"/>
    <s v="LA ESPERANZA (1)"/>
    <n v="65677"/>
    <n v="65677"/>
    <s v="Plan de Pago"/>
    <s v="Plan de Pago"/>
    <n v="0"/>
    <n v="41497.760000000002"/>
    <n v="7021.04"/>
    <n v="673.2"/>
    <n v="0"/>
    <n v="0"/>
    <n v="9959.9699999999993"/>
    <n v="14851.57"/>
    <n v="0.46"/>
    <n v="74004"/>
    <x v="4"/>
  </r>
  <r>
    <s v="0573  4C-22-_x000a_L22"/>
    <s v="VOLIA PROMENADE SRL"/>
    <n v="3215627"/>
    <n v="0"/>
    <n v="1959594.69"/>
    <s v="En Abogados"/>
    <n v="0"/>
    <n v="41497.760000000002"/>
    <n v="7033.16"/>
    <n v="0"/>
    <n v="0"/>
    <n v="0"/>
    <n v="9977.16"/>
    <n v="0"/>
    <n v="0.19"/>
    <n v="3372115"/>
    <x v="4"/>
  </r>
  <r>
    <s v="0574  4C-23-_x000a_L23"/>
    <s v="LAURA LUJAN MORA—A"/>
    <n v="44881"/>
    <n v="44881"/>
    <n v="0"/>
    <n v="749"/>
    <n v="0"/>
    <n v="41497.760000000002"/>
    <n v="7057.4"/>
    <n v="0"/>
    <n v="0"/>
    <n v="0"/>
    <n v="10011.549999999999"/>
    <n v="0"/>
    <n v="0.28999999999999998"/>
    <n v="59316"/>
    <x v="4"/>
  </r>
  <r>
    <s v="0575  4C-24-_x000a_L24"/>
    <s v="SERGIO KAUFMAN (1)"/>
    <n v="46312"/>
    <n v="46312"/>
    <n v="0"/>
    <n v="0"/>
    <n v="0"/>
    <n v="41497.760000000002"/>
    <n v="7085.67"/>
    <n v="679.2"/>
    <n v="0"/>
    <n v="0"/>
    <n v="10051.66"/>
    <n v="-5123.53"/>
    <n v="0.24"/>
    <n v="54191"/>
    <x v="4"/>
  </r>
  <r>
    <s v="0576  4C-25-_x000a_L25"/>
    <s v="LA ESPERANZA (1)"/>
    <n v="69857"/>
    <n v="69857"/>
    <s v="Plan de Pago"/>
    <s v="Plan de Pago"/>
    <n v="0"/>
    <n v="41497.760000000002"/>
    <n v="8701.56"/>
    <n v="0"/>
    <n v="0"/>
    <n v="0"/>
    <n v="12343.95"/>
    <n v="17186.2"/>
    <n v="0.53"/>
    <n v="79730"/>
    <x v="4"/>
  </r>
  <r>
    <s v="0577  4C-26-_x000a_L26"/>
    <s v="LA ESPERANZA"/>
    <n v="532193"/>
    <n v="0"/>
    <n v="433289.54"/>
    <n v="120567.94"/>
    <n v="0"/>
    <n v="41497.760000000002"/>
    <n v="10281.1"/>
    <n v="0"/>
    <n v="0"/>
    <n v="0"/>
    <n v="14584.65"/>
    <n v="0"/>
    <n v="0.01"/>
    <n v="620221"/>
    <x v="4"/>
  </r>
  <r>
    <s v="0578  4C-27-_x000a_L27"/>
    <s v="LA ESPERANZA"/>
    <n v="487911"/>
    <n v="0"/>
    <n v="397199.44"/>
    <n v="110571.53"/>
    <n v="0"/>
    <n v="41497.760000000002"/>
    <n v="7122.03"/>
    <n v="0"/>
    <n v="0"/>
    <n v="0"/>
    <n v="10103.24"/>
    <n v="0"/>
    <n v="0"/>
    <n v="566494"/>
    <x v="4"/>
  </r>
  <r>
    <s v="0579  4C-28-_x000a_L28"/>
    <s v="LA ESPERANZA"/>
    <n v="487065"/>
    <n v="0"/>
    <n v="396509.85"/>
    <n v="110380.64"/>
    <n v="0"/>
    <n v="41497.760000000002"/>
    <n v="7061.44"/>
    <n v="0"/>
    <n v="0"/>
    <n v="0"/>
    <n v="10017.280000000001"/>
    <n v="0"/>
    <n v="0.03"/>
    <n v="565467"/>
    <x v="4"/>
  </r>
  <r>
    <s v="0580  4C-29-_x000a_L29"/>
    <s v="LA ESPERANZA"/>
    <n v="486723"/>
    <n v="0"/>
    <n v="396231.33"/>
    <n v="110303.24"/>
    <n v="0"/>
    <n v="41497.760000000002"/>
    <n v="7037.2"/>
    <n v="0"/>
    <n v="0"/>
    <n v="0"/>
    <n v="9982.89"/>
    <n v="0"/>
    <n v="0.57999999999999996"/>
    <n v="565053"/>
    <x v="4"/>
  </r>
  <r>
    <s v="0581  4C-30-_x000a_L30"/>
    <s v="LA ESPERANZA"/>
    <n v="495050"/>
    <n v="0"/>
    <n v="403017.78"/>
    <n v="112183.11"/>
    <n v="0"/>
    <n v="41497.760000000002"/>
    <n v="7631.04"/>
    <n v="0"/>
    <n v="0"/>
    <n v="0"/>
    <n v="10825.31"/>
    <n v="0"/>
    <n v="0"/>
    <n v="575155"/>
    <x v="4"/>
  </r>
  <r>
    <s v="0582   4C-31- L31"/>
    <s v="LA ESPERANZA"/>
    <n v="483835"/>
    <n v="0"/>
    <n v="393877.53"/>
    <n v="109651.35"/>
    <n v="0"/>
    <n v="41497.760000000002"/>
    <n v="6831.17"/>
    <n v="0"/>
    <n v="0"/>
    <n v="0"/>
    <n v="9690.6299999999992"/>
    <n v="0"/>
    <n v="0.56000000000000005"/>
    <n v="561549"/>
    <x v="4"/>
  </r>
  <r>
    <s v="0583  4C-32-_x000a_L32"/>
    <s v="LA ESPERANZA"/>
    <n v="481741"/>
    <n v="0"/>
    <n v="392170.88"/>
    <n v="109178.66"/>
    <n v="0"/>
    <n v="41497.760000000002"/>
    <n v="6681.7"/>
    <n v="0"/>
    <n v="0"/>
    <n v="0"/>
    <n v="9478.59"/>
    <n v="0"/>
    <n v="0.41"/>
    <n v="559008"/>
    <x v="4"/>
  </r>
  <r>
    <s v="0584  4C-33-_x000a_L33"/>
    <s v="LAS INDIAS SRL (1)"/>
    <n v="45276"/>
    <n v="45276"/>
    <n v="0"/>
    <n v="0"/>
    <n v="0"/>
    <n v="41497.760000000002"/>
    <n v="6823.09"/>
    <n v="0"/>
    <n v="0"/>
    <n v="0"/>
    <n v="9679.17"/>
    <n v="-5082.97"/>
    <n v="0.95"/>
    <n v="52918"/>
    <x v="4"/>
  </r>
  <r>
    <s v="0585  4C-34-_x000a_L34"/>
    <s v="LA ESPERANZA"/>
    <n v="482310"/>
    <n v="0"/>
    <n v="392634.36"/>
    <n v="109307.36"/>
    <n v="0"/>
    <n v="41497.760000000002"/>
    <n v="6722.1"/>
    <n v="0"/>
    <n v="0"/>
    <n v="0"/>
    <n v="9535.9"/>
    <n v="0"/>
    <n v="0.52"/>
    <n v="559698"/>
    <x v="4"/>
  </r>
  <r>
    <s v="0586  4C-35-_x000a_L35"/>
    <s v="LA ESPERANZA"/>
    <n v="498050"/>
    <n v="0"/>
    <n v="405462.84"/>
    <n v="112860.3"/>
    <n v="0"/>
    <n v="41497.760000000002"/>
    <n v="7845.14"/>
    <n v="0"/>
    <n v="0"/>
    <n v="0"/>
    <n v="11129.03"/>
    <n v="0"/>
    <n v="0.93"/>
    <n v="578796"/>
    <x v="4"/>
  </r>
  <r>
    <s v="0587  4C-36-_x000a_L36"/>
    <s v="LA ESPERANZA"/>
    <n v="539835"/>
    <n v="0"/>
    <n v="439518.03"/>
    <n v="122292.87"/>
    <n v="0"/>
    <n v="41497.760000000002"/>
    <n v="10826.46"/>
    <n v="0"/>
    <n v="0"/>
    <n v="0"/>
    <n v="15358.3"/>
    <n v="0"/>
    <n v="0.57999999999999996"/>
    <n v="629494"/>
    <x v="4"/>
  </r>
  <r>
    <s v="0588  4C-37-_x000a_L37"/>
    <s v="LA ESPERANZA (1)"/>
    <n v="68317"/>
    <n v="68317"/>
    <s v="Plan de Pago"/>
    <s v="Plan de Pago"/>
    <n v="0"/>
    <n v="41497.760000000002"/>
    <n v="7477.53"/>
    <n v="715.2"/>
    <n v="0"/>
    <n v="0"/>
    <n v="10607.54"/>
    <n v="16765.53"/>
    <n v="0.44"/>
    <n v="77064"/>
    <x v="4"/>
  </r>
  <r>
    <s v="0589  4C-38-_x000a_L38"/>
    <s v="LA ESPERANZA (1)"/>
    <n v="65422"/>
    <n v="65422"/>
    <s v="Plan de Pago"/>
    <s v="Plan de Pago"/>
    <n v="0"/>
    <n v="41497.760000000002"/>
    <n v="6948.32"/>
    <n v="664.8"/>
    <n v="0"/>
    <n v="0"/>
    <n v="9856.82"/>
    <n v="14714.2"/>
    <n v="0.1"/>
    <n v="73682"/>
    <x v="4"/>
  </r>
  <r>
    <s v="0590  4C-39-_x000a_L39"/>
    <s v="LA ESPERANZA"/>
    <n v="50985"/>
    <n v="50985"/>
    <n v="0"/>
    <n v="0"/>
    <n v="0"/>
    <n v="41497.760000000002"/>
    <n v="7122.03"/>
    <n v="681.6"/>
    <n v="0"/>
    <n v="0"/>
    <n v="10103.24"/>
    <n v="0"/>
    <n v="0.37"/>
    <n v="59405"/>
    <x v="4"/>
  </r>
  <r>
    <s v="0591  4D-40-_x000a_L40"/>
    <s v="INGRID GUOZDEN (1)"/>
    <n v="50561"/>
    <n v="50561"/>
    <n v="0"/>
    <n v="0"/>
    <n v="0"/>
    <n v="41497.760000000002"/>
    <n v="6839.25"/>
    <n v="0"/>
    <n v="0"/>
    <n v="0"/>
    <n v="9702.09"/>
    <n v="-5086"/>
    <n v="0.9"/>
    <n v="52954"/>
    <x v="4"/>
  </r>
  <r>
    <s v="0592  4D-41-_x000a_L41"/>
    <s v="AGUSTINA GUOZDEN (1)"/>
    <n v="44881"/>
    <n v="44881"/>
    <n v="0"/>
    <n v="0"/>
    <n v="0"/>
    <n v="41497.760000000002"/>
    <n v="6532.23"/>
    <n v="0"/>
    <n v="0"/>
    <n v="0"/>
    <n v="9266.5499999999993"/>
    <n v="-5038.17"/>
    <n v="0.63"/>
    <n v="52259"/>
    <x v="4"/>
  </r>
  <r>
    <s v="0593  4D-42-_x000a_L42"/>
    <s v="LA ESPERANZA (1)"/>
    <n v="62908"/>
    <n v="62908"/>
    <s v="Plan de Pago"/>
    <s v="Plan de Pago"/>
    <n v="0"/>
    <n v="41497.760000000002"/>
    <n v="6213.09"/>
    <n v="595.20000000000005"/>
    <n v="0"/>
    <n v="0"/>
    <n v="8813.83"/>
    <n v="13371.6"/>
    <n v="0.52"/>
    <n v="70492"/>
    <x v="4"/>
  </r>
  <r>
    <s v="0594  4D-43-_x000a_L43"/>
    <s v="INGRID GUOZDEN (1)"/>
    <n v="50567"/>
    <n v="50567"/>
    <n v="0"/>
    <n v="0"/>
    <n v="0"/>
    <n v="41497.760000000002"/>
    <n v="6843.29"/>
    <n v="0"/>
    <n v="0"/>
    <n v="0"/>
    <n v="9707.82"/>
    <n v="-5086.6000000000004"/>
    <n v="0.73"/>
    <n v="52963"/>
    <x v="4"/>
  </r>
  <r>
    <s v="0595  4D-44-_x000a_L44"/>
    <s v="INGRID GUOZDEN (1)"/>
    <n v="50689"/>
    <n v="50689"/>
    <n v="0"/>
    <n v="0"/>
    <n v="0"/>
    <n v="41497.760000000002"/>
    <n v="6924.09"/>
    <n v="0"/>
    <n v="0"/>
    <n v="0"/>
    <n v="9822.43"/>
    <n v="-5098.71"/>
    <n v="0.43"/>
    <n v="53146"/>
    <x v="4"/>
  </r>
  <r>
    <s v="0596  4D-45-_x000a_L45"/>
    <s v="LUIS ESPOSITO"/>
    <n v="3343208"/>
    <n v="0"/>
    <n v="2031549.43"/>
    <s v="En Abogados"/>
    <n v="0"/>
    <n v="41497.760000000002"/>
    <n v="6512.03"/>
    <n v="624"/>
    <n v="0"/>
    <n v="0"/>
    <n v="9237.9"/>
    <n v="0"/>
    <n v="0.84"/>
    <n v="3502658"/>
    <x v="4"/>
  </r>
  <r>
    <s v="0597  4D-46-_x000a_L46"/>
    <s v="LA ESPERANZA (1)"/>
    <n v="65091"/>
    <n v="65091"/>
    <s v="Plan de Pago"/>
    <s v="Plan de Pago"/>
    <n v="0"/>
    <n v="41497.760000000002"/>
    <n v="6851.37"/>
    <n v="655.20000000000005"/>
    <n v="0"/>
    <n v="0"/>
    <n v="9719.2800000000007"/>
    <n v="14537.93"/>
    <n v="0.46"/>
    <n v="73262"/>
    <x v="4"/>
  </r>
  <r>
    <s v="0598  4D-47-_x000a_L47"/>
    <s v="LA ESPERANZA (1)"/>
    <n v="64815"/>
    <n v="64815"/>
    <s v="Plan de Pago"/>
    <s v="Plan de Pago"/>
    <n v="0"/>
    <n v="41497.760000000002"/>
    <n v="6770.58"/>
    <n v="648"/>
    <n v="0"/>
    <n v="0"/>
    <n v="9604.67"/>
    <n v="14389.9"/>
    <n v="0.09"/>
    <n v="72911"/>
    <x v="4"/>
  </r>
  <r>
    <s v="0599  4D-48-_x000a_L48"/>
    <s v="(CFA) COMPA—IA FIDUCIARIA AMERICANA"/>
    <n v="51785"/>
    <n v="51785"/>
    <n v="0"/>
    <n v="0"/>
    <n v="0"/>
    <n v="41497.760000000002"/>
    <n v="7622.96"/>
    <n v="730.8"/>
    <n v="0"/>
    <n v="0"/>
    <n v="10813.85"/>
    <n v="0"/>
    <n v="0.63"/>
    <n v="60666"/>
    <x v="4"/>
  </r>
  <r>
    <s v="0600   HOTEL"/>
    <s v="HOTEL ESTANCIA VILLA MARIA (SOLITARIO M) (1) (2)"/>
    <n v="297501"/>
    <n v="297501"/>
    <n v="0"/>
    <n v="14875.02"/>
    <n v="0"/>
    <n v="41497.760000000002"/>
    <n v="132490.79999999999"/>
    <n v="12670.8"/>
    <n v="19418.439999999999"/>
    <n v="0"/>
    <n v="187950.03"/>
    <n v="75691.199999999997"/>
    <n v="0.95"/>
    <n v="484595"/>
    <x v="4"/>
  </r>
  <r>
    <s v="0601  1A-33B"/>
    <s v="FIDEICOMISO VILLA MARIA"/>
    <n v="55698"/>
    <n v="55698"/>
    <n v="0"/>
    <n v="915"/>
    <n v="0"/>
    <n v="41497.760000000002"/>
    <n v="9768.0499999999993"/>
    <n v="0"/>
    <n v="1432.04"/>
    <n v="0"/>
    <n v="13856.85"/>
    <n v="0"/>
    <n v="0.3"/>
    <n v="67470"/>
    <x v="4"/>
  </r>
  <r>
    <s v="0602   1A-L5-1"/>
    <s v="SENLLE SEIF SEBASTIAN/ OLAVARRIA NATALIA (1)"/>
    <n v="44423"/>
    <n v="44423"/>
    <n v="0"/>
    <n v="0"/>
    <n v="0"/>
    <n v="41497.760000000002"/>
    <n v="5595.02"/>
    <n v="0"/>
    <n v="820.3"/>
    <n v="0"/>
    <n v="7937.03"/>
    <n v="-4896.5200000000004"/>
    <n v="0.41"/>
    <n v="50954"/>
    <x v="4"/>
  </r>
  <r>
    <s v="0603   1A-L5-3"/>
    <s v="DARIO CERVINI/LORIA ALEJANDRA (1)"/>
    <n v="44368"/>
    <n v="44368"/>
    <n v="0"/>
    <n v="0"/>
    <n v="0"/>
    <n v="41497.760000000002"/>
    <n v="5558.66"/>
    <n v="0"/>
    <n v="813.07"/>
    <n v="0"/>
    <n v="7885.45"/>
    <n v="-4889.26"/>
    <n v="0.32"/>
    <n v="50866"/>
    <x v="4"/>
  </r>
  <r>
    <s v="0604 1A- L55-2"/>
    <s v="Sonia Alejandra PALACIOS GALLARZA/Pablo Antonio GARCIA NAVARRO"/>
    <n v="47064"/>
    <n v="47837"/>
    <n v="0"/>
    <n v="773"/>
    <n v="773"/>
    <n v="41497.760000000002"/>
    <n v="4568.93"/>
    <n v="0"/>
    <n v="587.72"/>
    <n v="0"/>
    <n v="6481.43"/>
    <n v="0"/>
    <n v="0.16"/>
    <n v="53136"/>
    <x v="4"/>
  </r>
  <r>
    <s v="0605  1A-L55-3"/>
    <s v="Diego Francisco Diaz (1)"/>
    <n v="41341"/>
    <n v="41341"/>
    <n v="0"/>
    <n v="0"/>
    <n v="0"/>
    <n v="41497.760000000002"/>
    <n v="3498.4"/>
    <n v="0"/>
    <n v="587.72"/>
    <n v="0"/>
    <n v="4962.79"/>
    <n v="-4572.6499999999996"/>
    <n v="0.98"/>
    <n v="45975"/>
    <x v="4"/>
  </r>
  <r>
    <s v="0606  1A-L55-4"/>
    <s v="Lucas Esteban Molina (1)"/>
    <n v="106958"/>
    <n v="0"/>
    <n v="104159.48"/>
    <n v="8006.49"/>
    <n v="0"/>
    <n v="41497.760000000002"/>
    <n v="3401.45"/>
    <n v="0"/>
    <n v="587.72"/>
    <n v="0"/>
    <n v="4825.26"/>
    <n v="6945"/>
    <n v="0.84"/>
    <n v="169424"/>
    <x v="4"/>
  </r>
  <r>
    <s v="0607  1A34-B"/>
    <s v="Fideicomiso Villa Maria"/>
    <n v="51344"/>
    <n v="51344"/>
    <n v="0"/>
    <n v="843"/>
    <n v="0"/>
    <n v="41497.760000000002"/>
    <n v="7291.7"/>
    <n v="0"/>
    <n v="787.76"/>
    <n v="0"/>
    <n v="10343.93"/>
    <n v="0"/>
    <n v="0.85"/>
    <n v="60765"/>
    <x v="4"/>
  </r>
  <r>
    <s v="0608   1D02"/>
    <s v="GUY MERISON (1)"/>
    <n v="71721"/>
    <n v="71721"/>
    <n v="0"/>
    <n v="0"/>
    <n v="0"/>
    <n v="41497.760000000002"/>
    <n v="10050.83"/>
    <n v="0"/>
    <n v="1473.08"/>
    <n v="0"/>
    <n v="14258"/>
    <n v="16506.3"/>
    <n v="0.03"/>
    <n v="83786"/>
    <x v="4"/>
  </r>
  <r>
    <s v="0609  1F-L1B"/>
    <s v="PACE D/GIMENEZ J/PACE V/ COPPARI A/CAPC (1)"/>
    <n v="52543"/>
    <n v="0"/>
    <n v="52543"/>
    <n v="2627.15"/>
    <n v="0"/>
    <n v="41497.760000000002"/>
    <n v="3627.67"/>
    <n v="0"/>
    <n v="532"/>
    <n v="0"/>
    <n v="5146.18"/>
    <n v="6945"/>
    <n v="0.24"/>
    <n v="112919"/>
    <x v="4"/>
  </r>
  <r>
    <s v="0610  1F-L3 2"/>
    <s v="EZEQUIEL ENRRIQUE GONZALES DE LA FUENTE HARTENST (1)"/>
    <n v="41596"/>
    <n v="41596"/>
    <n v="0"/>
    <n v="0"/>
    <n v="0"/>
    <n v="41497.760000000002"/>
    <n v="3498.4"/>
    <n v="325"/>
    <n v="518.74"/>
    <n v="0"/>
    <n v="4962.79"/>
    <n v="-4573.26"/>
    <n v="0.56999999999999995"/>
    <n v="46230"/>
    <x v="4"/>
  </r>
  <r>
    <s v="0611  1F-L4 2"/>
    <s v="ALDO GABRIEL NIEVAS (1)"/>
    <n v="41947"/>
    <n v="41947"/>
    <n v="0"/>
    <n v="0"/>
    <n v="0"/>
    <n v="41497.760000000002"/>
    <n v="3518.6"/>
    <n v="650"/>
    <n v="517.36"/>
    <n v="0"/>
    <n v="4991.45"/>
    <n v="-4576.29"/>
    <n v="0.12"/>
    <n v="46599"/>
    <x v="4"/>
  </r>
  <r>
    <s v="0612    UC0"/>
    <s v="SILVIA ALICIA MAO"/>
    <n v="4262"/>
    <n v="4262"/>
    <n v="0"/>
    <n v="0"/>
    <n v="0"/>
    <n v="0"/>
    <n v="2843.97"/>
    <n v="0"/>
    <n v="0"/>
    <n v="0"/>
    <n v="4034.42"/>
    <n v="0"/>
    <n v="0.61"/>
    <n v="6879"/>
    <x v="4"/>
  </r>
  <r>
    <s v="0613    UC1"/>
    <s v="ARATA Y ASOCIADOS"/>
    <n v="4262"/>
    <n v="4262"/>
    <n v="0"/>
    <n v="0"/>
    <n v="0"/>
    <n v="0"/>
    <n v="2843.97"/>
    <n v="0"/>
    <n v="0"/>
    <n v="0"/>
    <n v="4034.42"/>
    <n v="0"/>
    <n v="0.61"/>
    <n v="6879"/>
    <x v="4"/>
  </r>
  <r>
    <s v="0614    UC2"/>
    <s v="FERNANDO CAFFA"/>
    <n v="4262"/>
    <n v="4262"/>
    <n v="0"/>
    <n v="0"/>
    <n v="0"/>
    <n v="0"/>
    <n v="2843.97"/>
    <n v="0"/>
    <n v="0"/>
    <n v="0"/>
    <n v="4034.42"/>
    <n v="0"/>
    <n v="0.61"/>
    <n v="6879"/>
    <x v="4"/>
  </r>
  <r>
    <s v="UC   UC a UF 002     462"/>
    <s v="Pendiente de Resolución"/>
    <n v="0"/>
    <n v="0"/>
    <n v="0"/>
    <n v="0"/>
    <n v="0"/>
    <n v="0"/>
    <n v="0"/>
    <n v="0"/>
    <n v="0"/>
    <n v="0"/>
    <n v="0"/>
    <n v="0"/>
    <n v="0"/>
    <n v="0"/>
    <x v="4"/>
  </r>
  <r>
    <s v="UC   UC Lote 003      32"/>
    <s v="Deuda pendiente dueño anterior"/>
    <n v="196264"/>
    <n v="0"/>
    <n v="96836.52"/>
    <n v="104269.31"/>
    <n v="0"/>
    <n v="0"/>
    <n v="0"/>
    <n v="0"/>
    <n v="0"/>
    <n v="0"/>
    <n v="0"/>
    <n v="0"/>
    <n v="0.17"/>
    <n v="201106"/>
    <x v="4"/>
  </r>
  <r>
    <s v="0001    1A-L1"/>
    <s v="GRACIELA PRIORI (1)"/>
    <n v="57739"/>
    <n v="57739"/>
    <n v="0"/>
    <n v="0"/>
    <n v="0"/>
    <n v="70801.97"/>
    <n v="21651.65"/>
    <n v="772.8"/>
    <n v="1185.0899999999999"/>
    <n v="0"/>
    <m/>
    <n v="-5258.78"/>
    <n v="0.27"/>
    <n v="89153"/>
    <x v="5"/>
  </r>
  <r>
    <s v="0002   1A-L1B"/>
    <s v="GRACIELA PRIORI (1)"/>
    <n v="57852"/>
    <n v="57852"/>
    <n v="0"/>
    <n v="0"/>
    <n v="0"/>
    <n v="70801.97"/>
    <n v="21770.61"/>
    <n v="778.8"/>
    <n v="1191.99"/>
    <n v="0"/>
    <m/>
    <n v="-5266.02"/>
    <n v="0.65"/>
    <n v="89278"/>
    <x v="5"/>
  </r>
  <r>
    <s v="0003    1A-L2"/>
    <s v="MIGUEL SOSTRES (1)"/>
    <n v="58166"/>
    <n v="58166"/>
    <n v="0"/>
    <n v="0"/>
    <n v="0"/>
    <n v="70801.97"/>
    <n v="22105.88"/>
    <n v="790.8"/>
    <n v="1209.92"/>
    <n v="0"/>
    <m/>
    <n v="-5284.72"/>
    <n v="0.15"/>
    <n v="89624"/>
    <x v="5"/>
  </r>
  <r>
    <s v="0004   1A-L2B"/>
    <s v="TRISTAN BRIANO (1)"/>
    <n v="52899"/>
    <n v="52899"/>
    <n v="0"/>
    <n v="0"/>
    <n v="0"/>
    <n v="70801.97"/>
    <n v="16482.07"/>
    <n v="589.20000000000005"/>
    <n v="902.61"/>
    <n v="0"/>
    <m/>
    <n v="-4963.8"/>
    <n v="0.95"/>
    <n v="83813"/>
    <x v="5"/>
  </r>
  <r>
    <s v="0005   1A-L2C"/>
    <s v="TRISTAN BRIANO (1)"/>
    <n v="52970"/>
    <n v="52970"/>
    <n v="0"/>
    <n v="0"/>
    <n v="0"/>
    <n v="70801.97"/>
    <n v="16557.78"/>
    <n v="592.79999999999995"/>
    <n v="906.41"/>
    <n v="0"/>
    <m/>
    <n v="-4968.0200000000004"/>
    <n v="0.06"/>
    <n v="83891"/>
    <x v="5"/>
  </r>
  <r>
    <s v="0006    1A-L3"/>
    <s v="Esteban Marcelo CHAMS (1)"/>
    <n v="52362"/>
    <n v="52362"/>
    <n v="0"/>
    <n v="0"/>
    <n v="0"/>
    <n v="70801.97"/>
    <n v="15908.88"/>
    <n v="568.79999999999995"/>
    <n v="871.23"/>
    <n v="0"/>
    <m/>
    <n v="-4931.22"/>
    <n v="0.34"/>
    <n v="83220"/>
    <x v="5"/>
  </r>
  <r>
    <s v="0007   1A-L3B"/>
    <s v="CARLOS RENE RODRIGUEZ"/>
    <n v="104877"/>
    <n v="106588"/>
    <n v="0"/>
    <n v="1711"/>
    <n v="1711"/>
    <n v="70801.97"/>
    <n v="15768.28"/>
    <n v="565.20000000000005"/>
    <n v="863.29"/>
    <n v="0"/>
    <m/>
    <n v="0"/>
    <n v="0.26"/>
    <n v="87999"/>
    <x v="5"/>
  </r>
  <r>
    <s v="0008    1A-L4"/>
    <s v="CLAUDIO SPERANZA (1)"/>
    <n v="77343"/>
    <n v="77342"/>
    <n v="1"/>
    <n v="0.14000000000000001"/>
    <n v="0"/>
    <n v="70801.97"/>
    <n v="23068.42"/>
    <n v="0"/>
    <n v="1262.69"/>
    <n v="19100.48"/>
    <m/>
    <n v="-5339.61"/>
    <n v="0.91"/>
    <n v="108896"/>
    <x v="5"/>
  </r>
  <r>
    <s v="0009   1A-L4B"/>
    <s v="RAFAEL BALTAZAR FLORES/TERESA MI— ONES (1)"/>
    <n v="65851"/>
    <n v="65851"/>
    <n v="0"/>
    <n v="0"/>
    <n v="0"/>
    <n v="70801.97"/>
    <n v="23111.68"/>
    <n v="0"/>
    <n v="1265.1099999999999"/>
    <n v="0"/>
    <m/>
    <n v="-5342.03"/>
    <n v="0.27"/>
    <n v="89837"/>
    <x v="5"/>
  </r>
  <r>
    <s v="0010   1A-L4C"/>
    <s v="GERARDO PAZ (1)"/>
    <n v="54205"/>
    <n v="54205"/>
    <n v="0"/>
    <n v="0"/>
    <n v="0"/>
    <n v="70801.97"/>
    <n v="17877.21"/>
    <n v="638.4"/>
    <n v="978.49"/>
    <n v="0"/>
    <m/>
    <n v="-5042.82"/>
    <n v="0.75"/>
    <n v="85254"/>
    <x v="5"/>
  </r>
  <r>
    <s v="0011   1A-L4D"/>
    <s v="DANIEL MARGULIES (1)"/>
    <n v="54176"/>
    <n v="54176"/>
    <n v="0"/>
    <n v="0"/>
    <n v="0"/>
    <n v="70801.97"/>
    <n v="17844.77"/>
    <n v="638.4"/>
    <n v="976.77"/>
    <n v="0"/>
    <m/>
    <n v="-5041.01"/>
    <n v="0.1"/>
    <n v="85221"/>
    <x v="5"/>
  </r>
  <r>
    <s v="0012   1A-L5-2"/>
    <s v="Guadalupe Jazmin CHAMS (1)"/>
    <n v="53465"/>
    <n v="53465"/>
    <n v="0"/>
    <n v="0"/>
    <n v="0"/>
    <n v="70801.97"/>
    <n v="15768.28"/>
    <n v="162"/>
    <n v="2498.14"/>
    <n v="0"/>
    <m/>
    <n v="-4920.97"/>
    <n v="0.57999999999999996"/>
    <n v="84310"/>
    <x v="5"/>
  </r>
  <r>
    <s v="0013   1A-L5B"/>
    <s v="ROLF MEIJER WERNER_x000a_(1)"/>
    <n v="67864"/>
    <n v="68235"/>
    <n v="0"/>
    <n v="0"/>
    <n v="371"/>
    <n v="70801.97"/>
    <n v="33905.06"/>
    <n v="0"/>
    <n v="1856.27"/>
    <n v="0"/>
    <m/>
    <n v="-5959.13"/>
    <n v="0.83"/>
    <n v="100234"/>
    <x v="5"/>
  </r>
  <r>
    <s v="0014    1A-L6"/>
    <s v="Rafael Augusto COELHO; Agustina BOMBARDO UDABE"/>
    <n v="57477"/>
    <n v="58000"/>
    <n v="0"/>
    <n v="958"/>
    <n v="523"/>
    <n v="70801.97"/>
    <n v="21456.98"/>
    <n v="768"/>
    <n v="1174.74"/>
    <n v="0"/>
    <m/>
    <n v="0"/>
    <n v="0.31"/>
    <n v="94637"/>
    <x v="5"/>
  </r>
  <r>
    <s v="0015   1A-L6B"/>
    <s v="ARIEL LUDUE—A (1)"/>
    <n v="57571"/>
    <n v="57571"/>
    <n v="0"/>
    <n v="0"/>
    <n v="0"/>
    <n v="70801.97"/>
    <n v="21456.98"/>
    <n v="780"/>
    <n v="1174.74"/>
    <n v="0"/>
    <m/>
    <n v="-5247.92"/>
    <n v="0.23"/>
    <n v="88966"/>
    <x v="5"/>
  </r>
  <r>
    <s v="0016    1A-L7"/>
    <s v="MARIANA VOLPELLIER_x000a_(1)"/>
    <n v="57499"/>
    <n v="57499"/>
    <n v="0"/>
    <n v="0"/>
    <n v="0"/>
    <n v="70801.97"/>
    <n v="21392.09"/>
    <n v="766.8"/>
    <n v="1171.29"/>
    <n v="0"/>
    <m/>
    <n v="-5244.3"/>
    <n v="0.15"/>
    <n v="88888"/>
    <x v="5"/>
  </r>
  <r>
    <s v="0017   1A-L7B"/>
    <s v="OMAR LEONARDO RODRIGUEZ DE PIAN/ FUSCO S."/>
    <n v="65571"/>
    <n v="0"/>
    <n v="62889.82"/>
    <n v="11171.31"/>
    <n v="0"/>
    <n v="70801.97"/>
    <n v="21521.87"/>
    <n v="770.4"/>
    <n v="1178.19"/>
    <n v="0"/>
    <m/>
    <n v="0"/>
    <n v="0.44"/>
    <n v="168334"/>
    <x v="5"/>
  </r>
  <r>
    <s v="0018    1A-L8"/>
    <s v="RUTA CPC"/>
    <n v="128214"/>
    <n v="0"/>
    <n v="124430.24"/>
    <n v="20581.84"/>
    <n v="0"/>
    <n v="70801.97"/>
    <n v="25317.94"/>
    <n v="904.8"/>
    <n v="1385.82"/>
    <n v="0"/>
    <m/>
    <n v="0"/>
    <n v="0.39"/>
    <n v="243423"/>
    <x v="5"/>
  </r>
  <r>
    <s v="0019   1A-L8B"/>
    <s v="ARIEL AKERMAN (1)"/>
    <n v="61184"/>
    <n v="61184"/>
    <n v="0"/>
    <n v="0"/>
    <n v="0"/>
    <n v="70801.97"/>
    <n v="25328.75"/>
    <n v="904.8"/>
    <n v="1386.51"/>
    <n v="0"/>
    <m/>
    <n v="-5468.7"/>
    <n v="0.67"/>
    <n v="92954"/>
    <x v="5"/>
  </r>
  <r>
    <s v="0020    1A-L9"/>
    <s v="Nelson Damian Duboscq (1)"/>
    <n v="74374"/>
    <n v="74374"/>
    <n v="0"/>
    <n v="0"/>
    <n v="0"/>
    <n v="70801.97"/>
    <n v="22960.27"/>
    <n v="820.8"/>
    <n v="1256.83"/>
    <n v="0"/>
    <m/>
    <n v="-5333.58"/>
    <n v="0.71"/>
    <n v="90507"/>
    <x v="5"/>
  </r>
  <r>
    <s v="0021   1A-L9B"/>
    <s v="Mauro Hernan Landeira_x000a_(1)"/>
    <n v="56030"/>
    <n v="56030"/>
    <n v="0"/>
    <n v="0"/>
    <n v="0"/>
    <n v="70801.97"/>
    <n v="19823.91"/>
    <n v="709.2"/>
    <n v="1085.4100000000001"/>
    <n v="0"/>
    <m/>
    <n v="-5154.42"/>
    <n v="0.93"/>
    <n v="87267"/>
    <x v="5"/>
  </r>
  <r>
    <s v="0022   1A-L10"/>
    <s v="VALERIA BOHORQUEZ_x000a_(1)"/>
    <n v="58106"/>
    <n v="58106"/>
    <n v="0"/>
    <n v="0"/>
    <n v="0"/>
    <n v="70801.97"/>
    <n v="14513.74"/>
    <n v="0"/>
    <n v="794.31"/>
    <n v="0"/>
    <m/>
    <n v="-4850.99"/>
    <n v="0.97"/>
    <n v="81260"/>
    <x v="5"/>
  </r>
  <r>
    <s v="0023  1A-L10B"/>
    <s v="Jorge Enrique Bosch/ Susana Beatriz Goncalves (2)"/>
    <n v="63569"/>
    <n v="63569"/>
    <n v="0"/>
    <n v="8446.26"/>
    <n v="0"/>
    <n v="70801.97"/>
    <n v="16211.7"/>
    <n v="580.79999999999995"/>
    <n v="887.44"/>
    <n v="0"/>
    <m/>
    <n v="0"/>
    <n v="0.83"/>
    <n v="96929"/>
    <x v="5"/>
  </r>
  <r>
    <s v="0024   1A-L11"/>
    <s v="JAIME CHMEA"/>
    <n v="1074879"/>
    <n v="0"/>
    <n v="761914.51"/>
    <n v="415822.95"/>
    <n v="0"/>
    <n v="70801.97"/>
    <n v="19910.43"/>
    <n v="0"/>
    <n v="1089.9000000000001"/>
    <n v="0"/>
    <m/>
    <n v="0"/>
    <n v="0.24"/>
    <n v="1269540"/>
    <x v="5"/>
  </r>
  <r>
    <s v="0025   1A-L11B"/>
    <s v="RAM”N RIONDA (1)"/>
    <n v="63902"/>
    <n v="63902"/>
    <n v="0"/>
    <n v="0"/>
    <n v="0"/>
    <n v="70801.97"/>
    <n v="23382.05"/>
    <n v="0"/>
    <n v="1280.28"/>
    <n v="0"/>
    <m/>
    <n v="-5358.31"/>
    <n v="0.01"/>
    <n v="90106"/>
    <x v="5"/>
  </r>
  <r>
    <s v="0026   1A-L12"/>
    <s v="MARINHO"/>
    <n v="72434"/>
    <n v="72434"/>
    <n v="0"/>
    <n v="0"/>
    <n v="0"/>
    <n v="70801.97"/>
    <n v="31125.599999999999"/>
    <n v="1112.4000000000001"/>
    <n v="1703.83"/>
    <n v="0"/>
    <m/>
    <n v="0"/>
    <n v="0.2"/>
    <n v="104744"/>
    <x v="5"/>
  </r>
  <r>
    <s v="0027   1A-L12B"/>
    <s v="ROBERTO MARINHO"/>
    <n v="78005"/>
    <n v="78005"/>
    <n v="0"/>
    <n v="0"/>
    <n v="0"/>
    <n v="70801.97"/>
    <n v="37960.68"/>
    <n v="134.4"/>
    <n v="2078.39"/>
    <n v="0"/>
    <m/>
    <n v="0"/>
    <n v="0.56000000000000005"/>
    <n v="110976"/>
    <x v="5"/>
  </r>
  <r>
    <s v="0028   1A-L13"/>
    <s v="PILAR MAYORAL (1)"/>
    <n v="66022"/>
    <n v="66022"/>
    <n v="0"/>
    <n v="0"/>
    <n v="0"/>
    <n v="70801.97"/>
    <n v="22322.18"/>
    <n v="0"/>
    <n v="1222.3399999999999"/>
    <n v="3135.24"/>
    <m/>
    <n v="-5297.39"/>
    <n v="0.66"/>
    <n v="92185"/>
    <x v="5"/>
  </r>
  <r>
    <s v="0029   1A-L13B"/>
    <s v="ARIEL AKERMAN (1)"/>
    <n v="61849"/>
    <n v="61849"/>
    <n v="0"/>
    <n v="0"/>
    <n v="0"/>
    <n v="70801.97"/>
    <n v="26042.54"/>
    <n v="927.6"/>
    <n v="1422.38"/>
    <n v="0"/>
    <m/>
    <n v="-5506.71"/>
    <n v="0.22"/>
    <n v="93688"/>
    <x v="5"/>
  </r>
  <r>
    <s v="0030   1A-L14"/>
    <s v="RUTA CPC"/>
    <n v="144184"/>
    <n v="0"/>
    <n v="139988.71"/>
    <n v="23093.77"/>
    <n v="0"/>
    <n v="70801.97"/>
    <n v="34662.11"/>
    <n v="1238.4000000000001"/>
    <n v="1897.66"/>
    <n v="0"/>
    <m/>
    <n v="0"/>
    <n v="0.38"/>
    <n v="271683"/>
    <x v="5"/>
  </r>
  <r>
    <s v="0031   1A-L14B"/>
    <s v="ROBERTO MARINHO"/>
    <n v="70886"/>
    <n v="70886"/>
    <n v="0"/>
    <n v="0"/>
    <n v="0"/>
    <n v="70801.97"/>
    <n v="29568.240000000002"/>
    <n v="1057.2"/>
    <n v="1618.63"/>
    <n v="0"/>
    <m/>
    <n v="0"/>
    <n v="0.96"/>
    <n v="103047"/>
    <x v="5"/>
  </r>
  <r>
    <s v="0032   1A-L15"/>
    <s v="ALFREDO CASTIGLIA (1)"/>
    <n v="98438"/>
    <n v="98438"/>
    <s v="Plan de Pago"/>
    <s v="Plan de Pago"/>
    <n v="0"/>
    <n v="70801.97"/>
    <n v="28962.6"/>
    <n v="1034.4000000000001"/>
    <n v="1585.52"/>
    <n v="0"/>
    <m/>
    <n v="33851.03"/>
    <n v="0.48"/>
    <n v="136236"/>
    <x v="5"/>
  </r>
  <r>
    <s v="0033   1A-L15B"/>
    <s v="Ariel Arnoldo Abramovich (1)"/>
    <n v="82700"/>
    <n v="82700"/>
    <n v="0"/>
    <n v="0"/>
    <n v="0"/>
    <n v="70801.97"/>
    <n v="35419.160000000003"/>
    <n v="1266"/>
    <n v="1939.05"/>
    <n v="0"/>
    <m/>
    <n v="-6046"/>
    <n v="0.82"/>
    <n v="103381"/>
    <x v="5"/>
  </r>
  <r>
    <s v="0034   1A-L16"/>
    <s v="ARIEL AKERMAN - SEBASTAN JANON (1)"/>
    <n v="62624"/>
    <n v="62624"/>
    <n v="0"/>
    <n v="0"/>
    <n v="0"/>
    <n v="70801.97"/>
    <n v="26864.48"/>
    <n v="961.2"/>
    <n v="1470.67"/>
    <n v="0"/>
    <m/>
    <n v="-5556.78"/>
    <n v="0.46"/>
    <n v="94542"/>
    <x v="5"/>
  </r>
  <r>
    <s v="0035   1A-L16B"/>
    <s v="Gisela CANIEVSKY (1)"/>
    <n v="59148"/>
    <n v="59148"/>
    <n v="0"/>
    <n v="0"/>
    <n v="0"/>
    <n v="70801.97"/>
    <n v="23154.94"/>
    <n v="828"/>
    <n v="1267.52"/>
    <n v="0"/>
    <m/>
    <n v="-5345.04"/>
    <n v="0.61"/>
    <n v="90708"/>
    <x v="5"/>
  </r>
  <r>
    <s v="0036   1A-L17"/>
    <s v="RUTA CPC"/>
    <n v="154401"/>
    <n v="0"/>
    <n v="149962.19"/>
    <n v="24683.71"/>
    <n v="0"/>
    <n v="70801.97"/>
    <n v="42297.5"/>
    <n v="150"/>
    <n v="2315.69"/>
    <n v="0"/>
    <m/>
    <n v="0"/>
    <n v="0.94"/>
    <n v="290212"/>
    <x v="5"/>
  </r>
  <r>
    <s v="0037   1A-L17B"/>
    <s v="RUTA CPC"/>
    <n v="145848"/>
    <n v="0"/>
    <n v="141609.72"/>
    <n v="23355.59"/>
    <n v="0"/>
    <n v="70801.97"/>
    <n v="35635.46"/>
    <n v="1274.4000000000001"/>
    <n v="1950.78"/>
    <n v="0"/>
    <m/>
    <n v="0"/>
    <n v="0.08"/>
    <n v="274628"/>
    <x v="5"/>
  </r>
  <r>
    <s v="0038   1A-L18"/>
    <s v="BIAU DANIEL/ CRISTALDO MABEL (1)"/>
    <n v="60367"/>
    <n v="60367"/>
    <n v="0"/>
    <n v="0"/>
    <n v="0"/>
    <n v="70801.97"/>
    <n v="25426.09"/>
    <n v="0"/>
    <n v="1391.69"/>
    <n v="0"/>
    <m/>
    <n v="-5474.13"/>
    <n v="0.38"/>
    <n v="92146"/>
    <x v="5"/>
  </r>
  <r>
    <s v="0039   1A-L18B"/>
    <s v="MIGUEL PEREIRA L´PEZ"/>
    <n v="3651572"/>
    <n v="0"/>
    <n v="2143950.08"/>
    <s v="En Abogados"/>
    <n v="0"/>
    <n v="70801.97"/>
    <n v="21835.5"/>
    <n v="781.2"/>
    <n v="1195.44"/>
    <n v="0"/>
    <m/>
    <n v="0"/>
    <n v="0.63"/>
    <n v="4035620"/>
    <x v="5"/>
  </r>
  <r>
    <s v="0040   1A-L19"/>
    <s v="SEBASTIAN LAUSI"/>
    <n v="3255619"/>
    <n v="0"/>
    <n v="1919345.68"/>
    <s v="En Abogados"/>
    <n v="0"/>
    <n v="70801.97"/>
    <n v="16503.7"/>
    <n v="590.4"/>
    <n v="903.65"/>
    <n v="0"/>
    <m/>
    <n v="0"/>
    <n v="0.61"/>
    <n v="3603531"/>
    <x v="5"/>
  </r>
  <r>
    <s v="0041   1A-L19B"/>
    <s v="SEBASTIAN LAUSI"/>
    <n v="3875441"/>
    <n v="0"/>
    <n v="2270940.4"/>
    <s v="En Abogados"/>
    <n v="0"/>
    <n v="70801.97"/>
    <n v="24852.89"/>
    <n v="888"/>
    <n v="1360.65"/>
    <n v="0"/>
    <m/>
    <n v="0"/>
    <n v="0.54"/>
    <n v="4279922"/>
    <x v="5"/>
  </r>
  <r>
    <s v="0042   1A-L19C"/>
    <s v="SEBASTIAN LAUSI"/>
    <n v="3188953"/>
    <n v="0"/>
    <n v="1881550.43"/>
    <s v="En Abogados"/>
    <n v="0"/>
    <n v="70801.97"/>
    <n v="15616.87"/>
    <n v="558"/>
    <n v="854.67"/>
    <n v="0"/>
    <m/>
    <n v="0"/>
    <n v="0.18"/>
    <n v="3530794"/>
    <x v="5"/>
  </r>
  <r>
    <s v="0043   1A-L20"/>
    <s v="Luis Enrique Landini (1)"/>
    <n v="65392"/>
    <n v="65392"/>
    <n v="0"/>
    <n v="0"/>
    <n v="0"/>
    <n v="70801.97"/>
    <n v="23295.53"/>
    <n v="0"/>
    <n v="1275.1099999999999"/>
    <n v="0"/>
    <m/>
    <n v="1592.12"/>
    <n v="0.27"/>
    <n v="96965"/>
    <x v="5"/>
  </r>
  <r>
    <s v="0044  1A-L20B"/>
    <s v="JAIME CHMEA"/>
    <n v="1112721"/>
    <n v="0"/>
    <n v="787539.05"/>
    <n v="431499.72"/>
    <n v="0"/>
    <n v="70801.97"/>
    <n v="22224.84"/>
    <n v="0"/>
    <n v="1216.82"/>
    <n v="0"/>
    <m/>
    <n v="0"/>
    <n v="0.6"/>
    <n v="1313283"/>
    <x v="5"/>
  </r>
  <r>
    <s v="0045   1A-L21"/>
    <s v="PABLO GARCIA NAVARRO (1)"/>
    <n v="89561"/>
    <n v="89561"/>
    <n v="0"/>
    <n v="0"/>
    <n v="0"/>
    <n v="70801.97"/>
    <n v="48873.03"/>
    <n v="172.8"/>
    <n v="2675.42"/>
    <n v="0"/>
    <m/>
    <n v="-6814.52"/>
    <n v="0.3"/>
    <n v="115709"/>
    <x v="5"/>
  </r>
  <r>
    <s v="0046   1A-L22"/>
    <s v="FIDEICOMISO VILLA MARIA (2)"/>
    <n v="89533"/>
    <n v="90390.14"/>
    <n v="0"/>
    <n v="11932.36"/>
    <n v="857.14"/>
    <n v="70801.97"/>
    <n v="48937.919999999998"/>
    <n v="0"/>
    <n v="2678.87"/>
    <n v="0"/>
    <m/>
    <n v="0"/>
    <n v="0.02"/>
    <n v="133494"/>
    <x v="5"/>
  </r>
  <r>
    <s v="0047   1A-L23"/>
    <s v="THOMAS HOELLER"/>
    <n v="95072"/>
    <n v="0"/>
    <n v="78378.09"/>
    <n v="27274.95"/>
    <n v="0"/>
    <n v="70801.97"/>
    <n v="37106.300000000003"/>
    <n v="1326"/>
    <n v="2031.48"/>
    <n v="0"/>
    <m/>
    <n v="0"/>
    <n v="0.21"/>
    <n v="216919"/>
    <x v="5"/>
  </r>
  <r>
    <s v="0048   1A-L24"/>
    <s v="RUTA CPC"/>
    <n v="150053"/>
    <n v="0"/>
    <n v="145725.19"/>
    <n v="24000.71"/>
    <n v="0"/>
    <n v="70801.97"/>
    <n v="39647.83"/>
    <n v="141.6"/>
    <n v="2170.83"/>
    <n v="0"/>
    <m/>
    <n v="0"/>
    <n v="0.87"/>
    <n v="282489"/>
    <x v="5"/>
  </r>
  <r>
    <s v="0049   1A-L25"/>
    <s v="ALFRED GLASSEL"/>
    <n v="1848200"/>
    <n v="0"/>
    <n v="1242511.29"/>
    <s v="En Abogados"/>
    <n v="0"/>
    <n v="70801.97"/>
    <n v="41843.269999999997"/>
    <n v="148.80000000000001"/>
    <n v="2290.5100000000002"/>
    <n v="0"/>
    <m/>
    <n v="0"/>
    <n v="0.43"/>
    <n v="2131024"/>
    <x v="5"/>
  </r>
  <r>
    <s v="0050   1A-L26"/>
    <s v="IDA MABEL ZAPPALA (GABRIEL GAUNA APODER) (2)"/>
    <n v="72348"/>
    <n v="54400"/>
    <n v="17948"/>
    <n v="9766.98"/>
    <n v="0"/>
    <n v="70801.97"/>
    <n v="21922.02"/>
    <n v="0"/>
    <n v="1199.92"/>
    <n v="0"/>
    <m/>
    <n v="0"/>
    <n v="0.11"/>
    <n v="121639"/>
    <x v="5"/>
  </r>
  <r>
    <s v="0051   1A-L26B"/>
    <s v="SALVADOR BELLO"/>
    <n v="-37115.699999999997"/>
    <n v="0"/>
    <n v="0"/>
    <n v="0"/>
    <n v="37115.699999999997"/>
    <n v="70801.97"/>
    <n v="22852.12"/>
    <n v="817.2"/>
    <n v="1250.97"/>
    <n v="0"/>
    <m/>
    <n v="0"/>
    <n v="0.44"/>
    <n v="58607"/>
    <x v="5"/>
  </r>
  <r>
    <s v="0052   1A-L27"/>
    <s v="TERESA TANCO"/>
    <n v="60298"/>
    <n v="60298"/>
    <n v="0"/>
    <n v="1005"/>
    <n v="0"/>
    <n v="70801.97"/>
    <n v="24398.66"/>
    <n v="873.6"/>
    <n v="1335.81"/>
    <n v="0"/>
    <m/>
    <n v="0"/>
    <n v="0.96"/>
    <n v="98416"/>
    <x v="5"/>
  </r>
  <r>
    <s v="0053  1A-L27B"/>
    <s v="FEDERICO BUNSOW"/>
    <n v="59324"/>
    <n v="59324"/>
    <n v="0"/>
    <n v="989"/>
    <n v="0"/>
    <n v="70801.97"/>
    <n v="24268.880000000001"/>
    <n v="0"/>
    <n v="1328.57"/>
    <n v="0"/>
    <m/>
    <n v="0"/>
    <n v="0.57999999999999996"/>
    <n v="97389"/>
    <x v="5"/>
  </r>
  <r>
    <s v="0054   1A-L28"/>
    <s v="MARIANA VALOTTA (1)"/>
    <n v="67667"/>
    <n v="51838.78"/>
    <n v="15828.22"/>
    <n v="2136.81"/>
    <n v="0"/>
    <n v="70801.97"/>
    <n v="29871.06"/>
    <n v="0"/>
    <n v="1043.33"/>
    <n v="3268.65"/>
    <m/>
    <n v="-5110.99"/>
    <n v="0.95"/>
    <n v="117840"/>
    <x v="5"/>
  </r>
  <r>
    <s v="0055  1A-L28B"/>
    <s v="PABLO VERA PINTO (1)"/>
    <n v="61503"/>
    <n v="61503"/>
    <n v="0"/>
    <n v="0"/>
    <n v="0"/>
    <n v="70801.97"/>
    <n v="20126.73"/>
    <n v="720"/>
    <n v="1101.6199999999999"/>
    <n v="0"/>
    <m/>
    <n v="-5171.3100000000004"/>
    <n v="0.99"/>
    <n v="87580"/>
    <x v="5"/>
  </r>
  <r>
    <s v="0056   1A-L29"/>
    <s v="PABLO VERA PINTO (1)"/>
    <n v="85820"/>
    <n v="85820"/>
    <n v="0"/>
    <n v="0"/>
    <n v="0"/>
    <n v="70801.97"/>
    <n v="21046.01"/>
    <n v="0"/>
    <n v="1151.98"/>
    <n v="16587.84"/>
    <m/>
    <n v="-5224.3999999999996"/>
    <n v="0.6"/>
    <n v="104364"/>
    <x v="5"/>
  </r>
  <r>
    <s v="0057  1A-L29B"/>
    <s v="GABRIEL GALATI"/>
    <n v="268632"/>
    <n v="272708"/>
    <n v="0"/>
    <n v="4076"/>
    <n v="4076"/>
    <n v="70801.97"/>
    <n v="21024.38"/>
    <n v="0"/>
    <n v="1150.94"/>
    <n v="0"/>
    <m/>
    <n v="0"/>
    <n v="0.71"/>
    <n v="92978"/>
    <x v="5"/>
  </r>
  <r>
    <s v="0058   1A-L30"/>
    <s v="AGUSTÕN GIMENEZ/ FERNANDA ARCURI"/>
    <n v="63669"/>
    <n v="63669"/>
    <n v="0"/>
    <n v="1062"/>
    <n v="0"/>
    <n v="70801.97"/>
    <n v="20689.11"/>
    <n v="0"/>
    <n v="1132.6600000000001"/>
    <n v="0"/>
    <m/>
    <n v="0"/>
    <n v="0.26"/>
    <n v="93686"/>
    <x v="5"/>
  </r>
  <r>
    <s v="0059  1A-L30B"/>
    <s v="Martin Andres RODE (1)"/>
    <n v="120318"/>
    <n v="120318"/>
    <n v="0"/>
    <n v="0"/>
    <n v="0"/>
    <n v="70801.97"/>
    <n v="20278.14"/>
    <n v="724.8"/>
    <n v="1110.25"/>
    <n v="0"/>
    <m/>
    <n v="20500"/>
    <n v="0.84"/>
    <n v="113416"/>
    <x v="5"/>
  </r>
  <r>
    <s v="0060   1A-L31"/>
    <s v="FRANCO BORDONI (1)"/>
    <n v="76987"/>
    <n v="77000"/>
    <n v="0"/>
    <n v="0"/>
    <n v="13"/>
    <n v="70801.97"/>
    <n v="43876.49"/>
    <n v="0"/>
    <n v="2402.2600000000002"/>
    <n v="0"/>
    <m/>
    <n v="-6529.19"/>
    <n v="0.47"/>
    <n v="110539"/>
    <x v="5"/>
  </r>
  <r>
    <s v="0061   1A-L32"/>
    <s v="CARLOS ALBERTO MATUK. (1)"/>
    <n v="98230"/>
    <n v="98230"/>
    <n v="0"/>
    <n v="0"/>
    <n v="0"/>
    <n v="70801.97"/>
    <n v="44255.02"/>
    <n v="0"/>
    <n v="2422.61"/>
    <n v="20901.57"/>
    <m/>
    <n v="992.27"/>
    <n v="0.56000000000000005"/>
    <n v="139374"/>
    <x v="5"/>
  </r>
  <r>
    <s v="0062  1A-L33A"/>
    <s v="CARLOS ALBERTO MATUK. (1)"/>
    <n v="61029"/>
    <n v="61029"/>
    <n v="0"/>
    <n v="0"/>
    <n v="0"/>
    <n v="70801.97"/>
    <n v="26161.51"/>
    <n v="0"/>
    <n v="1431.7"/>
    <n v="0"/>
    <m/>
    <n v="-5516.36"/>
    <n v="0.18"/>
    <n v="92879"/>
    <x v="5"/>
  </r>
  <r>
    <s v="0063   1A-L34-_x000a_A"/>
    <s v="Emiliano VOLPE (1)"/>
    <n v="79599"/>
    <n v="0"/>
    <n v="79599"/>
    <n v="10745.87"/>
    <n v="0"/>
    <n v="70801.97"/>
    <n v="31212.12"/>
    <n v="180"/>
    <n v="2777.86"/>
    <n v="0"/>
    <m/>
    <n v="6945"/>
    <n v="0.18"/>
    <n v="202262"/>
    <x v="5"/>
  </r>
  <r>
    <s v="0064   1A-L35"/>
    <s v="ANDREW CUMMINS (1)"/>
    <n v="63608"/>
    <n v="63608"/>
    <n v="0"/>
    <n v="0"/>
    <n v="0"/>
    <n v="70801.97"/>
    <n v="28757.11"/>
    <n v="1028.4000000000001"/>
    <n v="786.38"/>
    <n v="0"/>
    <m/>
    <n v="-5664.75"/>
    <n v="0.89"/>
    <n v="95710"/>
    <x v="5"/>
  </r>
  <r>
    <s v="0065  1A-L35B"/>
    <s v="ANDREW CUMMINS (1)"/>
    <n v="63260"/>
    <n v="63260"/>
    <n v="0"/>
    <n v="0"/>
    <n v="0"/>
    <n v="70801.97"/>
    <n v="27545.83"/>
    <n v="984"/>
    <n v="1508.27"/>
    <n v="0"/>
    <m/>
    <n v="-5595.99"/>
    <n v="0.92"/>
    <n v="95245"/>
    <x v="5"/>
  </r>
  <r>
    <s v="0066   1A-L36"/>
    <s v="CARINA MOLOZAJ"/>
    <n v="62738"/>
    <n v="63784"/>
    <n v="0"/>
    <n v="1046"/>
    <n v="1046"/>
    <n v="70801.97"/>
    <n v="26988.86"/>
    <n v="963.6"/>
    <n v="1477.22"/>
    <n v="0"/>
    <m/>
    <n v="0"/>
    <n v="0.35"/>
    <n v="100232"/>
    <x v="5"/>
  </r>
  <r>
    <s v="0067  1A-L36B"/>
    <s v="CARINA MOLOZAJ"/>
    <n v="58783"/>
    <n v="59763"/>
    <n v="0"/>
    <n v="980"/>
    <n v="980"/>
    <n v="70801.97"/>
    <n v="22765.599999999999"/>
    <n v="813.6"/>
    <n v="1246.1400000000001"/>
    <n v="0"/>
    <m/>
    <n v="0"/>
    <n v="0.69"/>
    <n v="95628"/>
    <x v="5"/>
  </r>
  <r>
    <s v="0068   1A-L37"/>
    <s v="Fideicomiso Villa Maria_x000a_(2)"/>
    <n v="74664"/>
    <n v="75521.14"/>
    <n v="0"/>
    <n v="9945.89"/>
    <n v="857.14"/>
    <n v="70801.97"/>
    <n v="33580.61"/>
    <n v="0"/>
    <n v="1838.34"/>
    <n v="0"/>
    <m/>
    <n v="0"/>
    <n v="0.33"/>
    <n v="115310"/>
    <x v="5"/>
  </r>
  <r>
    <s v="0069   1A-L38"/>
    <s v="MARTIN PEUSNER (1)"/>
    <n v="69015"/>
    <n v="69015"/>
    <n v="0"/>
    <n v="0"/>
    <n v="0"/>
    <n v="70801.97"/>
    <n v="33688.76"/>
    <n v="1204.8"/>
    <n v="1844.55"/>
    <n v="0"/>
    <m/>
    <n v="-5947.07"/>
    <n v="0.99"/>
    <n v="101594"/>
    <x v="5"/>
  </r>
  <r>
    <s v="0070   1A-L39"/>
    <s v="DIEGO CARVALHO (2)"/>
    <n v="147165"/>
    <n v="149533"/>
    <n v="0"/>
    <n v="19174.939999999999"/>
    <n v="2368"/>
    <n v="70801.97"/>
    <n v="33796.910000000003"/>
    <n v="1207.2"/>
    <n v="1850.06"/>
    <n v="0"/>
    <m/>
    <n v="0"/>
    <n v="0.92"/>
    <n v="124464"/>
    <x v="5"/>
  </r>
  <r>
    <s v="0071   1A-L40"/>
    <s v="ADRIAN PYLINSKI (1)"/>
    <n v="80503"/>
    <n v="80503"/>
    <n v="0"/>
    <n v="0"/>
    <n v="0"/>
    <n v="70801.97"/>
    <n v="40069.61"/>
    <n v="0"/>
    <n v="2193.59"/>
    <n v="0"/>
    <m/>
    <n v="633.58000000000004"/>
    <n v="0.25"/>
    <n v="113699"/>
    <x v="5"/>
  </r>
  <r>
    <s v="0072   1A-L41"/>
    <s v="GUILLERMO OLIVETO"/>
    <n v="547678"/>
    <n v="0"/>
    <n v="468410.38"/>
    <n v="142503.01999999999"/>
    <n v="0"/>
    <n v="70801.97"/>
    <n v="40913.18"/>
    <n v="145.19999999999999"/>
    <n v="2239.81"/>
    <n v="0"/>
    <m/>
    <n v="0"/>
    <n v="0.44"/>
    <n v="725014"/>
    <x v="5"/>
  </r>
  <r>
    <s v="0073   1A-L42"/>
    <s v="FRANCO BORDONI (1)"/>
    <n v="71331"/>
    <n v="71344"/>
    <n v="0"/>
    <n v="0"/>
    <n v="13"/>
    <n v="70801.97"/>
    <n v="37484.82"/>
    <n v="133.19999999999999"/>
    <n v="2052.1799999999998"/>
    <n v="0"/>
    <m/>
    <n v="-6163.63"/>
    <n v="0.46"/>
    <n v="104296"/>
    <x v="5"/>
  </r>
  <r>
    <s v="0074   1A-L45"/>
    <s v="GLADYS NORMA AGUIRRE (1)"/>
    <n v="72504"/>
    <n v="72504"/>
    <n v="0"/>
    <n v="0"/>
    <n v="0"/>
    <n v="70801.97"/>
    <n v="31190.49"/>
    <n v="0"/>
    <n v="1707.27"/>
    <n v="0"/>
    <m/>
    <n v="16226.04"/>
    <n v="0.23"/>
    <n v="119926"/>
    <x v="5"/>
  </r>
  <r>
    <s v="0075   1A-L46"/>
    <s v="GLADYS NORMA AGUIRRE (1)"/>
    <n v="67605"/>
    <n v="67605"/>
    <n v="0"/>
    <n v="0"/>
    <n v="0"/>
    <n v="70801.97"/>
    <n v="32185.47"/>
    <n v="1149.5999999999999"/>
    <n v="1762.11"/>
    <n v="0"/>
    <m/>
    <n v="-5860.81"/>
    <n v="0.66"/>
    <n v="100039"/>
    <x v="5"/>
  </r>
  <r>
    <s v="0076   1A-L47"/>
    <s v="FRANCO BORDONI (1)"/>
    <n v="64643"/>
    <n v="64656"/>
    <n v="0"/>
    <n v="0"/>
    <n v="13"/>
    <n v="70801.97"/>
    <n v="28897.71"/>
    <n v="1149.5999999999999"/>
    <n v="1582.07"/>
    <n v="0"/>
    <m/>
    <n v="-5673.2"/>
    <n v="0.85"/>
    <n v="96746"/>
    <x v="5"/>
  </r>
  <r>
    <s v="0077   1A-L49"/>
    <s v="IGNACIO YGARTUA (1)"/>
    <n v="75827"/>
    <n v="75827"/>
    <n v="0"/>
    <n v="0"/>
    <n v="0"/>
    <n v="70801.97"/>
    <n v="41443.120000000003"/>
    <n v="1032"/>
    <n v="2269.12"/>
    <n v="0"/>
    <m/>
    <n v="-6390.44"/>
    <n v="0.23"/>
    <n v="109156"/>
    <x v="5"/>
  </r>
  <r>
    <s v="0078   1A-L50"/>
    <s v="FOUINE VALERIA (1)"/>
    <n v="56411"/>
    <n v="56411"/>
    <n v="0"/>
    <n v="0"/>
    <n v="0"/>
    <n v="70801.97"/>
    <n v="21035.19"/>
    <n v="0"/>
    <n v="1151.6300000000001"/>
    <n v="0"/>
    <m/>
    <n v="-5223.79"/>
    <n v="0"/>
    <n v="87765"/>
    <x v="5"/>
  </r>
  <r>
    <s v="0079  1A- L50B"/>
    <s v="OSCAR MARC (1)"/>
    <n v="64577"/>
    <n v="65640"/>
    <n v="0"/>
    <n v="0"/>
    <n v="1063"/>
    <n v="70801.97"/>
    <n v="23219.83"/>
    <n v="830.4"/>
    <n v="1270.97"/>
    <n v="0"/>
    <m/>
    <n v="-5348.06"/>
    <n v="0.89"/>
    <n v="89713"/>
    <x v="5"/>
  </r>
  <r>
    <s v="0080   1A-L51"/>
    <s v="ELEONORA NAZAR ANCHORENA"/>
    <n v="4285830"/>
    <n v="0"/>
    <n v="2583125.16"/>
    <s v="En Abogados"/>
    <n v="0"/>
    <n v="70801.97"/>
    <n v="46212.54"/>
    <n v="163.19999999999999"/>
    <n v="2530.2199999999998"/>
    <n v="0"/>
    <m/>
    <n v="0"/>
    <n v="0.17"/>
    <n v="4754260"/>
    <x v="5"/>
  </r>
  <r>
    <s v="0081   1A-L52"/>
    <s v="FEDERICO COLUCCI"/>
    <n v="74837"/>
    <n v="74837"/>
    <n v="0"/>
    <n v="1248"/>
    <n v="0"/>
    <n v="70801.97"/>
    <n v="41356.6"/>
    <n v="146.4"/>
    <n v="2263.9499999999998"/>
    <n v="0"/>
    <m/>
    <n v="0"/>
    <n v="0.08"/>
    <n v="115817"/>
    <x v="5"/>
  </r>
  <r>
    <s v="0082   1A-L53"/>
    <s v="SERGIO ELBIO CANTON_x000a_(1)"/>
    <n v="51351"/>
    <n v="52207"/>
    <n v="0"/>
    <n v="0"/>
    <n v="856"/>
    <n v="70801.97"/>
    <n v="15011.23"/>
    <n v="537.6"/>
    <n v="821.91"/>
    <n v="0"/>
    <m/>
    <n v="-4879.3500000000004"/>
    <n v="0.64"/>
    <n v="81438"/>
    <x v="5"/>
  </r>
  <r>
    <s v="0083  1A-L53B"/>
    <s v="SAMANTHA WAHNON"/>
    <n v="251398"/>
    <n v="251398"/>
    <n v="0"/>
    <n v="3913"/>
    <n v="0"/>
    <n v="70801.97"/>
    <n v="14513.74"/>
    <n v="519.6"/>
    <n v="794.66"/>
    <n v="0"/>
    <m/>
    <n v="0"/>
    <n v="0.03"/>
    <n v="90543"/>
    <x v="5"/>
  </r>
  <r>
    <s v="0084   1A-L54"/>
    <s v="Hugo Gaston RONDA (1)"/>
    <n v="60789"/>
    <n v="60789"/>
    <n v="0"/>
    <n v="0"/>
    <n v="0"/>
    <n v="70801.97"/>
    <n v="24906.97"/>
    <n v="890.4"/>
    <n v="1363.75"/>
    <n v="0"/>
    <m/>
    <n v="-5445.18"/>
    <n v="0.09"/>
    <n v="92518"/>
    <x v="5"/>
  </r>
  <r>
    <s v="0085  1A- L55-1"/>
    <s v="FIDEICOMISO VILLA MARIA (2)"/>
    <n v="53919"/>
    <n v="54776.14"/>
    <n v="0"/>
    <n v="7174.66"/>
    <n v="857.14"/>
    <n v="70801.97"/>
    <n v="12242.59"/>
    <n v="0"/>
    <n v="587.72"/>
    <n v="0"/>
    <m/>
    <n v="0"/>
    <n v="0.2"/>
    <n v="89950"/>
    <x v="5"/>
  </r>
  <r>
    <s v="0086   1A-L56"/>
    <s v="FIDEICOMISO VILLA MARIA (2)"/>
    <n v="83857"/>
    <n v="84714.14"/>
    <n v="0"/>
    <n v="11174.15"/>
    <n v="857.14"/>
    <n v="70801.97"/>
    <n v="43076.18"/>
    <n v="0"/>
    <n v="2358.11"/>
    <n v="0"/>
    <m/>
    <n v="0"/>
    <n v="0.73"/>
    <n v="126554"/>
    <x v="5"/>
  </r>
  <r>
    <s v="0087   1A-L57"/>
    <s v="Hugo Gaston RONDA (1)"/>
    <n v="60801"/>
    <n v="60801"/>
    <n v="0"/>
    <n v="0"/>
    <n v="0"/>
    <n v="70801.97"/>
    <n v="24906.97"/>
    <n v="902.4"/>
    <n v="1363.75"/>
    <n v="0"/>
    <m/>
    <n v="1499.82"/>
    <n v="0.09"/>
    <n v="99475"/>
    <x v="5"/>
  </r>
  <r>
    <s v="0088   1A-L58"/>
    <s v="SAMANTHA WAHNON (1)"/>
    <n v="307927"/>
    <n v="307927"/>
    <n v="0"/>
    <n v="4789"/>
    <n v="0"/>
    <n v="70801.97"/>
    <n v="25144.9"/>
    <n v="0"/>
    <n v="1376.86"/>
    <n v="0"/>
    <m/>
    <n v="22627.71"/>
    <n v="0.56000000000000005"/>
    <n v="124741"/>
    <x v="5"/>
  </r>
  <r>
    <s v="0089   1A-L59"/>
    <s v="DIEGO CARVALHO (2)"/>
    <n v="144126"/>
    <n v="146445"/>
    <n v="0"/>
    <n v="18777.599999999999"/>
    <n v="2319"/>
    <n v="70801.97"/>
    <n v="32066.5"/>
    <n v="1146"/>
    <n v="1755.22"/>
    <n v="0"/>
    <m/>
    <n v="0"/>
    <n v="0.71"/>
    <n v="122229"/>
    <x v="5"/>
  </r>
  <r>
    <s v="0090  1A-L59B"/>
    <s v="EUGENIA GIBBONS"/>
    <n v="4688325"/>
    <n v="0"/>
    <n v="2775934.46"/>
    <s v="En Abogados"/>
    <n v="0"/>
    <n v="70801.97"/>
    <n v="32531.55"/>
    <n v="1161.5999999999999"/>
    <n v="1780.74"/>
    <n v="0"/>
    <m/>
    <n v="0"/>
    <n v="0.99"/>
    <n v="5169353"/>
    <x v="5"/>
  </r>
  <r>
    <s v="0091   1A-L60"/>
    <s v="SAN EMILIO SCA (1)"/>
    <n v="60688"/>
    <n v="60688"/>
    <n v="0"/>
    <n v="0"/>
    <n v="0"/>
    <n v="70801.97"/>
    <n v="24798.82"/>
    <n v="886.8"/>
    <n v="1357.89"/>
    <n v="0"/>
    <m/>
    <n v="-5439.15"/>
    <n v="0.67"/>
    <n v="92407"/>
    <x v="5"/>
  </r>
  <r>
    <s v="0092   1A-L61"/>
    <s v="Ruth Marina Martini"/>
    <n v="60749"/>
    <n v="61762"/>
    <n v="0"/>
    <n v="1013"/>
    <n v="1013"/>
    <n v="70801.97"/>
    <n v="24863.71"/>
    <n v="889.2"/>
    <n v="1361.34"/>
    <n v="0"/>
    <m/>
    <n v="0"/>
    <n v="0.78"/>
    <n v="97917"/>
    <x v="5"/>
  </r>
  <r>
    <s v="0093   1A-L62"/>
    <s v="OSCAR BAREIRO"/>
    <n v="61377"/>
    <n v="62400"/>
    <n v="0"/>
    <n v="1023"/>
    <n v="1023"/>
    <n v="70801.97"/>
    <n v="25534.240000000002"/>
    <n v="913.2"/>
    <n v="1397.9"/>
    <n v="0"/>
    <m/>
    <n v="0"/>
    <n v="0.69"/>
    <n v="98648"/>
    <x v="5"/>
  </r>
  <r>
    <s v="0094   1A-L63"/>
    <s v="PABLO GARCIA NAVARRO (1)"/>
    <n v="65963"/>
    <n v="65963"/>
    <n v="0"/>
    <n v="0"/>
    <n v="0"/>
    <n v="70801.97"/>
    <n v="23771.39"/>
    <n v="849.6"/>
    <n v="1301.32"/>
    <n v="0"/>
    <m/>
    <n v="-5380.03"/>
    <n v="0.75"/>
    <n v="91345"/>
    <x v="5"/>
  </r>
  <r>
    <s v="0095   1A-L64"/>
    <s v="PODRZAJ - PODRZAJ (1)"/>
    <n v="62886"/>
    <n v="62886"/>
    <n v="0"/>
    <n v="0"/>
    <n v="0"/>
    <n v="70801.97"/>
    <n v="27145.67"/>
    <n v="970.8"/>
    <n v="1486.19"/>
    <n v="0"/>
    <m/>
    <n v="-5573.06"/>
    <n v="0.43"/>
    <n v="94832"/>
    <x v="5"/>
  </r>
  <r>
    <s v="0096   1A-L65"/>
    <s v="RUTA CPC"/>
    <n v="130211"/>
    <n v="0"/>
    <n v="126375.73"/>
    <n v="20895.990000000002"/>
    <n v="0"/>
    <n v="70801.97"/>
    <n v="26485.96"/>
    <n v="946.8"/>
    <n v="1449.98"/>
    <n v="0"/>
    <m/>
    <n v="0"/>
    <n v="0.56999999999999995"/>
    <n v="246957"/>
    <x v="5"/>
  </r>
  <r>
    <s v="0097    1B-L1"/>
    <s v="JORGE TABOADA (1)"/>
    <n v="60914"/>
    <n v="60914"/>
    <n v="0"/>
    <n v="0"/>
    <n v="0"/>
    <n v="70801.97"/>
    <n v="18677.52"/>
    <n v="667.2"/>
    <n v="1022.64"/>
    <n v="0"/>
    <m/>
    <n v="-5089.2700000000004"/>
    <n v="0.94"/>
    <n v="86081"/>
    <x v="5"/>
  </r>
  <r>
    <s v="0098    1B-L2"/>
    <s v="Jorge Delaportas"/>
    <n v="61610"/>
    <n v="61610"/>
    <n v="0"/>
    <n v="1013"/>
    <n v="0"/>
    <n v="70801.97"/>
    <n v="20234.88"/>
    <n v="723.6"/>
    <n v="1107.49"/>
    <n v="0"/>
    <m/>
    <n v="0"/>
    <n v="0.06"/>
    <n v="93881"/>
    <x v="5"/>
  </r>
  <r>
    <s v="0099    1B-L3"/>
    <s v="MARCIAL CARBALLAL"/>
    <n v="3724834"/>
    <n v="0"/>
    <n v="2219504.71"/>
    <s v="En Abogados"/>
    <n v="0"/>
    <n v="70801.97"/>
    <n v="20159.18"/>
    <n v="721.2"/>
    <n v="1103.3499999999999"/>
    <n v="0"/>
    <m/>
    <n v="0"/>
    <n v="0.16"/>
    <n v="4117253"/>
    <x v="5"/>
  </r>
  <r>
    <s v="0100    1B-L4"/>
    <s v="GIMENEZ ALFREDO FERNANDO"/>
    <n v="63373"/>
    <n v="64430"/>
    <n v="0"/>
    <n v="1057"/>
    <n v="1057"/>
    <n v="70801.97"/>
    <n v="22008.54"/>
    <n v="787.2"/>
    <n v="1204.75"/>
    <n v="0"/>
    <m/>
    <n v="0"/>
    <n v="0.54"/>
    <n v="94803"/>
    <x v="5"/>
  </r>
  <r>
    <s v="0101    1B-L5"/>
    <s v="CLAUDIO VICENTE LOPEZ"/>
    <n v="1896924"/>
    <n v="0"/>
    <n v="1226509.04"/>
    <s v="En Abogados"/>
    <n v="0"/>
    <n v="70801.97"/>
    <n v="22008.54"/>
    <n v="787.2"/>
    <n v="1204.75"/>
    <n v="0"/>
    <m/>
    <n v="0"/>
    <n v="0.82"/>
    <n v="2157306"/>
    <x v="5"/>
  </r>
  <r>
    <s v="0102    1B-L6"/>
    <s v="FERNANDO JASNIS"/>
    <n v="113175"/>
    <n v="113175"/>
    <n v="0"/>
    <n v="0"/>
    <n v="0"/>
    <n v="70801.97"/>
    <n v="20883.78"/>
    <n v="747.6"/>
    <n v="1143.3599999999999"/>
    <n v="0"/>
    <m/>
    <n v="0"/>
    <n v="0.28999999999999998"/>
    <n v="93577"/>
    <x v="5"/>
  </r>
  <r>
    <s v="0103    1B-L7"/>
    <s v="DANIEL OSVALDO BENITES/GONZALEZ NOELIA (1)"/>
    <n v="66711"/>
    <n v="66711"/>
    <n v="0"/>
    <n v="0"/>
    <n v="0"/>
    <n v="70801.97"/>
    <n v="19088.490000000002"/>
    <n v="681.6"/>
    <n v="1045.06"/>
    <n v="0"/>
    <m/>
    <n v="-5112.8"/>
    <n v="0.68"/>
    <n v="86505"/>
    <x v="5"/>
  </r>
  <r>
    <s v="0104    1B-L8"/>
    <s v="EDUARDO HIRSH (1)"/>
    <n v="60267"/>
    <n v="60267"/>
    <n v="0"/>
    <n v="0"/>
    <n v="0"/>
    <n v="70801.97"/>
    <n v="18883.009999999998"/>
    <n v="675.6"/>
    <n v="1034.02"/>
    <n v="0"/>
    <m/>
    <n v="-5100.7299999999996"/>
    <n v="0.13"/>
    <n v="86294"/>
    <x v="5"/>
  </r>
  <r>
    <s v="0105    1B-L9"/>
    <s v="FERNANDO WEHT (2)"/>
    <n v="118455"/>
    <n v="120339"/>
    <n v="0"/>
    <n v="15252.74"/>
    <n v="1884"/>
    <n v="70801.97"/>
    <n v="20256.509999999998"/>
    <n v="0"/>
    <n v="1109.21"/>
    <n v="0"/>
    <m/>
    <n v="0"/>
    <n v="0.56999999999999995"/>
    <n v="105537"/>
    <x v="5"/>
  </r>
  <r>
    <s v="0106    1B-L10"/>
    <s v="VICTORIA ANGELA CIPPONERI (1)"/>
    <n v="61681"/>
    <n v="61681"/>
    <n v="0"/>
    <n v="1029"/>
    <n v="0"/>
    <n v="70801.97"/>
    <n v="18482.849999999999"/>
    <n v="0"/>
    <n v="1011.95"/>
    <n v="0"/>
    <m/>
    <n v="-5078"/>
    <n v="0.23"/>
    <n v="86248"/>
    <x v="5"/>
  </r>
  <r>
    <s v="0107    1B-L11"/>
    <s v="Hector Daniel CAZZASA/Zulema Amelia LEFEVRE (1)"/>
    <n v="60009"/>
    <n v="60009"/>
    <n v="0"/>
    <n v="0"/>
    <n v="0"/>
    <n v="70801.97"/>
    <n v="24074.21"/>
    <n v="860.4"/>
    <n v="1318.22"/>
    <n v="0"/>
    <m/>
    <n v="-5397.52"/>
    <n v="0.72"/>
    <n v="91658"/>
    <x v="5"/>
  </r>
  <r>
    <s v="0108    1B-L12"/>
    <s v="MORA DELGADO (1)"/>
    <n v="63911"/>
    <n v="63915"/>
    <n v="0"/>
    <n v="0"/>
    <n v="4"/>
    <n v="70801.97"/>
    <n v="22549.3"/>
    <n v="806.4"/>
    <n v="1234.76"/>
    <n v="0"/>
    <m/>
    <n v="-5311"/>
    <n v="0.56999999999999995"/>
    <n v="90078"/>
    <x v="5"/>
  </r>
  <r>
    <s v="0109    1B-L13"/>
    <s v="MORA DELGADO (1)"/>
    <n v="90605"/>
    <n v="90605"/>
    <n v="0"/>
    <n v="0"/>
    <n v="0"/>
    <n v="70801.97"/>
    <n v="20353.849999999999"/>
    <n v="0"/>
    <n v="1114.04"/>
    <n v="29617.97"/>
    <m/>
    <n v="-5185"/>
    <n v="0.17"/>
    <n v="116703"/>
    <x v="5"/>
  </r>
  <r>
    <s v="0110    1B-L14"/>
    <s v="LUCIANO POMPONIO (1)"/>
    <n v="56324"/>
    <n v="56324"/>
    <n v="0"/>
    <n v="0"/>
    <n v="0"/>
    <n v="70801.97"/>
    <n v="20159.18"/>
    <n v="721.2"/>
    <n v="1103.3499999999999"/>
    <n v="0"/>
    <m/>
    <n v="-5173.12"/>
    <n v="0.42"/>
    <n v="87613"/>
    <x v="5"/>
  </r>
  <r>
    <s v="0111    1B-L15"/>
    <s v="Victor Walter Fuentes/ Mariana Paola Tuya (1)"/>
    <n v="50316"/>
    <n v="50316"/>
    <n v="0"/>
    <n v="0"/>
    <n v="0"/>
    <n v="70801.97"/>
    <n v="13724.25"/>
    <n v="490.8"/>
    <n v="751.55"/>
    <n v="0"/>
    <m/>
    <n v="-4806.3500000000004"/>
    <n v="0.78"/>
    <n v="80963"/>
    <x v="5"/>
  </r>
  <r>
    <s v="0112    1B-L16"/>
    <s v="EMILY TELO (1)"/>
    <n v="61947"/>
    <n v="62012"/>
    <n v="0"/>
    <n v="0"/>
    <n v="65"/>
    <n v="70801.97"/>
    <n v="16060.29"/>
    <n v="574.79999999999995"/>
    <n v="879.51"/>
    <n v="0"/>
    <m/>
    <n v="-4939.67"/>
    <n v="0.1"/>
    <n v="83312"/>
    <x v="5"/>
  </r>
  <r>
    <s v="0113    1B-L17"/>
    <s v="CHRISTIAN ANDR…S NARA/CABALLERO NATALIAL (1)"/>
    <n v="51461"/>
    <n v="51461"/>
    <n v="0"/>
    <n v="0"/>
    <n v="0"/>
    <n v="70801.97"/>
    <n v="14946.34"/>
    <n v="535.20000000000005"/>
    <n v="818.11"/>
    <n v="0"/>
    <m/>
    <n v="-4875.7299999999996"/>
    <n v="0.11"/>
    <n v="82226"/>
    <x v="5"/>
  </r>
  <r>
    <s v="0114    1B-L18"/>
    <s v="GAMARRA NOGUERA MARÕA NILSA"/>
    <n v="113517"/>
    <n v="113570"/>
    <n v="0"/>
    <n v="0"/>
    <n v="53"/>
    <n v="70801.97"/>
    <n v="16254.96"/>
    <n v="580.79999999999995"/>
    <n v="889.85"/>
    <n v="0"/>
    <m/>
    <n v="0"/>
    <n v="0.42"/>
    <n v="88475"/>
    <x v="5"/>
  </r>
  <r>
    <s v="0115    1B-L19"/>
    <s v="FRANCO - SUEIRO (1) (2)"/>
    <n v="3551498"/>
    <n v="1589933.85"/>
    <n v="0"/>
    <n v="0"/>
    <n v="0"/>
    <n v="70801.97"/>
    <n v="21229.86"/>
    <n v="759.6"/>
    <n v="1162.33"/>
    <n v="0"/>
    <m/>
    <n v="0"/>
    <n v="0.24"/>
    <n v="93954"/>
    <x v="5"/>
  </r>
  <r>
    <s v="0116   1B-L20"/>
    <s v="AGROPECUARIA EL BAYITO S.A. (1)"/>
    <n v="56201"/>
    <n v="56201"/>
    <n v="0"/>
    <n v="0"/>
    <n v="0"/>
    <n v="70801.97"/>
    <n v="20007.77"/>
    <n v="715.2"/>
    <n v="1095.07"/>
    <n v="0"/>
    <m/>
    <n v="-5164.67"/>
    <n v="0.66"/>
    <n v="87456"/>
    <x v="5"/>
  </r>
  <r>
    <s v="0117    1B-L21"/>
    <s v="DIEGO MUFFATTI"/>
    <n v="2990938"/>
    <n v="0"/>
    <n v="1822116.93"/>
    <s v="En Abogados"/>
    <n v="0"/>
    <n v="70801.97"/>
    <n v="21424.53"/>
    <n v="766.8"/>
    <n v="1172.67"/>
    <n v="0"/>
    <m/>
    <n v="0"/>
    <n v="0.24"/>
    <n v="3331090"/>
    <x v="5"/>
  </r>
  <r>
    <s v="0118    1B-L22"/>
    <s v="ALFREDO CASTIGLIA (1)"/>
    <n v="86620"/>
    <n v="86620"/>
    <s v="Plan de Pago"/>
    <s v="Plan de Pago"/>
    <n v="0"/>
    <n v="70801.97"/>
    <n v="21424.53"/>
    <n v="766.8"/>
    <n v="1172.67"/>
    <n v="0"/>
    <m/>
    <n v="29091.35"/>
    <n v="0.68"/>
    <n v="123258"/>
    <x v="5"/>
  </r>
  <r>
    <s v="0119    1B-L23"/>
    <s v="PAUL SIMON FITZPATRICK/IRAZU CARINA LORE (1)"/>
    <n v="56762"/>
    <n v="56762"/>
    <n v="0"/>
    <n v="947"/>
    <n v="0"/>
    <n v="70801.97"/>
    <n v="21424.53"/>
    <n v="0"/>
    <n v="1172.67"/>
    <n v="0"/>
    <m/>
    <n v="3472.5"/>
    <n v="0.33"/>
    <n v="97819"/>
    <x v="5"/>
  </r>
  <r>
    <s v="0120   1B-L24"/>
    <s v="OSCAR BALLESTER (1)_x000a_(2)"/>
    <n v="59826"/>
    <n v="139826"/>
    <n v="0"/>
    <n v="0"/>
    <n v="80000"/>
    <n v="70801.97"/>
    <n v="21424.53"/>
    <n v="0"/>
    <n v="1172.67"/>
    <n v="14808.99"/>
    <m/>
    <n v="-5245.51"/>
    <n v="0.35"/>
    <n v="22963"/>
    <x v="5"/>
  </r>
  <r>
    <s v="0121    1B-L25"/>
    <s v="DANIEL MANZINI (1)"/>
    <n v="93402"/>
    <n v="95200"/>
    <s v="Plan de Pago"/>
    <s v="Plan de Pago"/>
    <n v="1798"/>
    <n v="70801.97"/>
    <n v="16568.59"/>
    <n v="592.79999999999995"/>
    <n v="907.1"/>
    <n v="0"/>
    <m/>
    <n v="16207.94"/>
    <n v="0.6"/>
    <n v="103281"/>
    <x v="5"/>
  </r>
  <r>
    <s v="0122   1B-L26"/>
    <s v="MONICA MARTINEZ (1) (2)"/>
    <n v="58027"/>
    <n v="58995"/>
    <n v="0"/>
    <n v="7833.57"/>
    <n v="968"/>
    <n v="70801.97"/>
    <n v="15119.38"/>
    <n v="0"/>
    <n v="827.77"/>
    <n v="0"/>
    <m/>
    <n v="6945"/>
    <n v="0.31"/>
    <n v="100560"/>
    <x v="5"/>
  </r>
  <r>
    <s v="0123   1B-L27"/>
    <s v="ESTEBAN CORSO"/>
    <n v="121620"/>
    <n v="75000"/>
    <n v="46620"/>
    <n v="6293.7"/>
    <n v="0"/>
    <n v="70801.97"/>
    <n v="20699.93"/>
    <n v="0"/>
    <n v="1133.3499999999999"/>
    <n v="17277.150000000001"/>
    <m/>
    <n v="0"/>
    <n v="0.9"/>
    <n v="162827"/>
    <x v="5"/>
  </r>
  <r>
    <s v="0124   1B-L28"/>
    <s v="Angel Federico BUNSOW / Maria Paula DE LUCA"/>
    <n v="57529"/>
    <n v="57529"/>
    <n v="0"/>
    <n v="959"/>
    <n v="0"/>
    <n v="70801.97"/>
    <n v="21424.53"/>
    <n v="766.8"/>
    <n v="1172.67"/>
    <n v="0"/>
    <m/>
    <n v="0"/>
    <n v="0.03"/>
    <n v="95125"/>
    <x v="5"/>
  </r>
  <r>
    <s v="0125   1B-L29"/>
    <s v="SEBASTI£N CHU"/>
    <n v="3823465"/>
    <n v="0"/>
    <n v="2276492.94"/>
    <s v="En Abogados"/>
    <n v="0"/>
    <n v="70801.97"/>
    <n v="21435.35"/>
    <n v="766.8"/>
    <n v="1173.3599999999999"/>
    <n v="0"/>
    <m/>
    <n v="0"/>
    <n v="0.97"/>
    <n v="4224970"/>
    <x v="5"/>
  </r>
  <r>
    <s v="0126   1B-L30"/>
    <s v="Vicente DE MOLA (1)"/>
    <n v="57447"/>
    <n v="57447"/>
    <n v="0"/>
    <n v="0"/>
    <n v="0"/>
    <n v="70801.97"/>
    <n v="21424.53"/>
    <n v="766.8"/>
    <n v="1172.67"/>
    <n v="0"/>
    <m/>
    <n v="-5245.51"/>
    <n v="0.54"/>
    <n v="88921"/>
    <x v="5"/>
  </r>
  <r>
    <s v="0127    1B-L31"/>
    <s v="MARIA ISABEL ABULIAk_x000a_(1)"/>
    <n v="57529"/>
    <n v="57529"/>
    <n v="0"/>
    <n v="0"/>
    <n v="0"/>
    <n v="70801.97"/>
    <n v="21424.53"/>
    <n v="766.8"/>
    <n v="1172.67"/>
    <n v="0"/>
    <m/>
    <n v="-5245.51"/>
    <n v="0.54"/>
    <n v="88921"/>
    <x v="5"/>
  </r>
  <r>
    <s v="0128   1B-L32"/>
    <s v="BISCAYNE SERVICIOS SA"/>
    <n v="160793"/>
    <n v="0"/>
    <n v="153960.29"/>
    <n v="27617.35"/>
    <n v="0"/>
    <n v="70801.97"/>
    <n v="18439.59"/>
    <n v="657.6"/>
    <n v="1009.53"/>
    <n v="0"/>
    <m/>
    <n v="0"/>
    <n v="0.67"/>
    <n v="272487"/>
    <x v="5"/>
  </r>
  <r>
    <s v="0129   1B-L33"/>
    <s v="JUAN MANUEL GALLEGO (1)"/>
    <n v="57529"/>
    <n v="57529"/>
    <n v="0"/>
    <n v="0"/>
    <n v="0"/>
    <n v="70801.97"/>
    <n v="21424.53"/>
    <n v="766.8"/>
    <n v="1172.67"/>
    <n v="0"/>
    <m/>
    <n v="-5245.51"/>
    <n v="0.54"/>
    <n v="88921"/>
    <x v="5"/>
  </r>
  <r>
    <s v="0130   1B-L34"/>
    <s v="NATALIA GANEM"/>
    <n v="172323"/>
    <n v="0"/>
    <n v="164800.26999999999"/>
    <n v="29770.77"/>
    <n v="0"/>
    <n v="70801.97"/>
    <n v="21424.53"/>
    <n v="766.8"/>
    <n v="1172.67"/>
    <n v="0"/>
    <m/>
    <n v="0"/>
    <n v="0.99"/>
    <n v="288738"/>
    <x v="5"/>
  </r>
  <r>
    <s v="0131   1B-L35"/>
    <s v="TOMAS BELLO (1)"/>
    <n v="64514"/>
    <n v="64514"/>
    <n v="0"/>
    <n v="0"/>
    <n v="815.76"/>
    <n v="70801.97"/>
    <n v="21467.79"/>
    <n v="768"/>
    <n v="1175.43"/>
    <n v="0"/>
    <m/>
    <n v="1696.48"/>
    <n v="0.09"/>
    <n v="95094"/>
    <x v="5"/>
  </r>
  <r>
    <s v="0132   1B-L36"/>
    <s v="LUCAS MORANDO DELGADO"/>
    <n v="62029"/>
    <n v="52029"/>
    <n v="10000"/>
    <n v="1350"/>
    <n v="0"/>
    <n v="70801.97"/>
    <n v="21424.53"/>
    <n v="766.8"/>
    <n v="1172.67"/>
    <n v="0"/>
    <m/>
    <n v="0"/>
    <n v="0.03"/>
    <n v="105516"/>
    <x v="5"/>
  </r>
  <r>
    <s v="0133   1B-L37"/>
    <s v="LUIS LOSADA (1)"/>
    <n v="57569"/>
    <n v="57569"/>
    <n v="0"/>
    <n v="0"/>
    <n v="0"/>
    <n v="70801.97"/>
    <n v="21467.79"/>
    <n v="768"/>
    <n v="1175.43"/>
    <n v="0"/>
    <m/>
    <n v="-5248.52"/>
    <n v="0.33"/>
    <n v="88965"/>
    <x v="5"/>
  </r>
  <r>
    <s v="0134   1B-L38"/>
    <s v="MARIA ISABEL ABULIAK (1)"/>
    <n v="57452"/>
    <n v="57452"/>
    <n v="0"/>
    <n v="0"/>
    <n v="0"/>
    <n v="70801.97"/>
    <n v="21338.01"/>
    <n v="768"/>
    <n v="1168.19"/>
    <n v="0"/>
    <m/>
    <n v="-5241.29"/>
    <n v="0.12"/>
    <n v="88835"/>
    <x v="5"/>
  </r>
  <r>
    <s v="0135   1B-L39"/>
    <s v="SEBASTI£N MATOS"/>
    <n v="286576"/>
    <n v="0"/>
    <n v="258220.48"/>
    <n v="63215.28"/>
    <n v="0"/>
    <n v="70801.97"/>
    <n v="14275.81"/>
    <n v="511.2"/>
    <n v="781.55"/>
    <n v="0"/>
    <m/>
    <n v="0"/>
    <n v="0.71"/>
    <n v="407807"/>
    <x v="5"/>
  </r>
  <r>
    <s v="0136   1B-L40"/>
    <s v="FERNANDO ZUBILLAGA_x000a_(1)"/>
    <n v="55645"/>
    <n v="55645"/>
    <n v="0"/>
    <n v="0"/>
    <n v="0"/>
    <n v="70801.97"/>
    <n v="19412.939999999999"/>
    <n v="694.8"/>
    <n v="1062.6500000000001"/>
    <n v="0"/>
    <m/>
    <n v="-5130.8900000000003"/>
    <n v="0.53"/>
    <n v="86842"/>
    <x v="5"/>
  </r>
  <r>
    <s v="0137    1B-L41"/>
    <s v="MARCELO MARISCOTTI_x000a_(1)"/>
    <n v="55613"/>
    <n v="55613"/>
    <n v="0"/>
    <n v="0"/>
    <n v="0"/>
    <n v="70801.97"/>
    <n v="19380.5"/>
    <n v="692.4"/>
    <n v="1061.27"/>
    <n v="0"/>
    <m/>
    <n v="-5129.6899999999996"/>
    <n v="0.55000000000000004"/>
    <n v="86807"/>
    <x v="5"/>
  </r>
  <r>
    <s v="0138   1B-L42"/>
    <s v="ROBERTO BRIGNONE (1)"/>
    <n v="54571"/>
    <n v="54571"/>
    <n v="0"/>
    <n v="0"/>
    <n v="0"/>
    <n v="70801.97"/>
    <n v="18266.55"/>
    <n v="654"/>
    <n v="1000.22"/>
    <n v="0"/>
    <m/>
    <n v="-5065.74"/>
    <n v="0"/>
    <n v="85657"/>
    <x v="5"/>
  </r>
  <r>
    <s v="0139   1B-L43"/>
    <s v="ALEJANDRO CESNIK (1)"/>
    <n v="56343"/>
    <n v="56343"/>
    <n v="0"/>
    <n v="0"/>
    <n v="0"/>
    <n v="70801.97"/>
    <n v="20159.18"/>
    <n v="721.2"/>
    <n v="1103.69"/>
    <n v="0"/>
    <m/>
    <n v="-5173.72"/>
    <n v="0.68"/>
    <n v="87613"/>
    <x v="5"/>
  </r>
  <r>
    <s v="0140   1B-L44"/>
    <s v="ENRIQUE BENITEZ CRUZ (1)"/>
    <n v="62247"/>
    <n v="62247"/>
    <n v="0"/>
    <n v="0"/>
    <n v="0"/>
    <n v="70801.97"/>
    <n v="26464.33"/>
    <n v="945.6"/>
    <n v="1448.6"/>
    <n v="0"/>
    <m/>
    <n v="-5533.85"/>
    <n v="0.35"/>
    <n v="94127"/>
    <x v="5"/>
  </r>
  <r>
    <s v="0141    1B-L45"/>
    <s v="Daniel Alejandro Mesego"/>
    <n v="61037"/>
    <n v="61100"/>
    <n v="0"/>
    <n v="1019.05"/>
    <n v="63"/>
    <n v="70801.97"/>
    <n v="25198.97"/>
    <n v="900"/>
    <n v="1379.62"/>
    <n v="0"/>
    <m/>
    <n v="0"/>
    <n v="0.39"/>
    <n v="99237"/>
    <x v="5"/>
  </r>
  <r>
    <s v="0142   1B-L46"/>
    <s v="Daniel Oscar BLANCO; Silvia Santa LUS (1)"/>
    <n v="57327"/>
    <n v="57327"/>
    <n v="0"/>
    <n v="0"/>
    <n v="0"/>
    <n v="70801.97"/>
    <n v="22051.8"/>
    <n v="0"/>
    <n v="1207.51"/>
    <n v="0"/>
    <m/>
    <n v="-5282.31"/>
    <n v="0.03"/>
    <n v="88779"/>
    <x v="5"/>
  </r>
  <r>
    <s v="0143   1B-L47"/>
    <s v="MOUSALLI ELIAS RUBEN"/>
    <n v="119294"/>
    <n v="0"/>
    <n v="114272.45"/>
    <n v="20448.330000000002"/>
    <n v="0"/>
    <n v="70801.97"/>
    <n v="20159.18"/>
    <n v="721.2"/>
    <n v="1103.69"/>
    <n v="0"/>
    <m/>
    <n v="0"/>
    <n v="0.18"/>
    <n v="227507"/>
    <x v="5"/>
  </r>
  <r>
    <s v="0144   1B-L48"/>
    <s v="ROMINA RONDINONE (1)"/>
    <n v="1922167"/>
    <n v="1392000"/>
    <n v="0"/>
    <n v="0"/>
    <n v="0"/>
    <n v="70801.97"/>
    <n v="18850.560000000001"/>
    <n v="675.6"/>
    <n v="1034.3699999999999"/>
    <n v="0"/>
    <m/>
    <n v="0"/>
    <n v="0.5"/>
    <n v="91363"/>
    <x v="5"/>
  </r>
  <r>
    <s v="0145   1B-L49"/>
    <s v="CLAUDIO VICENTE LOPEZ"/>
    <n v="2191079"/>
    <n v="0"/>
    <n v="1374538.61"/>
    <s v="En Abogados"/>
    <n v="0"/>
    <n v="70801.97"/>
    <n v="16957.939999999999"/>
    <n v="606"/>
    <n v="928.14"/>
    <n v="0"/>
    <m/>
    <n v="0"/>
    <n v="0.24"/>
    <n v="2465936"/>
    <x v="5"/>
  </r>
  <r>
    <s v="0146   1B-L50"/>
    <s v="Carlos Leonardo LOIRA_x000a_(2)"/>
    <n v="67920"/>
    <n v="69006"/>
    <n v="0"/>
    <n v="8916.7800000000007"/>
    <n v="1086"/>
    <n v="70801.97"/>
    <n v="24701.48"/>
    <n v="884.4"/>
    <n v="1352.37"/>
    <n v="0"/>
    <m/>
    <n v="0"/>
    <n v="0"/>
    <n v="105571"/>
    <x v="5"/>
  </r>
  <r>
    <s v="0147    1B-L51"/>
    <s v="GUSTAVO QUETTO"/>
    <n v="4121423"/>
    <n v="0"/>
    <n v="2446817.52"/>
    <s v="En Abogados"/>
    <n v="0"/>
    <n v="70801.97"/>
    <n v="24560.89"/>
    <n v="878.4"/>
    <n v="1344.78"/>
    <n v="0"/>
    <m/>
    <n v="0"/>
    <n v="0.59"/>
    <n v="4549330"/>
    <x v="5"/>
  </r>
  <r>
    <s v="0148   1B-L52"/>
    <s v="Hernan Deferrari (1)"/>
    <n v="66516"/>
    <n v="66516"/>
    <n v="0"/>
    <n v="0"/>
    <n v="0"/>
    <n v="70801.97"/>
    <n v="24258.07"/>
    <n v="867.6"/>
    <n v="1328.23"/>
    <n v="0"/>
    <m/>
    <n v="-5408.38"/>
    <n v="0.51"/>
    <n v="91848"/>
    <x v="5"/>
  </r>
  <r>
    <s v="0149    1E-L1"/>
    <s v="ALEJO MARTIN JUDEZ Y PLATINI MARIELA (1)"/>
    <n v="56865"/>
    <n v="56900"/>
    <n v="0"/>
    <n v="0"/>
    <n v="35"/>
    <n v="70801.97"/>
    <n v="20721.560000000001"/>
    <n v="740.4"/>
    <n v="1134.3900000000001"/>
    <n v="0"/>
    <m/>
    <n v="-5205.6899999999996"/>
    <n v="0.37"/>
    <n v="88158"/>
    <x v="5"/>
  </r>
  <r>
    <s v="0150    1E-L2"/>
    <s v="MATIAS CORTIJO (1)"/>
    <n v="53862"/>
    <n v="53862"/>
    <n v="0"/>
    <n v="0"/>
    <n v="0"/>
    <n v="70801.97"/>
    <n v="17509.5"/>
    <n v="626.4"/>
    <n v="958.83"/>
    <n v="0"/>
    <m/>
    <n v="-5022.3100000000004"/>
    <n v="0.61"/>
    <n v="84875"/>
    <x v="5"/>
  </r>
  <r>
    <s v="0151    1E-L3"/>
    <s v="FRANCISCO PUIGGARI_x000a_(1)"/>
    <n v="56676"/>
    <n v="56676"/>
    <n v="0"/>
    <n v="0"/>
    <n v="0"/>
    <n v="70801.97"/>
    <n v="15270.79"/>
    <n v="546"/>
    <n v="836.05"/>
    <n v="0"/>
    <m/>
    <n v="-4894.43"/>
    <n v="0.62"/>
    <n v="82561"/>
    <x v="5"/>
  </r>
  <r>
    <s v="0152    1E-L4"/>
    <s v="PAZ NASTA (1)"/>
    <n v="50609"/>
    <n v="50609"/>
    <n v="0"/>
    <n v="0"/>
    <n v="0"/>
    <n v="70801.97"/>
    <n v="14037.88"/>
    <n v="501.6"/>
    <n v="768.45"/>
    <n v="0"/>
    <m/>
    <n v="-4823.8500000000004"/>
    <n v="0.95"/>
    <n v="81287"/>
    <x v="5"/>
  </r>
  <r>
    <s v="0153    1E-L5"/>
    <s v="PETER KRUGER"/>
    <n v="354689"/>
    <n v="0"/>
    <n v="312683.74"/>
    <n v="84217.56"/>
    <n v="0"/>
    <n v="70801.97"/>
    <n v="18363.89"/>
    <n v="656.4"/>
    <n v="1005.4"/>
    <n v="0"/>
    <m/>
    <n v="0"/>
    <n v="0.04"/>
    <n v="487729"/>
    <x v="5"/>
  </r>
  <r>
    <s v="0154    1E-L6"/>
    <s v="NATALIA GANEM"/>
    <n v="168984"/>
    <n v="0"/>
    <n v="161551.01"/>
    <n v="29242.38"/>
    <n v="0"/>
    <n v="70801.97"/>
    <n v="17779.88"/>
    <n v="0"/>
    <n v="973.32"/>
    <n v="0"/>
    <m/>
    <n v="0"/>
    <n v="0.44"/>
    <n v="280349"/>
    <x v="5"/>
  </r>
  <r>
    <s v="0155    1E-L7"/>
    <s v="JAIME CHMEA"/>
    <n v="965406"/>
    <n v="0"/>
    <n v="687231.65"/>
    <n v="370950.62"/>
    <n v="0"/>
    <n v="70801.97"/>
    <n v="12978.01"/>
    <n v="0"/>
    <n v="710.5"/>
    <n v="0"/>
    <m/>
    <n v="0"/>
    <n v="0.25"/>
    <n v="1142673"/>
    <x v="5"/>
  </r>
  <r>
    <s v="0156    1E-L8"/>
    <s v="JAIME CHMEA"/>
    <n v="977675"/>
    <n v="0"/>
    <n v="695578.11"/>
    <n v="375999.93"/>
    <n v="0"/>
    <n v="70801.97"/>
    <n v="13745.88"/>
    <n v="0"/>
    <n v="752.24"/>
    <n v="0"/>
    <m/>
    <n v="0"/>
    <n v="0.87"/>
    <n v="1156879"/>
    <x v="5"/>
  </r>
  <r>
    <s v="0157    1E-L9"/>
    <s v="EUGENIA GIBBONS"/>
    <n v="3506677"/>
    <n v="0"/>
    <n v="2093094.08"/>
    <s v="En Abogados"/>
    <n v="0"/>
    <n v="70801.97"/>
    <n v="17185.05"/>
    <n v="615.6"/>
    <n v="940.9"/>
    <n v="0"/>
    <m/>
    <n v="0"/>
    <n v="0.78"/>
    <n v="3878789"/>
    <x v="5"/>
  </r>
  <r>
    <s v="0158    1E-L10"/>
    <s v="NATALIA GANEM"/>
    <n v="172239"/>
    <n v="0"/>
    <n v="164719.66"/>
    <n v="29756.49"/>
    <n v="0"/>
    <n v="70801.97"/>
    <n v="21392.09"/>
    <n v="763.2"/>
    <n v="1170.95"/>
    <n v="0"/>
    <m/>
    <n v="0"/>
    <n v="0.64"/>
    <n v="288605"/>
    <x v="5"/>
  </r>
  <r>
    <s v="0159    1E-L11"/>
    <s v="NATALIA GANEM"/>
    <n v="73682"/>
    <n v="73682"/>
    <n v="0"/>
    <n v="1229"/>
    <n v="0"/>
    <n v="70801.97"/>
    <n v="32380.14"/>
    <n v="1158"/>
    <n v="1772.81"/>
    <n v="0"/>
    <m/>
    <n v="0"/>
    <n v="0.08"/>
    <n v="107342"/>
    <x v="5"/>
  </r>
  <r>
    <s v="0160    1E-L12"/>
    <s v="Federico Orlando Garro/Erica Gisela Nissen (1)"/>
    <n v="57000"/>
    <n v="57000"/>
    <n v="0"/>
    <n v="0"/>
    <n v="0"/>
    <n v="70801.97"/>
    <n v="20862.150000000001"/>
    <n v="745.2"/>
    <n v="1142.32"/>
    <n v="0"/>
    <m/>
    <n v="-5214.1400000000003"/>
    <n v="0.5"/>
    <n v="88338"/>
    <x v="5"/>
  </r>
  <r>
    <s v="0161   1F-L1-A"/>
    <s v="Maria Paz Nasta"/>
    <n v="121850"/>
    <n v="0"/>
    <n v="119067.49"/>
    <n v="18856.62"/>
    <n v="0"/>
    <n v="70801.97"/>
    <n v="22051.8"/>
    <n v="789.6"/>
    <n v="1207.1600000000001"/>
    <n v="0"/>
    <m/>
    <n v="0"/>
    <n v="0.36"/>
    <n v="232775"/>
    <x v="5"/>
  </r>
  <r>
    <s v="0162    1F-L2"/>
    <s v="MARÕA FERNANDA BALLOTTA (2)"/>
    <n v="98925"/>
    <n v="25000"/>
    <n v="73925"/>
    <n v="12912"/>
    <n v="0"/>
    <n v="70801.97"/>
    <n v="9181.94"/>
    <n v="675.6"/>
    <n v="1034.71"/>
    <n v="0"/>
    <m/>
    <n v="0"/>
    <n v="0.78"/>
    <n v="168532"/>
    <x v="5"/>
  </r>
  <r>
    <s v="0163   1F-L3 1"/>
    <s v="RUBEN DANIEL KOVACH (1)"/>
    <n v="45541"/>
    <n v="45541"/>
    <n v="0"/>
    <n v="0"/>
    <n v="0"/>
    <n v="70801.97"/>
    <n v="9571.2800000000007"/>
    <n v="325"/>
    <n v="518.39"/>
    <n v="0"/>
    <m/>
    <n v="-5104.3500000000004"/>
    <n v="0.71"/>
    <n v="76113"/>
    <x v="5"/>
  </r>
  <r>
    <s v="0164    1F-L4"/>
    <s v="SERGIO ELBIO CANTON/ SILVIA MARIA KINDERKNECHT (1)"/>
    <n v="53050"/>
    <n v="53050"/>
    <n v="0"/>
    <n v="0"/>
    <n v="0"/>
    <n v="70801.97"/>
    <n v="9473.9500000000007"/>
    <n v="650"/>
    <n v="517.36"/>
    <n v="0"/>
    <m/>
    <n v="1843.06"/>
    <n v="0.66"/>
    <n v="83287"/>
    <x v="5"/>
  </r>
  <r>
    <s v="0165    1F-L5"/>
    <s v="JAIME FRANCISCO MANTE"/>
    <n v="2191028"/>
    <n v="0"/>
    <n v="1309175.1200000001"/>
    <s v="En Abogados"/>
    <n v="0"/>
    <n v="70801.97"/>
    <n v="18937.080000000002"/>
    <n v="676.8"/>
    <n v="1036.78"/>
    <n v="0"/>
    <m/>
    <n v="0"/>
    <n v="0.73"/>
    <n v="2459220"/>
    <x v="5"/>
  </r>
  <r>
    <s v="0166    1F-L6"/>
    <s v="ALFREDO CASTIGLIA (1)"/>
    <n v="80938"/>
    <n v="80938"/>
    <s v="Plan de Pago"/>
    <s v="Plan de Pago"/>
    <n v="0"/>
    <n v="70801.97"/>
    <n v="17812.32"/>
    <n v="637.20000000000005"/>
    <n v="975.39"/>
    <n v="0"/>
    <m/>
    <n v="26792.99"/>
    <n v="0.13"/>
    <n v="117020"/>
    <x v="5"/>
  </r>
  <r>
    <s v="0167    1F-L7"/>
    <s v="Ever Antonio Zarate"/>
    <n v="161850"/>
    <n v="0"/>
    <n v="155045.88"/>
    <n v="27735.31"/>
    <n v="0"/>
    <n v="70801.97"/>
    <n v="19477.830000000002"/>
    <n v="696"/>
    <n v="1066.44"/>
    <n v="0"/>
    <m/>
    <n v="0"/>
    <n v="0.56999999999999995"/>
    <n v="274824"/>
    <x v="5"/>
  </r>
  <r>
    <s v="0168    1F-L8"/>
    <s v="MARCELO LUIS VOLPE_x000a_(2)"/>
    <n v="60913"/>
    <n v="61770.14"/>
    <n v="0"/>
    <n v="8108.21"/>
    <n v="857.14"/>
    <n v="70801.97"/>
    <n v="18677.52"/>
    <n v="667.2"/>
    <n v="1022.3"/>
    <n v="0"/>
    <m/>
    <n v="0"/>
    <n v="0.94"/>
    <n v="98421"/>
    <x v="5"/>
  </r>
  <r>
    <s v="0169    1F-L9"/>
    <s v="ROLF MEIJER WERNER_x000a_(1)"/>
    <n v="59544"/>
    <n v="59544"/>
    <n v="0"/>
    <n v="0"/>
    <n v="0"/>
    <n v="70801.97"/>
    <n v="23576.720000000001"/>
    <n v="843.6"/>
    <n v="1290.6300000000001"/>
    <n v="0"/>
    <m/>
    <n v="-5369.17"/>
    <n v="0.25"/>
    <n v="91144"/>
    <x v="5"/>
  </r>
  <r>
    <s v="0170    1F-L10"/>
    <s v="ARIEL AKERMAN (1)"/>
    <n v="59199"/>
    <n v="59199"/>
    <n v="0"/>
    <n v="0"/>
    <n v="0"/>
    <n v="70801.97"/>
    <n v="23209.01"/>
    <n v="829.2"/>
    <n v="1270.6300000000001"/>
    <n v="0"/>
    <m/>
    <n v="-5348.06"/>
    <n v="0.25"/>
    <n v="90763"/>
    <x v="5"/>
  </r>
  <r>
    <s v="0171    1F-L11"/>
    <s v="RICARDO MURTAGH (1)"/>
    <n v="61438"/>
    <n v="61438"/>
    <n v="0"/>
    <n v="0"/>
    <n v="0"/>
    <n v="70801.97"/>
    <n v="25739.72"/>
    <n v="921.6"/>
    <n v="1409.28"/>
    <n v="0"/>
    <m/>
    <n v="-5492.83"/>
    <n v="0.26"/>
    <n v="93380"/>
    <x v="5"/>
  </r>
  <r>
    <s v="0172    1F-L12"/>
    <s v="FIDEICOMISO VILLA MARIA (2)"/>
    <n v="63449"/>
    <n v="64306.14"/>
    <n v="0"/>
    <n v="8447.65"/>
    <n v="857.14"/>
    <n v="70801.97"/>
    <n v="21997.73"/>
    <n v="0"/>
    <n v="1204.4000000000001"/>
    <n v="0"/>
    <m/>
    <n v="0"/>
    <n v="0.39"/>
    <n v="101595"/>
    <x v="5"/>
  </r>
  <r>
    <s v="0173    1F-L13"/>
    <s v="RUTA CPC"/>
    <n v="121527"/>
    <n v="0"/>
    <n v="117915.88"/>
    <n v="19529.759999999998"/>
    <n v="0"/>
    <n v="70801.97"/>
    <n v="21402.9"/>
    <n v="766.8"/>
    <n v="1171.98"/>
    <n v="0"/>
    <m/>
    <n v="0"/>
    <n v="0.71"/>
    <n v="231590"/>
    <x v="5"/>
  </r>
  <r>
    <s v="0174    1F-L14"/>
    <s v="FIDEICOMISO VILLA MARIA (2)"/>
    <n v="64150"/>
    <n v="65007.14"/>
    <n v="0"/>
    <n v="8541.3799999999992"/>
    <n v="857.14"/>
    <n v="70801.97"/>
    <n v="22722.34"/>
    <n v="0"/>
    <n v="1244.07"/>
    <n v="0"/>
    <m/>
    <n v="0"/>
    <n v="0.38"/>
    <n v="102453"/>
    <x v="5"/>
  </r>
  <r>
    <s v="0175    1F-L15"/>
    <s v="RUTA CPC"/>
    <n v="126902"/>
    <n v="0"/>
    <n v="123151.92"/>
    <n v="20375.59"/>
    <n v="0"/>
    <n v="70801.97"/>
    <n v="24550.07"/>
    <n v="877.2"/>
    <n v="1344.09"/>
    <n v="0"/>
    <m/>
    <n v="0"/>
    <n v="0.16"/>
    <n v="241101"/>
    <x v="5"/>
  </r>
  <r>
    <s v="0176    1F-L16"/>
    <s v="FIDEICOMISO VILLA MARIA (2)"/>
    <n v="66632"/>
    <n v="67489.14"/>
    <n v="0"/>
    <n v="8872.94"/>
    <n v="857.14"/>
    <n v="70801.97"/>
    <n v="25285.49"/>
    <n v="0"/>
    <n v="1384.44"/>
    <n v="0"/>
    <m/>
    <n v="0"/>
    <n v="0.3"/>
    <n v="105488"/>
    <x v="5"/>
  </r>
  <r>
    <s v="0177    1F-L17"/>
    <s v="LEO MATEU / RED CARPET"/>
    <n v="3187845"/>
    <n v="0"/>
    <n v="1900550.69"/>
    <n v="1543868.65"/>
    <n v="0"/>
    <n v="70801.97"/>
    <n v="23944.43"/>
    <n v="855.6"/>
    <n v="1310.98"/>
    <n v="0"/>
    <m/>
    <n v="0"/>
    <n v="0.68"/>
    <n v="3541333"/>
    <x v="5"/>
  </r>
  <r>
    <s v="0178    1F-L18"/>
    <s v="FIDUCIA CAPITAL (1)"/>
    <n v="62278"/>
    <n v="62278"/>
    <n v="0"/>
    <n v="0"/>
    <n v="0"/>
    <n v="70801.97"/>
    <n v="26496.77"/>
    <n v="946.8"/>
    <n v="1450.32"/>
    <n v="0"/>
    <m/>
    <n v="-5536"/>
    <n v="0.14000000000000001"/>
    <n v="94160"/>
    <x v="5"/>
  </r>
  <r>
    <s v="0179    1F-L19"/>
    <s v="HAEDO - SUEIRO (1)"/>
    <n v="3610147"/>
    <n v="1898162.28"/>
    <n v="0"/>
    <n v="0"/>
    <n v="0"/>
    <n v="70801.97"/>
    <n v="22051.8"/>
    <n v="789.6"/>
    <n v="1207.1600000000001"/>
    <n v="0"/>
    <m/>
    <n v="0"/>
    <n v="0.47"/>
    <n v="94851"/>
    <x v="5"/>
  </r>
  <r>
    <s v="0180   1F-L20"/>
    <s v="TORIBIO ACHAVAL (1)"/>
    <n v="60256"/>
    <n v="60256"/>
    <n v="0"/>
    <n v="0"/>
    <n v="0"/>
    <n v="70801.97"/>
    <n v="24377.03"/>
    <n v="831.6"/>
    <n v="1275.45"/>
    <n v="0"/>
    <m/>
    <n v="-5352.88"/>
    <n v="0.83"/>
    <n v="91934"/>
    <x v="5"/>
  </r>
  <r>
    <s v="0181    1F-L21"/>
    <s v="JUAN SALERNO"/>
    <n v="58348"/>
    <n v="58348"/>
    <n v="0"/>
    <n v="973"/>
    <n v="0"/>
    <n v="70801.97"/>
    <n v="22300.55"/>
    <n v="796.8"/>
    <n v="1220.6199999999999"/>
    <n v="0"/>
    <m/>
    <n v="0"/>
    <n v="0.06"/>
    <n v="96093"/>
    <x v="5"/>
  </r>
  <r>
    <s v="0182    1F-L22"/>
    <s v="SCHETTINO SERGIO (1)"/>
    <n v="57730"/>
    <n v="57730"/>
    <n v="0"/>
    <n v="0"/>
    <n v="0"/>
    <n v="70801.97"/>
    <n v="21640.83"/>
    <n v="772.8"/>
    <n v="1184.75"/>
    <n v="0"/>
    <m/>
    <n v="-5258.18"/>
    <n v="0.83"/>
    <n v="89143"/>
    <x v="5"/>
  </r>
  <r>
    <s v="0183    1F-L23"/>
    <s v="EDUARDO HIRSH (1)"/>
    <n v="62567"/>
    <n v="62567"/>
    <n v="0"/>
    <n v="0"/>
    <n v="0"/>
    <n v="70801.97"/>
    <n v="21197.42"/>
    <n v="758.4"/>
    <n v="1160.26"/>
    <n v="0"/>
    <m/>
    <n v="-5232.84"/>
    <n v="0.79"/>
    <n v="88686"/>
    <x v="5"/>
  </r>
  <r>
    <s v="0184   1F-L24"/>
    <s v="SANDRO TROSSO"/>
    <n v="80792"/>
    <n v="0"/>
    <n v="80005.5"/>
    <n v="11587.24"/>
    <n v="0"/>
    <n v="70801.97"/>
    <n v="22917.01"/>
    <n v="819.6"/>
    <n v="1254.42"/>
    <n v="0"/>
    <m/>
    <n v="0"/>
    <n v="0.26"/>
    <n v="187386"/>
    <x v="5"/>
  </r>
  <r>
    <s v="0185   1F-L25"/>
    <s v="SANDRO TROSSO"/>
    <n v="82594"/>
    <n v="0"/>
    <n v="81716.100000000006"/>
    <n v="11909.57"/>
    <n v="0"/>
    <n v="70801.97"/>
    <n v="22798.04"/>
    <n v="816"/>
    <n v="1248.21"/>
    <n v="0"/>
    <m/>
    <n v="0"/>
    <n v="0.11"/>
    <n v="189290"/>
    <x v="5"/>
  </r>
  <r>
    <s v="0186   1F-L26"/>
    <s v="WALTER GALLO (1)"/>
    <n v="539074"/>
    <n v="0"/>
    <n v="0"/>
    <n v="0"/>
    <n v="0"/>
    <n v="70801.97"/>
    <n v="18061.07"/>
    <n v="645.6"/>
    <n v="988.84"/>
    <n v="0"/>
    <m/>
    <n v="0"/>
    <n v="0.52"/>
    <n v="90498"/>
    <x v="5"/>
  </r>
  <r>
    <s v="0187    1F-L27"/>
    <s v="FRANCISCO PUIGGARI_x000a_(1)"/>
    <n v="57902"/>
    <n v="57902"/>
    <n v="0"/>
    <n v="0"/>
    <n v="0"/>
    <n v="70801.97"/>
    <n v="16503.7"/>
    <n v="590.4"/>
    <n v="903.3"/>
    <n v="0"/>
    <m/>
    <n v="-4964.3999999999996"/>
    <n v="0.03"/>
    <n v="83835"/>
    <x v="5"/>
  </r>
  <r>
    <s v="0188    1F-L28"/>
    <s v="JUAN MANUEL GALLEGO"/>
    <n v="928519"/>
    <n v="0"/>
    <n v="660665.86"/>
    <n v="357043.03"/>
    <n v="0"/>
    <n v="70801.97"/>
    <n v="17087.72"/>
    <n v="610.79999999999995"/>
    <n v="935.38"/>
    <n v="0"/>
    <m/>
    <n v="0"/>
    <n v="0.24"/>
    <n v="1107145"/>
    <x v="5"/>
  </r>
  <r>
    <s v="0189   1F-L29"/>
    <s v="MARÕA JOS… SPINELLI_x000a_-ESTANCIA VILLA MARI_x000a_(1)"/>
    <n v="837231"/>
    <n v="43834.49"/>
    <n v="761883.92"/>
    <n v="134366.92000000001"/>
    <n v="0"/>
    <n v="70801.97"/>
    <n v="16276.59"/>
    <n v="583.20000000000005"/>
    <n v="891.23"/>
    <n v="0"/>
    <m/>
    <n v="-4951.7299999999996"/>
    <n v="0.9"/>
    <n v="979853"/>
    <x v="5"/>
  </r>
  <r>
    <s v="0190   1F-L30"/>
    <s v="MOUSALLI ELIAS RUBEN (1)"/>
    <n v="99460"/>
    <n v="0"/>
    <n v="609717.43999999994"/>
    <n v="126682.06"/>
    <n v="0"/>
    <n v="70801.97"/>
    <n v="21424.53"/>
    <n v="766.8"/>
    <n v="1172.67"/>
    <n v="0"/>
    <m/>
    <n v="0"/>
    <n v="0.53"/>
    <n v="830566"/>
    <x v="5"/>
  </r>
  <r>
    <s v="0191    1F-L31"/>
    <s v="SEBASTI£N PAREJA (1)"/>
    <n v="58418"/>
    <n v="58418"/>
    <n v="0"/>
    <n v="0"/>
    <n v="0"/>
    <n v="70801.97"/>
    <n v="22376.26"/>
    <n v="799.2"/>
    <n v="1224.75"/>
    <n v="0"/>
    <m/>
    <n v="-5300.4"/>
    <n v="0.22"/>
    <n v="89902"/>
    <x v="5"/>
  </r>
  <r>
    <s v="0192   1F-L32"/>
    <s v="GENTILE PEDRO/ CAROLINA/ERICA/ ROMINA (1)"/>
    <n v="18519"/>
    <n v="18697"/>
    <n v="0"/>
    <n v="0"/>
    <n v="178"/>
    <n v="70801.97"/>
    <n v="21164.97"/>
    <n v="757.2"/>
    <n v="1158.53"/>
    <n v="0"/>
    <m/>
    <n v="-5231.03"/>
    <n v="0.36"/>
    <n v="88474"/>
    <x v="5"/>
  </r>
  <r>
    <s v="0193   1F-L33"/>
    <s v="ROMINA - ERICA - CAROLINA - PEDRO GENTIL (1)"/>
    <n v="24025"/>
    <n v="24203"/>
    <n v="0"/>
    <n v="0"/>
    <n v="178"/>
    <n v="70801.97"/>
    <n v="16428"/>
    <n v="0"/>
    <n v="899.16"/>
    <n v="0"/>
    <m/>
    <n v="8213.93"/>
    <n v="0.94"/>
    <n v="96166"/>
    <x v="5"/>
  </r>
  <r>
    <s v="0194   1F-L34"/>
    <s v="SERGIO ZAMBIAZZO (1)_x000a_(2)"/>
    <n v="1824682"/>
    <n v="1325233.47"/>
    <n v="0"/>
    <n v="0"/>
    <n v="0"/>
    <n v="70801.97"/>
    <n v="17444.61"/>
    <n v="625"/>
    <n v="955.04"/>
    <n v="0"/>
    <m/>
    <n v="0"/>
    <n v="0.38"/>
    <n v="89827"/>
    <x v="5"/>
  </r>
  <r>
    <s v="0195   1F-L35"/>
    <s v="ESQUERDO MAXIMILIANO (1)"/>
    <n v="60493"/>
    <n v="61000"/>
    <n v="0"/>
    <n v="0"/>
    <n v="507"/>
    <n v="70801.97"/>
    <n v="17163.419999999998"/>
    <n v="0"/>
    <n v="939.52"/>
    <n v="0"/>
    <m/>
    <n v="-5002.41"/>
    <n v="0.5"/>
    <n v="83396"/>
    <x v="5"/>
  </r>
  <r>
    <s v="0196   1F-L36"/>
    <s v="PABLO GARCIA NAVARRO (1)"/>
    <n v="62086"/>
    <n v="62086"/>
    <n v="0"/>
    <n v="0"/>
    <n v="0"/>
    <n v="70801.97"/>
    <n v="19910.43"/>
    <n v="711.6"/>
    <n v="1089.9000000000001"/>
    <n v="0"/>
    <m/>
    <n v="-5159.25"/>
    <n v="0.35"/>
    <n v="87355"/>
    <x v="5"/>
  </r>
  <r>
    <s v="0197   1F-L37"/>
    <s v="CESAR MOLINA"/>
    <n v="51440"/>
    <n v="0"/>
    <n v="51440"/>
    <n v="6944.4"/>
    <n v="0"/>
    <n v="70801.97"/>
    <n v="21424.53"/>
    <n v="766.8"/>
    <n v="1172.67"/>
    <n v="0"/>
    <m/>
    <n v="0"/>
    <n v="0.63"/>
    <n v="152551"/>
    <x v="5"/>
  </r>
  <r>
    <s v="0198    1F-L38"/>
    <s v="RUTA CPC"/>
    <n v="121527"/>
    <n v="0"/>
    <n v="117915.88"/>
    <n v="19529.759999999998"/>
    <n v="0"/>
    <n v="70801.97"/>
    <n v="21402.9"/>
    <n v="766.8"/>
    <n v="1171.98"/>
    <n v="0"/>
    <m/>
    <n v="0"/>
    <n v="0.71"/>
    <n v="231590"/>
    <x v="5"/>
  </r>
  <r>
    <s v="0199    1F-L39"/>
    <s v="RUTA CPC"/>
    <n v="121674"/>
    <n v="0"/>
    <n v="118059.01"/>
    <n v="19552.96"/>
    <n v="0"/>
    <n v="70801.97"/>
    <n v="21489.42"/>
    <n v="769.2"/>
    <n v="1176.47"/>
    <n v="0"/>
    <m/>
    <n v="0"/>
    <n v="0.97"/>
    <n v="231850"/>
    <x v="5"/>
  </r>
  <r>
    <s v="0200   1F-L40"/>
    <s v="CLAUDIO VICENTE LOPEZ"/>
    <n v="2385203"/>
    <n v="0"/>
    <n v="1491485.11"/>
    <s v="En Abogados"/>
    <n v="0"/>
    <n v="70801.97"/>
    <n v="21424.53"/>
    <n v="766.8"/>
    <n v="1172.67"/>
    <n v="0"/>
    <m/>
    <n v="0"/>
    <n v="0.54"/>
    <n v="2680720"/>
    <x v="5"/>
  </r>
  <r>
    <s v="0201    1F-L41"/>
    <s v="EDUARDO JORD£ (1)"/>
    <n v="84291"/>
    <n v="84291"/>
    <n v="0"/>
    <n v="0"/>
    <n v="0"/>
    <n v="70801.97"/>
    <n v="21424.53"/>
    <n v="0"/>
    <n v="1172.67"/>
    <n v="20145.560000000001"/>
    <m/>
    <n v="-5246"/>
    <n v="0.27"/>
    <n v="108299"/>
    <x v="5"/>
  </r>
  <r>
    <s v="0202   1F-L42"/>
    <s v="SEBASTIAN TORRILLAS_x000a_(1)"/>
    <n v="56230"/>
    <n v="56300"/>
    <n v="0"/>
    <n v="0"/>
    <n v="70"/>
    <n v="70801.97"/>
    <n v="20061.84"/>
    <n v="718.8"/>
    <n v="1098.52"/>
    <n v="0"/>
    <m/>
    <n v="-5168.29"/>
    <n v="0.16"/>
    <n v="87443"/>
    <x v="5"/>
  </r>
  <r>
    <s v="0203   1F-L43"/>
    <s v="ELSA MUSTICHIO"/>
    <n v="263041"/>
    <n v="0"/>
    <n v="241836.99"/>
    <n v="53852"/>
    <n v="0"/>
    <n v="70801.97"/>
    <n v="20159.18"/>
    <n v="721.2"/>
    <n v="1103.69"/>
    <n v="0"/>
    <m/>
    <n v="0"/>
    <n v="0.97"/>
    <n v="388476"/>
    <x v="5"/>
  </r>
  <r>
    <s v="0204   1F-L44"/>
    <s v="HELENA CROUZEL"/>
    <n v="63663"/>
    <n v="63663"/>
    <n v="0"/>
    <n v="0"/>
    <n v="0"/>
    <n v="70801.97"/>
    <n v="21478.61"/>
    <n v="769.2"/>
    <n v="1176.1199999999999"/>
    <n v="0"/>
    <m/>
    <n v="0"/>
    <n v="0.1"/>
    <n v="94226"/>
    <x v="5"/>
  </r>
  <r>
    <s v="0205    1G-L1"/>
    <s v="HERNAN DE LAURENTE"/>
    <n v="192863"/>
    <n v="0"/>
    <n v="184529.72"/>
    <n v="33244.79"/>
    <n v="0"/>
    <n v="70801.97"/>
    <n v="30238.77"/>
    <n v="1080"/>
    <n v="1655.54"/>
    <n v="0"/>
    <m/>
    <n v="0"/>
    <n v="0.21"/>
    <n v="321551"/>
    <x v="5"/>
  </r>
  <r>
    <s v="0206    1G-L2"/>
    <s v="BAUTISTA HEGUY"/>
    <n v="64546"/>
    <n v="65622"/>
    <n v="0"/>
    <n v="1076"/>
    <n v="1076"/>
    <n v="70801.97"/>
    <n v="28919.34"/>
    <n v="1033"/>
    <n v="1583.45"/>
    <n v="0"/>
    <m/>
    <n v="0"/>
    <n v="0.24"/>
    <n v="102338"/>
    <x v="5"/>
  </r>
  <r>
    <s v="0207    1G-L3"/>
    <s v="ARMANDO RIBAS"/>
    <n v="950781"/>
    <n v="0"/>
    <n v="690421.51"/>
    <n v="353566.39"/>
    <n v="0"/>
    <n v="70801.97"/>
    <n v="29059.93"/>
    <n v="1039.2"/>
    <n v="1591.04"/>
    <n v="0"/>
    <m/>
    <n v="0"/>
    <n v="0.96"/>
    <n v="1146481"/>
    <x v="5"/>
  </r>
  <r>
    <s v="0208    1G-L4"/>
    <s v="PAUL DOCHERTY (1)"/>
    <n v="67751"/>
    <n v="67816"/>
    <n v="0"/>
    <n v="0"/>
    <n v="65"/>
    <n v="70801.97"/>
    <n v="20029.400000000001"/>
    <n v="715.2"/>
    <n v="1096.79"/>
    <n v="0"/>
    <m/>
    <n v="-5166.4799999999996"/>
    <n v="0.12"/>
    <n v="87412"/>
    <x v="5"/>
  </r>
  <r>
    <s v="0209    1G-L5"/>
    <s v="DAMIAN LOPO (1)"/>
    <n v="88569"/>
    <n v="0"/>
    <n v="791438.49"/>
    <n v="193715.71"/>
    <n v="0"/>
    <n v="70801.97"/>
    <n v="21835.5"/>
    <n v="781.2"/>
    <n v="1195.44"/>
    <n v="0"/>
    <m/>
    <n v="0"/>
    <n v="0.69"/>
    <n v="1079769"/>
    <x v="5"/>
  </r>
  <r>
    <s v="0210    1G-L6"/>
    <s v="CRISTINA RICCIARDI (1)"/>
    <n v="61557"/>
    <n v="61557"/>
    <n v="0"/>
    <n v="0"/>
    <n v="0"/>
    <n v="70801.97"/>
    <n v="20180.810000000001"/>
    <n v="722.4"/>
    <n v="1104.73"/>
    <n v="0"/>
    <m/>
    <n v="-5174.93"/>
    <n v="0.02"/>
    <n v="87635"/>
    <x v="5"/>
  </r>
  <r>
    <s v="0211    1G-L7"/>
    <s v="Gustavo Alberto Ramon GONZALEZ (1)"/>
    <n v="59918"/>
    <n v="59918"/>
    <n v="0"/>
    <n v="0"/>
    <n v="0"/>
    <n v="70801.97"/>
    <n v="23976.880000000001"/>
    <n v="856.8"/>
    <n v="1312.36"/>
    <n v="0"/>
    <m/>
    <n v="-5391.49"/>
    <n v="0.48"/>
    <n v="91557"/>
    <x v="5"/>
  </r>
  <r>
    <s v="0212    1G-L8"/>
    <s v="ARATA Y ASOCIADOS (1)"/>
    <n v="60162"/>
    <n v="60162"/>
    <n v="0"/>
    <n v="0"/>
    <n v="0"/>
    <n v="70801.97"/>
    <n v="25198.97"/>
    <n v="0"/>
    <n v="1379.62"/>
    <n v="0"/>
    <m/>
    <n v="-5462.07"/>
    <n v="0.51"/>
    <n v="91919"/>
    <x v="5"/>
  </r>
  <r>
    <s v="0213    1G-L9"/>
    <s v="FLAVIO THIER (1)"/>
    <n v="60310"/>
    <n v="60310"/>
    <n v="0"/>
    <n v="0"/>
    <n v="0"/>
    <n v="70801.97"/>
    <n v="24431.11"/>
    <n v="836.4"/>
    <n v="1278.21"/>
    <n v="0"/>
    <m/>
    <n v="-5355.9"/>
    <n v="0.21"/>
    <n v="91992"/>
    <x v="5"/>
  </r>
  <r>
    <s v="0214   1G-L10"/>
    <s v="HERNAN DE LAURENTE"/>
    <n v="118580"/>
    <n v="0"/>
    <n v="115862.59"/>
    <s v="En Abogados"/>
    <n v="0"/>
    <n v="70801.97"/>
    <n v="20137.55"/>
    <n v="721.2"/>
    <n v="1102.31"/>
    <n v="0"/>
    <m/>
    <n v="0"/>
    <n v="0.52"/>
    <n v="226985"/>
    <x v="5"/>
  </r>
  <r>
    <s v="0215    1G-L11"/>
    <s v="LA FIDUCIARIA VILLA MARIA (2)"/>
    <n v="73797"/>
    <n v="74654.14"/>
    <n v="0"/>
    <s v="En Abogados"/>
    <n v="857.14"/>
    <n v="70801.97"/>
    <n v="31504.12"/>
    <n v="1125.5999999999999"/>
    <n v="1724.52"/>
    <n v="0"/>
    <m/>
    <n v="0"/>
    <n v="0.7"/>
    <n v="114129"/>
    <x v="5"/>
  </r>
  <r>
    <s v="0216    1G-L12"/>
    <s v="ALFRED GLASSEL"/>
    <n v="1778561"/>
    <n v="0"/>
    <n v="1193477.27"/>
    <s v="En Abogados"/>
    <n v="0"/>
    <n v="70801.97"/>
    <n v="34672.92"/>
    <n v="1239.5999999999999"/>
    <n v="1898.01"/>
    <n v="0"/>
    <m/>
    <n v="0"/>
    <n v="7.0000000000000007E-2"/>
    <n v="2048293"/>
    <x v="5"/>
  </r>
  <r>
    <s v="0217    1G-L13"/>
    <s v="GUSTAVO FERREIROS"/>
    <n v="68143"/>
    <n v="69500"/>
    <n v="0"/>
    <n v="1136"/>
    <n v="1357"/>
    <n v="70801.97"/>
    <n v="32758.66"/>
    <n v="1171.2"/>
    <n v="1793.5"/>
    <n v="0"/>
    <m/>
    <n v="0"/>
    <n v="0.67"/>
    <n v="106305"/>
    <x v="5"/>
  </r>
  <r>
    <s v="0218    1G-L14"/>
    <s v="FABIANA MARCELA BA_x000a_—A/PAPALEO MARCELO DAN."/>
    <n v="132757"/>
    <n v="0"/>
    <n v="129812.85"/>
    <n v="20468.88"/>
    <n v="0"/>
    <n v="70801.97"/>
    <n v="29611.5"/>
    <n v="1059.5999999999999"/>
    <n v="1621.05"/>
    <n v="0"/>
    <m/>
    <n v="0"/>
    <n v="0.15"/>
    <n v="253376"/>
    <x v="5"/>
  </r>
  <r>
    <s v="0219    1G-L15"/>
    <s v="DANIEL FERN£NDEZ BAR”N"/>
    <n v="4143201"/>
    <n v="0"/>
    <n v="2464981.96"/>
    <s v="En Abogados"/>
    <n v="0"/>
    <n v="70801.97"/>
    <n v="27091.599999999999"/>
    <n v="968.4"/>
    <n v="1483.09"/>
    <n v="0"/>
    <m/>
    <n v="0"/>
    <n v="0.38"/>
    <n v="4576319"/>
    <x v="5"/>
  </r>
  <r>
    <s v="0220   1G-L16"/>
    <s v="DIEGO MUFFATTI"/>
    <n v="3257881"/>
    <n v="0"/>
    <n v="1975585.07"/>
    <s v="En Abogados"/>
    <n v="0"/>
    <n v="70801.97"/>
    <n v="24571.7"/>
    <n v="878.4"/>
    <n v="1345.13"/>
    <n v="0"/>
    <m/>
    <n v="0"/>
    <n v="0.82"/>
    <n v="3622183"/>
    <x v="5"/>
  </r>
  <r>
    <s v="0221    1G-L17"/>
    <s v="DIEGO SOLERO"/>
    <n v="185928"/>
    <n v="55415"/>
    <n v="130513"/>
    <n v="18510.71"/>
    <n v="0"/>
    <n v="70801.97"/>
    <n v="23944.43"/>
    <n v="855.6"/>
    <n v="1310.6400000000001"/>
    <n v="0"/>
    <m/>
    <n v="0"/>
    <n v="0.65"/>
    <n v="245937"/>
    <x v="5"/>
  </r>
  <r>
    <s v="0222   1G-L18"/>
    <s v="CESAR FERNANDO CARDALDA (1)"/>
    <n v="58117"/>
    <n v="58117"/>
    <n v="0"/>
    <n v="0"/>
    <n v="0"/>
    <n v="70801.97"/>
    <n v="22051.8"/>
    <n v="789.6"/>
    <n v="1207.1600000000001"/>
    <n v="0"/>
    <m/>
    <n v="-5281.7"/>
    <n v="0.17"/>
    <n v="89569"/>
    <x v="5"/>
  </r>
  <r>
    <s v="0223   1G-L19"/>
    <s v="CAPRILE GOLF S.A."/>
    <n v="1049968"/>
    <n v="0"/>
    <n v="788855.31"/>
    <n v="367608.16"/>
    <n v="0"/>
    <n v="70801.97"/>
    <n v="19358.87"/>
    <n v="692.4"/>
    <n v="1059.8900000000001"/>
    <n v="0"/>
    <m/>
    <n v="0"/>
    <n v="0.4"/>
    <n v="1248377"/>
    <x v="5"/>
  </r>
  <r>
    <s v="0224   1G-L20"/>
    <s v="FERNANDO CAFFA (1)"/>
    <n v="82630"/>
    <n v="82630"/>
    <n v="0"/>
    <n v="0"/>
    <n v="0"/>
    <n v="70801.97"/>
    <n v="22040.99"/>
    <n v="0"/>
    <n v="1206.82"/>
    <n v="20812.63"/>
    <m/>
    <n v="-5281.1"/>
    <n v="0.69"/>
    <n v="109582"/>
    <x v="5"/>
  </r>
  <r>
    <s v="0225   1G-L21"/>
    <s v="CYNTHIA ANDREA CULAK (2)"/>
    <n v="217757"/>
    <n v="221500"/>
    <n v="0"/>
    <n v="27572.19"/>
    <n v="3743"/>
    <n v="70801.97"/>
    <n v="21100.080000000002"/>
    <n v="754.8"/>
    <n v="1155.08"/>
    <n v="0"/>
    <m/>
    <n v="0"/>
    <n v="0.88"/>
    <n v="117642"/>
    <x v="5"/>
  </r>
  <r>
    <s v="0226   1G-L22"/>
    <s v="MARIO DANIELE (1)"/>
    <n v="70994"/>
    <n v="70994"/>
    <n v="0"/>
    <n v="0"/>
    <n v="0"/>
    <n v="70801.97"/>
    <n v="22873.75"/>
    <n v="0"/>
    <n v="1252"/>
    <n v="0"/>
    <m/>
    <n v="17298.96"/>
    <n v="0.32"/>
    <n v="112227"/>
    <x v="5"/>
  </r>
  <r>
    <s v="0227   1G-L23"/>
    <s v="JUAN MANUEL GALLEGO"/>
    <n v="995051"/>
    <n v="0"/>
    <n v="710479.42"/>
    <n v="380486.3"/>
    <n v="0"/>
    <n v="70801.97"/>
    <n v="23684.87"/>
    <n v="846"/>
    <n v="1296.8399999999999"/>
    <n v="0"/>
    <m/>
    <n v="0"/>
    <n v="0.6"/>
    <n v="1187596"/>
    <x v="5"/>
  </r>
  <r>
    <s v="0228   1G-L24"/>
    <s v="VICTOR DURAN (1)"/>
    <n v="56960"/>
    <n v="56960"/>
    <n v="0"/>
    <n v="0"/>
    <n v="0"/>
    <n v="70801.97"/>
    <n v="20818.89"/>
    <n v="744"/>
    <n v="1139.56"/>
    <n v="0"/>
    <m/>
    <n v="-5211.12"/>
    <n v="0.7"/>
    <n v="88294"/>
    <x v="5"/>
  </r>
  <r>
    <s v="0229   1G-L25"/>
    <s v="C…SAR CARDALDA (1)"/>
    <n v="54541"/>
    <n v="54541"/>
    <n v="0"/>
    <n v="0"/>
    <n v="0"/>
    <n v="70801.97"/>
    <n v="18958.71"/>
    <n v="0"/>
    <n v="1037.82"/>
    <n v="0"/>
    <m/>
    <n v="-5104.95"/>
    <n v="0.45"/>
    <n v="85694"/>
    <x v="5"/>
  </r>
  <r>
    <s v="0230   1G-L26"/>
    <s v="PABLO RESNIK (1)"/>
    <n v="55168"/>
    <n v="55168"/>
    <n v="0"/>
    <n v="0"/>
    <n v="0"/>
    <n v="70801.97"/>
    <n v="18904.64"/>
    <n v="675.6"/>
    <n v="1035.06"/>
    <n v="0"/>
    <m/>
    <n v="-5101.9399999999996"/>
    <n v="0.67"/>
    <n v="86316"/>
    <x v="5"/>
  </r>
  <r>
    <s v="0231   1G-L27"/>
    <s v="CECILIA CALVANI"/>
    <n v="1025093"/>
    <n v="0"/>
    <n v="740055.37"/>
    <n v="384945.1"/>
    <n v="0"/>
    <n v="70801.97"/>
    <n v="20159.18"/>
    <n v="721.2"/>
    <n v="1103.3499999999999"/>
    <n v="0"/>
    <m/>
    <n v="0"/>
    <n v="0.83"/>
    <n v="1217787"/>
    <x v="5"/>
  </r>
  <r>
    <s v="0232    1L-L1"/>
    <s v="MARIELA CHOUZA (EN SUCESI”N) (1)"/>
    <n v="50236"/>
    <n v="50236"/>
    <n v="0"/>
    <n v="0"/>
    <n v="0"/>
    <n v="70801.97"/>
    <n v="6434.93"/>
    <n v="0"/>
    <n v="352.15"/>
    <n v="0"/>
    <m/>
    <n v="2587.4499999999998"/>
    <n v="0.5"/>
    <n v="80177"/>
    <x v="5"/>
  </r>
  <r>
    <s v="0233    1L-L2"/>
    <s v="Nancy Beatriz Esquivel_x000a_(1)"/>
    <n v="43134"/>
    <n v="43134"/>
    <n v="0"/>
    <n v="0"/>
    <n v="0"/>
    <n v="70801.97"/>
    <n v="6564.71"/>
    <n v="0"/>
    <n v="359.39"/>
    <n v="0"/>
    <m/>
    <n v="-4360.57"/>
    <n v="0.5"/>
    <n v="73366"/>
    <x v="5"/>
  </r>
  <r>
    <s v="0234    1L-L3"/>
    <s v="IGNACIO MANUEL KORNZAFT (1)"/>
    <n v="43844"/>
    <n v="87688"/>
    <n v="0"/>
    <n v="0"/>
    <n v="43844"/>
    <n v="70801.97"/>
    <n v="6813.46"/>
    <n v="243.6"/>
    <n v="372.84"/>
    <n v="0"/>
    <m/>
    <n v="-4410.63"/>
    <n v="0.76"/>
    <n v="29978"/>
    <x v="5"/>
  </r>
  <r>
    <s v="0235    1L-L4"/>
    <s v="Jonathan Alex DERMAN_x000a_; Cynthia Carolina BASSO (1)"/>
    <n v="44067"/>
    <n v="44067"/>
    <n v="0"/>
    <n v="0"/>
    <n v="0"/>
    <n v="70801.97"/>
    <n v="7051.39"/>
    <n v="253.2"/>
    <n v="386.29"/>
    <n v="0"/>
    <m/>
    <n v="-4425.1099999999997"/>
    <n v="0.26"/>
    <n v="74068"/>
    <x v="5"/>
  </r>
  <r>
    <s v="0236    1L-L5"/>
    <s v="SEBASTIAN NICOLAS DE SIMONE/NATALIA AGUSTINA OBANDO (1)"/>
    <n v="56955"/>
    <n v="76254"/>
    <s v="Plan de Pago"/>
    <s v="Plan de Pago"/>
    <n v="19299"/>
    <n v="70801.97"/>
    <n v="6413.3"/>
    <n v="229.2"/>
    <n v="351.11"/>
    <n v="0"/>
    <m/>
    <n v="9082.19"/>
    <n v="0.23"/>
    <n v="67579"/>
    <x v="5"/>
  </r>
  <r>
    <s v="0237    1L-L6"/>
    <s v="JULI£N DE VITO (1)"/>
    <n v="43600"/>
    <n v="43600"/>
    <n v="0"/>
    <n v="0"/>
    <n v="0"/>
    <n v="70801.97"/>
    <n v="6813.46"/>
    <n v="0"/>
    <n v="372.84"/>
    <n v="0"/>
    <m/>
    <n v="-4410.63"/>
    <n v="0.36"/>
    <n v="73578"/>
    <x v="5"/>
  </r>
  <r>
    <s v="0238    1L-L7"/>
    <s v="PABLO MARTÌN (2)"/>
    <n v="49778"/>
    <n v="50585"/>
    <n v="0"/>
    <n v="6531.02"/>
    <n v="807"/>
    <n v="70801.97"/>
    <n v="6921.61"/>
    <n v="248.4"/>
    <n v="378.7"/>
    <n v="0"/>
    <m/>
    <n v="0"/>
    <n v="0.3"/>
    <n v="84075"/>
    <x v="5"/>
  </r>
  <r>
    <s v="0239    1L-L8"/>
    <s v="BEATRIZ COSTA (1)"/>
    <n v="44342"/>
    <n v="44342"/>
    <n v="0"/>
    <n v="0"/>
    <n v="0"/>
    <n v="70801.97"/>
    <n v="7343.39"/>
    <n v="264"/>
    <n v="401.81"/>
    <n v="0"/>
    <m/>
    <n v="-4440.8"/>
    <n v="0.63"/>
    <n v="74371"/>
    <x v="5"/>
  </r>
  <r>
    <s v="0240    1L-L9"/>
    <s v="PAULA VAZQUEZ"/>
    <n v="49431"/>
    <n v="0"/>
    <n v="49431"/>
    <n v="6673.19"/>
    <n v="0"/>
    <n v="70801.97"/>
    <n v="7981.48"/>
    <n v="285"/>
    <n v="436.99"/>
    <n v="0"/>
    <m/>
    <n v="0"/>
    <n v="0.37"/>
    <n v="135610"/>
    <x v="5"/>
  </r>
  <r>
    <s v="0241   1L-L10"/>
    <s v="LAURA HERMIDA (1)"/>
    <n v="45646"/>
    <n v="45646"/>
    <n v="0"/>
    <n v="0"/>
    <n v="0"/>
    <n v="70801.97"/>
    <n v="9084.61"/>
    <n v="0"/>
    <n v="497.35"/>
    <n v="0"/>
    <m/>
    <n v="-4540.93"/>
    <n v="0"/>
    <n v="75843"/>
    <x v="5"/>
  </r>
  <r>
    <s v="0242   1L-L11"/>
    <s v="Stuto Melisa/Bosso Matías Leonel (1)"/>
    <n v="50612"/>
    <n v="50612"/>
    <n v="0"/>
    <n v="0"/>
    <n v="0"/>
    <n v="70801.97"/>
    <n v="9960.6200000000008"/>
    <n v="356.4"/>
    <n v="545.29"/>
    <n v="0"/>
    <m/>
    <n v="-4591"/>
    <n v="0.72"/>
    <n v="77074"/>
    <x v="5"/>
  </r>
  <r>
    <s v="0243   1L-L12"/>
    <s v="Ramirez Silvia Patricia_x000a_(1)"/>
    <n v="54082"/>
    <n v="54082"/>
    <n v="0"/>
    <n v="902"/>
    <n v="0"/>
    <n v="70801.97"/>
    <n v="10328.33"/>
    <n v="370.8"/>
    <n v="565.64"/>
    <n v="0"/>
    <m/>
    <n v="2333"/>
    <n v="0.26"/>
    <n v="85302"/>
    <x v="5"/>
  </r>
  <r>
    <s v="0244   1L-L13"/>
    <s v="JOSE SANTOS RETAMOZO CACERES (1)"/>
    <n v="47674"/>
    <n v="47674"/>
    <n v="0"/>
    <n v="0"/>
    <n v="0"/>
    <n v="70801.97"/>
    <n v="10901.53"/>
    <n v="391.2"/>
    <n v="596.67999999999995"/>
    <n v="0"/>
    <m/>
    <n v="-4644.6899999999996"/>
    <n v="0.31"/>
    <n v="78047"/>
    <x v="5"/>
  </r>
  <r>
    <s v="0245   1L-L14"/>
    <s v="Maria Itari Muzzapappa_x000a_/ Santiago Carballo (1)"/>
    <n v="53605"/>
    <n v="53605"/>
    <n v="0"/>
    <n v="0"/>
    <n v="0"/>
    <n v="70801.97"/>
    <n v="9820.0300000000007"/>
    <n v="351.6"/>
    <n v="537.71"/>
    <n v="0"/>
    <m/>
    <n v="2361.84"/>
    <n v="0.85"/>
    <n v="83874"/>
    <x v="5"/>
  </r>
  <r>
    <s v="0246   1L-L15"/>
    <s v="Balaza Luz Marisol / Fernando Eduardo Galdos (1)"/>
    <n v="57408"/>
    <n v="57408"/>
    <n v="0"/>
    <n v="0"/>
    <n v="0"/>
    <n v="70801.97"/>
    <n v="9019.7199999999993"/>
    <n v="322.8"/>
    <n v="493.9"/>
    <n v="0"/>
    <m/>
    <n v="-4537.3100000000004"/>
    <n v="0.92"/>
    <n v="76102"/>
    <x v="5"/>
  </r>
  <r>
    <s v="0247   1L-L16"/>
    <s v="DANIELA PEREYRA (1)"/>
    <n v="-6030.88"/>
    <n v="0"/>
    <n v="0"/>
    <n v="0"/>
    <n v="6030.88"/>
    <n v="70801.97"/>
    <n v="8716.9"/>
    <n v="312"/>
    <n v="477"/>
    <n v="0"/>
    <m/>
    <n v="14487.57"/>
    <n v="0.44"/>
    <n v="88765"/>
    <x v="5"/>
  </r>
  <r>
    <s v="0248   1L-L17"/>
    <s v="Gustavo Alberto Ramon Gonzalez (1)"/>
    <n v="45171"/>
    <n v="45171"/>
    <n v="0"/>
    <n v="0"/>
    <n v="0"/>
    <n v="70801.97"/>
    <n v="8230.2199999999993"/>
    <n v="295.2"/>
    <n v="450.44"/>
    <n v="0"/>
    <m/>
    <n v="-4492.07"/>
    <n v="0.24"/>
    <n v="75286"/>
    <x v="5"/>
  </r>
  <r>
    <s v="0249   1L-L18"/>
    <s v="GASTON DAMIAN SERRA/ JAVIER OMAR LOPEZ (1)"/>
    <n v="319158"/>
    <n v="0"/>
    <n v="285841.21999999997"/>
    <n v="71905.34"/>
    <n v="0"/>
    <n v="70801.97"/>
    <n v="7721.92"/>
    <n v="276"/>
    <n v="422.51"/>
    <n v="0"/>
    <m/>
    <n v="6945"/>
    <n v="0.04"/>
    <n v="443914"/>
    <x v="5"/>
  </r>
  <r>
    <s v="0250   1L-L19"/>
    <s v="DANIELE, Mario Domingo/ GIORDANO LERENA Maria del Rocio (1)"/>
    <n v="48454"/>
    <n v="48454"/>
    <n v="0"/>
    <n v="0"/>
    <n v="0"/>
    <n v="70801.97"/>
    <n v="6997.31"/>
    <n v="250.8"/>
    <n v="383.19"/>
    <n v="0"/>
    <m/>
    <n v="-4421.49"/>
    <n v="0.22"/>
    <n v="74012"/>
    <x v="5"/>
  </r>
  <r>
    <s v="0251   1L-L20"/>
    <s v="GEOPOLIS S.A. (1)"/>
    <n v="33936"/>
    <n v="0"/>
    <n v="33936"/>
    <n v="4581.3599999999997"/>
    <n v="0"/>
    <n v="70801.97"/>
    <n v="6856.72"/>
    <n v="244.8"/>
    <n v="375.26"/>
    <n v="0"/>
    <m/>
    <n v="14487.57"/>
    <n v="0.32"/>
    <n v="131284"/>
    <x v="5"/>
  </r>
  <r>
    <s v="0252   1L-L21"/>
    <s v="TORSTEN / DIRK SCHALL (1)"/>
    <n v="43672"/>
    <n v="43672"/>
    <n v="0"/>
    <n v="0"/>
    <n v="0"/>
    <n v="70801.97"/>
    <n v="6629.6"/>
    <n v="237.6"/>
    <n v="363.18"/>
    <n v="0"/>
    <m/>
    <n v="-4400.9799999999996"/>
    <n v="0.63"/>
    <n v="73632"/>
    <x v="5"/>
  </r>
  <r>
    <s v="0253   1L-L22"/>
    <s v="Anabel Carla BRUSCHINI (1)"/>
    <n v="43773"/>
    <n v="43773"/>
    <n v="0"/>
    <n v="0"/>
    <n v="0"/>
    <n v="70801.97"/>
    <n v="6737.75"/>
    <n v="241.2"/>
    <n v="369.05"/>
    <n v="0"/>
    <m/>
    <n v="2537.98"/>
    <n v="0.05"/>
    <n v="80688"/>
    <x v="5"/>
  </r>
  <r>
    <s v="0254   1L-L23"/>
    <s v="Coop.DACAR"/>
    <n v="98400"/>
    <n v="0"/>
    <n v="92401.25"/>
    <n v="18472.919999999998"/>
    <n v="0"/>
    <n v="70801.97"/>
    <n v="6856.72"/>
    <n v="244.8"/>
    <n v="375.26"/>
    <n v="0"/>
    <m/>
    <n v="0"/>
    <n v="0.08"/>
    <n v="189153"/>
    <x v="5"/>
  </r>
  <r>
    <s v="0255   1L-L24"/>
    <s v="JOSE BALATTI (1)"/>
    <n v="45425"/>
    <n v="45425"/>
    <n v="0"/>
    <n v="0"/>
    <n v="0"/>
    <n v="70801.97"/>
    <n v="8500.6"/>
    <n v="304.8"/>
    <n v="465.62"/>
    <n v="0"/>
    <m/>
    <n v="-4507.75"/>
    <n v="0.76"/>
    <n v="75566"/>
    <x v="5"/>
  </r>
  <r>
    <s v="0256   1L-L25"/>
    <s v="Gustavo Enrique Daniel Moran (1)"/>
    <n v="52357"/>
    <n v="52357"/>
    <n v="0"/>
    <n v="0"/>
    <n v="0"/>
    <n v="70801.97"/>
    <n v="8825.0499999999993"/>
    <n v="0"/>
    <n v="483.21"/>
    <n v="0"/>
    <m/>
    <n v="2419.15"/>
    <n v="0.62"/>
    <n v="82530"/>
    <x v="5"/>
  </r>
  <r>
    <s v="0257   1L-L26"/>
    <s v="CAMILA PARDO ARGERICH (1)"/>
    <n v="44127"/>
    <n v="44127"/>
    <n v="0"/>
    <n v="0"/>
    <n v="0"/>
    <n v="70801.97"/>
    <n v="7116.28"/>
    <n v="254.4"/>
    <n v="389.4"/>
    <n v="0"/>
    <m/>
    <n v="-4428.13"/>
    <n v="0.08"/>
    <n v="74134"/>
    <x v="5"/>
  </r>
  <r>
    <s v="0258   1L-L27"/>
    <s v="FABIAN MARTINEZ"/>
    <n v="1269448"/>
    <n v="0"/>
    <n v="787403.66"/>
    <n v="588343.82999999996"/>
    <n v="0"/>
    <n v="70801.97"/>
    <n v="8327.56"/>
    <n v="287.60000000000002"/>
    <n v="455.96"/>
    <n v="0"/>
    <m/>
    <n v="0"/>
    <n v="0.42"/>
    <n v="1455621"/>
    <x v="5"/>
  </r>
  <r>
    <s v="0259   1L-L28"/>
    <s v="ALEJANDRO DAROUICHE (1)"/>
    <n v="46125"/>
    <n v="46125"/>
    <n v="0"/>
    <n v="0"/>
    <n v="0"/>
    <n v="70801.97"/>
    <n v="9246.83"/>
    <n v="332.4"/>
    <n v="506.32"/>
    <n v="0"/>
    <m/>
    <n v="-4549.9799999999996"/>
    <n v="0.46"/>
    <n v="76338"/>
    <x v="5"/>
  </r>
  <r>
    <s v="0260   1L-L29"/>
    <s v="TOMAS BELLO (1)"/>
    <n v="52279"/>
    <n v="52279"/>
    <n v="0"/>
    <n v="0"/>
    <n v="0"/>
    <n v="70801.97"/>
    <n v="8403.26"/>
    <n v="301.2"/>
    <n v="460.1"/>
    <n v="0"/>
    <m/>
    <n v="2443.2800000000002"/>
    <n v="0.19"/>
    <n v="82410"/>
    <x v="5"/>
  </r>
  <r>
    <s v="0261   1L-L30"/>
    <s v="Matias Alejandro Perasso/Guadalupe Agustin (1)"/>
    <n v="45951"/>
    <n v="45951"/>
    <n v="0"/>
    <n v="0"/>
    <n v="0"/>
    <n v="70801.97"/>
    <n v="9062.98"/>
    <n v="324"/>
    <n v="495.97"/>
    <n v="0"/>
    <m/>
    <n v="-9078.25"/>
    <n v="0.33"/>
    <n v="71607"/>
    <x v="5"/>
  </r>
  <r>
    <s v="0262   1L-L31"/>
    <s v="DIEGO SOLERO (1)"/>
    <n v="178310"/>
    <n v="116791.4"/>
    <n v="61518.6"/>
    <n v="10178.280000000001"/>
    <n v="0"/>
    <n v="70801.97"/>
    <n v="9257.65"/>
    <n v="332.4"/>
    <n v="506.66"/>
    <n v="0"/>
    <m/>
    <n v="6945"/>
    <n v="0.44"/>
    <n v="159541"/>
    <x v="5"/>
  </r>
  <r>
    <s v="0263   1L-L32"/>
    <s v="BLANCO MONICA P/_x000a_BERTOLOTTO CLAUDIO_x000a_A. (1)"/>
    <n v="50259"/>
    <n v="46000"/>
    <n v="4259"/>
    <n v="0"/>
    <n v="4561"/>
    <n v="70801.97"/>
    <n v="9149.5"/>
    <n v="0"/>
    <n v="501.15"/>
    <n v="0"/>
    <m/>
    <n v="-4545"/>
    <n v="0.38"/>
    <n v="75606"/>
    <x v="5"/>
  </r>
  <r>
    <s v="0264   1L-L33"/>
    <s v="ROSANA JUDITH CHORUZY (2)"/>
    <n v="46518"/>
    <n v="47294"/>
    <n v="0"/>
    <n v="6279.84"/>
    <n v="776"/>
    <n v="70801.97"/>
    <n v="9668.6200000000008"/>
    <n v="345.6"/>
    <n v="529.42999999999995"/>
    <n v="0"/>
    <m/>
    <n v="0"/>
    <n v="0.54"/>
    <n v="86850"/>
    <x v="5"/>
  </r>
  <r>
    <s v="0265   1L-L34"/>
    <s v="MARCELA GUERRA (1)"/>
    <n v="46458"/>
    <n v="46458"/>
    <n v="0"/>
    <n v="0"/>
    <n v="0"/>
    <n v="70801.97"/>
    <n v="9603.73"/>
    <n v="344.4"/>
    <n v="525.63"/>
    <n v="0"/>
    <m/>
    <n v="-4570.49"/>
    <n v="0.76"/>
    <n v="76706"/>
    <x v="5"/>
  </r>
  <r>
    <s v="0266   1L-L35"/>
    <s v="FEDERICO CASTEX"/>
    <n v="338689"/>
    <n v="0"/>
    <n v="294572.27"/>
    <s v="En Abogados"/>
    <n v="0"/>
    <n v="70801.97"/>
    <n v="9398.24"/>
    <n v="336"/>
    <n v="514.6"/>
    <n v="0"/>
    <m/>
    <n v="0"/>
    <n v="0.93"/>
    <n v="459508"/>
    <x v="5"/>
  </r>
  <r>
    <s v="0267   1L-L36"/>
    <s v="MARÕA FERNANDA BALLOTTA (2)"/>
    <n v="92525"/>
    <n v="25000"/>
    <n v="67525"/>
    <n v="12082.35"/>
    <n v="0"/>
    <n v="70801.97"/>
    <n v="9214.39"/>
    <n v="331.2"/>
    <n v="504.25"/>
    <n v="0"/>
    <m/>
    <n v="0"/>
    <n v="0.84"/>
    <n v="160460"/>
    <x v="5"/>
  </r>
  <r>
    <s v="0268   1L-L37"/>
    <s v="LORENTE MARCELA (1)"/>
    <n v="45981"/>
    <n v="45981"/>
    <n v="0"/>
    <n v="0"/>
    <n v="0"/>
    <n v="70801.97"/>
    <n v="9095.42"/>
    <n v="325.2"/>
    <n v="498.04"/>
    <n v="0"/>
    <m/>
    <n v="-4541.54"/>
    <n v="0.91"/>
    <n v="76180"/>
    <x v="5"/>
  </r>
  <r>
    <s v="0269   1L-L38"/>
    <s v="FERNANDO NICOSIA (1)"/>
    <n v="45212"/>
    <n v="45212"/>
    <n v="0"/>
    <n v="0"/>
    <n v="0"/>
    <n v="70801.97"/>
    <n v="8273.48"/>
    <n v="296.39999999999998"/>
    <n v="453.2"/>
    <n v="0"/>
    <m/>
    <n v="-4494.4799999999996"/>
    <n v="0.43"/>
    <n v="75331"/>
    <x v="5"/>
  </r>
  <r>
    <s v="0270   1L-L39"/>
    <s v="Daniel Bernardo RUIZ (1)"/>
    <n v="44775"/>
    <n v="44775"/>
    <n v="0"/>
    <n v="0"/>
    <n v="0"/>
    <n v="70801.97"/>
    <n v="7808.44"/>
    <n v="278.39999999999998"/>
    <n v="427.34"/>
    <n v="0"/>
    <m/>
    <n v="-4467.9399999999996"/>
    <n v="0.79"/>
    <n v="74849"/>
    <x v="5"/>
  </r>
  <r>
    <s v="0271   1L-L40"/>
    <s v="Hernan Javier PIROLO"/>
    <n v="44635"/>
    <n v="45379"/>
    <n v="0"/>
    <n v="744"/>
    <n v="744"/>
    <n v="70801.97"/>
    <n v="7657.03"/>
    <n v="274.8"/>
    <n v="419.06"/>
    <n v="0"/>
    <m/>
    <n v="0"/>
    <n v="0.14000000000000001"/>
    <n v="79153"/>
    <x v="5"/>
  </r>
  <r>
    <s v="0272   1L-L41"/>
    <s v="RODOLFO CELEDON"/>
    <n v="2742103"/>
    <n v="0"/>
    <n v="1652356.06"/>
    <s v="En Abogados"/>
    <n v="0"/>
    <n v="70801.97"/>
    <n v="7700.29"/>
    <n v="276"/>
    <n v="421.47"/>
    <n v="0"/>
    <m/>
    <n v="0"/>
    <n v="0.2"/>
    <n v="3044371"/>
    <x v="5"/>
  </r>
  <r>
    <s v="0273   1L-L42"/>
    <s v="XIMENA HUAMAN CALATAYUD"/>
    <n v="2772924"/>
    <n v="0"/>
    <n v="1670137.74"/>
    <s v="En Abogados"/>
    <n v="0"/>
    <n v="70801.97"/>
    <n v="8089.63"/>
    <n v="289.2"/>
    <n v="442.86"/>
    <n v="0"/>
    <m/>
    <n v="0"/>
    <n v="0.75"/>
    <n v="3078017"/>
    <x v="5"/>
  </r>
  <r>
    <s v="0274   1L-L43"/>
    <s v="LUCIANO MAZZEO/ BELUSSI CARLA (1)"/>
    <n v="45343"/>
    <n v="45343"/>
    <n v="0"/>
    <n v="0"/>
    <n v="0"/>
    <n v="70801.97"/>
    <n v="8414.08"/>
    <n v="301.2"/>
    <n v="460.45"/>
    <n v="0"/>
    <m/>
    <n v="-4502.33"/>
    <n v="0.63"/>
    <n v="75476"/>
    <x v="5"/>
  </r>
  <r>
    <s v="0275   1L-L44"/>
    <s v="ANDREA MARIANA ORTIGOZA (1)"/>
    <n v="44462"/>
    <n v="44462"/>
    <n v="0"/>
    <n v="0"/>
    <n v="0"/>
    <n v="70801.97"/>
    <n v="7473.17"/>
    <n v="267.60000000000002"/>
    <n v="409.4"/>
    <n v="0"/>
    <m/>
    <n v="-4448.6400000000003"/>
    <n v="0.5"/>
    <n v="74504"/>
    <x v="5"/>
  </r>
  <r>
    <s v="0276   1L-L45"/>
    <s v="GRACIELA BETINA GIL PIZARRO (1)"/>
    <n v="45009"/>
    <n v="45009"/>
    <n v="0"/>
    <n v="0"/>
    <n v="0"/>
    <n v="70801.97"/>
    <n v="8057.18"/>
    <n v="288"/>
    <n v="441.13"/>
    <n v="0"/>
    <m/>
    <n v="-4481.82"/>
    <n v="0.54"/>
    <n v="75107"/>
    <x v="5"/>
  </r>
  <r>
    <s v="0277   1L-L46"/>
    <s v="(CFA) COMPA—IA FIDUCIARIA AMERICANA"/>
    <n v="50045"/>
    <n v="0"/>
    <n v="50045"/>
    <n v="6756.08"/>
    <n v="0"/>
    <n v="70801.97"/>
    <n v="8597.93"/>
    <n v="308.39999999999998"/>
    <n v="470.45"/>
    <n v="0"/>
    <m/>
    <n v="0"/>
    <n v="0.17"/>
    <n v="136980"/>
    <x v="5"/>
  </r>
  <r>
    <s v="0278   1L-L47"/>
    <s v="MARIANO ALBERTO VALENTINO/PAULA NATALIA MORENO (1)"/>
    <n v="44696"/>
    <n v="44696"/>
    <n v="0"/>
    <n v="0"/>
    <n v="0"/>
    <n v="70801.97"/>
    <n v="7721.92"/>
    <n v="277.2"/>
    <n v="422.85"/>
    <n v="0"/>
    <m/>
    <n v="-4463.12"/>
    <n v="0.18"/>
    <n v="74761"/>
    <x v="5"/>
  </r>
  <r>
    <s v="0279   1L-L48"/>
    <s v="YANINA VALERIA BERNINSON (1) (2)"/>
    <n v="103563"/>
    <n v="60500"/>
    <n v="43063"/>
    <n v="10358.280000000001"/>
    <n v="0"/>
    <n v="70801.97"/>
    <n v="6597.16"/>
    <n v="0"/>
    <n v="361.11"/>
    <n v="0"/>
    <m/>
    <n v="14487.57"/>
    <n v="0.91"/>
    <n v="145670"/>
    <x v="5"/>
  </r>
  <r>
    <s v="0280   1L-L49"/>
    <s v="(CFA) COMPA—IA FIDUCIARIA AMERICANA"/>
    <n v="49516"/>
    <n v="0"/>
    <n v="49516"/>
    <n v="6684.66"/>
    <n v="0"/>
    <n v="70801.97"/>
    <n v="8068"/>
    <n v="288"/>
    <n v="441.48"/>
    <n v="0"/>
    <m/>
    <n v="0"/>
    <n v="0.89"/>
    <n v="135801"/>
    <x v="5"/>
  </r>
  <r>
    <s v="0281   1L-L50"/>
    <s v="GARRITANO VERONICA Y OT."/>
    <n v="886504"/>
    <n v="0"/>
    <n v="643458.91"/>
    <s v="En Abogados"/>
    <n v="0"/>
    <n v="70801.97"/>
    <n v="9019.7199999999993"/>
    <n v="322.8"/>
    <n v="493.9"/>
    <n v="0"/>
    <m/>
    <n v="0"/>
    <n v="0.66"/>
    <n v="1054010"/>
    <x v="5"/>
  </r>
  <r>
    <s v="0282   1L-L51"/>
    <s v="CARLOS MOLTONI (1)"/>
    <n v="45100"/>
    <n v="45100"/>
    <n v="0"/>
    <n v="0"/>
    <n v="0"/>
    <n v="70801.97"/>
    <n v="8154.52"/>
    <n v="291.60000000000002"/>
    <n v="446.31"/>
    <n v="0"/>
    <m/>
    <n v="-4487.24"/>
    <n v="0.84"/>
    <n v="75208"/>
    <x v="5"/>
  </r>
  <r>
    <s v="0283   1L-L52"/>
    <s v="EMILIANO AVETRANI - PABLO AVETRANI"/>
    <n v="45647"/>
    <n v="0"/>
    <n v="45647"/>
    <n v="6162.35"/>
    <n v="0"/>
    <n v="70801.97"/>
    <n v="8738.5300000000007"/>
    <n v="313.2"/>
    <n v="478.38"/>
    <n v="0"/>
    <m/>
    <n v="0"/>
    <n v="0.56999999999999995"/>
    <n v="132142"/>
    <x v="5"/>
  </r>
  <r>
    <s v="0284   1L-L53"/>
    <s v="LUCÕA PARENTE"/>
    <n v="2501187"/>
    <n v="0"/>
    <n v="1522827.92"/>
    <s v="En Abogados"/>
    <n v="0"/>
    <n v="70801.97"/>
    <n v="8489.7800000000007"/>
    <n v="303.60000000000002"/>
    <n v="464.59"/>
    <n v="0"/>
    <m/>
    <n v="0"/>
    <n v="0.28999999999999998"/>
    <n v="2786829"/>
    <x v="5"/>
  </r>
  <r>
    <s v="0285   1L-L54"/>
    <s v="Miraglia Claudia Beatriz_x000a_(1)"/>
    <n v="45521"/>
    <n v="45521"/>
    <n v="0"/>
    <n v="0"/>
    <n v="0"/>
    <n v="70801.97"/>
    <n v="8608.75"/>
    <n v="308.39999999999998"/>
    <n v="471.48"/>
    <n v="0"/>
    <m/>
    <n v="-4513.79"/>
    <n v="0.19"/>
    <n v="75677"/>
    <x v="5"/>
  </r>
  <r>
    <s v="0286   1L-L55"/>
    <s v="SOCIEDAD PETROCENTAURI_x000a_(Gabriel Fabian RADZIUSZ) (1)"/>
    <n v="45617"/>
    <n v="45617"/>
    <n v="0"/>
    <n v="0"/>
    <n v="0"/>
    <n v="70801.97"/>
    <n v="8706.08"/>
    <n v="312"/>
    <n v="476.66"/>
    <n v="0"/>
    <m/>
    <n v="-4519.22"/>
    <n v="0.51"/>
    <n v="75778"/>
    <x v="5"/>
  </r>
  <r>
    <s v="0287   1L-L56"/>
    <s v="SOSA MENDOZA (1)"/>
    <n v="45607"/>
    <n v="45607"/>
    <n v="0"/>
    <n v="0"/>
    <n v="0"/>
    <n v="70801.97"/>
    <n v="8695.27"/>
    <n v="312"/>
    <n v="476.31"/>
    <n v="0"/>
    <m/>
    <n v="-4518.6099999999997"/>
    <n v="0.06"/>
    <n v="75767"/>
    <x v="5"/>
  </r>
  <r>
    <s v="0288   1L-L57"/>
    <s v="SOSA MENDOZA (1)"/>
    <n v="45809"/>
    <n v="45809"/>
    <n v="0"/>
    <n v="0"/>
    <n v="0"/>
    <n v="70801.97"/>
    <n v="8911.57"/>
    <n v="319.2"/>
    <n v="487.69"/>
    <n v="0"/>
    <m/>
    <n v="-4530.68"/>
    <n v="0.25"/>
    <n v="75990"/>
    <x v="5"/>
  </r>
  <r>
    <s v="0289   1L-L58"/>
    <s v="OSVALDO RAUL PICCININI (1)"/>
    <n v="49851"/>
    <n v="49851"/>
    <n v="0"/>
    <n v="0"/>
    <n v="0"/>
    <n v="70801.97"/>
    <n v="8403.26"/>
    <n v="301.2"/>
    <n v="460.1"/>
    <n v="0"/>
    <m/>
    <n v="-4501.72"/>
    <n v="0.19"/>
    <n v="75465"/>
    <x v="5"/>
  </r>
  <r>
    <s v="0290   1L-L59"/>
    <s v="NORMA CLORINDA GOMEZ (1)"/>
    <n v="49605"/>
    <n v="49605"/>
    <n v="0"/>
    <n v="0"/>
    <n v="0"/>
    <n v="70801.97"/>
    <n v="8154.52"/>
    <n v="292.8"/>
    <n v="446.65"/>
    <n v="0"/>
    <m/>
    <n v="-4487.8500000000004"/>
    <n v="0.91"/>
    <n v="75209"/>
    <x v="5"/>
  </r>
  <r>
    <s v="0291   1L-L60"/>
    <s v="MANUEL ANGEL RODRIGUEZ (1)"/>
    <n v="59264"/>
    <n v="59264"/>
    <n v="0"/>
    <n v="0"/>
    <n v="0"/>
    <n v="70801.97"/>
    <n v="8089.63"/>
    <n v="0"/>
    <n v="442.86"/>
    <n v="0"/>
    <m/>
    <n v="2461.37"/>
    <n v="0.17"/>
    <n v="81796"/>
    <x v="5"/>
  </r>
  <r>
    <s v="0292   1L-L61"/>
    <s v="MARTA MARTINEZ OLIVARES"/>
    <n v="49217"/>
    <n v="50800"/>
    <n v="0"/>
    <n v="809"/>
    <n v="1583"/>
    <n v="70801.97"/>
    <n v="7765.18"/>
    <n v="278.39999999999998"/>
    <n v="425.27"/>
    <n v="0"/>
    <m/>
    <n v="0"/>
    <n v="0.18"/>
    <n v="78497"/>
    <x v="5"/>
  </r>
  <r>
    <s v="0293   1L-L62"/>
    <s v="SANTIAGO PESSINA (1)"/>
    <n v="45779"/>
    <n v="45779"/>
    <n v="0"/>
    <n v="0"/>
    <n v="0"/>
    <n v="70801.97"/>
    <n v="8879.1200000000008"/>
    <n v="318"/>
    <n v="486.31"/>
    <n v="0"/>
    <m/>
    <n v="-4529.47"/>
    <n v="7.0000000000000007E-2"/>
    <n v="75956"/>
    <x v="5"/>
  </r>
  <r>
    <s v="0294   1L-L63"/>
    <s v="Perdomo Acevedo, Juan Eduardo/Montes Paula Andrea (1)"/>
    <n v="45354"/>
    <n v="45354"/>
    <n v="0"/>
    <n v="0"/>
    <n v="0"/>
    <n v="70801.97"/>
    <n v="8424.89"/>
    <n v="302.39999999999998"/>
    <n v="461.14"/>
    <n v="0"/>
    <m/>
    <n v="-4502.93"/>
    <n v="0.53"/>
    <n v="75488"/>
    <x v="5"/>
  </r>
  <r>
    <s v="0295   1L-L64"/>
    <s v="HERNAN DE LAURENTE"/>
    <n v="110434"/>
    <n v="0"/>
    <n v="107878.74"/>
    <n v="17118.89"/>
    <n v="0"/>
    <n v="70801.97"/>
    <n v="15368.13"/>
    <n v="549.6"/>
    <n v="841.57"/>
    <n v="0"/>
    <m/>
    <n v="0"/>
    <n v="0.1"/>
    <n v="212559"/>
    <x v="5"/>
  </r>
  <r>
    <s v="0296   1L-L65"/>
    <s v="HERNAN DE LAURENTE"/>
    <n v="114146"/>
    <n v="0"/>
    <n v="111516.84"/>
    <n v="17683.93"/>
    <n v="0"/>
    <n v="70801.97"/>
    <n v="17541.95"/>
    <n v="627.6"/>
    <n v="960.56"/>
    <n v="0"/>
    <m/>
    <n v="0"/>
    <n v="0.15"/>
    <n v="219133"/>
    <x v="5"/>
  </r>
  <r>
    <s v="0297   1L-L66"/>
    <s v="Pablo Andres MONTESANO"/>
    <n v="198294"/>
    <n v="53188"/>
    <n v="145106"/>
    <n v="20411.7"/>
    <n v="0"/>
    <n v="70801.97"/>
    <n v="12448.08"/>
    <n v="444"/>
    <n v="681.19"/>
    <n v="0"/>
    <m/>
    <n v="0"/>
    <n v="0.06"/>
    <n v="249893"/>
    <x v="5"/>
  </r>
  <r>
    <s v="0298   1L-L67"/>
    <s v="PABLO ANDRES MONTESANO (1)"/>
    <n v="101126"/>
    <n v="51356"/>
    <n v="49770"/>
    <n v="7554.86"/>
    <n v="0"/>
    <n v="70801.97"/>
    <n v="9917.36"/>
    <n v="355.2"/>
    <n v="543.22"/>
    <n v="0"/>
    <m/>
    <n v="42362.879999999997"/>
    <n v="0.51"/>
    <n v="181306"/>
    <x v="5"/>
  </r>
  <r>
    <s v="0299   1L-L68"/>
    <s v="PABLO ANDRES MONTESANO (1)"/>
    <n v="107108"/>
    <n v="54838"/>
    <n v="52270"/>
    <n v="7949.36"/>
    <n v="0"/>
    <n v="70801.97"/>
    <n v="13421.43"/>
    <n v="480"/>
    <n v="734.65"/>
    <n v="0"/>
    <m/>
    <n v="44445.88"/>
    <n v="0.71"/>
    <n v="190104"/>
    <x v="5"/>
  </r>
  <r>
    <s v="0300   1L-L69"/>
    <s v="ALEJANDRO PUEYRRED”N (1)"/>
    <n v="54663"/>
    <n v="55000"/>
    <n v="0"/>
    <n v="0"/>
    <n v="337"/>
    <n v="70801.97"/>
    <n v="13616.1"/>
    <n v="487.2"/>
    <n v="745.34"/>
    <n v="0"/>
    <m/>
    <n v="-4799.72"/>
    <n v="0.11"/>
    <n v="80514"/>
    <x v="5"/>
  </r>
  <r>
    <s v="0301   1L-L70"/>
    <s v="ARIEL AKERMAN (1)"/>
    <n v="51896"/>
    <n v="51896"/>
    <n v="0"/>
    <n v="0"/>
    <n v="0"/>
    <n v="70801.97"/>
    <n v="15411.39"/>
    <n v="550.79999999999995"/>
    <n v="843.64"/>
    <n v="0"/>
    <m/>
    <n v="-4902.2700000000004"/>
    <n v="0.47"/>
    <n v="82706"/>
    <x v="5"/>
  </r>
  <r>
    <s v="0302   1L-L71"/>
    <s v="GUILLERMO MACERA (1)"/>
    <n v="52139"/>
    <n v="52139"/>
    <n v="0"/>
    <n v="0"/>
    <n v="0"/>
    <n v="70801.97"/>
    <n v="15670.95"/>
    <n v="560.4"/>
    <n v="858.12"/>
    <n v="0"/>
    <m/>
    <n v="-4917.3500000000004"/>
    <n v="0.91"/>
    <n v="82975"/>
    <x v="5"/>
  </r>
  <r>
    <s v="0303   1L-L72"/>
    <s v="MARISA CECILIA RODRIGUEZ,"/>
    <n v="50020"/>
    <n v="50854"/>
    <n v="0"/>
    <n v="834"/>
    <n v="834"/>
    <n v="70801.97"/>
    <n v="13940.55"/>
    <n v="0"/>
    <n v="762.93"/>
    <n v="0"/>
    <m/>
    <n v="0"/>
    <n v="0.55000000000000004"/>
    <n v="85506"/>
    <x v="5"/>
  </r>
  <r>
    <s v="0304   1L-L73"/>
    <s v="Gustavo Alberto Ramon GONZALEZ (1)"/>
    <n v="47844"/>
    <n v="47844"/>
    <n v="0"/>
    <n v="0"/>
    <n v="0"/>
    <n v="70801.97"/>
    <n v="11085.38"/>
    <n v="396"/>
    <n v="607.03"/>
    <n v="0"/>
    <m/>
    <n v="-4655.55"/>
    <n v="0.17"/>
    <n v="78235"/>
    <x v="5"/>
  </r>
  <r>
    <s v="0305   1L-L74"/>
    <s v="Juan Bautista Carballo/ Maria Martina Carballo"/>
    <n v="47207"/>
    <n v="0"/>
    <n v="47207"/>
    <n v="6372.95"/>
    <n v="0"/>
    <n v="70801.97"/>
    <n v="10404.040000000001"/>
    <n v="372"/>
    <n v="569.78"/>
    <n v="0"/>
    <m/>
    <n v="0"/>
    <n v="0.26"/>
    <n v="135728"/>
    <x v="5"/>
  </r>
  <r>
    <s v="0306   1L-L75"/>
    <s v="MARCELO LUIS VOLPE_x000a_(1)"/>
    <n v="197802"/>
    <n v="112323.1"/>
    <n v="85478.9"/>
    <n v="13347.7"/>
    <n v="0"/>
    <n v="70801.97"/>
    <n v="9895.73"/>
    <n v="0"/>
    <n v="541.84"/>
    <n v="0"/>
    <m/>
    <n v="6945"/>
    <n v="0.86"/>
    <n v="187012"/>
    <x v="5"/>
  </r>
  <r>
    <s v="0307    2A-L1"/>
    <s v="PABLO GARCIA NAVARRO (1)"/>
    <n v="58569"/>
    <n v="58569"/>
    <n v="0"/>
    <n v="0"/>
    <n v="0"/>
    <n v="70801.97"/>
    <n v="16406.37"/>
    <n v="586.79999999999995"/>
    <n v="898.47"/>
    <n v="0"/>
    <m/>
    <n v="-4959.58"/>
    <n v="0.97"/>
    <n v="83735"/>
    <x v="5"/>
  </r>
  <r>
    <s v="0308    2A-L2"/>
    <s v="EFEYSE S.R.L."/>
    <n v="280345"/>
    <n v="280345"/>
    <n v="0"/>
    <n v="0"/>
    <n v="0"/>
    <n v="70801.97"/>
    <n v="12610.3"/>
    <n v="451.2"/>
    <n v="690.5"/>
    <n v="0"/>
    <m/>
    <n v="0"/>
    <n v="0.03"/>
    <n v="84554"/>
    <x v="5"/>
  </r>
  <r>
    <s v="0309    2A-L3"/>
    <s v="LORENA YAMILA CANDIDO/FERNANDEZ CLAUDIO (1)"/>
    <n v="49273"/>
    <n v="49273"/>
    <n v="0"/>
    <n v="822"/>
    <n v="0"/>
    <n v="70801.97"/>
    <n v="12610.3"/>
    <n v="451.2"/>
    <n v="690.5"/>
    <n v="0"/>
    <m/>
    <n v="-4742"/>
    <n v="0.03"/>
    <n v="80634"/>
    <x v="5"/>
  </r>
  <r>
    <s v="0310    2A-L4"/>
    <s v="GABRIEL MICHELOUD (1)"/>
    <n v="49273"/>
    <n v="49273"/>
    <n v="0"/>
    <n v="0"/>
    <n v="0"/>
    <n v="70801.97"/>
    <n v="12610.3"/>
    <n v="451.2"/>
    <n v="690.5"/>
    <n v="0"/>
    <m/>
    <n v="-4742.41"/>
    <n v="0.44"/>
    <n v="79812"/>
    <x v="5"/>
  </r>
  <r>
    <s v="0311    2A-L5"/>
    <s v="PETER KRUGER"/>
    <n v="301197"/>
    <n v="0"/>
    <n v="268537.31"/>
    <n v="68912.23"/>
    <n v="0"/>
    <n v="70801.97"/>
    <n v="12599.49"/>
    <n v="451.2"/>
    <n v="689.81"/>
    <n v="0"/>
    <m/>
    <n v="0"/>
    <n v="0.99"/>
    <n v="421993"/>
    <x v="5"/>
  </r>
  <r>
    <s v="0312    2A-L6"/>
    <s v="ANABELLA BLANCO (1)"/>
    <n v="61647"/>
    <n v="61647"/>
    <n v="0"/>
    <n v="0"/>
    <n v="0"/>
    <n v="70801.97"/>
    <n v="12653.56"/>
    <n v="0"/>
    <n v="692.91"/>
    <n v="12785.54"/>
    <m/>
    <n v="-4744.83"/>
    <n v="0.85"/>
    <n v="92190"/>
    <x v="5"/>
  </r>
  <r>
    <s v="0313    2A-L7"/>
    <s v="JULIAN FERNANDEZ SKAPIN/ JULIANA TORRES IADAROLA (1)"/>
    <n v="56258"/>
    <n v="56258"/>
    <n v="0"/>
    <n v="0"/>
    <n v="0"/>
    <n v="70801.97"/>
    <n v="12653.56"/>
    <n v="452.4"/>
    <n v="692.91"/>
    <n v="0"/>
    <m/>
    <n v="2200.17"/>
    <n v="0.99"/>
    <n v="86802"/>
    <x v="5"/>
  </r>
  <r>
    <s v="0314    2A-L8"/>
    <s v="CARLOS MANUEL CAMPO"/>
    <n v="105739"/>
    <n v="49282"/>
    <n v="56457"/>
    <n v="7621.7"/>
    <n v="0"/>
    <n v="70801.97"/>
    <n v="12642.75"/>
    <n v="452.4"/>
    <n v="692.22"/>
    <n v="0"/>
    <m/>
    <n v="0"/>
    <n v="0.96"/>
    <n v="148669"/>
    <x v="5"/>
  </r>
  <r>
    <s v="0315    2A-L9"/>
    <s v="ANA MARIA COLOMBO"/>
    <n v="3084417"/>
    <n v="0"/>
    <n v="1851379.1"/>
    <s v="En Abogados"/>
    <n v="0"/>
    <n v="70801.97"/>
    <n v="12631.93"/>
    <n v="452.4"/>
    <n v="691.53"/>
    <n v="0"/>
    <m/>
    <n v="0"/>
    <n v="0.99"/>
    <n v="3418932"/>
    <x v="5"/>
  </r>
  <r>
    <s v="0316   2A-L10"/>
    <s v="Daniel Eduardo Lifschitz/ Fabiana Alejandra Maneiro"/>
    <n v="54394"/>
    <n v="55300"/>
    <n v="0"/>
    <n v="895"/>
    <n v="906"/>
    <n v="70801.97"/>
    <n v="12696.82"/>
    <n v="453.6"/>
    <n v="694.98"/>
    <n v="0"/>
    <m/>
    <n v="0"/>
    <n v="0.63"/>
    <n v="84637"/>
    <x v="5"/>
  </r>
  <r>
    <s v="0317    2A-L11"/>
    <s v="FABI£N BURGOS (1)"/>
    <n v="70915"/>
    <n v="70915"/>
    <n v="0"/>
    <n v="0"/>
    <n v="0"/>
    <n v="70801.97"/>
    <n v="12621.12"/>
    <n v="0"/>
    <n v="690.84"/>
    <n v="0"/>
    <m/>
    <n v="2201.98"/>
    <n v="0.09"/>
    <n v="86316"/>
    <x v="5"/>
  </r>
  <r>
    <s v="0318   2A-L12"/>
    <s v="KANG JONG HO"/>
    <n v="407312"/>
    <n v="289600"/>
    <n v="117712"/>
    <n v="15891.12"/>
    <n v="0"/>
    <n v="70801.97"/>
    <n v="12642.75"/>
    <n v="452.4"/>
    <n v="692.22"/>
    <n v="0"/>
    <m/>
    <n v="0"/>
    <n v="0.54"/>
    <n v="218193"/>
    <x v="5"/>
  </r>
  <r>
    <s v="0319   2A-L13"/>
    <s v="MARIANO SAENZ"/>
    <n v="54162"/>
    <n v="0"/>
    <n v="54162"/>
    <n v="7311.87"/>
    <n v="0"/>
    <n v="70801.97"/>
    <n v="12740.08"/>
    <n v="456"/>
    <n v="697.74"/>
    <n v="0"/>
    <m/>
    <n v="0"/>
    <n v="0.34"/>
    <n v="146170"/>
    <x v="5"/>
  </r>
  <r>
    <s v="0320   2A-L14"/>
    <s v="PAUL DOCHERTY (1)"/>
    <n v="58607"/>
    <n v="58672"/>
    <n v="0"/>
    <n v="0"/>
    <n v="65"/>
    <n v="70801.97"/>
    <n v="12761.71"/>
    <n v="457.2"/>
    <n v="698.78"/>
    <n v="0"/>
    <m/>
    <n v="-4750.8599999999997"/>
    <n v="0.2"/>
    <n v="79904"/>
    <x v="5"/>
  </r>
  <r>
    <s v="0321   2A-L15"/>
    <s v="FRANCO - SUEIRO (1)"/>
    <n v="2931978"/>
    <n v="1943300"/>
    <n v="0"/>
    <n v="0"/>
    <n v="0"/>
    <n v="70801.97"/>
    <n v="12642.75"/>
    <n v="452.4"/>
    <n v="691.88"/>
    <n v="0"/>
    <m/>
    <n v="0"/>
    <n v="0"/>
    <n v="84589"/>
    <x v="5"/>
  </r>
  <r>
    <s v="0322   2A-L16"/>
    <s v="PATRICIA TARABINI (1)"/>
    <n v="49526"/>
    <n v="49526"/>
    <n v="0"/>
    <n v="0"/>
    <n v="0"/>
    <n v="70801.97"/>
    <n v="12880.68"/>
    <n v="460.8"/>
    <n v="705.33"/>
    <n v="0"/>
    <m/>
    <n v="-4758.1000000000004"/>
    <n v="0.32"/>
    <n v="80091"/>
    <x v="5"/>
  </r>
  <r>
    <s v="0323  2A-L17B"/>
    <s v="MANTE JAIME FRANCISCO"/>
    <n v="2249997"/>
    <n v="0"/>
    <n v="1397543.48"/>
    <s v="En Abogados"/>
    <n v="0"/>
    <n v="70801.97"/>
    <n v="13259.2"/>
    <n v="474"/>
    <n v="725.68"/>
    <n v="0"/>
    <m/>
    <n v="0"/>
    <n v="0.78"/>
    <n v="2523927"/>
    <x v="5"/>
  </r>
  <r>
    <s v="0324   2A-L17"/>
    <s v="MIGUEL PEREIRA L”PEZ"/>
    <n v="3178358"/>
    <n v="0"/>
    <n v="1904148.6"/>
    <s v="En Abogados"/>
    <n v="0"/>
    <n v="70801.97"/>
    <n v="13237.57"/>
    <n v="474"/>
    <n v="724.99"/>
    <n v="0"/>
    <m/>
    <n v="0"/>
    <n v="0.41"/>
    <n v="3520657"/>
    <x v="5"/>
  </r>
  <r>
    <s v="0325   2A-L18"/>
    <s v="Patrico Ezequiel KOLKER (1)"/>
    <n v="121130"/>
    <n v="121130"/>
    <n v="0"/>
    <n v="0"/>
    <n v="0"/>
    <n v="70801.97"/>
    <n v="13259.2"/>
    <n v="474"/>
    <n v="725.68"/>
    <n v="0"/>
    <m/>
    <n v="6945"/>
    <n v="0.15"/>
    <n v="92206"/>
    <x v="5"/>
  </r>
  <r>
    <s v="0326   2A-L19"/>
    <s v="EZEQUIEL BRAHIN"/>
    <n v="49849"/>
    <n v="50000"/>
    <n v="0"/>
    <n v="831"/>
    <n v="151"/>
    <n v="70801.97"/>
    <n v="13291.65"/>
    <n v="476.4"/>
    <n v="727.75"/>
    <n v="0"/>
    <m/>
    <n v="0"/>
    <n v="0.23"/>
    <n v="85978"/>
    <x v="5"/>
  </r>
  <r>
    <s v="0327   2A-L20"/>
    <s v="JUAN CARLOS MELIA (1)"/>
    <n v="56410"/>
    <n v="56410"/>
    <n v="0"/>
    <n v="0"/>
    <n v="0"/>
    <n v="70801.97"/>
    <n v="13324.09"/>
    <n v="0"/>
    <n v="729.47"/>
    <n v="0"/>
    <m/>
    <n v="2162.17"/>
    <n v="0.3"/>
    <n v="87018"/>
    <x v="5"/>
  </r>
  <r>
    <s v="0328   2A-L21"/>
    <s v="LUCCHESI / PELOROSSO"/>
    <n v="107607"/>
    <n v="109360"/>
    <n v="0"/>
    <n v="1753"/>
    <n v="1753"/>
    <n v="70801.97"/>
    <n v="14611.08"/>
    <n v="522"/>
    <n v="800.18"/>
    <n v="0"/>
    <m/>
    <n v="0"/>
    <n v="0.77"/>
    <n v="86736"/>
    <x v="5"/>
  </r>
  <r>
    <s v="0329   2A-L22"/>
    <s v="MARCIAL CARBALLAL"/>
    <n v="3447134"/>
    <n v="0"/>
    <n v="2059206.06"/>
    <s v="En Abogados"/>
    <n v="0"/>
    <n v="70801.97"/>
    <n v="16622.669999999998"/>
    <n v="595.20000000000005"/>
    <n v="909.86"/>
    <n v="0"/>
    <m/>
    <n v="0"/>
    <n v="0.48"/>
    <n v="3814057"/>
    <x v="5"/>
  </r>
  <r>
    <s v="0330   2A-L23"/>
    <s v="EDUARDO CANTELOUP_x000a_(1)"/>
    <n v="56770"/>
    <n v="56770"/>
    <n v="0"/>
    <n v="0"/>
    <n v="0"/>
    <n v="70801.97"/>
    <n v="14492.11"/>
    <n v="0"/>
    <n v="793.28"/>
    <n v="5870.23"/>
    <m/>
    <n v="-4467.9399999999996"/>
    <n v="0.35"/>
    <n v="87490"/>
    <x v="5"/>
  </r>
  <r>
    <s v="0331   2A-L24"/>
    <s v="SANTIAGO BELAUSTEGUI (2)"/>
    <n v="55902"/>
    <n v="56834"/>
    <n v="0"/>
    <n v="7546.75"/>
    <n v="932"/>
    <n v="70801.97"/>
    <n v="14492.11"/>
    <n v="518.4"/>
    <n v="793.28"/>
    <n v="0"/>
    <m/>
    <n v="0"/>
    <n v="0.49"/>
    <n v="93221"/>
    <x v="5"/>
  </r>
  <r>
    <s v="0332   2A-L25"/>
    <s v="ALFREDO CASTIGLIA (1)"/>
    <n v="75967"/>
    <n v="75967"/>
    <s v="Plan de Pago"/>
    <s v="Plan de Pago"/>
    <n v="0"/>
    <n v="70801.97"/>
    <n v="14502.93"/>
    <n v="519.6"/>
    <n v="793.97"/>
    <n v="0"/>
    <m/>
    <n v="24920.240000000002"/>
    <n v="0.28999999999999998"/>
    <n v="111539"/>
    <x v="5"/>
  </r>
  <r>
    <s v="0333   2A-L26"/>
    <s v="EDGARDO PAOLILLO"/>
    <n v="1420123"/>
    <n v="0"/>
    <n v="947821.81"/>
    <s v="En Abogados"/>
    <n v="0"/>
    <n v="70801.97"/>
    <n v="14513.74"/>
    <n v="519.6"/>
    <n v="794.31"/>
    <n v="0"/>
    <m/>
    <n v="0"/>
    <n v="0.44"/>
    <n v="1634709"/>
    <x v="5"/>
  </r>
  <r>
    <s v="0334   2A-L27"/>
    <s v="COPPARI ALEJANDRO_x000a_(1)"/>
    <n v="56332"/>
    <n v="56332"/>
    <n v="0"/>
    <n v="0"/>
    <n v="0"/>
    <n v="70801.97"/>
    <n v="13237.57"/>
    <n v="0"/>
    <n v="724.99"/>
    <n v="0"/>
    <m/>
    <n v="2166.39"/>
    <n v="0.08"/>
    <n v="86931"/>
    <x v="5"/>
  </r>
  <r>
    <s v="0335   2A-L28"/>
    <s v="NELDO GARCIA"/>
    <n v="866990"/>
    <n v="0"/>
    <n v="642010.92000000004"/>
    <s v="En Abogados"/>
    <n v="0"/>
    <n v="70801.97"/>
    <n v="13237.57"/>
    <n v="474"/>
    <n v="724.99"/>
    <n v="0"/>
    <m/>
    <n v="0"/>
    <n v="0"/>
    <n v="1038900"/>
    <x v="5"/>
  </r>
  <r>
    <s v="0336   2A-L29"/>
    <s v="CASASOLA GABRIEL (1)"/>
    <n v="49850"/>
    <n v="49850"/>
    <n v="0"/>
    <n v="0"/>
    <n v="0"/>
    <n v="70801.97"/>
    <n v="13226.76"/>
    <n v="472.8"/>
    <n v="724.3"/>
    <n v="0"/>
    <m/>
    <n v="-4777.3999999999996"/>
    <n v="0.56999999999999995"/>
    <n v="80449"/>
    <x v="5"/>
  </r>
  <r>
    <s v="0337   2A-L30"/>
    <s v="ARCE VIVIANA MARIELA (1) (2)"/>
    <n v="67243"/>
    <n v="68364"/>
    <n v="0"/>
    <n v="9077.7000000000007"/>
    <n v="1121"/>
    <n v="70801.97"/>
    <n v="18915.45"/>
    <n v="675.59"/>
    <n v="1035.4000000000001"/>
    <n v="0"/>
    <m/>
    <n v="6945"/>
    <n v="0.89"/>
    <n v="106331"/>
    <x v="5"/>
  </r>
  <r>
    <s v="0338   2A-L31"/>
    <s v="FIDEICOMISO VILLA MARIA (2)"/>
    <n v="62452"/>
    <n v="63309.14"/>
    <n v="0"/>
    <n v="8313.94"/>
    <n v="857.14"/>
    <n v="70801.97"/>
    <n v="20159.18"/>
    <n v="771.2"/>
    <n v="1103.69"/>
    <n v="0"/>
    <m/>
    <n v="0"/>
    <n v="0.16"/>
    <n v="100293"/>
    <x v="5"/>
  </r>
  <r>
    <s v="0339   2A-L32"/>
    <s v="RUTA CPC"/>
    <n v="129086"/>
    <n v="0"/>
    <n v="125279.67"/>
    <n v="20719.09"/>
    <n v="0"/>
    <n v="70801.97"/>
    <n v="25826.240000000002"/>
    <n v="924"/>
    <n v="1414.11"/>
    <n v="0"/>
    <m/>
    <n v="0"/>
    <n v="0.92"/>
    <n v="244966"/>
    <x v="5"/>
  </r>
  <r>
    <s v="0340   2A-L33"/>
    <s v="ADRIANA LOPEZ - ALBERTO RANGONI (2)"/>
    <n v="55167"/>
    <n v="56087"/>
    <n v="0"/>
    <n v="7447.53"/>
    <n v="920"/>
    <n v="70801.97"/>
    <n v="18904.64"/>
    <n v="675.6"/>
    <n v="1034.71"/>
    <n v="0"/>
    <m/>
    <n v="0"/>
    <n v="0.55000000000000004"/>
    <n v="97945"/>
    <x v="5"/>
  </r>
  <r>
    <s v="0341   2A-L34"/>
    <s v="Diego Alberto RADIVOY MAGNANI"/>
    <n v="308914"/>
    <n v="0"/>
    <n v="278406.98"/>
    <n v="68091.960000000006"/>
    <n v="0"/>
    <n v="70801.97"/>
    <n v="19542.72"/>
    <n v="699.6"/>
    <n v="1069.8900000000001"/>
    <n v="0"/>
    <m/>
    <n v="0"/>
    <n v="0.88"/>
    <n v="438614"/>
    <x v="5"/>
  </r>
  <r>
    <s v="0342   2A-L35"/>
    <s v="DIEGO SOLERO"/>
    <n v="196659"/>
    <n v="122889.95"/>
    <n v="73769.05"/>
    <n v="13122.82"/>
    <n v="0"/>
    <n v="70801.97"/>
    <n v="28367.77"/>
    <n v="1014"/>
    <n v="1553.1"/>
    <n v="0"/>
    <m/>
    <n v="0"/>
    <n v="0.28999999999999998"/>
    <n v="188629"/>
    <x v="5"/>
  </r>
  <r>
    <s v="0343    2B-L1"/>
    <s v="Vivian Garcia Navarro (1)"/>
    <n v="445995"/>
    <n v="422000"/>
    <n v="0"/>
    <n v="0"/>
    <n v="0"/>
    <n v="70801.97"/>
    <n v="18883.009999999998"/>
    <n v="0"/>
    <n v="1034.02"/>
    <n v="0"/>
    <m/>
    <n v="6945"/>
    <n v="0"/>
    <n v="97664"/>
    <x v="5"/>
  </r>
  <r>
    <s v="0344    2B-L2"/>
    <s v="ROBERTO BERASATEGUI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</r>
  <r>
    <s v="0345   2B-L3"/>
    <s v="JORGELINA AIRALDI (1)_x000a_(2)"/>
    <n v="69939"/>
    <n v="150000"/>
    <n v="0"/>
    <n v="9016.56"/>
    <n v="80061"/>
    <n v="70801.97"/>
    <n v="12599.49"/>
    <n v="451.2"/>
    <n v="689.81"/>
    <n v="0"/>
    <m/>
    <n v="22030.14"/>
    <n v="0.83"/>
    <n v="35529"/>
    <x v="5"/>
  </r>
  <r>
    <s v="0346   2B-L4"/>
    <s v="LAURA REITER - SHEILA TRUCCO (1)"/>
    <n v="50489"/>
    <n v="50489"/>
    <n v="0"/>
    <n v="0"/>
    <n v="0"/>
    <n v="70801.97"/>
    <n v="13908.1"/>
    <n v="498"/>
    <n v="761.55"/>
    <n v="0"/>
    <m/>
    <n v="-4816.6099999999997"/>
    <n v="0.99"/>
    <n v="81154"/>
    <x v="5"/>
  </r>
  <r>
    <s v="0347    2B-L5"/>
    <s v="CHRISTOPH MARQUARDT"/>
    <n v="3124416"/>
    <n v="0"/>
    <n v="1873127.96"/>
    <s v="En Abogados"/>
    <n v="0"/>
    <n v="70801.97"/>
    <n v="12599.49"/>
    <n v="451.2"/>
    <n v="689.81"/>
    <n v="0"/>
    <m/>
    <n v="0"/>
    <n v="0.26"/>
    <n v="3461831"/>
    <x v="5"/>
  </r>
  <r>
    <s v="0348   2B-L6"/>
    <s v="TORSTEN / DIRK SCHALL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</r>
  <r>
    <s v="0349   2B-L7"/>
    <s v="RICARDO MARKOUS (1)_x000a_(2)"/>
    <n v="49988"/>
    <n v="49988"/>
    <n v="0"/>
    <n v="3374.08"/>
    <n v="0"/>
    <n v="70801.97"/>
    <n v="12599.49"/>
    <n v="451.2"/>
    <n v="689.81"/>
    <n v="0"/>
    <m/>
    <n v="-4381.68"/>
    <n v="0.13"/>
    <n v="83535"/>
    <x v="5"/>
  </r>
  <r>
    <s v="0350   2B-L8"/>
    <s v="GUILLERMO VILAS"/>
    <n v="3207966"/>
    <n v="0"/>
    <n v="1918747.24"/>
    <s v="En Abogados"/>
    <n v="0"/>
    <n v="70801.97"/>
    <n v="12610.3"/>
    <n v="451.2"/>
    <n v="690.15"/>
    <n v="0"/>
    <m/>
    <n v="0"/>
    <n v="0.5"/>
    <n v="3551551"/>
    <x v="5"/>
  </r>
  <r>
    <s v="0351    2B-L9"/>
    <s v="PABLO MARCELO ROMERO SCHMID"/>
    <n v="246624"/>
    <n v="246624"/>
    <n v="0"/>
    <n v="0"/>
    <n v="0"/>
    <n v="70801.97"/>
    <n v="12599.49"/>
    <n v="0"/>
    <n v="689.81"/>
    <n v="0"/>
    <m/>
    <n v="0"/>
    <n v="0.73"/>
    <n v="84092"/>
    <x v="5"/>
  </r>
  <r>
    <s v="0352   2B-L10"/>
    <s v="MARIA ANGELA MENENDEZ (1)"/>
    <n v="55027"/>
    <n v="52872"/>
    <n v="0"/>
    <n v="0"/>
    <n v="0"/>
    <n v="70801.97"/>
    <n v="12621.12"/>
    <n v="0"/>
    <n v="690.84"/>
    <n v="0"/>
    <m/>
    <n v="-4743.0200000000004"/>
    <n v="0.09"/>
    <n v="79371"/>
    <x v="5"/>
  </r>
  <r>
    <s v="0353  2B-L11"/>
    <s v="GUILLERMO A.SANTANA MACKINLAY/PATRICIA A.MAKIN (1)"/>
    <n v="49253"/>
    <n v="49253"/>
    <n v="0"/>
    <n v="0"/>
    <n v="0"/>
    <n v="70801.97"/>
    <n v="12588.67"/>
    <n v="451.2"/>
    <n v="689.12"/>
    <n v="0"/>
    <m/>
    <n v="-4741.21"/>
    <n v="0.25"/>
    <n v="79790"/>
    <x v="5"/>
  </r>
  <r>
    <s v="0354  2B-L12"/>
    <s v="Jaime Andrés Santana Mackinlay/ Joseﬁna Saenz de Regadera (1)"/>
    <n v="49273"/>
    <n v="49273"/>
    <n v="0"/>
    <n v="0"/>
    <n v="0"/>
    <n v="70801.97"/>
    <n v="12610.3"/>
    <n v="451.2"/>
    <n v="690.15"/>
    <n v="0"/>
    <m/>
    <n v="-4741.8100000000004"/>
    <n v="0.19"/>
    <n v="79812"/>
    <x v="5"/>
  </r>
  <r>
    <s v="0355  2B-L13"/>
    <s v="RODRIGUEZ LEONARDO"/>
    <n v="54820"/>
    <n v="54820"/>
    <n v="0"/>
    <n v="901"/>
    <n v="0"/>
    <n v="70801.97"/>
    <n v="12599.49"/>
    <n v="451.2"/>
    <n v="689.81"/>
    <n v="0"/>
    <m/>
    <n v="0"/>
    <n v="0.53"/>
    <n v="85444"/>
    <x v="5"/>
  </r>
  <r>
    <s v="0356  2B-L14"/>
    <s v="MAXIMILIANO ORDUÑA"/>
    <n v="2886515"/>
    <n v="0"/>
    <n v="1735497.13"/>
    <s v="En Abogados"/>
    <n v="0"/>
    <n v="70801.97"/>
    <n v="9452.32"/>
    <n v="337.2"/>
    <n v="517.36"/>
    <n v="0"/>
    <m/>
    <n v="0"/>
    <n v="0.04"/>
    <n v="3201916"/>
    <x v="5"/>
  </r>
  <r>
    <s v="0357  2B-L15"/>
    <s v="JORGE TABOADA (1)"/>
    <n v="58717"/>
    <n v="58717"/>
    <n v="0"/>
    <n v="0"/>
    <n v="0"/>
    <n v="70801.97"/>
    <n v="9463.1299999999992"/>
    <n v="339.6"/>
    <n v="518.04999999999995"/>
    <n v="0"/>
    <m/>
    <n v="2382.35"/>
    <n v="0.9"/>
    <n v="83506"/>
    <x v="5"/>
  </r>
  <r>
    <s v="0358  2B-L16"/>
    <s v="RUTA CPC"/>
    <n v="101637"/>
    <n v="0"/>
    <n v="98538.49"/>
    <n v="16401.21"/>
    <n v="0"/>
    <n v="70801.97"/>
    <n v="9765.9500000000007"/>
    <n v="350.4"/>
    <n v="534.6"/>
    <n v="0"/>
    <m/>
    <n v="0"/>
    <n v="0.38"/>
    <n v="196393"/>
    <x v="5"/>
  </r>
  <r>
    <s v="0359  2B-L17"/>
    <s v="ADRIANA LUZZETTI (1)"/>
    <n v="46518"/>
    <n v="46518"/>
    <n v="0"/>
    <n v="0"/>
    <n v="0"/>
    <n v="70801.97"/>
    <n v="9668.6200000000008"/>
    <n v="345.6"/>
    <n v="529.42999999999995"/>
    <n v="0"/>
    <m/>
    <n v="-4574.1099999999997"/>
    <n v="0.49"/>
    <n v="76772"/>
    <x v="5"/>
  </r>
  <r>
    <s v="0360  2B-L17B"/>
    <s v="EDUARDO SOTO"/>
    <n v="2877343"/>
    <n v="0"/>
    <n v="1731278.54"/>
    <s v="En Abogados"/>
    <n v="0"/>
    <n v="70801.97"/>
    <n v="9765.9500000000007"/>
    <n v="350.4"/>
    <n v="534.6"/>
    <n v="0"/>
    <m/>
    <n v="0"/>
    <n v="0.48"/>
    <n v="3192519"/>
    <x v="5"/>
  </r>
  <r>
    <s v="0361   2B-L18"/>
    <s v="Angeles Maria ROSSELLO (1)"/>
    <n v="46610"/>
    <n v="46610"/>
    <n v="0"/>
    <n v="0"/>
    <n v="0"/>
    <n v="70801.97"/>
    <n v="9765.9500000000007"/>
    <n v="350.4"/>
    <n v="534.6"/>
    <n v="0"/>
    <m/>
    <n v="-4579.54"/>
    <n v="0.62"/>
    <n v="76874"/>
    <x v="5"/>
  </r>
  <r>
    <s v="0362  2B-L19"/>
    <s v="SILVIA ALICIA MAO (1)"/>
    <n v="68967"/>
    <n v="77967"/>
    <n v="0"/>
    <n v="0"/>
    <n v="16569.12"/>
    <n v="70801.97"/>
    <n v="9765.9500000000007"/>
    <n v="0"/>
    <n v="534.6"/>
    <n v="0"/>
    <m/>
    <n v="36420.46"/>
    <n v="0.14000000000000001"/>
    <n v="100954"/>
    <x v="5"/>
  </r>
  <r>
    <s v="0363   2B-L20"/>
    <s v="OSVALDO DEMATTIA (1)"/>
    <n v="57267"/>
    <n v="57267"/>
    <n v="0"/>
    <n v="0"/>
    <n v="0"/>
    <n v="70801.97"/>
    <n v="9765.9500000000007"/>
    <n v="0"/>
    <n v="534.6"/>
    <n v="11006.68"/>
    <m/>
    <n v="-4579.54"/>
    <n v="0.34"/>
    <n v="87530"/>
    <x v="5"/>
  </r>
  <r>
    <s v="0364  2B-L21"/>
    <s v="MARIANA VOLPELLIER_x000a_(1)"/>
    <n v="46610"/>
    <n v="46610"/>
    <n v="0"/>
    <n v="0"/>
    <n v="0"/>
    <n v="70801.97"/>
    <n v="9765.9500000000007"/>
    <n v="350.4"/>
    <n v="534.6"/>
    <n v="0"/>
    <m/>
    <n v="-4579.54"/>
    <n v="0.62"/>
    <n v="76874"/>
    <x v="5"/>
  </r>
  <r>
    <s v="0365  2B-L22"/>
    <s v="MARIANA VOLPELLIER_x000a_(1)"/>
    <n v="46680"/>
    <n v="46680"/>
    <n v="0"/>
    <n v="0"/>
    <n v="0"/>
    <n v="70801.97"/>
    <n v="9841.66"/>
    <n v="351.6"/>
    <n v="538.74"/>
    <n v="0"/>
    <m/>
    <n v="-4583.76"/>
    <n v="0.79"/>
    <n v="76951"/>
    <x v="5"/>
  </r>
  <r>
    <s v="0366  2B-L23"/>
    <s v="(CFA) COMPA—IA FIDUCIARIA AMERICANA"/>
    <n v="53926"/>
    <n v="0"/>
    <n v="53926"/>
    <n v="7280.01"/>
    <n v="0"/>
    <n v="70801.97"/>
    <n v="12502.15"/>
    <n v="448.8"/>
    <n v="684.63"/>
    <n v="0"/>
    <m/>
    <n v="0"/>
    <n v="0.44"/>
    <n v="145644"/>
    <x v="5"/>
  </r>
  <r>
    <s v="0367  2B-L24"/>
    <s v="ROBERTO CABRERA Y FIDEICOMISO VILLA MARI"/>
    <n v="1338252"/>
    <n v="0"/>
    <n v="848388.47"/>
    <n v="604395.97"/>
    <n v="0"/>
    <n v="70801.97"/>
    <n v="15746.65"/>
    <n v="562.79999999999995"/>
    <n v="862.26"/>
    <n v="0"/>
    <m/>
    <n v="0"/>
    <n v="0.88"/>
    <n v="1540759"/>
    <x v="5"/>
  </r>
  <r>
    <s v="0368  2B-L25"/>
    <s v="(CFA) COMPA—IA FIDUCIARIA AMERICANA"/>
    <n v="54022"/>
    <n v="0"/>
    <n v="54022"/>
    <n v="7292.97"/>
    <n v="0"/>
    <n v="70801.97"/>
    <n v="12599.49"/>
    <n v="451.2"/>
    <n v="689.81"/>
    <n v="0"/>
    <m/>
    <n v="0"/>
    <n v="0.56000000000000005"/>
    <n v="145858"/>
    <x v="5"/>
  </r>
  <r>
    <s v="0369  2B-L26"/>
    <s v="Agustin Calcagno (1)"/>
    <n v="46315"/>
    <n v="46315"/>
    <n v="0"/>
    <n v="0"/>
    <n v="0"/>
    <n v="70801.97"/>
    <n v="9452.32"/>
    <n v="337.2"/>
    <n v="517.36"/>
    <n v="0"/>
    <m/>
    <n v="-4561.4399999999996"/>
    <n v="0.59"/>
    <n v="76548"/>
    <x v="5"/>
  </r>
  <r>
    <s v="0370  2B-L27"/>
    <s v="RUTA CPC"/>
    <n v="101098"/>
    <n v="0"/>
    <n v="98013.55"/>
    <n v="16316.28"/>
    <n v="0"/>
    <n v="70801.97"/>
    <n v="9452.32"/>
    <n v="337.2"/>
    <n v="517.36"/>
    <n v="0"/>
    <m/>
    <n v="0"/>
    <n v="0.32"/>
    <n v="195439"/>
    <x v="5"/>
  </r>
  <r>
    <s v="0371  2B-L28"/>
    <s v="MAURO ALEJANDRO CORINALDESI/ CAROLINA RODRIGUEZ (1)"/>
    <n v="53240"/>
    <n v="53240"/>
    <n v="0"/>
    <n v="0"/>
    <n v="0"/>
    <n v="70801.97"/>
    <n v="9430.69"/>
    <n v="337.2"/>
    <n v="516.32000000000005"/>
    <n v="0"/>
    <m/>
    <n v="9926.73"/>
    <n v="0.09"/>
    <n v="91013"/>
    <x v="5"/>
  </r>
  <r>
    <s v="0372  2B-L29"/>
    <s v="EDGARDO PAOLILLO"/>
    <n v="1352238"/>
    <n v="0"/>
    <n v="905907.93"/>
    <s v="En Abogados"/>
    <n v="0"/>
    <n v="70801.97"/>
    <n v="9441.5"/>
    <n v="337.2"/>
    <n v="516.66999999999996"/>
    <n v="0"/>
    <m/>
    <n v="0"/>
    <n v="0.09"/>
    <n v="1555633"/>
    <x v="5"/>
  </r>
  <r>
    <s v="0373  2B-L30"/>
    <s v="JAIME CHMEA"/>
    <n v="1039863"/>
    <n v="0"/>
    <n v="736609.88"/>
    <n v="402695.45"/>
    <n v="0"/>
    <n v="70801.97"/>
    <n v="12610.3"/>
    <n v="501.2"/>
    <n v="690.15"/>
    <n v="0"/>
    <m/>
    <n v="0"/>
    <n v="0.05"/>
    <n v="1223909"/>
    <x v="5"/>
  </r>
  <r>
    <s v="0374  2B-L31"/>
    <s v="EDUARDO TRUEBA"/>
    <n v="1024528"/>
    <n v="0"/>
    <n v="747062.23"/>
    <s v="En Abogados"/>
    <n v="0"/>
    <n v="70801.97"/>
    <n v="12599.49"/>
    <n v="451.2"/>
    <n v="689.81"/>
    <n v="0"/>
    <m/>
    <n v="0"/>
    <n v="0.13"/>
    <n v="1209924"/>
    <x v="5"/>
  </r>
  <r>
    <s v="0375  2B-L32"/>
    <s v="RUTA CPC"/>
    <n v="106480"/>
    <n v="0"/>
    <n v="103256.85"/>
    <n v="17162.82"/>
    <n v="0"/>
    <n v="70801.97"/>
    <n v="12599.49"/>
    <n v="451.2"/>
    <n v="689.81"/>
    <n v="0"/>
    <m/>
    <n v="0"/>
    <n v="0.86"/>
    <n v="204963"/>
    <x v="5"/>
  </r>
  <r>
    <s v="0376  2B-L33"/>
    <s v="ANA ELIZABETH VILDOZA (1)"/>
    <n v="70457"/>
    <n v="70469.119999999995"/>
    <n v="0"/>
    <n v="0"/>
    <n v="12.12"/>
    <n v="70801.97"/>
    <n v="12599.49"/>
    <n v="0"/>
    <n v="689.81"/>
    <n v="14075.21"/>
    <m/>
    <n v="-4742"/>
    <n v="0.64"/>
    <n v="93413"/>
    <x v="5"/>
  </r>
  <r>
    <s v="0377  2B-L34"/>
    <s v="PIANO Adriana Estela"/>
    <n v="49263"/>
    <n v="50085"/>
    <n v="0"/>
    <n v="822"/>
    <n v="822"/>
    <n v="70801.97"/>
    <n v="12599.49"/>
    <n v="451.2"/>
    <n v="689.81"/>
    <n v="0"/>
    <m/>
    <n v="0"/>
    <n v="0.53"/>
    <n v="84543"/>
    <x v="5"/>
  </r>
  <r>
    <s v="0378  2B-L35"/>
    <s v="FIDEICOMISO VILLA MARIA (2)"/>
    <n v="54808"/>
    <n v="55665.14"/>
    <n v="0"/>
    <n v="7292.88"/>
    <n v="857.14"/>
    <n v="70801.97"/>
    <n v="12599.49"/>
    <n v="451.2"/>
    <n v="689.81"/>
    <n v="0"/>
    <m/>
    <n v="0"/>
    <n v="0.79"/>
    <n v="90979"/>
    <x v="5"/>
  </r>
  <r>
    <s v="0379  2B-L36"/>
    <s v="NATALIA FLORIDIA (1)"/>
    <n v="55449"/>
    <n v="56000"/>
    <n v="0"/>
    <n v="0"/>
    <n v="551"/>
    <n v="70801.97"/>
    <n v="12642.75"/>
    <n v="0"/>
    <n v="691.88"/>
    <n v="0"/>
    <m/>
    <n v="15756.38"/>
    <n v="0.02"/>
    <n v="99342"/>
    <x v="5"/>
  </r>
  <r>
    <s v="0380  2C-L1"/>
    <s v="ANDREA LORENA TUBIO"/>
    <n v="2543021"/>
    <n v="0"/>
    <n v="1542806.65"/>
    <s v="En Abogados"/>
    <n v="0"/>
    <n v="70801.97"/>
    <n v="7332.58"/>
    <n v="264"/>
    <n v="401.47"/>
    <n v="0"/>
    <m/>
    <n v="0"/>
    <n v="0.08"/>
    <n v="2830100"/>
    <x v="5"/>
  </r>
  <r>
    <s v="0381    2C-L2"/>
    <s v="FABIO JUAN LAPALMA/ FERNANDEZ MARIA CLAUD (1)"/>
    <n v="43976"/>
    <n v="43976"/>
    <n v="0"/>
    <n v="0"/>
    <n v="0"/>
    <n v="70801.97"/>
    <n v="6954.05"/>
    <n v="249.6"/>
    <n v="380.77"/>
    <n v="0"/>
    <m/>
    <n v="-4419.08"/>
    <n v="0.69"/>
    <n v="73968"/>
    <x v="5"/>
  </r>
  <r>
    <s v="0382   2C-L3"/>
    <s v="CFA COMPA—IA FIDUCIARIA AMERICANA"/>
    <n v="48195"/>
    <n v="0"/>
    <n v="48195"/>
    <n v="6506.33"/>
    <n v="0"/>
    <n v="70801.97"/>
    <n v="6737.75"/>
    <n v="241.2"/>
    <n v="369.05"/>
    <n v="0"/>
    <m/>
    <n v="0"/>
    <n v="0.7"/>
    <n v="132852"/>
    <x v="5"/>
  </r>
  <r>
    <s v="0383  2C-L4"/>
    <s v="ESTEBAN MELE"/>
    <n v="2667156"/>
    <n v="0"/>
    <n v="1609334.41"/>
    <s v="En Abogados"/>
    <n v="0"/>
    <n v="70801.97"/>
    <n v="6845.9"/>
    <n v="244.8"/>
    <n v="374.57"/>
    <n v="0"/>
    <m/>
    <n v="0"/>
    <n v="0.61"/>
    <n v="2962684"/>
    <x v="5"/>
  </r>
  <r>
    <s v="0384  2C-L5"/>
    <s v="NAPOLITANO JAVIER"/>
    <n v="358851"/>
    <n v="0"/>
    <n v="306722.03999999998"/>
    <n v="93536.44"/>
    <n v="0"/>
    <n v="70801.97"/>
    <n v="6694.49"/>
    <n v="240"/>
    <n v="366.29"/>
    <n v="0"/>
    <m/>
    <n v="0"/>
    <n v="0.77"/>
    <n v="478362"/>
    <x v="5"/>
  </r>
  <r>
    <s v="0385   2C-L6"/>
    <s v="SEBASTIAN PRUNEDA"/>
    <n v="44007"/>
    <n v="44741"/>
    <n v="0"/>
    <n v="734"/>
    <n v="734"/>
    <n v="70801.97"/>
    <n v="6986.5"/>
    <n v="250.8"/>
    <n v="382.5"/>
    <n v="0"/>
    <m/>
    <n v="0"/>
    <n v="0.23"/>
    <n v="78422"/>
    <x v="5"/>
  </r>
  <r>
    <s v="0386  2C-L7"/>
    <s v="RUTA CPC"/>
    <n v="98459"/>
    <n v="0"/>
    <n v="95442.58"/>
    <n v="15901.17"/>
    <n v="0"/>
    <n v="70801.97"/>
    <n v="7905.77"/>
    <n v="284.39999999999998"/>
    <n v="432.85"/>
    <n v="0"/>
    <m/>
    <n v="0"/>
    <n v="0.26"/>
    <n v="190769"/>
    <x v="5"/>
  </r>
  <r>
    <s v="0387  2C-L8"/>
    <s v="NAPOLITANO - VIDAL"/>
    <n v="916069"/>
    <n v="0"/>
    <n v="636777.82999999996"/>
    <n v="365256.18"/>
    <n v="0"/>
    <n v="70801.97"/>
    <n v="7008.13"/>
    <n v="250.8"/>
    <n v="383.53"/>
    <n v="0"/>
    <m/>
    <n v="0"/>
    <n v="0.56000000000000005"/>
    <n v="1080479"/>
    <x v="5"/>
  </r>
  <r>
    <s v="0388  2C-L9"/>
    <s v="LEANDRO FRANCISCO PALAORO/PALAORO ANA JU (1)"/>
    <n v="43874"/>
    <n v="43874"/>
    <n v="0"/>
    <n v="0"/>
    <n v="0"/>
    <n v="70801.97"/>
    <n v="6845.9"/>
    <n v="244.8"/>
    <n v="374.57"/>
    <n v="0"/>
    <m/>
    <n v="-4412.4399999999996"/>
    <n v="0.2"/>
    <n v="73855"/>
    <x v="5"/>
  </r>
  <r>
    <s v="0389  2C-L10"/>
    <s v="Edgardo Carlos Roberto SCHMIDT (1)"/>
    <n v="44409"/>
    <n v="44409"/>
    <n v="0"/>
    <n v="0"/>
    <n v="0"/>
    <n v="70801.97"/>
    <n v="7711.1"/>
    <n v="0"/>
    <n v="422.16"/>
    <n v="0"/>
    <m/>
    <n v="3080.06"/>
    <n v="0.71"/>
    <n v="82016"/>
    <x v="5"/>
  </r>
  <r>
    <s v="0390   2C-L11"/>
    <s v="ENRIQUE GEORGE ADROVER (1)"/>
    <n v="41638"/>
    <n v="45000"/>
    <n v="0"/>
    <n v="0"/>
    <n v="3362"/>
    <n v="70801.97"/>
    <n v="7073.02"/>
    <n v="0"/>
    <n v="385.95"/>
    <n v="0"/>
    <m/>
    <n v="-4424.51"/>
    <n v="0.56999999999999995"/>
    <n v="70475"/>
    <x v="5"/>
  </r>
  <r>
    <s v="0391   2C-L12"/>
    <s v="Walter Alejandro Buchar"/>
    <n v="97852"/>
    <n v="97852"/>
    <n v="0"/>
    <n v="0"/>
    <n v="0"/>
    <n v="70801.97"/>
    <n v="6694.49"/>
    <n v="240"/>
    <n v="366.29"/>
    <n v="0"/>
    <m/>
    <n v="0"/>
    <n v="0.25"/>
    <n v="78103"/>
    <x v="5"/>
  </r>
  <r>
    <s v="0392   2C-L13"/>
    <s v="LAILA MARIANA AREVALO (2)"/>
    <n v="49970"/>
    <n v="50800"/>
    <n v="0"/>
    <n v="6545.7"/>
    <n v="830"/>
    <n v="70801.97"/>
    <n v="7029.76"/>
    <n v="253.2"/>
    <n v="384.91"/>
    <n v="0"/>
    <m/>
    <n v="0"/>
    <n v="0.46"/>
    <n v="84186"/>
    <x v="5"/>
  </r>
  <r>
    <s v="0393   2C-L14"/>
    <s v="Agustín Eugenio SERENELLINI (1)"/>
    <n v="97528"/>
    <n v="97528"/>
    <n v="0"/>
    <n v="0"/>
    <n v="0"/>
    <n v="70801.97"/>
    <n v="8597.93"/>
    <n v="308.39999999999998"/>
    <n v="470.45"/>
    <n v="0"/>
    <m/>
    <n v="-4512.58"/>
    <n v="0.83"/>
    <n v="75667"/>
    <x v="5"/>
  </r>
  <r>
    <s v="0394   2C-L15"/>
    <s v="Federico TUBIO (1)"/>
    <n v="46378"/>
    <n v="46378"/>
    <n v="0"/>
    <n v="0"/>
    <n v="0"/>
    <n v="70801.97"/>
    <n v="9517.2099999999991"/>
    <n v="342"/>
    <n v="520.79999999999995"/>
    <n v="0"/>
    <m/>
    <n v="-4565.0600000000004"/>
    <n v="0.08"/>
    <n v="76617"/>
    <x v="5"/>
  </r>
  <r>
    <s v="0395  2C-L16"/>
    <s v="LORENA BORNIEGO"/>
    <n v="1496797"/>
    <n v="0"/>
    <n v="984789.78"/>
    <s v="En Abogados"/>
    <n v="0"/>
    <n v="70801.97"/>
    <n v="10923.16"/>
    <n v="391.2"/>
    <n v="598.05999999999995"/>
    <n v="0"/>
    <m/>
    <n v="0"/>
    <n v="0.99"/>
    <n v="1712459"/>
    <x v="5"/>
  </r>
  <r>
    <s v="0396  2C-L17"/>
    <s v="Emanuel Fernandez Paz_x000a_/ Maria Marcela Lagostena (1)"/>
    <n v="49445"/>
    <n v="49445"/>
    <n v="0"/>
    <n v="0"/>
    <n v="0"/>
    <n v="70801.97"/>
    <n v="12794.16"/>
    <n v="457.2"/>
    <n v="700.5"/>
    <n v="0"/>
    <m/>
    <n v="-4752.67"/>
    <n v="0.84"/>
    <n v="80002"/>
    <x v="5"/>
  </r>
  <r>
    <s v="0397   2C-L18"/>
    <s v="JORGE OSCAR GARBINO"/>
    <n v="97484"/>
    <n v="0"/>
    <n v="93258.05"/>
    <n v="16815.79"/>
    <n v="0"/>
    <n v="70801.97"/>
    <n v="7375.84"/>
    <n v="265.2"/>
    <n v="403.88"/>
    <n v="0"/>
    <m/>
    <n v="0"/>
    <n v="0.27"/>
    <n v="188921"/>
    <x v="5"/>
  </r>
  <r>
    <s v="0398   2C-L19"/>
    <s v="PABLO MAZZONI"/>
    <n v="2632533"/>
    <n v="0"/>
    <n v="1590339.4"/>
    <s v="En Abogados"/>
    <n v="0"/>
    <n v="70801.97"/>
    <n v="6802.64"/>
    <n v="243.6"/>
    <n v="372.5"/>
    <n v="0"/>
    <m/>
    <n v="0"/>
    <n v="0.47"/>
    <n v="2925450"/>
    <x v="5"/>
  </r>
  <r>
    <s v="0399   2C-L20"/>
    <s v="MARCELO LUIS VOLPE_x000a_(1)"/>
    <n v="563074"/>
    <n v="0"/>
    <n v="478707.27"/>
    <n v="148992.21"/>
    <n v="0"/>
    <n v="70801.97"/>
    <n v="6705.31"/>
    <n v="240"/>
    <n v="367.32"/>
    <n v="4914.09"/>
    <m/>
    <n v="6945"/>
    <n v="0.83"/>
    <n v="717674"/>
    <x v="5"/>
  </r>
  <r>
    <s v="0400   2C-L21"/>
    <s v="HERMO MONICA (1)"/>
    <n v="59501"/>
    <n v="59501"/>
    <n v="0"/>
    <n v="0"/>
    <n v="750.12"/>
    <n v="70801.97"/>
    <n v="7127.09"/>
    <n v="0"/>
    <n v="390.09"/>
    <n v="8049.33"/>
    <m/>
    <n v="-4428.7299999999996"/>
    <n v="0.37"/>
    <n v="81190"/>
    <x v="5"/>
  </r>
  <r>
    <s v="0401   2C-L22"/>
    <s v="MARÕA FERNANDA BALLOTTA (2)"/>
    <n v="76624"/>
    <n v="25000"/>
    <n v="51624"/>
    <n v="10016.19"/>
    <n v="0"/>
    <n v="70801.97"/>
    <n v="6315.97"/>
    <n v="226.8"/>
    <n v="345.94"/>
    <n v="0"/>
    <m/>
    <n v="0"/>
    <n v="0.13"/>
    <n v="139331"/>
    <x v="5"/>
  </r>
  <r>
    <s v="0402   2C-L23"/>
    <s v="GABRIEL CASASOLA (1)"/>
    <n v="43530"/>
    <n v="43530"/>
    <n v="0"/>
    <n v="0"/>
    <n v="0"/>
    <n v="70801.97"/>
    <n v="6478.19"/>
    <n v="231.6"/>
    <n v="354.91"/>
    <n v="0"/>
    <m/>
    <n v="-4391.93"/>
    <n v="0.26"/>
    <n v="73475"/>
    <x v="5"/>
  </r>
  <r>
    <s v="0403   2C-L24"/>
    <s v="CFA-COMPA—IA FIDUCIARIA AMERICANA"/>
    <n v="48378"/>
    <n v="0"/>
    <n v="48378"/>
    <n v="6531.03"/>
    <n v="0"/>
    <n v="70801.97"/>
    <n v="6921.61"/>
    <n v="248.4"/>
    <n v="378.7"/>
    <n v="0"/>
    <m/>
    <n v="0"/>
    <n v="0.28999999999999998"/>
    <n v="133260"/>
    <x v="5"/>
  </r>
  <r>
    <s v="0404   2C-L25"/>
    <s v="JOSE ALBERTO CALELLO Y DOMINGO DAMIAN CA (2)"/>
    <n v="94101"/>
    <n v="95633"/>
    <n v="0"/>
    <n v="12407.32"/>
    <n v="1532"/>
    <n v="70801.97"/>
    <n v="6553.9"/>
    <n v="235.4"/>
    <n v="359.05"/>
    <n v="0"/>
    <m/>
    <n v="0"/>
    <n v="0.36"/>
    <n v="88826"/>
    <x v="5"/>
  </r>
  <r>
    <s v="0405   2C-L26"/>
    <s v="ARIEL BURGOS (1)"/>
    <n v="43298"/>
    <n v="43298"/>
    <n v="0"/>
    <n v="0"/>
    <n v="0"/>
    <n v="70801.97"/>
    <n v="6478.19"/>
    <n v="0"/>
    <n v="354.56"/>
    <n v="0"/>
    <m/>
    <n v="-4391.93"/>
    <n v="0.21"/>
    <n v="73243"/>
    <x v="5"/>
  </r>
  <r>
    <s v="0406   2C-L27"/>
    <s v="Federico Carlos SCHMIDT (1)"/>
    <n v="43996"/>
    <n v="43996"/>
    <n v="0"/>
    <n v="0"/>
    <n v="0"/>
    <n v="70801.97"/>
    <n v="6975.68"/>
    <n v="249.6"/>
    <n v="382.15"/>
    <n v="0"/>
    <m/>
    <n v="-4420.29"/>
    <n v="0.89"/>
    <n v="73990"/>
    <x v="5"/>
  </r>
  <r>
    <s v="0407   2C-L28"/>
    <s v="Maria Florencia PRIETO/Exequiel Norberto ZAPPALA (1)"/>
    <n v="43904"/>
    <n v="43904"/>
    <n v="0"/>
    <n v="0"/>
    <n v="0"/>
    <n v="70801.97"/>
    <n v="6878.35"/>
    <n v="246"/>
    <n v="376.64"/>
    <n v="0"/>
    <m/>
    <n v="-4414.8599999999997"/>
    <n v="0.9"/>
    <n v="73889"/>
    <x v="5"/>
  </r>
  <r>
    <s v="0408   2C-L29"/>
    <s v="Carlos Leonardo LOIRA_x000a_(2)"/>
    <n v="50288"/>
    <n v="51090"/>
    <n v="0"/>
    <n v="6587.69"/>
    <n v="802"/>
    <n v="70801.97"/>
    <n v="7343.39"/>
    <n v="264"/>
    <n v="401.81"/>
    <n v="0"/>
    <m/>
    <n v="0"/>
    <n v="0.14000000000000001"/>
    <n v="84597"/>
    <x v="5"/>
  </r>
  <r>
    <s v="0409   2C-L30"/>
    <s v="LILIANA INES GONELLA (1)"/>
    <n v="44625"/>
    <n v="44625"/>
    <n v="0"/>
    <n v="0"/>
    <n v="0"/>
    <n v="70801.97"/>
    <n v="7646.21"/>
    <n v="274.8"/>
    <n v="418.37"/>
    <n v="0"/>
    <m/>
    <n v="-4458.29"/>
    <n v="0.94"/>
    <n v="74684"/>
    <x v="5"/>
  </r>
  <r>
    <s v="0410   2C-L31"/>
    <s v="Carlos Leonardo LOIRA_x000a_(2)"/>
    <n v="51926"/>
    <n v="52754"/>
    <n v="0"/>
    <n v="6803.92"/>
    <n v="828"/>
    <n v="70801.97"/>
    <n v="8954.83"/>
    <n v="321.60000000000002"/>
    <n v="490.11"/>
    <n v="0"/>
    <m/>
    <n v="0"/>
    <n v="0.56999999999999995"/>
    <n v="86545"/>
    <x v="5"/>
  </r>
  <r>
    <s v="0411   2C-L32"/>
    <s v="DANIEL CALLISTI (1)"/>
    <n v="60405"/>
    <n v="0"/>
    <n v="60405"/>
    <n v="8154.68"/>
    <n v="0"/>
    <n v="70801.97"/>
    <n v="8998.09"/>
    <n v="322.8"/>
    <n v="492.87"/>
    <n v="0"/>
    <m/>
    <n v="6945"/>
    <n v="0.59"/>
    <n v="156121"/>
    <x v="5"/>
  </r>
  <r>
    <s v="0412   2C-L33"/>
    <s v="LUCAS GABRIEL BRIGANDO/SANTIAGO CARNERO (1)"/>
    <n v="412624"/>
    <n v="0"/>
    <n v="357726.11"/>
    <s v="En Abogados"/>
    <n v="0"/>
    <n v="70801.97"/>
    <n v="11096.2"/>
    <n v="396"/>
    <n v="607.72"/>
    <n v="0"/>
    <m/>
    <n v="6945"/>
    <n v="0.09"/>
    <n v="550764"/>
    <x v="5"/>
  </r>
  <r>
    <s v="0413   2C-L34"/>
    <s v="RUTA CPC"/>
    <n v="118881"/>
    <n v="0"/>
    <n v="115338.08"/>
    <n v="19113.560000000001"/>
    <n v="0"/>
    <n v="70801.97"/>
    <n v="19856.36"/>
    <n v="710.4"/>
    <n v="1087.1400000000001"/>
    <n v="0"/>
    <m/>
    <n v="0"/>
    <n v="0.49"/>
    <n v="226908"/>
    <x v="5"/>
  </r>
  <r>
    <s v="0414   2C-L35"/>
    <s v="HORACIO VERA C£CERES (1)"/>
    <n v="48690"/>
    <n v="48700"/>
    <n v="0"/>
    <n v="0"/>
    <n v="10"/>
    <n v="70801.97"/>
    <n v="7505.62"/>
    <n v="0"/>
    <n v="410.78"/>
    <n v="0"/>
    <m/>
    <n v="-4450.45"/>
    <n v="0.08"/>
    <n v="74258"/>
    <x v="5"/>
  </r>
  <r>
    <s v="0415   2C-L36"/>
    <s v="CHRISTIAN GARIBALDI"/>
    <n v="138921"/>
    <n v="0"/>
    <n v="132935.65"/>
    <n v="23931.66"/>
    <n v="0"/>
    <n v="70801.97"/>
    <n v="9300.91"/>
    <n v="0"/>
    <n v="509.08"/>
    <n v="0"/>
    <m/>
    <n v="0"/>
    <n v="0.73"/>
    <n v="237480"/>
    <x v="5"/>
  </r>
  <r>
    <s v="0416   2C-L37"/>
    <s v="MATIAS VIVA (1)"/>
    <n v="45938"/>
    <n v="45938"/>
    <n v="0"/>
    <n v="0"/>
    <n v="0"/>
    <n v="70801.97"/>
    <n v="9409.06"/>
    <n v="0"/>
    <n v="514.94000000000005"/>
    <n v="0"/>
    <m/>
    <n v="-4559.03"/>
    <n v="0.06"/>
    <n v="76167"/>
    <x v="5"/>
  </r>
  <r>
    <s v="0417   2C-L38"/>
    <s v="DIEGO VARAS"/>
    <n v="1929017"/>
    <n v="0"/>
    <n v="1212814.76"/>
    <s v="En Abogados"/>
    <n v="0"/>
    <n v="70801.97"/>
    <n v="9398.24"/>
    <n v="336"/>
    <n v="514.25"/>
    <n v="0"/>
    <m/>
    <n v="0"/>
    <n v="0.55000000000000004"/>
    <n v="2173798"/>
    <x v="5"/>
  </r>
  <r>
    <s v="0418   2C-L39"/>
    <s v="Nicolas Daniel Martinez_x000a_(1)"/>
    <n v="40418"/>
    <n v="41000"/>
    <n v="0"/>
    <n v="0"/>
    <n v="582"/>
    <n v="70801.97"/>
    <n v="9560.4699999999993"/>
    <n v="343.2"/>
    <n v="523.55999999999995"/>
    <n v="0"/>
    <m/>
    <n v="-4568.08"/>
    <n v="0.88"/>
    <n v="76080"/>
    <x v="5"/>
  </r>
  <r>
    <s v="0419   2C-L40"/>
    <s v="Bazo Sandra Gabriela (1)"/>
    <n v="53392"/>
    <n v="53392"/>
    <n v="0"/>
    <n v="0"/>
    <n v="0"/>
    <n v="70801.97"/>
    <n v="9592.91"/>
    <n v="343.2"/>
    <n v="524.94000000000005"/>
    <n v="0"/>
    <m/>
    <n v="2375.7199999999998"/>
    <n v="0.26"/>
    <n v="83639"/>
    <x v="5"/>
  </r>
  <r>
    <s v="0420   2C-L41"/>
    <s v="ANALIA NEIFFERT (2)"/>
    <n v="145324"/>
    <n v="103000"/>
    <n v="42324"/>
    <n v="13813.74"/>
    <n v="0"/>
    <n v="70801.97"/>
    <n v="9300.91"/>
    <n v="333.6"/>
    <n v="509.08"/>
    <n v="0"/>
    <m/>
    <n v="0"/>
    <n v="0.7"/>
    <n v="137084"/>
    <x v="5"/>
  </r>
  <r>
    <s v="0421   2C-L42"/>
    <s v="MARIANA SOLEDAD PE_x000a_—A/ACU—A GUSTAVO HERN (1)"/>
    <n v="46374"/>
    <n v="46374"/>
    <n v="0"/>
    <n v="0"/>
    <n v="0"/>
    <n v="70801.97"/>
    <n v="9517.2099999999991"/>
    <n v="342"/>
    <n v="520.79999999999995"/>
    <n v="0"/>
    <m/>
    <n v="-4565.0600000000004"/>
    <n v="0.08"/>
    <n v="76617"/>
    <x v="5"/>
  </r>
  <r>
    <s v="0422   2C-L43"/>
    <s v="Anibal Ricardo BARONE_x000a_(1)"/>
    <n v="46158"/>
    <n v="138474"/>
    <n v="0"/>
    <n v="0"/>
    <n v="92316"/>
    <n v="70801.97"/>
    <n v="9376.61"/>
    <n v="336"/>
    <n v="513.22"/>
    <n v="0"/>
    <m/>
    <n v="-4557.22"/>
    <n v="0"/>
    <n v="-15845.42"/>
    <x v="5"/>
  </r>
  <r>
    <s v="0423   2C-L44"/>
    <s v="NAPOLITANO JAVIER (1)"/>
    <n v="692268"/>
    <n v="500000"/>
    <n v="0"/>
    <n v="0"/>
    <n v="0"/>
    <n v="70801.97"/>
    <n v="9603.73"/>
    <n v="0"/>
    <n v="525.98"/>
    <n v="0"/>
    <m/>
    <n v="0"/>
    <n v="0.32"/>
    <n v="80932"/>
    <x v="5"/>
  </r>
  <r>
    <s v="0424   2C-L45"/>
    <s v="LEO MATEU / RED CARPET"/>
    <n v="2021804"/>
    <n v="0"/>
    <n v="1211410.32"/>
    <n v="973934.07"/>
    <n v="0"/>
    <n v="70801.97"/>
    <n v="9171.1299999999992"/>
    <n v="327.60000000000002"/>
    <n v="501.84"/>
    <n v="0"/>
    <m/>
    <n v="0"/>
    <n v="7.0000000000000007E-2"/>
    <n v="2266147"/>
    <x v="5"/>
  </r>
  <r>
    <s v="0425   2C-L46"/>
    <s v="RUTA CPC"/>
    <n v="101861"/>
    <n v="0"/>
    <n v="98756.62"/>
    <n v="16436.52"/>
    <n v="0"/>
    <n v="70801.97"/>
    <n v="9895.73"/>
    <n v="355.2"/>
    <n v="541.84"/>
    <n v="0"/>
    <m/>
    <n v="0"/>
    <n v="0.12"/>
    <n v="196788"/>
    <x v="5"/>
  </r>
  <r>
    <s v="0426   2C-L47"/>
    <s v="CFA-COMPA—IA FIDUCIARIA AMERICANA"/>
    <n v="51419"/>
    <n v="0"/>
    <n v="51419"/>
    <n v="6941.57"/>
    <n v="0"/>
    <n v="70801.97"/>
    <n v="9982.25"/>
    <n v="356.4"/>
    <n v="546.33000000000004"/>
    <n v="0"/>
    <m/>
    <n v="0"/>
    <n v="0.48"/>
    <n v="140048"/>
    <x v="5"/>
  </r>
  <r>
    <s v="0427   2C-L48"/>
    <s v="FEDERICO MOCKEL (1)"/>
    <n v="46407"/>
    <n v="46407"/>
    <n v="0"/>
    <n v="0"/>
    <n v="0"/>
    <n v="70801.97"/>
    <n v="9549.65"/>
    <n v="342"/>
    <n v="522.53"/>
    <n v="0"/>
    <m/>
    <n v="-4566.87"/>
    <n v="0.72"/>
    <n v="76650"/>
    <x v="5"/>
  </r>
  <r>
    <s v="0428   2C-L49"/>
    <s v="SCARSELLO FRANCISCO"/>
    <n v="89732"/>
    <n v="0"/>
    <n v="84779.71"/>
    <n v="16397.55"/>
    <n v="0"/>
    <n v="70801.97"/>
    <n v="11463.91"/>
    <n v="0"/>
    <n v="627.38"/>
    <n v="0"/>
    <m/>
    <n v="0"/>
    <n v="0.48"/>
    <n v="184071"/>
    <x v="5"/>
  </r>
  <r>
    <s v="0429   2C-L50"/>
    <s v="JUAN CRUZ SOUTO"/>
    <n v="1455049"/>
    <n v="0"/>
    <n v="930026.39"/>
    <s v="En Abogados"/>
    <n v="0"/>
    <n v="70801.97"/>
    <n v="15541.17"/>
    <n v="556.79999999999995"/>
    <n v="850.88"/>
    <n v="0"/>
    <m/>
    <n v="0"/>
    <n v="0.62"/>
    <n v="1668354"/>
    <x v="5"/>
  </r>
  <r>
    <s v="0430    3A-L1"/>
    <s v="PETER KRUGER"/>
    <n v="373081"/>
    <n v="0"/>
    <n v="327999.84999999998"/>
    <n v="89361.13"/>
    <n v="0"/>
    <n v="70801.97"/>
    <n v="20786.45"/>
    <n v="744"/>
    <n v="1138.18"/>
    <n v="0"/>
    <m/>
    <n v="0"/>
    <n v="0.42"/>
    <n v="510832"/>
    <x v="5"/>
  </r>
  <r>
    <s v="0431    3A-L2"/>
    <s v="CAIRO JOSE LUIS (1)"/>
    <n v="56931"/>
    <n v="56931"/>
    <n v="0"/>
    <n v="0"/>
    <n v="0"/>
    <n v="70801.97"/>
    <n v="20786.45"/>
    <n v="744"/>
    <n v="1137.8399999999999"/>
    <n v="0"/>
    <m/>
    <n v="-5209.3100000000004"/>
    <n v="0.05"/>
    <n v="88261"/>
    <x v="5"/>
  </r>
  <r>
    <s v="0432    3A-L3"/>
    <s v="GUILLERMO BASSIGNANI"/>
    <n v="1741295"/>
    <n v="0"/>
    <n v="1293054.99"/>
    <n v="622802.43000000005"/>
    <n v="0"/>
    <n v="70801.97"/>
    <n v="20786.45"/>
    <n v="744"/>
    <n v="1138.18"/>
    <n v="0"/>
    <m/>
    <n v="0"/>
    <n v="0.98"/>
    <n v="2009329"/>
    <x v="5"/>
  </r>
  <r>
    <s v="0433    3A-L4"/>
    <s v="PODRZAJ , ANTONIO (1)"/>
    <n v="57529"/>
    <n v="57529"/>
    <n v="0"/>
    <n v="0"/>
    <n v="0"/>
    <n v="70801.97"/>
    <n v="21424.53"/>
    <n v="766.8"/>
    <n v="1172.67"/>
    <n v="0"/>
    <m/>
    <n v="-5245.51"/>
    <n v="0.54"/>
    <n v="88921"/>
    <x v="5"/>
  </r>
  <r>
    <s v="0434    3A-L5"/>
    <s v="PODRZAJ MIGUEL (1)"/>
    <n v="53395"/>
    <n v="53395"/>
    <n v="0"/>
    <n v="0"/>
    <n v="0"/>
    <n v="70801.97"/>
    <n v="17012.009999999998"/>
    <n v="608.4"/>
    <n v="931.24"/>
    <n v="0"/>
    <m/>
    <n v="-4993.96"/>
    <n v="0.34"/>
    <n v="84360"/>
    <x v="5"/>
  </r>
  <r>
    <s v="0435    3A-L6"/>
    <s v="HERN£N YOHMA"/>
    <n v="3225536"/>
    <n v="0"/>
    <n v="1931443.98"/>
    <s v="En Abogados"/>
    <n v="0"/>
    <n v="70801.97"/>
    <n v="13864.84"/>
    <n v="496.8"/>
    <n v="758.79"/>
    <n v="0"/>
    <m/>
    <n v="0"/>
    <n v="0.66"/>
    <n v="3572204"/>
    <x v="5"/>
  </r>
  <r>
    <s v="0436    3A-L7"/>
    <s v="GUILLERMO BASSIGNANI"/>
    <n v="1492881"/>
    <n v="0"/>
    <n v="1110651.9099999999"/>
    <n v="532167.1"/>
    <n v="0"/>
    <n v="70801.97"/>
    <n v="13226.76"/>
    <n v="472.8"/>
    <n v="724.3"/>
    <n v="0"/>
    <m/>
    <n v="0"/>
    <n v="0.16"/>
    <n v="1728045"/>
    <x v="5"/>
  </r>
  <r>
    <s v="0437    3A-L8"/>
    <s v="ESTEBAN MELE"/>
    <n v="3128045"/>
    <n v="0"/>
    <n v="1875129.82"/>
    <s v="En Abogados"/>
    <n v="0"/>
    <n v="70801.97"/>
    <n v="12610.3"/>
    <n v="451.2"/>
    <n v="690.15"/>
    <n v="0"/>
    <m/>
    <n v="0"/>
    <n v="0.85"/>
    <n v="3465742"/>
    <x v="5"/>
  </r>
  <r>
    <s v="0438    3A-L9"/>
    <s v="JUAN PABLO PITTALUGA 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</r>
  <r>
    <s v="0439   3A-L10"/>
    <s v="DAPESOL. (1)"/>
    <n v="763338"/>
    <n v="0"/>
    <n v="616936.1"/>
    <s v="En Abogados"/>
    <n v="0"/>
    <n v="70801.97"/>
    <n v="13151.05"/>
    <n v="0"/>
    <n v="720.16"/>
    <n v="0"/>
    <m/>
    <n v="6945"/>
    <n v="0.45"/>
    <n v="938243"/>
    <x v="5"/>
  </r>
  <r>
    <s v="0440   3A-L11"/>
    <s v="ANDR…S ROMERO"/>
    <n v="3375337"/>
    <n v="0"/>
    <n v="2017886.73"/>
    <s v="En Abogados"/>
    <n v="0"/>
    <n v="70801.97"/>
    <n v="15757.47"/>
    <n v="565.20000000000005"/>
    <n v="862.6"/>
    <n v="0"/>
    <m/>
    <n v="0"/>
    <n v="0.05"/>
    <n v="3735739"/>
    <x v="5"/>
  </r>
  <r>
    <s v="0441   3A-L12"/>
    <s v="ESTEBAN VILLAR (1)"/>
    <n v="52241"/>
    <n v="52241"/>
    <n v="0"/>
    <n v="0"/>
    <n v="0"/>
    <n v="70801.97"/>
    <n v="15779.1"/>
    <n v="565.20000000000005"/>
    <n v="863.64"/>
    <n v="0"/>
    <m/>
    <n v="-4923.38"/>
    <n v="0.47"/>
    <n v="83087"/>
    <x v="5"/>
  </r>
  <r>
    <s v="0442   3A-L13"/>
    <s v="PAUL GAUBIN"/>
    <n v="234248"/>
    <n v="0"/>
    <n v="216908.02"/>
    <n v="46622.559999999998"/>
    <n v="0"/>
    <n v="70801.97"/>
    <n v="15130.2"/>
    <n v="540"/>
    <n v="828.11"/>
    <n v="0"/>
    <m/>
    <n v="0"/>
    <n v="0.14000000000000001"/>
    <n v="350831"/>
    <x v="5"/>
  </r>
  <r>
    <s v="0443   3A-L14"/>
    <s v="DAPESOL. (1)"/>
    <n v="784426"/>
    <n v="0"/>
    <n v="636923.29"/>
    <s v="En Abogados"/>
    <n v="0"/>
    <n v="70801.97"/>
    <n v="13864.84"/>
    <n v="0"/>
    <n v="759.13"/>
    <n v="0"/>
    <m/>
    <n v="14487.57"/>
    <n v="0.85"/>
    <n v="970325"/>
    <x v="5"/>
  </r>
  <r>
    <s v="0444   3A-L15"/>
    <s v="ALEJANDRO CESNIK"/>
    <n v="50449"/>
    <n v="51290"/>
    <n v="0"/>
    <n v="841"/>
    <n v="841"/>
    <n v="70801.97"/>
    <n v="13864.84"/>
    <n v="496.8"/>
    <n v="758.79"/>
    <n v="0"/>
    <m/>
    <n v="0"/>
    <n v="0.6"/>
    <n v="85923"/>
    <x v="5"/>
  </r>
  <r>
    <s v="0445   3A-L16"/>
    <s v="FIDEICOMISO VILLA MARIA (2)"/>
    <n v="54656"/>
    <n v="55513.14"/>
    <n v="0"/>
    <n v="7378.48"/>
    <n v="857.14"/>
    <n v="70801.97"/>
    <n v="13237.57"/>
    <n v="474"/>
    <n v="724.64"/>
    <n v="0"/>
    <m/>
    <n v="0"/>
    <n v="0.48"/>
    <n v="91760"/>
    <x v="5"/>
  </r>
  <r>
    <s v="0446   3A-L17"/>
    <s v="DANNY MENA CORTES"/>
    <n v="620290"/>
    <n v="0"/>
    <n v="481923.39"/>
    <s v="En Abogados"/>
    <n v="0"/>
    <n v="70801.97"/>
    <n v="12599.49"/>
    <n v="451.2"/>
    <n v="689.81"/>
    <n v="0"/>
    <m/>
    <n v="0"/>
    <n v="0.87"/>
    <n v="769893"/>
    <x v="5"/>
  </r>
  <r>
    <s v="0447   3A-L18"/>
    <s v="DANIEL VALENTINI (1)"/>
    <n v="54022"/>
    <n v="54022"/>
    <n v="0"/>
    <n v="0"/>
    <n v="0"/>
    <n v="70801.97"/>
    <n v="12599.49"/>
    <n v="451.2"/>
    <n v="689.81"/>
    <n v="0"/>
    <m/>
    <n v="-4741.8100000000004"/>
    <n v="0.34"/>
    <n v="79801"/>
    <x v="5"/>
  </r>
  <r>
    <s v="0448   3A-L19"/>
    <s v="ADRIANA LUZZETTI (1)"/>
    <n v="-37862.18"/>
    <n v="49264"/>
    <n v="0"/>
    <n v="0"/>
    <n v="87126.18"/>
    <n v="70801.97"/>
    <n v="12599.49"/>
    <n v="451.2"/>
    <n v="689.81"/>
    <n v="0"/>
    <m/>
    <n v="-4741.8100000000004"/>
    <n v="0"/>
    <n v="-7325.52"/>
    <x v="5"/>
  </r>
  <r>
    <s v="0449   3A-L20"/>
    <s v="NATALIA GANEM"/>
    <n v="150291"/>
    <n v="0"/>
    <n v="143637.76000000001"/>
    <n v="26044.34"/>
    <n v="0"/>
    <n v="70801.97"/>
    <n v="11972.22"/>
    <n v="428.5"/>
    <n v="655.32000000000005"/>
    <n v="0"/>
    <m/>
    <n v="0"/>
    <n v="0.89"/>
    <n v="253541"/>
    <x v="5"/>
  </r>
  <r>
    <s v="0450   3A-L21"/>
    <s v="NATALIA GANEM"/>
    <n v="151730"/>
    <n v="0"/>
    <n v="145019.98000000001"/>
    <n v="26287.72"/>
    <n v="0"/>
    <n v="70801.97"/>
    <n v="12588.67"/>
    <n v="451.2"/>
    <n v="689.12"/>
    <n v="0"/>
    <m/>
    <n v="0"/>
    <n v="0.34"/>
    <n v="255839"/>
    <x v="5"/>
  </r>
  <r>
    <s v="0451   3A-L22"/>
    <s v="Tomas Bello (1)"/>
    <n v="58543"/>
    <n v="58543"/>
    <n v="0"/>
    <n v="0"/>
    <n v="0"/>
    <n v="70801.97"/>
    <n v="15692.58"/>
    <n v="0"/>
    <n v="859.16"/>
    <n v="0"/>
    <m/>
    <n v="2026.44"/>
    <n v="0.85"/>
    <n v="89381"/>
    <x v="5"/>
  </r>
  <r>
    <s v="0452   3A-L23"/>
    <s v="ROBERTO CABRERA"/>
    <n v="51035"/>
    <n v="0"/>
    <n v="51035"/>
    <n v="6889.73"/>
    <n v="0"/>
    <n v="70801.97"/>
    <n v="14492.11"/>
    <n v="518.4"/>
    <n v="793.28"/>
    <n v="0"/>
    <m/>
    <n v="0"/>
    <n v="0.51"/>
    <n v="144531"/>
    <x v="5"/>
  </r>
  <r>
    <s v="0453   3A-L24"/>
    <s v="MARA FERNANDEZ (1)"/>
    <n v="51035"/>
    <n v="51035"/>
    <n v="0"/>
    <n v="0"/>
    <n v="0"/>
    <n v="70801.97"/>
    <n v="14492.11"/>
    <n v="518.4"/>
    <n v="793.28"/>
    <n v="0"/>
    <m/>
    <n v="-4849.79"/>
    <n v="0.03"/>
    <n v="81756"/>
    <x v="5"/>
  </r>
  <r>
    <s v="0454   3A-L25"/>
    <s v="SALVADOR BELLO"/>
    <n v="-55809.23"/>
    <n v="0"/>
    <n v="0"/>
    <n v="0"/>
    <n v="55809.23"/>
    <n v="70801.97"/>
    <n v="14502.93"/>
    <n v="518.20000000000005"/>
    <n v="793.97"/>
    <n v="0"/>
    <m/>
    <n v="0"/>
    <n v="0.16"/>
    <n v="30808"/>
    <x v="5"/>
  </r>
  <r>
    <s v="0455   3A-L26"/>
    <s v="ROMA FERNANDO (1)"/>
    <n v="51004"/>
    <n v="51004"/>
    <n v="0"/>
    <n v="0"/>
    <n v="0"/>
    <n v="70801.97"/>
    <n v="14459.67"/>
    <n v="516"/>
    <n v="791.9"/>
    <n v="0"/>
    <m/>
    <n v="-4847.9799999999996"/>
    <n v="0.44"/>
    <n v="81722"/>
    <x v="5"/>
  </r>
  <r>
    <s v="0456   3A-L27"/>
    <s v="ALFREDO CASTIGLIA (1)"/>
    <n v="76569"/>
    <n v="76569"/>
    <s v="Plan de Pago"/>
    <s v="Plan de Pago"/>
    <n v="0"/>
    <n v="70801.97"/>
    <n v="14394.78"/>
    <n v="514.79999999999995"/>
    <n v="787.76"/>
    <n v="0"/>
    <m/>
    <n v="25624.880000000001"/>
    <n v="0.81"/>
    <n v="112125"/>
    <x v="5"/>
  </r>
  <r>
    <s v="0457   3A-L28"/>
    <s v="EDUARDO RAMOS - YARD BACK (2)"/>
    <n v="51105"/>
    <n v="51957"/>
    <n v="0"/>
    <n v="6899.11"/>
    <n v="852"/>
    <n v="70801.97"/>
    <n v="14394.78"/>
    <n v="675.6"/>
    <n v="788.11"/>
    <n v="0"/>
    <m/>
    <n v="0"/>
    <n v="0.43"/>
    <n v="92708"/>
    <x v="5"/>
  </r>
  <r>
    <s v="0458   3A-L29"/>
    <s v="LWLYC"/>
    <n v="415676"/>
    <n v="0"/>
    <n v="353855.73"/>
    <n v="109590.79"/>
    <n v="0"/>
    <n v="70801.97"/>
    <n v="14481.3"/>
    <n v="562.79999999999995"/>
    <n v="792.93"/>
    <n v="0"/>
    <m/>
    <n v="0"/>
    <n v="0.48"/>
    <n v="550086"/>
    <x v="5"/>
  </r>
  <r>
    <s v="0459   3A-L30"/>
    <s v="Diego Alberto RADIVOY MAGNANI"/>
    <n v="288234"/>
    <n v="0"/>
    <n v="259656.06"/>
    <n v="63631.51"/>
    <n v="0"/>
    <n v="70801.97"/>
    <n v="14524.56"/>
    <n v="519.6"/>
    <n v="795.35"/>
    <n v="0"/>
    <m/>
    <n v="0"/>
    <n v="0.95"/>
    <n v="409930"/>
    <x v="5"/>
  </r>
  <r>
    <s v="0460   3A-L31"/>
    <s v="LUIS LOSADA (1)"/>
    <n v="53394"/>
    <n v="53394"/>
    <n v="0"/>
    <n v="0"/>
    <n v="0"/>
    <n v="70801.97"/>
    <n v="17012.009999999998"/>
    <n v="607.20000000000005"/>
    <n v="931.24"/>
    <n v="0"/>
    <m/>
    <n v="-4993.96"/>
    <n v="0.54"/>
    <n v="84359"/>
    <x v="5"/>
  </r>
  <r>
    <s v="0461   3A-L32"/>
    <s v="SAN EMILIO SCA (1)"/>
    <n v="53375"/>
    <n v="53375"/>
    <n v="0"/>
    <n v="0"/>
    <n v="0"/>
    <n v="70801.97"/>
    <n v="16990.38"/>
    <n v="607.20000000000005"/>
    <n v="930.21"/>
    <n v="0"/>
    <m/>
    <n v="-4992.75"/>
    <n v="0.99"/>
    <n v="84338"/>
    <x v="5"/>
  </r>
  <r>
    <s v="0462   3A-L33"/>
    <s v="STELLA MORALES (1)"/>
    <n v="53769"/>
    <n v="53769"/>
    <n v="0"/>
    <n v="0"/>
    <n v="0"/>
    <n v="70801.97"/>
    <n v="17412.169999999998"/>
    <n v="621.6"/>
    <n v="952.97"/>
    <n v="0"/>
    <m/>
    <n v="-3516.28"/>
    <n v="0.56999999999999995"/>
    <n v="86273"/>
    <x v="5"/>
  </r>
  <r>
    <s v="0463   3A-L34"/>
    <s v="JORGE FRAGA"/>
    <n v="1812642"/>
    <n v="0"/>
    <n v="1126941.1599999999"/>
    <s v="En Abogados"/>
    <n v="0"/>
    <n v="70801.97"/>
    <n v="26464.33"/>
    <n v="945.6"/>
    <n v="1448.6"/>
    <n v="0"/>
    <m/>
    <n v="0"/>
    <n v="0.44"/>
    <n v="2064440"/>
    <x v="5"/>
  </r>
  <r>
    <s v="0464   3A-L35"/>
    <s v="JORGE FRAGA (1)"/>
    <n v="56930"/>
    <n v="56930"/>
    <n v="0"/>
    <n v="0"/>
    <n v="0"/>
    <n v="70801.97"/>
    <n v="20786.45"/>
    <n v="742.8"/>
    <n v="1138.18"/>
    <n v="0"/>
    <m/>
    <n v="-5209.92"/>
    <n v="0.52"/>
    <n v="88260"/>
    <x v="5"/>
  </r>
  <r>
    <s v="0465   3A-L36"/>
    <s v="ALFREDO CASTIGLIA (1)"/>
    <n v="86687"/>
    <n v="86687"/>
    <s v="Plan de Pago"/>
    <s v="Plan de Pago"/>
    <n v="0"/>
    <n v="70801.97"/>
    <n v="20808.080000000002"/>
    <n v="742.8"/>
    <n v="1138.8699999999999"/>
    <n v="0"/>
    <m/>
    <n v="29737.919999999998"/>
    <n v="0.36"/>
    <n v="123230"/>
    <x v="5"/>
  </r>
  <r>
    <s v="0466   3A-L37"/>
    <s v="ALFREDO CASTIGLIA (1)"/>
    <n v="84961"/>
    <n v="84961"/>
    <s v="Plan de Pago"/>
    <s v="Plan de Pago"/>
    <n v="0"/>
    <n v="70801.97"/>
    <n v="20754"/>
    <n v="740.1"/>
    <n v="1136.46"/>
    <n v="0"/>
    <m/>
    <n v="28063"/>
    <n v="0.47"/>
    <n v="121496"/>
    <x v="5"/>
  </r>
  <r>
    <s v="0467   3A-L38"/>
    <s v="AMERICO ALFREDO SANTI (1)"/>
    <n v="166076"/>
    <n v="73600"/>
    <n v="92476"/>
    <n v="13692.79"/>
    <n v="0"/>
    <n v="70801.97"/>
    <n v="15768.28"/>
    <n v="0"/>
    <n v="863.29"/>
    <n v="0"/>
    <m/>
    <n v="7542.57"/>
    <n v="0.1"/>
    <n v="201145"/>
    <x v="5"/>
  </r>
  <r>
    <s v="0468   3A-L39"/>
    <s v="ALEJANDRO EDUARDO ROMERO"/>
    <n v="3373829"/>
    <n v="0"/>
    <n v="2017051.46"/>
    <s v="En Abogados"/>
    <n v="0"/>
    <n v="70801.97"/>
    <n v="15757.47"/>
    <n v="562.79999999999995"/>
    <n v="862.6"/>
    <n v="0"/>
    <m/>
    <n v="0"/>
    <n v="0.21"/>
    <n v="3734116"/>
    <x v="5"/>
  </r>
  <r>
    <s v="0469   3A-L40"/>
    <s v="LWLYC"/>
    <n v="450072"/>
    <n v="0"/>
    <n v="383601.22"/>
    <n v="118256.94"/>
    <n v="0"/>
    <n v="70801.97"/>
    <n v="20764.82"/>
    <n v="742.8"/>
    <n v="1136.8"/>
    <n v="0"/>
    <m/>
    <n v="0"/>
    <n v="0.45"/>
    <n v="595305"/>
    <x v="5"/>
  </r>
  <r>
    <s v="0470    3B-L1"/>
    <s v="GUILLERMO BASSIGNANI"/>
    <n v="1682043"/>
    <n v="0"/>
    <n v="1249576.75"/>
    <n v="601159.11"/>
    <n v="0"/>
    <n v="70801.97"/>
    <n v="18904.64"/>
    <n v="675.6"/>
    <n v="1034.71"/>
    <n v="0"/>
    <m/>
    <n v="0"/>
    <n v="0.22"/>
    <n v="1942153"/>
    <x v="5"/>
  </r>
  <r>
    <s v="0471    3B-L2"/>
    <s v="GUILLERMO BASSIGNANI"/>
    <n v="1577280"/>
    <n v="0"/>
    <n v="1172634.01"/>
    <n v="562951.57999999996"/>
    <n v="0"/>
    <n v="70801.97"/>
    <n v="15746.65"/>
    <n v="562.79999999999995"/>
    <n v="862.26"/>
    <n v="0"/>
    <m/>
    <n v="0"/>
    <n v="0.73"/>
    <n v="1823560"/>
    <x v="5"/>
  </r>
  <r>
    <s v="0472    3B-L3"/>
    <s v="MARÕA JOS… SPINELLI_x000a_(1)"/>
    <n v="49263"/>
    <n v="49263"/>
    <n v="0"/>
    <n v="0"/>
    <n v="0"/>
    <n v="70801.97"/>
    <n v="12599.49"/>
    <n v="451.2"/>
    <n v="689.81"/>
    <n v="0"/>
    <m/>
    <n v="-4741.8100000000004"/>
    <n v="0.34"/>
    <n v="79801"/>
    <x v="5"/>
  </r>
  <r>
    <s v="0473    3B-L4"/>
    <s v="PABLO GARCIA NAVARRO (1)"/>
    <n v="54498"/>
    <n v="54498"/>
    <n v="0"/>
    <n v="0"/>
    <n v="0"/>
    <n v="70801.97"/>
    <n v="12350.74"/>
    <n v="441.6"/>
    <n v="676.01"/>
    <n v="0"/>
    <m/>
    <n v="-4727.33"/>
    <n v="0.01"/>
    <n v="79543"/>
    <x v="5"/>
  </r>
  <r>
    <s v="0474    3B-L5"/>
    <s v="EDUARDO HIRSH (1)"/>
    <n v="54022"/>
    <n v="54000"/>
    <n v="22"/>
    <n v="2.97"/>
    <n v="0"/>
    <n v="70801.97"/>
    <n v="12599.49"/>
    <n v="451.2"/>
    <n v="689.81"/>
    <n v="0"/>
    <m/>
    <n v="-4741.8100000000004"/>
    <n v="0.37"/>
    <n v="79826"/>
    <x v="5"/>
  </r>
  <r>
    <s v="0475    3B-L6"/>
    <s v="LWLYC"/>
    <n v="403361"/>
    <n v="0"/>
    <n v="343225.87"/>
    <n v="106470.62"/>
    <n v="0"/>
    <n v="70801.97"/>
    <n v="12350.74"/>
    <n v="441.6"/>
    <n v="676.01"/>
    <n v="0"/>
    <m/>
    <n v="0"/>
    <n v="0.19"/>
    <n v="533967"/>
    <x v="5"/>
  </r>
  <r>
    <s v="0476    3B-L7"/>
    <s v="GUILLERMO BASSIGNANI"/>
    <n v="1463124"/>
    <n v="0"/>
    <n v="1088795.6499999999"/>
    <n v="521315.76"/>
    <n v="0"/>
    <n v="70801.97"/>
    <n v="12318.3"/>
    <n v="440.4"/>
    <n v="674.29"/>
    <n v="0"/>
    <m/>
    <n v="0"/>
    <n v="0.63"/>
    <n v="1694347"/>
    <x v="5"/>
  </r>
  <r>
    <s v="0477    3B-L8"/>
    <s v="CAROLINA VAN DER MEULEN (1)"/>
    <n v="47095"/>
    <n v="47095"/>
    <n v="0"/>
    <n v="0"/>
    <n v="0"/>
    <n v="70801.97"/>
    <n v="10285.07"/>
    <n v="367.2"/>
    <n v="562.88"/>
    <n v="0"/>
    <m/>
    <n v="-4609.1000000000004"/>
    <n v="0.98"/>
    <n v="77409"/>
    <x v="5"/>
  </r>
  <r>
    <s v="0478   3B-L8B"/>
    <s v="CAROLINA VAN DER MEULEN (1)"/>
    <n v="47745"/>
    <n v="47445"/>
    <n v="300"/>
    <n v="40.5"/>
    <n v="0"/>
    <n v="70801.97"/>
    <n v="10977.23"/>
    <n v="393.6"/>
    <n v="601.16999999999996"/>
    <n v="0"/>
    <m/>
    <n v="-4648.91"/>
    <n v="0.44"/>
    <n v="78466"/>
    <x v="5"/>
  </r>
  <r>
    <s v="0479    3B-L9"/>
    <s v="GUILLERMO BASSIGNANI"/>
    <n v="1464305"/>
    <n v="0"/>
    <n v="1089662.82"/>
    <s v="En Abogados"/>
    <n v="0"/>
    <n v="70801.97"/>
    <n v="12350.74"/>
    <n v="441.6"/>
    <n v="676.01"/>
    <n v="0"/>
    <m/>
    <n v="0"/>
    <n v="0.2"/>
    <n v="1695680"/>
    <x v="5"/>
  </r>
  <r>
    <s v="0480   3B-L10"/>
    <s v="CAPRILE GOLF SA."/>
    <n v="1339407"/>
    <n v="0"/>
    <n v="966968.46"/>
    <n v="502979.28"/>
    <n v="0"/>
    <n v="70801.97"/>
    <n v="12350.74"/>
    <n v="0"/>
    <n v="676.01"/>
    <n v="0"/>
    <m/>
    <n v="0"/>
    <n v="0.54"/>
    <n v="1553777"/>
    <x v="5"/>
  </r>
  <r>
    <s v="0481    3B-L11"/>
    <s v="RAUL GORLERO IGLESIAS (1)"/>
    <n v="48588"/>
    <n v="48588"/>
    <n v="0"/>
    <n v="0"/>
    <n v="0"/>
    <n v="70801.97"/>
    <n v="12350.74"/>
    <n v="0"/>
    <n v="676.01"/>
    <n v="0"/>
    <m/>
    <n v="-4727.33"/>
    <n v="0.61"/>
    <n v="79102"/>
    <x v="5"/>
  </r>
  <r>
    <s v="0482   3B-L12"/>
    <s v="LWLYC"/>
    <n v="491735"/>
    <n v="0"/>
    <n v="417414"/>
    <n v="130671.89"/>
    <n v="0"/>
    <n v="70801.97"/>
    <n v="13799.95"/>
    <n v="0"/>
    <n v="755.34"/>
    <n v="0"/>
    <m/>
    <n v="0"/>
    <n v="0.85"/>
    <n v="633444"/>
    <x v="5"/>
  </r>
  <r>
    <s v="0483   3B-L13"/>
    <s v="GUILLERMO BASSIGNANI"/>
    <n v="1515556"/>
    <n v="0"/>
    <n v="1126558.3700000001"/>
    <n v="541083.01"/>
    <n v="0"/>
    <n v="70801.97"/>
    <n v="13799.95"/>
    <n v="492"/>
    <n v="755.34"/>
    <n v="0"/>
    <m/>
    <n v="0"/>
    <n v="0.36"/>
    <n v="1753491"/>
    <x v="5"/>
  </r>
  <r>
    <s v="0484   3B-L14"/>
    <s v="LWLYC"/>
    <n v="451721"/>
    <n v="0"/>
    <n v="380921.7"/>
    <n v="122223.73"/>
    <n v="0"/>
    <n v="70801.97"/>
    <n v="12350.74"/>
    <n v="0"/>
    <n v="676.01"/>
    <n v="0"/>
    <m/>
    <n v="0"/>
    <n v="0.85"/>
    <n v="586975"/>
    <x v="5"/>
  </r>
  <r>
    <s v="0485   3B-L15"/>
    <s v="LWLYC"/>
    <n v="403361"/>
    <n v="0"/>
    <n v="343225.87"/>
    <n v="106470.62"/>
    <n v="0"/>
    <n v="70801.97"/>
    <n v="12350.74"/>
    <n v="441.6"/>
    <n v="676.01"/>
    <n v="0"/>
    <m/>
    <n v="0"/>
    <n v="0.19"/>
    <n v="533967"/>
    <x v="5"/>
  </r>
  <r>
    <s v="0486   3B-L16"/>
    <s v="LWLYC"/>
    <n v="451750"/>
    <n v="0"/>
    <n v="380933.85"/>
    <n v="122242.22"/>
    <n v="0"/>
    <n v="70801.97"/>
    <n v="12426.45"/>
    <n v="0"/>
    <n v="621.16999999999996"/>
    <n v="0"/>
    <m/>
    <n v="0"/>
    <n v="0.34"/>
    <n v="587026"/>
    <x v="5"/>
  </r>
  <r>
    <s v="0487   3B-L17"/>
    <s v="LWLYC"/>
    <n v="401921"/>
    <n v="0"/>
    <n v="341981.41"/>
    <n v="106107.08"/>
    <n v="0"/>
    <n v="70801.97"/>
    <n v="12091.18"/>
    <n v="432"/>
    <n v="662.22"/>
    <n v="0"/>
    <m/>
    <n v="0"/>
    <n v="0.14000000000000001"/>
    <n v="532076"/>
    <x v="5"/>
  </r>
  <r>
    <s v="0488   3B-L18"/>
    <s v="GUILLERMO BASSIGNANI"/>
    <n v="1446033"/>
    <n v="0"/>
    <n v="1076208.6100000001"/>
    <n v="515112.55"/>
    <n v="0"/>
    <n v="70801.97"/>
    <n v="11431.47"/>
    <n v="409.2"/>
    <n v="625.66"/>
    <n v="0"/>
    <m/>
    <n v="0"/>
    <n v="0.54"/>
    <n v="1674590"/>
    <x v="5"/>
  </r>
  <r>
    <s v="0489   3B-L19"/>
    <s v="GUILLERMO BASSIGNANI"/>
    <n v="1443727"/>
    <n v="0"/>
    <n v="1074515.72"/>
    <n v="514270.9"/>
    <n v="0"/>
    <n v="70801.97"/>
    <n v="11366.58"/>
    <n v="405.6"/>
    <n v="622.21"/>
    <n v="0"/>
    <m/>
    <n v="0"/>
    <n v="0.02"/>
    <n v="1671983"/>
    <x v="5"/>
  </r>
  <r>
    <s v="0490   3B-L20"/>
    <s v="GUILLERMO BASSIGNANI"/>
    <n v="1437655"/>
    <n v="0"/>
    <n v="1070057.78"/>
    <n v="512055.02"/>
    <n v="0"/>
    <n v="70801.97"/>
    <n v="11182.72"/>
    <n v="400.8"/>
    <n v="612.20000000000005"/>
    <n v="0"/>
    <m/>
    <n v="0"/>
    <n v="0.51"/>
    <n v="1665111"/>
    <x v="5"/>
  </r>
  <r>
    <s v="0491   3B-L21"/>
    <s v="NATALIA GANEM"/>
    <n v="147468"/>
    <n v="0"/>
    <n v="140926.21"/>
    <n v="25566.83"/>
    <n v="0"/>
    <n v="70801.97"/>
    <n v="10760.93"/>
    <n v="385.2"/>
    <n v="589.1"/>
    <n v="0"/>
    <m/>
    <n v="0"/>
    <n v="0.76"/>
    <n v="249031"/>
    <x v="5"/>
  </r>
  <r>
    <s v="0492   3B-L22"/>
    <s v="LWLYC"/>
    <n v="398028"/>
    <n v="0"/>
    <n v="338616.21"/>
    <n v="105124.98"/>
    <n v="0"/>
    <n v="70801.97"/>
    <n v="11388.21"/>
    <n v="408"/>
    <n v="623.59"/>
    <n v="0"/>
    <m/>
    <n v="0"/>
    <n v="0.04"/>
    <n v="526963"/>
    <x v="5"/>
  </r>
  <r>
    <s v="0493   3B-L23"/>
    <s v="LWLYC"/>
    <n v="439807"/>
    <n v="0"/>
    <n v="374728.86"/>
    <n v="115666.54"/>
    <n v="0"/>
    <n v="70801.97"/>
    <n v="18915.45"/>
    <n v="676.8"/>
    <n v="1035.75"/>
    <n v="0"/>
    <m/>
    <n v="0"/>
    <n v="0.63"/>
    <n v="581826"/>
    <x v="5"/>
  </r>
  <r>
    <s v="0494   3B-L24"/>
    <s v="LWLYC"/>
    <n v="432722"/>
    <n v="0"/>
    <n v="368604.58"/>
    <n v="113879.03999999999"/>
    <n v="0"/>
    <n v="70801.97"/>
    <n v="17639.28"/>
    <n v="631.20000000000005"/>
    <n v="965.73"/>
    <n v="0"/>
    <m/>
    <n v="0"/>
    <n v="0.2"/>
    <n v="572522"/>
    <x v="5"/>
  </r>
  <r>
    <s v="0495   3B-L25"/>
    <s v="LWLYC"/>
    <n v="422212"/>
    <n v="0"/>
    <n v="359520.6"/>
    <n v="111226.68"/>
    <n v="0"/>
    <n v="70801.97"/>
    <n v="15746.65"/>
    <n v="562.79999999999995"/>
    <n v="862.26"/>
    <n v="0"/>
    <m/>
    <n v="0"/>
    <n v="0.04"/>
    <n v="558721"/>
    <x v="5"/>
  </r>
  <r>
    <s v="0496   3B-L26"/>
    <s v="MARIA BELEN SAIN (1)"/>
    <n v="133834"/>
    <n v="72400"/>
    <n v="61434"/>
    <n v="9429.6200000000008"/>
    <n v="0"/>
    <n v="70801.97"/>
    <n v="12599.49"/>
    <n v="0"/>
    <n v="689.81"/>
    <n v="0"/>
    <m/>
    <n v="6945"/>
    <n v="0.11"/>
    <n v="161900"/>
    <x v="5"/>
  </r>
  <r>
    <s v="0497   3B-L27"/>
    <s v="NATALIA GANEM"/>
    <n v="150291"/>
    <n v="0"/>
    <n v="143637.76000000001"/>
    <n v="26044.34"/>
    <n v="0"/>
    <n v="70801.97"/>
    <n v="11972.22"/>
    <n v="428.4"/>
    <n v="655.32000000000005"/>
    <n v="0"/>
    <m/>
    <n v="0"/>
    <n v="0.99"/>
    <n v="253541"/>
    <x v="5"/>
  </r>
  <r>
    <s v="0498   3B-L28"/>
    <s v="JUAN AGUSTÕN GARCÕA ARGIBAY (1)"/>
    <n v="53398"/>
    <n v="53398"/>
    <n v="0"/>
    <n v="0"/>
    <n v="0"/>
    <n v="70801.97"/>
    <n v="11972.22"/>
    <n v="428.4"/>
    <n v="655.32000000000005"/>
    <n v="0"/>
    <m/>
    <n v="-4705.62"/>
    <n v="0.71"/>
    <n v="79153"/>
    <x v="5"/>
  </r>
  <r>
    <s v="0499   3B-L29"/>
    <s v="SALVADOR BELLO"/>
    <n v="-60067.4"/>
    <n v="0"/>
    <n v="0"/>
    <n v="0"/>
    <n v="60067.4"/>
    <n v="70801.97"/>
    <n v="12599.49"/>
    <n v="451.2"/>
    <n v="689.81"/>
    <n v="0"/>
    <m/>
    <n v="0"/>
    <n v="0.93"/>
    <n v="24476"/>
    <x v="5"/>
  </r>
  <r>
    <s v="0500   3B-L30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</r>
  <r>
    <s v="0501   3B-L31"/>
    <s v="WESTON MILLONES / VICTORIA RIVERO"/>
    <n v="2085830"/>
    <n v="0"/>
    <n v="1303266.3400000001"/>
    <s v="En Abogados"/>
    <n v="0"/>
    <n v="70801.97"/>
    <n v="15811.54"/>
    <n v="566.4"/>
    <n v="865.36"/>
    <n v="0"/>
    <m/>
    <n v="0"/>
    <n v="0.77"/>
    <n v="2349817"/>
    <x v="5"/>
  </r>
  <r>
    <s v="0502   3B-L32"/>
    <s v="LWLYC"/>
    <n v="441001"/>
    <n v="0"/>
    <n v="375760.83"/>
    <n v="115967.88"/>
    <n v="0"/>
    <n v="70801.97"/>
    <n v="19131.75"/>
    <n v="684"/>
    <n v="1047.1300000000001"/>
    <n v="0"/>
    <m/>
    <n v="0"/>
    <n v="0.44"/>
    <n v="583394"/>
    <x v="5"/>
  </r>
  <r>
    <s v="0503   3B-L33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</r>
  <r>
    <s v="0504   3B-L34"/>
    <s v="LWLYC"/>
    <n v="404748"/>
    <n v="0"/>
    <n v="344424.93"/>
    <n v="106820.44"/>
    <n v="0"/>
    <n v="70801.97"/>
    <n v="12599.49"/>
    <n v="451.2"/>
    <n v="689.81"/>
    <n v="0"/>
    <m/>
    <n v="0"/>
    <n v="0.16"/>
    <n v="535788"/>
    <x v="5"/>
  </r>
  <r>
    <s v="0505   3B-L35"/>
    <s v="ORGANIZACION RACIONAL DE ENERGIAS LIMPIAS S.A. (1)"/>
    <n v="49273"/>
    <n v="49273"/>
    <n v="0"/>
    <n v="0"/>
    <n v="0"/>
    <n v="70801.97"/>
    <n v="12610.3"/>
    <n v="451.2"/>
    <n v="690.5"/>
    <n v="0"/>
    <m/>
    <n v="-4742.41"/>
    <n v="0.44"/>
    <n v="79812"/>
    <x v="5"/>
  </r>
  <r>
    <s v="0506   3B-L36"/>
    <s v="NATALIA GANEM"/>
    <n v="159323"/>
    <n v="0"/>
    <n v="152612.04"/>
    <n v="27313.59"/>
    <n v="0"/>
    <n v="70801.97"/>
    <n v="12599.49"/>
    <n v="451.2"/>
    <n v="689.81"/>
    <n v="0"/>
    <m/>
    <n v="0"/>
    <n v="0.9"/>
    <n v="264469"/>
    <x v="5"/>
  </r>
  <r>
    <s v="0507   3B-L37"/>
    <s v="FIDEICOMISO VILLA MARIA (2)"/>
    <n v="54808"/>
    <n v="55665.14"/>
    <n v="0"/>
    <n v="7292.88"/>
    <n v="857.14"/>
    <n v="70801.97"/>
    <n v="12599.49"/>
    <n v="451.2"/>
    <n v="689.81"/>
    <n v="0"/>
    <m/>
    <n v="0"/>
    <n v="0.79"/>
    <n v="90979"/>
    <x v="5"/>
  </r>
  <r>
    <s v="0508   3B-L38"/>
    <s v="LWLYC"/>
    <n v="404748"/>
    <n v="0"/>
    <n v="344424.93"/>
    <n v="106820.44"/>
    <n v="0"/>
    <n v="70801.97"/>
    <n v="12599.49"/>
    <n v="451.2"/>
    <n v="689.81"/>
    <n v="0"/>
    <m/>
    <n v="0"/>
    <n v="0.16"/>
    <n v="535788"/>
    <x v="5"/>
  </r>
  <r>
    <s v="0509   3B-L39"/>
    <s v="RUTA CPC"/>
    <n v="107550"/>
    <n v="0"/>
    <n v="104299.01"/>
    <n v="17331.36"/>
    <n v="0"/>
    <n v="70801.97"/>
    <n v="13226.76"/>
    <n v="472.8"/>
    <n v="724.3"/>
    <n v="0"/>
    <m/>
    <n v="0"/>
    <n v="0.8"/>
    <n v="206857"/>
    <x v="5"/>
  </r>
  <r>
    <s v="0510   3B-L40"/>
    <s v="MELAMED CONSTRUCCIONES SRL_x000a_(2)"/>
    <n v="154537"/>
    <n v="44893"/>
    <n v="109644"/>
    <n v="19770.27"/>
    <n v="0"/>
    <n v="70801.97"/>
    <n v="13226.76"/>
    <n v="472.9"/>
    <n v="724.3"/>
    <n v="0"/>
    <m/>
    <n v="0"/>
    <n v="0.8"/>
    <n v="214641"/>
    <x v="5"/>
  </r>
  <r>
    <s v="0511    3B-L41"/>
    <s v="Cristian Javier Bicerne_x000a_(1)"/>
    <n v="62173"/>
    <n v="57400"/>
    <n v="0"/>
    <n v="0"/>
    <n v="0"/>
    <n v="70801.97"/>
    <n v="13864.84"/>
    <n v="496.8"/>
    <n v="758.79"/>
    <n v="0"/>
    <m/>
    <n v="6945"/>
    <n v="0.6"/>
    <n v="92868"/>
    <x v="5"/>
  </r>
  <r>
    <s v="0512    3E-L1"/>
    <s v="LWLYC"/>
    <n v="439735"/>
    <n v="0"/>
    <n v="374666.64"/>
    <n v="115648.36"/>
    <n v="0"/>
    <n v="70801.97"/>
    <n v="18904.64"/>
    <n v="675.5"/>
    <n v="1034.71"/>
    <n v="0"/>
    <m/>
    <n v="0"/>
    <n v="0.18"/>
    <n v="581732"/>
    <x v="5"/>
  </r>
  <r>
    <s v="0513    3E-L2"/>
    <s v="EFEYSE SRL"/>
    <n v="293324"/>
    <n v="293324"/>
    <n v="0"/>
    <n v="0"/>
    <n v="0"/>
    <n v="70801.97"/>
    <n v="15757.47"/>
    <n v="565.20000000000005"/>
    <n v="862.95"/>
    <n v="0"/>
    <m/>
    <n v="0"/>
    <n v="0.41"/>
    <n v="87988"/>
    <x v="5"/>
  </r>
  <r>
    <s v="0514    3E-L3"/>
    <s v="FIDEICOMISO VILLA MARIA (2)"/>
    <n v="57981"/>
    <n v="58838.14"/>
    <n v="0"/>
    <n v="7716.79"/>
    <n v="857.14"/>
    <n v="70801.97"/>
    <n v="15757.47"/>
    <n v="565.20000000000005"/>
    <n v="862.95"/>
    <n v="0"/>
    <m/>
    <n v="0"/>
    <n v="0.76"/>
    <n v="94848"/>
    <x v="5"/>
  </r>
  <r>
    <s v="0515    3E-L4"/>
    <s v="PATRICIA TARABINI (1)"/>
    <n v="52210"/>
    <n v="52210"/>
    <n v="0"/>
    <n v="0"/>
    <n v="0"/>
    <n v="70801.97"/>
    <n v="15746.65"/>
    <n v="562.79999999999995"/>
    <n v="862.26"/>
    <n v="0"/>
    <m/>
    <n v="-4921.57"/>
    <n v="0.89"/>
    <n v="83053"/>
    <x v="5"/>
  </r>
  <r>
    <s v="0516    3E-L5"/>
    <s v="RUTA CPC"/>
    <n v="111857"/>
    <n v="0"/>
    <n v="108494.83"/>
    <n v="18008.97"/>
    <n v="0"/>
    <n v="70801.97"/>
    <n v="15746.65"/>
    <n v="562.79999999999995"/>
    <n v="862.26"/>
    <n v="0"/>
    <m/>
    <n v="0"/>
    <n v="0.52"/>
    <n v="214478"/>
    <x v="5"/>
  </r>
  <r>
    <s v="0517    3E-L6"/>
    <s v="FERNANDO JASNIS"/>
    <n v="104839"/>
    <n v="104839"/>
    <n v="0"/>
    <n v="0"/>
    <n v="0"/>
    <n v="70801.97"/>
    <n v="15746.65"/>
    <n v="562.79999999999995"/>
    <n v="862.26"/>
    <n v="0"/>
    <m/>
    <n v="0"/>
    <n v="0.32"/>
    <n v="87974"/>
    <x v="5"/>
  </r>
  <r>
    <s v="0518    3E-L7"/>
    <s v="JOSEPH HARPER"/>
    <n v="101789"/>
    <n v="101789"/>
    <n v="0"/>
    <n v="0"/>
    <n v="0"/>
    <n v="70801.97"/>
    <n v="13864.84"/>
    <n v="496.8"/>
    <n v="759.13"/>
    <n v="0"/>
    <m/>
    <n v="0"/>
    <n v="0.26"/>
    <n v="85923"/>
    <x v="5"/>
  </r>
  <r>
    <s v="0519    3E-L8"/>
    <s v="SARNI / TRONCOSO"/>
    <n v="106376"/>
    <n v="0"/>
    <n v="103943.35"/>
    <n v="16465"/>
    <n v="0"/>
    <n v="70801.97"/>
    <n v="13875.66"/>
    <n v="496.8"/>
    <n v="759.48"/>
    <n v="0"/>
    <m/>
    <n v="0"/>
    <n v="0.74"/>
    <n v="206343"/>
    <x v="5"/>
  </r>
  <r>
    <s v="0520   3E-L9"/>
    <s v="HERN£N DE LAURENTE"/>
    <n v="107868"/>
    <n v="0"/>
    <n v="105363.79"/>
    <n v="16728.32"/>
    <n v="0"/>
    <n v="70801.97"/>
    <n v="13864.84"/>
    <n v="496.8"/>
    <n v="759.13"/>
    <n v="0"/>
    <m/>
    <n v="0"/>
    <n v="0.15"/>
    <n v="208015"/>
    <x v="5"/>
  </r>
  <r>
    <s v="0521  3E-L10"/>
    <s v="JAVIER ARCAPALO (1)"/>
    <n v="50449"/>
    <n v="50449"/>
    <n v="0"/>
    <n v="0"/>
    <n v="0"/>
    <n v="70801.97"/>
    <n v="13864.84"/>
    <n v="496.8"/>
    <n v="759.13"/>
    <n v="0"/>
    <m/>
    <n v="-4814.2"/>
    <n v="0.46"/>
    <n v="81109"/>
    <x v="5"/>
  </r>
  <r>
    <s v="0522   3E-L11"/>
    <s v="KATRIN MAKULLA"/>
    <n v="1998773"/>
    <n v="0"/>
    <n v="1261941.78"/>
    <s v="En Abogados"/>
    <n v="0"/>
    <n v="70801.97"/>
    <n v="13864.84"/>
    <n v="496.8"/>
    <n v="758.79"/>
    <n v="0"/>
    <m/>
    <n v="0"/>
    <n v="0.46"/>
    <n v="2255058"/>
    <x v="5"/>
  </r>
  <r>
    <s v="0523   3E-L12"/>
    <s v="OCAMPO / ARCAPALO (1)"/>
    <n v="50449"/>
    <n v="50449"/>
    <n v="0"/>
    <n v="0"/>
    <n v="0"/>
    <n v="70801.97"/>
    <n v="13864.84"/>
    <n v="496.8"/>
    <n v="758.79"/>
    <n v="0"/>
    <m/>
    <n v="-4813.59"/>
    <n v="0.19"/>
    <n v="81109"/>
    <x v="5"/>
  </r>
  <r>
    <s v="0524   3E-L13"/>
    <s v="JAVIER ARCAPALO (1)"/>
    <n v="50439"/>
    <n v="50439"/>
    <n v="0"/>
    <n v="0"/>
    <n v="0"/>
    <n v="70801.97"/>
    <n v="13854.03"/>
    <n v="496.8"/>
    <n v="759.13"/>
    <n v="0"/>
    <m/>
    <n v="-4814.2"/>
    <n v="0.27"/>
    <n v="81098"/>
    <x v="5"/>
  </r>
  <r>
    <s v="0525   3E-L14"/>
    <s v="CHRYNIEWIECKI DAMIAN (1)"/>
    <n v="62877"/>
    <n v="62877"/>
    <n v="0"/>
    <n v="0"/>
    <n v="0"/>
    <n v="70801.97"/>
    <n v="27134.86"/>
    <n v="970.8"/>
    <n v="1485.5"/>
    <n v="0"/>
    <m/>
    <n v="-5572.46"/>
    <n v="0.33"/>
    <n v="94821"/>
    <x v="5"/>
  </r>
  <r>
    <s v="0526   3E-L15"/>
    <s v="FIDEICOMISO VILLA MARIA (1) (2)"/>
    <n v="68197"/>
    <n v="69054.14"/>
    <n v="0"/>
    <n v="9076.2900000000009"/>
    <n v="857.14"/>
    <n v="70801.97"/>
    <n v="18904.64"/>
    <n v="675.6"/>
    <n v="1034.71"/>
    <n v="0"/>
    <m/>
    <n v="6945"/>
    <n v="0.93"/>
    <n v="106582"/>
    <x v="5"/>
  </r>
  <r>
    <s v="0527   3E-L16"/>
    <s v="GUILLERMO BASSIGNANI"/>
    <n v="1697296"/>
    <n v="0"/>
    <n v="1260737.32"/>
    <s v="En Abogados"/>
    <n v="0"/>
    <n v="70801.97"/>
    <n v="18904.64"/>
    <n v="675.8"/>
    <n v="1034.71"/>
    <n v="0"/>
    <m/>
    <n v="0"/>
    <n v="0.34"/>
    <n v="1958913"/>
    <x v="5"/>
  </r>
  <r>
    <s v="0528   3E-L17"/>
    <s v="RUTA CPC"/>
    <n v="117253"/>
    <n v="0"/>
    <n v="113751.89"/>
    <n v="18857.62"/>
    <n v="0"/>
    <n v="70801.97"/>
    <n v="18904.64"/>
    <n v="675.5"/>
    <n v="1034.71"/>
    <n v="0"/>
    <m/>
    <n v="0"/>
    <n v="0.67"/>
    <n v="224027"/>
    <x v="5"/>
  </r>
  <r>
    <s v="0529   3E-L18"/>
    <s v="DIEGO RADIVOY"/>
    <n v="1000856"/>
    <n v="0"/>
    <n v="806750.52"/>
    <n v="303016.8"/>
    <n v="0"/>
    <n v="70801.97"/>
    <n v="18904.64"/>
    <n v="675.8"/>
    <n v="1034.71"/>
    <n v="0"/>
    <m/>
    <n v="0"/>
    <n v="0.56000000000000005"/>
    <n v="1201185"/>
    <x v="5"/>
  </r>
  <r>
    <s v="0530   3E-L19"/>
    <s v="Fideicomiso Villa Maria_x000a_(2)"/>
    <n v="61140"/>
    <n v="61997.14"/>
    <n v="0"/>
    <n v="8138.72"/>
    <n v="857.14"/>
    <n v="70801.97"/>
    <n v="18904.64"/>
    <n v="675.6"/>
    <n v="1034.71"/>
    <n v="0"/>
    <m/>
    <n v="0"/>
    <n v="0.5"/>
    <n v="98699"/>
    <x v="5"/>
  </r>
  <r>
    <s v="0531   3E-L20"/>
    <s v="SANTAMARIA ; Tamara / Eliana RODRIGUEZ BIANCHI (1)"/>
    <n v="55198"/>
    <n v="55198"/>
    <n v="0"/>
    <n v="0"/>
    <n v="0"/>
    <n v="70801.97"/>
    <n v="18937.080000000002"/>
    <n v="676.8"/>
    <n v="1036.44"/>
    <n v="0"/>
    <m/>
    <n v="15396.25"/>
    <n v="0.46"/>
    <n v="106849"/>
    <x v="5"/>
  </r>
  <r>
    <s v="0532   3E-L21"/>
    <s v="RUTA CPC"/>
    <n v="133808"/>
    <n v="0"/>
    <n v="129883.22"/>
    <n v="21459.01"/>
    <n v="0"/>
    <n v="70801.97"/>
    <n v="28832.82"/>
    <n v="954"/>
    <n v="1459.98"/>
    <n v="0"/>
    <m/>
    <n v="0"/>
    <n v="0"/>
    <n v="253391"/>
    <x v="5"/>
  </r>
  <r>
    <s v="0533   3E-L22"/>
    <s v="SALVADOR BELLO"/>
    <n v="-63460.04"/>
    <n v="0"/>
    <n v="0"/>
    <n v="0"/>
    <n v="63460.04"/>
    <n v="70801.97"/>
    <n v="11085.38"/>
    <n v="396"/>
    <n v="607.03"/>
    <n v="0"/>
    <m/>
    <n v="0"/>
    <n v="0.66"/>
    <n v="19431"/>
    <x v="5"/>
  </r>
  <r>
    <s v="0534   3E- L22B"/>
    <s v="SALVADOR BELLO"/>
    <n v="-63460.04"/>
    <n v="0"/>
    <n v="0"/>
    <n v="0"/>
    <n v="63460.04"/>
    <n v="70801.97"/>
    <n v="11085.38"/>
    <n v="396"/>
    <n v="607.03"/>
    <n v="0"/>
    <m/>
    <n v="0"/>
    <n v="0.66"/>
    <n v="19431"/>
    <x v="5"/>
  </r>
  <r>
    <s v="0535  3E-L23"/>
    <s v="RUTA CPC"/>
    <n v="102313"/>
    <n v="0"/>
    <n v="99214.29"/>
    <n v="16492.64"/>
    <n v="0"/>
    <n v="70801.97"/>
    <n v="10641.97"/>
    <n v="381.6"/>
    <n v="582.89"/>
    <n v="0"/>
    <m/>
    <n v="0"/>
    <n v="0.64"/>
    <n v="198116"/>
    <x v="5"/>
  </r>
  <r>
    <s v="0536  3E-L24"/>
    <s v="NATALIA GANEM"/>
    <n v="147193"/>
    <n v="0"/>
    <n v="140662.03"/>
    <n v="25520.34"/>
    <n v="0"/>
    <n v="70801.97"/>
    <n v="10641.97"/>
    <n v="381.6"/>
    <n v="582.89"/>
    <n v="0"/>
    <m/>
    <n v="0"/>
    <n v="0.2"/>
    <n v="248591"/>
    <x v="5"/>
  </r>
  <r>
    <s v="0537  3E-L25"/>
    <s v="SANTIAGO BELAUSTEGUI"/>
    <n v="249662"/>
    <n v="0"/>
    <n v="229480.81"/>
    <n v="51161.1"/>
    <n v="0"/>
    <n v="70801.97"/>
    <n v="16384.740000000002"/>
    <n v="585.6"/>
    <n v="896.75"/>
    <n v="0"/>
    <m/>
    <n v="0"/>
    <n v="0.03"/>
    <n v="369311"/>
    <x v="5"/>
  </r>
  <r>
    <s v="0538  3E-L26"/>
    <s v="FIDEICOMISO VILLA MARIA (2)"/>
    <n v="57968"/>
    <n v="58825.14"/>
    <n v="0"/>
    <n v="7715.06"/>
    <n v="857.14"/>
    <n v="70801.97"/>
    <n v="15746.65"/>
    <n v="562.79999999999995"/>
    <n v="862.26"/>
    <n v="0"/>
    <m/>
    <n v="0"/>
    <n v="0.4"/>
    <n v="94832"/>
    <x v="5"/>
  </r>
  <r>
    <s v="0539  3E-L27"/>
    <s v="ROBERTO MARINHO"/>
    <n v="58407"/>
    <n v="58407"/>
    <n v="0"/>
    <n v="0"/>
    <n v="0"/>
    <n v="70801.97"/>
    <n v="17012.009999999998"/>
    <n v="608.4"/>
    <n v="931.59"/>
    <n v="0"/>
    <m/>
    <n v="0"/>
    <n v="0.03"/>
    <n v="89354"/>
    <x v="5"/>
  </r>
  <r>
    <s v="0540  3E-L28"/>
    <s v="ROBERTO MARINHO"/>
    <n v="59041"/>
    <n v="59041"/>
    <n v="0"/>
    <n v="0"/>
    <n v="0"/>
    <n v="70801.97"/>
    <n v="17650.099999999999"/>
    <n v="631.20000000000005"/>
    <n v="966.08"/>
    <n v="0"/>
    <m/>
    <n v="0"/>
    <n v="0.65"/>
    <n v="90050"/>
    <x v="5"/>
  </r>
  <r>
    <s v="0541  3E-L29"/>
    <s v="ROBERTO MARINHO"/>
    <n v="59041"/>
    <n v="59041"/>
    <n v="0"/>
    <n v="0"/>
    <n v="0"/>
    <n v="70801.97"/>
    <n v="17650.099999999999"/>
    <n v="631.20000000000005"/>
    <n v="966.08"/>
    <n v="0"/>
    <m/>
    <n v="0"/>
    <n v="0.65"/>
    <n v="90050"/>
    <x v="5"/>
  </r>
  <r>
    <s v="0542  3E-L30"/>
    <s v="ROBERTO MARINHO"/>
    <n v="60257"/>
    <n v="60257"/>
    <n v="0"/>
    <n v="0"/>
    <n v="0"/>
    <n v="70801.97"/>
    <n v="18872.189999999999"/>
    <n v="675.6"/>
    <n v="1033.33"/>
    <n v="0"/>
    <m/>
    <n v="0"/>
    <n v="0.91"/>
    <n v="91384"/>
    <x v="5"/>
  </r>
  <r>
    <s v="0543  3E-L31"/>
    <s v="ROBERTO MARINHO"/>
    <n v="66629"/>
    <n v="66629"/>
    <n v="0"/>
    <n v="0"/>
    <n v="0"/>
    <n v="70801.97"/>
    <n v="25285.49"/>
    <n v="903.6"/>
    <n v="1384.1"/>
    <n v="0"/>
    <m/>
    <n v="0"/>
    <n v="0.84"/>
    <n v="98376"/>
    <x v="5"/>
  </r>
  <r>
    <s v="0544  3E-L32"/>
    <s v="DIEGO RADIVOY"/>
    <n v="926089"/>
    <n v="0"/>
    <n v="757073.5"/>
    <n v="271220.42"/>
    <n v="0"/>
    <n v="70801.97"/>
    <n v="26464.33"/>
    <n v="945.6"/>
    <n v="1448.94"/>
    <n v="0"/>
    <m/>
    <n v="0"/>
    <n v="0.24"/>
    <n v="1127955"/>
    <x v="5"/>
  </r>
  <r>
    <s v="0545  3E-L33"/>
    <s v="FIDEICOMISO VILLA MARIA (2)"/>
    <n v="61718"/>
    <n v="62575.14"/>
    <n v="0"/>
    <n v="8215.8700000000008"/>
    <n v="857.14"/>
    <n v="70801.97"/>
    <n v="19531.91"/>
    <n v="645.6"/>
    <n v="1069.55"/>
    <n v="0"/>
    <m/>
    <n v="0"/>
    <n v="0.24"/>
    <n v="99408"/>
    <x v="5"/>
  </r>
  <r>
    <s v="0546  3E-L34"/>
    <s v="FIDEICOMISO VILLA MARIA (2)"/>
    <n v="61772"/>
    <n v="62629.14"/>
    <n v="0"/>
    <n v="8223.11"/>
    <n v="857.14"/>
    <n v="70801.97"/>
    <n v="19531.91"/>
    <n v="699.6"/>
    <n v="1069.2"/>
    <n v="0"/>
    <m/>
    <n v="0"/>
    <n v="0.35"/>
    <n v="99469"/>
    <x v="5"/>
  </r>
  <r>
    <s v="0547  3E-L35"/>
    <s v="TORIBIO ACHAVAL (1)"/>
    <n v="55757"/>
    <n v="55757"/>
    <n v="0"/>
    <n v="0"/>
    <n v="0"/>
    <n v="70801.97"/>
    <n v="19531.91"/>
    <n v="699.6"/>
    <n v="1069.55"/>
    <n v="0"/>
    <m/>
    <n v="-5138.13"/>
    <n v="0.1"/>
    <n v="86965"/>
    <x v="5"/>
  </r>
  <r>
    <s v="0548  3E-L36"/>
    <s v="TORIBIO ACHAVAL (1)"/>
    <n v="55757"/>
    <n v="55757"/>
    <n v="0"/>
    <n v="0"/>
    <n v="0"/>
    <n v="70801.97"/>
    <n v="19531.91"/>
    <n v="699.6"/>
    <n v="1069.55"/>
    <n v="0"/>
    <m/>
    <n v="-5138.13"/>
    <n v="0.1"/>
    <n v="86965"/>
    <x v="5"/>
  </r>
  <r>
    <s v="0549  3E-L37-1"/>
    <s v="Victoria Bas (1)"/>
    <n v="60909"/>
    <n v="60909"/>
    <n v="0"/>
    <n v="0"/>
    <n v="0"/>
    <n v="70801.97"/>
    <n v="10490.56"/>
    <n v="0"/>
    <n v="574.71"/>
    <n v="0"/>
    <m/>
    <n v="1807.47"/>
    <n v="0.28999999999999998"/>
    <n v="83675"/>
    <x v="5"/>
  </r>
  <r>
    <s v="0550   3E-L38"/>
    <s v="Victoria Gobbi (1)"/>
    <n v="49886"/>
    <n v="49886"/>
    <n v="0"/>
    <n v="0"/>
    <n v="0"/>
    <n v="70801.97"/>
    <n v="10513.27"/>
    <n v="0"/>
    <n v="572.70000000000005"/>
    <n v="0"/>
    <m/>
    <n v="-1665.03"/>
    <n v="0.09"/>
    <n v="80223"/>
    <x v="5"/>
  </r>
  <r>
    <s v="0551   3E-L39"/>
    <s v="Victoria Bas (1)"/>
    <n v="56873"/>
    <n v="56873"/>
    <n v="0"/>
    <n v="0"/>
    <n v="0"/>
    <n v="70801.97"/>
    <n v="12534.6"/>
    <n v="0"/>
    <n v="676.13"/>
    <n v="0"/>
    <m/>
    <n v="9134.08"/>
    <n v="0.22"/>
    <n v="93147"/>
    <x v="5"/>
  </r>
  <r>
    <s v="0552  4A-1-L1"/>
    <s v="LA ESPERANZA/ DAMIAN LOPO (1)"/>
    <n v="64670"/>
    <n v="64670"/>
    <s v="Plan de Pago"/>
    <s v="Plan de Pago"/>
    <n v="0"/>
    <n v="70801.97"/>
    <n v="16092.73"/>
    <n v="574.79999999999995"/>
    <n v="0"/>
    <n v="0"/>
    <m/>
    <n v="8058.67"/>
    <n v="0.83"/>
    <n v="95529"/>
    <x v="5"/>
  </r>
  <r>
    <s v="0553  4A-2-L2"/>
    <s v="LA ESPERANZA/ DAMIAN LOPO (1)"/>
    <n v="67700"/>
    <n v="67700"/>
    <s v="Plan de Pago"/>
    <s v="Plan de Pago"/>
    <n v="0"/>
    <n v="70801.97"/>
    <n v="14913.9"/>
    <n v="534"/>
    <n v="0"/>
    <n v="0"/>
    <m/>
    <n v="12194.67"/>
    <n v="0.46"/>
    <n v="98445"/>
    <x v="5"/>
  </r>
  <r>
    <s v="0554  4A-3-L3"/>
    <s v="LA ESPERANZA/ DAMIAN LOPO (1)"/>
    <n v="67199"/>
    <n v="67199"/>
    <s v="Plan de Pago"/>
    <s v="Plan de Pago"/>
    <n v="0"/>
    <n v="70801.97"/>
    <n v="14611.08"/>
    <n v="522"/>
    <n v="0"/>
    <n v="0"/>
    <m/>
    <n v="11979.03"/>
    <n v="0.92"/>
    <n v="97915"/>
    <x v="5"/>
  </r>
  <r>
    <s v="0555  4A-4-L4"/>
    <s v="BERARDO-LUCCHESI"/>
    <n v="152920"/>
    <n v="155357"/>
    <n v="0"/>
    <n v="2437"/>
    <n v="2437"/>
    <n v="70801.97"/>
    <n v="14146.03"/>
    <n v="506.4"/>
    <n v="0"/>
    <n v="0"/>
    <m/>
    <n v="0"/>
    <n v="0.6"/>
    <n v="85455"/>
    <x v="5"/>
  </r>
  <r>
    <s v="0556  4A-5-L5"/>
    <s v="SERGIO KAUFMAN (1)"/>
    <n v="49146"/>
    <n v="49146"/>
    <n v="0"/>
    <n v="0"/>
    <n v="0"/>
    <n v="70801.97"/>
    <n v="13248.39"/>
    <n v="474"/>
    <n v="0"/>
    <n v="0"/>
    <m/>
    <n v="-4778.6099999999997"/>
    <n v="0.25"/>
    <n v="79746"/>
    <x v="5"/>
  </r>
  <r>
    <s v="0557  4A-6-L6"/>
    <s v="CARLOS SELLAN"/>
    <n v="428198"/>
    <n v="0"/>
    <n v="364464.53"/>
    <n v="112936.18"/>
    <n v="0"/>
    <n v="70801.97"/>
    <n v="17909.66"/>
    <n v="640.79999999999995"/>
    <n v="0"/>
    <n v="0"/>
    <m/>
    <n v="0"/>
    <n v="0.86"/>
    <n v="566754"/>
    <x v="5"/>
  </r>
  <r>
    <s v="0558  4A-7-L7"/>
    <s v="GIMENEZ JULIAN (1)"/>
    <n v="1027611"/>
    <n v="0"/>
    <n v="735111.71"/>
    <s v="En Abogados"/>
    <n v="0"/>
    <n v="70801.97"/>
    <n v="14481.3"/>
    <n v="0"/>
    <n v="0"/>
    <n v="0"/>
    <m/>
    <n v="15085.14"/>
    <n v="0.51"/>
    <n v="1227220"/>
    <x v="5"/>
  </r>
  <r>
    <s v="0559  4A-8-L8"/>
    <s v="LA ESPERANZA (1)"/>
    <n v="69330"/>
    <n v="69330"/>
    <s v="Plan de Pago"/>
    <s v="Plan de Pago"/>
    <n v="0"/>
    <n v="70801.97"/>
    <n v="15919.69"/>
    <n v="568.79999999999995"/>
    <n v="0"/>
    <n v="0"/>
    <m/>
    <n v="12880.93"/>
    <n v="0.61"/>
    <n v="100172"/>
    <x v="5"/>
  </r>
  <r>
    <s v="0560  4A-9-L9"/>
    <s v="LA ESPERANZA (1)"/>
    <n v="70525"/>
    <n v="70525"/>
    <s v="Plan de Pago"/>
    <s v="Plan de Pago"/>
    <n v="0"/>
    <n v="70801.97"/>
    <n v="16655.11"/>
    <n v="595.20000000000005"/>
    <n v="0"/>
    <n v="0"/>
    <m/>
    <n v="13385.2"/>
    <n v="0.52"/>
    <n v="101438"/>
    <x v="5"/>
  </r>
  <r>
    <s v="0561  4B-10-_x000a_L10"/>
    <s v="AGUSTIN ESTRADA / PADIMOL"/>
    <n v="1660847"/>
    <n v="0"/>
    <n v="1082153.95"/>
    <s v="En Abogados"/>
    <n v="0"/>
    <n v="70801.97"/>
    <n v="16611.849999999999"/>
    <n v="594"/>
    <n v="0"/>
    <n v="0"/>
    <m/>
    <n v="0"/>
    <n v="0.4"/>
    <n v="1894946"/>
    <x v="5"/>
  </r>
  <r>
    <s v="0562  4B-11-L11"/>
    <s v="LA ESPERANZA (1)"/>
    <n v="70715"/>
    <n v="70715"/>
    <s v="Plan de Pago"/>
    <s v="Plan de Pago"/>
    <n v="0"/>
    <n v="70801.97"/>
    <n v="16774.080000000002"/>
    <n v="598.79999999999995"/>
    <n v="0"/>
    <n v="0"/>
    <m/>
    <n v="13464.03"/>
    <n v="0.12"/>
    <n v="101639"/>
    <x v="5"/>
  </r>
  <r>
    <s v="0563   4B-12-_x000a_L12"/>
    <s v="LA ESPERANZA (1)"/>
    <n v="68176"/>
    <n v="68176"/>
    <s v="Plan de Pago"/>
    <s v="Plan de Pago"/>
    <n v="0"/>
    <n v="70801.97"/>
    <n v="16903.86"/>
    <n v="604.79999999999995"/>
    <n v="0"/>
    <n v="0"/>
    <m/>
    <n v="10801.77"/>
    <n v="0.6"/>
    <n v="99113"/>
    <x v="5"/>
  </r>
  <r>
    <s v="0564  4B-13-_x000a_L13"/>
    <s v="LA ESPERANZA (1)"/>
    <n v="71139"/>
    <n v="71139"/>
    <s v="Plan de Pago"/>
    <s v="Plan de Pago"/>
    <n v="0"/>
    <n v="70801.97"/>
    <n v="17033.64"/>
    <n v="608.4"/>
    <n v="0"/>
    <n v="0"/>
    <m/>
    <n v="13644.2"/>
    <n v="0.79"/>
    <n v="102089"/>
    <x v="5"/>
  </r>
  <r>
    <s v="0565  4B-14-_x000a_L14"/>
    <s v="LA ESPERANZA (1)"/>
    <n v="68419"/>
    <n v="68419"/>
    <s v="Plan de Pago"/>
    <s v="Plan de Pago"/>
    <n v="0"/>
    <n v="70801.97"/>
    <n v="17163.419999999998"/>
    <n v="614.4"/>
    <n v="0"/>
    <n v="0"/>
    <m/>
    <n v="10800.7"/>
    <n v="0.51"/>
    <n v="99381"/>
    <x v="5"/>
  </r>
  <r>
    <s v="0566  4B-15-_x000a_L15"/>
    <s v="LA ESPERANZA (1)"/>
    <n v="71573"/>
    <n v="71573"/>
    <s v="Plan de Pago"/>
    <s v="Plan de Pago"/>
    <n v="0"/>
    <n v="70801.97"/>
    <n v="17304.02"/>
    <n v="618"/>
    <n v="0"/>
    <n v="0"/>
    <m/>
    <n v="13823.87"/>
    <n v="0.14000000000000001"/>
    <n v="102548"/>
    <x v="5"/>
  </r>
  <r>
    <s v="0567  4B-16-_x000a_L16"/>
    <s v="Damián Pace"/>
    <n v="215655"/>
    <n v="0"/>
    <n v="201524.5"/>
    <n v="41336.31"/>
    <n v="0"/>
    <n v="70801.97"/>
    <n v="17433.8"/>
    <n v="0"/>
    <n v="0"/>
    <n v="0"/>
    <m/>
    <n v="0"/>
    <n v="0.42"/>
    <n v="331097"/>
    <x v="5"/>
  </r>
  <r>
    <s v="0568  4B-17-_x000a_L17"/>
    <s v="LA ESPERANZA (1)"/>
    <n v="72013"/>
    <n v="72013"/>
    <s v="Plan de Pago"/>
    <s v="Plan de Pago"/>
    <n v="0"/>
    <n v="70801.97"/>
    <n v="17574.39"/>
    <n v="627.6"/>
    <n v="0"/>
    <n v="0"/>
    <m/>
    <n v="14009.7"/>
    <n v="0.34"/>
    <n v="103014"/>
    <x v="5"/>
  </r>
  <r>
    <s v="0569  4B-18-_x000a_L18"/>
    <s v="LA ESPERANZA (1)"/>
    <n v="73513"/>
    <n v="73513"/>
    <s v="Plan de Pago"/>
    <s v="Plan de Pago"/>
    <n v="0"/>
    <n v="70801.97"/>
    <n v="18493.669999999998"/>
    <n v="662.4"/>
    <n v="0"/>
    <n v="0"/>
    <m/>
    <n v="14644.63"/>
    <n v="0.33"/>
    <n v="104603"/>
    <x v="5"/>
  </r>
  <r>
    <s v="0570  4C-19-_x000a_L19"/>
    <s v="Rosana Valeria Gonzalez (1)"/>
    <n v="52999"/>
    <n v="53000"/>
    <n v="0"/>
    <n v="0"/>
    <n v="1"/>
    <n v="70801.97"/>
    <n v="18363.89"/>
    <n v="0"/>
    <n v="0"/>
    <n v="0"/>
    <m/>
    <n v="-5071.17"/>
    <n v="0.31"/>
    <n v="84094"/>
    <x v="5"/>
  </r>
  <r>
    <s v="0571  4C-20-_x000a_L20"/>
    <s v="Rosana Valeria Gonzalez (1)"/>
    <n v="62768"/>
    <n v="62768"/>
    <n v="0"/>
    <n v="0"/>
    <n v="0"/>
    <n v="70801.97"/>
    <n v="29914.32"/>
    <n v="0"/>
    <n v="0"/>
    <n v="0"/>
    <m/>
    <n v="9354.0300000000007"/>
    <n v="0.68"/>
    <n v="110071"/>
    <x v="5"/>
  </r>
  <r>
    <s v="0572  4C-21-_x000a_L21"/>
    <s v="LA ESPERANZA (1)"/>
    <n v="74004"/>
    <n v="74004"/>
    <s v="Plan de Pago"/>
    <s v="Plan de Pago"/>
    <n v="0"/>
    <n v="70801.97"/>
    <n v="18796.490000000002"/>
    <n v="673.2"/>
    <n v="0"/>
    <n v="0"/>
    <m/>
    <n v="14851.57"/>
    <n v="0.77"/>
    <n v="105124"/>
    <x v="5"/>
  </r>
  <r>
    <s v="0573  4C-22-_x000a_L22"/>
    <s v="VOLIA PROMENADE SRL"/>
    <n v="3372115"/>
    <n v="0"/>
    <n v="2018102.96"/>
    <s v="En Abogados"/>
    <n v="0"/>
    <n v="70801.97"/>
    <n v="18828.93"/>
    <n v="0"/>
    <n v="0"/>
    <n v="0"/>
    <m/>
    <n v="0"/>
    <n v="0.2"/>
    <n v="3734190"/>
    <x v="5"/>
  </r>
  <r>
    <s v="0574  4C-23-_x000a_L23"/>
    <s v="LAURA LUJAN MORA— A (1)"/>
    <n v="59316"/>
    <n v="59316"/>
    <n v="0"/>
    <n v="0"/>
    <n v="0"/>
    <n v="70801.97"/>
    <n v="18893.82"/>
    <n v="0"/>
    <n v="0"/>
    <n v="0"/>
    <m/>
    <n v="-5101.34"/>
    <n v="0.55000000000000004"/>
    <n v="84595"/>
    <x v="5"/>
  </r>
  <r>
    <s v="0575  4C-24-_x000a_L24"/>
    <s v="SERGIO KAUFMAN (1)"/>
    <n v="54191"/>
    <n v="54191"/>
    <n v="0"/>
    <n v="0"/>
    <n v="0"/>
    <n v="70801.97"/>
    <n v="18969.53"/>
    <n v="679.2"/>
    <n v="0"/>
    <n v="0"/>
    <m/>
    <n v="-5105.5600000000004"/>
    <n v="0.86"/>
    <n v="85346"/>
    <x v="5"/>
  </r>
  <r>
    <s v="0576  4C-25-_x000a_L25"/>
    <s v="LA ESPERANZA (1)"/>
    <n v="79730"/>
    <n v="79730"/>
    <s v="Plan de Pago"/>
    <s v="Plan de Pago"/>
    <n v="0"/>
    <n v="70801.97"/>
    <n v="23295.53"/>
    <n v="0"/>
    <n v="0"/>
    <n v="0"/>
    <m/>
    <n v="17186.2"/>
    <n v="0.3"/>
    <n v="111284"/>
    <x v="5"/>
  </r>
  <r>
    <s v="0577  4C-26-_x000a_L26"/>
    <s v="LA ESPERANZA"/>
    <n v="620221"/>
    <n v="0"/>
    <n v="499653.06"/>
    <n v="188021.1"/>
    <n v="0"/>
    <n v="70801.97"/>
    <n v="27524.2"/>
    <n v="0"/>
    <n v="0"/>
    <n v="0"/>
    <m/>
    <n v="0"/>
    <n v="0.67"/>
    <n v="786001"/>
    <x v="5"/>
  </r>
  <r>
    <s v="0578  4C-27-_x000a_L27"/>
    <s v="LA ESPERANZA"/>
    <n v="566494"/>
    <n v="0"/>
    <n v="455922.47"/>
    <n v="172121.06"/>
    <n v="0"/>
    <n v="70801.97"/>
    <n v="19066.86"/>
    <n v="0"/>
    <n v="0"/>
    <n v="0"/>
    <m/>
    <n v="0"/>
    <n v="0.64"/>
    <n v="717913"/>
    <x v="5"/>
  </r>
  <r>
    <s v="0579  4C-28-_x000a_L28"/>
    <s v="LA ESPERANZA"/>
    <n v="565467"/>
    <n v="0"/>
    <n v="455086.36"/>
    <n v="171817.3"/>
    <n v="0"/>
    <n v="70801.97"/>
    <n v="18904.64"/>
    <n v="0"/>
    <n v="0"/>
    <n v="0"/>
    <m/>
    <n v="0"/>
    <n v="0.73"/>
    <n v="716611"/>
    <x v="5"/>
  </r>
  <r>
    <s v="0580  4C-29-_x000a_L29"/>
    <s v="LA ESPERANZA"/>
    <n v="565053"/>
    <n v="0"/>
    <n v="454749.76"/>
    <n v="171694.46"/>
    <n v="0"/>
    <n v="70801.97"/>
    <n v="18839.75"/>
    <n v="0"/>
    <n v="0"/>
    <n v="0"/>
    <m/>
    <n v="0"/>
    <n v="0.06"/>
    <n v="716086"/>
    <x v="5"/>
  </r>
  <r>
    <s v="0581  4C-30-_x000a_L30"/>
    <s v="LA ESPERANZA"/>
    <n v="575155"/>
    <n v="0"/>
    <n v="462971.89"/>
    <n v="174684.32"/>
    <n v="0"/>
    <n v="70801.97"/>
    <n v="20429.55"/>
    <n v="0"/>
    <n v="0"/>
    <n v="0"/>
    <m/>
    <n v="0"/>
    <n v="0.27"/>
    <n v="728888"/>
    <x v="5"/>
  </r>
  <r>
    <s v="0582   4C-31- L31"/>
    <s v="LA ESPERANZA"/>
    <n v="561549"/>
    <n v="0"/>
    <n v="451897.65"/>
    <n v="170657.53"/>
    <n v="0"/>
    <n v="70801.97"/>
    <n v="18288.18"/>
    <n v="0"/>
    <n v="0"/>
    <n v="0"/>
    <m/>
    <n v="0"/>
    <n v="0.67"/>
    <n v="711646"/>
    <x v="5"/>
  </r>
  <r>
    <s v="0583  4C-32-_x000a_L32"/>
    <s v="LA ESPERANZA"/>
    <n v="559008"/>
    <n v="0"/>
    <n v="449829.34"/>
    <n v="169905.62"/>
    <n v="0"/>
    <n v="70801.97"/>
    <n v="17888.03"/>
    <n v="0"/>
    <n v="0"/>
    <n v="0"/>
    <m/>
    <n v="0"/>
    <n v="0.04"/>
    <n v="708425"/>
    <x v="5"/>
  </r>
  <r>
    <s v="0584  4C-33-_x000a_L33"/>
    <s v="LAS INDIAS SRL (1)"/>
    <n v="52918"/>
    <n v="52918"/>
    <n v="0"/>
    <n v="0"/>
    <n v="0"/>
    <n v="70801.97"/>
    <n v="18266.55"/>
    <n v="0"/>
    <n v="0"/>
    <n v="0"/>
    <m/>
    <n v="-5065.1400000000003"/>
    <n v="0.62"/>
    <n v="84004"/>
    <x v="5"/>
  </r>
  <r>
    <s v="0585  4C-34-_x000a_L34"/>
    <s v="LA ESPERANZA"/>
    <n v="559698"/>
    <n v="0"/>
    <n v="450390.64"/>
    <n v="170110.1"/>
    <n v="0"/>
    <n v="70801.97"/>
    <n v="17996.18"/>
    <n v="0"/>
    <n v="0"/>
    <n v="0"/>
    <m/>
    <n v="0"/>
    <n v="0.11"/>
    <n v="709299"/>
    <x v="5"/>
  </r>
  <r>
    <s v="0586  4C-35-_x000a_L35"/>
    <s v="LA ESPERANZA"/>
    <n v="578796"/>
    <n v="0"/>
    <n v="465935.7"/>
    <n v="175761.62"/>
    <n v="0"/>
    <n v="70801.97"/>
    <n v="21002.75"/>
    <n v="0"/>
    <n v="0"/>
    <n v="0"/>
    <m/>
    <n v="0"/>
    <n v="0.96"/>
    <n v="733503"/>
    <x v="5"/>
  </r>
  <r>
    <s v="0587  4C-36-_x000a_L36"/>
    <s v="LA ESPERANZA"/>
    <n v="629494"/>
    <n v="0"/>
    <n v="507201.13"/>
    <n v="190765.02"/>
    <n v="0"/>
    <n v="70801.97"/>
    <n v="28984.23"/>
    <n v="0"/>
    <n v="0"/>
    <n v="0"/>
    <m/>
    <n v="0"/>
    <n v="0.65"/>
    <n v="797753"/>
    <x v="5"/>
  </r>
  <r>
    <s v="0588  4C-37-_x000a_L37"/>
    <s v="LA ESPERANZA (1)"/>
    <n v="77064"/>
    <n v="77064"/>
    <s v="Plan de Pago"/>
    <s v="Plan de Pago"/>
    <n v="0"/>
    <n v="70801.97"/>
    <n v="20018.580000000002"/>
    <n v="715.2"/>
    <n v="0"/>
    <n v="0"/>
    <m/>
    <n v="16765.53"/>
    <n v="0.72"/>
    <n v="108302"/>
    <x v="5"/>
  </r>
  <r>
    <s v="0589  4C-38-_x000a_L38"/>
    <s v="LA ESPERANZA (1)"/>
    <n v="73682"/>
    <n v="73682"/>
    <s v="Plan de Pago"/>
    <s v="Plan de Pago"/>
    <n v="0"/>
    <n v="70801.97"/>
    <n v="18601.82"/>
    <n v="664.8"/>
    <n v="0"/>
    <n v="0"/>
    <m/>
    <n v="14714.2"/>
    <n v="0.21"/>
    <n v="104783"/>
    <x v="5"/>
  </r>
  <r>
    <s v="0590  4C-39-_x000a_L39"/>
    <s v="LA ESPERANZA"/>
    <n v="59405"/>
    <n v="59405"/>
    <n v="0"/>
    <n v="0"/>
    <n v="0"/>
    <n v="70801.97"/>
    <n v="19066.86"/>
    <n v="681.6"/>
    <n v="0"/>
    <n v="0"/>
    <m/>
    <n v="0"/>
    <n v="0.56999999999999995"/>
    <n v="90551"/>
    <x v="5"/>
  </r>
  <r>
    <s v="0591  4D-40-_x000a_L40"/>
    <s v="INGRID GUOZDEN"/>
    <n v="52954"/>
    <n v="52956"/>
    <n v="0"/>
    <n v="883"/>
    <n v="2"/>
    <n v="70801.97"/>
    <n v="18309.810000000001"/>
    <n v="0"/>
    <n v="0"/>
    <n v="0"/>
    <m/>
    <n v="0"/>
    <n v="0.22"/>
    <n v="89993"/>
    <x v="5"/>
  </r>
  <r>
    <s v="0592  4D-41-_x000a_L41"/>
    <s v="AGUSTINA GUOZDEN (1)"/>
    <n v="52259"/>
    <n v="52259"/>
    <n v="0"/>
    <n v="0"/>
    <n v="0"/>
    <n v="70801.97"/>
    <n v="17487.87"/>
    <n v="0"/>
    <n v="0"/>
    <n v="0"/>
    <m/>
    <n v="-5020.5"/>
    <n v="0.66"/>
    <n v="83270"/>
    <x v="5"/>
  </r>
  <r>
    <s v="0593  4D-42-_x000a_L42"/>
    <s v="LA ESPERANZA (1)"/>
    <n v="70492"/>
    <n v="70492"/>
    <s v="Plan de Pago"/>
    <s v="Plan de Pago"/>
    <n v="0"/>
    <n v="70801.97"/>
    <n v="16633.48"/>
    <n v="595.20000000000005"/>
    <n v="0"/>
    <n v="0"/>
    <m/>
    <n v="13371.6"/>
    <n v="0.75"/>
    <n v="101403"/>
    <x v="5"/>
  </r>
  <r>
    <s v="0594  4D-43-_x000a_L43"/>
    <s v="INGRID GUOZDEN"/>
    <n v="52963"/>
    <n v="52963"/>
    <n v="0"/>
    <n v="883"/>
    <n v="0"/>
    <n v="70801.97"/>
    <n v="18320.63"/>
    <n v="0"/>
    <n v="0"/>
    <n v="0"/>
    <m/>
    <n v="0"/>
    <n v="0.4"/>
    <n v="90006"/>
    <x v="5"/>
  </r>
  <r>
    <s v="0595  4D-44-_x000a_L44"/>
    <s v="INGRID GUOZDEN"/>
    <n v="53146"/>
    <n v="53146"/>
    <n v="0"/>
    <n v="886"/>
    <n v="0"/>
    <n v="70801.97"/>
    <n v="18536.93"/>
    <n v="0"/>
    <n v="0"/>
    <n v="0"/>
    <m/>
    <n v="0"/>
    <n v="0.1"/>
    <n v="90225"/>
    <x v="5"/>
  </r>
  <r>
    <s v="0596  4D-45-_x000a_L45"/>
    <s v="LUIS ESPOSITO"/>
    <n v="3502658"/>
    <n v="0"/>
    <n v="2089421.96"/>
    <s v="En Abogados"/>
    <n v="0"/>
    <n v="70801.97"/>
    <n v="17433.8"/>
    <n v="624"/>
    <n v="0"/>
    <n v="0"/>
    <m/>
    <n v="0"/>
    <n v="0.27"/>
    <n v="3873590"/>
    <x v="5"/>
  </r>
  <r>
    <s v="0597  4D-46-_x000a_L46"/>
    <s v="LA ESPERANZA (1)"/>
    <n v="73262"/>
    <n v="73262"/>
    <s v="Plan de Pago"/>
    <s v="Plan de Pago"/>
    <n v="0"/>
    <n v="70801.97"/>
    <n v="18342.259999999998"/>
    <n v="655.20000000000005"/>
    <n v="0"/>
    <n v="0"/>
    <m/>
    <n v="14537.93"/>
    <n v="0.64"/>
    <n v="104338"/>
    <x v="5"/>
  </r>
  <r>
    <s v="0598  4D-47-_x000a_L47"/>
    <s v="LA ESPERANZA (1)"/>
    <n v="72911"/>
    <n v="72911"/>
    <s v="Plan de Pago"/>
    <s v="Plan de Pago"/>
    <n v="0"/>
    <n v="70801.97"/>
    <n v="18125.96"/>
    <n v="648"/>
    <n v="0"/>
    <n v="0"/>
    <m/>
    <n v="14389.9"/>
    <n v="0.17"/>
    <n v="103966"/>
    <x v="5"/>
  </r>
  <r>
    <s v="0599  4D-48-_x000a_L48"/>
    <s v="(CFA) COMPA—IA FIDUCIARIA AMERICANA"/>
    <n v="60666"/>
    <n v="0"/>
    <n v="60666"/>
    <n v="8189.91"/>
    <n v="0"/>
    <n v="70801.97"/>
    <n v="20407.919999999998"/>
    <n v="730.8"/>
    <n v="0"/>
    <n v="0"/>
    <m/>
    <n v="0"/>
    <n v="0.4"/>
    <n v="160797"/>
    <x v="5"/>
  </r>
  <r>
    <s v="0600   HOTEL"/>
    <s v="HOTEL ESTANCIA VILLA MARIA (SOLITARIO M) (1) (2)"/>
    <n v="484595"/>
    <n v="800000"/>
    <n v="0"/>
    <n v="63412.07"/>
    <n v="315405"/>
    <n v="70801.97"/>
    <n v="354699.87"/>
    <n v="12670.8"/>
    <n v="19418.439999999999"/>
    <n v="0"/>
    <m/>
    <n v="109263.39"/>
    <n v="0.46"/>
    <n v="314862"/>
    <x v="5"/>
  </r>
  <r>
    <s v="0601  1A-33B"/>
    <s v="FIDEICOMISO VILLA MARIA (2)"/>
    <n v="67470"/>
    <n v="68327.14"/>
    <n v="0"/>
    <n v="8984.8799999999992"/>
    <n v="857.14"/>
    <n v="70801.97"/>
    <n v="26150.69"/>
    <n v="0"/>
    <n v="1432.04"/>
    <n v="0"/>
    <m/>
    <n v="0"/>
    <n v="0.56000000000000005"/>
    <n v="106513"/>
    <x v="5"/>
  </r>
  <r>
    <s v="0602   1A-L5-1"/>
    <s v="SENLLE SEIF SEBASTIAN/ OLAVARRIA NATALIA (1)"/>
    <n v="50954"/>
    <n v="50954"/>
    <n v="0"/>
    <n v="0"/>
    <n v="0"/>
    <n v="70801.97"/>
    <n v="14978.79"/>
    <n v="0"/>
    <n v="820.3"/>
    <n v="0"/>
    <m/>
    <n v="-4879.3500000000004"/>
    <n v="0.28999999999999998"/>
    <n v="81722"/>
    <x v="5"/>
  </r>
  <r>
    <s v="0603   1A-L5-3"/>
    <s v="DARIO CERVINI/LORIA ALEJANDRA (1)"/>
    <n v="50866"/>
    <n v="50866"/>
    <n v="0"/>
    <n v="0"/>
    <n v="0"/>
    <n v="70801.97"/>
    <n v="14881.45"/>
    <n v="0"/>
    <n v="813.07"/>
    <n v="0"/>
    <m/>
    <n v="-4872.1099999999997"/>
    <n v="0.62"/>
    <n v="81625"/>
    <x v="5"/>
  </r>
  <r>
    <s v="0604 1A- L55-2"/>
    <s v="Sonia Alejandra PALACIOS GALLARZA/Pablo Antonio GARCIA NAVARRO"/>
    <n v="53136"/>
    <n v="0"/>
    <n v="53136"/>
    <n v="7173.36"/>
    <n v="0"/>
    <n v="70801.97"/>
    <n v="12231.78"/>
    <n v="0"/>
    <n v="587.72"/>
    <n v="0"/>
    <m/>
    <n v="0"/>
    <n v="0.17"/>
    <n v="143931"/>
    <x v="5"/>
  </r>
  <r>
    <s v="0605  1A-L55-3"/>
    <s v="Diego Francisco Diaz (1)"/>
    <n v="45975"/>
    <n v="45975"/>
    <n v="0"/>
    <n v="0"/>
    <n v="0"/>
    <n v="70801.97"/>
    <n v="9365.7999999999993"/>
    <n v="0"/>
    <n v="587.72"/>
    <n v="0"/>
    <m/>
    <n v="-4556.62"/>
    <n v="0.13"/>
    <n v="76199"/>
    <x v="5"/>
  </r>
  <r>
    <s v="0606  1A-L55-4"/>
    <s v="Lucas Esteban Molina (1)"/>
    <n v="169424"/>
    <n v="112168"/>
    <n v="57256"/>
    <n v="7729.56"/>
    <n v="0"/>
    <n v="70801.97"/>
    <n v="9106.24"/>
    <n v="0"/>
    <n v="587.72"/>
    <n v="0"/>
    <m/>
    <n v="14487.57"/>
    <n v="0.94"/>
    <n v="159970"/>
    <x v="5"/>
  </r>
  <r>
    <s v="0607  1A34-B"/>
    <s v="Fideicomiso Villa Maria_x000a_(2)"/>
    <n v="60765"/>
    <n v="61622.14"/>
    <n v="0"/>
    <n v="8089.36"/>
    <n v="857.14"/>
    <n v="70801.97"/>
    <n v="19521.09"/>
    <n v="0"/>
    <n v="787.76"/>
    <n v="0"/>
    <m/>
    <n v="0"/>
    <n v="0.96"/>
    <n v="98344"/>
    <x v="5"/>
  </r>
  <r>
    <s v="0608   1D02"/>
    <s v="GUY MERISON (1)"/>
    <n v="83786"/>
    <n v="83786"/>
    <n v="0"/>
    <n v="0"/>
    <n v="0"/>
    <n v="70801.97"/>
    <n v="26907.74"/>
    <n v="0"/>
    <n v="1473.08"/>
    <n v="0"/>
    <m/>
    <n v="1387.62"/>
    <n v="0.59"/>
    <n v="100571"/>
    <x v="5"/>
  </r>
  <r>
    <s v="0609  1F-L1B"/>
    <s v="PACE D/GIMENEZ J/ PACE V/COPPARI A/ CAPC (1)"/>
    <n v="112919"/>
    <n v="0"/>
    <n v="110291.85"/>
    <n v="17516.55"/>
    <n v="0"/>
    <n v="70801.97"/>
    <n v="9711.8799999999992"/>
    <n v="0"/>
    <n v="532"/>
    <n v="0"/>
    <m/>
    <n v="14487.57"/>
    <n v="0.18"/>
    <n v="223342"/>
    <x v="5"/>
  </r>
  <r>
    <s v="0610  1F-L3 2"/>
    <s v="EZEQUIEL ENRRIQUE GONZALES DE LA FUENTE HARTENST (1)"/>
    <n v="46230"/>
    <n v="46230"/>
    <n v="0"/>
    <n v="0"/>
    <n v="0"/>
    <n v="70801.97"/>
    <n v="9365.7999999999993"/>
    <n v="325"/>
    <n v="518.74"/>
    <n v="0"/>
    <m/>
    <n v="-4557.22"/>
    <n v="0.71"/>
    <n v="76455"/>
    <x v="5"/>
  </r>
  <r>
    <s v="0611  1F-L4 2"/>
    <s v="ALDO GABRIEL NIEVAS_x000a_(1)"/>
    <n v="46599"/>
    <n v="46599"/>
    <n v="0"/>
    <n v="0"/>
    <n v="0"/>
    <n v="70801.97"/>
    <n v="9419.8700000000008"/>
    <n v="650"/>
    <n v="517.36"/>
    <n v="0"/>
    <m/>
    <n v="-4560.24"/>
    <n v="0.04"/>
    <n v="76829"/>
    <x v="5"/>
  </r>
  <r>
    <s v="0612    UC0"/>
    <s v="SILVIA ALICIA MAO"/>
    <n v="6879"/>
    <n v="6879"/>
    <n v="0"/>
    <n v="0"/>
    <n v="0"/>
    <n v="0"/>
    <n v="7613.77"/>
    <n v="0"/>
    <n v="0"/>
    <n v="0"/>
    <m/>
    <n v="0"/>
    <n v="0.23"/>
    <n v="7614"/>
    <x v="5"/>
  </r>
  <r>
    <s v="0613    UC1"/>
    <s v="ARATA Y ASOCIADOS"/>
    <n v="6879"/>
    <n v="6879"/>
    <n v="0"/>
    <n v="0"/>
    <n v="0"/>
    <n v="0"/>
    <n v="7613.77"/>
    <n v="0"/>
    <n v="0"/>
    <n v="0"/>
    <m/>
    <n v="0"/>
    <n v="0.23"/>
    <n v="7614"/>
    <x v="5"/>
  </r>
  <r>
    <s v="0614    UC2"/>
    <s v="FERNANDO CAFFA"/>
    <n v="6879"/>
    <n v="6879"/>
    <n v="0"/>
    <n v="0"/>
    <n v="0"/>
    <n v="0"/>
    <n v="7613.77"/>
    <n v="0"/>
    <n v="0"/>
    <n v="0"/>
    <m/>
    <n v="0"/>
    <n v="0.23"/>
    <n v="7614"/>
    <x v="5"/>
  </r>
  <r>
    <s v="UC     UC_x000a_003  Lote 32"/>
    <s v="Deuda pendiente dueño anterior"/>
    <n v="201106"/>
    <n v="0"/>
    <n v="96836.69"/>
    <n v="117342.26"/>
    <n v="0"/>
    <n v="0"/>
    <n v="0"/>
    <n v="0"/>
    <n v="0"/>
    <n v="0"/>
    <m/>
    <n v="0"/>
    <n v="0.05"/>
    <n v="214179"/>
    <x v="5"/>
  </r>
  <r>
    <s v="UC    UC a 002  UF 462"/>
    <s v="Pendiente de Resolución"/>
    <n v="0"/>
    <n v="0"/>
    <n v="0"/>
    <n v="0"/>
    <n v="0"/>
    <n v="0"/>
    <n v="0"/>
    <n v="0"/>
    <n v="0"/>
    <n v="0"/>
    <m/>
    <n v="0"/>
    <n v="0"/>
    <n v="0"/>
    <x v="5"/>
  </r>
  <r>
    <s v="0001    1A-L1"/>
    <s v="GRACIELA PRIORI (1)"/>
    <n v="89153"/>
    <n v="89153"/>
    <n v="0"/>
    <n v="0"/>
    <n v="0"/>
    <n v="62928.639999999999"/>
    <n v="19243.939999999999"/>
    <n v="772.8"/>
    <n v="1185.0899999999999"/>
    <n v="0"/>
    <m/>
    <n v="-7964.35"/>
    <n v="0.88"/>
    <n v="76167"/>
    <x v="6"/>
  </r>
  <r>
    <s v="0002   1A-L1B"/>
    <s v="GRACIELA PRIORI (1)"/>
    <n v="89278"/>
    <n v="89278"/>
    <n v="0"/>
    <n v="0"/>
    <n v="0"/>
    <n v="62928.639999999999"/>
    <n v="19349.68"/>
    <n v="778.8"/>
    <n v="1191.99"/>
    <n v="0"/>
    <m/>
    <n v="-7975.31"/>
    <n v="0.2"/>
    <n v="76274"/>
    <x v="6"/>
  </r>
  <r>
    <s v="0003    1A-L2"/>
    <s v="MIGUEL SOSTRES (1)"/>
    <n v="89624"/>
    <n v="89624"/>
    <n v="0"/>
    <n v="0"/>
    <n v="0"/>
    <n v="62928.639999999999"/>
    <n v="19647.66"/>
    <n v="790.8"/>
    <n v="1209.92"/>
    <n v="0"/>
    <m/>
    <n v="-8003.64"/>
    <n v="0.62"/>
    <n v="76574"/>
    <x v="6"/>
  </r>
  <r>
    <s v="0004   1A-L2B"/>
    <s v="TRISTAN BRIANO (1)"/>
    <n v="83813"/>
    <n v="83813"/>
    <n v="0"/>
    <n v="0"/>
    <n v="0"/>
    <n v="62928.639999999999"/>
    <n v="14649.23"/>
    <n v="589.20000000000005"/>
    <n v="902.61"/>
    <n v="0"/>
    <m/>
    <n v="-7517.61"/>
    <n v="0.93"/>
    <n v="71553"/>
    <x v="6"/>
  </r>
  <r>
    <s v="0005   1A-L2C"/>
    <s v="TRISTAN BRIANO (1)"/>
    <n v="83891"/>
    <n v="83891"/>
    <n v="0"/>
    <n v="0"/>
    <n v="0"/>
    <n v="62928.639999999999"/>
    <n v="14716.52"/>
    <n v="592.79999999999995"/>
    <n v="906.41"/>
    <n v="0"/>
    <m/>
    <n v="-7524"/>
    <n v="0.63"/>
    <n v="71621"/>
    <x v="6"/>
  </r>
  <r>
    <s v="0006    1A-L3"/>
    <s v="Esteban Marcelo CHAMS (1)"/>
    <n v="83220"/>
    <n v="84053"/>
    <n v="0"/>
    <n v="833"/>
    <n v="833"/>
    <n v="62928.639999999999"/>
    <n v="14139.78"/>
    <n v="568.79999999999995"/>
    <n v="871.23"/>
    <n v="0"/>
    <m/>
    <n v="-7468.27"/>
    <n v="0.82"/>
    <n v="71041"/>
    <x v="6"/>
  </r>
  <r>
    <s v="0007   1A-L3B"/>
    <s v="CARLOS RENE RODRIGUEZ"/>
    <n v="87999"/>
    <n v="87999"/>
    <n v="0"/>
    <n v="0"/>
    <n v="0"/>
    <n v="62928.639999999999"/>
    <n v="14014.82"/>
    <n v="565.20000000000005"/>
    <n v="863.29"/>
    <n v="0"/>
    <m/>
    <n v="-7455.48"/>
    <n v="0.53"/>
    <n v="70917"/>
    <x v="6"/>
  </r>
  <r>
    <s v="0008    1A-L4"/>
    <s v="CLAUDIO SPERANZA (1)"/>
    <n v="108896"/>
    <n v="108898"/>
    <n v="0"/>
    <n v="0"/>
    <n v="2"/>
    <n v="62928.639999999999"/>
    <n v="20503.16"/>
    <n v="0"/>
    <n v="1262.69"/>
    <n v="19100.5"/>
    <m/>
    <n v="-8087"/>
    <n v="0.01"/>
    <n v="95706"/>
    <x v="6"/>
  </r>
  <r>
    <s v="0009   1A-L4B"/>
    <s v="RAFAEL BALTAZAR FLORES/TERESA MI— ONES (1)"/>
    <n v="89837"/>
    <n v="89837"/>
    <n v="0"/>
    <n v="0"/>
    <n v="0"/>
    <n v="62928.639999999999"/>
    <n v="20541.61"/>
    <n v="0"/>
    <n v="1265.1099999999999"/>
    <n v="0"/>
    <m/>
    <n v="-8090.43"/>
    <n v="7.0000000000000007E-2"/>
    <n v="76645"/>
    <x v="6"/>
  </r>
  <r>
    <s v="0010   1A-L4C"/>
    <s v="GERARDO PAZ (1)"/>
    <n v="85254"/>
    <n v="54206"/>
    <n v="31048"/>
    <n v="4733.83"/>
    <n v="0"/>
    <n v="62928.639999999999"/>
    <n v="15889.23"/>
    <n v="638.4"/>
    <n v="978.49"/>
    <n v="0"/>
    <m/>
    <n v="0"/>
    <n v="0.41"/>
    <n v="116217"/>
    <x v="6"/>
  </r>
  <r>
    <s v="0011   1A-L4D"/>
    <s v="DANIEL MARGULIES (1)"/>
    <n v="85221"/>
    <n v="85221"/>
    <n v="0"/>
    <n v="0"/>
    <n v="0"/>
    <n v="62928.639999999999"/>
    <n v="15860.39"/>
    <n v="638.4"/>
    <n v="976.77"/>
    <n v="0"/>
    <m/>
    <n v="-7634.55"/>
    <n v="0.35"/>
    <n v="72770"/>
    <x v="6"/>
  </r>
  <r>
    <s v="0012   1A-L5-2"/>
    <s v="Guadalupe Jazmin CHAMS (1)"/>
    <n v="84310"/>
    <n v="85154"/>
    <n v="0"/>
    <n v="844"/>
    <n v="844"/>
    <n v="62928.639999999999"/>
    <n v="14014.82"/>
    <n v="162"/>
    <n v="2498.14"/>
    <n v="0"/>
    <m/>
    <n v="-7452.74"/>
    <n v="0.14000000000000001"/>
    <n v="72151"/>
    <x v="6"/>
  </r>
  <r>
    <s v="0013   1A-L5B"/>
    <s v="ROLF MEIJER WERNER_x000a_(1)"/>
    <n v="100234"/>
    <n v="100234"/>
    <n v="0"/>
    <n v="0"/>
    <n v="0"/>
    <n v="62928.639999999999"/>
    <n v="30134.74"/>
    <n v="0"/>
    <n v="1856.27"/>
    <n v="0"/>
    <m/>
    <n v="3472.5"/>
    <n v="0.85"/>
    <n v="98393"/>
    <x v="6"/>
  </r>
  <r>
    <s v="0014    1A-L6"/>
    <s v="Rafael Augusto COELHO; Agustina BOMBARDO UDABE"/>
    <n v="94637"/>
    <n v="95574"/>
    <n v="0"/>
    <n v="3956.47"/>
    <n v="937"/>
    <n v="62928.639999999999"/>
    <n v="19070.919999999998"/>
    <n v="768"/>
    <n v="1174.74"/>
    <n v="0"/>
    <m/>
    <n v="-7948"/>
    <n v="0.23"/>
    <n v="79014"/>
    <x v="6"/>
  </r>
  <r>
    <s v="0015   1A-L6B"/>
    <s v="ARIEL LUDUE—A (1)"/>
    <n v="88966"/>
    <n v="88966"/>
    <n v="0"/>
    <n v="0"/>
    <n v="0"/>
    <n v="62928.639999999999"/>
    <n v="19070.919999999998"/>
    <n v="780"/>
    <n v="1174.74"/>
    <n v="0"/>
    <m/>
    <n v="-7947.91"/>
    <n v="0.61"/>
    <n v="76007"/>
    <x v="6"/>
  </r>
  <r>
    <s v="0016    1A-L7"/>
    <s v="MARIANA VOLPELLIER_x000a_(1)"/>
    <n v="88888"/>
    <n v="88888"/>
    <n v="0"/>
    <n v="0"/>
    <n v="0"/>
    <n v="62928.639999999999"/>
    <n v="19013.240000000002"/>
    <n v="766.8"/>
    <n v="1171.29"/>
    <n v="0"/>
    <m/>
    <n v="-7942.43"/>
    <n v="0.46"/>
    <n v="75938"/>
    <x v="6"/>
  </r>
  <r>
    <s v="0017   1A-L7B"/>
    <s v="OMAR LEONARDO RODRIGUEZ DE PIAN/ FUSCO S."/>
    <n v="168334"/>
    <n v="169906"/>
    <n v="0"/>
    <n v="21216.9"/>
    <n v="1572"/>
    <n v="62928.639999999999"/>
    <n v="19128.59"/>
    <n v="770.4"/>
    <n v="1178.19"/>
    <n v="0"/>
    <m/>
    <n v="0"/>
    <n v="0.28000000000000003"/>
    <n v="103651"/>
    <x v="6"/>
  </r>
  <r>
    <s v="0018    1A-L8"/>
    <s v="RUTA CPC"/>
    <n v="243423"/>
    <n v="0"/>
    <n v="222841.16"/>
    <n v="50665.4"/>
    <n v="0"/>
    <n v="62928.639999999999"/>
    <n v="22502.53"/>
    <n v="904.8"/>
    <n v="1385.82"/>
    <n v="0"/>
    <m/>
    <n v="0"/>
    <n v="0.65"/>
    <n v="361229"/>
    <x v="6"/>
  </r>
  <r>
    <s v="0019   1A-L8B"/>
    <s v="ARIEL AKERMAN (1)"/>
    <n v="92954"/>
    <n v="92954"/>
    <n v="0"/>
    <n v="0"/>
    <n v="0"/>
    <n v="62928.639999999999"/>
    <n v="22512.14"/>
    <n v="904.8"/>
    <n v="1386.51"/>
    <n v="0"/>
    <m/>
    <n v="-8282.2800000000007"/>
    <n v="0.19"/>
    <n v="79450"/>
    <x v="6"/>
  </r>
  <r>
    <s v="0020    1A-L9"/>
    <s v="Nelson Damian Duboscq (1)"/>
    <n v="90507"/>
    <n v="90507"/>
    <n v="0"/>
    <n v="0"/>
    <n v="0"/>
    <n v="62928.639999999999"/>
    <n v="20407.03"/>
    <n v="820.8"/>
    <n v="1256.83"/>
    <n v="0"/>
    <m/>
    <n v="-8077.64"/>
    <n v="0.34"/>
    <n v="77336"/>
    <x v="6"/>
  </r>
  <r>
    <s v="0021   1A-L9B"/>
    <s v="Mauro Hernan Landeira_x000a_(1)"/>
    <n v="87267"/>
    <n v="87267"/>
    <n v="0"/>
    <n v="0"/>
    <n v="0"/>
    <n v="62928.639999999999"/>
    <n v="17619.45"/>
    <n v="709.2"/>
    <n v="1085.4100000000001"/>
    <n v="0"/>
    <m/>
    <n v="-7806.3"/>
    <n v="0.6"/>
    <n v="74537"/>
    <x v="6"/>
  </r>
  <r>
    <s v="0022   1A-L10"/>
    <s v="VALERIA BOHORQUEZ_x000a_(1)"/>
    <n v="81260"/>
    <n v="81260"/>
    <n v="0"/>
    <n v="0"/>
    <n v="0"/>
    <n v="62928.639999999999"/>
    <n v="12899.78"/>
    <n v="0"/>
    <n v="794.31"/>
    <n v="0"/>
    <m/>
    <n v="4076.35"/>
    <n v="0.92"/>
    <n v="80700"/>
    <x v="6"/>
  </r>
  <r>
    <s v="0023  1A-L10B"/>
    <s v="Jorge Enrique Bosch/ Susana Beatriz Goncalves (2)"/>
    <n v="96929"/>
    <n v="96929"/>
    <n v="0"/>
    <n v="0"/>
    <n v="0"/>
    <n v="62928.639999999999"/>
    <n v="14408.92"/>
    <n v="580.79999999999995"/>
    <n v="887.44"/>
    <n v="0"/>
    <m/>
    <n v="-7493.85"/>
    <n v="0.05"/>
    <n v="71312"/>
    <x v="6"/>
  </r>
  <r>
    <s v="0024   1A-L11"/>
    <s v="JAIME CHMEA"/>
    <n v="1269540"/>
    <n v="0"/>
    <n v="853717.05"/>
    <n v="531074.75"/>
    <n v="0"/>
    <n v="62928.639999999999"/>
    <n v="17696.349999999999"/>
    <n v="0"/>
    <n v="1089.9000000000001"/>
    <n v="0"/>
    <m/>
    <n v="0"/>
    <n v="0.31"/>
    <n v="1466507"/>
    <x v="6"/>
  </r>
  <r>
    <s v="0025   1A-L11B"/>
    <s v="RAM”N RIONDA (1)"/>
    <n v="90106"/>
    <n v="90106"/>
    <n v="0"/>
    <n v="0"/>
    <n v="0"/>
    <n v="62928.639999999999"/>
    <n v="20781.919999999998"/>
    <n v="0"/>
    <n v="1280.28"/>
    <n v="0"/>
    <m/>
    <n v="-8115.09"/>
    <n v="0.25"/>
    <n v="76876"/>
    <x v="6"/>
  </r>
  <r>
    <s v="0026   1A-L12"/>
    <s v="MARINHO"/>
    <n v="104744"/>
    <n v="104744"/>
    <n v="0"/>
    <n v="0"/>
    <n v="0"/>
    <n v="62928.639999999999"/>
    <n v="27664.36"/>
    <n v="1112.4000000000001"/>
    <n v="1703.83"/>
    <n v="0"/>
    <m/>
    <n v="0"/>
    <n v="0.77"/>
    <n v="93410"/>
    <x v="6"/>
  </r>
  <r>
    <s v="0027   1A-L12B"/>
    <s v="ROBERTO MARINHO"/>
    <n v="110976"/>
    <n v="110976"/>
    <n v="0"/>
    <n v="0"/>
    <n v="0"/>
    <n v="62928.639999999999"/>
    <n v="33739.370000000003"/>
    <n v="134.4"/>
    <n v="2078.39"/>
    <n v="0"/>
    <m/>
    <n v="0"/>
    <n v="0.2"/>
    <n v="98881"/>
    <x v="6"/>
  </r>
  <r>
    <s v="0028   1A-L13"/>
    <s v="PILAR MAYORAL (1)"/>
    <n v="92185"/>
    <n v="92185"/>
    <n v="0"/>
    <n v="0"/>
    <n v="0"/>
    <n v="62928.639999999999"/>
    <n v="19839.91"/>
    <n v="0"/>
    <n v="1222.3399999999999"/>
    <n v="3135.24"/>
    <m/>
    <n v="-8022.82"/>
    <n v="0.69"/>
    <n v="79104"/>
    <x v="6"/>
  </r>
  <r>
    <s v="0029   1A-L13B"/>
    <s v="ARIEL AKERMAN (1)"/>
    <n v="93688"/>
    <n v="93688"/>
    <n v="0"/>
    <n v="0"/>
    <n v="0"/>
    <n v="62928.639999999999"/>
    <n v="23146.560000000001"/>
    <n v="927.6"/>
    <n v="1422.38"/>
    <n v="0"/>
    <m/>
    <n v="-8339.84"/>
    <n v="0.66"/>
    <n v="80086"/>
    <x v="6"/>
  </r>
  <r>
    <s v="0030   1A-L14"/>
    <s v="RUTA CPC"/>
    <n v="271683"/>
    <n v="0"/>
    <n v="248589.23"/>
    <n v="56653.32"/>
    <n v="0"/>
    <n v="62928.639999999999"/>
    <n v="30807.599999999999"/>
    <n v="1238.4000000000001"/>
    <n v="1897.66"/>
    <n v="0"/>
    <m/>
    <n v="0"/>
    <n v="0.15"/>
    <n v="402115"/>
    <x v="6"/>
  </r>
  <r>
    <s v="0031   1A-L14B"/>
    <s v="ROBERTO MARINHO"/>
    <n v="103047"/>
    <n v="103047"/>
    <n v="0"/>
    <n v="0"/>
    <n v="0"/>
    <n v="62928.639999999999"/>
    <n v="26280.18"/>
    <n v="1057.2"/>
    <n v="1618.63"/>
    <n v="0"/>
    <m/>
    <n v="0"/>
    <n v="0.35"/>
    <n v="91885"/>
    <x v="6"/>
  </r>
  <r>
    <s v="0032   1A-L15"/>
    <s v="ALFREDO CASTIGLIA (1)"/>
    <n v="136236"/>
    <n v="136236"/>
    <s v="Plan de Pago"/>
    <s v="Plan de Pago"/>
    <n v="0"/>
    <n v="62928.639999999999"/>
    <n v="25741.89"/>
    <n v="1034.4000000000001"/>
    <n v="1585.52"/>
    <n v="0"/>
    <m/>
    <n v="33851.03"/>
    <n v="0.52"/>
    <n v="125142"/>
    <x v="6"/>
  </r>
  <r>
    <s v="0033   1A-L15B"/>
    <s v="Ariel Arnoldo Abramovich (1)"/>
    <n v="103381"/>
    <n v="104500"/>
    <n v="0"/>
    <n v="1034"/>
    <n v="1119"/>
    <n v="62928.639999999999"/>
    <n v="31480.47"/>
    <n v="1266"/>
    <n v="1939.05"/>
    <n v="0"/>
    <m/>
    <n v="-9156.58"/>
    <n v="0.42"/>
    <n v="88373"/>
    <x v="6"/>
  </r>
  <r>
    <s v="0034   1A-L16"/>
    <s v="ARIEL AKERMAN - SEBASTAN JANON (1)"/>
    <n v="94542"/>
    <n v="94542"/>
    <n v="0"/>
    <n v="0"/>
    <n v="0"/>
    <n v="62928.639999999999"/>
    <n v="23877.1"/>
    <n v="961.2"/>
    <n v="1470.67"/>
    <n v="0"/>
    <m/>
    <n v="-8415.66"/>
    <n v="0.05"/>
    <n v="80822"/>
    <x v="6"/>
  </r>
  <r>
    <s v="0035   1A-L16B"/>
    <s v="Gisela CANIEVSKY (1)"/>
    <n v="90708"/>
    <n v="0"/>
    <n v="90708"/>
    <n v="12245.58"/>
    <n v="0"/>
    <n v="62928.639999999999"/>
    <n v="20580.060000000001"/>
    <n v="828"/>
    <n v="1267.52"/>
    <n v="0"/>
    <m/>
    <n v="0"/>
    <n v="0.2"/>
    <n v="188558"/>
    <x v="6"/>
  </r>
  <r>
    <s v="0036   1A-L17"/>
    <s v="RUTA CPC"/>
    <n v="290212"/>
    <n v="0"/>
    <n v="265528.28999999998"/>
    <n v="60530.03"/>
    <n v="0"/>
    <n v="62928.639999999999"/>
    <n v="37593.93"/>
    <n v="150"/>
    <n v="2315.69"/>
    <n v="0"/>
    <m/>
    <n v="0"/>
    <n v="0.42"/>
    <n v="429047"/>
    <x v="6"/>
  </r>
  <r>
    <s v="0037   1A-L17B"/>
    <s v="RUTA CPC"/>
    <n v="274628"/>
    <n v="0"/>
    <n v="251272.41"/>
    <n v="57277.37"/>
    <n v="0"/>
    <n v="62928.639999999999"/>
    <n v="31672.720000000001"/>
    <n v="1274.4000000000001"/>
    <n v="1950.78"/>
    <n v="0"/>
    <m/>
    <n v="0"/>
    <n v="0.68"/>
    <n v="406377"/>
    <x v="6"/>
  </r>
  <r>
    <s v="0038   1A-L18"/>
    <s v="BIAU DANIEL/ CRISTALDO MABEL (1)"/>
    <n v="92146"/>
    <n v="92148"/>
    <n v="0"/>
    <n v="0"/>
    <n v="2"/>
    <n v="62928.639999999999"/>
    <n v="22598.65"/>
    <n v="0"/>
    <n v="1391.69"/>
    <n v="0"/>
    <m/>
    <n v="-8290.5"/>
    <n v="0.52"/>
    <n v="78627"/>
    <x v="6"/>
  </r>
  <r>
    <s v="0039   1A-L18B"/>
    <s v="MIGUEL PEREIRA L´PEZ"/>
    <n v="4035620"/>
    <n v="0"/>
    <n v="2238564.8199999998"/>
    <s v="En Abogados"/>
    <n v="0"/>
    <n v="62928.639999999999"/>
    <n v="19407.349999999999"/>
    <n v="781.2"/>
    <n v="1195.44"/>
    <n v="0"/>
    <m/>
    <n v="0"/>
    <n v="0.12"/>
    <n v="4422139"/>
    <x v="6"/>
  </r>
  <r>
    <s v="0040   1A-L19"/>
    <s v="SEBASTIAN LAUSI"/>
    <n v="3603531"/>
    <n v="0"/>
    <n v="2008146.01"/>
    <s v="En Abogados"/>
    <n v="0"/>
    <n v="62928.639999999999"/>
    <n v="14668.46"/>
    <n v="590.4"/>
    <n v="903.65"/>
    <n v="0"/>
    <m/>
    <n v="0"/>
    <n v="0.14000000000000001"/>
    <n v="3953722"/>
    <x v="6"/>
  </r>
  <r>
    <s v="0041   1A-L19B"/>
    <s v="SEBASTIAN LAUSI"/>
    <n v="4279922"/>
    <n v="0"/>
    <n v="2368844.4500000002"/>
    <s v="En Abogados"/>
    <n v="0"/>
    <n v="62928.639999999999"/>
    <n v="22089.200000000001"/>
    <n v="888"/>
    <n v="1360.65"/>
    <n v="0"/>
    <m/>
    <n v="0"/>
    <n v="0.51"/>
    <n v="4686983"/>
    <x v="6"/>
  </r>
  <r>
    <s v="0042   1A-L19C"/>
    <s v="SEBASTIAN LAUSI"/>
    <n v="3530794"/>
    <n v="0"/>
    <n v="1969382.12"/>
    <s v="En Abogados"/>
    <n v="0"/>
    <n v="62928.639999999999"/>
    <n v="13880.24"/>
    <n v="558"/>
    <n v="854.67"/>
    <n v="0"/>
    <m/>
    <n v="0"/>
    <n v="0.86"/>
    <n v="3874883"/>
    <x v="6"/>
  </r>
  <r>
    <s v="0043   1A-L20"/>
    <s v="Luis Enrique Landini_x000a_(1)"/>
    <n v="96965"/>
    <n v="96965"/>
    <n v="0"/>
    <n v="0"/>
    <n v="0"/>
    <n v="62928.639999999999"/>
    <n v="20705.02"/>
    <n v="0"/>
    <n v="1275.1099999999999"/>
    <n v="0"/>
    <m/>
    <n v="-1161.8699999999999"/>
    <n v="0.1"/>
    <n v="83747"/>
    <x v="6"/>
  </r>
  <r>
    <s v="0044  1A-L20B"/>
    <s v="JAIME CHMEA"/>
    <n v="1313283"/>
    <n v="0"/>
    <n v="881783.28"/>
    <n v="550540.46"/>
    <n v="0"/>
    <n v="62928.639999999999"/>
    <n v="19753.39"/>
    <n v="0"/>
    <n v="1216.82"/>
    <n v="0"/>
    <m/>
    <n v="0"/>
    <n v="0.41"/>
    <n v="1516223"/>
    <x v="6"/>
  </r>
  <r>
    <s v="0045   1A-L21"/>
    <s v="PABLO GARCIA NAVARRO"/>
    <n v="115709"/>
    <n v="115709"/>
    <n v="0"/>
    <n v="0"/>
    <n v="0"/>
    <n v="62928.639999999999"/>
    <n v="43438.239999999998"/>
    <n v="172.8"/>
    <n v="2675.42"/>
    <n v="0"/>
    <m/>
    <n v="0"/>
    <n v="0.9"/>
    <n v="109216"/>
    <x v="6"/>
  </r>
  <r>
    <s v="0046   1A-L22"/>
    <s v="FIDEICOMISO VILLA MARIA"/>
    <n v="133494"/>
    <n v="133494"/>
    <n v="0"/>
    <n v="1216"/>
    <n v="0"/>
    <n v="62928.639999999999"/>
    <n v="43495.92"/>
    <n v="0"/>
    <n v="2678.87"/>
    <n v="0"/>
    <m/>
    <n v="0"/>
    <n v="0.56999999999999995"/>
    <n v="110320"/>
    <x v="6"/>
  </r>
  <r>
    <s v="0047   1A-L23"/>
    <s v="THOMAS HOELLER"/>
    <n v="216919"/>
    <n v="0"/>
    <n v="189644.05"/>
    <n v="52876.9"/>
    <n v="0"/>
    <n v="62928.639999999999"/>
    <n v="32980"/>
    <n v="1326"/>
    <n v="2031.48"/>
    <n v="0"/>
    <m/>
    <n v="0"/>
    <n v="0.93"/>
    <n v="341788"/>
    <x v="6"/>
  </r>
  <r>
    <s v="0048   1A-L24"/>
    <s v="RUTA CPC"/>
    <n v="282489"/>
    <n v="0"/>
    <n v="258488.29"/>
    <n v="58896.63"/>
    <n v="0"/>
    <n v="62928.639999999999"/>
    <n v="35238.9"/>
    <n v="141.6"/>
    <n v="2170.83"/>
    <n v="0"/>
    <m/>
    <n v="0"/>
    <n v="0.11"/>
    <n v="417865"/>
    <x v="6"/>
  </r>
  <r>
    <s v="0049   1A-L25"/>
    <s v="ALFRED GLASSEL"/>
    <n v="2131024"/>
    <n v="0"/>
    <n v="1357596.27"/>
    <s v="En Abogados"/>
    <n v="0"/>
    <n v="62928.639999999999"/>
    <n v="37190.21"/>
    <n v="148.80000000000001"/>
    <n v="2290.5100000000002"/>
    <n v="0"/>
    <m/>
    <n v="0"/>
    <n v="0.34"/>
    <n v="2416858"/>
    <x v="6"/>
  </r>
  <r>
    <s v="0050   1A-L26"/>
    <s v="IDA MABEL ZAPPALA (GABRIEL GAUNA APODER)"/>
    <n v="121639"/>
    <n v="0"/>
    <n v="111872.02"/>
    <n v="24869.7"/>
    <n v="0"/>
    <n v="62928.639999999999"/>
    <n v="19484.25"/>
    <n v="0"/>
    <n v="1199.92"/>
    <n v="0"/>
    <m/>
    <n v="0"/>
    <n v="0.47"/>
    <n v="220355"/>
    <x v="6"/>
  </r>
  <r>
    <s v="0051   1A-L26B"/>
    <s v="SALVADOR BELLO"/>
    <n v="58607"/>
    <n v="0"/>
    <n v="58607"/>
    <n v="7911.95"/>
    <n v="0"/>
    <n v="62928.639999999999"/>
    <n v="20310.91"/>
    <n v="817.2"/>
    <n v="1250.97"/>
    <n v="0"/>
    <m/>
    <n v="0"/>
    <n v="0.33"/>
    <n v="151827"/>
    <x v="6"/>
  </r>
  <r>
    <s v="0052   1A-L27"/>
    <s v="TERESA TANCO (1)"/>
    <n v="98416"/>
    <n v="98416"/>
    <n v="0"/>
    <n v="0"/>
    <n v="0"/>
    <n v="62928.639999999999"/>
    <n v="21685.48"/>
    <n v="873.6"/>
    <n v="1335.81"/>
    <n v="0"/>
    <m/>
    <n v="-8202.7999999999993"/>
    <n v="0.27"/>
    <n v="78621"/>
    <x v="6"/>
  </r>
  <r>
    <s v="0053  1A-L27B"/>
    <s v="FEDERICO BUNSOW"/>
    <n v="97389"/>
    <n v="0"/>
    <n v="96400"/>
    <n v="14003"/>
    <n v="0"/>
    <n v="62928.639999999999"/>
    <n v="21570.13"/>
    <n v="0"/>
    <n v="1328.57"/>
    <n v="0"/>
    <m/>
    <n v="0"/>
    <n v="0.66"/>
    <n v="196231"/>
    <x v="6"/>
  </r>
  <r>
    <s v="0054   1A-L28"/>
    <s v="MARIANA VALOTTA"/>
    <n v="117840"/>
    <n v="81546.03"/>
    <n v="36293.97"/>
    <n v="4899.6899999999996"/>
    <n v="0"/>
    <n v="62928.639999999999"/>
    <n v="26549.33"/>
    <n v="0"/>
    <n v="1043.33"/>
    <n v="3268.65"/>
    <m/>
    <n v="0"/>
    <n v="0.39"/>
    <n v="134984"/>
    <x v="6"/>
  </r>
  <r>
    <s v="0055  1A-L28B"/>
    <s v="PABLO VERA PINTO (1)"/>
    <n v="87580"/>
    <n v="87580"/>
    <n v="0"/>
    <n v="0"/>
    <n v="0"/>
    <n v="62928.639999999999"/>
    <n v="17888.599999999999"/>
    <n v="720"/>
    <n v="1101.6199999999999"/>
    <n v="0"/>
    <m/>
    <n v="-7831.88"/>
    <n v="0.02"/>
    <n v="74807"/>
    <x v="6"/>
  </r>
  <r>
    <s v="0056   1A-L29"/>
    <s v="PABLO VERA PINTO (1)"/>
    <n v="104364"/>
    <n v="104364"/>
    <n v="0"/>
    <n v="0"/>
    <n v="0"/>
    <n v="62928.639999999999"/>
    <n v="18705.650000000001"/>
    <n v="0"/>
    <n v="1151.98"/>
    <n v="16587.86"/>
    <m/>
    <n v="-7912.28"/>
    <n v="0.15"/>
    <n v="91462"/>
    <x v="6"/>
  </r>
  <r>
    <s v="0057  1A-L29B"/>
    <s v="GABRIEL GALATI"/>
    <n v="92978"/>
    <n v="0"/>
    <n v="92978"/>
    <n v="12552.03"/>
    <n v="0"/>
    <n v="62928.639999999999"/>
    <n v="18686.419999999998"/>
    <n v="0"/>
    <n v="1150.94"/>
    <n v="0"/>
    <m/>
    <n v="0"/>
    <n v="0.97"/>
    <n v="188297"/>
    <x v="6"/>
  </r>
  <r>
    <s v="0058   1A-L30"/>
    <s v="AGUSTÕN GIMENEZ/ FERNANDA ARCURI (1)"/>
    <n v="93686"/>
    <n v="93686"/>
    <n v="0"/>
    <n v="0"/>
    <n v="0"/>
    <n v="62928.639999999999"/>
    <n v="18388.439999999999"/>
    <n v="0"/>
    <n v="1132.6600000000001"/>
    <n v="0"/>
    <m/>
    <n v="-7881.21"/>
    <n v="0.47"/>
    <n v="74569"/>
    <x v="6"/>
  </r>
  <r>
    <s v="0059  1A-L30B"/>
    <s v="Martin Andres RODE"/>
    <n v="113416"/>
    <n v="70000"/>
    <n v="43416"/>
    <n v="6561.68"/>
    <n v="0"/>
    <n v="62928.639999999999"/>
    <n v="18023.169999999998"/>
    <n v="724.8"/>
    <n v="1110.25"/>
    <n v="0"/>
    <m/>
    <n v="0"/>
    <n v="0.46"/>
    <n v="132765"/>
    <x v="6"/>
  </r>
  <r>
    <s v="0060   1A-L31"/>
    <s v="FRANCO BORDONI (1)"/>
    <n v="110539"/>
    <n v="110558"/>
    <n v="0"/>
    <n v="0"/>
    <n v="19"/>
    <n v="62928.639999999999"/>
    <n v="38997.33"/>
    <n v="0"/>
    <n v="2402.2600000000002"/>
    <n v="0"/>
    <m/>
    <n v="-9888.3700000000008"/>
    <n v="0.14000000000000001"/>
    <n v="94421"/>
    <x v="6"/>
  </r>
  <r>
    <s v="0061   1A-L32"/>
    <s v="CARLOS ALBERTO MATUK. (1)"/>
    <n v="139374"/>
    <n v="139374"/>
    <n v="0"/>
    <n v="0"/>
    <n v="0"/>
    <n v="62928.639999999999"/>
    <n v="39333.769999999997"/>
    <n v="0"/>
    <n v="2422.61"/>
    <n v="20901.59"/>
    <m/>
    <n v="-9920.34"/>
    <n v="0.73"/>
    <n v="115667"/>
    <x v="6"/>
  </r>
  <r>
    <s v="0062  1A-L33A"/>
    <s v="CARLOS ALBERTO MATUK. (1)"/>
    <n v="92879"/>
    <n v="92879"/>
    <n v="0"/>
    <n v="0"/>
    <n v="0"/>
    <n v="62928.639999999999"/>
    <n v="23252.29"/>
    <n v="0"/>
    <n v="1431.7"/>
    <n v="0"/>
    <m/>
    <n v="-8354.4500000000007"/>
    <n v="0.82"/>
    <n v="79259"/>
    <x v="6"/>
  </r>
  <r>
    <s v="0063   1A-L34-_x000a_A"/>
    <s v="Emiliano VOLPE (1)"/>
    <n v="202262"/>
    <n v="202262"/>
    <n v="0"/>
    <n v="0"/>
    <n v="0"/>
    <n v="62928.639999999999"/>
    <n v="27741.26"/>
    <n v="180"/>
    <n v="2777.86"/>
    <n v="0"/>
    <m/>
    <n v="6945"/>
    <n v="0.24"/>
    <n v="100573"/>
    <x v="6"/>
  </r>
  <r>
    <s v="0064   1A-L35"/>
    <s v="ANDREW CUMMINS (1)"/>
    <n v="95710"/>
    <n v="96668"/>
    <n v="0"/>
    <n v="958"/>
    <n v="958"/>
    <n v="62928.639999999999"/>
    <n v="25559.26"/>
    <n v="1028.4000000000001"/>
    <n v="786.38"/>
    <n v="0"/>
    <m/>
    <n v="-8579.2000000000007"/>
    <n v="0.52"/>
    <n v="81724"/>
    <x v="6"/>
  </r>
  <r>
    <s v="0065  1A-L35B"/>
    <s v="ANDREW CUMMINS (1)"/>
    <n v="95245"/>
    <n v="96198"/>
    <n v="0"/>
    <n v="953"/>
    <n v="953"/>
    <n v="62928.639999999999"/>
    <n v="24482.67"/>
    <n v="984"/>
    <n v="1508.27"/>
    <n v="0"/>
    <m/>
    <n v="-8475.0499999999993"/>
    <n v="0.47"/>
    <n v="81429"/>
    <x v="6"/>
  </r>
  <r>
    <s v="0066   1A-L36"/>
    <s v="CARINA MOLOZAJ"/>
    <n v="100232"/>
    <n v="0"/>
    <n v="100232"/>
    <n v="13531.32"/>
    <n v="0"/>
    <n v="62928.639999999999"/>
    <n v="23987.64"/>
    <n v="963.6"/>
    <n v="1477.22"/>
    <n v="0"/>
    <m/>
    <n v="0"/>
    <n v="0.57999999999999996"/>
    <n v="203121"/>
    <x v="6"/>
  </r>
  <r>
    <s v="0067  1A-L36B"/>
    <s v="CARINA MOLOZAJ"/>
    <n v="95628"/>
    <n v="0"/>
    <n v="95628"/>
    <n v="12909.78"/>
    <n v="0"/>
    <n v="62928.639999999999"/>
    <n v="20234.009999999998"/>
    <n v="813.6"/>
    <n v="1246.1400000000001"/>
    <n v="0"/>
    <m/>
    <n v="0"/>
    <n v="0.83"/>
    <n v="193761"/>
    <x v="6"/>
  </r>
  <r>
    <s v="0068   1A-L37"/>
    <s v="Fideicomiso Villa Maria"/>
    <n v="115310"/>
    <n v="115310"/>
    <n v="0"/>
    <n v="1054"/>
    <n v="0"/>
    <n v="62928.639999999999"/>
    <n v="29846.37"/>
    <n v="0"/>
    <n v="1838.34"/>
    <n v="0"/>
    <m/>
    <n v="0"/>
    <n v="0.65"/>
    <n v="95668"/>
    <x v="6"/>
  </r>
  <r>
    <s v="0069   1A-L38"/>
    <s v="MARTIN PEUSNER (1)"/>
    <n v="101594"/>
    <n v="101594"/>
    <n v="0"/>
    <n v="0"/>
    <n v="0"/>
    <n v="62928.639999999999"/>
    <n v="29942.49"/>
    <n v="1204.8"/>
    <n v="1844.55"/>
    <n v="0"/>
    <m/>
    <n v="-9006.75"/>
    <n v="0.27"/>
    <n v="86914"/>
    <x v="6"/>
  </r>
  <r>
    <s v="0070   1A-L39"/>
    <s v="DIEGO CARVALHO"/>
    <n v="124464"/>
    <n v="0"/>
    <n v="107657.06"/>
    <n v="31340.639999999999"/>
    <n v="0"/>
    <n v="62928.639999999999"/>
    <n v="30038.62"/>
    <n v="1207.2"/>
    <n v="1850.06"/>
    <n v="0"/>
    <m/>
    <n v="0"/>
    <n v="0.78"/>
    <n v="235023"/>
    <x v="6"/>
  </r>
  <r>
    <s v="0071   1A-L40"/>
    <s v="ADRIAN PYLINSKI (1)"/>
    <n v="113699"/>
    <n v="113700"/>
    <n v="0"/>
    <n v="0"/>
    <n v="1"/>
    <n v="62928.639999999999"/>
    <n v="35613.78"/>
    <n v="0"/>
    <n v="2193.59"/>
    <n v="0"/>
    <m/>
    <n v="-2614"/>
    <n v="0.99"/>
    <n v="98122"/>
    <x v="6"/>
  </r>
  <r>
    <s v="0072   1A-L41"/>
    <s v="GUILLERMO OLIVETO"/>
    <n v="725014"/>
    <n v="0"/>
    <n v="582510.98"/>
    <n v="221142"/>
    <n v="0"/>
    <n v="62928.639999999999"/>
    <n v="36363.550000000003"/>
    <n v="145.19999999999999"/>
    <n v="2239.81"/>
    <n v="0"/>
    <m/>
    <n v="0"/>
    <n v="0.82"/>
    <n v="905331"/>
    <x v="6"/>
  </r>
  <r>
    <s v="0073   1A-L42"/>
    <s v="FRANCO BORDONI (1)"/>
    <n v="104296"/>
    <n v="104296"/>
    <n v="0"/>
    <n v="0"/>
    <n v="0"/>
    <n v="62928.639999999999"/>
    <n v="33316.43"/>
    <n v="133.19999999999999"/>
    <n v="2052.1799999999998"/>
    <n v="0"/>
    <m/>
    <n v="-9334.73"/>
    <n v="0.28000000000000003"/>
    <n v="89096"/>
    <x v="6"/>
  </r>
  <r>
    <s v="0074   1A-L45"/>
    <s v="GLADYS NORMA AGUIRRE (1)"/>
    <n v="119926"/>
    <n v="119926"/>
    <n v="0"/>
    <n v="0"/>
    <n v="0"/>
    <n v="62928.639999999999"/>
    <n v="27722.04"/>
    <n v="0"/>
    <n v="1707.27"/>
    <n v="0"/>
    <m/>
    <n v="-1845.23"/>
    <n v="0.28000000000000003"/>
    <n v="90513"/>
    <x v="6"/>
  </r>
  <r>
    <s v="0075   1A-L46"/>
    <s v="GLADYS NORMA AGUIRRE (1)"/>
    <n v="100039"/>
    <n v="100039"/>
    <n v="0"/>
    <n v="0"/>
    <n v="0"/>
    <n v="62928.639999999999"/>
    <n v="28606.38"/>
    <n v="1149.5999999999999"/>
    <n v="1762.11"/>
    <n v="0"/>
    <m/>
    <n v="-8876.11"/>
    <n v="0.38"/>
    <n v="85571"/>
    <x v="6"/>
  </r>
  <r>
    <s v="0076   1A-L47"/>
    <s v="FRANCO BORDONI (1)"/>
    <n v="96746"/>
    <n v="96746"/>
    <n v="0"/>
    <n v="0"/>
    <n v="0"/>
    <n v="62928.639999999999"/>
    <n v="25684.22"/>
    <n v="1149.5999999999999"/>
    <n v="1582.07"/>
    <n v="0"/>
    <m/>
    <n v="-8591.99"/>
    <n v="0.46"/>
    <n v="82753"/>
    <x v="6"/>
  </r>
  <r>
    <s v="0077   1A-L49"/>
    <s v="IGNACIO YGARTUA (1)"/>
    <n v="109156"/>
    <n v="109156"/>
    <n v="0"/>
    <n v="0"/>
    <n v="0"/>
    <n v="62928.639999999999"/>
    <n v="36834.550000000003"/>
    <n v="1032"/>
    <n v="2269.12"/>
    <n v="0"/>
    <m/>
    <n v="-9678.24"/>
    <n v="0.93"/>
    <n v="93387"/>
    <x v="6"/>
  </r>
  <r>
    <s v="0078   1A-L50"/>
    <s v="FOUINE VALERIA (1)"/>
    <n v="87765"/>
    <n v="87765"/>
    <n v="0"/>
    <n v="0"/>
    <n v="0"/>
    <n v="62928.639999999999"/>
    <n v="18696.03"/>
    <n v="0"/>
    <n v="1151.6300000000001"/>
    <n v="0"/>
    <m/>
    <n v="-7911.36"/>
    <n v="0.06"/>
    <n v="74865"/>
    <x v="6"/>
  </r>
  <r>
    <s v="0079  1A- L50B"/>
    <s v="OSCAR MARC (1)"/>
    <n v="89713"/>
    <n v="89713"/>
    <n v="0"/>
    <n v="0"/>
    <n v="0"/>
    <n v="62928.639999999999"/>
    <n v="20637.73"/>
    <n v="830.4"/>
    <n v="1270.97"/>
    <n v="0"/>
    <m/>
    <n v="-8099.56"/>
    <n v="0.82"/>
    <n v="77569"/>
    <x v="6"/>
  </r>
  <r>
    <s v="0080   1A-L51"/>
    <s v="ELEONORA NAZAR ANCHORENA"/>
    <n v="4754260"/>
    <n v="0"/>
    <n v="2702833.26"/>
    <s v="En Abogados"/>
    <n v="0"/>
    <n v="62928.639999999999"/>
    <n v="41073.599999999999"/>
    <n v="163.19999999999999"/>
    <n v="2530.2199999999998"/>
    <n v="0"/>
    <m/>
    <n v="0"/>
    <n v="0.85"/>
    <n v="5225839"/>
    <x v="6"/>
  </r>
  <r>
    <s v="0081   1A-L52"/>
    <s v="FEDERICO COLUCCI_x000a_(1)"/>
    <n v="115817"/>
    <n v="115817"/>
    <n v="0"/>
    <n v="0"/>
    <n v="0"/>
    <n v="62928.639999999999"/>
    <n v="36757.65"/>
    <n v="146.4"/>
    <n v="2263.9499999999998"/>
    <n v="0"/>
    <m/>
    <n v="-9670.02"/>
    <n v="0.38"/>
    <n v="92427"/>
    <x v="6"/>
  </r>
  <r>
    <s v="0082   1A-L53"/>
    <s v="SERGIO ELBIO CANTON (2)"/>
    <n v="81438"/>
    <n v="82253"/>
    <n v="0"/>
    <n v="10994.04"/>
    <n v="815"/>
    <n v="62928.639999999999"/>
    <n v="13341.95"/>
    <n v="537.6"/>
    <n v="821.91"/>
    <n v="0"/>
    <m/>
    <n v="0"/>
    <n v="0.86"/>
    <n v="87810"/>
    <x v="6"/>
  </r>
  <r>
    <s v="0083  1A-L53B"/>
    <s v="SAMANTHA WAHNON"/>
    <n v="90543"/>
    <n v="90543"/>
    <n v="0"/>
    <n v="867"/>
    <n v="0"/>
    <n v="62928.639999999999"/>
    <n v="12899.78"/>
    <n v="519.6"/>
    <n v="794.66"/>
    <n v="0"/>
    <m/>
    <n v="0"/>
    <n v="0.32"/>
    <n v="78010"/>
    <x v="6"/>
  </r>
  <r>
    <s v="0084   1A-L54"/>
    <s v="Hugo Gaston RONDA_x000a_(1)"/>
    <n v="92518"/>
    <n v="93444"/>
    <n v="0"/>
    <n v="926"/>
    <n v="926"/>
    <n v="62928.639999999999"/>
    <n v="22137.26"/>
    <n v="890.4"/>
    <n v="1363.75"/>
    <n v="0"/>
    <m/>
    <n v="-8246.65"/>
    <n v="0.6"/>
    <n v="79074"/>
    <x v="6"/>
  </r>
  <r>
    <s v="0085  1A- L55-1"/>
    <s v="FIDEICOMISO VILLA MARIA"/>
    <n v="89950"/>
    <n v="89950"/>
    <n v="0"/>
    <n v="828"/>
    <n v="0"/>
    <n v="62928.639999999999"/>
    <n v="10881.19"/>
    <n v="0"/>
    <n v="587.72"/>
    <n v="0"/>
    <m/>
    <n v="0"/>
    <n v="0.45"/>
    <n v="75226"/>
    <x v="6"/>
  </r>
  <r>
    <s v="0086   1A-L56"/>
    <s v="FIDEICOMISO VILLA MARIA"/>
    <n v="126554"/>
    <n v="126554"/>
    <n v="0"/>
    <n v="1154"/>
    <n v="0"/>
    <n v="62928.639999999999"/>
    <n v="38286.019999999997"/>
    <n v="0"/>
    <n v="2358.11"/>
    <n v="0"/>
    <m/>
    <n v="0"/>
    <n v="0.23"/>
    <n v="104727"/>
    <x v="6"/>
  </r>
  <r>
    <s v="0087   1A-L57"/>
    <s v="Hugo Gaston RONDA_x000a_(1)"/>
    <n v="99475"/>
    <n v="100470"/>
    <n v="0"/>
    <n v="995"/>
    <n v="995"/>
    <n v="62928.639999999999"/>
    <n v="22137.26"/>
    <n v="902.4"/>
    <n v="1363.75"/>
    <n v="0"/>
    <m/>
    <n v="-8246.65"/>
    <n v="0.6"/>
    <n v="79086"/>
    <x v="6"/>
  </r>
  <r>
    <s v="0088   1A-L58"/>
    <s v="SAMANTHA WAHNON (1)"/>
    <n v="124741"/>
    <n v="124741"/>
    <n v="0"/>
    <n v="1200"/>
    <n v="0"/>
    <n v="62928.639999999999"/>
    <n v="22348.73"/>
    <n v="0"/>
    <n v="1376.86"/>
    <n v="0"/>
    <m/>
    <n v="0"/>
    <n v="0.77"/>
    <n v="87855"/>
    <x v="6"/>
  </r>
  <r>
    <s v="0089   1A-L59"/>
    <s v="DIEGO CARVALHO (2)"/>
    <n v="122229"/>
    <n v="0"/>
    <n v="105770.4"/>
    <n v="30737.599999999999"/>
    <n v="0"/>
    <n v="62928.639999999999"/>
    <n v="28500.639999999999"/>
    <n v="1146"/>
    <n v="1755.22"/>
    <n v="0"/>
    <m/>
    <n v="0"/>
    <n v="0.5"/>
    <n v="230839"/>
    <x v="6"/>
  </r>
  <r>
    <s v="0090  1A-L59B"/>
    <s v="EUGENIA GIBBONS"/>
    <n v="5169353"/>
    <n v="0"/>
    <n v="2882211.31"/>
    <s v="En Abogados"/>
    <n v="0"/>
    <n v="62928.639999999999"/>
    <n v="28913.97"/>
    <n v="1161.5999999999999"/>
    <n v="1780.74"/>
    <n v="0"/>
    <m/>
    <n v="0"/>
    <n v="0.52"/>
    <n v="5653237"/>
    <x v="6"/>
  </r>
  <r>
    <s v="0091   1A-L60"/>
    <s v="SAN EMILIO SCA (1)"/>
    <n v="92407"/>
    <n v="92407"/>
    <n v="0"/>
    <n v="0"/>
    <n v="0"/>
    <n v="62928.639999999999"/>
    <n v="22041.14"/>
    <n v="886.8"/>
    <n v="1357.89"/>
    <n v="0"/>
    <m/>
    <n v="-8237.51"/>
    <n v="0.04"/>
    <n v="78977"/>
    <x v="6"/>
  </r>
  <r>
    <s v="0092   1A-L61"/>
    <s v="Ruth Marina Martini"/>
    <n v="97917"/>
    <n v="0"/>
    <n v="97917"/>
    <n v="13218.8"/>
    <n v="0"/>
    <n v="62928.639999999999"/>
    <n v="22098.81"/>
    <n v="889.2"/>
    <n v="1361.34"/>
    <n v="0"/>
    <m/>
    <n v="0"/>
    <n v="0.21"/>
    <n v="198414"/>
    <x v="6"/>
  </r>
  <r>
    <s v="0093   1A-L62"/>
    <s v="OSCAR BAREIRO"/>
    <n v="98648"/>
    <n v="99625"/>
    <n v="0"/>
    <n v="977"/>
    <n v="977"/>
    <n v="62928.639999999999"/>
    <n v="22694.78"/>
    <n v="913.2"/>
    <n v="1397.9"/>
    <n v="0"/>
    <m/>
    <n v="-8300.5499999999993"/>
    <n v="0.03"/>
    <n v="79634"/>
    <x v="6"/>
  </r>
  <r>
    <s v="0094   1A-L63"/>
    <s v="PABLO GARCIA NAVARRO (1)"/>
    <n v="91345"/>
    <n v="91345"/>
    <n v="0"/>
    <n v="0"/>
    <n v="0"/>
    <n v="62928.639999999999"/>
    <n v="21127.96"/>
    <n v="849.6"/>
    <n v="1301.32"/>
    <n v="0"/>
    <m/>
    <n v="0"/>
    <n v="0.48"/>
    <n v="86208"/>
    <x v="6"/>
  </r>
  <r>
    <s v="0095   1A-L64"/>
    <s v="PODRZAJ - PODRZAJ (1)"/>
    <n v="94832"/>
    <n v="94832"/>
    <n v="0"/>
    <n v="0"/>
    <n v="0"/>
    <n v="62928.639999999999"/>
    <n v="24127.02"/>
    <n v="970.8"/>
    <n v="1486.19"/>
    <n v="0"/>
    <m/>
    <n v="-8440.33"/>
    <n v="0.68"/>
    <n v="81073"/>
    <x v="6"/>
  </r>
  <r>
    <s v="0096   1A-L65"/>
    <s v="RUTA CPC"/>
    <n v="246957"/>
    <n v="0"/>
    <n v="226061.01"/>
    <n v="51414.23"/>
    <n v="0"/>
    <n v="62928.639999999999"/>
    <n v="23540.66"/>
    <n v="946.8"/>
    <n v="1449.98"/>
    <n v="0"/>
    <m/>
    <n v="0"/>
    <n v="0.68"/>
    <n v="366342"/>
    <x v="6"/>
  </r>
  <r>
    <s v="0097    1B-L1"/>
    <s v="JORGE TABOADA (1)"/>
    <n v="86081"/>
    <n v="86942"/>
    <n v="0"/>
    <n v="11620.81"/>
    <n v="861"/>
    <n v="62928.639999999999"/>
    <n v="16600.54"/>
    <n v="667.2"/>
    <n v="1022.64"/>
    <n v="0"/>
    <m/>
    <n v="0"/>
    <n v="0.17"/>
    <n v="91979"/>
    <x v="6"/>
  </r>
  <r>
    <s v="0098    1B-L2"/>
    <s v="Jorge Delaportas"/>
    <n v="93881"/>
    <n v="0"/>
    <n v="92868"/>
    <n v="13550.18"/>
    <n v="0"/>
    <n v="62928.639999999999"/>
    <n v="17984.72"/>
    <n v="723.6"/>
    <n v="1107.49"/>
    <n v="0"/>
    <m/>
    <n v="0"/>
    <n v="0.37"/>
    <n v="189163"/>
    <x v="6"/>
  </r>
  <r>
    <s v="0099    1B-L3"/>
    <s v="MARCIAL CARBALLAL"/>
    <n v="4117253"/>
    <n v="0"/>
    <n v="2312290.5699999998"/>
    <s v="En Abogados"/>
    <n v="0"/>
    <n v="62928.639999999999"/>
    <n v="17917.43"/>
    <n v="721.2"/>
    <n v="1103.3499999999999"/>
    <n v="0"/>
    <m/>
    <n v="0"/>
    <n v="0.15"/>
    <n v="4512083"/>
    <x v="6"/>
  </r>
  <r>
    <s v="0100    1B-L4"/>
    <s v="GIMENEZ ALFREDO FERNANDO"/>
    <n v="94803"/>
    <n v="94803"/>
    <n v="0"/>
    <n v="0"/>
    <n v="0"/>
    <n v="62928.639999999999"/>
    <n v="19561.150000000001"/>
    <n v="787.2"/>
    <n v="1204.75"/>
    <n v="0"/>
    <m/>
    <n v="-7995.41"/>
    <n v="0.67"/>
    <n v="76487"/>
    <x v="6"/>
  </r>
  <r>
    <s v="0101    1B-L5"/>
    <s v="CLAUDIO VICENTE LOPEZ"/>
    <n v="2157306"/>
    <n v="0"/>
    <n v="1321312.32"/>
    <s v="En Abogados"/>
    <n v="0"/>
    <n v="62928.639999999999"/>
    <n v="19561.150000000001"/>
    <n v="787.2"/>
    <n v="1204.75"/>
    <n v="0"/>
    <m/>
    <n v="0"/>
    <n v="0.1"/>
    <n v="2420165"/>
    <x v="6"/>
  </r>
  <r>
    <s v="0102    1B-L6"/>
    <s v="FERNANDO JASNIS"/>
    <n v="93577"/>
    <n v="93577"/>
    <n v="0"/>
    <n v="0"/>
    <n v="0"/>
    <n v="62928.639999999999"/>
    <n v="18561.46"/>
    <n v="747.6"/>
    <n v="1143.3599999999999"/>
    <n v="0"/>
    <m/>
    <n v="-7898.57"/>
    <n v="0.51"/>
    <n v="75483"/>
    <x v="6"/>
  </r>
  <r>
    <s v="0103    1B-L7"/>
    <s v="DANIEL OSVALDO BENITES/GONZALEZ NOELIA (1)"/>
    <n v="86505"/>
    <n v="88000"/>
    <n v="0"/>
    <n v="866"/>
    <n v="1495"/>
    <n v="62928.639999999999"/>
    <n v="16965.810000000001"/>
    <n v="681.6"/>
    <n v="1045.06"/>
    <n v="0"/>
    <m/>
    <n v="-7743.26"/>
    <n v="0.15"/>
    <n v="73249"/>
    <x v="6"/>
  </r>
  <r>
    <s v="0104    1B-L8"/>
    <s v="EDUARDO HIRSH (1)"/>
    <n v="86294"/>
    <n v="87157"/>
    <n v="0"/>
    <n v="863"/>
    <n v="863"/>
    <n v="62928.639999999999"/>
    <n v="16783.18"/>
    <n v="675.6"/>
    <n v="1034.02"/>
    <n v="0"/>
    <m/>
    <n v="-7724.99"/>
    <n v="0.55000000000000004"/>
    <n v="73697"/>
    <x v="6"/>
  </r>
  <r>
    <s v="0105    1B-L9"/>
    <s v="FERNANDO WEHT (2)"/>
    <n v="105537"/>
    <n v="105537"/>
    <n v="0"/>
    <n v="0"/>
    <n v="0"/>
    <n v="62928.639999999999"/>
    <n v="18003.95"/>
    <n v="0"/>
    <n v="1109.21"/>
    <n v="0"/>
    <m/>
    <n v="-7844.67"/>
    <n v="0.87"/>
    <n v="74198"/>
    <x v="6"/>
  </r>
  <r>
    <s v="0106    1B-L10"/>
    <s v="VICTORIA ANGELA CIPPONERI (1)"/>
    <n v="86248"/>
    <n v="86248"/>
    <n v="0"/>
    <n v="0"/>
    <n v="0"/>
    <n v="62928.639999999999"/>
    <n v="16427.52"/>
    <n v="0"/>
    <n v="1011.95"/>
    <n v="0"/>
    <m/>
    <n v="-7690.27"/>
    <n v="0.16"/>
    <n v="72678"/>
    <x v="6"/>
  </r>
  <r>
    <s v="0107    1B-L11"/>
    <s v="Hector Daniel CAZZASA/Zulema Amelia LEFEVRE (1)"/>
    <n v="91658"/>
    <n v="91658"/>
    <n v="0"/>
    <n v="0"/>
    <n v="0"/>
    <n v="62928.639999999999"/>
    <n v="21397.11"/>
    <n v="860.4"/>
    <n v="1318.22"/>
    <n v="0"/>
    <m/>
    <n v="-8174.48"/>
    <n v="0.11"/>
    <n v="78330"/>
    <x v="6"/>
  </r>
  <r>
    <s v="0108    1B-L12"/>
    <s v="MORA DELGADO (1)"/>
    <n v="90078"/>
    <n v="90979"/>
    <n v="0"/>
    <n v="901"/>
    <n v="901"/>
    <n v="62928.639999999999"/>
    <n v="20041.759999999998"/>
    <n v="806.4"/>
    <n v="1234.76"/>
    <n v="0"/>
    <m/>
    <n v="0"/>
    <n v="0.44"/>
    <n v="85012"/>
    <x v="6"/>
  </r>
  <r>
    <s v="0109    1B-L13"/>
    <s v="MORA DELGADO (1)"/>
    <n v="116703"/>
    <n v="117871"/>
    <n v="0"/>
    <n v="1168"/>
    <n v="1168"/>
    <n v="62928.639999999999"/>
    <n v="18090.46"/>
    <n v="0"/>
    <n v="1114.04"/>
    <n v="29618"/>
    <m/>
    <n v="0"/>
    <n v="0.86"/>
    <n v="111752"/>
    <x v="6"/>
  </r>
  <r>
    <s v="0110    1B-L14"/>
    <s v="LUCIANO POMPONIO (1)"/>
    <n v="87613"/>
    <n v="87613"/>
    <n v="0"/>
    <n v="0"/>
    <n v="0"/>
    <n v="62928.639999999999"/>
    <n v="17917.43"/>
    <n v="721.2"/>
    <n v="1103.3499999999999"/>
    <n v="0"/>
    <m/>
    <n v="-7834.62"/>
    <n v="0"/>
    <n v="74836"/>
    <x v="6"/>
  </r>
  <r>
    <s v="0111    1B-L15"/>
    <s v="Victor Walter Fuentes/ Mariana Paola Tuya (1)"/>
    <n v="80963"/>
    <n v="80963"/>
    <n v="0"/>
    <n v="0"/>
    <n v="0"/>
    <n v="62928.639999999999"/>
    <n v="12198.08"/>
    <n v="490.8"/>
    <n v="751.55"/>
    <n v="0"/>
    <m/>
    <n v="-7279.16"/>
    <n v="0.09"/>
    <n v="69090"/>
    <x v="6"/>
  </r>
  <r>
    <s v="0112    1B-L16"/>
    <s v="EMILY TELO (1)"/>
    <n v="83312"/>
    <n v="83500"/>
    <n v="0"/>
    <n v="0"/>
    <n v="188"/>
    <n v="62928.639999999999"/>
    <n v="14274.35"/>
    <n v="574.79999999999995"/>
    <n v="879.51"/>
    <n v="0"/>
    <m/>
    <n v="-7481.06"/>
    <n v="0.76"/>
    <n v="70989"/>
    <x v="6"/>
  </r>
  <r>
    <s v="0113    1B-L17"/>
    <s v="CHRISTIAN ANDR…S NARA/CABALLERO NATALIAL (1)"/>
    <n v="82226"/>
    <n v="82226"/>
    <n v="0"/>
    <n v="0"/>
    <n v="0"/>
    <n v="62928.639999999999"/>
    <n v="13284.28"/>
    <n v="535.20000000000005"/>
    <n v="818.11"/>
    <n v="0"/>
    <m/>
    <n v="-7384.22"/>
    <n v="0.99"/>
    <n v="70183"/>
    <x v="6"/>
  </r>
  <r>
    <s v="0114    1B-L18"/>
    <s v="GAMARRA NOGUERA MARÕA NILSA"/>
    <n v="88475"/>
    <n v="0"/>
    <n v="88475"/>
    <n v="11944.13"/>
    <n v="0"/>
    <n v="62928.639999999999"/>
    <n v="14447.37"/>
    <n v="580.79999999999995"/>
    <n v="889.85"/>
    <n v="0"/>
    <m/>
    <n v="0"/>
    <n v="0.21"/>
    <n v="179266"/>
    <x v="6"/>
  </r>
  <r>
    <s v="0115    1B-L19"/>
    <s v="FRANCO - SUEIRO (1) (2)"/>
    <n v="93954"/>
    <n v="0"/>
    <n v="93954"/>
    <n v="12683.79"/>
    <n v="0"/>
    <n v="62928.639999999999"/>
    <n v="18869.060000000001"/>
    <n v="759.6"/>
    <n v="1162.33"/>
    <n v="0"/>
    <m/>
    <n v="0"/>
    <n v="0.57999999999999996"/>
    <n v="190358"/>
    <x v="6"/>
  </r>
  <r>
    <s v="0116   1B-L20"/>
    <s v="AGROPECUARIA EL BAYITO S.A. (1)"/>
    <n v="87456"/>
    <n v="87456"/>
    <n v="0"/>
    <n v="0"/>
    <n v="0"/>
    <n v="62928.639999999999"/>
    <n v="17782.86"/>
    <n v="715.2"/>
    <n v="1095.07"/>
    <n v="0"/>
    <m/>
    <n v="-7821.83"/>
    <n v="0.06"/>
    <n v="74700"/>
    <x v="6"/>
  </r>
  <r>
    <s v="0117    1B-L21"/>
    <s v="DIEGO MUFFATTI"/>
    <n v="3331090"/>
    <n v="0"/>
    <n v="1916283.14"/>
    <s v="En Abogados"/>
    <n v="0"/>
    <n v="62928.639999999999"/>
    <n v="19042.080000000002"/>
    <n v="766.8"/>
    <n v="1172.67"/>
    <n v="0"/>
    <m/>
    <n v="0"/>
    <n v="0.59"/>
    <n v="3673699"/>
    <x v="6"/>
  </r>
  <r>
    <s v="0118    1B-L22"/>
    <s v="ALFREDO CASTIGLIA (1)"/>
    <n v="123258"/>
    <n v="123258"/>
    <s v="Plan de Pago"/>
    <s v="Plan de Pago"/>
    <n v="0"/>
    <n v="62928.639999999999"/>
    <n v="19042.080000000002"/>
    <n v="766.8"/>
    <n v="1172.67"/>
    <n v="0"/>
    <m/>
    <n v="29091.35"/>
    <n v="0.46"/>
    <n v="113002"/>
    <x v="6"/>
  </r>
  <r>
    <s v="0119    1B-L23"/>
    <s v="PAUL SIMON FITZPATRICK/IRAZU CARINA LORE (1)"/>
    <n v="97819"/>
    <n v="97819"/>
    <n v="0"/>
    <n v="0"/>
    <n v="0"/>
    <n v="62928.639999999999"/>
    <n v="19042.080000000002"/>
    <n v="0"/>
    <n v="1172.67"/>
    <n v="0"/>
    <m/>
    <n v="-4471.75"/>
    <n v="0.36"/>
    <n v="78672"/>
    <x v="6"/>
  </r>
  <r>
    <s v="0120   1B-L24"/>
    <s v="OSCAR BALLESTER (1)_x000a_(2)"/>
    <n v="22963"/>
    <n v="22963"/>
    <n v="0"/>
    <n v="0"/>
    <n v="0"/>
    <n v="62928.639999999999"/>
    <n v="19042.080000000002"/>
    <n v="0"/>
    <n v="1172.67"/>
    <n v="14809"/>
    <m/>
    <n v="-7944.25"/>
    <n v="0.86"/>
    <n v="90009"/>
    <x v="6"/>
  </r>
  <r>
    <s v="0121    1B-L25"/>
    <s v="DANIEL MANZINI (1)"/>
    <n v="103281"/>
    <n v="103500"/>
    <s v="Plan de Pago"/>
    <s v="Plan de Pago"/>
    <n v="219"/>
    <n v="62928.639999999999"/>
    <n v="14726.13"/>
    <n v="592.79999999999995"/>
    <n v="907.1"/>
    <n v="0"/>
    <m/>
    <n v="49607.68"/>
    <n v="0.65"/>
    <n v="128544"/>
    <x v="6"/>
  </r>
  <r>
    <s v="0122   1B-L26"/>
    <s v="MONICA MARTINEZ (1) (2)"/>
    <n v="100560"/>
    <n v="100560"/>
    <m/>
    <m/>
    <m/>
    <n v="62928.639999999999"/>
    <n v="13438.08"/>
    <n v="0"/>
    <n v="827.77"/>
    <n v="0"/>
    <m/>
    <n v="10968.37"/>
    <n v="0.14000000000000001"/>
    <n v="88163"/>
    <x v="6"/>
  </r>
  <r>
    <s v="0123   1B-L27"/>
    <s v="ESTEBAN CORSO"/>
    <n v="162827"/>
    <n v="110000"/>
    <n v="52827"/>
    <n v="7131.65"/>
    <n v="0"/>
    <n v="62928.639999999999"/>
    <n v="18398.05"/>
    <n v="0"/>
    <n v="1133.3499999999999"/>
    <n v="17277.169999999998"/>
    <m/>
    <n v="0"/>
    <n v="0.14000000000000001"/>
    <n v="159696"/>
    <x v="6"/>
  </r>
  <r>
    <s v="0124   1B-L28"/>
    <s v="Angel Federico BUNSOW / Maria Paula DE LUCA"/>
    <n v="95125"/>
    <n v="0"/>
    <n v="94166"/>
    <n v="13671.41"/>
    <n v="0"/>
    <n v="62928.639999999999"/>
    <n v="19042.080000000002"/>
    <n v="766.8"/>
    <n v="1172.67"/>
    <n v="0"/>
    <m/>
    <n v="0"/>
    <n v="0.4"/>
    <n v="191748"/>
    <x v="6"/>
  </r>
  <r>
    <s v="0125   1B-L29"/>
    <s v="SEBASTI£N CHU"/>
    <n v="4224970"/>
    <n v="0"/>
    <n v="2370671.39"/>
    <s v="En Abogados"/>
    <n v="0"/>
    <n v="62928.639999999999"/>
    <n v="19051.689999999999"/>
    <n v="766.8"/>
    <n v="1173.3599999999999"/>
    <n v="0"/>
    <m/>
    <n v="0"/>
    <n v="0.87"/>
    <n v="4628932"/>
    <x v="6"/>
  </r>
  <r>
    <s v="0126   1B-L30"/>
    <s v="Vicente DE MOLA (1)"/>
    <n v="88921"/>
    <n v="88921"/>
    <n v="0"/>
    <n v="0"/>
    <n v="0"/>
    <n v="62928.639999999999"/>
    <n v="19042.080000000002"/>
    <n v="766.8"/>
    <n v="1172.67"/>
    <n v="0"/>
    <m/>
    <n v="-7944.25"/>
    <n v="0.06"/>
    <n v="75966"/>
    <x v="6"/>
  </r>
  <r>
    <s v="0127    1B-L31"/>
    <s v="MARIA ISABEL ABULIAk_x000a_(1)"/>
    <n v="88921"/>
    <n v="88921"/>
    <n v="0"/>
    <n v="0"/>
    <n v="0"/>
    <n v="62928.639999999999"/>
    <n v="19042.080000000002"/>
    <n v="766.8"/>
    <n v="1172.67"/>
    <n v="0"/>
    <m/>
    <n v="-7944.25"/>
    <n v="0.06"/>
    <n v="75966"/>
    <x v="6"/>
  </r>
  <r>
    <s v="0128   1B-L32"/>
    <s v="BISCAYNE SERVICIOS SA"/>
    <n v="272487"/>
    <n v="0"/>
    <n v="244869.65"/>
    <n v="60674.75"/>
    <n v="0"/>
    <n v="62928.639999999999"/>
    <n v="16389.07"/>
    <n v="657.6"/>
    <n v="1009.53"/>
    <n v="0"/>
    <m/>
    <n v="0"/>
    <n v="0.76"/>
    <n v="386530"/>
    <x v="6"/>
  </r>
  <r>
    <s v="0129   1B-L33"/>
    <s v="JUAN MANUEL GALLEGO (1)"/>
    <n v="88921"/>
    <n v="88921"/>
    <n v="0"/>
    <n v="0"/>
    <n v="0"/>
    <n v="62928.639999999999"/>
    <n v="19042.080000000002"/>
    <n v="766.8"/>
    <n v="1172.67"/>
    <n v="0"/>
    <m/>
    <n v="-7944.25"/>
    <n v="0.06"/>
    <n v="75966"/>
    <x v="6"/>
  </r>
  <r>
    <s v="0130   1B-L34"/>
    <s v="NATALIA GANEM"/>
    <n v="288738"/>
    <n v="0"/>
    <n v="258967.23"/>
    <n v="64731.35"/>
    <n v="0"/>
    <n v="62928.639999999999"/>
    <n v="19042.080000000002"/>
    <n v="766.8"/>
    <n v="1172.67"/>
    <n v="0"/>
    <m/>
    <n v="0"/>
    <n v="0.23"/>
    <n v="407609"/>
    <x v="6"/>
  </r>
  <r>
    <s v="0131   1B-L35"/>
    <s v="TOMAS BELLO (1)"/>
    <n v="95094"/>
    <n v="95094"/>
    <n v="0"/>
    <n v="0"/>
    <n v="0"/>
    <n v="62928.639999999999"/>
    <n v="19080.53"/>
    <n v="768"/>
    <n v="1175.43"/>
    <n v="0"/>
    <m/>
    <n v="-1003.82"/>
    <n v="0.22"/>
    <n v="82949"/>
    <x v="6"/>
  </r>
  <r>
    <s v="0132   1B-L36"/>
    <s v="LUCAS MORANDO DELGADO"/>
    <n v="105516"/>
    <n v="105500"/>
    <n v="16"/>
    <n v="1044"/>
    <n v="0"/>
    <n v="62928.639999999999"/>
    <n v="19042.080000000002"/>
    <n v="766.8"/>
    <n v="1172.67"/>
    <n v="0"/>
    <m/>
    <n v="0"/>
    <n v="0.81"/>
    <n v="84971"/>
    <x v="6"/>
  </r>
  <r>
    <s v="0133   1B-L37"/>
    <s v="LUIS LOSADA (1)"/>
    <n v="88965"/>
    <n v="88965"/>
    <n v="0"/>
    <n v="0"/>
    <n v="0"/>
    <n v="62928.639999999999"/>
    <n v="19080.53"/>
    <n v="768"/>
    <n v="1175.43"/>
    <n v="0"/>
    <m/>
    <n v="-7948.82"/>
    <n v="0.22"/>
    <n v="76004"/>
    <x v="6"/>
  </r>
  <r>
    <s v="0134   1B-L38"/>
    <s v="MARIA ISABEL ABULIAK (1)"/>
    <n v="88835"/>
    <n v="88835"/>
    <n v="0"/>
    <n v="0"/>
    <n v="0"/>
    <n v="62928.639999999999"/>
    <n v="18965.18"/>
    <n v="768"/>
    <n v="1168.19"/>
    <n v="0"/>
    <m/>
    <n v="-7937.86"/>
    <n v="0.85"/>
    <n v="75893"/>
    <x v="6"/>
  </r>
  <r>
    <s v="0135   1B-L39"/>
    <s v="SEBASTI£N MATOS"/>
    <n v="407807"/>
    <n v="0"/>
    <n v="344591.72"/>
    <n v="109735.16"/>
    <n v="0"/>
    <n v="62928.639999999999"/>
    <n v="12688.31"/>
    <n v="511.2"/>
    <n v="781.55"/>
    <n v="0"/>
    <m/>
    <n v="0"/>
    <n v="0.42"/>
    <n v="531237"/>
    <x v="6"/>
  </r>
  <r>
    <s v="0136   1B-L40"/>
    <s v="FERNANDO ZUBILLAGA_x000a_(1)"/>
    <n v="86842"/>
    <n v="86842"/>
    <n v="0"/>
    <n v="0"/>
    <n v="0"/>
    <n v="62928.639999999999"/>
    <n v="17254.18"/>
    <n v="694.8"/>
    <n v="1062.6500000000001"/>
    <n v="0"/>
    <m/>
    <n v="-7770.67"/>
    <n v="0.4"/>
    <n v="74170"/>
    <x v="6"/>
  </r>
  <r>
    <s v="0137    1B-L41"/>
    <s v="MARCELO MARISCOTTI_x000a_(1)"/>
    <n v="86807"/>
    <n v="86807"/>
    <n v="0"/>
    <n v="0"/>
    <n v="0"/>
    <n v="62928.639999999999"/>
    <n v="17225.34"/>
    <n v="692.4"/>
    <n v="1061.27"/>
    <n v="0"/>
    <m/>
    <n v="-7768.84"/>
    <n v="0.19"/>
    <n v="74139"/>
    <x v="6"/>
  </r>
  <r>
    <s v="0138   1B-L42"/>
    <s v="ROBERTO BRIGNONE (1)"/>
    <n v="85657"/>
    <n v="85657"/>
    <n v="0"/>
    <n v="0"/>
    <n v="0"/>
    <n v="62928.639999999999"/>
    <n v="16235.27"/>
    <n v="654"/>
    <n v="1000.22"/>
    <n v="0"/>
    <m/>
    <n v="-7672"/>
    <n v="0.87"/>
    <n v="73147"/>
    <x v="6"/>
  </r>
  <r>
    <s v="0139   1B-L43"/>
    <s v="ALEJANDRO CESNIK (1)"/>
    <n v="87613"/>
    <n v="87613"/>
    <n v="0"/>
    <n v="0"/>
    <n v="0"/>
    <n v="62928.639999999999"/>
    <n v="17917.43"/>
    <n v="721.2"/>
    <n v="1103.69"/>
    <n v="0"/>
    <m/>
    <n v="-7835.54"/>
    <n v="0.57999999999999996"/>
    <n v="74836"/>
    <x v="6"/>
  </r>
  <r>
    <s v="0140   1B-L44"/>
    <s v="ENRIQUE BENITEZ CRUZ (1)"/>
    <n v="94127"/>
    <n v="94127"/>
    <n v="0"/>
    <n v="0"/>
    <n v="0"/>
    <n v="62928.639999999999"/>
    <n v="23521.439999999999"/>
    <n v="945.6"/>
    <n v="1448.6"/>
    <n v="0"/>
    <m/>
    <n v="-8380.9500000000007"/>
    <n v="0.67"/>
    <n v="80464"/>
    <x v="6"/>
  </r>
  <r>
    <s v="0141    1B-L45"/>
    <s v="Daniel Alejandro Mesego"/>
    <n v="99237"/>
    <n v="92700"/>
    <n v="6537"/>
    <n v="0"/>
    <n v="6544"/>
    <n v="62928.639999999999"/>
    <n v="22396.79"/>
    <n v="900"/>
    <n v="1379.62"/>
    <n v="0"/>
    <m/>
    <n v="-8272.23"/>
    <n v="0.18"/>
    <n v="79326"/>
    <x v="6"/>
  </r>
  <r>
    <s v="0142   1B-L46"/>
    <s v="Daniel Oscar BLANCO; Silvia Santa LUS (1)"/>
    <n v="88779"/>
    <n v="88779"/>
    <n v="0"/>
    <n v="0"/>
    <n v="0"/>
    <n v="62928.639999999999"/>
    <n v="19599.599999999999"/>
    <n v="0"/>
    <n v="1207.51"/>
    <n v="0"/>
    <m/>
    <n v="-7999.98"/>
    <n v="0.23"/>
    <n v="75736"/>
    <x v="6"/>
  </r>
  <r>
    <s v="0143   1B-L47"/>
    <s v="MOUSALLI ELIAS RUBEN"/>
    <n v="227507"/>
    <n v="0"/>
    <n v="207058.67"/>
    <n v="48401.25"/>
    <n v="0"/>
    <n v="62928.639999999999"/>
    <n v="17917.43"/>
    <n v="721.2"/>
    <n v="1103.69"/>
    <n v="0"/>
    <m/>
    <n v="0"/>
    <n v="0.12"/>
    <n v="338131"/>
    <x v="6"/>
  </r>
  <r>
    <s v="0144   1B-L48"/>
    <s v="ROMINA RONDINONE (1)"/>
    <n v="91363"/>
    <n v="0"/>
    <n v="91363"/>
    <n v="12334.01"/>
    <n v="0"/>
    <n v="62928.639999999999"/>
    <n v="16754.34"/>
    <n v="675.6"/>
    <n v="1034.3699999999999"/>
    <n v="0"/>
    <m/>
    <n v="0"/>
    <n v="0.04"/>
    <n v="185090"/>
    <x v="6"/>
  </r>
  <r>
    <s v="0145   1B-L49"/>
    <s v="CLAUDIO VICENTE LOPEZ"/>
    <n v="2465936"/>
    <n v="0"/>
    <n v="1463832.9"/>
    <s v="En Abogados"/>
    <n v="0"/>
    <n v="62928.639999999999"/>
    <n v="15072.18"/>
    <n v="606"/>
    <n v="928.14"/>
    <n v="0"/>
    <m/>
    <n v="0"/>
    <n v="0.6"/>
    <n v="2743089"/>
    <x v="6"/>
  </r>
  <r>
    <s v="0146   1B-L50"/>
    <s v="Carlos Leonardo LOIRA_x000a_(2)"/>
    <n v="105571"/>
    <n v="106538"/>
    <n v="0"/>
    <n v="967"/>
    <n v="967"/>
    <n v="62928.639999999999"/>
    <n v="21954.62"/>
    <n v="884.4"/>
    <n v="1352.37"/>
    <n v="0"/>
    <m/>
    <n v="0"/>
    <n v="0.97"/>
    <n v="87121"/>
    <x v="6"/>
  </r>
  <r>
    <s v="0147    1B-L51"/>
    <s v="GUSTAVO QUETTO"/>
    <n v="4549330"/>
    <n v="0"/>
    <n v="2544404.15"/>
    <s v="En Abogados"/>
    <n v="0"/>
    <n v="62928.639999999999"/>
    <n v="21829.66"/>
    <n v="878.4"/>
    <n v="1344.78"/>
    <n v="0"/>
    <m/>
    <n v="0"/>
    <n v="0.96"/>
    <n v="4979807"/>
    <x v="6"/>
  </r>
  <r>
    <s v="0148   1B-L52"/>
    <s v="Hernan Deferrari (1)"/>
    <n v="91848"/>
    <n v="91848"/>
    <n v="0"/>
    <n v="0"/>
    <n v="0"/>
    <n v="62928.639999999999"/>
    <n v="21560.52"/>
    <n v="867.6"/>
    <n v="1328.23"/>
    <n v="0"/>
    <m/>
    <n v="-8190.92"/>
    <n v="0.93"/>
    <n v="78495"/>
    <x v="6"/>
  </r>
  <r>
    <s v="0149    1E-L1"/>
    <s v="ALEJO MARTIN JUDEZ Y PLATINI MARIELA (1)"/>
    <n v="88158"/>
    <n v="88158"/>
    <n v="0"/>
    <n v="0"/>
    <n v="0"/>
    <n v="62928.639999999999"/>
    <n v="18417.28"/>
    <n v="740.4"/>
    <n v="1134.3900000000001"/>
    <n v="0"/>
    <m/>
    <n v="-7883.96"/>
    <n v="0.25"/>
    <n v="75337"/>
    <x v="6"/>
  </r>
  <r>
    <s v="0150    1E-L2"/>
    <s v="MATIAS CORTIJO (1)"/>
    <n v="84875"/>
    <n v="84875"/>
    <n v="0"/>
    <n v="0"/>
    <n v="0"/>
    <n v="62928.639999999999"/>
    <n v="15562.41"/>
    <n v="626.4"/>
    <n v="958.83"/>
    <n v="0"/>
    <m/>
    <n v="-7606.22"/>
    <n v="0.94"/>
    <n v="72471"/>
    <x v="6"/>
  </r>
  <r>
    <s v="0151    1E-L3"/>
    <s v="FRANCISCO PUIGGARI_x000a_(1)"/>
    <n v="82561"/>
    <n v="82561"/>
    <n v="0"/>
    <n v="0"/>
    <n v="0"/>
    <n v="62928.639999999999"/>
    <n v="13572.65"/>
    <n v="546"/>
    <n v="836.05"/>
    <n v="0"/>
    <m/>
    <n v="-7412.54"/>
    <n v="0.2"/>
    <n v="70471"/>
    <x v="6"/>
  </r>
  <r>
    <s v="0152    1E-L4"/>
    <s v="PAZ NASTA (1)"/>
    <n v="81287"/>
    <n v="81287"/>
    <n v="0"/>
    <n v="0"/>
    <n v="0"/>
    <n v="62928.639999999999"/>
    <n v="12476.84"/>
    <n v="501.6"/>
    <n v="768.45"/>
    <n v="0"/>
    <m/>
    <n v="-7305.65"/>
    <n v="0.12"/>
    <n v="69370"/>
    <x v="6"/>
  </r>
  <r>
    <s v="0153    1E-L5"/>
    <s v="PETER KRUGER"/>
    <n v="487729"/>
    <n v="0"/>
    <n v="403511.44"/>
    <n v="138691.6"/>
    <n v="0"/>
    <n v="62928.639999999999"/>
    <n v="16321.78"/>
    <n v="656.4"/>
    <n v="1005.4"/>
    <n v="0"/>
    <m/>
    <n v="0"/>
    <n v="0.74"/>
    <n v="623116"/>
    <x v="6"/>
  </r>
  <r>
    <s v="0154    1E-L6"/>
    <s v="NATALIA GANEM"/>
    <n v="280349"/>
    <n v="0"/>
    <n v="251106.62"/>
    <n v="63141.77"/>
    <n v="0"/>
    <n v="62928.639999999999"/>
    <n v="15802.72"/>
    <n v="0"/>
    <n v="973.32"/>
    <n v="0"/>
    <m/>
    <n v="0"/>
    <n v="0.93"/>
    <n v="393954"/>
    <x v="6"/>
  </r>
  <r>
    <s v="0155    1E-L7"/>
    <s v="JAIME CHMEA"/>
    <n v="1142673"/>
    <n v="0"/>
    <n v="771722.38"/>
    <n v="475133.14"/>
    <n v="0"/>
    <n v="62928.639999999999"/>
    <n v="11534.83"/>
    <n v="0"/>
    <n v="710.5"/>
    <n v="0"/>
    <m/>
    <n v="0"/>
    <n v="0.51"/>
    <n v="1322030"/>
    <x v="6"/>
  </r>
  <r>
    <s v="0156    1E-L8"/>
    <s v="JAIME CHMEA"/>
    <n v="1156879"/>
    <n v="0"/>
    <n v="780879.07"/>
    <n v="481418.6"/>
    <n v="0"/>
    <n v="62928.639999999999"/>
    <n v="12217.31"/>
    <n v="0"/>
    <n v="752.24"/>
    <n v="0"/>
    <m/>
    <n v="0"/>
    <n v="0.14000000000000001"/>
    <n v="1338196"/>
    <x v="6"/>
  </r>
  <r>
    <s v="0157    1E-L9"/>
    <s v="EUGENIA GIBBONS"/>
    <n v="3878789"/>
    <n v="0"/>
    <n v="2182638.38"/>
    <s v="En Abogados"/>
    <n v="0"/>
    <n v="62928.639999999999"/>
    <n v="15274.04"/>
    <n v="615.6"/>
    <n v="940.9"/>
    <n v="0"/>
    <m/>
    <n v="0"/>
    <n v="0.64"/>
    <n v="4253205"/>
    <x v="6"/>
  </r>
  <r>
    <s v="0158    1E-L10"/>
    <s v="NATALIA GANEM"/>
    <n v="288605"/>
    <n v="0"/>
    <n v="258848.51"/>
    <n v="64701.04"/>
    <n v="0"/>
    <n v="62928.639999999999"/>
    <n v="19013.240000000002"/>
    <n v="763.2"/>
    <n v="1170.95"/>
    <n v="0"/>
    <m/>
    <n v="0"/>
    <n v="0.42"/>
    <n v="407426"/>
    <x v="6"/>
  </r>
  <r>
    <s v="0159    1E-L11"/>
    <s v="NATALIA GANEM"/>
    <n v="107342"/>
    <n v="0"/>
    <n v="106113"/>
    <n v="15554.26"/>
    <n v="0"/>
    <n v="62928.639999999999"/>
    <n v="28779.4"/>
    <n v="1158"/>
    <n v="1772.81"/>
    <n v="0"/>
    <m/>
    <n v="0"/>
    <n v="0.89"/>
    <n v="216307"/>
    <x v="6"/>
  </r>
  <r>
    <s v="0160    1E-L12"/>
    <s v="Federico Orlando Garro/Erica Gisela Nissen (1)"/>
    <n v="88338"/>
    <n v="88338"/>
    <n v="0"/>
    <n v="0"/>
    <n v="0"/>
    <n v="62928.639999999999"/>
    <n v="18542.240000000002"/>
    <n v="745.2"/>
    <n v="1142.32"/>
    <n v="0"/>
    <m/>
    <n v="-7896.75"/>
    <n v="0.35"/>
    <n v="75462"/>
    <x v="6"/>
  </r>
  <r>
    <s v="0161   1F-L1-A"/>
    <s v="Maria Paz Nasta"/>
    <n v="232775"/>
    <n v="0"/>
    <n v="213918.38"/>
    <n v="47735.6"/>
    <n v="0"/>
    <n v="62928.639999999999"/>
    <n v="19599.599999999999"/>
    <n v="789.6"/>
    <n v="1207.1600000000001"/>
    <n v="0"/>
    <m/>
    <n v="0"/>
    <n v="0.02"/>
    <n v="346179"/>
    <x v="6"/>
  </r>
  <r>
    <s v="0162    1F-L2"/>
    <s v="MARÕA FERNANDA BALLOTTA (2)"/>
    <n v="168532"/>
    <n v="0"/>
    <n v="155620"/>
    <n v="33920.699999999997"/>
    <n v="0"/>
    <n v="62928.639999999999"/>
    <n v="8160.89"/>
    <n v="675.6"/>
    <n v="1034.71"/>
    <n v="0"/>
    <m/>
    <n v="0"/>
    <n v="0.46"/>
    <n v="262341"/>
    <x v="6"/>
  </r>
  <r>
    <s v="0163   1F-L3 1"/>
    <s v="RUBEN DANIEL KOVACH (1)"/>
    <n v="76113"/>
    <n v="76113"/>
    <n v="0"/>
    <n v="0"/>
    <n v="0"/>
    <n v="62928.639999999999"/>
    <n v="8506.94"/>
    <n v="325"/>
    <n v="518.39"/>
    <n v="0"/>
    <m/>
    <n v="-7730.47"/>
    <n v="0.5"/>
    <n v="64549"/>
    <x v="6"/>
  </r>
  <r>
    <s v="0164    1F-L4"/>
    <s v="SERGIO ELBIO CANTON/ SILVIA MARIA KINDERKNECHT (1)"/>
    <n v="83287"/>
    <n v="84120"/>
    <n v="0"/>
    <n v="833"/>
    <n v="833"/>
    <n v="62928.639999999999"/>
    <n v="8420.42"/>
    <n v="650"/>
    <n v="517.36"/>
    <n v="0"/>
    <m/>
    <n v="-781.82"/>
    <n v="0.4"/>
    <n v="71735"/>
    <x v="6"/>
  </r>
  <r>
    <s v="0165    1F-L5"/>
    <s v="JAIME FRANCISCO MANTE"/>
    <n v="2459220"/>
    <n v="0"/>
    <n v="1400628.48"/>
    <s v="En Abogados"/>
    <n v="0"/>
    <n v="62928.639999999999"/>
    <n v="16831.240000000002"/>
    <n v="676.8"/>
    <n v="1036.78"/>
    <n v="0"/>
    <m/>
    <n v="0"/>
    <n v="0.7"/>
    <n v="2729779"/>
    <x v="6"/>
  </r>
  <r>
    <s v="0166    1F-L6"/>
    <s v="ALFREDO CASTIGLIA (1)"/>
    <n v="117020"/>
    <n v="117020"/>
    <s v="Plan de Pago"/>
    <s v="Plan de Pago"/>
    <n v="0"/>
    <n v="62928.639999999999"/>
    <n v="15831.55"/>
    <n v="637.20000000000005"/>
    <n v="975.39"/>
    <n v="0"/>
    <m/>
    <n v="26792.99"/>
    <n v="0.23"/>
    <n v="107166"/>
    <x v="6"/>
  </r>
  <r>
    <s v="0167    1F-L7"/>
    <s v="Ever Antonio Zarate"/>
    <n v="274824"/>
    <n v="274842"/>
    <n v="0"/>
    <n v="0"/>
    <n v="18"/>
    <n v="62928.639999999999"/>
    <n v="17311.86"/>
    <n v="696"/>
    <n v="1066.44"/>
    <n v="0"/>
    <m/>
    <n v="0"/>
    <n v="0.06"/>
    <n v="81985"/>
    <x v="6"/>
  </r>
  <r>
    <s v="0168    1F-L8"/>
    <s v="MARCELO LUIS VOLPE_x000a_(2)"/>
    <n v="98421"/>
    <n v="98421"/>
    <n v="0"/>
    <n v="904"/>
    <n v="0"/>
    <n v="62928.639999999999"/>
    <n v="16600.54"/>
    <n v="667.2"/>
    <n v="1022.3"/>
    <n v="0"/>
    <m/>
    <n v="0"/>
    <n v="0.32"/>
    <n v="82123"/>
    <x v="6"/>
  </r>
  <r>
    <s v="0169    1F-L9"/>
    <s v="ROLF MEIJER WERNER_x000a_(1)"/>
    <n v="91144"/>
    <n v="91144"/>
    <n v="0"/>
    <n v="0"/>
    <n v="0"/>
    <n v="62928.639999999999"/>
    <n v="20954.939999999999"/>
    <n v="843.6"/>
    <n v="1290.6300000000001"/>
    <n v="0"/>
    <m/>
    <n v="0"/>
    <n v="0.19"/>
    <n v="86018"/>
    <x v="6"/>
  </r>
  <r>
    <s v="0170    1F-L10"/>
    <s v="ARIEL AKERMAN (1)"/>
    <n v="90763"/>
    <n v="90763"/>
    <n v="0"/>
    <n v="0"/>
    <n v="0"/>
    <n v="62928.639999999999"/>
    <n v="20628.12"/>
    <n v="829.2"/>
    <n v="1270.6300000000001"/>
    <n v="0"/>
    <m/>
    <n v="-8099.56"/>
    <n v="0.97"/>
    <n v="77558"/>
    <x v="6"/>
  </r>
  <r>
    <s v="0171    1F-L11"/>
    <s v="RICARDO MURTAGH (1)"/>
    <n v="93380"/>
    <n v="93380"/>
    <n v="0"/>
    <n v="0"/>
    <n v="0"/>
    <n v="62928.639999999999"/>
    <n v="22877.41"/>
    <n v="921.6"/>
    <n v="1409.28"/>
    <n v="0"/>
    <m/>
    <n v="-8318.82"/>
    <n v="0.89"/>
    <n v="79819"/>
    <x v="6"/>
  </r>
  <r>
    <s v="0172    1F-L12"/>
    <s v="FIDEICOMISO VILLA MARIA (2)"/>
    <n v="101595"/>
    <n v="101595"/>
    <n v="0"/>
    <n v="932"/>
    <n v="0"/>
    <n v="62928.639999999999"/>
    <n v="19551.53"/>
    <n v="0"/>
    <n v="1204.4000000000001"/>
    <n v="0"/>
    <m/>
    <n v="0"/>
    <n v="0.43"/>
    <n v="84617"/>
    <x v="6"/>
  </r>
  <r>
    <s v="0173    1F-L13"/>
    <s v="RUTA CPC"/>
    <n v="231590"/>
    <n v="0"/>
    <n v="212060.24"/>
    <n v="48157.89"/>
    <n v="0"/>
    <n v="62928.639999999999"/>
    <n v="19022.849999999999"/>
    <n v="766.8"/>
    <n v="1171.98"/>
    <n v="0"/>
    <m/>
    <n v="0"/>
    <n v="0.6"/>
    <n v="344109"/>
    <x v="6"/>
  </r>
  <r>
    <s v="0174    1F-L14"/>
    <s v="FIDEICOMISO VILLA MARIA (2)"/>
    <n v="102453"/>
    <n v="102453"/>
    <n v="0"/>
    <n v="940"/>
    <n v="0"/>
    <n v="62928.639999999999"/>
    <n v="20195.560000000001"/>
    <n v="0"/>
    <n v="1244.07"/>
    <n v="0"/>
    <m/>
    <n v="0"/>
    <n v="0.73"/>
    <n v="85309"/>
    <x v="6"/>
  </r>
  <r>
    <s v="0175    1F-L15"/>
    <s v="RUTA CPC"/>
    <n v="241101"/>
    <n v="0"/>
    <n v="220725.41"/>
    <n v="50173.52"/>
    <n v="0"/>
    <n v="62928.639999999999"/>
    <n v="21820.05"/>
    <n v="877.2"/>
    <n v="1344.09"/>
    <n v="0"/>
    <m/>
    <n v="0"/>
    <n v="0.09"/>
    <n v="357869"/>
    <x v="6"/>
  </r>
  <r>
    <s v="0176    1F-L16"/>
    <s v="FIDEICOMISO VILLA MARIA (2)"/>
    <n v="105488"/>
    <n v="105488"/>
    <n v="0"/>
    <n v="967"/>
    <n v="0"/>
    <n v="62928.639999999999"/>
    <n v="22473.69"/>
    <n v="0"/>
    <n v="1384.44"/>
    <n v="0"/>
    <m/>
    <n v="0"/>
    <n v="0.23"/>
    <n v="87754"/>
    <x v="6"/>
  </r>
  <r>
    <s v="0177    1F-L17"/>
    <s v="LEO MATEU / RED CARPET"/>
    <n v="3541333"/>
    <n v="0"/>
    <n v="1997464.35"/>
    <n v="1813526.34"/>
    <n v="0"/>
    <n v="62928.639999999999"/>
    <n v="21281.759999999998"/>
    <n v="855.6"/>
    <n v="1310.98"/>
    <n v="0"/>
    <m/>
    <n v="0"/>
    <n v="0.33"/>
    <n v="3897368"/>
    <x v="6"/>
  </r>
  <r>
    <s v="0178    1F-L18"/>
    <s v="FIDUCIA CAPITAL (1)"/>
    <n v="94160"/>
    <n v="94160"/>
    <n v="0"/>
    <n v="0"/>
    <n v="0"/>
    <n v="62928.639999999999"/>
    <n v="23550.28"/>
    <n v="946.8"/>
    <n v="1450.32"/>
    <n v="0"/>
    <m/>
    <n v="-8383.69"/>
    <n v="0.65"/>
    <n v="80493"/>
    <x v="6"/>
  </r>
  <r>
    <s v="0179    1F-L19"/>
    <s v="HAEDO - SUEIRO (1)"/>
    <n v="94851"/>
    <n v="94851"/>
    <n v="0"/>
    <n v="0"/>
    <n v="0"/>
    <n v="62928.639999999999"/>
    <n v="19599.599999999999"/>
    <n v="789.6"/>
    <n v="1207.1600000000001"/>
    <n v="0"/>
    <m/>
    <n v="-7999.07"/>
    <n v="7.0000000000000007E-2"/>
    <n v="76526"/>
    <x v="6"/>
  </r>
  <r>
    <s v="0180   1F-L20"/>
    <s v="TORIBIO ACHAVAL (1)"/>
    <n v="91934"/>
    <n v="91934"/>
    <n v="0"/>
    <n v="0"/>
    <n v="0"/>
    <n v="62928.639999999999"/>
    <n v="21666.25"/>
    <n v="831.6"/>
    <n v="1275.45"/>
    <n v="0"/>
    <m/>
    <n v="-8106.87"/>
    <n v="0.93"/>
    <n v="78596"/>
    <x v="6"/>
  </r>
  <r>
    <s v="0181    1F-L21"/>
    <s v="JUAN SALERNO"/>
    <n v="96093"/>
    <n v="93093"/>
    <n v="3000"/>
    <n v="405"/>
    <n v="0"/>
    <n v="62928.639999999999"/>
    <n v="19820.68"/>
    <n v="796.8"/>
    <n v="1220.6199999999999"/>
    <n v="0"/>
    <m/>
    <n v="0"/>
    <n v="0.26"/>
    <n v="88172"/>
    <x v="6"/>
  </r>
  <r>
    <s v="0182    1F-L22"/>
    <s v="SCHETTINO SERGIO (1)"/>
    <n v="89143"/>
    <n v="88143"/>
    <n v="1000"/>
    <n v="135"/>
    <n v="0"/>
    <n v="62928.639999999999"/>
    <n v="19234.330000000002"/>
    <n v="772.8"/>
    <n v="1184.75"/>
    <n v="0"/>
    <m/>
    <n v="0"/>
    <n v="0.48"/>
    <n v="85256"/>
    <x v="6"/>
  </r>
  <r>
    <s v="0183    1F-L23"/>
    <s v="EDUARDO HIRSH (1)"/>
    <n v="88686"/>
    <n v="89573"/>
    <n v="0"/>
    <n v="887"/>
    <n v="887"/>
    <n v="62928.639999999999"/>
    <n v="18840.22"/>
    <n v="758.4"/>
    <n v="1160.26"/>
    <n v="0"/>
    <m/>
    <n v="-7925.07"/>
    <n v="0.55000000000000004"/>
    <n v="75763"/>
    <x v="6"/>
  </r>
  <r>
    <s v="0184   1F-L24"/>
    <s v="SANDRO TROSSO"/>
    <n v="187386"/>
    <n v="0"/>
    <n v="175798.76"/>
    <n v="35320.07"/>
    <n v="0"/>
    <n v="62928.639999999999"/>
    <n v="20368.580000000002"/>
    <n v="819.6"/>
    <n v="1254.42"/>
    <n v="0"/>
    <m/>
    <n v="0"/>
    <n v="0.93"/>
    <n v="296491"/>
    <x v="6"/>
  </r>
  <r>
    <s v="0185   1F-L25"/>
    <s v="SANDRO TROSSO"/>
    <n v="189290"/>
    <n v="0"/>
    <n v="177380.43"/>
    <n v="35855.93"/>
    <n v="0"/>
    <n v="62928.639999999999"/>
    <n v="20262.849999999999"/>
    <n v="816"/>
    <n v="1248.21"/>
    <n v="0"/>
    <m/>
    <n v="0"/>
    <n v="0.94"/>
    <n v="298493"/>
    <x v="6"/>
  </r>
  <r>
    <s v="0186   1F-L26"/>
    <s v="WALTER GALLO (1)"/>
    <n v="90498"/>
    <n v="91403"/>
    <n v="0"/>
    <n v="12217.16"/>
    <n v="905"/>
    <n v="62928.639999999999"/>
    <n v="16052.64"/>
    <n v="645.6"/>
    <n v="988.84"/>
    <n v="0"/>
    <m/>
    <n v="0"/>
    <n v="0.12"/>
    <n v="91928"/>
    <x v="6"/>
  </r>
  <r>
    <s v="0187    1F-L27"/>
    <s v="FRANCISCO PUIGGARI_x000a_(1)"/>
    <n v="83835"/>
    <n v="83835"/>
    <n v="0"/>
    <n v="0"/>
    <n v="0"/>
    <n v="62928.639999999999"/>
    <n v="14668.46"/>
    <n v="590.4"/>
    <n v="903.3"/>
    <n v="0"/>
    <m/>
    <n v="-7518.52"/>
    <n v="0.72"/>
    <n v="71573"/>
    <x v="6"/>
  </r>
  <r>
    <s v="0188    1F-L28"/>
    <s v="JUAN MANUEL GALLEGO"/>
    <n v="1107145"/>
    <n v="0"/>
    <n v="750101.97"/>
    <n v="458306.8"/>
    <n v="0"/>
    <n v="62928.639999999999"/>
    <n v="15187.52"/>
    <n v="610.79999999999995"/>
    <n v="935.38"/>
    <n v="0"/>
    <m/>
    <n v="0"/>
    <n v="0.89"/>
    <n v="1288072"/>
    <x v="6"/>
  </r>
  <r>
    <s v="0189   1F-L29"/>
    <s v="MARÕA JOS… SPINELLI_x000a_-ESTANCIA VILLA MARI_x000a_(1)"/>
    <n v="979853"/>
    <n v="55177.43"/>
    <n v="845486.07999999996"/>
    <n v="193330.11"/>
    <n v="0"/>
    <n v="62928.639999999999"/>
    <n v="14466.6"/>
    <n v="583.20000000000005"/>
    <n v="891.23"/>
    <n v="0"/>
    <m/>
    <n v="0"/>
    <n v="0.14000000000000001"/>
    <n v="1117686"/>
    <x v="6"/>
  </r>
  <r>
    <s v="0190   1F-L30"/>
    <s v="MOUSALLI ELIAS RUBEN (1)"/>
    <n v="830566"/>
    <n v="0"/>
    <n v="703883.94"/>
    <n v="221706.39"/>
    <n v="0"/>
    <n v="62928.639999999999"/>
    <n v="19042.080000000002"/>
    <n v="766.8"/>
    <n v="1172.67"/>
    <n v="0"/>
    <m/>
    <n v="0"/>
    <n v="0.48"/>
    <n v="1009501"/>
    <x v="6"/>
  </r>
  <r>
    <s v="0191    1F-L31"/>
    <s v="SEBASTI£N PAREJA (1)"/>
    <n v="89902"/>
    <n v="89902"/>
    <n v="0"/>
    <n v="0"/>
    <n v="0"/>
    <n v="62928.639999999999"/>
    <n v="19887.97"/>
    <n v="799.2"/>
    <n v="1224.75"/>
    <n v="0"/>
    <m/>
    <n v="-8027.39"/>
    <n v="0.83"/>
    <n v="76814"/>
    <x v="6"/>
  </r>
  <r>
    <s v="0192   1F-L32"/>
    <s v="GENTILE PEDRO/ CAROLINA/ERICA/ ROMINA (1)"/>
    <n v="88474"/>
    <n v="87934"/>
    <n v="540"/>
    <n v="72.900000000000006"/>
    <n v="0"/>
    <n v="62928.639999999999"/>
    <n v="18811.38"/>
    <n v="757.2"/>
    <n v="1158.53"/>
    <n v="0"/>
    <m/>
    <n v="-7922.33"/>
    <n v="0.68"/>
    <n v="76347"/>
    <x v="6"/>
  </r>
  <r>
    <s v="0193   1F-L33"/>
    <s v="ROMINA - ERICA - CAROLINA - PEDRO GENTIL (1)"/>
    <n v="96166"/>
    <n v="96166"/>
    <n v="0"/>
    <n v="0"/>
    <n v="0"/>
    <n v="62928.639999999999"/>
    <n v="14601.17"/>
    <n v="0"/>
    <n v="899.16"/>
    <n v="0"/>
    <m/>
    <n v="-7512.13"/>
    <n v="0.16"/>
    <n v="70917"/>
    <x v="6"/>
  </r>
  <r>
    <s v="0194   1F-L34"/>
    <s v="SERGIO ZAMBIAZZO (1)_x000a_(2)"/>
    <n v="89827"/>
    <n v="0"/>
    <n v="89827"/>
    <n v="12126.65"/>
    <n v="0"/>
    <n v="62928.639999999999"/>
    <n v="15504.73"/>
    <n v="625"/>
    <n v="955.04"/>
    <n v="0"/>
    <m/>
    <n v="0"/>
    <n v="0.94"/>
    <n v="181968"/>
    <x v="6"/>
  </r>
  <r>
    <s v="0195   1F-L35"/>
    <s v="ESQUERDO MAXIMILIANO (1)"/>
    <n v="83396"/>
    <n v="83500"/>
    <n v="0"/>
    <n v="0"/>
    <n v="104"/>
    <n v="62928.639999999999"/>
    <n v="15254.81"/>
    <n v="0"/>
    <n v="939.52"/>
    <n v="0"/>
    <m/>
    <n v="-7576.08"/>
    <n v="0.11"/>
    <n v="71443"/>
    <x v="6"/>
  </r>
  <r>
    <s v="0196   1F-L36"/>
    <s v="PABLO GARCIA NAVARRO (1)"/>
    <n v="87355"/>
    <n v="87355"/>
    <n v="0"/>
    <n v="0"/>
    <n v="0"/>
    <n v="62928.639999999999"/>
    <n v="17696.349999999999"/>
    <n v="711.6"/>
    <n v="1089.9000000000001"/>
    <n v="0"/>
    <m/>
    <n v="0"/>
    <n v="0.51"/>
    <n v="82427"/>
    <x v="6"/>
  </r>
  <r>
    <s v="0197   1F-L37"/>
    <s v="CESAR MOLINA"/>
    <n v="152551"/>
    <n v="0"/>
    <n v="145606.6"/>
    <n v="26601.29"/>
    <n v="0"/>
    <n v="62928.639999999999"/>
    <n v="19042.080000000002"/>
    <n v="766.8"/>
    <n v="1172.67"/>
    <n v="0"/>
    <m/>
    <n v="0"/>
    <n v="0.92"/>
    <n v="256119"/>
    <x v="6"/>
  </r>
  <r>
    <s v="0198    1F-L38"/>
    <s v="RUTA CPC"/>
    <n v="231590"/>
    <n v="0"/>
    <n v="212060.24"/>
    <n v="48157.89"/>
    <n v="0"/>
    <n v="62928.639999999999"/>
    <n v="19022.849999999999"/>
    <n v="766.8"/>
    <n v="1171.98"/>
    <n v="0"/>
    <m/>
    <n v="0"/>
    <n v="0.6"/>
    <n v="344109"/>
    <x v="6"/>
  </r>
  <r>
    <s v="0199    1F-L39"/>
    <s v="RUTA CPC"/>
    <n v="231850"/>
    <n v="0"/>
    <n v="212297.04"/>
    <n v="48213.06"/>
    <n v="0"/>
    <n v="62928.639999999999"/>
    <n v="19099.75"/>
    <n v="769.2"/>
    <n v="1176.47"/>
    <n v="0"/>
    <m/>
    <n v="0"/>
    <n v="0.84"/>
    <n v="344485"/>
    <x v="6"/>
  </r>
  <r>
    <s v="0200   1F-L40"/>
    <s v="CLAUDIO VICENTE LOPEZ"/>
    <n v="2680720"/>
    <n v="0"/>
    <n v="1585651.62"/>
    <s v="En Abogados"/>
    <n v="0"/>
    <n v="62928.639999999999"/>
    <n v="19042.080000000002"/>
    <n v="766.8"/>
    <n v="1172.67"/>
    <n v="0"/>
    <m/>
    <n v="0"/>
    <n v="0.84"/>
    <n v="2978694"/>
    <x v="6"/>
  </r>
  <r>
    <s v="0201    1F-L41"/>
    <s v="EDUARDO JORD£ (1)"/>
    <n v="108299"/>
    <n v="108300"/>
    <n v="0"/>
    <n v="0"/>
    <n v="1"/>
    <n v="62928.639999999999"/>
    <n v="19042.080000000002"/>
    <n v="0"/>
    <n v="1172.67"/>
    <n v="20145.580000000002"/>
    <m/>
    <n v="-7944"/>
    <n v="0.03"/>
    <n v="95344"/>
    <x v="6"/>
  </r>
  <r>
    <s v="0202   1F-L42"/>
    <s v="SEBASTIAN TORRILLAS_x000a_(1)"/>
    <n v="87443"/>
    <n v="88000"/>
    <n v="0"/>
    <n v="0"/>
    <n v="557"/>
    <n v="62928.639999999999"/>
    <n v="17830.919999999998"/>
    <n v="718.8"/>
    <n v="1098.52"/>
    <n v="0"/>
    <m/>
    <n v="-7827.31"/>
    <n v="0.43"/>
    <n v="74193"/>
    <x v="6"/>
  </r>
  <r>
    <s v="0203   1F-L43"/>
    <s v="ELSA MUSTICHIO"/>
    <n v="388476"/>
    <n v="0"/>
    <n v="334624"/>
    <n v="99026.240000000005"/>
    <n v="0"/>
    <n v="62928.639999999999"/>
    <n v="17917.43"/>
    <n v="721.2"/>
    <n v="1103.69"/>
    <n v="0"/>
    <m/>
    <n v="0"/>
    <n v="0.8"/>
    <n v="516322"/>
    <x v="6"/>
  </r>
  <r>
    <s v="0204   1F-L44"/>
    <s v="HELENA CROUZEL"/>
    <n v="94226"/>
    <n v="95169"/>
    <n v="0"/>
    <n v="943"/>
    <n v="943"/>
    <n v="62928.639999999999"/>
    <n v="19090.14"/>
    <n v="769.2"/>
    <n v="1176.1199999999999"/>
    <n v="0"/>
    <m/>
    <n v="-7950"/>
    <n v="0.9"/>
    <n v="76015"/>
    <x v="6"/>
  </r>
  <r>
    <s v="0205    1G-L1"/>
    <s v="HERNAN DE LAURENTE"/>
    <n v="321551"/>
    <n v="0"/>
    <n v="288306.21000000002"/>
    <n v="72166.13"/>
    <n v="0"/>
    <n v="62928.639999999999"/>
    <n v="26876.15"/>
    <n v="1080"/>
    <n v="1655.54"/>
    <n v="0"/>
    <m/>
    <n v="0"/>
    <n v="0.33"/>
    <n v="453013"/>
    <x v="6"/>
  </r>
  <r>
    <s v="0206    1G-L2"/>
    <s v="BAUTISTA HEGUY"/>
    <n v="102338"/>
    <n v="102338"/>
    <n v="0"/>
    <n v="0"/>
    <n v="0"/>
    <n v="62928.639999999999"/>
    <n v="25703.439999999999"/>
    <n v="1033"/>
    <n v="1583.45"/>
    <n v="0"/>
    <m/>
    <n v="-8593.81"/>
    <n v="0.28000000000000003"/>
    <n v="82655"/>
    <x v="6"/>
  </r>
  <r>
    <s v="0207    1G-L3"/>
    <s v="ARMANDO RIBAS"/>
    <n v="1146481"/>
    <n v="0"/>
    <n v="792914.61"/>
    <n v="460609.86"/>
    <n v="0"/>
    <n v="62928.639999999999"/>
    <n v="25828.400000000001"/>
    <n v="1039.2"/>
    <n v="1591.04"/>
    <n v="0"/>
    <m/>
    <n v="0"/>
    <n v="0.25"/>
    <n v="1344912"/>
    <x v="6"/>
  </r>
  <r>
    <s v="0208    1G-L4"/>
    <s v="PAUL DOCHERTY (1)"/>
    <n v="87412"/>
    <n v="88000"/>
    <n v="0"/>
    <n v="0"/>
    <n v="588"/>
    <n v="62928.639999999999"/>
    <n v="17802.09"/>
    <n v="715.2"/>
    <n v="1096.79"/>
    <n v="0"/>
    <m/>
    <n v="-7824.57"/>
    <n v="0.85"/>
    <n v="74131"/>
    <x v="6"/>
  </r>
  <r>
    <s v="0209    1G-L5"/>
    <s v="DAMIAN LOPO (1)"/>
    <n v="1079769"/>
    <n v="0"/>
    <n v="886053.29"/>
    <n v="313332.90000000002"/>
    <n v="0"/>
    <n v="62928.639999999999"/>
    <n v="19407.349999999999"/>
    <n v="781.2"/>
    <n v="1195.44"/>
    <n v="0"/>
    <m/>
    <n v="0"/>
    <n v="0.18"/>
    <n v="1283699"/>
    <x v="6"/>
  </r>
  <r>
    <s v="0210    1G-L6"/>
    <s v="CRISTINA RICCIARDI (1)"/>
    <n v="87635"/>
    <n v="87635"/>
    <n v="0"/>
    <n v="0"/>
    <n v="0"/>
    <n v="62928.639999999999"/>
    <n v="17936.66"/>
    <n v="722.4"/>
    <n v="1104.73"/>
    <n v="0"/>
    <m/>
    <n v="-7837.36"/>
    <n v="0.93"/>
    <n v="74856"/>
    <x v="6"/>
  </r>
  <r>
    <s v="0211    1G-L7"/>
    <s v="Gustavo Alberto Ramon GONZALEZ (1)"/>
    <n v="91557"/>
    <n v="91557"/>
    <n v="0"/>
    <n v="0"/>
    <n v="0"/>
    <n v="62928.639999999999"/>
    <n v="21310.6"/>
    <n v="856.8"/>
    <n v="1312.36"/>
    <n v="0"/>
    <m/>
    <n v="-8165.34"/>
    <n v="0.94"/>
    <n v="78244"/>
    <x v="6"/>
  </r>
  <r>
    <s v="0212    1G-L8"/>
    <s v="ARATA Y ASOCIADOS (1)"/>
    <n v="91919"/>
    <n v="91919"/>
    <n v="0"/>
    <n v="0"/>
    <n v="0"/>
    <n v="62928.639999999999"/>
    <n v="22396.79"/>
    <n v="0"/>
    <n v="1379.62"/>
    <n v="0"/>
    <m/>
    <n v="-8272.23"/>
    <n v="0.18"/>
    <n v="78433"/>
    <x v="6"/>
  </r>
  <r>
    <s v="0213    1G-L9"/>
    <s v="FLAVIO THIER (1)"/>
    <n v="91992"/>
    <n v="92912"/>
    <n v="0"/>
    <n v="920"/>
    <n v="920"/>
    <n v="62928.639999999999"/>
    <n v="21714.31"/>
    <n v="836.4"/>
    <n v="1278.21"/>
    <n v="0"/>
    <m/>
    <n v="-8111.44"/>
    <n v="0.88"/>
    <n v="78647"/>
    <x v="6"/>
  </r>
  <r>
    <s v="0214   1G-L10"/>
    <s v="HERNAN DE LAURENTE"/>
    <n v="226985"/>
    <n v="0"/>
    <n v="208626.14"/>
    <s v="En Abogados"/>
    <n v="0"/>
    <n v="62928.639999999999"/>
    <n v="17898.21"/>
    <n v="721.2"/>
    <n v="1102.31"/>
    <n v="0"/>
    <m/>
    <n v="0"/>
    <n v="0.11"/>
    <n v="337800"/>
    <x v="6"/>
  </r>
  <r>
    <s v="0215    1G-L11"/>
    <s v="LA FIDUCIARIA VILLA MARIA (2)"/>
    <n v="114129"/>
    <n v="114129"/>
    <n v="0"/>
    <s v="En Abogados"/>
    <n v="0"/>
    <n v="62928.639999999999"/>
    <n v="28000.799999999999"/>
    <n v="1125.5999999999999"/>
    <n v="1724.52"/>
    <n v="0"/>
    <m/>
    <n v="0"/>
    <n v="0.44"/>
    <n v="94823"/>
    <x v="6"/>
  </r>
  <r>
    <s v="0216    1G-L12"/>
    <s v="ALFRED GLASSEL"/>
    <n v="2048293"/>
    <n v="0"/>
    <n v="1302089.8400000001"/>
    <s v="En Abogados"/>
    <n v="0"/>
    <n v="62928.639999999999"/>
    <n v="30817.22"/>
    <n v="1239.5999999999999"/>
    <n v="1898.01"/>
    <n v="0"/>
    <m/>
    <n v="0"/>
    <n v="0.4"/>
    <n v="2320959"/>
    <x v="6"/>
  </r>
  <r>
    <s v="0217    1G-L13"/>
    <s v="GUSTAVO FERREIROS"/>
    <n v="106305"/>
    <n v="107000"/>
    <n v="0"/>
    <n v="0"/>
    <n v="695"/>
    <n v="62928.639999999999"/>
    <n v="29115.83"/>
    <n v="1171.2"/>
    <n v="1793.5"/>
    <n v="0"/>
    <m/>
    <n v="-8926.36"/>
    <n v="0.19"/>
    <n v="85388"/>
    <x v="6"/>
  </r>
  <r>
    <s v="0218    1G-L14"/>
    <s v="FABIANA MARCELA BA_x000a_—A/PAPALEO MARCELO DAN."/>
    <n v="253376"/>
    <n v="0"/>
    <n v="232907.12"/>
    <n v="51911.34"/>
    <n v="0"/>
    <n v="62928.639999999999"/>
    <n v="26318.63"/>
    <n v="1059.5999999999999"/>
    <n v="1621.05"/>
    <n v="0"/>
    <m/>
    <n v="0"/>
    <n v="0.62"/>
    <n v="376747"/>
    <x v="6"/>
  </r>
  <r>
    <s v="0219    1G-L15"/>
    <s v="DANIEL FERN£NDEZ BAR”N"/>
    <n v="4576319"/>
    <n v="0"/>
    <n v="2565327.4"/>
    <s v="En Abogados"/>
    <n v="0"/>
    <n v="62928.639999999999"/>
    <n v="24078.95"/>
    <n v="968.4"/>
    <n v="1483.09"/>
    <n v="0"/>
    <m/>
    <n v="0"/>
    <n v="0.72"/>
    <n v="5012098"/>
    <x v="6"/>
  </r>
  <r>
    <s v="0220   1G-L16"/>
    <s v="DIEGO MUFFATTI"/>
    <n v="3622183"/>
    <n v="0"/>
    <n v="2073183.09"/>
    <s v="En Abogados"/>
    <n v="0"/>
    <n v="62928.639999999999"/>
    <n v="21839.279999999999"/>
    <n v="878.4"/>
    <n v="1345.13"/>
    <n v="0"/>
    <m/>
    <n v="0"/>
    <n v="0.83"/>
    <n v="3989055"/>
    <x v="6"/>
  </r>
  <r>
    <s v="0221    1G-L17"/>
    <s v="DIEGO SOLERO"/>
    <n v="245937"/>
    <n v="245937"/>
    <n v="0"/>
    <n v="0"/>
    <n v="0"/>
    <n v="62928.639999999999"/>
    <n v="21281.759999999998"/>
    <n v="855.6"/>
    <n v="1310.6400000000001"/>
    <n v="0"/>
    <m/>
    <n v="0"/>
    <n v="0.36"/>
    <n v="86377"/>
    <x v="6"/>
  </r>
  <r>
    <s v="0222   1G-L18"/>
    <s v="CESAR FERNANDO CARDALDA (1)"/>
    <n v="89569"/>
    <n v="89569"/>
    <n v="0"/>
    <n v="0"/>
    <n v="0"/>
    <n v="62928.639999999999"/>
    <n v="19599.599999999999"/>
    <n v="789.6"/>
    <n v="1207.1600000000001"/>
    <n v="0"/>
    <m/>
    <n v="-7999.07"/>
    <n v="7.0000000000000007E-2"/>
    <n v="76526"/>
    <x v="6"/>
  </r>
  <r>
    <s v="0223   1G-L19"/>
    <s v="CAPRILE GOLF S.A."/>
    <n v="1248377"/>
    <n v="0"/>
    <n v="880768.84"/>
    <n v="486511.95"/>
    <n v="0"/>
    <n v="62928.639999999999"/>
    <n v="17206.12"/>
    <n v="692.4"/>
    <n v="1059.8900000000001"/>
    <n v="0"/>
    <m/>
    <n v="0"/>
    <n v="0.16"/>
    <n v="1449168"/>
    <x v="6"/>
  </r>
  <r>
    <s v="0224   1G-L20"/>
    <s v="FERNANDO CAFFA (1)"/>
    <n v="109582"/>
    <n v="109582"/>
    <n v="0"/>
    <n v="0"/>
    <n v="0"/>
    <n v="62928.639999999999"/>
    <n v="19589.98"/>
    <n v="0"/>
    <n v="1206.82"/>
    <n v="20812.650000000001"/>
    <m/>
    <n v="-7998.15"/>
    <n v="0.06"/>
    <n v="96540"/>
    <x v="6"/>
  </r>
  <r>
    <s v="0225   1G-L21"/>
    <s v="CYNTHIA ANDREA CULAK (2)"/>
    <n v="117642"/>
    <n v="0"/>
    <n v="93812.81"/>
    <n v="36493.919999999998"/>
    <n v="0"/>
    <n v="62928.639999999999"/>
    <n v="18753.71"/>
    <n v="754.8"/>
    <n v="1155.08"/>
    <n v="0"/>
    <m/>
    <n v="0"/>
    <n v="0.04"/>
    <n v="213899"/>
    <x v="6"/>
  </r>
  <r>
    <s v="0226   1G-L22"/>
    <s v="MARIO DANIELE (1)"/>
    <n v="112227"/>
    <n v="112227"/>
    <n v="0"/>
    <n v="0"/>
    <n v="0"/>
    <n v="62928.639999999999"/>
    <n v="20330.14"/>
    <n v="0"/>
    <n v="1252"/>
    <n v="0"/>
    <m/>
    <n v="-8070.33"/>
    <n v="0.55000000000000004"/>
    <n v="76441"/>
    <x v="6"/>
  </r>
  <r>
    <s v="0227   1G-L23"/>
    <s v="JUAN MANUEL GALLEGO"/>
    <n v="1187596"/>
    <n v="0"/>
    <n v="807109.7"/>
    <n v="489446.11"/>
    <n v="0"/>
    <n v="62928.639999999999"/>
    <n v="21051.06"/>
    <n v="846"/>
    <n v="1296.8399999999999"/>
    <n v="0"/>
    <m/>
    <n v="0"/>
    <n v="0.65"/>
    <n v="1382679"/>
    <x v="6"/>
  </r>
  <r>
    <s v="0228   1G-L24"/>
    <s v="VICTOR DURAN (1)"/>
    <n v="88294"/>
    <n v="88294"/>
    <n v="0"/>
    <n v="0"/>
    <n v="0"/>
    <n v="62928.639999999999"/>
    <n v="18503.79"/>
    <n v="744"/>
    <n v="1139.56"/>
    <n v="0"/>
    <m/>
    <n v="-7892.18"/>
    <n v="0.19"/>
    <n v="75424"/>
    <x v="6"/>
  </r>
  <r>
    <s v="0229   1G-L25"/>
    <s v="C…SAR CARDALDA (1)"/>
    <n v="85694"/>
    <n v="85694"/>
    <n v="0"/>
    <n v="0"/>
    <n v="0"/>
    <n v="62928.639999999999"/>
    <n v="16850.46"/>
    <n v="0"/>
    <n v="1037.82"/>
    <n v="0"/>
    <m/>
    <n v="-7731.39"/>
    <n v="0.47"/>
    <n v="73086"/>
    <x v="6"/>
  </r>
  <r>
    <s v="0230   1G-L26"/>
    <s v="PABLO RESNIK (1)"/>
    <n v="86316"/>
    <n v="86316"/>
    <n v="0"/>
    <n v="0"/>
    <n v="0"/>
    <n v="62928.639999999999"/>
    <n v="16802.400000000001"/>
    <n v="675.6"/>
    <n v="1035.06"/>
    <n v="0"/>
    <m/>
    <n v="-7726.82"/>
    <n v="0.12"/>
    <n v="73715"/>
    <x v="6"/>
  </r>
  <r>
    <s v="0231   1G-L27"/>
    <s v="CECILIA CALVANI"/>
    <n v="1217787"/>
    <n v="77618.92"/>
    <s v="Plan de Pago"/>
    <s v="Plan de Pago"/>
    <n v="0"/>
    <n v="62928.639999999999"/>
    <n v="17917.43"/>
    <n v="721.2"/>
    <n v="1103.3499999999999"/>
    <n v="0"/>
    <m/>
    <n v="76265.100000000006"/>
    <n v="0.28000000000000003"/>
    <n v="158936"/>
    <x v="6"/>
  </r>
  <r>
    <s v="0232    1L-L1"/>
    <s v="MARIELA CHOUZA (EN SUCESI”N) (1)"/>
    <n v="80177"/>
    <n v="80177"/>
    <n v="0"/>
    <n v="10823.83"/>
    <n v="0"/>
    <n v="62928.639999999999"/>
    <n v="5719.35"/>
    <n v="0"/>
    <n v="352.15"/>
    <n v="0"/>
    <m/>
    <n v="6945"/>
    <n v="0.03"/>
    <n v="86769"/>
    <x v="6"/>
  </r>
  <r>
    <s v="0233    1L-L2"/>
    <s v="Nancy Beatriz Esquivel_x000a_(1)"/>
    <n v="73366"/>
    <n v="0"/>
    <n v="73366"/>
    <n v="9904.41"/>
    <n v="0"/>
    <n v="62928.639999999999"/>
    <n v="5834.7"/>
    <n v="0"/>
    <n v="359.39"/>
    <n v="0"/>
    <m/>
    <n v="0"/>
    <n v="0.86"/>
    <n v="152394"/>
    <x v="6"/>
  </r>
  <r>
    <s v="0234    1L-L3"/>
    <s v="IGNACIO MANUEL KORNZAFT (1)"/>
    <n v="29978"/>
    <n v="29978"/>
    <n v="0"/>
    <n v="0"/>
    <n v="0"/>
    <n v="62928.639999999999"/>
    <n v="6055.79"/>
    <n v="243.6"/>
    <n v="372.84"/>
    <n v="0"/>
    <m/>
    <n v="-6679.85"/>
    <n v="0.98"/>
    <n v="62922"/>
    <x v="6"/>
  </r>
  <r>
    <s v="0235    1L-L4"/>
    <s v="Jonathan Alex DERMAN_x000a_; Cynthia Carolina BASSO (1)"/>
    <n v="74068"/>
    <n v="0"/>
    <n v="74068"/>
    <n v="9999.18"/>
    <n v="0"/>
    <n v="62928.639999999999"/>
    <n v="6267.26"/>
    <n v="253.2"/>
    <n v="386.29"/>
    <n v="0"/>
    <m/>
    <n v="0"/>
    <n v="0.43"/>
    <n v="153903"/>
    <x v="6"/>
  </r>
  <r>
    <s v="0236    1L-L5"/>
    <s v="SEBASTIAN NICOLAS DE SIMONE/NATALIA AGUSTINA OBANDO (1)"/>
    <n v="67579"/>
    <n v="68255"/>
    <s v="Plan de Pago"/>
    <s v="Plan de Pago"/>
    <n v="676"/>
    <n v="62928.639999999999"/>
    <n v="5700.13"/>
    <n v="229.2"/>
    <n v="351.11"/>
    <n v="0"/>
    <m/>
    <n v="3526.02"/>
    <n v="0.9"/>
    <n v="72060"/>
    <x v="6"/>
  </r>
  <r>
    <s v="0237    1L-L6"/>
    <s v="JULI£N DE VITO (1)"/>
    <n v="73578"/>
    <n v="73578"/>
    <n v="0"/>
    <n v="0"/>
    <n v="0"/>
    <n v="62928.639999999999"/>
    <n v="6055.79"/>
    <n v="0"/>
    <n v="372.84"/>
    <n v="0"/>
    <m/>
    <n v="-6679.85"/>
    <n v="0.57999999999999996"/>
    <n v="62678"/>
    <x v="6"/>
  </r>
  <r>
    <s v="0238    1L-L7"/>
    <s v="PABLO MARTÌN (2)"/>
    <n v="84075"/>
    <n v="0"/>
    <n v="78350.98"/>
    <n v="16301.4"/>
    <n v="0"/>
    <n v="62928.639999999999"/>
    <n v="6151.91"/>
    <n v="248.4"/>
    <n v="378.7"/>
    <n v="0"/>
    <m/>
    <n v="0"/>
    <n v="0.97"/>
    <n v="164361"/>
    <x v="6"/>
  </r>
  <r>
    <s v="0239    1L-L8"/>
    <s v="BEATRIZ COSTA (1)"/>
    <n v="74371"/>
    <n v="74371"/>
    <n v="0"/>
    <n v="0"/>
    <n v="0"/>
    <n v="62928.639999999999"/>
    <n v="6526.79"/>
    <n v="264"/>
    <n v="401.81"/>
    <n v="0"/>
    <m/>
    <n v="-6725.53"/>
    <n v="0.28999999999999998"/>
    <n v="63396"/>
    <x v="6"/>
  </r>
  <r>
    <s v="0240    1L-L9"/>
    <s v="PAULA VAZQUEZ"/>
    <n v="135610"/>
    <n v="128937"/>
    <n v="6673"/>
    <n v="900.86"/>
    <n v="0"/>
    <n v="62928.639999999999"/>
    <n v="7093.92"/>
    <n v="285"/>
    <n v="436.99"/>
    <n v="0"/>
    <m/>
    <n v="-6781.26"/>
    <n v="0.85"/>
    <n v="71538"/>
    <x v="6"/>
  </r>
  <r>
    <s v="0241   1L-L10"/>
    <s v="LAURA HERMIDA (1)"/>
    <n v="75843"/>
    <n v="75843"/>
    <n v="0"/>
    <n v="0"/>
    <n v="0"/>
    <n v="62928.639999999999"/>
    <n v="8074.38"/>
    <n v="0"/>
    <n v="497.35"/>
    <n v="0"/>
    <m/>
    <n v="-6877.18"/>
    <n v="0.81"/>
    <n v="64624"/>
    <x v="6"/>
  </r>
  <r>
    <s v="0242   1L-L11"/>
    <s v="Stuto Melisa/Bosso Matías Leonel (1)"/>
    <n v="77074"/>
    <n v="77074"/>
    <n v="0"/>
    <n v="0"/>
    <n v="0"/>
    <n v="62928.639999999999"/>
    <n v="8852.98"/>
    <n v="356.4"/>
    <n v="545.29"/>
    <n v="0"/>
    <m/>
    <n v="33847.03"/>
    <n v="0.66"/>
    <n v="106531"/>
    <x v="6"/>
  </r>
  <r>
    <s v="0243   1L-L12"/>
    <s v="Ramirez Silvia Patricia_x000a_(1)"/>
    <n v="85302"/>
    <n v="85302"/>
    <n v="0"/>
    <n v="0"/>
    <n v="0"/>
    <n v="62928.639999999999"/>
    <n v="9179.7999999999993"/>
    <n v="370.8"/>
    <n v="565.64"/>
    <n v="0"/>
    <m/>
    <n v="-39.99"/>
    <n v="0.11"/>
    <n v="73005"/>
    <x v="6"/>
  </r>
  <r>
    <s v="0244   1L-L13"/>
    <s v="JOSE SANTOS RETAMOZO CACERES (1)"/>
    <n v="78047"/>
    <n v="78047"/>
    <n v="0"/>
    <n v="0"/>
    <n v="0"/>
    <n v="62928.639999999999"/>
    <n v="9689.26"/>
    <n v="391.2"/>
    <n v="596.67999999999995"/>
    <n v="0"/>
    <m/>
    <n v="-7034.32"/>
    <n v="0.54"/>
    <n v="66572"/>
    <x v="6"/>
  </r>
  <r>
    <s v="0245   1L-L14"/>
    <s v="Maria Itari Muzzapappa_x000a_/ Santiago Carballo (1)"/>
    <n v="83874"/>
    <n v="0"/>
    <n v="83874"/>
    <n v="11322.99"/>
    <n v="0"/>
    <n v="62928.639999999999"/>
    <n v="8728.02"/>
    <n v="351.6"/>
    <n v="537.71"/>
    <n v="0"/>
    <m/>
    <n v="6945"/>
    <n v="0.04"/>
    <n v="174688"/>
    <x v="6"/>
  </r>
  <r>
    <s v="0246   1L-L15"/>
    <s v="Balaza Luz Marisol / Fernando Eduardo Galdos (1)"/>
    <n v="76102"/>
    <n v="76102"/>
    <n v="0"/>
    <n v="0"/>
    <n v="0"/>
    <n v="62928.639999999999"/>
    <n v="8016.71"/>
    <n v="322.8"/>
    <n v="493.9"/>
    <n v="0"/>
    <m/>
    <n v="-6871.7"/>
    <n v="0.65"/>
    <n v="64891"/>
    <x v="6"/>
  </r>
  <r>
    <s v="0247   1L-L16"/>
    <s v="DANIELA PEREYRA (1)"/>
    <n v="88765"/>
    <n v="82000"/>
    <n v="6765"/>
    <n v="820.32"/>
    <n v="7543"/>
    <n v="62928.639999999999"/>
    <n v="7747.56"/>
    <n v="312"/>
    <n v="477"/>
    <n v="0"/>
    <m/>
    <n v="6945"/>
    <n v="0.48"/>
    <n v="78453"/>
    <x v="6"/>
  </r>
  <r>
    <s v="0248   1L-L17"/>
    <s v="Gustavo Alberto Ramon Gonzalez (1)"/>
    <n v="75286"/>
    <n v="75286"/>
    <n v="0"/>
    <n v="0"/>
    <n v="0"/>
    <n v="62928.639999999999"/>
    <n v="7315"/>
    <n v="295.2"/>
    <n v="450.44"/>
    <n v="0"/>
    <m/>
    <n v="-6803.18"/>
    <n v="0.9"/>
    <n v="64187"/>
    <x v="6"/>
  </r>
  <r>
    <s v="0249   1L-L18"/>
    <s v="GASTON DAMIAN SERRA/ JAVIER OMAR LOPEZ (1)"/>
    <n v="443914"/>
    <n v="0"/>
    <n v="372008.66"/>
    <n v="122126.51"/>
    <n v="0"/>
    <n v="62928.639999999999"/>
    <n v="6863.22"/>
    <n v="276"/>
    <n v="422.51"/>
    <n v="0"/>
    <m/>
    <n v="6945"/>
    <n v="0.46"/>
    <n v="571571"/>
    <x v="6"/>
  </r>
  <r>
    <s v="0250   1L-L19"/>
    <s v="DANIELE, Mario Domingo/ GIORDANO LERENA Maria del Rocio (1)"/>
    <n v="74012"/>
    <n v="74012"/>
    <n v="0"/>
    <n v="0"/>
    <n v="0"/>
    <n v="62928.639999999999"/>
    <n v="6219.2"/>
    <n v="250.8"/>
    <n v="383.19"/>
    <n v="0"/>
    <m/>
    <n v="-6696.29"/>
    <n v="0.46"/>
    <n v="63086"/>
    <x v="6"/>
  </r>
  <r>
    <s v="0251   1L-L20"/>
    <s v="GEOPOLIS S.A. (1)"/>
    <n v="131284"/>
    <n v="0"/>
    <n v="126702.64"/>
    <n v="21686.22"/>
    <n v="0"/>
    <n v="62928.639999999999"/>
    <n v="6094.23"/>
    <n v="244.8"/>
    <n v="375.26"/>
    <n v="0"/>
    <m/>
    <n v="32086.91"/>
    <n v="0.3"/>
    <n v="250119"/>
    <x v="6"/>
  </r>
  <r>
    <s v="0252   1L-L21"/>
    <s v="TORSTEN / DIRK SCHALL (1)"/>
    <n v="73632"/>
    <n v="73750"/>
    <n v="0"/>
    <n v="0"/>
    <n v="118"/>
    <n v="62928.639999999999"/>
    <n v="5892.37"/>
    <n v="237.6"/>
    <n v="363.18"/>
    <n v="0"/>
    <m/>
    <n v="0"/>
    <n v="0.21"/>
    <n v="69304"/>
    <x v="6"/>
  </r>
  <r>
    <s v="0253   1L-L22"/>
    <s v="Anabel Carla BRUSCHINI (1)"/>
    <n v="80688"/>
    <n v="0"/>
    <n v="80688"/>
    <n v="10892.88"/>
    <n v="0"/>
    <n v="62928.639999999999"/>
    <n v="5988.5"/>
    <n v="241.2"/>
    <n v="369.05"/>
    <n v="0"/>
    <m/>
    <n v="6945"/>
    <n v="0.73"/>
    <n v="168054"/>
    <x v="6"/>
  </r>
  <r>
    <s v="0254   1L-L23"/>
    <s v="Coop.DACAR"/>
    <n v="189153"/>
    <n v="0"/>
    <n v="170680.08"/>
    <n v="41514.730000000003"/>
    <n v="0"/>
    <n v="62928.639999999999"/>
    <n v="6094.23"/>
    <n v="244.8"/>
    <n v="375.26"/>
    <n v="0"/>
    <m/>
    <n v="0"/>
    <n v="0.26"/>
    <n v="281838"/>
    <x v="6"/>
  </r>
  <r>
    <s v="0255   1L-L24"/>
    <s v="JOSE BALATTI (1)"/>
    <n v="75566"/>
    <n v="76322"/>
    <n v="0"/>
    <n v="756"/>
    <n v="756"/>
    <n v="62928.639999999999"/>
    <n v="7555.31"/>
    <n v="304.8"/>
    <n v="465.62"/>
    <n v="0"/>
    <m/>
    <n v="-6826.93"/>
    <n v="0.56000000000000005"/>
    <n v="64428"/>
    <x v="6"/>
  </r>
  <r>
    <s v="0256   1L-L25"/>
    <s v="Gustavo Enrique Daniel Moran (1)"/>
    <n v="82530"/>
    <n v="82530"/>
    <n v="0"/>
    <n v="0"/>
    <n v="0"/>
    <n v="62928.639999999999"/>
    <n v="7843.68"/>
    <n v="0"/>
    <n v="483.21"/>
    <n v="0"/>
    <m/>
    <n v="4590.66"/>
    <n v="0.81"/>
    <n v="75847"/>
    <x v="6"/>
  </r>
  <r>
    <s v="0257   1L-L26"/>
    <s v="CAMILA PARDO ARGERICH (1)"/>
    <n v="74134"/>
    <n v="0"/>
    <n v="74134"/>
    <n v="10008.09"/>
    <n v="0"/>
    <n v="62928.639999999999"/>
    <n v="6324.93"/>
    <n v="254.4"/>
    <n v="389.4"/>
    <n v="0"/>
    <m/>
    <n v="0"/>
    <n v="0.54"/>
    <n v="154040"/>
    <x v="6"/>
  </r>
  <r>
    <s v="0258   1L-L27"/>
    <s v="FABIAN MARTINEZ"/>
    <n v="1455621"/>
    <n v="0"/>
    <n v="867277.17"/>
    <n v="705426.25"/>
    <n v="0"/>
    <n v="62928.639999999999"/>
    <n v="7401.52"/>
    <n v="287.60000000000002"/>
    <n v="455.96"/>
    <n v="0"/>
    <m/>
    <n v="0"/>
    <n v="0.86"/>
    <n v="1643778"/>
    <x v="6"/>
  </r>
  <r>
    <s v="0259   1L-L28"/>
    <s v="ALEJANDRO DAROUICHE (1)"/>
    <n v="76338"/>
    <n v="76338"/>
    <n v="0"/>
    <n v="0"/>
    <n v="0"/>
    <n v="62928.639999999999"/>
    <n v="8218.57"/>
    <n v="332.4"/>
    <n v="506.32"/>
    <n v="0"/>
    <m/>
    <n v="-6890.89"/>
    <n v="0.96"/>
    <n v="65096"/>
    <x v="6"/>
  </r>
  <r>
    <s v="0260   1L-L29"/>
    <s v="TOMAS BELLO (1)"/>
    <n v="82410"/>
    <n v="82410"/>
    <n v="0"/>
    <n v="0"/>
    <n v="0"/>
    <n v="62928.639999999999"/>
    <n v="7468.8"/>
    <n v="301.2"/>
    <n v="460.1"/>
    <n v="0"/>
    <m/>
    <n v="127.2"/>
    <n v="0.06"/>
    <n v="71286"/>
    <x v="6"/>
  </r>
  <r>
    <s v="0261   1L-L30"/>
    <s v="Matias Alejandro Perasso/Guadalupe Agustin (1)"/>
    <n v="71607"/>
    <n v="71607"/>
    <n v="0"/>
    <n v="0"/>
    <n v="0"/>
    <n v="62928.639999999999"/>
    <n v="8055.16"/>
    <n v="324"/>
    <n v="495.97"/>
    <n v="0"/>
    <m/>
    <n v="-6874.44"/>
    <n v="0.67"/>
    <n v="64930"/>
    <x v="6"/>
  </r>
  <r>
    <s v="0262   1L-L31"/>
    <s v="DIEGO SOLERO (1)"/>
    <n v="159541"/>
    <n v="219541"/>
    <n v="0"/>
    <n v="0"/>
    <n v="60000"/>
    <n v="62928.639999999999"/>
    <n v="8228.18"/>
    <n v="332.4"/>
    <n v="506.66"/>
    <n v="0"/>
    <m/>
    <n v="59999.99"/>
    <n v="0.13"/>
    <n v="71996"/>
    <x v="6"/>
  </r>
  <r>
    <s v="0263   1L-L32"/>
    <s v="BLANCO MONICA P/_x000a_BERTOLOTTO CLAUDIO_x000a_A. (1)"/>
    <n v="75606"/>
    <n v="75606"/>
    <n v="0"/>
    <n v="0"/>
    <n v="0"/>
    <n v="62928.639999999999"/>
    <n v="8132.05"/>
    <n v="0"/>
    <n v="501.15"/>
    <n v="0"/>
    <m/>
    <n v="-6883"/>
    <n v="0.16"/>
    <n v="64679"/>
    <x v="6"/>
  </r>
  <r>
    <s v="0264   1L-L33"/>
    <s v="ROSANA JUDITH CHORUZY (2)"/>
    <n v="86850"/>
    <n v="87656"/>
    <n v="0"/>
    <n v="341.98"/>
    <n v="806"/>
    <n v="62928.639999999999"/>
    <n v="8593.4500000000007"/>
    <n v="345.6"/>
    <n v="529.42999999999995"/>
    <n v="0"/>
    <m/>
    <n v="-6927.43"/>
    <n v="0.33"/>
    <n v="65006"/>
    <x v="6"/>
  </r>
  <r>
    <s v="0265   1L-L34"/>
    <s v="MARCELA GUERRA (1)"/>
    <n v="76706"/>
    <n v="76706"/>
    <n v="0"/>
    <n v="0"/>
    <n v="0"/>
    <n v="62928.639999999999"/>
    <n v="8535.77"/>
    <n v="344.4"/>
    <n v="525.63"/>
    <n v="0"/>
    <m/>
    <n v="-6921.95"/>
    <n v="0.51"/>
    <n v="65413"/>
    <x v="6"/>
  </r>
  <r>
    <s v="0266   1L-L35"/>
    <s v="FEDERICO CASTEX"/>
    <n v="459508"/>
    <n v="0"/>
    <n v="375624.01"/>
    <s v="En Abogados"/>
    <n v="0"/>
    <n v="62928.639999999999"/>
    <n v="8353.14"/>
    <n v="336"/>
    <n v="514.6"/>
    <n v="0"/>
    <m/>
    <n v="0"/>
    <n v="0.38"/>
    <n v="582350"/>
    <x v="6"/>
  </r>
  <r>
    <s v="0267   1L-L36"/>
    <s v="MARÕA FERNANDA BALLOTTA (2)"/>
    <n v="160460"/>
    <n v="0"/>
    <n v="148377.65"/>
    <n v="32113.33"/>
    <n v="0"/>
    <n v="62928.639999999999"/>
    <n v="8189.73"/>
    <n v="331.2"/>
    <n v="504.25"/>
    <n v="0"/>
    <m/>
    <n v="0"/>
    <n v="0.2"/>
    <n v="252445"/>
    <x v="6"/>
  </r>
  <r>
    <s v="0268   1L-L37"/>
    <s v="LORENTE MARCELA (1)"/>
    <n v="76180"/>
    <n v="76180"/>
    <n v="0"/>
    <n v="0"/>
    <n v="0"/>
    <n v="62928.639999999999"/>
    <n v="8083.99"/>
    <n v="325.2"/>
    <n v="498.04"/>
    <n v="0"/>
    <m/>
    <n v="-6878.1"/>
    <n v="0.23"/>
    <n v="64958"/>
    <x v="6"/>
  </r>
  <r>
    <s v="0269   1L-L38"/>
    <s v="FERNANDO NICOSIA (1)"/>
    <n v="75331"/>
    <n v="75331"/>
    <n v="0"/>
    <n v="0"/>
    <n v="0"/>
    <n v="62928.639999999999"/>
    <n v="7353.45"/>
    <n v="296.39999999999998"/>
    <n v="453.2"/>
    <n v="0"/>
    <m/>
    <n v="-6806.84"/>
    <n v="0.15"/>
    <n v="64225"/>
    <x v="6"/>
  </r>
  <r>
    <s v="0270   1L-L39"/>
    <s v="Daniel Bernardo RUIZ (1)"/>
    <n v="74849"/>
    <n v="74849"/>
    <n v="0"/>
    <n v="0"/>
    <n v="0"/>
    <n v="62928.639999999999"/>
    <n v="6940.12"/>
    <n v="278.39999999999998"/>
    <n v="427.34"/>
    <n v="0"/>
    <m/>
    <n v="-6766.64"/>
    <n v="0.14000000000000001"/>
    <n v="63808"/>
    <x v="6"/>
  </r>
  <r>
    <s v="0271   1L-L40"/>
    <s v="Hernan Javier PIROLO"/>
    <n v="79153"/>
    <n v="79153"/>
    <n v="0"/>
    <n v="0"/>
    <n v="0"/>
    <n v="62928.639999999999"/>
    <n v="6805.55"/>
    <n v="274.8"/>
    <n v="419.06"/>
    <n v="0"/>
    <m/>
    <n v="-6752.93"/>
    <n v="0.88"/>
    <n v="63676"/>
    <x v="6"/>
  </r>
  <r>
    <s v="0272   1L-L41"/>
    <s v="RODOLFO CELEDON"/>
    <n v="3044371"/>
    <n v="0"/>
    <n v="1731555.99"/>
    <s v="En Abogados"/>
    <n v="0"/>
    <n v="62928.639999999999"/>
    <n v="6844"/>
    <n v="276"/>
    <n v="421.47"/>
    <n v="0"/>
    <m/>
    <n v="0"/>
    <n v="0.83"/>
    <n v="3348602"/>
    <x v="6"/>
  </r>
  <r>
    <s v="0273   1L-L42"/>
    <s v="XIMENA HUAMAN CALATAYUD"/>
    <n v="3078017"/>
    <n v="0"/>
    <n v="1749762.15"/>
    <s v="En Abogados"/>
    <n v="0"/>
    <n v="62928.639999999999"/>
    <n v="7190.04"/>
    <n v="289.2"/>
    <n v="442.86"/>
    <n v="0"/>
    <m/>
    <n v="0"/>
    <n v="0.37"/>
    <n v="3385086"/>
    <x v="6"/>
  </r>
  <r>
    <s v="0274   1L-L43"/>
    <s v="LUCIANO MAZZEO/ BELUSSI CARLA (1)"/>
    <n v="75476"/>
    <n v="75476"/>
    <n v="0"/>
    <n v="0"/>
    <n v="0"/>
    <n v="62928.639999999999"/>
    <n v="7478.41"/>
    <n v="301.2"/>
    <n v="460.45"/>
    <n v="0"/>
    <m/>
    <n v="-6818.71"/>
    <n v="0.01"/>
    <n v="64350"/>
    <x v="6"/>
  </r>
  <r>
    <s v="0275   1L-L44"/>
    <s v="ANDREA MARIANA ORTIGOZA (1)"/>
    <n v="74504"/>
    <n v="0"/>
    <n v="74504"/>
    <n v="10058.040000000001"/>
    <n v="0"/>
    <n v="62928.639999999999"/>
    <n v="6642.14"/>
    <n v="267.60000000000002"/>
    <n v="409.4"/>
    <n v="0"/>
    <m/>
    <n v="0"/>
    <n v="0.18"/>
    <n v="154810"/>
    <x v="6"/>
  </r>
  <r>
    <s v="0276   1L-L45"/>
    <s v="GRACIELA BETINA GIL PIZARRO (1)"/>
    <n v="75107"/>
    <n v="0"/>
    <n v="75107"/>
    <n v="10139.450000000001"/>
    <n v="0"/>
    <n v="62928.639999999999"/>
    <n v="7161.21"/>
    <n v="288"/>
    <n v="441.13"/>
    <n v="0"/>
    <m/>
    <n v="0"/>
    <n v="0.56999999999999995"/>
    <n v="156066"/>
    <x v="6"/>
  </r>
  <r>
    <s v="0277   1L-L46"/>
    <s v="(CFA) COMPA—IA FIDUCIARIA AMERICANA"/>
    <n v="136980"/>
    <n v="0"/>
    <n v="130223.92"/>
    <n v="24336.31"/>
    <n v="0"/>
    <n v="62928.639999999999"/>
    <n v="7641.82"/>
    <n v="308.39999999999998"/>
    <n v="470.45"/>
    <n v="0"/>
    <m/>
    <n v="0"/>
    <n v="0.46"/>
    <n v="225910"/>
    <x v="6"/>
  </r>
  <r>
    <s v="0278   1L-L47"/>
    <s v="MARIANO ALBERTO VALENTINO/PAULA NATALIA MORENO (1)"/>
    <n v="74761"/>
    <n v="0"/>
    <n v="74761"/>
    <n v="10092.74"/>
    <n v="0"/>
    <n v="62928.639999999999"/>
    <n v="6863.22"/>
    <n v="277.2"/>
    <n v="422.85"/>
    <n v="0"/>
    <m/>
    <n v="0"/>
    <n v="0.35"/>
    <n v="155346"/>
    <x v="6"/>
  </r>
  <r>
    <s v="0279   1L-L48"/>
    <s v="YANINA VALERIA BERNINSON (1) (2)"/>
    <n v="145670"/>
    <n v="37500"/>
    <n v="108170"/>
    <n v="18267.080000000002"/>
    <n v="0"/>
    <n v="62928.639999999999"/>
    <n v="5863.54"/>
    <n v="0"/>
    <n v="361.11"/>
    <n v="0"/>
    <m/>
    <n v="6945"/>
    <n v="0.63"/>
    <n v="202536"/>
    <x v="6"/>
  </r>
  <r>
    <s v="0280   1L-L49"/>
    <s v="(CFA) COMPA—IA FIDUCIARIA AMERICANA"/>
    <n v="135801"/>
    <n v="0"/>
    <n v="129116.34"/>
    <n v="24115.37"/>
    <n v="0"/>
    <n v="62928.639999999999"/>
    <n v="7170.82"/>
    <n v="288"/>
    <n v="441.48"/>
    <n v="0"/>
    <m/>
    <n v="0"/>
    <n v="0.35"/>
    <n v="224061"/>
    <x v="6"/>
  </r>
  <r>
    <s v="0281   1L-L50"/>
    <s v="GARRITANO VERONICA Y OT."/>
    <n v="1054010"/>
    <n v="0"/>
    <n v="724097.96"/>
    <s v="En Abogados"/>
    <n v="0"/>
    <n v="62928.639999999999"/>
    <n v="8016.71"/>
    <n v="322.8"/>
    <n v="493.9"/>
    <n v="0"/>
    <m/>
    <n v="0"/>
    <n v="0.73"/>
    <n v="1223526"/>
    <x v="6"/>
  </r>
  <r>
    <s v="0282   1L-L51"/>
    <s v="CARLOS MOLTONI (1)"/>
    <n v="75208"/>
    <n v="75208"/>
    <n v="0"/>
    <n v="0"/>
    <n v="0"/>
    <n v="62928.639999999999"/>
    <n v="7247.72"/>
    <n v="291.60000000000002"/>
    <n v="446.31"/>
    <n v="0"/>
    <m/>
    <n v="-6795.87"/>
    <n v="0.6"/>
    <n v="64119"/>
    <x v="6"/>
  </r>
  <r>
    <s v="0283   1L-L52"/>
    <s v="EMILIANO AVETRANI - PABLO AVETRANI"/>
    <n v="132142"/>
    <n v="0"/>
    <n v="125979.65"/>
    <n v="23169.599999999999"/>
    <n v="0"/>
    <n v="62928.639999999999"/>
    <n v="7766.78"/>
    <n v="313.2"/>
    <n v="478.38"/>
    <n v="0"/>
    <m/>
    <n v="0"/>
    <n v="0.75"/>
    <n v="220637"/>
    <x v="6"/>
  </r>
  <r>
    <s v="0284   1L-L53"/>
    <s v="LUCÕA PARENTE"/>
    <n v="2786829"/>
    <n v="0"/>
    <n v="1602888.15"/>
    <s v="En Abogados"/>
    <n v="0"/>
    <n v="62928.639999999999"/>
    <n v="7545.7"/>
    <n v="303.60000000000002"/>
    <n v="464.59"/>
    <n v="0"/>
    <m/>
    <n v="0"/>
    <n v="0.56999999999999995"/>
    <n v="3074462"/>
    <x v="6"/>
  </r>
  <r>
    <s v="0285   1L-L54"/>
    <s v="Miraglia Claudia Beatriz_x000a_(1)"/>
    <n v="75677"/>
    <n v="75677"/>
    <n v="0"/>
    <n v="0"/>
    <n v="0"/>
    <n v="62928.639999999999"/>
    <n v="7651.44"/>
    <n v="308.39999999999998"/>
    <n v="471.48"/>
    <n v="0"/>
    <m/>
    <n v="-6836.07"/>
    <n v="0.11"/>
    <n v="64524"/>
    <x v="6"/>
  </r>
  <r>
    <s v="0286   1L-L55"/>
    <s v="SOCIEDAD PETROCENTAURI_x000a_(Gabriel Fabian RADZIUSZ) (1)"/>
    <n v="75778"/>
    <n v="75778"/>
    <n v="0"/>
    <n v="0"/>
    <n v="0"/>
    <n v="62928.639999999999"/>
    <n v="7737.95"/>
    <n v="312"/>
    <n v="476.66"/>
    <n v="0"/>
    <m/>
    <n v="-6844.29"/>
    <n v="0.04"/>
    <n v="64611"/>
    <x v="6"/>
  </r>
  <r>
    <s v="0287   1L-L56"/>
    <s v="SOSA MENDOZA (1)"/>
    <n v="75767"/>
    <n v="75767"/>
    <n v="0"/>
    <n v="0"/>
    <n v="0"/>
    <n v="62928.639999999999"/>
    <n v="7728.34"/>
    <n v="312"/>
    <n v="476.31"/>
    <n v="0"/>
    <m/>
    <n v="-6843.38"/>
    <n v="0.09"/>
    <n v="64602"/>
    <x v="6"/>
  </r>
  <r>
    <s v="0288   1L-L57"/>
    <s v="SOSA MENDOZA (1)"/>
    <n v="75990"/>
    <n v="75990"/>
    <n v="0"/>
    <n v="0"/>
    <n v="0"/>
    <n v="62928.639999999999"/>
    <n v="7920.58"/>
    <n v="319.2"/>
    <n v="487.69"/>
    <n v="0"/>
    <m/>
    <n v="-6861.65"/>
    <n v="0.54"/>
    <n v="64795"/>
    <x v="6"/>
  </r>
  <r>
    <s v="0289   1L-L58"/>
    <s v="OSVALDO RAUL PICCININI (1)"/>
    <n v="75465"/>
    <n v="76220"/>
    <n v="0"/>
    <n v="755"/>
    <n v="755"/>
    <n v="62928.639999999999"/>
    <n v="7468.8"/>
    <n v="301.2"/>
    <n v="460.1"/>
    <n v="0"/>
    <m/>
    <n v="-6817.8"/>
    <n v="0.06"/>
    <n v="64341"/>
    <x v="6"/>
  </r>
  <r>
    <s v="0290   1L-L59"/>
    <s v="NORMA CLORINDA GOMEZ (1)"/>
    <n v="75209"/>
    <n v="75962"/>
    <n v="0"/>
    <n v="753"/>
    <n v="753"/>
    <n v="62928.639999999999"/>
    <n v="7247.72"/>
    <n v="292.8"/>
    <n v="446.65"/>
    <n v="0"/>
    <m/>
    <n v="-6796.79"/>
    <n v="0.98"/>
    <n v="64120"/>
    <x v="6"/>
  </r>
  <r>
    <s v="0291   1L-L60"/>
    <s v="MANUEL ANGEL RODRIGUEZ (1)"/>
    <n v="81796"/>
    <n v="81796"/>
    <n v="0"/>
    <n v="0"/>
    <n v="0"/>
    <n v="62928.639999999999"/>
    <n v="7190.04"/>
    <n v="0"/>
    <n v="442.86"/>
    <n v="0"/>
    <m/>
    <n v="154.61000000000001"/>
    <n v="0.85"/>
    <n v="70717"/>
    <x v="6"/>
  </r>
  <r>
    <s v="0292   1L-L61"/>
    <s v="MARTA MARTINEZ OLIVARES"/>
    <n v="78497"/>
    <n v="79274"/>
    <n v="0"/>
    <n v="777"/>
    <n v="777"/>
    <n v="62928.639999999999"/>
    <n v="6901.67"/>
    <n v="278.39999999999998"/>
    <n v="425.27"/>
    <n v="0"/>
    <m/>
    <n v="-6762.98"/>
    <n v="0"/>
    <n v="63771"/>
    <x v="6"/>
  </r>
  <r>
    <s v="0293   1L-L62"/>
    <s v="SANTIAGO PESSINA (1)"/>
    <n v="75956"/>
    <n v="75956"/>
    <n v="0"/>
    <n v="0"/>
    <n v="0"/>
    <n v="62928.639999999999"/>
    <n v="7891.75"/>
    <n v="318"/>
    <n v="486.31"/>
    <n v="0"/>
    <m/>
    <n v="-6859.82"/>
    <n v="0.12"/>
    <n v="64765"/>
    <x v="6"/>
  </r>
  <r>
    <s v="0294   1L-L63"/>
    <s v="Perdomo Acevedo, Juan Eduardo/Montes Paula Andrea (1)"/>
    <n v="75488"/>
    <n v="75488"/>
    <n v="0"/>
    <n v="0"/>
    <n v="0"/>
    <n v="62928.639999999999"/>
    <n v="7488.03"/>
    <n v="302.39999999999998"/>
    <n v="461.14"/>
    <n v="0"/>
    <m/>
    <n v="13680.37"/>
    <n v="0.42"/>
    <n v="84861"/>
    <x v="6"/>
  </r>
  <r>
    <s v="0295   1L-L64"/>
    <s v="HERNAN DE LAURENTE"/>
    <n v="212559"/>
    <n v="0"/>
    <n v="195440.11"/>
    <n v="43503.3"/>
    <n v="0"/>
    <n v="62928.639999999999"/>
    <n v="13659.16"/>
    <n v="549.6"/>
    <n v="841.57"/>
    <n v="0"/>
    <m/>
    <n v="0"/>
    <n v="0.62"/>
    <n v="316923"/>
    <x v="6"/>
  </r>
  <r>
    <s v="0296   1L-L65"/>
    <s v="HERNAN DE LAURENTE"/>
    <n v="219133"/>
    <n v="0"/>
    <n v="201449.07"/>
    <n v="44879.55"/>
    <n v="0"/>
    <n v="62928.639999999999"/>
    <n v="15591.24"/>
    <n v="627.6"/>
    <n v="960.56"/>
    <n v="0"/>
    <m/>
    <n v="0"/>
    <n v="0.34"/>
    <n v="326437"/>
    <x v="6"/>
  </r>
  <r>
    <s v="0297   1L-L66"/>
    <s v="Pablo Andres MONTESANO"/>
    <n v="249893"/>
    <n v="0"/>
    <n v="229481.3"/>
    <n v="51391.68"/>
    <n v="0"/>
    <n v="62928.639999999999"/>
    <n v="11063.82"/>
    <n v="444"/>
    <n v="681.19"/>
    <n v="0"/>
    <m/>
    <n v="0"/>
    <n v="0.37"/>
    <n v="355991"/>
    <x v="6"/>
  </r>
  <r>
    <s v="0298   1L-L67"/>
    <s v="PABLO ANDRES MONTESANO (1)"/>
    <n v="181306"/>
    <n v="0"/>
    <n v="173751.14"/>
    <n v="31011.26"/>
    <n v="0"/>
    <n v="62928.639999999999"/>
    <n v="8814.5300000000007"/>
    <n v="355.2"/>
    <n v="543.22"/>
    <n v="0"/>
    <m/>
    <n v="0"/>
    <n v="0.01"/>
    <n v="277404"/>
    <x v="6"/>
  </r>
  <r>
    <s v="0299   1L-L68"/>
    <s v="PABLO ANDRES MONTESANO (1)"/>
    <n v="190104"/>
    <n v="0"/>
    <n v="182154.64"/>
    <n v="32540.240000000002"/>
    <n v="0"/>
    <n v="62928.639999999999"/>
    <n v="11928.94"/>
    <n v="480"/>
    <n v="734.65"/>
    <n v="0"/>
    <m/>
    <n v="0"/>
    <n v="0.89"/>
    <n v="290768"/>
    <x v="6"/>
  </r>
  <r>
    <s v="0300   1L-L69"/>
    <s v="ALEJANDRO PUEYRRED”N (1)"/>
    <n v="80514"/>
    <n v="83000"/>
    <n v="0"/>
    <n v="0"/>
    <n v="2486"/>
    <n v="62928.639999999999"/>
    <n v="12101.96"/>
    <n v="487.2"/>
    <n v="745.34"/>
    <n v="0"/>
    <m/>
    <n v="-7269.11"/>
    <n v="0.97"/>
    <n v="66509"/>
    <x v="6"/>
  </r>
  <r>
    <s v="0301   1L-L70"/>
    <s v="ARIEL AKERMAN (1)"/>
    <n v="82706"/>
    <n v="82706"/>
    <n v="0"/>
    <n v="0"/>
    <n v="0"/>
    <n v="62928.639999999999"/>
    <n v="13697.61"/>
    <n v="550.79999999999995"/>
    <n v="843.64"/>
    <n v="0"/>
    <m/>
    <n v="-7424.42"/>
    <n v="0.73"/>
    <n v="70597"/>
    <x v="6"/>
  </r>
  <r>
    <s v="0302   1L-L71"/>
    <s v="GUILLERMO MACERA (1)"/>
    <n v="82975"/>
    <n v="82975"/>
    <n v="0"/>
    <n v="0"/>
    <n v="0"/>
    <n v="62928.639999999999"/>
    <n v="13928.31"/>
    <n v="560.4"/>
    <n v="858.12"/>
    <n v="0"/>
    <m/>
    <n v="-7447.26"/>
    <n v="0.79"/>
    <n v="70829"/>
    <x v="6"/>
  </r>
  <r>
    <s v="0303   1L-L72"/>
    <s v="MARISA CECILIA RODRIGUEZ,"/>
    <n v="85506"/>
    <n v="85506"/>
    <n v="0"/>
    <n v="0"/>
    <n v="0"/>
    <n v="62928.639999999999"/>
    <n v="12390.33"/>
    <n v="0"/>
    <n v="762.93"/>
    <n v="0"/>
    <m/>
    <n v="-7296.52"/>
    <n v="0.62"/>
    <n v="68786"/>
    <x v="6"/>
  </r>
  <r>
    <s v="0304   1L-L73"/>
    <s v="Gustavo Alberto Ramon GONZALEZ (1)"/>
    <n v="78235"/>
    <n v="78235"/>
    <n v="0"/>
    <n v="0"/>
    <n v="0"/>
    <n v="62928.639999999999"/>
    <n v="9852.67"/>
    <n v="396"/>
    <n v="607.03"/>
    <n v="0"/>
    <m/>
    <n v="-7050.76"/>
    <n v="0.42"/>
    <n v="66734"/>
    <x v="6"/>
  </r>
  <r>
    <s v="0305   1L-L74"/>
    <s v="Juan Bautista Carballo/ Maria Martina Carballo"/>
    <n v="135728"/>
    <n v="137022"/>
    <n v="0"/>
    <n v="17462.900000000001"/>
    <n v="1294"/>
    <n v="62928.639999999999"/>
    <n v="9247.09"/>
    <n v="372"/>
    <n v="569.78"/>
    <n v="0"/>
    <m/>
    <n v="0"/>
    <n v="0.59"/>
    <n v="89287"/>
    <x v="6"/>
  </r>
  <r>
    <s v="0306   1L-L75"/>
    <s v="MARCELO LUIS VOLPE_x000a_(1)"/>
    <n v="187012"/>
    <n v="187012"/>
    <n v="0"/>
    <n v="0"/>
    <n v="0"/>
    <n v="62928.639999999999"/>
    <n v="8795.31"/>
    <n v="0"/>
    <n v="541.84"/>
    <n v="0"/>
    <m/>
    <n v="6945"/>
    <n v="0.21"/>
    <n v="79211"/>
    <x v="6"/>
  </r>
  <r>
    <s v="0307    2A-L1"/>
    <s v="PABLO GARCIA NAVARRO (1)"/>
    <n v="83735"/>
    <n v="83735"/>
    <n v="0"/>
    <n v="0"/>
    <n v="0"/>
    <n v="62928.639999999999"/>
    <n v="14581.95"/>
    <n v="586.79999999999995"/>
    <n v="898.47"/>
    <n v="0"/>
    <m/>
    <n v="0"/>
    <n v="0.14000000000000001"/>
    <n v="78996"/>
    <x v="6"/>
  </r>
  <r>
    <s v="0308    2A-L2"/>
    <s v="EFEYSE S.R.L."/>
    <n v="84554"/>
    <n v="0"/>
    <n v="84554"/>
    <n v="11414.79"/>
    <n v="0"/>
    <n v="62928.639999999999"/>
    <n v="11208.01"/>
    <n v="451.2"/>
    <n v="690.5"/>
    <n v="0"/>
    <m/>
    <n v="0"/>
    <n v="0.86"/>
    <n v="171248"/>
    <x v="6"/>
  </r>
  <r>
    <s v="0309    2A-L3"/>
    <s v="LORENA YAMILA CANDIDO/FERNANDEZ CLAUDIO (1)"/>
    <n v="80634"/>
    <n v="0"/>
    <n v="79812"/>
    <n v="11596.62"/>
    <n v="0"/>
    <n v="62928.639999999999"/>
    <n v="11208.01"/>
    <n v="451.2"/>
    <n v="690.5"/>
    <n v="0"/>
    <m/>
    <n v="0"/>
    <n v="0.03"/>
    <n v="166687"/>
    <x v="6"/>
  </r>
  <r>
    <s v="0310    2A-L4"/>
    <s v="GABRIEL MICHELOUD (1)"/>
    <n v="79812"/>
    <n v="79812"/>
    <n v="0"/>
    <n v="0"/>
    <n v="0"/>
    <n v="62928.639999999999"/>
    <n v="11208.01"/>
    <n v="451.2"/>
    <n v="690.5"/>
    <n v="0"/>
    <m/>
    <n v="-7182.32"/>
    <n v="0.97"/>
    <n v="68097"/>
    <x v="6"/>
  </r>
  <r>
    <s v="0311    2A-L5"/>
    <s v="PETER KRUGER"/>
    <n v="421993"/>
    <n v="0"/>
    <n v="353080.77"/>
    <n v="116578.13"/>
    <n v="0"/>
    <n v="62928.639999999999"/>
    <n v="11198.4"/>
    <n v="451.2"/>
    <n v="689.81"/>
    <n v="0"/>
    <m/>
    <n v="0"/>
    <n v="0.05"/>
    <n v="544927"/>
    <x v="6"/>
  </r>
  <r>
    <s v="0312    2A-L6"/>
    <s v="ANABELLA BLANCO (1)"/>
    <n v="92190"/>
    <n v="92190"/>
    <n v="0"/>
    <n v="0"/>
    <n v="0"/>
    <n v="62928.639999999999"/>
    <n v="11246.46"/>
    <n v="0"/>
    <n v="692.91"/>
    <n v="12785.55"/>
    <m/>
    <n v="-7185.97"/>
    <n v="0.41"/>
    <n v="80468"/>
    <x v="6"/>
  </r>
  <r>
    <s v="0313    2A-L7"/>
    <s v="JULIAN FERNANDEZ SKAPIN/ JULIANA TORRES IADAROLA (1)"/>
    <n v="86802"/>
    <n v="87671"/>
    <n v="0"/>
    <n v="869"/>
    <n v="869"/>
    <n v="62928.639999999999"/>
    <n v="11246.46"/>
    <n v="452.4"/>
    <n v="692.91"/>
    <n v="0"/>
    <m/>
    <n v="-240.97"/>
    <n v="0.56000000000000005"/>
    <n v="75080"/>
    <x v="6"/>
  </r>
  <r>
    <s v="0314    2A-L8"/>
    <s v="CARLOS MANUEL CAMPO"/>
    <n v="148669"/>
    <n v="148669"/>
    <n v="0"/>
    <n v="13311.01"/>
    <n v="0"/>
    <n v="62928.639999999999"/>
    <n v="11236.85"/>
    <n v="452.4"/>
    <n v="692.22"/>
    <n v="0"/>
    <m/>
    <n v="0"/>
    <n v="0.88"/>
    <n v="88622"/>
    <x v="6"/>
  </r>
  <r>
    <s v="0315    2A-L9"/>
    <s v="ANA MARIA COLOMBO"/>
    <n v="3418932"/>
    <n v="0"/>
    <n v="1935957.92"/>
    <s v="En Abogados"/>
    <n v="0"/>
    <n v="62928.639999999999"/>
    <n v="11227.23"/>
    <n v="452.4"/>
    <n v="691.53"/>
    <n v="0"/>
    <m/>
    <n v="0"/>
    <n v="0.88"/>
    <n v="3755587"/>
    <x v="6"/>
  </r>
  <r>
    <s v="0316   2A-L10"/>
    <s v="Daniel Eduardo Lifschitz/ Fabiana Alejandra Maneiro"/>
    <n v="84637"/>
    <n v="87000"/>
    <n v="0"/>
    <n v="0"/>
    <n v="2363"/>
    <n v="62928.639999999999"/>
    <n v="11284.91"/>
    <n v="453.6"/>
    <n v="694.98"/>
    <n v="0"/>
    <m/>
    <n v="-7189.63"/>
    <n v="0.5"/>
    <n v="65810"/>
    <x v="6"/>
  </r>
  <r>
    <s v="0317    2A-L11"/>
    <s v="FABI£N BURGOS (1)"/>
    <n v="86316"/>
    <n v="86316"/>
    <n v="0"/>
    <n v="0"/>
    <n v="0"/>
    <n v="62928.639999999999"/>
    <n v="11217.62"/>
    <n v="0"/>
    <n v="690.84"/>
    <n v="0"/>
    <m/>
    <n v="11184.89"/>
    <n v="0.01"/>
    <n v="86022"/>
    <x v="6"/>
  </r>
  <r>
    <s v="0318   2A-L12"/>
    <s v="KANG JONG HO"/>
    <n v="218193"/>
    <n v="0"/>
    <n v="202301.88"/>
    <n v="43201.87"/>
    <n v="0"/>
    <n v="62928.639999999999"/>
    <n v="11236.85"/>
    <n v="452.4"/>
    <n v="692.22"/>
    <n v="0"/>
    <m/>
    <n v="0"/>
    <n v="0.14000000000000001"/>
    <n v="320814"/>
    <x v="6"/>
  </r>
  <r>
    <s v="0319   2A-L13"/>
    <s v="MARIANO SAENZ"/>
    <n v="146170"/>
    <n v="0"/>
    <n v="138858.13"/>
    <n v="26057.72"/>
    <n v="0"/>
    <n v="62928.639999999999"/>
    <n v="11323.36"/>
    <n v="456"/>
    <n v="697.74"/>
    <n v="0"/>
    <m/>
    <n v="0"/>
    <n v="0.41"/>
    <n v="240322"/>
    <x v="6"/>
  </r>
  <r>
    <s v="0320   2A-L14"/>
    <s v="PAUL DOCHERTY (1)"/>
    <n v="79904"/>
    <n v="80000"/>
    <n v="0"/>
    <n v="0"/>
    <n v="96"/>
    <n v="62928.639999999999"/>
    <n v="11342.58"/>
    <n v="457.2"/>
    <n v="698.78"/>
    <n v="0"/>
    <m/>
    <n v="-7195.11"/>
    <n v="0.91"/>
    <n v="68137"/>
    <x v="6"/>
  </r>
  <r>
    <s v="0321   2A-L15"/>
    <s v="FRANCO - SUEIRO (1)"/>
    <n v="84589"/>
    <n v="0"/>
    <n v="84589"/>
    <n v="11419.52"/>
    <n v="0"/>
    <n v="62928.639999999999"/>
    <n v="11236.85"/>
    <n v="452.4"/>
    <n v="691.88"/>
    <n v="0"/>
    <m/>
    <n v="0"/>
    <n v="0.71"/>
    <n v="171319"/>
    <x v="6"/>
  </r>
  <r>
    <s v="0322   2A-L16"/>
    <s v="PATRICIA TARABINI (1)"/>
    <n v="80091"/>
    <n v="80091"/>
    <n v="0"/>
    <n v="0"/>
    <n v="0"/>
    <n v="62928.639999999999"/>
    <n v="11448.32"/>
    <n v="460.8"/>
    <n v="705.33"/>
    <n v="0"/>
    <m/>
    <n v="-7206.07"/>
    <n v="0.98"/>
    <n v="68338"/>
    <x v="6"/>
  </r>
  <r>
    <s v="0323  2A-L17B"/>
    <s v="MANTE JAIME FRANCISCO"/>
    <n v="2523927"/>
    <n v="0"/>
    <n v="1482805.11"/>
    <s v="En Abogados"/>
    <n v="0"/>
    <n v="62928.639999999999"/>
    <n v="11784.75"/>
    <n v="474"/>
    <n v="725.68"/>
    <n v="0"/>
    <m/>
    <n v="0"/>
    <n v="0.24"/>
    <n v="2800019"/>
    <x v="6"/>
  </r>
  <r>
    <s v="0324   2A-L17"/>
    <s v="MIGUEL PEREIRA L”PEZ"/>
    <n v="3520657"/>
    <n v="0"/>
    <n v="1989387.54"/>
    <s v="En Abogados"/>
    <n v="0"/>
    <n v="62928.639999999999"/>
    <n v="11765.53"/>
    <n v="474"/>
    <n v="724.99"/>
    <n v="0"/>
    <m/>
    <n v="0"/>
    <n v="0.52"/>
    <n v="3865118"/>
    <x v="6"/>
  </r>
  <r>
    <s v="0325   2A-L18"/>
    <s v="Patrico Ezequiel KOLKER (1)"/>
    <n v="92206"/>
    <n v="92206"/>
    <n v="0"/>
    <n v="0"/>
    <n v="0"/>
    <n v="62928.639999999999"/>
    <n v="11784.75"/>
    <n v="474"/>
    <n v="725.68"/>
    <n v="0"/>
    <m/>
    <n v="-293.05"/>
    <n v="0.98"/>
    <n v="75621"/>
    <x v="6"/>
  </r>
  <r>
    <s v="0326   2A-L19"/>
    <s v="EZEQUIEL BRAHIN"/>
    <n v="85978"/>
    <n v="86000"/>
    <n v="0"/>
    <n v="0"/>
    <n v="22"/>
    <n v="62928.639999999999"/>
    <n v="11813.59"/>
    <n v="476.4"/>
    <n v="727.75"/>
    <n v="0"/>
    <m/>
    <n v="-7240.79"/>
    <n v="0.41"/>
    <n v="68684"/>
    <x v="6"/>
  </r>
  <r>
    <s v="0327   2A-L20"/>
    <s v="JUAN CARLOS MELIA (1)"/>
    <n v="87018"/>
    <n v="87018"/>
    <n v="0"/>
    <n v="0"/>
    <n v="0"/>
    <n v="62928.639999999999"/>
    <n v="11842.42"/>
    <n v="0"/>
    <n v="729.47"/>
    <n v="0"/>
    <m/>
    <n v="-298.52999999999997"/>
    <n v="0"/>
    <n v="75202"/>
    <x v="6"/>
  </r>
  <r>
    <s v="0328   2A-L21"/>
    <s v="LUCCHESI / PELOROSSO"/>
    <n v="86736"/>
    <n v="0"/>
    <n v="86736"/>
    <n v="11709.36"/>
    <n v="0"/>
    <n v="62928.639999999999"/>
    <n v="12986.29"/>
    <n v="522"/>
    <n v="800.18"/>
    <n v="0"/>
    <m/>
    <n v="0"/>
    <n v="0.53"/>
    <n v="175683"/>
    <x v="6"/>
  </r>
  <r>
    <s v="0329   2A-L22"/>
    <s v="MARCIAL CARBALLAL"/>
    <n v="3814057"/>
    <n v="0"/>
    <n v="2148136.2400000002"/>
    <s v="En Abogados"/>
    <n v="0"/>
    <n v="62928.639999999999"/>
    <n v="14774.19"/>
    <n v="595.20000000000005"/>
    <n v="909.86"/>
    <n v="0"/>
    <m/>
    <n v="0"/>
    <n v="0.72"/>
    <n v="4183264"/>
    <x v="6"/>
  </r>
  <r>
    <s v="0330   2A-L23"/>
    <s v="EDUARDO CANTELOUP_x000a_(1)"/>
    <n v="87490"/>
    <n v="87490"/>
    <n v="0"/>
    <n v="0"/>
    <n v="0"/>
    <n v="62928.639999999999"/>
    <n v="12880.56"/>
    <n v="0"/>
    <n v="793.28"/>
    <n v="5870.24"/>
    <m/>
    <n v="-6766.64"/>
    <n v="0.92"/>
    <n v="75707"/>
    <x v="6"/>
  </r>
  <r>
    <s v="0331   2A-L24"/>
    <s v="SANTIAGO BELAUSTEGUI (2)"/>
    <n v="93221"/>
    <n v="94078"/>
    <n v="0"/>
    <n v="857"/>
    <n v="857"/>
    <n v="62928.639999999999"/>
    <n v="12880.56"/>
    <n v="518.4"/>
    <n v="793.28"/>
    <n v="0"/>
    <m/>
    <n v="-7344.94"/>
    <n v="0.06"/>
    <n v="69776"/>
    <x v="6"/>
  </r>
  <r>
    <s v="0332   2A-L25"/>
    <s v="ALFREDO CASTIGLIA (1)"/>
    <n v="111539"/>
    <n v="111539"/>
    <s v="Plan de Pago"/>
    <s v="Plan de Pago"/>
    <n v="0"/>
    <n v="62928.639999999999"/>
    <n v="12890.17"/>
    <n v="519.6"/>
    <n v="793.97"/>
    <n v="0"/>
    <m/>
    <n v="24920.240000000002"/>
    <n v="0.38"/>
    <n v="102053"/>
    <x v="6"/>
  </r>
  <r>
    <s v="0333   2A-L26"/>
    <s v="EDGARDO PAOLILLO"/>
    <n v="1634709"/>
    <n v="0"/>
    <n v="1034451.87"/>
    <s v="En Abogados"/>
    <n v="0"/>
    <n v="62928.639999999999"/>
    <n v="12899.78"/>
    <n v="519.6"/>
    <n v="794.31"/>
    <n v="0"/>
    <m/>
    <n v="0"/>
    <n v="0.67"/>
    <n v="1851503"/>
    <x v="6"/>
  </r>
  <r>
    <s v="0334   2A-L27"/>
    <s v="COPPARI ALEJANDRO_x000a_(1)"/>
    <n v="86931"/>
    <n v="86931"/>
    <n v="0"/>
    <n v="0"/>
    <n v="0"/>
    <n v="62928.639999999999"/>
    <n v="11765.53"/>
    <n v="0"/>
    <n v="724.99"/>
    <n v="0"/>
    <m/>
    <n v="-292.14"/>
    <n v="0.98"/>
    <n v="75128"/>
    <x v="6"/>
  </r>
  <r>
    <s v="0335   2A-L28"/>
    <s v="NELDO GARCIA"/>
    <n v="1038900"/>
    <n v="0"/>
    <n v="727249.45"/>
    <s v="En Abogados"/>
    <n v="0"/>
    <n v="62928.639999999999"/>
    <n v="11765.53"/>
    <n v="474"/>
    <n v="724.99"/>
    <n v="0"/>
    <m/>
    <n v="0"/>
    <n v="0.16"/>
    <n v="1212972"/>
    <x v="6"/>
  </r>
  <r>
    <s v="0336   2A-L29"/>
    <s v="CASASOLA GABRIEL (1)"/>
    <n v="80449"/>
    <n v="80449"/>
    <n v="0"/>
    <n v="0"/>
    <n v="0"/>
    <n v="62928.639999999999"/>
    <n v="11755.91"/>
    <n v="472.8"/>
    <n v="724.3"/>
    <n v="0"/>
    <m/>
    <n v="-7235.31"/>
    <n v="0.66"/>
    <n v="68647"/>
    <x v="6"/>
  </r>
  <r>
    <s v="0337   2A-L30"/>
    <s v="ARCE VIVIANA MARIELA (1) (2)"/>
    <n v="106331"/>
    <n v="107304"/>
    <n v="0"/>
    <n v="13280.41"/>
    <n v="973"/>
    <n v="62928.639999999999"/>
    <n v="16812.009999999998"/>
    <n v="675.59"/>
    <n v="1035.4000000000001"/>
    <n v="0"/>
    <m/>
    <n v="6945"/>
    <n v="0.95"/>
    <n v="100705"/>
    <x v="6"/>
  </r>
  <r>
    <s v="0338   2A-L31"/>
    <s v="FIDEICOMISO VILLA MARIA (2)"/>
    <n v="100293"/>
    <n v="100293"/>
    <n v="0"/>
    <n v="920"/>
    <n v="0"/>
    <n v="62928.639999999999"/>
    <n v="17917.43"/>
    <n v="771.2"/>
    <n v="1103.69"/>
    <n v="0"/>
    <m/>
    <n v="0"/>
    <n v="0.04"/>
    <n v="83641"/>
    <x v="6"/>
  </r>
  <r>
    <s v="0339   2A-L32"/>
    <s v="RUTA CPC"/>
    <n v="244966"/>
    <n v="0"/>
    <n v="224246.91"/>
    <n v="50992.42"/>
    <n v="0"/>
    <n v="62928.639999999999"/>
    <n v="22954.31"/>
    <n v="924"/>
    <n v="1414.11"/>
    <n v="0"/>
    <m/>
    <n v="0"/>
    <n v="0.61"/>
    <n v="363461"/>
    <x v="6"/>
  </r>
  <r>
    <s v="0340   2A-L33"/>
    <s v="ADRIANA LOPEZ - ALBERTO RANGONI (2)"/>
    <n v="97945"/>
    <n v="0"/>
    <n v="91417.47"/>
    <n v="18868.89"/>
    <n v="0"/>
    <n v="62928.639999999999"/>
    <n v="16802.400000000001"/>
    <n v="675.6"/>
    <n v="1034.71"/>
    <n v="0"/>
    <m/>
    <n v="0"/>
    <n v="0.28999999999999998"/>
    <n v="191728"/>
    <x v="6"/>
  </r>
  <r>
    <s v="0341   2A-L34"/>
    <s v="Diego Alberto RADIVOY MAGNANI"/>
    <n v="438614"/>
    <n v="0"/>
    <n v="370522.04"/>
    <n v="118112.44"/>
    <n v="0"/>
    <n v="62928.639999999999"/>
    <n v="17369.53"/>
    <n v="699.6"/>
    <n v="1069.8900000000001"/>
    <n v="0"/>
    <m/>
    <n v="0"/>
    <n v="0.86"/>
    <n v="570703"/>
    <x v="6"/>
  </r>
  <r>
    <s v="0342   2A-L35"/>
    <s v="DIEGO SOLERO"/>
    <n v="188629"/>
    <n v="188629"/>
    <n v="0"/>
    <n v="0"/>
    <n v="0"/>
    <n v="62928.639999999999"/>
    <n v="25213.21"/>
    <n v="1014"/>
    <n v="1553.1"/>
    <n v="0"/>
    <m/>
    <n v="0"/>
    <n v="0.05"/>
    <n v="90709"/>
    <x v="6"/>
  </r>
  <r>
    <s v="0343    2B-L1"/>
    <s v="Vivian Garcia Navarro (1)"/>
    <n v="97664"/>
    <n v="0"/>
    <n v="97664"/>
    <n v="13184.64"/>
    <n v="0"/>
    <n v="62928.639999999999"/>
    <n v="16783.18"/>
    <n v="0"/>
    <n v="1034.02"/>
    <n v="0"/>
    <m/>
    <n v="6945"/>
    <n v="0.52"/>
    <n v="198540"/>
    <x v="6"/>
  </r>
  <r>
    <s v="0344    2B-L2"/>
    <s v="ROBERTO BERASATEGUI (1)"/>
    <n v="79801"/>
    <n v="0"/>
    <n v="79801"/>
    <n v="10773.14"/>
    <n v="0"/>
    <n v="62928.639999999999"/>
    <n v="11198.4"/>
    <n v="451.2"/>
    <n v="689.81"/>
    <n v="0"/>
    <m/>
    <n v="0"/>
    <n v="0.81"/>
    <n v="165843"/>
    <x v="6"/>
  </r>
  <r>
    <s v="0345   2B-L3"/>
    <s v="JORGELINA AIRALDI (1)_x000a_(2)"/>
    <n v="35529"/>
    <n v="35529"/>
    <n v="0"/>
    <n v="0"/>
    <n v="0"/>
    <n v="62928.639999999999"/>
    <n v="11198.4"/>
    <n v="451.2"/>
    <n v="689.81"/>
    <n v="0"/>
    <m/>
    <n v="-236.41"/>
    <n v="0.36"/>
    <n v="75032"/>
    <x v="6"/>
  </r>
  <r>
    <s v="0346   2B-L4"/>
    <s v="LAURA REITER - SHEILA TRUCCO (1)"/>
    <n v="81154"/>
    <n v="81154"/>
    <n v="0"/>
    <n v="0"/>
    <n v="0"/>
    <n v="62928.639999999999"/>
    <n v="12361.49"/>
    <n v="498"/>
    <n v="761.55"/>
    <n v="0"/>
    <m/>
    <n v="-7294.69"/>
    <n v="0.01"/>
    <n v="69255"/>
    <x v="6"/>
  </r>
  <r>
    <s v="0347    2B-L5"/>
    <s v="CHRISTOPH MARQUARDT"/>
    <n v="3461831"/>
    <n v="0"/>
    <n v="1957670.69"/>
    <s v="En Abogados"/>
    <n v="0"/>
    <n v="62928.639999999999"/>
    <n v="11198.4"/>
    <n v="451.2"/>
    <n v="689.81"/>
    <n v="0"/>
    <m/>
    <n v="0"/>
    <n v="0.41"/>
    <n v="3801385"/>
    <x v="6"/>
  </r>
  <r>
    <s v="0348   2B-L6"/>
    <s v="TORSTEN / DIRK SCHALL (1)"/>
    <n v="79801"/>
    <n v="79801"/>
    <n v="0"/>
    <n v="0"/>
    <n v="0"/>
    <n v="62928.639999999999"/>
    <n v="11198.4"/>
    <n v="451.2"/>
    <n v="689.81"/>
    <n v="0"/>
    <m/>
    <n v="0"/>
    <n v="0.95"/>
    <n v="75269"/>
    <x v="6"/>
  </r>
  <r>
    <s v="0349   2B-L7"/>
    <s v="RICARDO MARKOUS (1)_x000a_(2)"/>
    <n v="83535"/>
    <n v="83535.5"/>
    <n v="0"/>
    <n v="401"/>
    <n v="0.5"/>
    <n v="62928.639999999999"/>
    <n v="11198.4"/>
    <n v="451.2"/>
    <n v="689.81"/>
    <n v="0"/>
    <m/>
    <n v="-6636"/>
    <n v="0.45"/>
    <n v="69033"/>
    <x v="6"/>
  </r>
  <r>
    <s v="0350   2B-L8"/>
    <s v="GUILLERMO VILAS"/>
    <n v="3551551"/>
    <n v="0"/>
    <n v="2003301.36"/>
    <s v="En Abogados"/>
    <n v="0"/>
    <n v="62928.639999999999"/>
    <n v="11208.01"/>
    <n v="451.2"/>
    <n v="690.15"/>
    <n v="0"/>
    <m/>
    <n v="0"/>
    <n v="0.32"/>
    <n v="3897275"/>
    <x v="6"/>
  </r>
  <r>
    <s v="0351    2B-L9"/>
    <s v="PABLO MARCELO ROMERO SCHMID"/>
    <n v="84092"/>
    <n v="0"/>
    <n v="84092"/>
    <n v="11352.42"/>
    <n v="0"/>
    <n v="62928.639999999999"/>
    <n v="11198.4"/>
    <n v="0"/>
    <n v="689.81"/>
    <n v="0"/>
    <m/>
    <n v="0"/>
    <n v="0.73"/>
    <n v="170262"/>
    <x v="6"/>
  </r>
  <r>
    <s v="0352   2B-L10"/>
    <s v="MARIA ANGELA MENENDEZ (1)"/>
    <n v="79371"/>
    <n v="79371"/>
    <n v="0"/>
    <n v="0"/>
    <n v="0"/>
    <n v="62928.639999999999"/>
    <n v="11217.62"/>
    <n v="0"/>
    <n v="690.84"/>
    <n v="0"/>
    <m/>
    <n v="-7183.23"/>
    <n v="0.13"/>
    <n v="67654"/>
    <x v="6"/>
  </r>
  <r>
    <s v="0353  2B-L11"/>
    <s v="GUILLERMO A.SANTANA MACKINLAY/PATRICIA A.MAKIN (1)"/>
    <n v="79790"/>
    <n v="79790"/>
    <n v="0"/>
    <n v="0"/>
    <n v="0"/>
    <n v="62928.639999999999"/>
    <n v="11188.78"/>
    <n v="451.2"/>
    <n v="689.12"/>
    <n v="0"/>
    <m/>
    <n v="-7180.49"/>
    <n v="0.75"/>
    <n v="68078"/>
    <x v="6"/>
  </r>
  <r>
    <s v="0354  2B-L12"/>
    <s v="Jaime Andrés Santana Mackinlay/ Joseﬁna Saenz de Regadera (1)"/>
    <n v="79812"/>
    <n v="79812"/>
    <n v="0"/>
    <n v="0"/>
    <n v="0"/>
    <n v="62928.639999999999"/>
    <n v="11208.01"/>
    <n v="451.2"/>
    <n v="690.15"/>
    <n v="0"/>
    <m/>
    <n v="-7181.41"/>
    <n v="0.41"/>
    <n v="68097"/>
    <x v="6"/>
  </r>
  <r>
    <s v="0355  2B-L13"/>
    <s v="RODRIGUEZ LEONARDO"/>
    <n v="85444"/>
    <n v="85444"/>
    <n v="0"/>
    <n v="846"/>
    <n v="0"/>
    <n v="62928.639999999999"/>
    <n v="11198.4"/>
    <n v="451.2"/>
    <n v="689.81"/>
    <n v="0"/>
    <m/>
    <n v="-7181.41"/>
    <n v="0.36"/>
    <n v="68933"/>
    <x v="6"/>
  </r>
  <r>
    <s v="0356  2B-L14"/>
    <s v="MAXIMILIANO ORDUÑA"/>
    <n v="3201916"/>
    <n v="0"/>
    <n v="1816606.02"/>
    <s v="En Abogados"/>
    <n v="0"/>
    <n v="62928.639999999999"/>
    <n v="8401.2000000000007"/>
    <n v="337.2"/>
    <n v="517.36"/>
    <n v="0"/>
    <m/>
    <n v="0"/>
    <n v="0.79"/>
    <n v="3519343"/>
    <x v="6"/>
  </r>
  <r>
    <s v="0357  2B-L15"/>
    <s v="JORGE TABOADA (1)"/>
    <n v="83506"/>
    <n v="84432"/>
    <n v="0"/>
    <n v="11273.19"/>
    <n v="926"/>
    <n v="62928.639999999999"/>
    <n v="8410.81"/>
    <n v="339.6"/>
    <n v="518.04999999999995"/>
    <n v="0"/>
    <m/>
    <n v="6945"/>
    <n v="0.71"/>
    <n v="89490"/>
    <x v="6"/>
  </r>
  <r>
    <s v="0358  2B-L16"/>
    <s v="RUTA CPC"/>
    <n v="196393"/>
    <n v="0"/>
    <n v="179991.79"/>
    <n v="40700.1"/>
    <n v="0"/>
    <n v="62928.639999999999"/>
    <n v="8679.9599999999991"/>
    <n v="350.4"/>
    <n v="534.6"/>
    <n v="0"/>
    <m/>
    <n v="0"/>
    <n v="0.51"/>
    <n v="293186"/>
    <x v="6"/>
  </r>
  <r>
    <s v="0359  2B-L17"/>
    <s v="ADRIANA LUZZETTI (1)"/>
    <n v="76772"/>
    <n v="76772"/>
    <n v="0"/>
    <n v="0"/>
    <n v="0"/>
    <n v="62928.639999999999"/>
    <n v="8593.4500000000007"/>
    <n v="345.6"/>
    <n v="529.42999999999995"/>
    <n v="0"/>
    <m/>
    <n v="-6927.43"/>
    <n v="0.31"/>
    <n v="65470"/>
    <x v="6"/>
  </r>
  <r>
    <s v="0360  2B-L17B"/>
    <s v="EDUARDO SOTO"/>
    <n v="3192519"/>
    <n v="0"/>
    <n v="1812731.94"/>
    <s v="En Abogados"/>
    <n v="0"/>
    <n v="62928.639999999999"/>
    <n v="8679.9599999999991"/>
    <n v="350.4"/>
    <n v="534.6"/>
    <n v="0"/>
    <m/>
    <n v="0"/>
    <n v="0.59"/>
    <n v="3509732"/>
    <x v="6"/>
  </r>
  <r>
    <s v="0361   2B-L18"/>
    <s v="Angeles Maria ROSSELLO (1)"/>
    <n v="76874"/>
    <n v="41427"/>
    <n v="35447"/>
    <n v="4785.3500000000004"/>
    <n v="0"/>
    <n v="62928.639999999999"/>
    <n v="8679.9599999999991"/>
    <n v="350.4"/>
    <n v="534.6"/>
    <n v="0"/>
    <m/>
    <n v="0"/>
    <n v="0.05"/>
    <n v="112726"/>
    <x v="6"/>
  </r>
  <r>
    <s v="0362  2B-L19"/>
    <s v="SILVIA ALICIA MAO (1)"/>
    <n v="100954"/>
    <n v="100920"/>
    <n v="34"/>
    <n v="4.59"/>
    <n v="0"/>
    <n v="62928.639999999999"/>
    <n v="8679.9599999999991"/>
    <n v="0"/>
    <n v="534.6"/>
    <n v="0"/>
    <m/>
    <n v="33864.04"/>
    <n v="0.17"/>
    <n v="106046"/>
    <x v="6"/>
  </r>
  <r>
    <s v="0363   2B-L20"/>
    <s v="OSVALDO DEMATTIA (1)"/>
    <n v="87530"/>
    <n v="87530"/>
    <n v="0"/>
    <n v="0"/>
    <n v="0"/>
    <n v="62928.639999999999"/>
    <n v="8679.9599999999991"/>
    <n v="0"/>
    <n v="534.6"/>
    <n v="11006.69"/>
    <m/>
    <n v="-6935.65"/>
    <n v="0.76"/>
    <n v="76215"/>
    <x v="6"/>
  </r>
  <r>
    <s v="0364  2B-L21"/>
    <s v="MARIANA VOLPELLIER_x000a_(1)"/>
    <n v="76874"/>
    <n v="76874"/>
    <n v="0"/>
    <n v="0"/>
    <n v="0"/>
    <n v="62928.639999999999"/>
    <n v="8679.9599999999991"/>
    <n v="350.4"/>
    <n v="534.6"/>
    <n v="0"/>
    <m/>
    <n v="-6935.65"/>
    <n v="0.05"/>
    <n v="65558"/>
    <x v="6"/>
  </r>
  <r>
    <s v="0365  2B-L22"/>
    <s v="MARIANA VOLPELLIER_x000a_(1)"/>
    <n v="76951"/>
    <n v="76951"/>
    <n v="0"/>
    <n v="0"/>
    <n v="0"/>
    <n v="62928.639999999999"/>
    <n v="8747.25"/>
    <n v="351.6"/>
    <n v="538.74"/>
    <n v="0"/>
    <m/>
    <n v="-6942.05"/>
    <n v="0.82"/>
    <n v="65625"/>
    <x v="6"/>
  </r>
  <r>
    <s v="0366  2B-L23"/>
    <s v="(CFA) COMPA—IA FIDUCIARIA AMERICANA"/>
    <n v="145644"/>
    <n v="0"/>
    <n v="138363.99"/>
    <n v="25959.15"/>
    <n v="0"/>
    <n v="62928.639999999999"/>
    <n v="11111.88"/>
    <n v="448.8"/>
    <n v="684.63"/>
    <n v="0"/>
    <m/>
    <n v="0"/>
    <n v="0.91"/>
    <n v="239498"/>
    <x v="6"/>
  </r>
  <r>
    <s v="0367  2B-L24"/>
    <s v="ROBERTO CABRERA Y FIDEICOMISO VILLA MARI"/>
    <n v="1540759"/>
    <n v="0"/>
    <n v="936363.03"/>
    <n v="730804.98"/>
    <n v="0"/>
    <n v="62928.639999999999"/>
    <n v="13995.59"/>
    <n v="562.79999999999995"/>
    <n v="862.26"/>
    <n v="0"/>
    <m/>
    <n v="0"/>
    <n v="0.7"/>
    <n v="1745518"/>
    <x v="6"/>
  </r>
  <r>
    <s v="0368  2B-L25"/>
    <s v="(CFA) COMPA—IA FIDUCIARIA AMERICANA"/>
    <n v="145858"/>
    <n v="0"/>
    <n v="138565.03"/>
    <n v="25999.25"/>
    <n v="0"/>
    <n v="62928.639999999999"/>
    <n v="11198.4"/>
    <n v="451.2"/>
    <n v="689.81"/>
    <n v="0"/>
    <m/>
    <n v="0"/>
    <n v="0.67"/>
    <n v="239833"/>
    <x v="6"/>
  </r>
  <r>
    <s v="0369  2B-L26"/>
    <s v="Agustin Calcagno (1)"/>
    <n v="76548"/>
    <n v="76548"/>
    <n v="0"/>
    <n v="0"/>
    <n v="0"/>
    <n v="62928.639999999999"/>
    <n v="8401.2000000000007"/>
    <n v="337.2"/>
    <n v="517.36"/>
    <n v="0"/>
    <m/>
    <n v="-6908.24"/>
    <n v="0.84"/>
    <n v="65277"/>
    <x v="6"/>
  </r>
  <r>
    <s v="0370  2B-L27"/>
    <s v="RUTA CPC"/>
    <n v="195439"/>
    <n v="0"/>
    <n v="179122.72"/>
    <n v="40497.85"/>
    <n v="0"/>
    <n v="62928.639999999999"/>
    <n v="8401.2000000000007"/>
    <n v="337.2"/>
    <n v="517.36"/>
    <n v="0"/>
    <m/>
    <n v="0"/>
    <n v="0.03"/>
    <n v="291805"/>
    <x v="6"/>
  </r>
  <r>
    <s v="0371  2B-L28"/>
    <s v="MAURO ALEJANDRO CORINALDESI/ CAROLINA RODRIGUEZ (1)"/>
    <n v="91013"/>
    <n v="91013"/>
    <n v="0"/>
    <n v="0"/>
    <n v="0"/>
    <n v="62928.639999999999"/>
    <n v="8381.98"/>
    <n v="337.2"/>
    <n v="516.32000000000005"/>
    <n v="0"/>
    <m/>
    <n v="37.67"/>
    <n v="0.19"/>
    <n v="72202"/>
    <x v="6"/>
  </r>
  <r>
    <s v="0372  2B-L29"/>
    <s v="EDGARDO PAOLILLO"/>
    <n v="1555633"/>
    <n v="0"/>
    <n v="987005.36"/>
    <s v="En Abogados"/>
    <n v="0"/>
    <n v="62928.639999999999"/>
    <n v="8391.59"/>
    <n v="337.2"/>
    <n v="516.66999999999996"/>
    <n v="0"/>
    <m/>
    <n v="0"/>
    <n v="0.18"/>
    <n v="1761053"/>
    <x v="6"/>
  </r>
  <r>
    <s v="0373  2B-L30"/>
    <s v="JAIME CHMEA"/>
    <n v="1223909"/>
    <n v="0"/>
    <n v="821213.55"/>
    <n v="513559.28"/>
    <n v="0"/>
    <n v="62928.639999999999"/>
    <n v="11208.01"/>
    <n v="501.2"/>
    <n v="690.15"/>
    <n v="0"/>
    <m/>
    <n v="0"/>
    <n v="0.17"/>
    <n v="1410101"/>
    <x v="6"/>
  </r>
  <r>
    <s v="0374  2B-L31"/>
    <s v="EDUARDO TRUEBA"/>
    <n v="1209924"/>
    <n v="0"/>
    <n v="831604.83"/>
    <s v="En Abogados"/>
    <n v="0"/>
    <n v="62928.639999999999"/>
    <n v="11198.4"/>
    <n v="451.2"/>
    <n v="689.81"/>
    <n v="0"/>
    <m/>
    <n v="0"/>
    <n v="0.3"/>
    <n v="1397459"/>
    <x v="6"/>
  </r>
  <r>
    <s v="0375  2B-L32"/>
    <s v="RUTA CPC"/>
    <n v="204963"/>
    <n v="0"/>
    <n v="187800.18"/>
    <n v="42515.839999999997"/>
    <n v="0"/>
    <n v="62928.639999999999"/>
    <n v="11198.4"/>
    <n v="451.2"/>
    <n v="689.81"/>
    <n v="0"/>
    <m/>
    <n v="0"/>
    <n v="0.93"/>
    <n v="305585"/>
    <x v="6"/>
  </r>
  <r>
    <s v="0376  2B-L33"/>
    <s v="ANA ELIZABETH VILDOZA (1)"/>
    <n v="93413"/>
    <n v="93420"/>
    <n v="0"/>
    <n v="0"/>
    <n v="7"/>
    <n v="62928.639999999999"/>
    <n v="11198.4"/>
    <n v="0"/>
    <n v="689.81"/>
    <n v="14075.22"/>
    <m/>
    <n v="-6907"/>
    <n v="0.93"/>
    <n v="81979"/>
    <x v="6"/>
  </r>
  <r>
    <s v="0377  2B-L34"/>
    <s v="PIANO Adriana Estela"/>
    <n v="84543"/>
    <n v="84543"/>
    <n v="0"/>
    <n v="0"/>
    <n v="0"/>
    <n v="62928.639999999999"/>
    <n v="11198.4"/>
    <n v="451.2"/>
    <n v="689.81"/>
    <n v="0"/>
    <m/>
    <n v="-7181.41"/>
    <n v="0.36"/>
    <n v="68087"/>
    <x v="6"/>
  </r>
  <r>
    <s v="0378  2B-L35"/>
    <s v="FIDEICOMISO VILLA MARIA (2)"/>
    <n v="90979"/>
    <n v="90979"/>
    <n v="0"/>
    <n v="837"/>
    <n v="0"/>
    <n v="62928.639999999999"/>
    <n v="11198.4"/>
    <n v="451.2"/>
    <n v="689.81"/>
    <n v="0"/>
    <m/>
    <n v="0"/>
    <n v="0.95"/>
    <n v="76106"/>
    <x v="6"/>
  </r>
  <r>
    <s v="0379  2B-L36"/>
    <s v="NATALIA FLORIDIA (1)"/>
    <n v="99342"/>
    <n v="93000"/>
    <n v="6342"/>
    <n v="856.17"/>
    <n v="0"/>
    <n v="62928.639999999999"/>
    <n v="11236.85"/>
    <n v="0"/>
    <n v="691.88"/>
    <n v="0"/>
    <m/>
    <n v="0"/>
    <n v="0.46"/>
    <n v="82056"/>
    <x v="6"/>
  </r>
  <r>
    <s v="0380  2C-L1"/>
    <s v="ANDREA LORENA TUBIO"/>
    <n v="2830100"/>
    <n v="0"/>
    <n v="1621606.75"/>
    <s v="En Abogados"/>
    <n v="0"/>
    <n v="62928.639999999999"/>
    <n v="6517.18"/>
    <n v="264"/>
    <n v="401.47"/>
    <n v="0"/>
    <m/>
    <n v="0"/>
    <n v="0.8"/>
    <n v="3119129"/>
    <x v="6"/>
  </r>
  <r>
    <s v="0381    2C-L2"/>
    <s v="FABIO JUAN LAPALMA/ FERNANDEZ MARIA CLAUD (1)"/>
    <n v="73968"/>
    <n v="73968"/>
    <n v="0"/>
    <n v="0"/>
    <n v="0"/>
    <n v="62928.639999999999"/>
    <n v="6180.75"/>
    <n v="249.6"/>
    <n v="380.77"/>
    <n v="0"/>
    <m/>
    <n v="-6692.64"/>
    <n v="0.88"/>
    <n v="63048"/>
    <x v="6"/>
  </r>
  <r>
    <s v="0382   2C-L3"/>
    <s v="CFA COMPA—IA FIDUCIARIA AMERICANA"/>
    <n v="132852"/>
    <n v="0"/>
    <n v="126345.67"/>
    <n v="23563"/>
    <n v="0"/>
    <n v="62928.639999999999"/>
    <n v="5988.5"/>
    <n v="241.2"/>
    <n v="369.05"/>
    <n v="0"/>
    <m/>
    <n v="0"/>
    <n v="0.94"/>
    <n v="219437"/>
    <x v="6"/>
  </r>
  <r>
    <s v="0383  2C-L4"/>
    <s v="ESTEBAN MELE"/>
    <n v="2962684"/>
    <n v="0"/>
    <n v="1687602.26"/>
    <s v="En Abogados"/>
    <n v="0"/>
    <n v="62928.639999999999"/>
    <n v="6084.62"/>
    <n v="244.8"/>
    <n v="374.57"/>
    <n v="0"/>
    <m/>
    <n v="0"/>
    <n v="0.06"/>
    <n v="3260143"/>
    <x v="6"/>
  </r>
  <r>
    <s v="0384  2C-L5"/>
    <s v="NAPOLITANO JAVIER"/>
    <n v="478362"/>
    <n v="478362"/>
    <n v="0"/>
    <n v="0"/>
    <n v="0"/>
    <n v="62928.639999999999"/>
    <n v="5950.05"/>
    <n v="240"/>
    <n v="366.29"/>
    <n v="0"/>
    <m/>
    <n v="0"/>
    <n v="0.02"/>
    <n v="69485"/>
    <x v="6"/>
  </r>
  <r>
    <s v="0385   2C-L6"/>
    <s v="SEBASTIAN PRUNEDA"/>
    <n v="78422"/>
    <n v="78422"/>
    <n v="0"/>
    <n v="0"/>
    <n v="0"/>
    <n v="62928.639999999999"/>
    <n v="6209.58"/>
    <n v="250.8"/>
    <n v="382.5"/>
    <n v="0"/>
    <m/>
    <n v="-6695.38"/>
    <n v="0.86"/>
    <n v="63077"/>
    <x v="6"/>
  </r>
  <r>
    <s v="0386  2C-L7"/>
    <s v="RUTA CPC"/>
    <n v="190769"/>
    <n v="0"/>
    <n v="174867.83"/>
    <n v="39508.33"/>
    <n v="0"/>
    <n v="62928.639999999999"/>
    <n v="7026.63"/>
    <n v="284.39999999999998"/>
    <n v="432.85"/>
    <n v="0"/>
    <m/>
    <n v="0"/>
    <n v="0.32"/>
    <n v="285049"/>
    <x v="6"/>
  </r>
  <r>
    <s v="0387  2C-L8"/>
    <s v="NAPOLITANO - VIDAL"/>
    <n v="1080479"/>
    <n v="0"/>
    <n v="715222.82"/>
    <n v="461811.26"/>
    <n v="0"/>
    <n v="62928.639999999999"/>
    <n v="6228.81"/>
    <n v="250.8"/>
    <n v="383.53"/>
    <n v="0"/>
    <m/>
    <n v="0"/>
    <n v="0.14000000000000001"/>
    <n v="1246826"/>
    <x v="6"/>
  </r>
  <r>
    <s v="0388  2C-L9"/>
    <s v="LEANDRO FRANCISCO PALAORO/PALAORO ANA JU (1)"/>
    <n v="73855"/>
    <n v="73855"/>
    <n v="0"/>
    <n v="0"/>
    <n v="0"/>
    <n v="62928.639999999999"/>
    <n v="6084.62"/>
    <n v="244.8"/>
    <n v="374.57"/>
    <n v="0"/>
    <m/>
    <n v="-6682.59"/>
    <n v="0.96"/>
    <n v="62951"/>
    <x v="6"/>
  </r>
  <r>
    <s v="0389  2C-L10"/>
    <s v="Edgardo Carlos Roberto SCHMIDT (1)"/>
    <n v="82016"/>
    <n v="82016"/>
    <n v="0"/>
    <n v="0"/>
    <n v="0"/>
    <n v="62928.639999999999"/>
    <n v="6853.61"/>
    <n v="0"/>
    <n v="422.16"/>
    <n v="0"/>
    <m/>
    <n v="-6758.42"/>
    <n v="0.01"/>
    <n v="63446"/>
    <x v="6"/>
  </r>
  <r>
    <s v="0390   2C-L11"/>
    <s v="ENRIQUE GEORGE ADROVER (1)"/>
    <n v="70475"/>
    <n v="75000"/>
    <n v="0"/>
    <n v="0"/>
    <n v="4525"/>
    <n v="62928.639999999999"/>
    <n v="6286.48"/>
    <n v="0"/>
    <n v="385.95"/>
    <n v="0"/>
    <m/>
    <n v="-6700.86"/>
    <n v="0.79"/>
    <n v="58376"/>
    <x v="6"/>
  </r>
  <r>
    <s v="0391   2C-L12"/>
    <s v="Walter Alejandro Buchar"/>
    <n v="78103"/>
    <n v="0"/>
    <n v="78103"/>
    <n v="10543.91"/>
    <n v="0"/>
    <n v="62928.639999999999"/>
    <n v="5950.05"/>
    <n v="240"/>
    <n v="366.29"/>
    <n v="0"/>
    <m/>
    <n v="0"/>
    <n v="0.11"/>
    <n v="158132"/>
    <x v="6"/>
  </r>
  <r>
    <s v="0392   2C-L13"/>
    <s v="LAILA MARIANA AREVALO (2)"/>
    <n v="84186"/>
    <n v="0"/>
    <n v="78470.3"/>
    <n v="16309.19"/>
    <n v="0"/>
    <n v="62928.639999999999"/>
    <n v="6248.03"/>
    <n v="253.2"/>
    <n v="384.91"/>
    <n v="0"/>
    <m/>
    <n v="0"/>
    <n v="0.73"/>
    <n v="164595"/>
    <x v="6"/>
  </r>
  <r>
    <s v="0393   2C-L14"/>
    <s v="Agustín Eugenio SERENELLINI (1)"/>
    <n v="75667"/>
    <n v="75667"/>
    <n v="0"/>
    <n v="0"/>
    <n v="0"/>
    <n v="62928.639999999999"/>
    <n v="7641.82"/>
    <n v="308.39999999999998"/>
    <n v="470.45"/>
    <n v="0"/>
    <m/>
    <n v="-6834.24"/>
    <n v="0.93"/>
    <n v="64516"/>
    <x v="6"/>
  </r>
  <r>
    <s v="0394   2C-L15"/>
    <s v="Federico TUBIO (1)"/>
    <n v="76617"/>
    <n v="76617"/>
    <n v="0"/>
    <n v="0"/>
    <n v="0"/>
    <n v="62928.639999999999"/>
    <n v="8458.8700000000008"/>
    <n v="342"/>
    <n v="520.79999999999995"/>
    <n v="0"/>
    <m/>
    <n v="-6913.73"/>
    <n v="0.42"/>
    <n v="65337"/>
    <x v="6"/>
  </r>
  <r>
    <s v="0395  2C-L16"/>
    <s v="LORENA BORNIEGO"/>
    <n v="1712459"/>
    <n v="0"/>
    <n v="1067505.1599999999"/>
    <s v="En Abogados"/>
    <n v="0"/>
    <n v="62928.639999999999"/>
    <n v="9708.48"/>
    <n v="391.2"/>
    <n v="598.05999999999995"/>
    <n v="0"/>
    <m/>
    <n v="0"/>
    <n v="0.42"/>
    <n v="1930199"/>
    <x v="6"/>
  </r>
  <r>
    <s v="0396  2C-L17"/>
    <s v="Emanuel Fernandez Paz_x000a_/ Maria Marcela Lagostena (1)"/>
    <n v="80002"/>
    <n v="80002"/>
    <n v="0"/>
    <n v="0"/>
    <n v="0"/>
    <n v="62928.639999999999"/>
    <n v="11371.42"/>
    <n v="457.2"/>
    <n v="700.5"/>
    <n v="0"/>
    <m/>
    <n v="-7197.85"/>
    <n v="0.09"/>
    <n v="68260"/>
    <x v="6"/>
  </r>
  <r>
    <s v="0397   2C-L18"/>
    <s v="JORGE OSCAR GARBINO"/>
    <n v="188921"/>
    <n v="190643"/>
    <n v="0"/>
    <n v="23234.17"/>
    <n v="1722"/>
    <n v="62928.639999999999"/>
    <n v="6555.63"/>
    <n v="265.2"/>
    <n v="403.88"/>
    <n v="0"/>
    <m/>
    <n v="0"/>
    <n v="0.48"/>
    <n v="91666"/>
    <x v="6"/>
  </r>
  <r>
    <s v="0398   2C-L19"/>
    <s v="PABLO MAZZONI"/>
    <n v="2925450"/>
    <n v="0"/>
    <n v="1668560.58"/>
    <s v="En Abogados"/>
    <n v="0"/>
    <n v="62928.639999999999"/>
    <n v="6046.17"/>
    <n v="243.6"/>
    <n v="372.5"/>
    <n v="0"/>
    <m/>
    <n v="0"/>
    <n v="0.41"/>
    <n v="3220297"/>
    <x v="6"/>
  </r>
  <r>
    <s v="0399   2C-L20"/>
    <s v="MARCELO LUIS VOLPE_x000a_(1)"/>
    <n v="717674"/>
    <n v="664035"/>
    <n v="53639"/>
    <n v="12503.22"/>
    <n v="0"/>
    <n v="62928.639999999999"/>
    <n v="5959.66"/>
    <n v="240"/>
    <n v="367.32"/>
    <n v="4914.1000000000004"/>
    <m/>
    <n v="-59326"/>
    <n v="0.06"/>
    <n v="81226"/>
    <x v="6"/>
  </r>
  <r>
    <s v="0400   2C-L21"/>
    <s v="HERMO MONICA (1)"/>
    <n v="81190"/>
    <n v="81190"/>
    <n v="0"/>
    <n v="0"/>
    <n v="0"/>
    <n v="62928.639999999999"/>
    <n v="6334.54"/>
    <n v="0"/>
    <n v="390.09"/>
    <n v="8049.34"/>
    <m/>
    <n v="-6707.25"/>
    <n v="0.64"/>
    <n v="70996"/>
    <x v="6"/>
  </r>
  <r>
    <s v="0401   2C-L22"/>
    <s v="MARÕA FERNANDA BALLOTTA (2)"/>
    <n v="139331"/>
    <n v="0"/>
    <n v="129314.81"/>
    <n v="27473.69"/>
    <n v="0"/>
    <n v="62928.639999999999"/>
    <n v="5613.62"/>
    <n v="226.8"/>
    <n v="345.94"/>
    <n v="0"/>
    <m/>
    <n v="0"/>
    <n v="0.5"/>
    <n v="225904"/>
    <x v="6"/>
  </r>
  <r>
    <s v="0402   2C-L23"/>
    <s v="GABRIEL CASASOLA (1)"/>
    <n v="73475"/>
    <n v="73475"/>
    <n v="0"/>
    <n v="0"/>
    <n v="0"/>
    <n v="62928.639999999999"/>
    <n v="5757.8"/>
    <n v="231.6"/>
    <n v="354.91"/>
    <n v="0"/>
    <m/>
    <n v="-6651.53"/>
    <n v="0.57999999999999996"/>
    <n v="62622"/>
    <x v="6"/>
  </r>
  <r>
    <s v="0403   2C-L24"/>
    <s v="CFA-COMPA—IA FIDUCIARIA AMERICANA"/>
    <n v="133260"/>
    <n v="0"/>
    <n v="126728.97"/>
    <n v="23639.439999999999"/>
    <n v="0"/>
    <n v="62928.639999999999"/>
    <n v="6151.91"/>
    <n v="248.4"/>
    <n v="378.7"/>
    <n v="0"/>
    <m/>
    <n v="0"/>
    <n v="0.94"/>
    <n v="220077"/>
    <x v="6"/>
  </r>
  <r>
    <s v="0404   2C-L25"/>
    <s v="JOSE ALBERTO CALELLO Y DOMINGO DAMIAN CA (2)"/>
    <n v="88826"/>
    <n v="0"/>
    <n v="77950.679999999993"/>
    <n v="21398.66"/>
    <n v="0"/>
    <n v="62928.639999999999"/>
    <n v="5825.09"/>
    <n v="235.4"/>
    <n v="359.05"/>
    <n v="0"/>
    <m/>
    <n v="0"/>
    <n v="0.48"/>
    <n v="168698"/>
    <x v="6"/>
  </r>
  <r>
    <s v="0405   2C-L26"/>
    <s v="ARIEL BURGOS (1)"/>
    <n v="73243"/>
    <n v="0"/>
    <n v="73243"/>
    <n v="9887.81"/>
    <n v="0"/>
    <n v="62928.639999999999"/>
    <n v="5757.8"/>
    <n v="0"/>
    <n v="354.56"/>
    <n v="0"/>
    <m/>
    <n v="0"/>
    <n v="0.19"/>
    <n v="152172"/>
    <x v="6"/>
  </r>
  <r>
    <s v="0406   2C-L27"/>
    <s v="Federico Carlos SCHMIDT (1)"/>
    <n v="73990"/>
    <n v="73990"/>
    <n v="0"/>
    <n v="0"/>
    <n v="0"/>
    <n v="62928.639999999999"/>
    <n v="6199.97"/>
    <n v="249.6"/>
    <n v="382.15"/>
    <n v="0"/>
    <m/>
    <n v="-6694.46"/>
    <n v="0.1"/>
    <n v="63066"/>
    <x v="6"/>
  </r>
  <r>
    <s v="0407   2C-L28"/>
    <s v="Maria Florencia PRIETO/Exequiel Norberto ZAPPALA (1)"/>
    <n v="73889"/>
    <n v="73889"/>
    <n v="0"/>
    <n v="0"/>
    <n v="0"/>
    <n v="62928.639999999999"/>
    <n v="6113.46"/>
    <n v="246"/>
    <n v="376.64"/>
    <n v="0"/>
    <m/>
    <n v="-6686.24"/>
    <n v="0.5"/>
    <n v="62979"/>
    <x v="6"/>
  </r>
  <r>
    <s v="0408   2C-L29"/>
    <s v="Carlos Leonardo LOIRA_x000a_(2)"/>
    <n v="84597"/>
    <n v="85378"/>
    <n v="0"/>
    <n v="781"/>
    <n v="781"/>
    <n v="62928.639999999999"/>
    <n v="6526.79"/>
    <n v="264"/>
    <n v="401.81"/>
    <n v="0"/>
    <m/>
    <n v="0"/>
    <n v="0.76"/>
    <n v="70122"/>
    <x v="6"/>
  </r>
  <r>
    <s v="0409   2C-L30"/>
    <s v="LILIANA INES GONELLA (1)"/>
    <n v="74684"/>
    <n v="74684"/>
    <n v="0"/>
    <n v="0"/>
    <n v="0"/>
    <n v="62928.639999999999"/>
    <n v="6795.94"/>
    <n v="274.8"/>
    <n v="418.37"/>
    <n v="0"/>
    <m/>
    <n v="-6752.02"/>
    <n v="0.27"/>
    <n v="63666"/>
    <x v="6"/>
  </r>
  <r>
    <s v="0410   2C-L31"/>
    <s v="Carlos Leonardo LOIRA_x000a_(2)"/>
    <n v="86545"/>
    <n v="87343"/>
    <n v="0"/>
    <n v="798"/>
    <n v="798"/>
    <n v="62928.639999999999"/>
    <n v="7959.03"/>
    <n v="321.60000000000002"/>
    <n v="490.11"/>
    <n v="0"/>
    <m/>
    <n v="0"/>
    <n v="0.62"/>
    <n v="71700"/>
    <x v="6"/>
  </r>
  <r>
    <s v="0411   2C-L32"/>
    <s v="DANIEL CALLISTI (1)"/>
    <n v="156121"/>
    <n v="0"/>
    <n v="147966.32"/>
    <n v="28130.13"/>
    <n v="0"/>
    <n v="62928.639999999999"/>
    <n v="7997.48"/>
    <n v="322.8"/>
    <n v="492.87"/>
    <n v="0"/>
    <m/>
    <n v="6945"/>
    <n v="0.76"/>
    <n v="254784"/>
    <x v="6"/>
  </r>
  <r>
    <s v="0412   2C-L33"/>
    <s v="LUCAS GABRIEL BRIGANDO/SANTIAGO CARNERO (1)"/>
    <n v="550764"/>
    <n v="530016.39"/>
    <n v="20747.61"/>
    <n v="7108.32"/>
    <n v="0"/>
    <n v="62928.639999999999"/>
    <n v="9862.2800000000007"/>
    <n v="396"/>
    <n v="607.72"/>
    <n v="0"/>
    <m/>
    <n v="-18278.61"/>
    <n v="0.04"/>
    <n v="83372"/>
    <x v="6"/>
  </r>
  <r>
    <s v="0413   2C-L34"/>
    <s v="RUTA CPC"/>
    <n v="226908"/>
    <n v="0"/>
    <n v="207794.44"/>
    <n v="47165.81"/>
    <n v="0"/>
    <n v="62928.639999999999"/>
    <n v="17648.29"/>
    <n v="710.4"/>
    <n v="1087.1400000000001"/>
    <n v="0"/>
    <m/>
    <n v="0"/>
    <n v="0.28000000000000003"/>
    <n v="337335"/>
    <x v="6"/>
  </r>
  <r>
    <s v="0414   2C-L35"/>
    <s v="HORACIO VERA C£CERES (1)"/>
    <n v="74258"/>
    <n v="74258"/>
    <n v="0"/>
    <n v="0"/>
    <n v="0"/>
    <n v="62928.639999999999"/>
    <n v="6670.98"/>
    <n v="0"/>
    <n v="410.78"/>
    <n v="0"/>
    <m/>
    <n v="-6740.14"/>
    <n v="0.74"/>
    <n v="63271"/>
    <x v="6"/>
  </r>
  <r>
    <s v="0415   2C-L36"/>
    <s v="CHRISTIAN GARIBALDI"/>
    <n v="237480"/>
    <n v="0"/>
    <n v="213548.34"/>
    <n v="52760.69"/>
    <n v="0"/>
    <n v="62928.639999999999"/>
    <n v="8266.6299999999992"/>
    <n v="0"/>
    <n v="509.08"/>
    <n v="0"/>
    <m/>
    <n v="0"/>
    <n v="0.62"/>
    <n v="338014"/>
    <x v="6"/>
  </r>
  <r>
    <s v="0416   2C-L37"/>
    <s v="MATIAS VIVA (1)"/>
    <n v="76167"/>
    <n v="76167"/>
    <n v="0"/>
    <n v="0"/>
    <n v="0"/>
    <n v="62928.639999999999"/>
    <n v="8362.75"/>
    <n v="0"/>
    <n v="514.94000000000005"/>
    <n v="0"/>
    <m/>
    <n v="-6904.59"/>
    <n v="0.26"/>
    <n v="64902"/>
    <x v="6"/>
  </r>
  <r>
    <s v="0417   2C-L38"/>
    <s v="DIEGO VARAS"/>
    <n v="2173798"/>
    <n v="0"/>
    <n v="1293865.77"/>
    <s v="En Abogados"/>
    <n v="0"/>
    <n v="62928.639999999999"/>
    <n v="8353.14"/>
    <n v="336"/>
    <n v="514.25"/>
    <n v="0"/>
    <m/>
    <n v="0"/>
    <n v="0.09"/>
    <n v="2420602"/>
    <x v="6"/>
  </r>
  <r>
    <s v="0418   2C-L39"/>
    <s v="Nicolas Daniel Martinez_x000a_(1)"/>
    <n v="76080"/>
    <n v="76100"/>
    <n v="0"/>
    <n v="0"/>
    <n v="20"/>
    <n v="62928.639999999999"/>
    <n v="8497.32"/>
    <n v="343.2"/>
    <n v="523.55999999999995"/>
    <n v="0"/>
    <m/>
    <n v="-6918.29"/>
    <n v="0.56999999999999995"/>
    <n v="65355"/>
    <x v="6"/>
  </r>
  <r>
    <s v="0419   2C-L40"/>
    <s v="Bazo Sandra Gabriela (1)"/>
    <n v="83639"/>
    <n v="83639"/>
    <n v="0"/>
    <n v="0"/>
    <n v="0"/>
    <n v="62928.639999999999"/>
    <n v="8526.16"/>
    <n v="343.2"/>
    <n v="524.94000000000005"/>
    <n v="0"/>
    <m/>
    <n v="24.88"/>
    <n v="0.18"/>
    <n v="72348"/>
    <x v="6"/>
  </r>
  <r>
    <s v="0420   2C-L41"/>
    <s v="ANALIA NEIFFERT (2)"/>
    <n v="137084"/>
    <n v="0"/>
    <n v="123270.26"/>
    <n v="30455.23"/>
    <n v="0"/>
    <n v="62928.639999999999"/>
    <n v="8266.6299999999992"/>
    <n v="333.6"/>
    <n v="509.08"/>
    <n v="0"/>
    <m/>
    <n v="0"/>
    <n v="0.56000000000000005"/>
    <n v="225764"/>
    <x v="6"/>
  </r>
  <r>
    <s v="0421   2C-L42"/>
    <s v="MARIANA SOLEDAD PE_x000a_—A/ACU—A GUSTAVO HERN (1)"/>
    <n v="76617"/>
    <n v="76617"/>
    <n v="0"/>
    <n v="0"/>
    <n v="0"/>
    <n v="62928.639999999999"/>
    <n v="8458.8700000000008"/>
    <n v="342"/>
    <n v="520.79999999999995"/>
    <n v="0"/>
    <m/>
    <n v="-6913.73"/>
    <n v="0.42"/>
    <n v="65337"/>
    <x v="6"/>
  </r>
  <r>
    <s v="0422   2C-L43"/>
    <s v="Anibal Ricardo BARONE_x000a_(1)"/>
    <n v="-15845.42"/>
    <n v="0"/>
    <n v="0"/>
    <n v="0"/>
    <n v="15845.42"/>
    <n v="62928.639999999999"/>
    <n v="8333.91"/>
    <n v="336"/>
    <n v="513.22"/>
    <n v="0"/>
    <m/>
    <n v="0"/>
    <n v="0.65"/>
    <n v="56267"/>
    <x v="6"/>
  </r>
  <r>
    <s v="0423   2C-L44"/>
    <s v="NAPOLITANO JAVIER (1)"/>
    <n v="80932"/>
    <n v="80932"/>
    <n v="0"/>
    <n v="0"/>
    <n v="0"/>
    <n v="62928.639999999999"/>
    <n v="8535.77"/>
    <n v="0"/>
    <n v="525.98"/>
    <n v="0"/>
    <m/>
    <n v="-6921.95"/>
    <n v="0.56000000000000005"/>
    <n v="65069"/>
    <x v="6"/>
  </r>
  <r>
    <s v="0424   2C-L45"/>
    <s v="LEO MATEU / RED CARPET"/>
    <n v="2266147"/>
    <n v="0"/>
    <n v="1292212.93"/>
    <n v="1148382.82"/>
    <n v="0"/>
    <n v="62928.639999999999"/>
    <n v="8151.28"/>
    <n v="327.60000000000002"/>
    <n v="501.84"/>
    <n v="0"/>
    <m/>
    <n v="0"/>
    <n v="0.89"/>
    <n v="2512506"/>
    <x v="6"/>
  </r>
  <r>
    <s v="0425   2C-L46"/>
    <s v="RUTA CPC"/>
    <n v="196788"/>
    <n v="0"/>
    <n v="180351.48"/>
    <n v="40783.97"/>
    <n v="0"/>
    <n v="62928.639999999999"/>
    <n v="8795.31"/>
    <n v="355.2"/>
    <n v="541.84"/>
    <n v="0"/>
    <m/>
    <n v="0"/>
    <n v="0.56000000000000005"/>
    <n v="293757"/>
    <x v="6"/>
  </r>
  <r>
    <s v="0426   2C-L47"/>
    <s v="CFA-COMPA—IA FIDUCIARIA AMERICANA"/>
    <n v="140048"/>
    <n v="0"/>
    <n v="133106.43"/>
    <n v="24910.94"/>
    <n v="0"/>
    <n v="62928.639999999999"/>
    <n v="8872.2099999999991"/>
    <n v="356.4"/>
    <n v="546.33000000000004"/>
    <n v="0"/>
    <m/>
    <n v="0"/>
    <n v="0.05"/>
    <n v="230721"/>
    <x v="6"/>
  </r>
  <r>
    <s v="0427   2C-L48"/>
    <s v="FEDERICO MOCKEL (1)"/>
    <n v="76650"/>
    <n v="76650"/>
    <n v="0"/>
    <n v="0"/>
    <n v="0"/>
    <n v="62928.639999999999"/>
    <n v="8487.7099999999991"/>
    <n v="342"/>
    <n v="522.53"/>
    <n v="0"/>
    <m/>
    <n v="-6916.47"/>
    <n v="0.59"/>
    <n v="65365"/>
    <x v="6"/>
  </r>
  <r>
    <s v="0428   2C-L49"/>
    <s v="SCARSELLO FRANCISCO"/>
    <n v="184071"/>
    <n v="100000"/>
    <n v="84071"/>
    <n v="12260.65"/>
    <n v="0"/>
    <n v="62928.639999999999"/>
    <n v="10189.1"/>
    <n v="0"/>
    <n v="627.38"/>
    <n v="0"/>
    <m/>
    <n v="0"/>
    <n v="0.23"/>
    <n v="170077"/>
    <x v="6"/>
  </r>
  <r>
    <s v="0429   2C-L50"/>
    <s v="JUAN CRUZ SOUTO"/>
    <n v="1668354"/>
    <n v="0"/>
    <n v="1017777.83"/>
    <s v="En Abogados"/>
    <n v="0"/>
    <n v="62928.639999999999"/>
    <n v="13812.96"/>
    <n v="556.79999999999995"/>
    <n v="850.88"/>
    <n v="0"/>
    <m/>
    <n v="0"/>
    <n v="0.71"/>
    <n v="1883904"/>
    <x v="6"/>
  </r>
  <r>
    <s v="0430    3A-L1"/>
    <s v="PETER KRUGER"/>
    <n v="510832"/>
    <n v="0"/>
    <n v="421470.87"/>
    <n v="146259.70000000001"/>
    <n v="0"/>
    <n v="62928.639999999999"/>
    <n v="18474.95"/>
    <n v="744"/>
    <n v="1138.18"/>
    <n v="0"/>
    <m/>
    <n v="0"/>
    <n v="0.66"/>
    <n v="651017"/>
    <x v="6"/>
  </r>
  <r>
    <s v="0431    3A-L2"/>
    <s v="CAIRO JOSE LUIS (1)"/>
    <n v="88261"/>
    <n v="88261"/>
    <n v="0"/>
    <n v="0"/>
    <n v="0"/>
    <n v="62928.639999999999"/>
    <n v="18474.95"/>
    <n v="744"/>
    <n v="1137.8399999999999"/>
    <n v="0"/>
    <m/>
    <n v="-7889.44"/>
    <n v="0.01"/>
    <n v="75396"/>
    <x v="6"/>
  </r>
  <r>
    <s v="0432    3A-L3"/>
    <s v="GUILLERMO BASSIGNANI"/>
    <n v="2009329"/>
    <n v="28508.73"/>
    <n v="1386526.57"/>
    <n v="781474.79"/>
    <n v="0"/>
    <n v="62928.639999999999"/>
    <n v="18474.95"/>
    <n v="744"/>
    <n v="1138.18"/>
    <n v="0"/>
    <m/>
    <n v="0"/>
    <n v="0.87"/>
    <n v="2251288"/>
    <x v="6"/>
  </r>
  <r>
    <s v="0433    3A-L4"/>
    <s v="PODRZAJ , ANTONIO (1)"/>
    <n v="88921"/>
    <n v="88921"/>
    <n v="0"/>
    <n v="0"/>
    <n v="0"/>
    <n v="62928.639999999999"/>
    <n v="19042.080000000002"/>
    <n v="766.8"/>
    <n v="1172.67"/>
    <n v="0"/>
    <m/>
    <n v="-7944.25"/>
    <n v="0.06"/>
    <n v="75966"/>
    <x v="6"/>
  </r>
  <r>
    <s v="0434    3A-L5"/>
    <s v="PODRZAJ MIGUEL (1)"/>
    <n v="84360"/>
    <n v="84360"/>
    <n v="0"/>
    <n v="0"/>
    <n v="0"/>
    <n v="62928.639999999999"/>
    <n v="15120.24"/>
    <n v="608.4"/>
    <n v="931.24"/>
    <n v="0"/>
    <m/>
    <n v="-7563.29"/>
    <n v="0.77"/>
    <n v="72026"/>
    <x v="6"/>
  </r>
  <r>
    <s v="0435    3A-L6"/>
    <s v="HERN£N YOHMA"/>
    <n v="3572204"/>
    <n v="0"/>
    <n v="2017367.04"/>
    <s v="En Abogados"/>
    <n v="0"/>
    <n v="62928.639999999999"/>
    <n v="12323.04"/>
    <n v="496.8"/>
    <n v="758.79"/>
    <n v="0"/>
    <m/>
    <n v="0"/>
    <n v="0.18"/>
    <n v="3921056"/>
    <x v="6"/>
  </r>
  <r>
    <s v="0436    3A-L7"/>
    <s v="GUILLERMO BASSIGNANI"/>
    <n v="1728045"/>
    <n v="23647.599999999999"/>
    <n v="1195877.8999999999"/>
    <n v="669963.02"/>
    <n v="0"/>
    <n v="62928.639999999999"/>
    <n v="11755.91"/>
    <n v="472.8"/>
    <n v="724.3"/>
    <n v="0"/>
    <m/>
    <n v="0"/>
    <n v="0.43"/>
    <n v="1941723"/>
    <x v="6"/>
  </r>
  <r>
    <s v="0437    3A-L8"/>
    <s v="ESTEBAN MELE"/>
    <n v="3465742"/>
    <n v="0"/>
    <n v="1959684.29"/>
    <s v="En Abogados"/>
    <n v="0"/>
    <n v="62928.639999999999"/>
    <n v="11208.01"/>
    <n v="451.2"/>
    <n v="690.15"/>
    <n v="0"/>
    <m/>
    <n v="0"/>
    <n v="0.62"/>
    <n v="3805578"/>
    <x v="6"/>
  </r>
  <r>
    <s v="0438    3A-L9"/>
    <s v="JUAN PABLO PITTALUGA (1)"/>
    <n v="79801"/>
    <n v="79801"/>
    <n v="0"/>
    <n v="0"/>
    <n v="0"/>
    <n v="62928.639999999999"/>
    <n v="11198.4"/>
    <n v="451.2"/>
    <n v="689.81"/>
    <n v="0"/>
    <m/>
    <n v="-7181.41"/>
    <n v="0.36"/>
    <n v="68087"/>
    <x v="6"/>
  </r>
  <r>
    <s v="0439   3A-L10"/>
    <s v="DAPESOL. (1)"/>
    <n v="938243"/>
    <n v="0"/>
    <n v="708554.73"/>
    <s v="En Abogados"/>
    <n v="0"/>
    <n v="62928.639999999999"/>
    <n v="11688.63"/>
    <n v="0"/>
    <n v="720.16"/>
    <n v="0"/>
    <m/>
    <n v="6945"/>
    <n v="0.68"/>
    <n v="1116181"/>
    <x v="6"/>
  </r>
  <r>
    <s v="0440   3A-L11"/>
    <s v="ANDR…S ROMERO"/>
    <n v="3735739"/>
    <n v="0"/>
    <n v="2105874.02"/>
    <s v="En Abogados"/>
    <n v="0"/>
    <n v="62928.639999999999"/>
    <n v="14005.2"/>
    <n v="565.20000000000005"/>
    <n v="862.6"/>
    <n v="0"/>
    <m/>
    <n v="0"/>
    <n v="0.37"/>
    <n v="4098394"/>
    <x v="6"/>
  </r>
  <r>
    <s v="0441   3A-L12"/>
    <s v="ESTEBAN VILLAR (1)"/>
    <n v="83087"/>
    <n v="83087"/>
    <n v="0"/>
    <n v="0"/>
    <n v="0"/>
    <n v="62928.639999999999"/>
    <n v="14024.43"/>
    <n v="565.20000000000005"/>
    <n v="863.64"/>
    <n v="0"/>
    <m/>
    <n v="-7456.4"/>
    <n v="0.49"/>
    <n v="70926"/>
    <x v="6"/>
  </r>
  <r>
    <s v="0442   3A-L13"/>
    <s v="PAUL GAUBIN"/>
    <n v="350831"/>
    <n v="0"/>
    <n v="304208.44"/>
    <n v="87690.7"/>
    <n v="0"/>
    <n v="62928.639999999999"/>
    <n v="13447.69"/>
    <n v="540"/>
    <n v="828.11"/>
    <n v="0"/>
    <m/>
    <n v="0"/>
    <n v="0.42"/>
    <n v="469644"/>
    <x v="6"/>
  </r>
  <r>
    <s v="0443   3A-L14"/>
    <s v="DAPESOL. (1)"/>
    <n v="970325"/>
    <n v="0"/>
    <n v="736837.65"/>
    <s v="En Abogados"/>
    <n v="0"/>
    <n v="62928.639999999999"/>
    <n v="12323.04"/>
    <n v="0"/>
    <n v="759.13"/>
    <n v="0"/>
    <m/>
    <n v="6945"/>
    <n v="0.11"/>
    <n v="1152754"/>
    <x v="6"/>
  </r>
  <r>
    <s v="0444   3A-L15"/>
    <s v="ALEJANDRO CESNIK"/>
    <n v="85923"/>
    <n v="85923"/>
    <n v="0"/>
    <n v="0"/>
    <n v="0"/>
    <n v="62928.639999999999"/>
    <n v="12323.04"/>
    <n v="496.8"/>
    <n v="758.79"/>
    <n v="0"/>
    <m/>
    <n v="-7290.12"/>
    <n v="0.85"/>
    <n v="69218"/>
    <x v="6"/>
  </r>
  <r>
    <s v="0445   3A-L16"/>
    <s v="FIDEICOMISO VILLA MARIA (2)"/>
    <n v="91760"/>
    <n v="91760"/>
    <n v="0"/>
    <n v="844"/>
    <n v="0"/>
    <n v="62928.639999999999"/>
    <n v="11765.53"/>
    <n v="474"/>
    <n v="724.64"/>
    <n v="0"/>
    <m/>
    <n v="0"/>
    <n v="0.19"/>
    <n v="76737"/>
    <x v="6"/>
  </r>
  <r>
    <s v="0446   3A-L17"/>
    <s v="DANNY MENA CORTES"/>
    <n v="769893"/>
    <n v="0"/>
    <n v="566466.73"/>
    <s v="En Abogados"/>
    <n v="0"/>
    <n v="62928.639999999999"/>
    <n v="11198.4"/>
    <n v="451.2"/>
    <n v="689.81"/>
    <n v="0"/>
    <m/>
    <n v="0"/>
    <n v="0.94"/>
    <n v="921635"/>
    <x v="6"/>
  </r>
  <r>
    <s v="0447   3A-L18"/>
    <s v="DANIEL VALENTINI (1)"/>
    <n v="79801"/>
    <n v="79801"/>
    <n v="0"/>
    <n v="0"/>
    <n v="0"/>
    <n v="62928.639999999999"/>
    <n v="11198.4"/>
    <n v="451.2"/>
    <n v="689.81"/>
    <n v="0"/>
    <m/>
    <n v="-7181.41"/>
    <n v="0.36"/>
    <n v="68087"/>
    <x v="6"/>
  </r>
  <r>
    <s v="0448   3A-L19"/>
    <s v="ADRIANA LUZZETTI (1)"/>
    <n v="-7325.52"/>
    <n v="79801"/>
    <n v="7324"/>
    <n v="0"/>
    <n v="7325.52"/>
    <n v="62928.639999999999"/>
    <n v="11198.4"/>
    <n v="451.2"/>
    <n v="689.81"/>
    <n v="0"/>
    <m/>
    <n v="-7181.41"/>
    <n v="0.88"/>
    <n v="68086"/>
    <x v="6"/>
  </r>
  <r>
    <s v="0449   3A-L20"/>
    <s v="NATALIA GANEM"/>
    <n v="253541"/>
    <n v="0"/>
    <n v="227496.66"/>
    <n v="56756.39"/>
    <n v="0"/>
    <n v="62928.639999999999"/>
    <n v="10640.88"/>
    <n v="428.5"/>
    <n v="655.32000000000005"/>
    <n v="0"/>
    <m/>
    <n v="0"/>
    <n v="0.61"/>
    <n v="358907"/>
    <x v="6"/>
  </r>
  <r>
    <s v="0450   3A-L21"/>
    <s v="NATALIA GANEM"/>
    <n v="255839"/>
    <n v="0"/>
    <n v="229551.28"/>
    <n v="57277.14"/>
    <n v="0"/>
    <n v="62928.639999999999"/>
    <n v="11188.78"/>
    <n v="451.2"/>
    <n v="689.12"/>
    <n v="0"/>
    <m/>
    <n v="0"/>
    <n v="0.84"/>
    <n v="362087"/>
    <x v="6"/>
  </r>
  <r>
    <s v="0451   3A-L22"/>
    <s v="Tomas Bello (1)"/>
    <n v="89381"/>
    <n v="89381"/>
    <n v="0"/>
    <n v="0"/>
    <n v="0"/>
    <n v="62928.639999999999"/>
    <n v="13947.53"/>
    <n v="0"/>
    <n v="859.16"/>
    <n v="0"/>
    <m/>
    <n v="-504.09"/>
    <n v="0.76"/>
    <n v="77232"/>
    <x v="6"/>
  </r>
  <r>
    <s v="0452   3A-L23"/>
    <s v="ROBERTO CABRERA"/>
    <n v="144531"/>
    <n v="144531"/>
    <n v="0"/>
    <n v="0"/>
    <n v="0"/>
    <n v="62928.639999999999"/>
    <n v="12880.56"/>
    <n v="518.4"/>
    <n v="793.28"/>
    <n v="0"/>
    <m/>
    <n v="-7344.94"/>
    <n v="0.06"/>
    <n v="69776"/>
    <x v="6"/>
  </r>
  <r>
    <s v="0453   3A-L24"/>
    <s v="MARA FERNANDEZ (1)"/>
    <n v="81756"/>
    <n v="81756"/>
    <n v="0"/>
    <n v="0"/>
    <n v="0"/>
    <n v="62928.639999999999"/>
    <n v="12880.56"/>
    <n v="518.4"/>
    <n v="793.28"/>
    <n v="0"/>
    <m/>
    <n v="-7344.94"/>
    <n v="0.06"/>
    <n v="69776"/>
    <x v="6"/>
  </r>
  <r>
    <s v="0454   3A-L25"/>
    <s v="SALVADOR BELLO"/>
    <n v="30808"/>
    <n v="0"/>
    <n v="30808"/>
    <n v="4159.08"/>
    <n v="0"/>
    <n v="62928.639999999999"/>
    <n v="12890.17"/>
    <n v="518.20000000000005"/>
    <n v="793.97"/>
    <n v="0"/>
    <m/>
    <n v="0"/>
    <n v="0.94"/>
    <n v="112099"/>
    <x v="6"/>
  </r>
  <r>
    <s v="0455   3A-L26"/>
    <s v="ROMA FERNANDO (1)"/>
    <n v="81722"/>
    <n v="81722"/>
    <n v="0"/>
    <n v="0"/>
    <n v="0"/>
    <n v="62928.639999999999"/>
    <n v="12851.72"/>
    <n v="516"/>
    <n v="791.9"/>
    <n v="0"/>
    <m/>
    <n v="-7342.2"/>
    <n v="0.94"/>
    <n v="69747"/>
    <x v="6"/>
  </r>
  <r>
    <s v="0456   3A-L27"/>
    <s v="ALFREDO CASTIGLIA (1)"/>
    <n v="112125"/>
    <n v="112125"/>
    <s v="Plan de Pago"/>
    <s v="Plan de Pago"/>
    <n v="0"/>
    <n v="62928.639999999999"/>
    <n v="12794.05"/>
    <n v="514.79999999999995"/>
    <n v="787.76"/>
    <n v="0"/>
    <m/>
    <n v="25624.880000000001"/>
    <n v="0.87"/>
    <n v="102651"/>
    <x v="6"/>
  </r>
  <r>
    <s v="0457   3A-L28"/>
    <s v="EDUARDO RAMOS - YARD BACK (2)"/>
    <n v="92708"/>
    <n v="92708"/>
    <n v="0"/>
    <n v="0"/>
    <n v="0"/>
    <n v="62928.639999999999"/>
    <n v="12794.05"/>
    <n v="675.6"/>
    <n v="788.11"/>
    <n v="0"/>
    <m/>
    <n v="-7336.72"/>
    <n v="0.32"/>
    <n v="69850"/>
    <x v="6"/>
  </r>
  <r>
    <s v="0458   3A-L29"/>
    <s v="LWLYC"/>
    <n v="550086"/>
    <n v="0"/>
    <n v="440495.21"/>
    <n v="169057.64"/>
    <n v="0"/>
    <n v="62928.639999999999"/>
    <n v="12870.95"/>
    <n v="562.79999999999995"/>
    <n v="792.93"/>
    <n v="0"/>
    <m/>
    <n v="0"/>
    <n v="0.83"/>
    <n v="686709"/>
    <x v="6"/>
  </r>
  <r>
    <s v="0459   3A-L30"/>
    <s v="Diego Alberto RADIVOY MAGNANI"/>
    <n v="409930"/>
    <n v="0"/>
    <n v="346298.49"/>
    <n v="110381.81"/>
    <n v="0"/>
    <n v="62928.639999999999"/>
    <n v="12909.4"/>
    <n v="519.6"/>
    <n v="795.35"/>
    <n v="0"/>
    <m/>
    <n v="0"/>
    <n v="0.71"/>
    <n v="533834"/>
    <x v="6"/>
  </r>
  <r>
    <s v="0460   3A-L31"/>
    <s v="LUIS LOSADA (1)"/>
    <n v="84359"/>
    <n v="84359"/>
    <n v="0"/>
    <n v="0"/>
    <n v="0"/>
    <n v="62928.639999999999"/>
    <n v="15120.24"/>
    <n v="607.20000000000005"/>
    <n v="931.24"/>
    <n v="0"/>
    <m/>
    <n v="-7563.29"/>
    <n v="0.97"/>
    <n v="72025"/>
    <x v="6"/>
  </r>
  <r>
    <s v="0461   3A-L32"/>
    <s v="SAN EMILIO SCA (1)"/>
    <n v="84338"/>
    <n v="84338"/>
    <n v="0"/>
    <n v="0"/>
    <n v="0"/>
    <n v="62928.639999999999"/>
    <n v="15101.01"/>
    <n v="607.20000000000005"/>
    <n v="930.21"/>
    <n v="0"/>
    <m/>
    <n v="-7561.46"/>
    <n v="0.4"/>
    <n v="72006"/>
    <x v="6"/>
  </r>
  <r>
    <s v="0462   3A-L33"/>
    <s v="STELLA MORALES (1)"/>
    <n v="86273"/>
    <n v="0"/>
    <n v="86273"/>
    <n v="11646.86"/>
    <n v="0"/>
    <n v="62928.639999999999"/>
    <n v="15475.9"/>
    <n v="621.6"/>
    <n v="952.97"/>
    <n v="0"/>
    <m/>
    <n v="1500"/>
    <n v="0.03"/>
    <n v="179399"/>
    <x v="6"/>
  </r>
  <r>
    <s v="0463   3A-L34"/>
    <s v="JORGE FRAGA"/>
    <n v="2064440"/>
    <n v="0"/>
    <n v="1226602.1000000001"/>
    <s v="En Abogados"/>
    <n v="0"/>
    <n v="62928.639999999999"/>
    <n v="23521.439999999999"/>
    <n v="945.6"/>
    <n v="1448.6"/>
    <n v="0"/>
    <m/>
    <n v="0"/>
    <n v="0.44"/>
    <n v="2318876"/>
    <x v="6"/>
  </r>
  <r>
    <s v="0464   3A-L35"/>
    <s v="JORGE FRAGA (1)"/>
    <n v="88260"/>
    <n v="88260"/>
    <n v="0"/>
    <n v="0"/>
    <n v="0"/>
    <n v="62928.639999999999"/>
    <n v="18474.95"/>
    <n v="742.8"/>
    <n v="1138.18"/>
    <n v="0"/>
    <m/>
    <n v="-7890.35"/>
    <n v="0.78"/>
    <n v="75395"/>
    <x v="6"/>
  </r>
  <r>
    <s v="0465   3A-L36"/>
    <s v="ALFREDO CASTIGLIA (1)"/>
    <n v="123230"/>
    <n v="123230"/>
    <s v="Plan de Pago"/>
    <s v="Plan de Pago"/>
    <n v="0"/>
    <n v="62928.639999999999"/>
    <n v="18494.18"/>
    <n v="742.8"/>
    <n v="1138.8699999999999"/>
    <n v="0"/>
    <m/>
    <n v="29737.919999999998"/>
    <n v="0.59"/>
    <n v="113043"/>
    <x v="6"/>
  </r>
  <r>
    <s v="0466   3A-L37"/>
    <s v="ALFREDO CASTIGLIA (1)"/>
    <n v="121496"/>
    <n v="121496"/>
    <s v="Plan de Pago"/>
    <s v="Plan de Pago"/>
    <n v="0"/>
    <n v="62928.639999999999"/>
    <n v="18446.11"/>
    <n v="740.1"/>
    <n v="1136.46"/>
    <n v="0"/>
    <m/>
    <n v="28063"/>
    <n v="0.69"/>
    <n v="111315"/>
    <x v="6"/>
  </r>
  <r>
    <s v="0467   3A-L38"/>
    <s v="AMERICO ALFREDO SANTI (1)"/>
    <n v="201145"/>
    <n v="100000"/>
    <n v="101145"/>
    <n v="5159.96"/>
    <n v="69827.98"/>
    <n v="62928.639999999999"/>
    <n v="14014.82"/>
    <n v="0"/>
    <n v="863.29"/>
    <n v="0"/>
    <m/>
    <n v="0"/>
    <n v="0.27"/>
    <n v="114284"/>
    <x v="6"/>
  </r>
  <r>
    <s v="0468   3A-L39"/>
    <s v="ALEJANDRO EDUARDO ROMERO"/>
    <n v="3734116"/>
    <n v="0"/>
    <n v="2105036.5099999998"/>
    <s v="En Abogados"/>
    <n v="0"/>
    <n v="62928.639999999999"/>
    <n v="14005.2"/>
    <n v="562.79999999999995"/>
    <n v="862.6"/>
    <n v="0"/>
    <m/>
    <n v="0"/>
    <n v="0.83"/>
    <n v="4096656"/>
    <x v="6"/>
  </r>
  <r>
    <s v="0469   3A-L40"/>
    <s v="LWLYC"/>
    <n v="595305"/>
    <n v="0"/>
    <n v="477048.06"/>
    <n v="182658.43"/>
    <n v="0"/>
    <n v="62928.639999999999"/>
    <n v="18455.73"/>
    <n v="742.8"/>
    <n v="1136.8"/>
    <n v="0"/>
    <m/>
    <n v="0"/>
    <n v="0.54"/>
    <n v="742971"/>
    <x v="6"/>
  </r>
  <r>
    <s v="0470    3B-L1"/>
    <s v="GUILLERMO BASSIGNANI"/>
    <n v="1942153"/>
    <n v="27378.07"/>
    <n v="1340993.8899999999"/>
    <n v="754815.22"/>
    <n v="0"/>
    <n v="62928.639999999999"/>
    <n v="16802.400000000001"/>
    <n v="675.6"/>
    <n v="1034.71"/>
    <n v="0"/>
    <m/>
    <n v="0"/>
    <n v="0.54"/>
    <n v="2177251"/>
    <x v="6"/>
  </r>
  <r>
    <s v="0471    3B-L2"/>
    <s v="GUILLERMO BASSIGNANI"/>
    <n v="1823560"/>
    <n v="25315.57"/>
    <n v="1260608.42"/>
    <n v="707818.15"/>
    <n v="0"/>
    <n v="62928.639999999999"/>
    <n v="13995.59"/>
    <n v="562.79999999999995"/>
    <n v="862.26"/>
    <n v="0"/>
    <m/>
    <n v="0"/>
    <n v="0.14000000000000001"/>
    <n v="2046776"/>
    <x v="6"/>
  </r>
  <r>
    <s v="0472    3B-L3"/>
    <s v="MARÕA JOS… SPINELLI_x000a_(1)"/>
    <n v="79801"/>
    <n v="79801"/>
    <n v="0"/>
    <n v="0"/>
    <n v="0"/>
    <n v="62928.639999999999"/>
    <n v="11198.4"/>
    <n v="451.2"/>
    <n v="689.81"/>
    <n v="0"/>
    <m/>
    <n v="-7181.41"/>
    <n v="0.36"/>
    <n v="68087"/>
    <x v="6"/>
  </r>
  <r>
    <s v="0473    3B-L4"/>
    <s v="PABLO GARCIA NAVARRO (1)"/>
    <n v="79543"/>
    <n v="79543"/>
    <n v="0"/>
    <n v="0"/>
    <n v="0"/>
    <n v="62928.639999999999"/>
    <n v="10977.31"/>
    <n v="441.6"/>
    <n v="676.01"/>
    <n v="0"/>
    <m/>
    <n v="0"/>
    <n v="0.44"/>
    <n v="75024"/>
    <x v="6"/>
  </r>
  <r>
    <s v="0474    3B-L5"/>
    <s v="EDUARDO HIRSH (1)"/>
    <n v="79826"/>
    <n v="80625"/>
    <n v="0"/>
    <n v="0"/>
    <n v="799"/>
    <n v="62928.639999999999"/>
    <n v="11198.4"/>
    <n v="451.2"/>
    <n v="689.81"/>
    <n v="0"/>
    <m/>
    <n v="-7181.41"/>
    <n v="0.36"/>
    <n v="67288"/>
    <x v="6"/>
  </r>
  <r>
    <s v="0475    3B-L6"/>
    <s v="LWLYC"/>
    <n v="533967"/>
    <n v="0"/>
    <n v="427496.38"/>
    <n v="164182.63"/>
    <n v="0"/>
    <n v="62928.639999999999"/>
    <n v="10977.31"/>
    <n v="441.6"/>
    <n v="676.01"/>
    <n v="0"/>
    <m/>
    <n v="0"/>
    <n v="0.43"/>
    <n v="666703"/>
    <x v="6"/>
  </r>
  <r>
    <s v="0476    3B-L7"/>
    <s v="GUILLERMO BASSIGNANI"/>
    <n v="1694347"/>
    <n v="23065.200000000001"/>
    <n v="1173031.24"/>
    <n v="656609.78"/>
    <n v="0"/>
    <n v="62928.639999999999"/>
    <n v="10948.47"/>
    <n v="440.4"/>
    <n v="674.29"/>
    <n v="0"/>
    <m/>
    <n v="0"/>
    <n v="0.18"/>
    <n v="1904633"/>
    <x v="6"/>
  </r>
  <r>
    <s v="0477    3B-L8"/>
    <s v="CAROLINA VAN DER MEULEN (1)"/>
    <n v="77409"/>
    <n v="77409"/>
    <n v="0"/>
    <n v="0"/>
    <n v="0"/>
    <n v="62928.639999999999"/>
    <n v="9141.35"/>
    <n v="367.2"/>
    <n v="562.88"/>
    <n v="0"/>
    <m/>
    <n v="-6980.42"/>
    <n v="0.35"/>
    <n v="66020"/>
    <x v="6"/>
  </r>
  <r>
    <s v="0478   3B-L8B"/>
    <s v="CAROLINA VAN DER MEULEN (1)"/>
    <n v="78466"/>
    <n v="78466"/>
    <n v="0"/>
    <n v="0"/>
    <n v="0"/>
    <n v="62928.639999999999"/>
    <n v="9756.5400000000009"/>
    <n v="393.6"/>
    <n v="601.16999999999996"/>
    <n v="0"/>
    <m/>
    <n v="-7040.71"/>
    <n v="0.76"/>
    <n v="66640"/>
    <x v="6"/>
  </r>
  <r>
    <s v="0479    3B-L9"/>
    <s v="GUILLERMO BASSIGNANI"/>
    <n v="1695680"/>
    <n v="23089.37"/>
    <n v="1173933.3400000001"/>
    <s v="En Abogados"/>
    <n v="0"/>
    <n v="62928.639999999999"/>
    <n v="10977.31"/>
    <n v="441.6"/>
    <n v="676.01"/>
    <n v="0"/>
    <m/>
    <n v="0"/>
    <n v="0.81"/>
    <n v="1906096"/>
    <x v="6"/>
  </r>
  <r>
    <s v="0480   3B-L10"/>
    <s v="CAPRILE GOLF SA."/>
    <n v="1553777"/>
    <n v="0"/>
    <n v="1050797.72"/>
    <n v="644836.97"/>
    <n v="0"/>
    <n v="62928.639999999999"/>
    <n v="10977.31"/>
    <n v="0"/>
    <n v="676.01"/>
    <n v="0"/>
    <m/>
    <n v="0"/>
    <n v="0.35"/>
    <n v="1770217"/>
    <x v="6"/>
  </r>
  <r>
    <s v="0481    3B-L11"/>
    <s v="RAUL GORLERO IGLESIAS (1)"/>
    <n v="79102"/>
    <n v="79102"/>
    <n v="0"/>
    <n v="0"/>
    <n v="0"/>
    <n v="62928.639999999999"/>
    <n v="10977.31"/>
    <n v="0"/>
    <n v="676.01"/>
    <n v="0"/>
    <m/>
    <n v="-7159.48"/>
    <n v="0.52"/>
    <n v="67423"/>
    <x v="6"/>
  </r>
  <r>
    <s v="0482   3B-L12"/>
    <s v="LWLYC"/>
    <n v="633444"/>
    <n v="0"/>
    <n v="502772.11"/>
    <n v="198546.12"/>
    <n v="0"/>
    <n v="62928.639999999999"/>
    <n v="12265.37"/>
    <n v="0"/>
    <n v="755.34"/>
    <n v="0"/>
    <m/>
    <n v="11423.12"/>
    <n v="0.3"/>
    <n v="788691"/>
    <x v="6"/>
  </r>
  <r>
    <s v="0483   3B-L13"/>
    <s v="GUILLERMO BASSIGNANI"/>
    <n v="1753491"/>
    <n v="24098.67"/>
    <n v="1212407.99"/>
    <n v="680659.42"/>
    <n v="0"/>
    <n v="62928.639999999999"/>
    <n v="12265.37"/>
    <n v="492"/>
    <n v="755.34"/>
    <n v="0"/>
    <m/>
    <n v="0"/>
    <n v="0.24"/>
    <n v="1969509"/>
    <x v="6"/>
  </r>
  <r>
    <s v="0484   3B-L14"/>
    <s v="LWLYC"/>
    <n v="586975"/>
    <n v="0"/>
    <n v="464751.27"/>
    <n v="184965.15"/>
    <n v="0"/>
    <n v="62928.639999999999"/>
    <n v="10977.31"/>
    <n v="0"/>
    <n v="676.01"/>
    <n v="0"/>
    <m/>
    <n v="0"/>
    <n v="0.62"/>
    <n v="724299"/>
    <x v="6"/>
  </r>
  <r>
    <s v="0485   3B-L15"/>
    <s v="LWLYC"/>
    <n v="533967"/>
    <n v="0"/>
    <n v="427496.38"/>
    <n v="164182.63"/>
    <n v="0"/>
    <n v="62928.639999999999"/>
    <n v="10977.31"/>
    <n v="441.6"/>
    <n v="676.01"/>
    <n v="0"/>
    <m/>
    <n v="0"/>
    <n v="0.43"/>
    <n v="666703"/>
    <x v="6"/>
  </r>
  <r>
    <s v="0486   3B-L16"/>
    <s v="LWLYC"/>
    <n v="587026"/>
    <n v="0"/>
    <n v="464783.78"/>
    <n v="184988.03"/>
    <n v="0"/>
    <n v="62928.639999999999"/>
    <n v="11044.6"/>
    <n v="0"/>
    <n v="621.16999999999996"/>
    <n v="0"/>
    <m/>
    <n v="0"/>
    <n v="0.78"/>
    <n v="724367"/>
    <x v="6"/>
  </r>
  <r>
    <s v="0487   3B-L17"/>
    <s v="LWLYC"/>
    <n v="532076"/>
    <n v="0"/>
    <n v="425968.92"/>
    <n v="163612.88"/>
    <n v="0"/>
    <n v="62928.639999999999"/>
    <n v="10746.62"/>
    <n v="432"/>
    <n v="662.22"/>
    <n v="0"/>
    <m/>
    <n v="0"/>
    <n v="0.72"/>
    <n v="664352"/>
    <x v="6"/>
  </r>
  <r>
    <s v="0488   3B-L18"/>
    <s v="GUILLERMO BASSIGNANI"/>
    <n v="1674590"/>
    <n v="22837.73"/>
    <n v="1159477.45"/>
    <n v="648804.28"/>
    <n v="0"/>
    <n v="62928.639999999999"/>
    <n v="10160.26"/>
    <n v="409.2"/>
    <n v="625.66"/>
    <n v="0"/>
    <m/>
    <n v="0"/>
    <n v="0.51"/>
    <n v="1882406"/>
    <x v="6"/>
  </r>
  <r>
    <s v="0489   3B-L19"/>
    <s v="GUILLERMO BASSIGNANI"/>
    <n v="1671983"/>
    <n v="22791.67"/>
    <n v="1157712.1000000001"/>
    <n v="647770.36"/>
    <n v="0"/>
    <n v="62928.639999999999"/>
    <n v="10102.59"/>
    <n v="405.6"/>
    <n v="622.21"/>
    <n v="0"/>
    <m/>
    <n v="0"/>
    <n v="0.5"/>
    <n v="1879542"/>
    <x v="6"/>
  </r>
  <r>
    <s v="0490   3B-L20"/>
    <s v="GUILLERMO BASSIGNANI"/>
    <n v="1665111"/>
    <n v="22671.53"/>
    <n v="1153055.98"/>
    <n v="645046.05000000005"/>
    <n v="0"/>
    <n v="62928.639999999999"/>
    <n v="9939.18"/>
    <n v="400.8"/>
    <n v="612.20000000000005"/>
    <n v="0"/>
    <m/>
    <n v="0"/>
    <n v="0.15"/>
    <n v="1871983"/>
    <x v="6"/>
  </r>
  <r>
    <s v="0491   3B-L21"/>
    <s v="NATALIA GANEM"/>
    <n v="249031"/>
    <n v="0"/>
    <n v="223464.17"/>
    <n v="55734.49"/>
    <n v="0"/>
    <n v="62928.639999999999"/>
    <n v="9564.2999999999993"/>
    <n v="385.2"/>
    <n v="589.1"/>
    <n v="0"/>
    <m/>
    <n v="0"/>
    <n v="0.1"/>
    <n v="352666"/>
    <x v="6"/>
  </r>
  <r>
    <s v="0492   3B-L22"/>
    <s v="LWLYC"/>
    <n v="526963"/>
    <n v="0"/>
    <n v="421838.02"/>
    <n v="162073.10999999999"/>
    <n v="0"/>
    <n v="62928.639999999999"/>
    <n v="10121.81"/>
    <n v="408"/>
    <n v="623.59"/>
    <n v="0"/>
    <m/>
    <n v="0"/>
    <n v="0.83"/>
    <n v="657994"/>
    <x v="6"/>
  </r>
  <r>
    <s v="0493   3B-L23"/>
    <s v="LWLYC"/>
    <n v="581826"/>
    <n v="0"/>
    <n v="466159.46"/>
    <n v="178598.07"/>
    <n v="0"/>
    <n v="62928.639999999999"/>
    <n v="16812.009999999998"/>
    <n v="676.8"/>
    <n v="1035.75"/>
    <n v="0"/>
    <m/>
    <n v="0"/>
    <n v="0.27"/>
    <n v="726211"/>
    <x v="6"/>
  </r>
  <r>
    <s v="0494   3B-L24"/>
    <s v="LWLYC"/>
    <n v="572522"/>
    <n v="0"/>
    <n v="458642.96"/>
    <n v="175795.84"/>
    <n v="0"/>
    <n v="62928.639999999999"/>
    <n v="15677.75"/>
    <n v="631.20000000000005"/>
    <n v="965.73"/>
    <n v="0"/>
    <m/>
    <n v="0"/>
    <n v="0.88"/>
    <n v="714643"/>
    <x v="6"/>
  </r>
  <r>
    <s v="0495   3B-L25"/>
    <s v="LWLYC"/>
    <n v="558721"/>
    <n v="0"/>
    <n v="447494.32"/>
    <n v="171638.41"/>
    <n v="0"/>
    <n v="62928.639999999999"/>
    <n v="13995.59"/>
    <n v="562.79999999999995"/>
    <n v="862.26"/>
    <n v="0"/>
    <m/>
    <n v="0"/>
    <n v="0.98"/>
    <n v="697483"/>
    <x v="6"/>
  </r>
  <r>
    <s v="0496   3B-L26"/>
    <s v="MARIA BELEN SAIN (1)"/>
    <n v="161900"/>
    <n v="0"/>
    <n v="152470.38"/>
    <n v="30013.119999999999"/>
    <n v="0"/>
    <n v="62928.639999999999"/>
    <n v="11198.4"/>
    <n v="0"/>
    <n v="689.81"/>
    <n v="0"/>
    <m/>
    <n v="6945"/>
    <n v="0.65"/>
    <n v="264246"/>
    <x v="6"/>
  </r>
  <r>
    <s v="0497   3B-L27"/>
    <s v="NATALIA GANEM"/>
    <n v="253541"/>
    <n v="0"/>
    <n v="227496.66"/>
    <n v="56756.39"/>
    <n v="0"/>
    <n v="62928.639999999999"/>
    <n v="10640.88"/>
    <n v="428.4"/>
    <n v="655.32000000000005"/>
    <n v="0"/>
    <m/>
    <n v="0"/>
    <n v="0.71"/>
    <n v="358907"/>
    <x v="6"/>
  </r>
  <r>
    <s v="0498   3B-L28"/>
    <s v="JUAN AGUSTÕN GARCÕA ARGIBAY (1)"/>
    <n v="79153"/>
    <n v="79153"/>
    <n v="0"/>
    <n v="0"/>
    <n v="0"/>
    <n v="62928.639999999999"/>
    <n v="10640.88"/>
    <n v="428.4"/>
    <n v="655.32000000000005"/>
    <n v="0"/>
    <m/>
    <n v="-7126.59"/>
    <n v="0.35"/>
    <n v="67527"/>
    <x v="6"/>
  </r>
  <r>
    <s v="0499   3B-L29"/>
    <s v="SALVADOR BELLO"/>
    <n v="24476"/>
    <n v="0"/>
    <n v="24476"/>
    <n v="3304.26"/>
    <n v="0"/>
    <n v="62928.639999999999"/>
    <n v="11198.4"/>
    <n v="451.2"/>
    <n v="689.81"/>
    <n v="0"/>
    <m/>
    <n v="0"/>
    <n v="0.69"/>
    <n v="103049"/>
    <x v="6"/>
  </r>
  <r>
    <s v="0500   3B-L30"/>
    <s v="RUTA CPC"/>
    <n v="214478"/>
    <n v="0"/>
    <n v="196469.03"/>
    <n v="44532.29"/>
    <n v="0"/>
    <n v="62928.639999999999"/>
    <n v="13995.59"/>
    <n v="562.79999999999995"/>
    <n v="862.26"/>
    <n v="0"/>
    <m/>
    <n v="0"/>
    <n v="0.39"/>
    <n v="319351"/>
    <x v="6"/>
  </r>
  <r>
    <s v="0501   3B-L31"/>
    <s v="WESTON MILLONES / VICTORIA RIVERO"/>
    <n v="2349817"/>
    <n v="0"/>
    <n v="1391312.38"/>
    <s v="En Abogados"/>
    <n v="0"/>
    <n v="62928.639999999999"/>
    <n v="14053.27"/>
    <n v="566.4"/>
    <n v="865.36"/>
    <n v="0"/>
    <m/>
    <n v="0"/>
    <n v="0.16"/>
    <n v="2616058"/>
    <x v="6"/>
  </r>
  <r>
    <s v="0502   3B-L32"/>
    <s v="LWLYC"/>
    <n v="583394"/>
    <n v="0"/>
    <n v="467426.12"/>
    <n v="179070.41"/>
    <n v="0"/>
    <n v="62928.639999999999"/>
    <n v="17004.259999999998"/>
    <n v="684"/>
    <n v="1047.1300000000001"/>
    <n v="0"/>
    <m/>
    <n v="0"/>
    <n v="0.44"/>
    <n v="728161"/>
    <x v="6"/>
  </r>
  <r>
    <s v="0503   3B-L33"/>
    <s v="RUTA CPC"/>
    <n v="214478"/>
    <n v="0"/>
    <n v="196469.03"/>
    <n v="44532.29"/>
    <n v="0"/>
    <n v="62928.639999999999"/>
    <n v="13995.59"/>
    <n v="562.79999999999995"/>
    <n v="862.26"/>
    <n v="0"/>
    <m/>
    <n v="0"/>
    <n v="0.39"/>
    <n v="319351"/>
    <x v="6"/>
  </r>
  <r>
    <s v="0504   3B-L34"/>
    <s v="LWLYC"/>
    <n v="535788"/>
    <n v="0"/>
    <n v="428967.56"/>
    <n v="164731.06"/>
    <n v="0"/>
    <n v="62928.639999999999"/>
    <n v="11198.4"/>
    <n v="451.2"/>
    <n v="689.81"/>
    <n v="0"/>
    <m/>
    <n v="0"/>
    <n v="0.33"/>
    <n v="668967"/>
    <x v="6"/>
  </r>
  <r>
    <s v="0505   3B-L35"/>
    <s v="ORGANIZACION RACIONAL DE ENERGIAS LIMPIAS S.A. (1)"/>
    <n v="79812"/>
    <n v="79812"/>
    <n v="0"/>
    <n v="0"/>
    <n v="0"/>
    <n v="62928.639999999999"/>
    <n v="11208.01"/>
    <n v="451.2"/>
    <n v="690.5"/>
    <n v="0"/>
    <m/>
    <n v="-7182.32"/>
    <n v="0.97"/>
    <n v="68097"/>
    <x v="6"/>
  </r>
  <r>
    <s v="0506   3B-L36"/>
    <s v="NATALIA GANEM"/>
    <n v="264469"/>
    <n v="0"/>
    <n v="237155.41"/>
    <n v="59329.57"/>
    <n v="0"/>
    <n v="62928.639999999999"/>
    <n v="11198.4"/>
    <n v="451.2"/>
    <n v="689.81"/>
    <n v="0"/>
    <m/>
    <n v="0"/>
    <n v="0.97"/>
    <n v="371754"/>
    <x v="6"/>
  </r>
  <r>
    <s v="0507   3B-L37"/>
    <s v="FIDEICOMISO VILLA MARIA (2)"/>
    <n v="90979"/>
    <n v="90979"/>
    <n v="0"/>
    <n v="837"/>
    <n v="0"/>
    <n v="62928.639999999999"/>
    <n v="11198.4"/>
    <n v="451.2"/>
    <n v="689.81"/>
    <n v="0"/>
    <m/>
    <n v="0"/>
    <n v="0.95"/>
    <n v="76106"/>
    <x v="6"/>
  </r>
  <r>
    <s v="0508   3B-L38"/>
    <s v="LWLYC"/>
    <n v="535788"/>
    <n v="0"/>
    <n v="428967.56"/>
    <n v="164731.06"/>
    <n v="0"/>
    <n v="62928.639999999999"/>
    <n v="11198.4"/>
    <n v="451.2"/>
    <n v="689.81"/>
    <n v="0"/>
    <m/>
    <n v="0"/>
    <n v="0.33"/>
    <n v="668967"/>
    <x v="6"/>
  </r>
  <r>
    <s v="0509   3B-L39"/>
    <s v="RUTA CPC"/>
    <n v="206857"/>
    <n v="0"/>
    <n v="189525.64"/>
    <n v="42917.32"/>
    <n v="0"/>
    <n v="62928.639999999999"/>
    <n v="11755.91"/>
    <n v="472.8"/>
    <n v="724.3"/>
    <n v="0"/>
    <m/>
    <n v="0"/>
    <n v="0.39"/>
    <n v="308325"/>
    <x v="6"/>
  </r>
  <r>
    <s v="0510   3B-L40"/>
    <s v="MELAMED CONSTRUCCIONES SRL_x000a_(2)"/>
    <n v="214641"/>
    <n v="109644"/>
    <n v="104997"/>
    <n v="26307.55"/>
    <n v="0"/>
    <n v="62928.639999999999"/>
    <n v="11755.91"/>
    <n v="472.9"/>
    <n v="724.3"/>
    <n v="0"/>
    <m/>
    <n v="0"/>
    <n v="0.7"/>
    <n v="207187"/>
    <x v="6"/>
  </r>
  <r>
    <s v="0511    3B-L41"/>
    <s v="Cristian Javier Bicerne_x000a_(1)"/>
    <n v="92868"/>
    <n v="92900"/>
    <n v="0"/>
    <n v="0"/>
    <n v="32"/>
    <n v="62928.639999999999"/>
    <n v="12323.04"/>
    <n v="496.8"/>
    <n v="758.79"/>
    <n v="0"/>
    <m/>
    <n v="-345.12"/>
    <n v="0.85"/>
    <n v="76131"/>
    <x v="6"/>
  </r>
  <r>
    <s v="0512    3E-L1"/>
    <s v="LWLYC"/>
    <n v="581732"/>
    <n v="0"/>
    <n v="466083.64"/>
    <n v="178569.65"/>
    <n v="0"/>
    <n v="62928.639999999999"/>
    <n v="16802.400000000001"/>
    <n v="675.5"/>
    <n v="1034.71"/>
    <n v="0"/>
    <m/>
    <n v="0"/>
    <n v="0.46"/>
    <n v="726095"/>
    <x v="6"/>
  </r>
  <r>
    <s v="0513    3E-L2"/>
    <s v="EFEYSE SRL"/>
    <n v="87988"/>
    <n v="0"/>
    <n v="87988"/>
    <n v="11878.38"/>
    <n v="0"/>
    <n v="62928.639999999999"/>
    <n v="14005.2"/>
    <n v="565.20000000000005"/>
    <n v="862.95"/>
    <n v="0"/>
    <m/>
    <n v="0"/>
    <n v="0.63"/>
    <n v="178229"/>
    <x v="6"/>
  </r>
  <r>
    <s v="0514    3E-L3"/>
    <s v="FIDEICOMISO VILLA MARIA (2)"/>
    <n v="94848"/>
    <n v="94848"/>
    <n v="0"/>
    <n v="872"/>
    <n v="0"/>
    <n v="62928.639999999999"/>
    <n v="14005.2"/>
    <n v="565.20000000000005"/>
    <n v="862.95"/>
    <n v="0"/>
    <m/>
    <n v="0"/>
    <n v="0.01"/>
    <n v="79234"/>
    <x v="6"/>
  </r>
  <r>
    <s v="0515    3E-L4"/>
    <s v="PATRICIA TARABINI (1)"/>
    <n v="83053"/>
    <n v="83053"/>
    <n v="0"/>
    <n v="0"/>
    <n v="0"/>
    <n v="62928.639999999999"/>
    <n v="13995.59"/>
    <n v="562.79999999999995"/>
    <n v="862.26"/>
    <n v="0"/>
    <m/>
    <n v="-7453.66"/>
    <n v="0.37"/>
    <n v="70896"/>
    <x v="6"/>
  </r>
  <r>
    <s v="0516    3E-L5"/>
    <s v="RUTA CPC"/>
    <n v="214478"/>
    <n v="0"/>
    <n v="196469.03"/>
    <n v="44532.29"/>
    <n v="0"/>
    <n v="62928.639999999999"/>
    <n v="13995.59"/>
    <n v="562.79999999999995"/>
    <n v="862.26"/>
    <n v="0"/>
    <m/>
    <n v="0"/>
    <n v="0.39"/>
    <n v="319351"/>
    <x v="6"/>
  </r>
  <r>
    <s v="0517    3E-L6"/>
    <s v="FERNANDO JASNIS"/>
    <n v="87974"/>
    <n v="87974"/>
    <n v="0"/>
    <n v="0"/>
    <n v="0"/>
    <n v="62928.639999999999"/>
    <n v="13995.59"/>
    <n v="562.79999999999995"/>
    <n v="862.26"/>
    <n v="0"/>
    <m/>
    <n v="-7453.66"/>
    <n v="0.37"/>
    <n v="70896"/>
    <x v="6"/>
  </r>
  <r>
    <s v="0518    3E-L7"/>
    <s v="JOSEPH HARPER"/>
    <n v="85923"/>
    <n v="85923"/>
    <n v="0"/>
    <n v="0"/>
    <n v="0"/>
    <n v="62928.639999999999"/>
    <n v="12323.04"/>
    <n v="496.8"/>
    <n v="759.13"/>
    <n v="0"/>
    <m/>
    <n v="-7291.04"/>
    <n v="0.43"/>
    <n v="69217"/>
    <x v="6"/>
  </r>
  <r>
    <s v="0519    3E-L8"/>
    <s v="SARNI / TRONCOSO"/>
    <n v="206343"/>
    <n v="0"/>
    <n v="189878"/>
    <n v="42098.53"/>
    <n v="0"/>
    <n v="62928.639999999999"/>
    <n v="12332.65"/>
    <n v="496.8"/>
    <n v="759.48"/>
    <n v="0"/>
    <m/>
    <n v="0"/>
    <n v="0.9"/>
    <n v="308495"/>
    <x v="6"/>
  </r>
  <r>
    <s v="0520   3E-L9"/>
    <s v="HERN£N DE LAURENTE"/>
    <n v="208015"/>
    <n v="0"/>
    <n v="191286.68"/>
    <n v="42552.02"/>
    <n v="0"/>
    <n v="62928.639999999999"/>
    <n v="12323.04"/>
    <n v="496.8"/>
    <n v="759.13"/>
    <n v="0"/>
    <m/>
    <n v="0"/>
    <n v="0.69"/>
    <n v="310347"/>
    <x v="6"/>
  </r>
  <r>
    <s v="0521  3E-L10"/>
    <s v="JAVIER ARCAPALO (1)"/>
    <n v="81109"/>
    <m/>
    <n v="81109"/>
    <n v="10949"/>
    <m/>
    <n v="62928.639999999999"/>
    <n v="12323.04"/>
    <n v="496.8"/>
    <n v="759.13"/>
    <n v="0"/>
    <m/>
    <n v="-7291.04"/>
    <n v="0.71"/>
    <n v="161276"/>
    <x v="6"/>
  </r>
  <r>
    <s v="0522   3E-L11"/>
    <s v="KATRIN MAKULLA"/>
    <n v="2255058"/>
    <m/>
    <n v="1347864.64"/>
    <s v="En Abogados"/>
    <m/>
    <n v="62928.639999999999"/>
    <n v="12323.04"/>
    <n v="496.8"/>
    <n v="758.79"/>
    <n v="0"/>
    <m/>
    <n v="0"/>
    <n v="0"/>
    <n v="2513527"/>
    <x v="6"/>
  </r>
  <r>
    <s v="0523   3E-L12"/>
    <s v="OCAMPO / ARCAPALO (1)"/>
    <n v="81109"/>
    <n v="81109"/>
    <n v="0"/>
    <n v="0"/>
    <n v="0"/>
    <n v="62928.639999999999"/>
    <n v="12323.04"/>
    <n v="496.8"/>
    <n v="758.79"/>
    <n v="0"/>
    <m/>
    <n v="-7290.12"/>
    <n v="0.85"/>
    <n v="69218"/>
    <x v="6"/>
  </r>
  <r>
    <s v="0524   3E-L13"/>
    <s v="JAVIER ARCAPALO (1)"/>
    <n v="81109"/>
    <n v="81109"/>
    <n v="0"/>
    <n v="0"/>
    <n v="0"/>
    <n v="62928.639999999999"/>
    <n v="12313.43"/>
    <n v="496.8"/>
    <n v="759.13"/>
    <n v="0"/>
    <m/>
    <n v="-7291.04"/>
    <n v="0.04"/>
    <n v="69207"/>
    <x v="6"/>
  </r>
  <r>
    <s v="0525   3E-L14"/>
    <s v="CHRYNIEWIECKI DAMIAN (1)"/>
    <n v="94821"/>
    <m/>
    <n v="94821"/>
    <n v="12800.84"/>
    <n v="0"/>
    <n v="62928.639999999999"/>
    <n v="24117.4"/>
    <n v="970.8"/>
    <n v="1485.5"/>
    <n v="0"/>
    <m/>
    <n v="0"/>
    <n v="0.82"/>
    <n v="197125"/>
    <x v="6"/>
  </r>
  <r>
    <s v="0526   3E-L15"/>
    <s v="FIDEICOMISO VILLA MARIA (1) (2)"/>
    <n v="106582"/>
    <n v="106582"/>
    <m/>
    <n v="976"/>
    <m/>
    <n v="62928.639999999999"/>
    <n v="16802.400000000001"/>
    <n v="675.6"/>
    <n v="1034.71"/>
    <n v="0"/>
    <m/>
    <n v="6945"/>
    <n v="0.65"/>
    <n v="89363"/>
    <x v="6"/>
  </r>
  <r>
    <s v="0527   3E-L16"/>
    <s v="GUILLERMO BASSIGNANI"/>
    <n v="1958913"/>
    <n v="27813.3"/>
    <n v="1352154.78"/>
    <s v="En Abogados"/>
    <m/>
    <n v="62928.639999999999"/>
    <n v="16802.400000000001"/>
    <n v="675.8"/>
    <n v="1034.71"/>
    <n v="0"/>
    <m/>
    <n v="0"/>
    <n v="0.85"/>
    <n v="2195083"/>
    <x v="6"/>
  </r>
  <r>
    <s v="0528   3E-L17"/>
    <s v="RUTA CPC"/>
    <n v="224027"/>
    <m/>
    <n v="205169.38"/>
    <n v="46555.49"/>
    <m/>
    <n v="62928.639999999999"/>
    <n v="16802.400000000001"/>
    <n v="675.5"/>
    <n v="1034.71"/>
    <n v="0"/>
    <m/>
    <n v="0"/>
    <n v="0.88"/>
    <n v="333167"/>
    <x v="6"/>
  </r>
  <r>
    <s v="0529   3E-L18"/>
    <s v="DIEGO RADIVOY"/>
    <n v="1201185"/>
    <m/>
    <n v="898168.2"/>
    <n v="424269.51"/>
    <m/>
    <n v="62928.639999999999"/>
    <n v="16802.400000000001"/>
    <n v="675.8"/>
    <n v="1034.71"/>
    <n v="0"/>
    <m/>
    <n v="0"/>
    <n v="0.74"/>
    <n v="1403880"/>
    <x v="6"/>
  </r>
  <r>
    <s v="0530   3E-L19"/>
    <s v="Fideicomiso Villa Maria_x000a_(2)"/>
    <n v="98699"/>
    <n v="98699"/>
    <m/>
    <n v="906"/>
    <m/>
    <n v="62928.639999999999"/>
    <n v="16802.400000000001"/>
    <n v="675.6"/>
    <n v="1034.71"/>
    <n v="0"/>
    <m/>
    <n v="0"/>
    <n v="0.65"/>
    <n v="82348"/>
    <x v="6"/>
  </r>
  <r>
    <s v="0531   3E-L20"/>
    <s v="SANTAMARIA ; Tamara / Eliana RODRIGUEZ BIANCHI (1)"/>
    <n v="106849"/>
    <n v="106849"/>
    <n v="0"/>
    <n v="0"/>
    <n v="0"/>
    <n v="62928.639999999999"/>
    <n v="16831.240000000002"/>
    <n v="676.8"/>
    <n v="1036.44"/>
    <n v="0"/>
    <m/>
    <n v="-7729.56"/>
    <n v="0.44"/>
    <n v="73744"/>
    <x v="6"/>
  </r>
  <r>
    <s v="0532   3E-L21"/>
    <s v="RUTA CPC"/>
    <n v="253391"/>
    <n v="0"/>
    <n v="231931.99"/>
    <n v="52769.83"/>
    <m/>
    <n v="62928.639999999999"/>
    <n v="25626.54"/>
    <n v="954"/>
    <n v="1459.98"/>
    <n v="0"/>
    <m/>
    <n v="0"/>
    <n v="0.02"/>
    <n v="375671"/>
    <x v="6"/>
  </r>
  <r>
    <s v="0533   3E-L22"/>
    <s v="SALVADOR BELLO"/>
    <n v="19431"/>
    <n v="0"/>
    <n v="19431"/>
    <n v="2623.19"/>
    <n v="0"/>
    <n v="62928.639999999999"/>
    <n v="9852.67"/>
    <n v="396"/>
    <n v="607.03"/>
    <n v="0"/>
    <m/>
    <n v="0"/>
    <n v="0.47"/>
    <n v="95839"/>
    <x v="6"/>
  </r>
  <r>
    <s v="0534   3E- L22B"/>
    <s v="SALVADOR BELLO"/>
    <n v="19431"/>
    <n v="0"/>
    <n v="19431"/>
    <n v="2623.19"/>
    <n v="0"/>
    <n v="62928.639999999999"/>
    <n v="9852.67"/>
    <n v="396"/>
    <n v="607.03"/>
    <n v="0"/>
    <m/>
    <n v="0"/>
    <n v="0.47"/>
    <n v="95839"/>
    <x v="6"/>
  </r>
  <r>
    <s v="0535  3E-L23"/>
    <s v="RUTA CPC"/>
    <n v="198116"/>
    <n v="0"/>
    <n v="181623.36"/>
    <n v="41011.79"/>
    <n v="0"/>
    <n v="62928.639999999999"/>
    <n v="9458.56"/>
    <n v="381.6"/>
    <n v="582.89"/>
    <n v="0"/>
    <m/>
    <n v="0"/>
    <n v="0.16"/>
    <n v="295987"/>
    <x v="6"/>
  </r>
  <r>
    <s v="0536  3E-L24"/>
    <s v="NATALIA GANEM"/>
    <n v="248591"/>
    <n v="0"/>
    <n v="223070.66"/>
    <n v="55634.879999999997"/>
    <n v="0"/>
    <n v="62928.639999999999"/>
    <n v="9458.56"/>
    <n v="381.6"/>
    <n v="582.89"/>
    <n v="0"/>
    <m/>
    <n v="0"/>
    <n v="0.77"/>
    <n v="352058"/>
    <x v="6"/>
  </r>
  <r>
    <s v="0537  3E-L25"/>
    <s v="SANTIAGO BELAUSTEGUI"/>
    <n v="369311"/>
    <n v="372493"/>
    <n v="0"/>
    <n v="42950.23"/>
    <n v="3182"/>
    <n v="62928.639999999999"/>
    <n v="14562.72"/>
    <n v="585.6"/>
    <n v="896.75"/>
    <n v="0"/>
    <m/>
    <n v="0"/>
    <n v="0.06"/>
    <n v="118742"/>
    <x v="6"/>
  </r>
  <r>
    <s v="0538  3E-L26"/>
    <s v="FIDEICOMISO VILLA MARIA (2)"/>
    <n v="94832"/>
    <n v="94832"/>
    <n v="0"/>
    <n v="872"/>
    <n v="0"/>
    <n v="62928.639999999999"/>
    <n v="13995.59"/>
    <n v="562.79999999999995"/>
    <n v="862.26"/>
    <n v="0"/>
    <m/>
    <n v="0"/>
    <n v="0.71"/>
    <n v="79222"/>
    <x v="6"/>
  </r>
  <r>
    <s v="0539  3E-L27"/>
    <s v="ROBERTO MARINHO"/>
    <n v="89354"/>
    <n v="89354"/>
    <n v="0"/>
    <n v="0"/>
    <n v="0"/>
    <n v="62928.639999999999"/>
    <n v="15120.24"/>
    <n v="608.4"/>
    <n v="931.59"/>
    <n v="0"/>
    <m/>
    <n v="0"/>
    <n v="0.13"/>
    <n v="79589"/>
    <x v="6"/>
  </r>
  <r>
    <s v="0540  3E-L28"/>
    <s v="ROBERTO MARINHO"/>
    <n v="90050"/>
    <n v="90050"/>
    <n v="0"/>
    <n v="0"/>
    <n v="0"/>
    <n v="62928.639999999999"/>
    <n v="15687.37"/>
    <n v="631.20000000000005"/>
    <n v="966.08"/>
    <n v="0"/>
    <m/>
    <n v="0"/>
    <n v="0.71"/>
    <n v="80214"/>
    <x v="6"/>
  </r>
  <r>
    <s v="0541  3E-L29"/>
    <s v="ROBERTO MARINHO"/>
    <n v="90050"/>
    <n v="90050"/>
    <n v="0"/>
    <n v="0"/>
    <n v="0"/>
    <n v="62928.639999999999"/>
    <n v="15687.37"/>
    <n v="631.20000000000005"/>
    <n v="966.08"/>
    <n v="0"/>
    <m/>
    <n v="0"/>
    <n v="0.71"/>
    <n v="80214"/>
    <x v="6"/>
  </r>
  <r>
    <s v="0542  3E-L30"/>
    <s v="ROBERTO MARINHO"/>
    <n v="91384"/>
    <n v="91384"/>
    <n v="0"/>
    <n v="0"/>
    <n v="0"/>
    <n v="62928.639999999999"/>
    <n v="16773.560000000001"/>
    <n v="675.6"/>
    <n v="1033.33"/>
    <n v="0"/>
    <m/>
    <n v="0"/>
    <n v="0.87"/>
    <n v="81412"/>
    <x v="6"/>
  </r>
  <r>
    <s v="0543  3E-L31"/>
    <s v="ROBERTO MARINHO"/>
    <n v="98376"/>
    <n v="98376"/>
    <n v="0"/>
    <n v="0"/>
    <n v="0"/>
    <n v="62928.639999999999"/>
    <n v="22473.69"/>
    <n v="903.6"/>
    <n v="1384.1"/>
    <n v="0"/>
    <m/>
    <n v="0"/>
    <n v="0.97"/>
    <n v="87691"/>
    <x v="6"/>
  </r>
  <r>
    <s v="0544  3E-L32"/>
    <s v="DIEGO RADIVOY"/>
    <n v="1127955"/>
    <n v="0"/>
    <n v="856734.58"/>
    <n v="386879.59"/>
    <n v="0"/>
    <n v="62928.639999999999"/>
    <n v="23521.439999999999"/>
    <n v="945.6"/>
    <n v="1448.94"/>
    <n v="0"/>
    <m/>
    <n v="0"/>
    <n v="0.21"/>
    <n v="1332459"/>
    <x v="6"/>
  </r>
  <r>
    <s v="0545  3E-L33"/>
    <s v="FIDEICOMISO VILLA MARIA (2)"/>
    <n v="99408"/>
    <n v="99408"/>
    <n v="0"/>
    <n v="912"/>
    <n v="0"/>
    <n v="62928.639999999999"/>
    <n v="17359.919999999998"/>
    <n v="645.6"/>
    <n v="1069.55"/>
    <n v="0"/>
    <m/>
    <n v="0"/>
    <n v="0.28999999999999998"/>
    <n v="82916"/>
    <x v="6"/>
  </r>
  <r>
    <s v="0546  3E-L34"/>
    <s v="FIDEICOMISO VILLA MARIA (2)"/>
    <n v="99469"/>
    <n v="99469"/>
    <n v="0"/>
    <n v="913"/>
    <n v="0"/>
    <n v="62928.639999999999"/>
    <n v="17359.919999999998"/>
    <n v="699.6"/>
    <n v="1069.2"/>
    <n v="0"/>
    <m/>
    <n v="0"/>
    <n v="0.64"/>
    <n v="82971"/>
    <x v="6"/>
  </r>
  <r>
    <s v="0547  3E-L35"/>
    <s v="TORIBIO ACHAVAL (1)"/>
    <n v="86965"/>
    <n v="86965"/>
    <n v="0"/>
    <n v="0"/>
    <n v="0"/>
    <n v="62928.639999999999"/>
    <n v="17359.919999999998"/>
    <n v="699.6"/>
    <n v="1069.55"/>
    <n v="0"/>
    <m/>
    <n v="0"/>
    <n v="0.28999999999999998"/>
    <n v="82058"/>
    <x v="6"/>
  </r>
  <r>
    <s v="0548  3E-L36"/>
    <s v="TORIBIO ACHAVAL (1)"/>
    <n v="86965"/>
    <n v="86965"/>
    <n v="0"/>
    <n v="0"/>
    <n v="0"/>
    <n v="62928.639999999999"/>
    <n v="17359.919999999998"/>
    <n v="699.6"/>
    <n v="1069.55"/>
    <n v="0"/>
    <m/>
    <n v="-7781.63"/>
    <n v="0.92"/>
    <n v="74277"/>
    <x v="6"/>
  </r>
  <r>
    <s v="0549  3E-L37-1"/>
    <s v="Victoria Bas (1)"/>
    <n v="83675"/>
    <n v="84512"/>
    <n v="0"/>
    <n v="837"/>
    <n v="837"/>
    <n v="62928.639999999999"/>
    <n v="9323.99"/>
    <n v="0"/>
    <n v="574.71"/>
    <n v="0"/>
    <m/>
    <n v="-835.72"/>
    <n v="0.38"/>
    <n v="71992"/>
    <x v="6"/>
  </r>
  <r>
    <s v="0550   3E-L38"/>
    <s v="Victoria Gobbi (1)"/>
    <n v="80223"/>
    <n v="80223"/>
    <n v="0"/>
    <n v="0"/>
    <n v="0"/>
    <n v="62928.639999999999"/>
    <n v="9344.17"/>
    <n v="0"/>
    <n v="572.70000000000005"/>
    <n v="0"/>
    <m/>
    <n v="-4308.22"/>
    <n v="0.71"/>
    <n v="68538"/>
    <x v="6"/>
  </r>
  <r>
    <s v="0551   3E-L39"/>
    <s v="Victoria Bas (1)"/>
    <n v="93147"/>
    <n v="94079"/>
    <n v="0"/>
    <n v="932"/>
    <n v="932"/>
    <n v="62928.639999999999"/>
    <n v="11140.72"/>
    <n v="0"/>
    <n v="676.13"/>
    <n v="0"/>
    <m/>
    <n v="-1162.78"/>
    <n v="0.28999999999999998"/>
    <n v="73583"/>
    <x v="6"/>
  </r>
  <r>
    <s v="0552  4A-1-L1"/>
    <s v="LA ESPERANZA/ DAMIAN LOPO (1)"/>
    <n v="95529"/>
    <n v="95529"/>
    <n v="0"/>
    <n v="0"/>
    <n v="0"/>
    <n v="62928.639999999999"/>
    <n v="14303.19"/>
    <n v="574.79999999999995"/>
    <n v="0"/>
    <n v="0"/>
    <m/>
    <n v="0"/>
    <n v="0.37"/>
    <n v="77807"/>
    <x v="6"/>
  </r>
  <r>
    <s v="0553  4A-2-L2"/>
    <s v="LA ESPERANZA/ DAMIAN LOPO (1)"/>
    <n v="98445"/>
    <n v="98445"/>
    <n v="0"/>
    <n v="0"/>
    <n v="0"/>
    <n v="62928.639999999999"/>
    <n v="13255.44"/>
    <n v="534"/>
    <n v="0"/>
    <n v="0"/>
    <m/>
    <n v="0"/>
    <n v="0.92"/>
    <n v="76719"/>
    <x v="6"/>
  </r>
  <r>
    <s v="0554  4A-3-L3"/>
    <s v="LA ESPERANZA/ DAMIAN LOPO (1)"/>
    <n v="97915"/>
    <n v="97915"/>
    <n v="0"/>
    <n v="0"/>
    <n v="0"/>
    <n v="62928.639999999999"/>
    <n v="12986.29"/>
    <n v="522"/>
    <n v="0"/>
    <n v="0"/>
    <m/>
    <n v="0"/>
    <n v="7.0000000000000007E-2"/>
    <n v="76437"/>
    <x v="6"/>
  </r>
  <r>
    <s v="0555  4A-4-L4"/>
    <s v="BERARDO-LUCCHESI"/>
    <n v="85455"/>
    <n v="86286"/>
    <n v="0"/>
    <n v="831"/>
    <n v="831"/>
    <n v="62928.639999999999"/>
    <n v="12572.96"/>
    <n v="506.4"/>
    <n v="0"/>
    <n v="0"/>
    <m/>
    <n v="-7314.79"/>
    <n v="0.79"/>
    <n v="68694"/>
    <x v="6"/>
  </r>
  <r>
    <s v="0556  4A-5-L5"/>
    <s v="SERGIO KAUFMAN (1)"/>
    <n v="79746"/>
    <n v="79746"/>
    <n v="0"/>
    <n v="0"/>
    <n v="0"/>
    <n v="62928.639999999999"/>
    <n v="11775.14"/>
    <n v="474"/>
    <n v="0"/>
    <n v="0"/>
    <m/>
    <n v="-7237.14"/>
    <n v="0.36"/>
    <n v="67941"/>
    <x v="6"/>
  </r>
  <r>
    <s v="0557  4A-6-L6"/>
    <s v="CARLOS SELLAN"/>
    <n v="566754"/>
    <n v="0"/>
    <n v="453817.82"/>
    <n v="174201.59"/>
    <n v="0"/>
    <n v="62928.639999999999"/>
    <n v="15918.06"/>
    <n v="640.79999999999995"/>
    <n v="0"/>
    <n v="0"/>
    <m/>
    <n v="0"/>
    <n v="0.09"/>
    <n v="707507"/>
    <x v="6"/>
  </r>
  <r>
    <s v="0558  4A-7-L7"/>
    <s v="GIMENEZ JULIAN (1)"/>
    <n v="1227220"/>
    <n v="64758"/>
    <n v="835480.63"/>
    <s v="En Abogados"/>
    <n v="0"/>
    <n v="62928.639999999999"/>
    <n v="12870.95"/>
    <n v="0"/>
    <n v="0"/>
    <n v="0"/>
    <m/>
    <n v="0"/>
    <n v="0.52"/>
    <n v="1351052"/>
    <x v="6"/>
  </r>
  <r>
    <s v="0559  4A-8-L8"/>
    <s v="LA ESPERANZA (1)"/>
    <n v="100172"/>
    <n v="100172"/>
    <n v="0"/>
    <n v="0"/>
    <n v="0"/>
    <n v="62928.639999999999"/>
    <n v="14149.39"/>
    <n v="568.79999999999995"/>
    <n v="0"/>
    <n v="0"/>
    <m/>
    <n v="0"/>
    <n v="0.17"/>
    <n v="77647"/>
    <x v="6"/>
  </r>
  <r>
    <s v="0560  4A-9-L9"/>
    <s v="LA ESPERANZA (1)"/>
    <n v="101438"/>
    <n v="101438"/>
    <n v="0"/>
    <n v="0"/>
    <n v="0"/>
    <n v="62928.639999999999"/>
    <n v="14803.03"/>
    <n v="595.20000000000005"/>
    <n v="0"/>
    <n v="0"/>
    <m/>
    <n v="0"/>
    <n v="0.13"/>
    <n v="78327"/>
    <x v="6"/>
  </r>
  <r>
    <s v="0561  4B-10-_x000a_L10"/>
    <s v="AGUSTIN ESTRADA / PADIMOL"/>
    <n v="1894946"/>
    <n v="0"/>
    <n v="1170162.17"/>
    <s v="En Abogados"/>
    <n v="0"/>
    <n v="62928.639999999999"/>
    <n v="14764.58"/>
    <n v="594"/>
    <n v="0"/>
    <n v="0"/>
    <m/>
    <n v="0"/>
    <n v="0.89"/>
    <n v="2131206"/>
    <x v="6"/>
  </r>
  <r>
    <s v="0562  4B-11-L11"/>
    <s v="LA ESPERANZA (1)"/>
    <n v="101639"/>
    <n v="101639"/>
    <n v="0"/>
    <n v="0"/>
    <n v="0"/>
    <n v="62928.639999999999"/>
    <n v="14908.77"/>
    <n v="598.79999999999995"/>
    <n v="0"/>
    <n v="0"/>
    <m/>
    <n v="0"/>
    <n v="0.79"/>
    <n v="78437"/>
    <x v="6"/>
  </r>
  <r>
    <s v="0563   4B-12-_x000a_L12"/>
    <s v="LA ESPERANZA (1)"/>
    <n v="99113"/>
    <n v="99113"/>
    <n v="0"/>
    <n v="0"/>
    <n v="0"/>
    <n v="62928.639999999999"/>
    <n v="15024.11"/>
    <n v="604.79999999999995"/>
    <n v="0"/>
    <n v="0"/>
    <m/>
    <n v="0"/>
    <n v="0.45"/>
    <n v="78558"/>
    <x v="6"/>
  </r>
  <r>
    <s v="0564  4B-13-_x000a_L13"/>
    <s v="LA ESPERANZA (1)"/>
    <n v="102089"/>
    <n v="102089"/>
    <n v="0"/>
    <n v="0"/>
    <n v="0"/>
    <n v="62928.639999999999"/>
    <n v="15139.46"/>
    <n v="608.4"/>
    <n v="0"/>
    <n v="0"/>
    <m/>
    <n v="0"/>
    <n v="0.5"/>
    <n v="78677"/>
    <x v="6"/>
  </r>
  <r>
    <s v="0565  4B-14-_x000a_L14"/>
    <s v="LA ESPERANZA (1)"/>
    <n v="99381"/>
    <n v="99381"/>
    <n v="0"/>
    <n v="0"/>
    <n v="0"/>
    <n v="62928.639999999999"/>
    <n v="15254.81"/>
    <n v="614.4"/>
    <n v="0"/>
    <n v="0"/>
    <m/>
    <n v="0"/>
    <n v="0.15"/>
    <n v="78798"/>
    <x v="6"/>
  </r>
  <r>
    <s v="0566  4B-15-_x000a_L15"/>
    <s v="LA ESPERANZA (1)"/>
    <n v="102548"/>
    <n v="102548"/>
    <n v="0"/>
    <n v="0"/>
    <n v="0"/>
    <n v="62928.639999999999"/>
    <n v="15379.77"/>
    <n v="618"/>
    <n v="0"/>
    <n v="0"/>
    <m/>
    <n v="0"/>
    <n v="0.59"/>
    <n v="78927"/>
    <x v="6"/>
  </r>
  <r>
    <s v="0567  4B-16-_x000a_L16"/>
    <s v="Damián Pace"/>
    <n v="331097"/>
    <n v="0"/>
    <n v="289760.69"/>
    <n v="80454"/>
    <n v="0"/>
    <n v="62928.639999999999"/>
    <n v="15495.12"/>
    <n v="0"/>
    <n v="0"/>
    <n v="0"/>
    <m/>
    <n v="0"/>
    <n v="0.55000000000000004"/>
    <n v="448639"/>
    <x v="6"/>
  </r>
  <r>
    <s v="0568  4B-17-_x000a_L17"/>
    <s v="LA ESPERANZA (1)"/>
    <n v="103014"/>
    <n v="103014"/>
    <n v="0"/>
    <n v="0"/>
    <n v="0"/>
    <n v="62928.639999999999"/>
    <n v="15620.08"/>
    <n v="627.6"/>
    <n v="0"/>
    <n v="0"/>
    <m/>
    <n v="0"/>
    <n v="0.68"/>
    <n v="79177"/>
    <x v="6"/>
  </r>
  <r>
    <s v="0569  4B-18-_x000a_L18"/>
    <s v="LA ESPERANZA (1)"/>
    <n v="104603"/>
    <n v="104603"/>
    <n v="0"/>
    <n v="0"/>
    <n v="0"/>
    <n v="62928.639999999999"/>
    <n v="16437.13"/>
    <n v="662.4"/>
    <n v="0"/>
    <n v="0"/>
    <m/>
    <n v="0"/>
    <n v="0.83"/>
    <n v="80029"/>
    <x v="6"/>
  </r>
  <r>
    <s v="0570  4C-19-_x000a_L19"/>
    <s v="Rosana Valeria Gonzalez (1)"/>
    <n v="84094"/>
    <n v="84094"/>
    <n v="0"/>
    <n v="841"/>
    <n v="0"/>
    <n v="62928.639999999999"/>
    <n v="16321.78"/>
    <n v="0"/>
    <n v="0"/>
    <n v="0"/>
    <m/>
    <n v="-7680.23"/>
    <n v="0.81"/>
    <n v="72412"/>
    <x v="6"/>
  </r>
  <r>
    <s v="0571  4C-20-_x000a_L20"/>
    <s v="Rosana Valeria Gonzalez (1)"/>
    <n v="110071"/>
    <n v="110072"/>
    <n v="0"/>
    <n v="1101"/>
    <n v="1"/>
    <n v="62928.639999999999"/>
    <n v="26587.78"/>
    <n v="0"/>
    <n v="0"/>
    <n v="0"/>
    <m/>
    <n v="-8679.69"/>
    <n v="0.27"/>
    <n v="81937"/>
    <x v="6"/>
  </r>
  <r>
    <s v="0572  4C-21-_x000a_L21"/>
    <s v="LA ESPERANZA (1)"/>
    <n v="105124"/>
    <n v="105124"/>
    <n v="0"/>
    <n v="0"/>
    <n v="0"/>
    <n v="62928.639999999999"/>
    <n v="16706.28"/>
    <n v="673.2"/>
    <n v="0"/>
    <n v="0"/>
    <m/>
    <n v="0"/>
    <n v="0.88"/>
    <n v="80309"/>
    <x v="6"/>
  </r>
  <r>
    <s v="0573  4C-22-_x000a_L22"/>
    <s v="VOLIA PROMENADE SRL"/>
    <n v="3734190"/>
    <n v="0"/>
    <n v="2107734.06"/>
    <s v="En Abogados"/>
    <n v="0"/>
    <n v="62928.639999999999"/>
    <n v="16735.11"/>
    <n v="0"/>
    <n v="0"/>
    <n v="0"/>
    <m/>
    <n v="0"/>
    <n v="0.15"/>
    <n v="4098398"/>
    <x v="6"/>
  </r>
  <r>
    <s v="0574  4C-23-_x000a_L23"/>
    <s v="LAURA LUJAN MORA— A (1)"/>
    <n v="84595"/>
    <n v="85441"/>
    <n v="0"/>
    <n v="846"/>
    <n v="846"/>
    <n v="62928.639999999999"/>
    <n v="16792.79"/>
    <n v="0"/>
    <n v="0"/>
    <n v="0"/>
    <m/>
    <n v="-7725.9"/>
    <n v="0.47"/>
    <n v="71996"/>
    <x v="6"/>
  </r>
  <r>
    <s v="0575  4C-24-_x000a_L24"/>
    <s v="SERGIO KAUFMAN (1)"/>
    <n v="85346"/>
    <n v="85346"/>
    <n v="0"/>
    <n v="0"/>
    <n v="0"/>
    <n v="62928.639999999999"/>
    <n v="16860.07"/>
    <n v="679.2"/>
    <n v="0"/>
    <n v="0"/>
    <m/>
    <n v="-7732.3"/>
    <n v="0.39"/>
    <n v="72736"/>
    <x v="6"/>
  </r>
  <r>
    <s v="0576  4C-25-_x000a_L25"/>
    <s v="LA ESPERANZA (1)"/>
    <n v="111284"/>
    <n v="111284"/>
    <n v="0"/>
    <n v="0"/>
    <n v="0"/>
    <n v="62928.639999999999"/>
    <n v="20705.02"/>
    <n v="0"/>
    <n v="0"/>
    <n v="0"/>
    <m/>
    <n v="0"/>
    <n v="0.34"/>
    <n v="83634"/>
    <x v="6"/>
  </r>
  <r>
    <s v="0577  4C-26-_x000a_L26"/>
    <s v="LA ESPERANZA"/>
    <n v="786001"/>
    <n v="0"/>
    <n v="597979.9"/>
    <n v="268748.39"/>
    <n v="0"/>
    <n v="62928.639999999999"/>
    <n v="24463.45"/>
    <n v="0"/>
    <n v="0"/>
    <n v="0"/>
    <m/>
    <n v="0"/>
    <n v="0.62"/>
    <n v="954121"/>
    <x v="6"/>
  </r>
  <r>
    <s v="0578  4C-27-_x000a_L27"/>
    <s v="LA ESPERANZA"/>
    <n v="717913"/>
    <n v="0"/>
    <n v="545791.93999999994"/>
    <n v="245802.97"/>
    <n v="0"/>
    <n v="62928.639999999999"/>
    <n v="16946.59"/>
    <n v="0"/>
    <n v="0"/>
    <n v="0"/>
    <m/>
    <n v="0"/>
    <n v="0.86"/>
    <n v="871471"/>
    <x v="6"/>
  </r>
  <r>
    <s v="0579  4C-28-_x000a_L28"/>
    <s v="LA ESPERANZA"/>
    <n v="716611"/>
    <n v="0"/>
    <n v="544793.69999999995"/>
    <n v="245364.45"/>
    <n v="0"/>
    <n v="62928.639999999999"/>
    <n v="16802.400000000001"/>
    <n v="0"/>
    <n v="0"/>
    <n v="0"/>
    <m/>
    <n v="0"/>
    <n v="0.81"/>
    <n v="869890"/>
    <x v="6"/>
  </r>
  <r>
    <s v="0580  4C-29-_x000a_L29"/>
    <s v="LA ESPERANZA"/>
    <n v="716086"/>
    <n v="0"/>
    <n v="544391.54"/>
    <n v="245187.32"/>
    <n v="0"/>
    <n v="62928.639999999999"/>
    <n v="16744.73"/>
    <n v="0"/>
    <n v="0"/>
    <n v="0"/>
    <m/>
    <n v="0"/>
    <n v="0.77"/>
    <n v="869253"/>
    <x v="6"/>
  </r>
  <r>
    <s v="0581  4C-30-_x000a_L30"/>
    <s v="LA ESPERANZA"/>
    <n v="728888"/>
    <n v="0"/>
    <n v="554203.68000000005"/>
    <n v="249501.82"/>
    <n v="0"/>
    <n v="62928.639999999999"/>
    <n v="18157.740000000002"/>
    <n v="0"/>
    <n v="0"/>
    <n v="0"/>
    <m/>
    <n v="0"/>
    <n v="0.12"/>
    <n v="884792"/>
    <x v="6"/>
  </r>
  <r>
    <s v="0582   4C-31- L31"/>
    <s v="LA ESPERANZA"/>
    <n v="711646"/>
    <n v="0"/>
    <n v="540988.47"/>
    <n v="243690.97"/>
    <n v="0"/>
    <n v="62928.639999999999"/>
    <n v="16254.5"/>
    <n v="0"/>
    <n v="0"/>
    <n v="0"/>
    <m/>
    <n v="0"/>
    <n v="0.42"/>
    <n v="863863"/>
    <x v="6"/>
  </r>
  <r>
    <s v="0583  4C-32-_x000a_L32"/>
    <s v="LA ESPERANZA"/>
    <n v="708425"/>
    <n v="0"/>
    <n v="538519.38"/>
    <n v="242605.74"/>
    <n v="0"/>
    <n v="62928.639999999999"/>
    <n v="15898.84"/>
    <n v="0"/>
    <n v="0"/>
    <n v="0"/>
    <m/>
    <n v="0"/>
    <n v="0.4"/>
    <n v="859953"/>
    <x v="6"/>
  </r>
  <r>
    <s v="0584  4C-33-_x000a_L33"/>
    <s v="LAS INDIAS SRL (1)"/>
    <n v="84004"/>
    <n v="84004"/>
    <n v="0"/>
    <n v="0"/>
    <n v="0"/>
    <n v="62928.639999999999"/>
    <n v="16235.27"/>
    <n v="0"/>
    <n v="0"/>
    <n v="0"/>
    <m/>
    <n v="-7671.09"/>
    <n v="0.18"/>
    <n v="71493"/>
    <x v="6"/>
  </r>
  <r>
    <s v="0585  4C-34-_x000a_L34"/>
    <s v="LA ESPERANZA"/>
    <n v="709299"/>
    <n v="0"/>
    <n v="539188.9"/>
    <n v="242900.6"/>
    <n v="0"/>
    <n v="62928.639999999999"/>
    <n v="15994.96"/>
    <n v="0"/>
    <n v="0"/>
    <n v="0"/>
    <m/>
    <n v="0"/>
    <n v="0.9"/>
    <n v="861014"/>
    <x v="6"/>
  </r>
  <r>
    <s v="0586  4C-35-_x000a_L35"/>
    <s v="LA ESPERANZA"/>
    <n v="733503"/>
    <n v="0"/>
    <n v="557741.38"/>
    <n v="251056.71"/>
    <n v="0"/>
    <n v="62928.639999999999"/>
    <n v="18667.2"/>
    <n v="0"/>
    <n v="0"/>
    <n v="0"/>
    <m/>
    <n v="0"/>
    <n v="7.0000000000000007E-2"/>
    <n v="890394"/>
    <x v="6"/>
  </r>
  <r>
    <s v="0587  4C-36-_x000a_L36"/>
    <s v="LA ESPERANZA"/>
    <n v="797753"/>
    <n v="0"/>
    <n v="606987.98"/>
    <n v="272708.40000000002"/>
    <n v="0"/>
    <n v="62928.639999999999"/>
    <n v="25761.119999999999"/>
    <n v="0"/>
    <n v="0"/>
    <n v="0"/>
    <m/>
    <n v="0"/>
    <n v="0.86"/>
    <n v="968387"/>
    <x v="6"/>
  </r>
  <r>
    <s v="0588  4C-37-_x000a_L37"/>
    <s v="LA ESPERANZA (1)"/>
    <n v="108302"/>
    <n v="108302"/>
    <n v="0"/>
    <n v="0"/>
    <n v="0"/>
    <n v="62928.639999999999"/>
    <n v="17792.47"/>
    <n v="715.2"/>
    <n v="0"/>
    <n v="0"/>
    <m/>
    <n v="0"/>
    <n v="0.69"/>
    <n v="81437"/>
    <x v="6"/>
  </r>
  <r>
    <s v="0589  4C-38-_x000a_L38"/>
    <s v="LA ESPERANZA (1)"/>
    <n v="104783"/>
    <n v="104783"/>
    <n v="0"/>
    <n v="0"/>
    <n v="0"/>
    <n v="62928.639999999999"/>
    <n v="16533.25"/>
    <n v="664.8"/>
    <n v="0"/>
    <n v="0"/>
    <m/>
    <n v="0"/>
    <n v="0.31"/>
    <n v="80127"/>
    <x v="6"/>
  </r>
  <r>
    <s v="0590  4C-39-_x000a_L39"/>
    <s v="LA ESPERANZA"/>
    <n v="90551"/>
    <n v="90551"/>
    <n v="0"/>
    <n v="0"/>
    <n v="0"/>
    <n v="62928.639999999999"/>
    <n v="16946.59"/>
    <n v="681.6"/>
    <n v="0"/>
    <n v="0"/>
    <m/>
    <n v="0"/>
    <n v="0.17"/>
    <n v="80557"/>
    <x v="6"/>
  </r>
  <r>
    <s v="0591  4D-40-_x000a_L40"/>
    <s v="INGRID GUOZDEN"/>
    <n v="89993"/>
    <n v="89993"/>
    <n v="0"/>
    <n v="0"/>
    <n v="0"/>
    <n v="62928.639999999999"/>
    <n v="16273.72"/>
    <n v="0"/>
    <n v="0"/>
    <n v="0"/>
    <m/>
    <n v="-7675.66"/>
    <n v="0.3"/>
    <n v="71527"/>
    <x v="6"/>
  </r>
  <r>
    <s v="0592  4D-41-_x000a_L41"/>
    <s v="AGUSTINA GUOZDEN (1)"/>
    <n v="83270"/>
    <n v="83270"/>
    <n v="0"/>
    <n v="0"/>
    <n v="0"/>
    <n v="62928.639999999999"/>
    <n v="15543.18"/>
    <n v="0"/>
    <n v="0"/>
    <n v="0"/>
    <m/>
    <n v="-7603.48"/>
    <n v="0.66"/>
    <n v="70869"/>
    <x v="6"/>
  </r>
  <r>
    <s v="0593  4D-42-_x000a_L42"/>
    <s v="LA ESPERANZA (1)"/>
    <n v="101403"/>
    <n v="101403"/>
    <n v="0"/>
    <n v="0"/>
    <n v="0"/>
    <n v="62928.639999999999"/>
    <n v="14783.81"/>
    <n v="595.20000000000005"/>
    <n v="0"/>
    <n v="0"/>
    <m/>
    <n v="0"/>
    <n v="0.35"/>
    <n v="78308"/>
    <x v="6"/>
  </r>
  <r>
    <s v="0594  4D-43-_x000a_L43"/>
    <s v="INGRID GUOZDEN"/>
    <n v="90006"/>
    <n v="90006"/>
    <n v="0"/>
    <n v="0"/>
    <n v="0"/>
    <n v="62928.639999999999"/>
    <n v="16283.33"/>
    <n v="0"/>
    <n v="0"/>
    <n v="0"/>
    <m/>
    <n v="-7676.57"/>
    <n v="0.6"/>
    <n v="71536"/>
    <x v="6"/>
  </r>
  <r>
    <s v="0595  4D-44-_x000a_L44"/>
    <s v="INGRID GUOZDEN"/>
    <n v="90225"/>
    <n v="90225"/>
    <n v="0"/>
    <n v="0"/>
    <n v="0"/>
    <n v="62928.639999999999"/>
    <n v="16475.580000000002"/>
    <n v="0"/>
    <n v="0"/>
    <n v="0"/>
    <m/>
    <n v="-7694.84"/>
    <n v="0.62"/>
    <n v="71710"/>
    <x v="6"/>
  </r>
  <r>
    <s v="0596  4D-45-_x000a_L45"/>
    <s v="LUIS ESPOSITO"/>
    <n v="3873590"/>
    <n v="0"/>
    <n v="2178282"/>
    <s v="En Abogados"/>
    <n v="0"/>
    <n v="62928.639999999999"/>
    <n v="15495.12"/>
    <n v="624"/>
    <n v="0"/>
    <n v="0"/>
    <m/>
    <n v="0"/>
    <n v="0.17"/>
    <n v="4246706"/>
    <x v="6"/>
  </r>
  <r>
    <s v="0597  4D-46-_x000a_L46"/>
    <s v="LA ESPERANZA (1)"/>
    <n v="104338"/>
    <n v="104338"/>
    <n v="0"/>
    <n v="0"/>
    <n v="0"/>
    <n v="62928.639999999999"/>
    <n v="16302.56"/>
    <n v="655.20000000000005"/>
    <n v="0"/>
    <n v="0"/>
    <m/>
    <n v="0"/>
    <n v="0.6"/>
    <n v="79887"/>
    <x v="6"/>
  </r>
  <r>
    <s v="0598  4D-47-_x000a_L47"/>
    <s v="LA ESPERANZA (1)"/>
    <n v="103966"/>
    <n v="103966"/>
    <n v="0"/>
    <n v="0"/>
    <n v="0"/>
    <n v="62928.639999999999"/>
    <n v="16110.31"/>
    <n v="648"/>
    <n v="0"/>
    <n v="0"/>
    <m/>
    <n v="0"/>
    <n v="0.05"/>
    <n v="79687"/>
    <x v="6"/>
  </r>
  <r>
    <s v="0599  4D-48-_x000a_L48"/>
    <s v="(CFA) COMPA—IA FIDUCIARIA AMERICANA"/>
    <n v="160797"/>
    <n v="0"/>
    <n v="152607.09"/>
    <n v="28791.87"/>
    <n v="0"/>
    <n v="62928.639999999999"/>
    <n v="18138.52"/>
    <n v="730.8"/>
    <n v="0"/>
    <n v="0"/>
    <m/>
    <n v="0"/>
    <n v="0.08"/>
    <n v="263197"/>
    <x v="6"/>
  </r>
  <r>
    <s v="0600   HOTEL"/>
    <s v="HOTEL ESTANCIA VILLA MARIA (SOLITARIO M) (1) (2)"/>
    <n v="314862"/>
    <n v="314862"/>
    <n v="0"/>
    <n v="2515"/>
    <n v="0"/>
    <n v="62928.639999999999"/>
    <n v="315256.48"/>
    <n v="12670.8"/>
    <n v="19418.439999999999"/>
    <n v="0"/>
    <m/>
    <n v="57115.6"/>
    <n v="0.04"/>
    <n v="469905"/>
    <x v="6"/>
  </r>
  <r>
    <s v="0601  1A-33B"/>
    <s v="FIDEICOMISO VILLA MARIA (2)"/>
    <n v="106513"/>
    <n v="214002"/>
    <n v="0"/>
    <n v="976"/>
    <n v="107489"/>
    <n v="62928.639999999999"/>
    <n v="23242.68"/>
    <n v="0"/>
    <n v="1432.04"/>
    <n v="0"/>
    <m/>
    <n v="-8354.4500000000007"/>
    <n v="0"/>
    <n v="-27264.09"/>
    <x v="6"/>
  </r>
  <r>
    <s v="0602   1A-L5-1"/>
    <s v="SENLLE SEIF SEBASTIAN/ OLAVARRIA NATALIA (1)"/>
    <n v="81722"/>
    <n v="82540"/>
    <n v="0"/>
    <n v="818"/>
    <n v="818"/>
    <n v="62928.639999999999"/>
    <n v="13313.11"/>
    <n v="0"/>
    <n v="820.3"/>
    <n v="0"/>
    <m/>
    <n v="-7389.7"/>
    <n v="0.65"/>
    <n v="69673"/>
    <x v="6"/>
  </r>
  <r>
    <s v="0603   1A-L5-3"/>
    <s v="DARIO CERVINI/LORIA ALEJANDRA (1)"/>
    <n v="81625"/>
    <n v="81625"/>
    <n v="0"/>
    <n v="0"/>
    <n v="0"/>
    <n v="62928.639999999999"/>
    <n v="13226.6"/>
    <n v="0"/>
    <n v="813.07"/>
    <n v="0"/>
    <m/>
    <n v="-7378.74"/>
    <n v="0.43"/>
    <n v="69590"/>
    <x v="6"/>
  </r>
  <r>
    <s v="0604 1A- L55-2"/>
    <s v="Sonia Alejandra PALACIOS GALLARZA/Pablo Antonio GARCIA NAVARRO"/>
    <n v="143931"/>
    <n v="0"/>
    <n v="136757.64000000001"/>
    <n v="25635.64"/>
    <n v="0"/>
    <n v="62928.639999999999"/>
    <n v="10871.58"/>
    <n v="0"/>
    <n v="587.72"/>
    <n v="0"/>
    <m/>
    <n v="0"/>
    <n v="0.78"/>
    <n v="236782"/>
    <x v="6"/>
  </r>
  <r>
    <s v="0605  1A-L55-3"/>
    <s v="Diego Francisco Diaz (1)"/>
    <n v="76199"/>
    <n v="76199"/>
    <n v="0"/>
    <n v="0"/>
    <n v="0"/>
    <n v="62928.639999999999"/>
    <n v="8324.2999999999993"/>
    <n v="0"/>
    <n v="587.72"/>
    <n v="0"/>
    <m/>
    <n v="-6900.94"/>
    <n v="0.28000000000000003"/>
    <n v="64940"/>
    <x v="6"/>
  </r>
  <r>
    <s v="0606  1A-L55-4"/>
    <s v="Lucas Esteban Molina (1)"/>
    <n v="159970"/>
    <n v="0"/>
    <n v="152240.44"/>
    <n v="28282.02"/>
    <n v="0"/>
    <n v="62928.639999999999"/>
    <n v="8093.6"/>
    <n v="0"/>
    <n v="587.72"/>
    <n v="0"/>
    <m/>
    <n v="6945"/>
    <n v="0.57999999999999996"/>
    <n v="259078"/>
    <x v="6"/>
  </r>
  <r>
    <s v="0607  1A34-B"/>
    <s v="Fideicomiso Villa Maria_x000a_(2)"/>
    <n v="98344"/>
    <n v="98344"/>
    <n v="0"/>
    <n v="903"/>
    <n v="0"/>
    <n v="62928.639999999999"/>
    <n v="17350.3"/>
    <n v="0"/>
    <n v="787.76"/>
    <n v="0"/>
    <m/>
    <n v="0"/>
    <n v="0.3"/>
    <n v="81970"/>
    <x v="6"/>
  </r>
  <r>
    <s v="0608   1D02"/>
    <s v="GUY MERISON (1)"/>
    <n v="100571"/>
    <n v="100571"/>
    <n v="0"/>
    <n v="0"/>
    <n v="0"/>
    <n v="62928.639999999999"/>
    <n v="23915.54"/>
    <n v="0"/>
    <n v="1473.08"/>
    <n v="0"/>
    <m/>
    <n v="-1471.58"/>
    <n v="0.32"/>
    <n v="86846"/>
    <x v="6"/>
  </r>
  <r>
    <s v="0609  1F-L1B"/>
    <s v="PACE D/GIMENEZ J/ PACE V/COPPARI A/ CAPC (1)"/>
    <n v="223342"/>
    <n v="0"/>
    <n v="205825.45"/>
    <n v="45302.99"/>
    <n v="0"/>
    <n v="62928.639999999999"/>
    <n v="8631.9"/>
    <n v="0"/>
    <n v="532"/>
    <n v="0"/>
    <m/>
    <n v="6945"/>
    <n v="0.02"/>
    <n v="330166"/>
    <x v="6"/>
  </r>
  <r>
    <s v="0610  1F-L3 2"/>
    <s v="EZEQUIEL ENRRIQUE GONZALES DE LA FUENTE HARTENST (1)"/>
    <n v="76455"/>
    <n v="76455"/>
    <n v="0"/>
    <n v="0"/>
    <n v="0"/>
    <n v="62928.639999999999"/>
    <n v="8324.2999999999993"/>
    <n v="325"/>
    <n v="518.74"/>
    <n v="0"/>
    <m/>
    <n v="-6901.85"/>
    <n v="0.17"/>
    <n v="65195"/>
    <x v="6"/>
  </r>
  <r>
    <s v="0611  1F-L4 2"/>
    <s v="ALDO GABRIEL NIEVAS_x000a_(1)"/>
    <n v="76829"/>
    <n v="76829"/>
    <n v="0"/>
    <n v="0"/>
    <n v="0"/>
    <n v="62928.639999999999"/>
    <n v="8372.36"/>
    <n v="650"/>
    <n v="517.36"/>
    <n v="0"/>
    <m/>
    <n v="-6906.42"/>
    <n v="0.06"/>
    <n v="65562"/>
    <x v="6"/>
  </r>
  <r>
    <s v="0612    UC0"/>
    <s v="SILVIA ALICIA MAO"/>
    <n v="7614"/>
    <n v="7620"/>
    <n v="0"/>
    <n v="0"/>
    <n v="6"/>
    <n v="0"/>
    <n v="6767.1"/>
    <n v="0"/>
    <n v="0"/>
    <n v="0"/>
    <m/>
    <n v="0"/>
    <n v="0.9"/>
    <n v="6762"/>
    <x v="6"/>
  </r>
  <r>
    <s v="0613    UC1"/>
    <s v="ARATA Y ASOCIADOS"/>
    <n v="7614"/>
    <n v="7614"/>
    <n v="0"/>
    <n v="0"/>
    <n v="0"/>
    <n v="0"/>
    <n v="6767.1"/>
    <n v="0"/>
    <n v="0"/>
    <n v="0"/>
    <m/>
    <n v="0"/>
    <n v="0.9"/>
    <n v="6768"/>
    <x v="6"/>
  </r>
  <r>
    <s v="0614    UC2"/>
    <s v="FERNANDO CAFFA"/>
    <n v="7614"/>
    <n v="7614"/>
    <n v="0"/>
    <n v="0"/>
    <n v="0"/>
    <n v="0"/>
    <n v="6767.1"/>
    <n v="0"/>
    <n v="0"/>
    <n v="0"/>
    <m/>
    <n v="0"/>
    <n v="0.9"/>
    <n v="6768"/>
    <x v="6"/>
  </r>
  <r>
    <s v="UC    UC a 002  UF 462"/>
    <s v="Pendiente de Resolución"/>
    <n v="0"/>
    <n v="0"/>
    <n v="0"/>
    <n v="0"/>
    <n v="0"/>
    <n v="0"/>
    <n v="0"/>
    <n v="0"/>
    <n v="0"/>
    <n v="0"/>
    <m/>
    <n v="0"/>
    <n v="0"/>
    <n v="0"/>
    <x v="6"/>
  </r>
  <r>
    <s v="UC     UC_x000a_003    Lote_x000a_32"/>
    <s v="Deuda pendiente dueño anterior"/>
    <n v="214179"/>
    <n v="0"/>
    <n v="96836.74"/>
    <n v="130415.22"/>
    <n v="0"/>
    <n v="0"/>
    <n v="0"/>
    <n v="0"/>
    <n v="0"/>
    <n v="0"/>
    <m/>
    <n v="0"/>
    <n v="0.04"/>
    <n v="227252"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97AEC9E-7771-4D7B-A488-32C5406877D4}" name="PivotTable1" cacheId="4" applyNumberFormats="0" applyBorderFormats="0" applyFontFormats="0" applyPatternFormats="0" applyAlignmentFormats="0" applyWidthHeightFormats="1" dataCaption="Values" updatedVersion="8" minRefreshableVersion="3" useAutoFormatting="1" colGrandTotals="0" itemPrintTitles="1" createdVersion="8" indent="0" compact="0" compactData="0" multipleFieldFilters="0">
  <location ref="A3:N40" firstHeaderRow="1" firstDataRow="5" firstDataCol="2"/>
  <pivotFields count="25">
    <pivotField axis="axisRow" compact="0" outline="0" showAll="0" defaultSubtotal="0">
      <items count="622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h="1" x="31"/>
        <item h="1" x="32"/>
        <item h="1" x="33"/>
        <item h="1" x="34"/>
        <item h="1" x="35"/>
        <item h="1" x="36"/>
        <item h="1" x="37"/>
        <item h="1" x="38"/>
        <item h="1" x="39"/>
        <item h="1" x="40"/>
        <item h="1" x="41"/>
        <item h="1" x="42"/>
        <item h="1" x="43"/>
        <item h="1" x="44"/>
        <item h="1" x="45"/>
        <item h="1" x="46"/>
        <item h="1" x="47"/>
        <item h="1" x="48"/>
        <item x="49"/>
        <item h="1" x="50"/>
        <item h="1" x="51"/>
        <item h="1" x="52"/>
        <item h="1" x="53"/>
        <item h="1" x="54"/>
        <item h="1" x="55"/>
        <item h="1" x="56"/>
        <item h="1" x="57"/>
        <item h="1" x="58"/>
        <item h="1" x="59"/>
        <item h="1" x="60"/>
        <item h="1" x="61"/>
        <item x="62"/>
        <item h="1" x="63"/>
        <item h="1" x="64"/>
        <item h="1" x="65"/>
        <item h="1" x="66"/>
        <item h="1" x="67"/>
        <item h="1" x="68"/>
        <item h="1" x="69"/>
        <item h="1" x="70"/>
        <item h="1" x="71"/>
        <item h="1" x="72"/>
        <item h="1" x="73"/>
        <item h="1" x="74"/>
        <item h="1" x="75"/>
        <item h="1" x="76"/>
        <item h="1" x="77"/>
        <item h="1" x="78"/>
        <item h="1" x="79"/>
        <item h="1" x="80"/>
        <item h="1" x="81"/>
        <item h="1" x="82"/>
        <item h="1" x="83"/>
        <item h="1" x="84"/>
        <item h="1" x="85"/>
        <item h="1" x="86"/>
        <item h="1" x="87"/>
        <item h="1" x="88"/>
        <item h="1" x="89"/>
        <item h="1" x="90"/>
        <item h="1" x="91"/>
        <item h="1" x="92"/>
        <item h="1" x="93"/>
        <item h="1" x="94"/>
        <item h="1" x="95"/>
        <item h="1" x="96"/>
        <item h="1" x="97"/>
        <item h="1" x="98"/>
        <item h="1" x="99"/>
        <item h="1" x="100"/>
        <item h="1" x="101"/>
        <item h="1" x="102"/>
        <item h="1" x="103"/>
        <item h="1" x="104"/>
        <item h="1" x="105"/>
        <item h="1" x="106"/>
        <item h="1" x="107"/>
        <item h="1" x="108"/>
        <item h="1" x="109"/>
        <item h="1" x="110"/>
        <item h="1" x="111"/>
        <item h="1" x="112"/>
        <item h="1" x="113"/>
        <item x="114"/>
        <item h="1" x="115"/>
        <item h="1" x="116"/>
        <item h="1" x="117"/>
        <item h="1" x="118"/>
        <item h="1" x="119"/>
        <item h="1" x="120"/>
        <item h="1" x="121"/>
        <item h="1" x="122"/>
        <item h="1" x="123"/>
        <item h="1" x="124"/>
        <item x="125"/>
        <item h="1" x="126"/>
        <item h="1" x="127"/>
        <item h="1" x="128"/>
        <item h="1" x="129"/>
        <item h="1" x="130"/>
        <item h="1" x="131"/>
        <item h="1" x="132"/>
        <item h="1" x="133"/>
        <item h="1" x="134"/>
        <item h="1" x="135"/>
        <item h="1" x="136"/>
        <item h="1" x="137"/>
        <item h="1" x="138"/>
        <item h="1" x="139"/>
        <item x="140"/>
        <item h="1" x="141"/>
        <item h="1" x="142"/>
        <item x="143"/>
        <item h="1" x="144"/>
        <item h="1" x="145"/>
        <item h="1" x="146"/>
        <item h="1" x="147"/>
        <item h="1" x="148"/>
        <item h="1" x="149"/>
        <item h="1" x="150"/>
        <item h="1" x="151"/>
        <item h="1" x="152"/>
        <item h="1" x="153"/>
        <item h="1" x="154"/>
        <item h="1" x="155"/>
        <item h="1" x="156"/>
        <item h="1" x="157"/>
        <item x="158"/>
        <item h="1" x="159"/>
        <item h="1" x="160"/>
        <item h="1" x="161"/>
        <item h="1" x="162"/>
        <item h="1" x="163"/>
        <item h="1" x="164"/>
        <item h="1" x="165"/>
        <item h="1" x="166"/>
        <item h="1" x="167"/>
        <item h="1" x="168"/>
        <item h="1" x="169"/>
        <item h="1" x="170"/>
        <item h="1" x="171"/>
        <item h="1" x="172"/>
        <item h="1" x="173"/>
        <item h="1" x="174"/>
        <item h="1" x="175"/>
        <item h="1" x="176"/>
        <item h="1" x="177"/>
        <item x="178"/>
        <item h="1" x="179"/>
        <item h="1" x="180"/>
        <item h="1" x="181"/>
        <item h="1" x="182"/>
        <item h="1" x="183"/>
        <item h="1" x="184"/>
        <item x="185"/>
        <item h="1" x="186"/>
        <item h="1" x="187"/>
        <item h="1" x="188"/>
        <item h="1" x="189"/>
        <item h="1" x="190"/>
        <item h="1" x="191"/>
        <item h="1" x="192"/>
        <item x="193"/>
        <item h="1" x="194"/>
        <item h="1" x="195"/>
        <item h="1" x="196"/>
        <item h="1" x="197"/>
        <item h="1" x="198"/>
        <item h="1" x="199"/>
        <item h="1" x="200"/>
        <item h="1" x="201"/>
        <item h="1" x="202"/>
        <item x="203"/>
        <item h="1" x="204"/>
        <item h="1" x="205"/>
        <item h="1" x="206"/>
        <item h="1" x="207"/>
        <item h="1" x="208"/>
        <item h="1" x="209"/>
        <item h="1" x="210"/>
        <item h="1" x="211"/>
        <item h="1" x="212"/>
        <item h="1" x="213"/>
        <item h="1" x="214"/>
        <item h="1" x="215"/>
        <item x="216"/>
        <item x="217"/>
        <item h="1" x="218"/>
        <item h="1" x="219"/>
        <item h="1" x="220"/>
        <item h="1" x="221"/>
        <item h="1" x="222"/>
        <item h="1" x="223"/>
        <item h="1" x="224"/>
        <item h="1" x="225"/>
        <item h="1" x="226"/>
        <item h="1" x="227"/>
        <item h="1" x="228"/>
        <item h="1" x="229"/>
        <item h="1" x="230"/>
        <item h="1" x="231"/>
        <item h="1" x="232"/>
        <item h="1" x="233"/>
        <item h="1" x="234"/>
        <item h="1" x="235"/>
        <item h="1" x="236"/>
        <item h="1" x="237"/>
        <item h="1" x="238"/>
        <item h="1" x="239"/>
        <item h="1" x="240"/>
        <item h="1" x="241"/>
        <item h="1" x="242"/>
        <item h="1" x="243"/>
        <item h="1" x="244"/>
        <item h="1" x="245"/>
        <item h="1" x="246"/>
        <item h="1" x="247"/>
        <item h="1" x="248"/>
        <item h="1" x="249"/>
        <item h="1" x="250"/>
        <item h="1" x="251"/>
        <item h="1" x="252"/>
        <item h="1" x="253"/>
        <item h="1" x="254"/>
        <item h="1" x="255"/>
        <item h="1" x="256"/>
        <item h="1" x="257"/>
        <item h="1" x="258"/>
        <item h="1" x="259"/>
        <item h="1" x="260"/>
        <item h="1" x="261"/>
        <item x="262"/>
        <item h="1" x="263"/>
        <item x="264"/>
        <item h="1" x="265"/>
        <item h="1" x="266"/>
        <item h="1" x="267"/>
        <item h="1" x="268"/>
        <item h="1" x="269"/>
        <item h="1" x="270"/>
        <item h="1" x="271"/>
        <item h="1" x="272"/>
        <item h="1" x="273"/>
        <item h="1" x="274"/>
        <item h="1" x="275"/>
        <item h="1" x="276"/>
        <item h="1" x="277"/>
        <item x="278"/>
        <item h="1" x="279"/>
        <item h="1" x="280"/>
        <item h="1" x="281"/>
        <item h="1" x="282"/>
        <item h="1" x="283"/>
        <item h="1" x="284"/>
        <item h="1" x="285"/>
        <item h="1" x="286"/>
        <item h="1" x="287"/>
        <item h="1" x="288"/>
        <item h="1" x="289"/>
        <item h="1" x="290"/>
        <item h="1" x="291"/>
        <item h="1" x="292"/>
        <item h="1" x="293"/>
        <item h="1" x="294"/>
        <item h="1" x="295"/>
        <item h="1" x="296"/>
        <item h="1" x="297"/>
        <item h="1" x="298"/>
        <item x="299"/>
        <item h="1" x="300"/>
        <item h="1" x="301"/>
        <item h="1" x="302"/>
        <item h="1" x="303"/>
        <item h="1" x="304"/>
        <item h="1" x="305"/>
        <item h="1" x="306"/>
        <item h="1" x="307"/>
        <item h="1" x="308"/>
        <item h="1" x="309"/>
        <item h="1" x="310"/>
        <item h="1" x="311"/>
        <item h="1" x="312"/>
        <item h="1" x="313"/>
        <item h="1" x="314"/>
        <item h="1" x="315"/>
        <item h="1" x="316"/>
        <item h="1" x="317"/>
        <item h="1" x="318"/>
        <item h="1" x="319"/>
        <item x="320"/>
        <item h="1" x="321"/>
        <item h="1" x="322"/>
        <item h="1" x="323"/>
        <item h="1" x="324"/>
        <item h="1" x="325"/>
        <item x="326"/>
        <item h="1" x="327"/>
        <item h="1" x="328"/>
        <item h="1" x="329"/>
        <item h="1" x="330"/>
        <item h="1" x="331"/>
        <item h="1" x="332"/>
        <item h="1" x="333"/>
        <item h="1" x="334"/>
        <item h="1" x="335"/>
        <item h="1" x="336"/>
        <item h="1" x="337"/>
        <item h="1" x="338"/>
        <item h="1" x="339"/>
        <item h="1" x="340"/>
        <item h="1" x="341"/>
        <item x="342"/>
        <item h="1" x="343"/>
        <item h="1" x="344"/>
        <item h="1" x="345"/>
        <item h="1" x="346"/>
        <item h="1" x="347"/>
        <item h="1" x="348"/>
        <item h="1" x="349"/>
        <item h="1" x="350"/>
        <item x="351"/>
        <item h="1" x="352"/>
        <item h="1" x="353"/>
        <item x="354"/>
        <item h="1" x="355"/>
        <item h="1" x="356"/>
        <item h="1" x="357"/>
        <item h="1" x="358"/>
        <item h="1" x="359"/>
        <item h="1" x="360"/>
        <item h="1" x="361"/>
        <item h="1" x="362"/>
        <item h="1" x="363"/>
        <item h="1" x="364"/>
        <item h="1" x="365"/>
        <item h="1" x="366"/>
        <item h="1" x="367"/>
        <item h="1" x="368"/>
        <item h="1" x="369"/>
        <item h="1" x="370"/>
        <item h="1" x="371"/>
        <item h="1" x="372"/>
        <item h="1" x="373"/>
        <item h="1" x="374"/>
        <item h="1" x="375"/>
        <item h="1" x="376"/>
        <item h="1" x="377"/>
        <item h="1" x="378"/>
        <item h="1" x="379"/>
        <item h="1" x="380"/>
        <item h="1" x="381"/>
        <item h="1" x="382"/>
        <item h="1" x="383"/>
        <item h="1" x="384"/>
        <item h="1" x="385"/>
        <item h="1" x="386"/>
        <item h="1" x="387"/>
        <item x="388"/>
        <item h="1" x="389"/>
        <item h="1" x="390"/>
        <item h="1" x="391"/>
        <item h="1" x="392"/>
        <item h="1" x="393"/>
        <item h="1" x="394"/>
        <item h="1" x="395"/>
        <item h="1" x="396"/>
        <item h="1" x="397"/>
        <item h="1" x="398"/>
        <item h="1" x="399"/>
        <item h="1" x="400"/>
        <item h="1" x="401"/>
        <item h="1" x="402"/>
        <item h="1" x="403"/>
        <item h="1" x="404"/>
        <item h="1" x="405"/>
        <item h="1" x="406"/>
        <item h="1" x="407"/>
        <item h="1" x="408"/>
        <item h="1" x="409"/>
        <item h="1" x="410"/>
        <item h="1" x="411"/>
        <item h="1" x="412"/>
        <item h="1" x="413"/>
        <item h="1" x="414"/>
        <item x="415"/>
        <item h="1" x="416"/>
        <item h="1" x="417"/>
        <item h="1" x="418"/>
        <item h="1" x="419"/>
        <item h="1" x="420"/>
        <item h="1" x="421"/>
        <item x="422"/>
        <item h="1" x="423"/>
        <item h="1" x="424"/>
        <item h="1" x="425"/>
        <item h="1" x="426"/>
        <item h="1" x="427"/>
        <item h="1" x="428"/>
        <item h="1" x="429"/>
        <item h="1" x="430"/>
        <item h="1" x="431"/>
        <item h="1" x="432"/>
        <item h="1" x="433"/>
        <item h="1" x="434"/>
        <item h="1" x="435"/>
        <item h="1" x="436"/>
        <item h="1" x="437"/>
        <item h="1" x="438"/>
        <item h="1" x="439"/>
        <item h="1" x="440"/>
        <item h="1" x="441"/>
        <item h="1" x="442"/>
        <item h="1" x="443"/>
        <item x="444"/>
        <item h="1" x="445"/>
        <item h="1" x="446"/>
        <item h="1" x="447"/>
        <item h="1" x="448"/>
        <item h="1" x="449"/>
        <item h="1" x="450"/>
        <item h="1" x="451"/>
        <item h="1" x="452"/>
        <item h="1" x="453"/>
        <item h="1" x="454"/>
        <item h="1" x="455"/>
        <item h="1" x="456"/>
        <item h="1" x="457"/>
        <item h="1" x="458"/>
        <item h="1" x="459"/>
        <item h="1" x="460"/>
        <item h="1" x="461"/>
        <item h="1" x="462"/>
        <item h="1" x="463"/>
        <item h="1" x="464"/>
        <item h="1" x="465"/>
        <item h="1" x="466"/>
        <item h="1" x="467"/>
        <item h="1" x="468"/>
        <item h="1" x="469"/>
        <item h="1" x="470"/>
        <item h="1" x="471"/>
        <item h="1" x="472"/>
        <item h="1" x="473"/>
        <item h="1" x="474"/>
        <item h="1" x="475"/>
        <item h="1" x="476"/>
        <item h="1" x="477"/>
        <item h="1" x="478"/>
        <item h="1" x="479"/>
        <item h="1" x="480"/>
        <item h="1" x="481"/>
        <item h="1" x="482"/>
        <item h="1" x="483"/>
        <item h="1" x="484"/>
        <item h="1" x="485"/>
        <item h="1" x="486"/>
        <item h="1" x="487"/>
        <item h="1" x="488"/>
        <item h="1" x="489"/>
        <item h="1" x="490"/>
        <item h="1" x="491"/>
        <item h="1" x="492"/>
        <item h="1" x="493"/>
        <item h="1" x="494"/>
        <item h="1" x="495"/>
        <item h="1" x="496"/>
        <item h="1" x="497"/>
        <item h="1" x="498"/>
        <item h="1" x="499"/>
        <item h="1" x="500"/>
        <item h="1" x="501"/>
        <item h="1" x="502"/>
        <item h="1" x="503"/>
        <item h="1" x="504"/>
        <item h="1" x="505"/>
        <item h="1" x="506"/>
        <item h="1" x="507"/>
        <item h="1" x="508"/>
        <item h="1" x="509"/>
        <item x="510"/>
        <item h="1" x="511"/>
        <item h="1" x="512"/>
        <item h="1" x="513"/>
        <item h="1" x="514"/>
        <item h="1" x="515"/>
        <item h="1" x="516"/>
        <item h="1" x="517"/>
        <item h="1" x="518"/>
        <item h="1" x="519"/>
        <item h="1" x="520"/>
        <item h="1" x="521"/>
        <item x="522"/>
        <item h="1" x="523"/>
        <item h="1" x="524"/>
        <item h="1" x="525"/>
        <item h="1" x="526"/>
        <item h="1" x="527"/>
        <item h="1" x="528"/>
        <item h="1" x="529"/>
        <item x="530"/>
        <item h="1" x="531"/>
        <item h="1" x="532"/>
        <item h="1" x="534"/>
        <item h="1" x="535"/>
        <item h="1" x="536"/>
        <item h="1" x="537"/>
        <item h="1" x="538"/>
        <item h="1" x="539"/>
        <item h="1" x="540"/>
        <item h="1" x="541"/>
        <item h="1" x="542"/>
        <item h="1" x="543"/>
        <item h="1" x="544"/>
        <item h="1" x="545"/>
        <item h="1" x="546"/>
        <item h="1" x="547"/>
        <item h="1" x="548"/>
        <item h="1" x="549"/>
        <item h="1" x="550"/>
        <item h="1" x="551"/>
        <item h="1" x="552"/>
        <item h="1" x="553"/>
        <item h="1" x="554"/>
        <item h="1" x="555"/>
        <item h="1" x="556"/>
        <item h="1" x="557"/>
        <item h="1" x="558"/>
        <item h="1" x="559"/>
        <item h="1" x="560"/>
        <item h="1" x="561"/>
        <item h="1" x="562"/>
        <item h="1" x="563"/>
        <item h="1" x="564"/>
        <item h="1" x="565"/>
        <item h="1" x="566"/>
        <item h="1" x="567"/>
        <item h="1" x="568"/>
        <item x="569"/>
        <item x="570"/>
        <item h="1" x="571"/>
        <item h="1" x="572"/>
        <item h="1" x="573"/>
        <item h="1" x="574"/>
        <item h="1" x="575"/>
        <item h="1" x="576"/>
        <item h="1" x="577"/>
        <item h="1" x="578"/>
        <item h="1" x="579"/>
        <item h="1" x="580"/>
        <item h="1" x="581"/>
        <item h="1" x="582"/>
        <item h="1" x="583"/>
        <item h="1" x="584"/>
        <item h="1" x="585"/>
        <item h="1" x="586"/>
        <item h="1" x="587"/>
        <item h="1" x="588"/>
        <item h="1" x="589"/>
        <item h="1" x="590"/>
        <item h="1" x="591"/>
        <item h="1" x="592"/>
        <item h="1" x="593"/>
        <item h="1" x="594"/>
        <item h="1" x="595"/>
        <item h="1" x="596"/>
        <item h="1" x="597"/>
        <item h="1" x="598"/>
        <item h="1" x="599"/>
        <item h="1" x="600"/>
        <item h="1" x="601"/>
        <item h="1" x="602"/>
        <item h="1" x="603"/>
        <item h="1" x="604"/>
        <item x="605"/>
        <item h="1" x="606"/>
        <item h="1" x="607"/>
        <item h="1" x="608"/>
        <item h="1" x="609"/>
        <item h="1" x="610"/>
        <item h="1" x="611"/>
        <item h="1" x="612"/>
        <item h="1" x="613"/>
        <item h="1" x="614"/>
        <item h="1" x="615"/>
        <item h="1" x="616"/>
        <item h="1" x="617"/>
        <item h="1" x="618"/>
        <item h="1" x="619"/>
        <item h="1" x="620"/>
        <item h="1" x="621"/>
        <item h="1" x="533"/>
      </items>
    </pivotField>
    <pivotField compact="0" outline="0" showAll="0"/>
    <pivotField dataField="1" compact="0" numFmtId="165" outline="0" showAll="0"/>
    <pivotField dataField="1" compact="0" numFmtId="165" outline="0" showAll="0"/>
    <pivotField compact="0" outline="0" showAll="0"/>
    <pivotField compact="0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outline="0" showAll="0"/>
    <pivotField compact="0" numFmtId="165" outline="0" showAll="0"/>
    <pivotField compact="0" numFmtId="165" outline="0" showAll="0"/>
    <pivotField compact="0" numFmtId="165" outline="0" showAll="0"/>
    <pivotField axis="axisCol" compact="0" numFmtId="17" outline="0" showAll="0">
      <items count="7">
        <item x="0"/>
        <item x="1"/>
        <item x="2"/>
        <item x="3"/>
        <item x="4"/>
        <item x="5"/>
        <item t="default"/>
      </items>
    </pivotField>
    <pivotField axis="axisRow" compact="0" outline="0" showAll="0">
      <items count="729">
        <item x="223"/>
        <item x="56"/>
        <item m="1" x="415"/>
        <item m="1" x="565"/>
        <item x="269"/>
        <item x="285"/>
        <item x="92"/>
        <item m="1" x="451"/>
        <item x="291"/>
        <item m="1" x="444"/>
        <item x="387"/>
        <item m="1" x="424"/>
        <item x="309"/>
        <item x="395"/>
        <item m="1" x="431"/>
        <item m="1" x="721"/>
        <item m="1" x="639"/>
        <item x="46"/>
        <item m="1" x="456"/>
        <item m="1" x="621"/>
        <item x="406"/>
        <item m="1" x="555"/>
        <item m="1" x="552"/>
        <item x="113"/>
        <item x="207"/>
        <item m="1" x="518"/>
        <item x="357"/>
        <item x="239"/>
        <item m="1" x="513"/>
        <item x="121"/>
        <item m="1" x="633"/>
        <item m="1" x="516"/>
        <item x="38"/>
        <item x="26"/>
        <item m="1" x="559"/>
        <item x="356"/>
        <item m="1" x="467"/>
        <item x="294"/>
        <item m="1" x="478"/>
        <item x="250"/>
        <item x="201"/>
        <item x="182"/>
        <item m="1" x="656"/>
        <item x="247"/>
        <item x="330"/>
        <item m="1" x="430"/>
        <item m="1" x="459"/>
        <item x="342"/>
        <item m="1" x="624"/>
        <item x="297"/>
        <item x="221"/>
        <item x="52"/>
        <item x="99"/>
        <item m="1" x="548"/>
        <item x="287"/>
        <item m="1" x="635"/>
        <item m="1" x="628"/>
        <item x="408"/>
        <item x="165"/>
        <item x="268"/>
        <item m="1" x="503"/>
        <item m="1" x="528"/>
        <item x="16"/>
        <item x="29"/>
        <item m="1" x="544"/>
        <item m="1" x="442"/>
        <item x="319"/>
        <item x="12"/>
        <item x="160"/>
        <item x="195"/>
        <item x="28"/>
        <item m="1" x="699"/>
        <item x="159"/>
        <item x="329"/>
        <item x="188"/>
        <item x="382"/>
        <item m="1" x="625"/>
        <item m="1" x="589"/>
        <item x="31"/>
        <item x="103"/>
        <item m="1" x="662"/>
        <item x="210"/>
        <item x="177"/>
        <item x="335"/>
        <item x="205"/>
        <item x="172"/>
        <item x="360"/>
        <item x="48"/>
        <item m="1" x="519"/>
        <item x="53"/>
        <item m="1" x="497"/>
        <item m="1" x="632"/>
        <item x="50"/>
        <item m="1" x="487"/>
        <item x="119"/>
        <item m="1" x="476"/>
        <item x="249"/>
        <item m="1" x="708"/>
        <item x="378"/>
        <item x="227"/>
        <item m="1" x="684"/>
        <item x="4"/>
        <item x="384"/>
        <item m="1" x="553"/>
        <item x="359"/>
        <item x="267"/>
        <item m="1" x="687"/>
        <item x="179"/>
        <item x="171"/>
        <item x="153"/>
        <item x="299"/>
        <item x="317"/>
        <item x="89"/>
        <item m="1" x="495"/>
        <item m="1" x="517"/>
        <item m="1" x="696"/>
        <item x="325"/>
        <item m="1" x="645"/>
        <item x="275"/>
        <item x="375"/>
        <item m="1" x="454"/>
        <item x="5"/>
        <item m="1" x="418"/>
        <item x="78"/>
        <item x="202"/>
        <item m="1" x="539"/>
        <item x="265"/>
        <item m="1" x="416"/>
        <item x="368"/>
        <item m="1" x="688"/>
        <item m="1" x="677"/>
        <item x="163"/>
        <item m="1" x="422"/>
        <item x="174"/>
        <item x="162"/>
        <item x="388"/>
        <item m="1" x="612"/>
        <item m="1" x="531"/>
        <item x="115"/>
        <item x="216"/>
        <item x="322"/>
        <item m="1" x="661"/>
        <item x="251"/>
        <item m="1" x="550"/>
        <item x="169"/>
        <item x="96"/>
        <item x="8"/>
        <item m="1" x="634"/>
        <item x="116"/>
        <item m="1" x="584"/>
        <item m="1" x="623"/>
        <item x="80"/>
        <item m="1" x="597"/>
        <item m="1" x="484"/>
        <item x="347"/>
        <item x="196"/>
        <item m="1" x="640"/>
        <item m="1" x="572"/>
        <item x="198"/>
        <item x="346"/>
        <item x="341"/>
        <item x="126"/>
        <item x="399"/>
        <item x="410"/>
        <item x="270"/>
        <item x="55"/>
        <item m="1" x="455"/>
        <item m="1" x="675"/>
        <item x="401"/>
        <item m="1" x="413"/>
        <item x="93"/>
        <item x="377"/>
        <item x="170"/>
        <item x="209"/>
        <item m="1" x="551"/>
        <item m="1" x="685"/>
        <item x="327"/>
        <item x="305"/>
        <item m="1" x="713"/>
        <item x="264"/>
        <item x="262"/>
        <item m="1" x="617"/>
        <item x="142"/>
        <item x="81"/>
        <item x="154"/>
        <item m="1" x="620"/>
        <item x="351"/>
        <item m="1" x="554"/>
        <item x="286"/>
        <item x="293"/>
        <item x="244"/>
        <item x="369"/>
        <item m="1" x="540"/>
        <item x="62"/>
        <item m="1" x="529"/>
        <item x="156"/>
        <item x="312"/>
        <item x="228"/>
        <item x="51"/>
        <item m="1" x="427"/>
        <item x="199"/>
        <item m="1" x="505"/>
        <item m="1" x="462"/>
        <item x="88"/>
        <item m="1" x="521"/>
        <item m="1" x="717"/>
        <item x="114"/>
        <item x="306"/>
        <item m="1" x="433"/>
        <item x="152"/>
        <item m="1" x="535"/>
        <item x="98"/>
        <item x="3"/>
        <item m="1" x="473"/>
        <item x="300"/>
        <item x="343"/>
        <item m="1" x="429"/>
        <item x="69"/>
        <item x="133"/>
        <item m="1" x="614"/>
        <item m="1" x="453"/>
        <item x="259"/>
        <item x="405"/>
        <item m="1" x="428"/>
        <item x="252"/>
        <item x="271"/>
        <item x="206"/>
        <item m="1" x="703"/>
        <item m="1" x="704"/>
        <item m="1" x="608"/>
        <item x="168"/>
        <item m="1" x="660"/>
        <item m="1" x="464"/>
        <item m="1" x="562"/>
        <item x="298"/>
        <item x="42"/>
        <item m="1" x="491"/>
        <item m="1" x="592"/>
        <item x="213"/>
        <item x="63"/>
        <item m="1" x="630"/>
        <item x="332"/>
        <item m="1" x="647"/>
        <item m="1" x="452"/>
        <item x="127"/>
        <item x="310"/>
        <item x="409"/>
        <item x="173"/>
        <item x="79"/>
        <item m="1" x="686"/>
        <item m="1" x="676"/>
        <item x="215"/>
        <item x="82"/>
        <item m="1" x="636"/>
        <item m="1" x="470"/>
        <item x="110"/>
        <item m="1" x="679"/>
        <item x="36"/>
        <item x="376"/>
        <item m="1" x="585"/>
        <item m="1" x="579"/>
        <item m="1" x="650"/>
        <item x="137"/>
        <item m="1" x="449"/>
        <item x="166"/>
        <item x="60"/>
        <item m="1" x="471"/>
        <item x="122"/>
        <item m="1" x="695"/>
        <item m="1" x="479"/>
        <item x="91"/>
        <item m="1" x="561"/>
        <item x="49"/>
        <item x="316"/>
        <item m="1" x="541"/>
        <item x="45"/>
        <item m="1" x="605"/>
        <item x="246"/>
        <item x="90"/>
        <item m="1" x="590"/>
        <item x="226"/>
        <item x="197"/>
        <item m="1" x="694"/>
        <item m="1" x="658"/>
        <item m="1" x="441"/>
        <item x="149"/>
        <item m="1" x="493"/>
        <item m="1" x="571"/>
        <item m="1" x="652"/>
        <item x="67"/>
        <item x="7"/>
        <item m="1" x="538"/>
        <item x="77"/>
        <item m="1" x="580"/>
        <item x="385"/>
        <item x="30"/>
        <item x="58"/>
        <item x="222"/>
        <item x="0"/>
        <item x="9"/>
        <item m="1" x="646"/>
        <item x="280"/>
        <item m="1" x="457"/>
        <item x="336"/>
        <item m="1" x="672"/>
        <item x="240"/>
        <item x="57"/>
        <item m="1" x="508"/>
        <item x="277"/>
        <item x="164"/>
        <item x="204"/>
        <item x="167"/>
        <item m="1" x="446"/>
        <item m="1" x="674"/>
        <item x="120"/>
        <item x="403"/>
        <item m="1" x="727"/>
        <item x="138"/>
        <item m="1" x="671"/>
        <item x="84"/>
        <item m="1" x="419"/>
        <item x="157"/>
        <item x="315"/>
        <item x="128"/>
        <item m="1" x="547"/>
        <item m="1" x="567"/>
        <item x="339"/>
        <item x="158"/>
        <item m="1" x="546"/>
        <item m="1" x="463"/>
        <item m="1" x="663"/>
        <item m="1" x="556"/>
        <item x="217"/>
        <item m="1" x="482"/>
        <item x="324"/>
        <item x="397"/>
        <item m="1" x="600"/>
        <item m="1" x="524"/>
        <item x="68"/>
        <item m="1" x="563"/>
        <item m="1" x="480"/>
        <item x="39"/>
        <item m="1" x="607"/>
        <item x="59"/>
        <item m="1" x="720"/>
        <item m="1" x="432"/>
        <item x="394"/>
        <item x="281"/>
        <item m="1" x="439"/>
        <item x="21"/>
        <item m="1" x="447"/>
        <item x="132"/>
        <item m="1" x="583"/>
        <item x="372"/>
        <item x="184"/>
        <item m="1" x="637"/>
        <item m="1" x="481"/>
        <item x="75"/>
        <item m="1" x="616"/>
        <item m="1" x="611"/>
        <item m="1" x="426"/>
        <item x="20"/>
        <item x="354"/>
        <item x="355"/>
        <item x="313"/>
        <item m="1" x="596"/>
        <item x="74"/>
        <item m="1" x="412"/>
        <item x="284"/>
        <item x="273"/>
        <item m="1" x="458"/>
        <item m="1" x="669"/>
        <item m="1" x="420"/>
        <item x="318"/>
        <item x="203"/>
        <item m="1" x="532"/>
        <item x="193"/>
        <item x="370"/>
        <item m="1" x="499"/>
        <item x="364"/>
        <item m="1" x="711"/>
        <item m="1" x="492"/>
        <item x="242"/>
        <item x="260"/>
        <item m="1" x="648"/>
        <item x="334"/>
        <item x="145"/>
        <item x="104"/>
        <item m="1" x="602"/>
        <item x="340"/>
        <item m="1" x="545"/>
        <item x="140"/>
        <item x="186"/>
        <item x="248"/>
        <item m="1" x="613"/>
        <item x="253"/>
        <item m="1" x="574"/>
        <item x="373"/>
        <item x="392"/>
        <item x="386"/>
        <item m="1" x="438"/>
        <item x="381"/>
        <item m="1" x="474"/>
        <item m="1" x="701"/>
        <item x="308"/>
        <item m="1" x="718"/>
        <item x="393"/>
        <item x="190"/>
        <item m="1" x="631"/>
        <item m="1" x="619"/>
        <item m="1" x="610"/>
        <item x="391"/>
        <item x="274"/>
        <item x="304"/>
        <item m="1" x="706"/>
        <item m="1" x="700"/>
        <item x="136"/>
        <item x="321"/>
        <item m="1" x="707"/>
        <item x="311"/>
        <item x="245"/>
        <item m="1" x="673"/>
        <item m="1" x="536"/>
        <item x="214"/>
        <item x="402"/>
        <item m="1" x="710"/>
        <item x="323"/>
        <item m="1" x="689"/>
        <item x="107"/>
        <item m="1" x="414"/>
        <item x="261"/>
        <item m="1" x="560"/>
        <item x="220"/>
        <item m="1" x="568"/>
        <item x="86"/>
        <item m="1" x="715"/>
        <item x="229"/>
        <item m="1" x="598"/>
        <item x="34"/>
        <item m="1" x="655"/>
        <item x="396"/>
        <item m="1" x="627"/>
        <item x="108"/>
        <item x="352"/>
        <item x="362"/>
        <item m="1" x="670"/>
        <item x="256"/>
        <item x="235"/>
        <item m="1" x="587"/>
        <item x="349"/>
        <item x="212"/>
        <item x="134"/>
        <item x="243"/>
        <item m="1" x="588"/>
        <item m="1" x="483"/>
        <item x="111"/>
        <item m="1" x="494"/>
        <item m="1" x="716"/>
        <item x="76"/>
        <item m="1" x="425"/>
        <item x="279"/>
        <item m="1" x="445"/>
        <item m="1" x="525"/>
        <item x="363"/>
        <item x="320"/>
        <item x="102"/>
        <item m="1" x="537"/>
        <item x="194"/>
        <item m="1" x="522"/>
        <item m="1" x="468"/>
        <item x="331"/>
        <item x="43"/>
        <item x="13"/>
        <item m="1" x="693"/>
        <item m="1" x="581"/>
        <item x="224"/>
        <item m="1" x="577"/>
        <item m="1" x="504"/>
        <item m="1" x="486"/>
        <item x="254"/>
        <item x="180"/>
        <item x="23"/>
        <item m="1" x="434"/>
        <item x="175"/>
        <item m="1" x="526"/>
        <item x="241"/>
        <item x="129"/>
        <item m="1" x="512"/>
        <item x="358"/>
        <item x="146"/>
        <item m="1" x="653"/>
        <item m="1" x="659"/>
        <item x="236"/>
        <item m="1" x="599"/>
        <item x="54"/>
        <item m="1" x="576"/>
        <item x="208"/>
        <item x="101"/>
        <item x="326"/>
        <item x="292"/>
        <item x="18"/>
        <item m="1" x="666"/>
        <item m="1" x="609"/>
        <item x="283"/>
        <item x="367"/>
        <item m="1" x="578"/>
        <item x="32"/>
        <item m="1" x="472"/>
        <item x="257"/>
        <item x="1"/>
        <item x="230"/>
        <item m="1" x="618"/>
        <item x="97"/>
        <item m="1" x="573"/>
        <item m="1" x="723"/>
        <item x="85"/>
        <item x="117"/>
        <item x="147"/>
        <item x="181"/>
        <item m="1" x="604"/>
        <item x="303"/>
        <item x="301"/>
        <item m="1" x="667"/>
        <item x="296"/>
        <item x="105"/>
        <item x="125"/>
        <item m="1" x="726"/>
        <item x="266"/>
        <item x="17"/>
        <item m="1" x="691"/>
        <item x="328"/>
        <item m="1" x="533"/>
        <item m="1" x="514"/>
        <item x="234"/>
        <item m="1" x="657"/>
        <item x="374"/>
        <item m="1" x="417"/>
        <item m="1" x="440"/>
        <item x="14"/>
        <item m="1" x="557"/>
        <item m="1" x="450"/>
        <item x="366"/>
        <item m="1" x="530"/>
        <item x="95"/>
        <item m="1" x="466"/>
        <item m="1" x="564"/>
        <item m="1" x="690"/>
        <item x="72"/>
        <item m="1" x="527"/>
        <item x="61"/>
        <item x="289"/>
        <item m="1" x="569"/>
        <item x="233"/>
        <item m="1" x="712"/>
        <item m="1" x="566"/>
        <item m="1" x="591"/>
        <item x="35"/>
        <item x="64"/>
        <item x="278"/>
        <item m="1" x="644"/>
        <item m="1" x="437"/>
        <item m="1" x="465"/>
        <item x="187"/>
        <item m="1" x="509"/>
        <item x="314"/>
        <item x="178"/>
        <item m="1" x="692"/>
        <item x="44"/>
        <item m="1" x="543"/>
        <item m="1" x="475"/>
        <item m="1" x="626"/>
        <item x="404"/>
        <item x="255"/>
        <item m="1" x="435"/>
        <item x="258"/>
        <item m="1" x="558"/>
        <item m="1" x="725"/>
        <item x="161"/>
        <item m="1" x="477"/>
        <item x="344"/>
        <item m="1" x="488"/>
        <item m="1" x="436"/>
        <item x="94"/>
        <item x="189"/>
        <item x="123"/>
        <item x="411"/>
        <item x="238"/>
        <item m="1" x="593"/>
        <item x="124"/>
        <item m="1" x="461"/>
        <item x="295"/>
        <item m="1" x="638"/>
        <item x="25"/>
        <item m="1" x="651"/>
        <item x="73"/>
        <item m="1" x="460"/>
        <item x="337"/>
        <item x="338"/>
        <item m="1" x="498"/>
        <item x="11"/>
        <item m="1" x="500"/>
        <item m="1" x="595"/>
        <item m="1" x="678"/>
        <item m="1" x="443"/>
        <item x="6"/>
        <item x="22"/>
        <item m="1" x="709"/>
        <item x="192"/>
        <item m="1" x="575"/>
        <item x="361"/>
        <item x="276"/>
        <item m="1" x="719"/>
        <item m="1" x="680"/>
        <item x="135"/>
        <item x="272"/>
        <item m="1" x="702"/>
        <item x="112"/>
        <item m="1" x="681"/>
        <item x="348"/>
        <item x="290"/>
        <item m="1" x="606"/>
        <item m="1" x="485"/>
        <item x="24"/>
        <item m="1" x="622"/>
        <item x="218"/>
        <item x="282"/>
        <item m="1" x="520"/>
        <item m="1" x="642"/>
        <item x="10"/>
        <item m="1" x="722"/>
        <item m="1" x="603"/>
        <item x="350"/>
        <item x="150"/>
        <item m="1" x="643"/>
        <item x="118"/>
        <item x="211"/>
        <item m="1" x="501"/>
        <item x="389"/>
        <item x="130"/>
        <item x="15"/>
        <item m="1" x="586"/>
        <item m="1" x="724"/>
        <item x="71"/>
        <item x="40"/>
        <item x="66"/>
        <item m="1" x="507"/>
        <item m="1" x="649"/>
        <item x="70"/>
        <item x="143"/>
        <item m="1" x="549"/>
        <item m="1" x="629"/>
        <item x="263"/>
        <item x="237"/>
        <item x="371"/>
        <item x="333"/>
        <item m="1" x="714"/>
        <item m="1" x="469"/>
        <item x="141"/>
        <item m="1" x="682"/>
        <item x="100"/>
        <item x="109"/>
        <item x="148"/>
        <item m="1" x="615"/>
        <item x="33"/>
        <item m="1" x="421"/>
        <item m="1" x="511"/>
        <item x="302"/>
        <item x="155"/>
        <item m="1" x="496"/>
        <item m="1" x="515"/>
        <item x="398"/>
        <item x="65"/>
        <item x="400"/>
        <item m="1" x="490"/>
        <item x="131"/>
        <item m="1" x="523"/>
        <item x="383"/>
        <item m="1" x="489"/>
        <item x="151"/>
        <item m="1" x="570"/>
        <item x="407"/>
        <item x="288"/>
        <item m="1" x="697"/>
        <item x="345"/>
        <item x="231"/>
        <item m="1" x="423"/>
        <item x="232"/>
        <item m="1" x="698"/>
        <item x="353"/>
        <item m="1" x="683"/>
        <item x="191"/>
        <item x="41"/>
        <item m="1" x="582"/>
        <item x="37"/>
        <item m="1" x="542"/>
        <item x="106"/>
        <item m="1" x="668"/>
        <item x="139"/>
        <item m="1" x="502"/>
        <item x="200"/>
        <item x="2"/>
        <item x="19"/>
        <item m="1" x="601"/>
        <item m="1" x="506"/>
        <item m="1" x="665"/>
        <item x="176"/>
        <item m="1" x="654"/>
        <item m="1" x="534"/>
        <item x="87"/>
        <item x="83"/>
        <item x="379"/>
        <item x="380"/>
        <item m="1" x="448"/>
        <item m="1" x="594"/>
        <item x="390"/>
        <item m="1" x="510"/>
        <item x="307"/>
        <item x="144"/>
        <item m="1" x="705"/>
        <item x="365"/>
        <item m="1" x="664"/>
        <item x="219"/>
        <item x="225"/>
        <item m="1" x="641"/>
        <item x="27"/>
        <item x="47"/>
        <item x="183"/>
        <item x="185"/>
        <item t="default"/>
      </items>
    </pivotField>
    <pivotField axis="axisCol" compact="0" outline="0"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t="default"/>
      </items>
    </pivotField>
    <pivotField axis="axisCol" compact="0" outline="0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compact="0" outline="0" dragToRow="0" dragToCol="0" dragToPage="0" showAll="0" defaultSubtotal="0"/>
    <pivotField compact="0" outline="0" dragToRow="0" dragToCol="0" dragToPage="0" showAll="0" defaultSubtotal="0"/>
    <pivotField compact="0" outline="0" dragToRow="0" dragToCol="0" dragToPage="0" showAll="0" defaultSubtotal="0"/>
    <pivotField compact="0" outline="0" dragToRow="0" dragToCol="0" dragToPage="0" showAll="0" defaultSubtotal="0"/>
    <pivotField compact="0" outline="0" dragToRow="0" dragToCol="0" dragToPage="0" showAll="0" defaultSubtotal="0"/>
  </pivotFields>
  <rowFields count="2">
    <field x="0"/>
    <field x="17"/>
  </rowFields>
  <rowItems count="33">
    <i>
      <x v="49"/>
      <x v="341"/>
    </i>
    <i>
      <x v="62"/>
      <x v="198"/>
    </i>
    <i>
      <x v="114"/>
      <x v="270"/>
    </i>
    <i>
      <x v="125"/>
      <x v="497"/>
    </i>
    <i>
      <x v="140"/>
      <x v="138"/>
    </i>
    <i>
      <x v="143"/>
      <x v="634"/>
    </i>
    <i>
      <x v="158"/>
      <x v="161"/>
    </i>
    <i>
      <x v="178"/>
      <x v="317"/>
    </i>
    <i>
      <x v="185"/>
      <x v="717"/>
    </i>
    <i>
      <x v="193"/>
      <x v="678"/>
    </i>
    <i>
      <x v="203"/>
      <x v="321"/>
    </i>
    <i>
      <x v="216"/>
      <x v="311"/>
    </i>
    <i>
      <x v="217"/>
      <x v="230"/>
    </i>
    <i>
      <x v="262"/>
      <x v="81"/>
    </i>
    <i>
      <x v="264"/>
      <x v="450"/>
    </i>
    <i>
      <x v="278"/>
      <x v="722"/>
    </i>
    <i>
      <x v="299"/>
      <x v="27"/>
    </i>
    <i>
      <x v="320"/>
      <x v="270"/>
    </i>
    <i>
      <x v="326"/>
      <x v="383"/>
    </i>
    <i>
      <x v="342"/>
      <x v="225"/>
    </i>
    <i>
      <x v="351"/>
      <x v="460"/>
    </i>
    <i>
      <x v="354"/>
      <x v="625"/>
    </i>
    <i>
      <x v="388"/>
      <x v="177"/>
    </i>
    <i>
      <x v="415"/>
      <x v="498"/>
    </i>
    <i>
      <x v="422"/>
      <x v="521"/>
    </i>
    <i>
      <x v="444"/>
      <x v="683"/>
    </i>
    <i>
      <x v="510"/>
      <x v="128"/>
    </i>
    <i>
      <x v="522"/>
      <x v="535"/>
    </i>
    <i>
      <x v="530"/>
      <x v="98"/>
    </i>
    <i>
      <x v="568"/>
      <x v="637"/>
    </i>
    <i>
      <x v="569"/>
      <x v="637"/>
    </i>
    <i>
      <x v="604"/>
      <x v="424"/>
    </i>
    <i t="grand">
      <x/>
    </i>
  </rowItems>
  <colFields count="4">
    <field x="19"/>
    <field x="18"/>
    <field x="16"/>
    <field x="-2"/>
  </colFields>
  <colItems count="12">
    <i>
      <x v="1"/>
      <x v="1048832"/>
      <x v="1048832"/>
      <x/>
    </i>
    <i r="3" i="1">
      <x v="1"/>
    </i>
    <i>
      <x v="2"/>
      <x v="1048832"/>
      <x v="1048832"/>
      <x/>
    </i>
    <i r="3" i="1">
      <x v="1"/>
    </i>
    <i>
      <x v="3"/>
      <x v="1048832"/>
      <x v="1048832"/>
      <x/>
    </i>
    <i r="3" i="1">
      <x v="1"/>
    </i>
    <i>
      <x v="4"/>
      <x v="1048832"/>
      <x v="1048832"/>
      <x/>
    </i>
    <i r="3" i="1">
      <x v="1"/>
    </i>
    <i>
      <x v="5"/>
      <x v="1048832"/>
      <x v="1048832"/>
      <x/>
    </i>
    <i r="3" i="1">
      <x v="1"/>
    </i>
    <i>
      <x v="6"/>
      <x v="1048832"/>
      <x v="1048832"/>
      <x/>
    </i>
    <i r="3" i="1">
      <x v="1"/>
    </i>
  </colItems>
  <dataFields count="2">
    <dataField name="Sum of Saldo Anterior" fld="2" baseField="0" baseItem="0" numFmtId="164"/>
    <dataField name="Sum of Pagos Recibidos" fld="3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EA64B24-EE1E-4171-8B0A-430408CE3BCC}" name="PivotTable1" cacheId="4" applyNumberFormats="0" applyBorderFormats="0" applyFontFormats="0" applyPatternFormats="0" applyAlignmentFormats="0" applyWidthHeightFormats="1" dataCaption="Values" updatedVersion="8" minRefreshableVersion="3" useAutoFormatting="1" colGrandTotals="0" itemPrintTitles="1" createdVersion="8" indent="0" compact="0" compactData="0" multipleFieldFilters="0">
  <location ref="A3:T637" firstHeaderRow="1" firstDataRow="5" firstDataCol="2"/>
  <pivotFields count="25">
    <pivotField axis="axisRow" compact="0" outline="0" showAll="0" defaultSubtotal="0">
      <items count="6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533"/>
      </items>
    </pivotField>
    <pivotField compact="0" outline="0" showAll="0"/>
    <pivotField dataField="1" compact="0" numFmtId="165" outline="0" showAll="0"/>
    <pivotField dataField="1" compact="0" numFmtId="165" outline="0" showAll="0"/>
    <pivotField compact="0" outline="0" showAll="0"/>
    <pivotField compact="0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outline="0" showAll="0"/>
    <pivotField compact="0" numFmtId="165" outline="0" showAll="0"/>
    <pivotField compact="0" numFmtId="165" outline="0" showAll="0"/>
    <pivotField compact="0" numFmtId="165" outline="0" showAll="0"/>
    <pivotField axis="axisCol" compact="0" numFmtId="17" outline="0" showAll="0">
      <items count="7">
        <item x="0"/>
        <item x="1"/>
        <item x="2"/>
        <item x="3"/>
        <item x="4"/>
        <item x="5"/>
        <item t="default"/>
      </items>
    </pivotField>
    <pivotField axis="axisRow" compact="0" outline="0" showAll="0">
      <items count="729">
        <item x="223"/>
        <item x="56"/>
        <item m="1" x="415"/>
        <item m="1" x="565"/>
        <item x="269"/>
        <item x="285"/>
        <item x="92"/>
        <item m="1" x="451"/>
        <item x="291"/>
        <item m="1" x="444"/>
        <item x="387"/>
        <item m="1" x="424"/>
        <item x="309"/>
        <item x="395"/>
        <item m="1" x="431"/>
        <item m="1" x="721"/>
        <item m="1" x="639"/>
        <item x="46"/>
        <item m="1" x="456"/>
        <item m="1" x="621"/>
        <item x="406"/>
        <item m="1" x="555"/>
        <item m="1" x="552"/>
        <item x="113"/>
        <item x="207"/>
        <item m="1" x="518"/>
        <item x="357"/>
        <item x="239"/>
        <item m="1" x="513"/>
        <item x="121"/>
        <item m="1" x="633"/>
        <item m="1" x="516"/>
        <item x="38"/>
        <item x="26"/>
        <item m="1" x="559"/>
        <item x="356"/>
        <item m="1" x="467"/>
        <item x="294"/>
        <item m="1" x="478"/>
        <item x="250"/>
        <item x="201"/>
        <item x="182"/>
        <item m="1" x="656"/>
        <item x="247"/>
        <item x="330"/>
        <item m="1" x="430"/>
        <item m="1" x="459"/>
        <item x="342"/>
        <item m="1" x="624"/>
        <item x="297"/>
        <item x="221"/>
        <item x="52"/>
        <item x="99"/>
        <item m="1" x="548"/>
        <item x="287"/>
        <item m="1" x="635"/>
        <item m="1" x="628"/>
        <item x="408"/>
        <item x="165"/>
        <item x="268"/>
        <item m="1" x="503"/>
        <item m="1" x="528"/>
        <item x="16"/>
        <item x="29"/>
        <item m="1" x="544"/>
        <item m="1" x="442"/>
        <item x="319"/>
        <item x="12"/>
        <item x="160"/>
        <item x="195"/>
        <item x="28"/>
        <item m="1" x="699"/>
        <item x="159"/>
        <item x="329"/>
        <item x="188"/>
        <item x="382"/>
        <item m="1" x="625"/>
        <item m="1" x="589"/>
        <item x="31"/>
        <item x="103"/>
        <item m="1" x="662"/>
        <item x="210"/>
        <item x="177"/>
        <item x="335"/>
        <item x="205"/>
        <item x="172"/>
        <item x="360"/>
        <item x="48"/>
        <item m="1" x="519"/>
        <item x="53"/>
        <item m="1" x="497"/>
        <item m="1" x="632"/>
        <item x="50"/>
        <item m="1" x="487"/>
        <item x="119"/>
        <item m="1" x="476"/>
        <item x="249"/>
        <item m="1" x="708"/>
        <item x="378"/>
        <item x="227"/>
        <item m="1" x="684"/>
        <item x="4"/>
        <item x="384"/>
        <item m="1" x="553"/>
        <item x="359"/>
        <item x="267"/>
        <item m="1" x="687"/>
        <item x="179"/>
        <item x="171"/>
        <item x="153"/>
        <item x="299"/>
        <item x="317"/>
        <item x="89"/>
        <item m="1" x="495"/>
        <item m="1" x="517"/>
        <item m="1" x="696"/>
        <item x="325"/>
        <item m="1" x="645"/>
        <item x="275"/>
        <item x="375"/>
        <item m="1" x="454"/>
        <item x="5"/>
        <item m="1" x="418"/>
        <item x="78"/>
        <item x="202"/>
        <item m="1" x="539"/>
        <item x="265"/>
        <item m="1" x="416"/>
        <item x="368"/>
        <item m="1" x="688"/>
        <item m="1" x="677"/>
        <item x="163"/>
        <item m="1" x="422"/>
        <item x="174"/>
        <item x="162"/>
        <item x="388"/>
        <item m="1" x="612"/>
        <item m="1" x="531"/>
        <item x="115"/>
        <item x="216"/>
        <item x="322"/>
        <item m="1" x="661"/>
        <item x="251"/>
        <item m="1" x="550"/>
        <item x="169"/>
        <item x="96"/>
        <item x="8"/>
        <item m="1" x="634"/>
        <item x="116"/>
        <item m="1" x="584"/>
        <item m="1" x="623"/>
        <item x="80"/>
        <item m="1" x="597"/>
        <item m="1" x="484"/>
        <item x="347"/>
        <item x="196"/>
        <item m="1" x="640"/>
        <item m="1" x="572"/>
        <item x="198"/>
        <item x="346"/>
        <item x="341"/>
        <item x="126"/>
        <item x="399"/>
        <item x="410"/>
        <item x="270"/>
        <item x="55"/>
        <item m="1" x="455"/>
        <item m="1" x="675"/>
        <item x="401"/>
        <item m="1" x="413"/>
        <item x="93"/>
        <item x="377"/>
        <item x="170"/>
        <item x="209"/>
        <item m="1" x="551"/>
        <item m="1" x="685"/>
        <item x="327"/>
        <item x="305"/>
        <item m="1" x="713"/>
        <item x="264"/>
        <item x="262"/>
        <item m="1" x="617"/>
        <item x="142"/>
        <item x="81"/>
        <item x="154"/>
        <item m="1" x="620"/>
        <item x="351"/>
        <item m="1" x="554"/>
        <item x="286"/>
        <item x="293"/>
        <item x="244"/>
        <item x="369"/>
        <item m="1" x="540"/>
        <item x="62"/>
        <item m="1" x="529"/>
        <item x="156"/>
        <item x="312"/>
        <item x="228"/>
        <item x="51"/>
        <item m="1" x="427"/>
        <item x="199"/>
        <item m="1" x="505"/>
        <item m="1" x="462"/>
        <item x="88"/>
        <item m="1" x="521"/>
        <item m="1" x="717"/>
        <item x="114"/>
        <item x="306"/>
        <item m="1" x="433"/>
        <item x="152"/>
        <item m="1" x="535"/>
        <item x="98"/>
        <item x="3"/>
        <item m="1" x="473"/>
        <item x="300"/>
        <item x="343"/>
        <item m="1" x="429"/>
        <item x="69"/>
        <item x="133"/>
        <item m="1" x="614"/>
        <item m="1" x="453"/>
        <item x="259"/>
        <item x="405"/>
        <item m="1" x="428"/>
        <item x="252"/>
        <item x="271"/>
        <item x="206"/>
        <item m="1" x="703"/>
        <item m="1" x="704"/>
        <item m="1" x="608"/>
        <item x="168"/>
        <item m="1" x="660"/>
        <item m="1" x="464"/>
        <item m="1" x="562"/>
        <item x="298"/>
        <item x="42"/>
        <item m="1" x="491"/>
        <item m="1" x="592"/>
        <item x="213"/>
        <item x="63"/>
        <item m="1" x="630"/>
        <item x="332"/>
        <item m="1" x="647"/>
        <item m="1" x="452"/>
        <item x="127"/>
        <item x="310"/>
        <item x="409"/>
        <item x="173"/>
        <item x="79"/>
        <item m="1" x="686"/>
        <item m="1" x="676"/>
        <item x="215"/>
        <item x="82"/>
        <item m="1" x="636"/>
        <item m="1" x="470"/>
        <item x="110"/>
        <item m="1" x="679"/>
        <item x="36"/>
        <item x="376"/>
        <item m="1" x="585"/>
        <item m="1" x="579"/>
        <item m="1" x="650"/>
        <item x="137"/>
        <item m="1" x="449"/>
        <item x="166"/>
        <item x="60"/>
        <item m="1" x="471"/>
        <item x="122"/>
        <item m="1" x="695"/>
        <item m="1" x="479"/>
        <item x="91"/>
        <item m="1" x="561"/>
        <item x="49"/>
        <item x="316"/>
        <item m="1" x="541"/>
        <item x="45"/>
        <item m="1" x="605"/>
        <item x="246"/>
        <item x="90"/>
        <item m="1" x="590"/>
        <item x="226"/>
        <item x="197"/>
        <item m="1" x="694"/>
        <item m="1" x="658"/>
        <item m="1" x="441"/>
        <item x="149"/>
        <item m="1" x="493"/>
        <item m="1" x="571"/>
        <item m="1" x="652"/>
        <item x="67"/>
        <item x="7"/>
        <item m="1" x="538"/>
        <item x="77"/>
        <item m="1" x="580"/>
        <item x="385"/>
        <item x="30"/>
        <item x="58"/>
        <item x="222"/>
        <item x="0"/>
        <item x="9"/>
        <item m="1" x="646"/>
        <item x="280"/>
        <item m="1" x="457"/>
        <item x="336"/>
        <item m="1" x="672"/>
        <item x="240"/>
        <item x="57"/>
        <item m="1" x="508"/>
        <item x="277"/>
        <item x="164"/>
        <item x="204"/>
        <item x="167"/>
        <item m="1" x="446"/>
        <item m="1" x="674"/>
        <item x="120"/>
        <item x="403"/>
        <item m="1" x="727"/>
        <item x="138"/>
        <item m="1" x="671"/>
        <item x="84"/>
        <item m="1" x="419"/>
        <item x="157"/>
        <item x="315"/>
        <item x="128"/>
        <item m="1" x="547"/>
        <item m="1" x="567"/>
        <item x="339"/>
        <item x="158"/>
        <item m="1" x="546"/>
        <item m="1" x="463"/>
        <item m="1" x="663"/>
        <item m="1" x="556"/>
        <item x="217"/>
        <item m="1" x="482"/>
        <item x="324"/>
        <item x="397"/>
        <item m="1" x="600"/>
        <item m="1" x="524"/>
        <item x="68"/>
        <item m="1" x="563"/>
        <item m="1" x="480"/>
        <item x="39"/>
        <item m="1" x="607"/>
        <item x="59"/>
        <item m="1" x="720"/>
        <item m="1" x="432"/>
        <item x="394"/>
        <item x="281"/>
        <item m="1" x="439"/>
        <item x="21"/>
        <item m="1" x="447"/>
        <item x="132"/>
        <item m="1" x="583"/>
        <item x="372"/>
        <item x="184"/>
        <item m="1" x="637"/>
        <item m="1" x="481"/>
        <item x="75"/>
        <item m="1" x="616"/>
        <item m="1" x="611"/>
        <item m="1" x="426"/>
        <item x="20"/>
        <item x="354"/>
        <item x="355"/>
        <item x="313"/>
        <item m="1" x="596"/>
        <item x="74"/>
        <item m="1" x="412"/>
        <item x="284"/>
        <item x="273"/>
        <item m="1" x="458"/>
        <item m="1" x="669"/>
        <item m="1" x="420"/>
        <item x="318"/>
        <item x="203"/>
        <item m="1" x="532"/>
        <item x="193"/>
        <item x="370"/>
        <item m="1" x="499"/>
        <item x="364"/>
        <item m="1" x="711"/>
        <item m="1" x="492"/>
        <item x="242"/>
        <item x="260"/>
        <item m="1" x="648"/>
        <item x="334"/>
        <item x="145"/>
        <item x="104"/>
        <item m="1" x="602"/>
        <item x="340"/>
        <item m="1" x="545"/>
        <item x="140"/>
        <item x="186"/>
        <item x="248"/>
        <item m="1" x="613"/>
        <item x="253"/>
        <item m="1" x="574"/>
        <item x="373"/>
        <item x="392"/>
        <item x="386"/>
        <item m="1" x="438"/>
        <item x="381"/>
        <item m="1" x="474"/>
        <item m="1" x="701"/>
        <item x="308"/>
        <item m="1" x="718"/>
        <item x="393"/>
        <item x="190"/>
        <item m="1" x="631"/>
        <item m="1" x="619"/>
        <item m="1" x="610"/>
        <item x="391"/>
        <item x="274"/>
        <item x="304"/>
        <item m="1" x="706"/>
        <item m="1" x="700"/>
        <item x="136"/>
        <item x="321"/>
        <item m="1" x="707"/>
        <item x="311"/>
        <item x="245"/>
        <item m="1" x="673"/>
        <item m="1" x="536"/>
        <item x="214"/>
        <item x="402"/>
        <item m="1" x="710"/>
        <item x="323"/>
        <item m="1" x="689"/>
        <item x="107"/>
        <item m="1" x="414"/>
        <item x="261"/>
        <item m="1" x="560"/>
        <item x="220"/>
        <item m="1" x="568"/>
        <item x="86"/>
        <item m="1" x="715"/>
        <item x="229"/>
        <item m="1" x="598"/>
        <item x="34"/>
        <item m="1" x="655"/>
        <item x="396"/>
        <item m="1" x="627"/>
        <item x="108"/>
        <item x="352"/>
        <item x="362"/>
        <item m="1" x="670"/>
        <item x="256"/>
        <item x="235"/>
        <item m="1" x="587"/>
        <item x="349"/>
        <item x="212"/>
        <item x="134"/>
        <item x="243"/>
        <item m="1" x="588"/>
        <item m="1" x="483"/>
        <item x="111"/>
        <item m="1" x="494"/>
        <item m="1" x="716"/>
        <item x="76"/>
        <item m="1" x="425"/>
        <item x="279"/>
        <item m="1" x="445"/>
        <item m="1" x="525"/>
        <item x="363"/>
        <item x="320"/>
        <item x="102"/>
        <item m="1" x="537"/>
        <item x="194"/>
        <item m="1" x="522"/>
        <item m="1" x="468"/>
        <item x="331"/>
        <item x="43"/>
        <item x="13"/>
        <item m="1" x="693"/>
        <item m="1" x="581"/>
        <item x="224"/>
        <item m="1" x="577"/>
        <item m="1" x="504"/>
        <item m="1" x="486"/>
        <item x="254"/>
        <item x="180"/>
        <item x="23"/>
        <item m="1" x="434"/>
        <item x="175"/>
        <item m="1" x="526"/>
        <item x="241"/>
        <item x="129"/>
        <item m="1" x="512"/>
        <item x="358"/>
        <item x="146"/>
        <item m="1" x="653"/>
        <item m="1" x="659"/>
        <item x="236"/>
        <item m="1" x="599"/>
        <item x="54"/>
        <item m="1" x="576"/>
        <item x="208"/>
        <item x="101"/>
        <item x="326"/>
        <item x="292"/>
        <item x="18"/>
        <item m="1" x="666"/>
        <item m="1" x="609"/>
        <item x="283"/>
        <item x="367"/>
        <item m="1" x="578"/>
        <item x="32"/>
        <item m="1" x="472"/>
        <item x="257"/>
        <item x="1"/>
        <item x="230"/>
        <item m="1" x="618"/>
        <item x="97"/>
        <item m="1" x="573"/>
        <item m="1" x="723"/>
        <item x="85"/>
        <item x="117"/>
        <item x="147"/>
        <item x="181"/>
        <item m="1" x="604"/>
        <item x="303"/>
        <item x="301"/>
        <item m="1" x="667"/>
        <item x="296"/>
        <item x="105"/>
        <item x="125"/>
        <item m="1" x="726"/>
        <item x="266"/>
        <item x="17"/>
        <item m="1" x="691"/>
        <item x="328"/>
        <item m="1" x="533"/>
        <item m="1" x="514"/>
        <item x="234"/>
        <item m="1" x="657"/>
        <item x="374"/>
        <item m="1" x="417"/>
        <item m="1" x="440"/>
        <item x="14"/>
        <item m="1" x="557"/>
        <item m="1" x="450"/>
        <item x="366"/>
        <item m="1" x="530"/>
        <item x="95"/>
        <item m="1" x="466"/>
        <item m="1" x="564"/>
        <item m="1" x="690"/>
        <item x="72"/>
        <item m="1" x="527"/>
        <item x="61"/>
        <item x="289"/>
        <item m="1" x="569"/>
        <item x="233"/>
        <item m="1" x="712"/>
        <item m="1" x="566"/>
        <item m="1" x="591"/>
        <item x="35"/>
        <item x="64"/>
        <item x="278"/>
        <item m="1" x="644"/>
        <item m="1" x="437"/>
        <item m="1" x="465"/>
        <item x="187"/>
        <item m="1" x="509"/>
        <item x="314"/>
        <item x="178"/>
        <item m="1" x="692"/>
        <item x="44"/>
        <item m="1" x="543"/>
        <item m="1" x="475"/>
        <item m="1" x="626"/>
        <item x="404"/>
        <item x="255"/>
        <item m="1" x="435"/>
        <item x="258"/>
        <item m="1" x="558"/>
        <item m="1" x="725"/>
        <item x="161"/>
        <item m="1" x="477"/>
        <item x="344"/>
        <item m="1" x="488"/>
        <item m="1" x="436"/>
        <item x="94"/>
        <item x="189"/>
        <item x="123"/>
        <item x="411"/>
        <item x="238"/>
        <item m="1" x="593"/>
        <item x="124"/>
        <item m="1" x="461"/>
        <item x="295"/>
        <item m="1" x="638"/>
        <item x="25"/>
        <item m="1" x="651"/>
        <item x="73"/>
        <item m="1" x="460"/>
        <item x="337"/>
        <item x="338"/>
        <item m="1" x="498"/>
        <item x="11"/>
        <item m="1" x="500"/>
        <item m="1" x="595"/>
        <item m="1" x="678"/>
        <item m="1" x="443"/>
        <item x="6"/>
        <item x="22"/>
        <item m="1" x="709"/>
        <item x="192"/>
        <item m="1" x="575"/>
        <item x="361"/>
        <item x="276"/>
        <item m="1" x="719"/>
        <item m="1" x="680"/>
        <item x="135"/>
        <item x="272"/>
        <item m="1" x="702"/>
        <item x="112"/>
        <item m="1" x="681"/>
        <item x="348"/>
        <item x="290"/>
        <item m="1" x="606"/>
        <item m="1" x="485"/>
        <item x="24"/>
        <item m="1" x="622"/>
        <item x="218"/>
        <item x="282"/>
        <item m="1" x="520"/>
        <item m="1" x="642"/>
        <item x="10"/>
        <item m="1" x="722"/>
        <item m="1" x="603"/>
        <item x="350"/>
        <item x="150"/>
        <item m="1" x="643"/>
        <item x="118"/>
        <item x="211"/>
        <item m="1" x="501"/>
        <item x="389"/>
        <item x="130"/>
        <item x="15"/>
        <item m="1" x="586"/>
        <item m="1" x="724"/>
        <item x="71"/>
        <item x="40"/>
        <item x="66"/>
        <item m="1" x="507"/>
        <item m="1" x="649"/>
        <item x="70"/>
        <item x="143"/>
        <item m="1" x="549"/>
        <item m="1" x="629"/>
        <item x="263"/>
        <item x="237"/>
        <item x="371"/>
        <item x="333"/>
        <item m="1" x="714"/>
        <item m="1" x="469"/>
        <item x="141"/>
        <item m="1" x="682"/>
        <item x="100"/>
        <item x="109"/>
        <item x="148"/>
        <item m="1" x="615"/>
        <item x="33"/>
        <item m="1" x="421"/>
        <item m="1" x="511"/>
        <item x="302"/>
        <item x="155"/>
        <item m="1" x="496"/>
        <item m="1" x="515"/>
        <item x="398"/>
        <item x="65"/>
        <item x="400"/>
        <item m="1" x="490"/>
        <item x="131"/>
        <item m="1" x="523"/>
        <item x="383"/>
        <item m="1" x="489"/>
        <item x="151"/>
        <item m="1" x="570"/>
        <item x="407"/>
        <item x="288"/>
        <item m="1" x="697"/>
        <item x="345"/>
        <item x="231"/>
        <item m="1" x="423"/>
        <item x="232"/>
        <item m="1" x="698"/>
        <item x="353"/>
        <item m="1" x="683"/>
        <item x="191"/>
        <item x="41"/>
        <item m="1" x="582"/>
        <item x="37"/>
        <item m="1" x="542"/>
        <item x="106"/>
        <item m="1" x="668"/>
        <item x="139"/>
        <item m="1" x="502"/>
        <item x="200"/>
        <item x="2"/>
        <item x="19"/>
        <item m="1" x="601"/>
        <item m="1" x="506"/>
        <item m="1" x="665"/>
        <item x="176"/>
        <item m="1" x="654"/>
        <item m="1" x="534"/>
        <item x="87"/>
        <item x="83"/>
        <item x="379"/>
        <item x="380"/>
        <item m="1" x="448"/>
        <item m="1" x="594"/>
        <item x="390"/>
        <item m="1" x="510"/>
        <item x="307"/>
        <item x="144"/>
        <item m="1" x="705"/>
        <item x="365"/>
        <item m="1" x="664"/>
        <item x="219"/>
        <item x="225"/>
        <item m="1" x="641"/>
        <item x="27"/>
        <item x="47"/>
        <item x="183"/>
        <item x="185"/>
        <item t="default"/>
      </items>
    </pivotField>
    <pivotField axis="axisCol" compact="0" outline="0"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t="default"/>
      </items>
    </pivotField>
    <pivotField axis="axisCol" compact="0" outline="0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compact="0" outline="0" dragToRow="0" dragToCol="0" dragToPage="0" showAll="0" defaultSubtotal="0"/>
    <pivotField compact="0" outline="0" dragToRow="0" dragToCol="0" dragToPage="0" showAll="0" defaultSubtotal="0"/>
    <pivotField dataField="1" compact="0" outline="0" dragToRow="0" dragToCol="0" dragToPage="0" showAll="0" defaultSubtotal="0"/>
    <pivotField compact="0" outline="0" dragToRow="0" dragToCol="0" dragToPage="0" showAll="0" defaultSubtotal="0"/>
    <pivotField compact="0" outline="0" dragToRow="0" dragToCol="0" dragToPage="0" showAll="0" defaultSubtotal="0"/>
  </pivotFields>
  <rowFields count="2">
    <field x="0"/>
    <field x="17"/>
  </rowFields>
  <rowItems count="630">
    <i>
      <x/>
      <x v="298"/>
    </i>
    <i>
      <x v="1"/>
      <x v="298"/>
    </i>
    <i>
      <x v="2"/>
      <x v="509"/>
    </i>
    <i>
      <x v="3"/>
      <x v="700"/>
    </i>
    <i>
      <x v="4"/>
      <x v="700"/>
    </i>
    <i>
      <x v="5"/>
      <x v="212"/>
    </i>
    <i>
      <x v="6"/>
      <x v="101"/>
    </i>
    <i>
      <x v="7"/>
      <x v="121"/>
    </i>
    <i>
      <x v="8"/>
      <x v="604"/>
    </i>
    <i>
      <x v="9"/>
      <x v="290"/>
    </i>
    <i>
      <x v="10"/>
      <x v="146"/>
    </i>
    <i>
      <x v="11"/>
      <x v="299"/>
    </i>
    <i>
      <x v="12"/>
      <x v="628"/>
    </i>
    <i>
      <x v="13"/>
      <x v="599"/>
    </i>
    <i>
      <x v="14"/>
      <x v="67"/>
    </i>
    <i>
      <x v="15"/>
      <x v="472"/>
    </i>
    <i>
      <x v="16"/>
      <x v="538"/>
    </i>
    <i>
      <x v="17"/>
      <x v="639"/>
    </i>
    <i>
      <x v="18"/>
      <x v="62"/>
    </i>
    <i>
      <x v="19"/>
      <x v="528"/>
    </i>
    <i>
      <x v="20"/>
      <x v="500"/>
    </i>
    <i>
      <x v="21"/>
      <x v="701"/>
    </i>
    <i>
      <x v="22"/>
      <x v="361"/>
    </i>
    <i>
      <x v="23"/>
      <x v="349"/>
    </i>
    <i>
      <x v="24"/>
      <x v="605"/>
    </i>
    <i>
      <x v="25"/>
      <x v="481"/>
    </i>
    <i>
      <x v="26"/>
      <x v="622"/>
    </i>
    <i>
      <x v="27"/>
      <x v="592"/>
    </i>
    <i>
      <x v="28"/>
      <x v="62"/>
    </i>
    <i>
      <x v="29"/>
      <x v="639"/>
    </i>
    <i>
      <x v="30"/>
      <x v="622"/>
    </i>
    <i>
      <x v="31"/>
      <x v="33"/>
    </i>
    <i>
      <x v="32"/>
      <x v="70"/>
    </i>
    <i r="1">
      <x v="724"/>
    </i>
    <i>
      <x v="33"/>
      <x v="63"/>
    </i>
    <i>
      <x v="34"/>
      <x v="295"/>
    </i>
    <i>
      <x v="35"/>
      <x v="639"/>
    </i>
    <i>
      <x v="36"/>
      <x v="639"/>
    </i>
    <i>
      <x v="37"/>
      <x v="78"/>
    </i>
    <i>
      <x v="38"/>
      <x v="506"/>
    </i>
    <i>
      <x v="39"/>
      <x v="663"/>
    </i>
    <i>
      <x v="40"/>
      <x v="663"/>
    </i>
    <i>
      <x v="41"/>
      <x v="663"/>
    </i>
    <i>
      <x v="42"/>
      <x v="438"/>
    </i>
    <i>
      <x v="43"/>
      <x v="349"/>
    </i>
    <i>
      <x v="44"/>
      <x v="556"/>
    </i>
    <i>
      <x v="45"/>
      <x v="257"/>
    </i>
    <i>
      <x v="46"/>
      <x v="693"/>
    </i>
    <i>
      <x v="47"/>
      <x v="639"/>
    </i>
    <i>
      <x v="48"/>
      <x v="32"/>
    </i>
    <i>
      <x v="49"/>
      <x v="341"/>
    </i>
    <i>
      <x v="50"/>
      <x v="643"/>
    </i>
    <i>
      <x v="51"/>
      <x v="691"/>
    </i>
    <i>
      <x v="52"/>
      <x v="235"/>
    </i>
    <i>
      <x v="53"/>
      <x v="471"/>
    </i>
    <i>
      <x v="54"/>
      <x v="567"/>
    </i>
    <i>
      <x v="55"/>
      <x v="567"/>
    </i>
    <i>
      <x v="56"/>
      <x v="275"/>
    </i>
    <i>
      <x v="57"/>
      <x v="17"/>
    </i>
    <i>
      <x v="58"/>
      <x v="87"/>
    </i>
    <i r="1">
      <x v="725"/>
    </i>
    <i>
      <x v="59"/>
      <x v="272"/>
    </i>
    <i>
      <x v="60"/>
      <x v="92"/>
    </i>
    <i>
      <x v="61"/>
      <x v="92"/>
    </i>
    <i>
      <x v="62"/>
      <x v="198"/>
    </i>
    <i>
      <x v="63"/>
      <x v="51"/>
    </i>
    <i>
      <x v="64"/>
      <x v="51"/>
    </i>
    <i>
      <x v="65"/>
      <x v="89"/>
    </i>
    <i>
      <x v="66"/>
      <x v="89"/>
    </i>
    <i>
      <x v="67"/>
      <x v="257"/>
    </i>
    <i>
      <x v="68"/>
      <x v="494"/>
    </i>
    <i>
      <x v="69"/>
      <x v="165"/>
    </i>
    <i>
      <x v="70"/>
      <x v="1"/>
    </i>
    <i>
      <x v="71"/>
      <x v="306"/>
    </i>
    <i>
      <x v="72"/>
      <x v="272"/>
    </i>
    <i>
      <x v="73"/>
      <x v="296"/>
    </i>
    <i>
      <x v="74"/>
      <x v="296"/>
    </i>
    <i>
      <x v="75"/>
      <x v="272"/>
    </i>
    <i>
      <x v="76"/>
      <x v="343"/>
    </i>
    <i>
      <x v="77"/>
      <x v="265"/>
    </i>
    <i>
      <x v="78"/>
      <x v="549"/>
    </i>
    <i>
      <x v="79"/>
      <x v="193"/>
    </i>
    <i>
      <x v="80"/>
      <x v="239"/>
    </i>
    <i>
      <x v="81"/>
      <x v="557"/>
    </i>
    <i r="1">
      <x v="671"/>
    </i>
    <i>
      <x v="82"/>
      <x v="644"/>
    </i>
    <i>
      <x v="83"/>
      <x v="289"/>
    </i>
    <i r="1">
      <x v="338"/>
    </i>
    <i>
      <x v="84"/>
      <x v="257"/>
    </i>
    <i>
      <x v="85"/>
      <x v="257"/>
    </i>
    <i>
      <x v="86"/>
      <x v="338"/>
    </i>
    <i r="1">
      <x v="557"/>
    </i>
    <i>
      <x v="87"/>
      <x v="644"/>
    </i>
    <i>
      <x v="88"/>
      <x v="165"/>
    </i>
    <i>
      <x v="89"/>
      <x v="217"/>
    </i>
    <i>
      <x v="90"/>
      <x v="647"/>
    </i>
    <i>
      <x v="91"/>
      <x v="642"/>
    </i>
    <i>
      <x v="92"/>
      <x v="547"/>
    </i>
    <i>
      <x v="93"/>
      <x v="556"/>
    </i>
    <i>
      <x v="94"/>
      <x v="594"/>
    </i>
    <i>
      <x v="95"/>
      <x v="639"/>
    </i>
    <i>
      <x v="96"/>
      <x v="366"/>
    </i>
    <i>
      <x v="97"/>
      <x v="357"/>
    </i>
    <i>
      <x v="98"/>
      <x v="458"/>
    </i>
    <i>
      <x v="99"/>
      <x v="292"/>
    </i>
    <i>
      <x v="100"/>
      <x v="123"/>
    </i>
    <i>
      <x v="101"/>
      <x v="248"/>
    </i>
    <i>
      <x v="102"/>
      <x v="151"/>
    </i>
    <i>
      <x v="103"/>
      <x v="183"/>
    </i>
    <i>
      <x v="104"/>
      <x v="252"/>
    </i>
    <i>
      <x v="105"/>
      <x v="709"/>
    </i>
    <i>
      <x v="106"/>
      <x v="319"/>
    </i>
    <i>
      <x v="107"/>
      <x v="515"/>
    </i>
    <i>
      <x v="108"/>
      <x v="515"/>
    </i>
    <i>
      <x v="109"/>
      <x v="434"/>
    </i>
    <i>
      <x v="110"/>
      <x v="708"/>
    </i>
    <i>
      <x v="111"/>
      <x v="203"/>
    </i>
    <i>
      <x v="112"/>
      <x v="112"/>
    </i>
    <i>
      <x v="113"/>
      <x v="278"/>
    </i>
    <i>
      <x v="114"/>
      <x v="270"/>
    </i>
    <i>
      <x v="115"/>
      <x v="6"/>
    </i>
    <i>
      <x v="116"/>
      <x v="170"/>
    </i>
    <i>
      <x v="117"/>
      <x v="33"/>
    </i>
    <i>
      <x v="118"/>
      <x v="582"/>
    </i>
    <i>
      <x v="119"/>
      <x v="543"/>
    </i>
    <i>
      <x v="120"/>
      <x v="145"/>
    </i>
    <i>
      <x v="121"/>
      <x v="512"/>
    </i>
    <i>
      <x v="122"/>
      <x v="211"/>
    </i>
    <i>
      <x v="123"/>
      <x v="52"/>
    </i>
    <i>
      <x v="124"/>
      <x v="659"/>
    </i>
    <i>
      <x v="125"/>
      <x v="497"/>
    </i>
    <i>
      <x v="126"/>
      <x v="465"/>
    </i>
    <i>
      <x v="127"/>
      <x v="79"/>
    </i>
    <i>
      <x v="128"/>
      <x v="387"/>
    </i>
    <i>
      <x v="129"/>
      <x v="524"/>
    </i>
    <i>
      <x v="130"/>
      <x v="695"/>
    </i>
    <i>
      <x v="131"/>
      <x v="428"/>
    </i>
    <i>
      <x v="132"/>
      <x v="442"/>
    </i>
    <i>
      <x v="133"/>
      <x v="465"/>
    </i>
    <i>
      <x v="134"/>
      <x v="660"/>
    </i>
    <i>
      <x v="135"/>
      <x v="255"/>
    </i>
    <i>
      <x v="136"/>
      <x v="455"/>
    </i>
    <i>
      <x v="137"/>
      <x v="616"/>
    </i>
    <i>
      <x v="138"/>
      <x v="23"/>
    </i>
    <i>
      <x v="139"/>
      <x v="206"/>
    </i>
    <i>
      <x v="140"/>
      <x v="138"/>
    </i>
    <i>
      <x v="141"/>
      <x v="148"/>
    </i>
    <i>
      <x v="142"/>
      <x v="516"/>
    </i>
    <i>
      <x v="143"/>
      <x v="634"/>
    </i>
    <i>
      <x v="144"/>
      <x v="123"/>
    </i>
    <i>
      <x v="145"/>
      <x v="94"/>
    </i>
    <i>
      <x v="146"/>
      <x v="314"/>
    </i>
    <i>
      <x v="147"/>
      <x v="70"/>
    </i>
    <i>
      <x v="148"/>
      <x v="29"/>
    </i>
    <i>
      <x v="149"/>
      <x v="497"/>
    </i>
    <i>
      <x v="150"/>
      <x v="267"/>
    </i>
    <i>
      <x v="151"/>
      <x v="584"/>
    </i>
    <i>
      <x v="152"/>
      <x v="588"/>
    </i>
    <i>
      <x v="153"/>
      <x v="525"/>
    </i>
    <i>
      <x v="154"/>
      <x v="349"/>
    </i>
    <i>
      <x v="155"/>
      <x v="349"/>
    </i>
    <i>
      <x v="156"/>
      <x v="217"/>
    </i>
    <i>
      <x v="157"/>
      <x v="524"/>
    </i>
    <i>
      <x v="158"/>
      <x v="161"/>
    </i>
    <i>
      <x v="159"/>
      <x v="244"/>
    </i>
    <i>
      <x v="160"/>
      <x v="323"/>
    </i>
    <i>
      <x v="161"/>
      <x v="486"/>
    </i>
    <i>
      <x v="162"/>
      <x v="638"/>
    </i>
    <i>
      <x v="163"/>
      <x v="674"/>
    </i>
    <i>
      <x v="164"/>
      <x v="351"/>
    </i>
    <i>
      <x v="165"/>
      <x v="33"/>
    </i>
    <i>
      <x v="166"/>
      <x v="218"/>
    </i>
    <i>
      <x v="167"/>
      <x v="451"/>
    </i>
    <i>
      <x v="168"/>
      <x v="628"/>
    </i>
    <i>
      <x v="169"/>
      <x v="62"/>
    </i>
    <i>
      <x v="170"/>
      <x v="613"/>
    </i>
    <i>
      <x v="171"/>
      <x v="257"/>
    </i>
    <i>
      <x v="172"/>
      <x v="639"/>
    </i>
    <i>
      <x v="173"/>
      <x v="257"/>
    </i>
    <i>
      <x v="174"/>
      <x v="639"/>
    </i>
    <i>
      <x v="175"/>
      <x v="257"/>
    </i>
    <i>
      <x v="176"/>
      <x v="416"/>
    </i>
    <i>
      <x v="177"/>
      <x v="262"/>
    </i>
    <i>
      <x v="178"/>
      <x v="317"/>
    </i>
    <i>
      <x v="179"/>
      <x v="697"/>
    </i>
    <i>
      <x v="180"/>
      <x v="391"/>
    </i>
    <i>
      <x v="181"/>
      <x v="657"/>
    </i>
    <i>
      <x v="182"/>
      <x v="182"/>
    </i>
    <i>
      <x v="183"/>
      <x v="648"/>
    </i>
    <i>
      <x v="184"/>
      <x v="648"/>
    </i>
    <i>
      <x v="185"/>
      <x v="717"/>
    </i>
    <i>
      <x v="186"/>
      <x v="267"/>
    </i>
    <i>
      <x v="187"/>
      <x v="386"/>
    </i>
    <i>
      <x v="188"/>
      <x v="489"/>
    </i>
    <i>
      <x v="189"/>
      <x v="517"/>
    </i>
    <i>
      <x v="190"/>
      <x v="661"/>
    </i>
    <i>
      <x v="191"/>
      <x v="285"/>
    </i>
    <i>
      <x v="192"/>
      <x v="632"/>
    </i>
    <i>
      <x v="193"/>
      <x v="678"/>
    </i>
    <i>
      <x v="194"/>
      <x v="209"/>
    </i>
    <i>
      <x v="195"/>
      <x v="556"/>
    </i>
    <i>
      <x v="196"/>
      <x v="109"/>
    </i>
    <i>
      <x v="197"/>
      <x v="639"/>
    </i>
    <i>
      <x v="198"/>
      <x v="639"/>
    </i>
    <i>
      <x v="199"/>
      <x v="123"/>
    </i>
    <i>
      <x v="200"/>
      <x v="184"/>
    </i>
    <i>
      <x v="201"/>
      <x v="667"/>
    </i>
    <i>
      <x v="202"/>
      <x v="195"/>
    </i>
    <i>
      <x v="203"/>
      <x v="321"/>
    </i>
    <i>
      <x v="204"/>
      <x v="327"/>
    </i>
    <i>
      <x v="205"/>
      <x v="72"/>
    </i>
    <i>
      <x v="206"/>
      <x v="68"/>
    </i>
    <i>
      <x v="207"/>
      <x v="577"/>
    </i>
    <i>
      <x v="208"/>
      <x v="134"/>
    </i>
    <i>
      <x v="209"/>
      <x v="131"/>
    </i>
    <i>
      <x v="210"/>
      <x v="309"/>
    </i>
    <i>
      <x v="211"/>
      <x v="58"/>
    </i>
    <i>
      <x v="212"/>
      <x v="264"/>
    </i>
    <i>
      <x v="213"/>
      <x v="327"/>
    </i>
    <i>
      <x v="214"/>
      <x v="323"/>
    </i>
    <i>
      <x v="215"/>
      <x v="32"/>
    </i>
    <i>
      <x v="216"/>
      <x v="311"/>
    </i>
    <i>
      <x v="217"/>
      <x v="230"/>
    </i>
    <i>
      <x v="218"/>
      <x v="144"/>
    </i>
    <i>
      <x v="219"/>
      <x v="170"/>
    </i>
    <i>
      <x v="220"/>
      <x v="172"/>
    </i>
    <i>
      <x v="221"/>
      <x v="108"/>
    </i>
    <i>
      <x v="222"/>
      <x v="85"/>
    </i>
    <i>
      <x v="223"/>
      <x v="247"/>
    </i>
    <i>
      <x v="224"/>
      <x v="133"/>
    </i>
    <i>
      <x v="225"/>
      <x v="483"/>
    </i>
    <i>
      <x v="226"/>
      <x v="386"/>
    </i>
    <i>
      <x v="227"/>
      <x v="705"/>
    </i>
    <i>
      <x v="228"/>
      <x v="82"/>
    </i>
    <i>
      <x v="229"/>
      <x v="565"/>
    </i>
    <i>
      <x v="230"/>
      <x v="107"/>
    </i>
    <i>
      <x v="231"/>
      <x v="480"/>
    </i>
    <i>
      <x v="232"/>
      <x v="518"/>
    </i>
    <i>
      <x v="233"/>
      <x v="41"/>
    </i>
    <i r="1">
      <x v="726"/>
    </i>
    <i>
      <x v="234"/>
      <x v="354"/>
    </i>
    <i>
      <x v="235"/>
      <x v="145"/>
    </i>
    <i r="1">
      <x v="727"/>
    </i>
    <i>
      <x v="236"/>
      <x v="392"/>
    </i>
    <i>
      <x v="237"/>
      <x v="562"/>
    </i>
    <i>
      <x v="238"/>
      <x v="74"/>
    </i>
    <i>
      <x v="239"/>
      <x v="583"/>
    </i>
    <i>
      <x v="240"/>
      <x v="407"/>
    </i>
    <i>
      <x v="241"/>
      <x v="690"/>
    </i>
    <i>
      <x v="242"/>
      <x v="607"/>
    </i>
    <i>
      <x v="243"/>
      <x v="376"/>
    </i>
    <i>
      <x v="244"/>
      <x v="467"/>
    </i>
    <i>
      <x v="245"/>
      <x v="69"/>
    </i>
    <i>
      <x v="246"/>
      <x v="155"/>
    </i>
    <i>
      <x v="247"/>
      <x v="309"/>
    </i>
    <i>
      <x v="248"/>
      <x v="281"/>
    </i>
    <i>
      <x v="249"/>
      <x v="158"/>
    </i>
    <i>
      <x v="250"/>
      <x v="200"/>
    </i>
    <i>
      <x v="251"/>
      <x v="699"/>
    </i>
    <i>
      <x v="252"/>
      <x v="40"/>
    </i>
    <i>
      <x v="253"/>
      <x v="124"/>
    </i>
    <i>
      <x v="254"/>
      <x v="374"/>
    </i>
    <i>
      <x v="255"/>
      <x v="310"/>
    </i>
    <i>
      <x v="256"/>
      <x v="84"/>
    </i>
    <i>
      <x v="257"/>
      <x v="226"/>
    </i>
    <i>
      <x v="258"/>
      <x v="24"/>
    </i>
    <i>
      <x v="259"/>
      <x v="695"/>
    </i>
    <i>
      <x v="260"/>
      <x v="496"/>
    </i>
    <i>
      <x v="261"/>
      <x v="173"/>
    </i>
    <i>
      <x v="262"/>
      <x v="81"/>
    </i>
    <i>
      <x v="263"/>
      <x v="635"/>
    </i>
    <i>
      <x v="264"/>
      <x v="450"/>
    </i>
    <i>
      <x v="265"/>
      <x v="238"/>
    </i>
    <i>
      <x v="266"/>
      <x v="486"/>
    </i>
    <i>
      <x v="267"/>
      <x v="423"/>
    </i>
    <i>
      <x v="268"/>
      <x v="251"/>
    </i>
    <i>
      <x v="269"/>
      <x v="139"/>
    </i>
    <i>
      <x v="270"/>
      <x v="332"/>
    </i>
    <i>
      <x v="271"/>
      <x v="624"/>
    </i>
    <i>
      <x v="272"/>
      <x v="721"/>
    </i>
    <i>
      <x v="273"/>
      <x v="432"/>
    </i>
    <i>
      <x v="274"/>
      <x v="50"/>
    </i>
    <i>
      <x v="275"/>
      <x v="297"/>
    </i>
    <i>
      <x v="276"/>
      <x/>
    </i>
    <i>
      <x v="277"/>
      <x v="475"/>
    </i>
    <i>
      <x v="278"/>
      <x v="722"/>
    </i>
    <i>
      <x v="279"/>
      <x/>
    </i>
    <i>
      <x v="280"/>
      <x v="280"/>
    </i>
    <i>
      <x v="281"/>
      <x v="99"/>
    </i>
    <i>
      <x v="282"/>
      <x v="197"/>
    </i>
    <i>
      <x v="283"/>
      <x v="436"/>
    </i>
    <i>
      <x v="284"/>
      <x v="510"/>
    </i>
    <i>
      <x v="285"/>
      <x v="684"/>
    </i>
    <i>
      <x v="286"/>
      <x v="686"/>
    </i>
    <i>
      <x v="287"/>
      <x v="686"/>
    </i>
    <i>
      <x v="288"/>
      <x v="552"/>
    </i>
    <i>
      <x v="289"/>
      <x v="533"/>
    </i>
    <i>
      <x v="290"/>
      <x v="447"/>
    </i>
    <i>
      <x v="291"/>
      <x v="492"/>
    </i>
    <i>
      <x v="292"/>
      <x v="652"/>
    </i>
    <i>
      <x v="293"/>
      <x v="586"/>
    </i>
    <i>
      <x v="294"/>
      <x v="327"/>
    </i>
    <i>
      <x v="295"/>
      <x v="327"/>
    </i>
    <i>
      <x v="296"/>
      <x v="327"/>
    </i>
    <i>
      <x v="297"/>
      <x v="87"/>
    </i>
    <i>
      <x v="298"/>
      <x v="87"/>
    </i>
    <i>
      <x v="299"/>
      <x v="27"/>
    </i>
    <i>
      <x v="300"/>
      <x v="62"/>
    </i>
    <i>
      <x v="301"/>
      <x v="305"/>
    </i>
    <i>
      <x v="302"/>
      <x v="485"/>
    </i>
    <i>
      <x v="303"/>
      <x v="309"/>
    </i>
    <i>
      <x v="304"/>
      <x v="382"/>
    </i>
    <i>
      <x v="305"/>
      <x v="452"/>
    </i>
    <i>
      <x v="306"/>
      <x v="556"/>
    </i>
    <i>
      <x v="307"/>
      <x v="190"/>
    </i>
    <i>
      <x v="308"/>
      <x v="420"/>
    </i>
    <i>
      <x v="309"/>
      <x v="277"/>
    </i>
    <i>
      <x v="310"/>
      <x v="588"/>
    </i>
    <i>
      <x v="311"/>
      <x v="43"/>
    </i>
    <i>
      <x v="312"/>
      <x v="393"/>
    </i>
    <i>
      <x v="313"/>
      <x v="96"/>
    </i>
    <i>
      <x v="314"/>
      <x v="39"/>
    </i>
    <i>
      <x v="315"/>
      <x v="142"/>
    </i>
    <i>
      <x v="316"/>
      <x v="224"/>
    </i>
    <i>
      <x v="317"/>
      <x v="395"/>
    </i>
    <i>
      <x v="318"/>
      <x v="479"/>
    </i>
    <i>
      <x v="319"/>
      <x v="577"/>
    </i>
    <i>
      <x v="320"/>
      <x v="270"/>
    </i>
    <i>
      <x v="321"/>
      <x v="572"/>
    </i>
    <i>
      <x v="322"/>
      <x v="446"/>
    </i>
    <i>
      <x v="323"/>
      <x v="508"/>
    </i>
    <i>
      <x v="324"/>
      <x v="574"/>
    </i>
    <i>
      <x v="325"/>
      <x v="221"/>
    </i>
    <i>
      <x v="326"/>
      <x v="383"/>
    </i>
    <i>
      <x v="327"/>
      <x v="430"/>
    </i>
    <i>
      <x v="328"/>
      <x v="458"/>
    </i>
    <i>
      <x v="329"/>
      <x v="180"/>
    </i>
    <i>
      <x v="330"/>
      <x v="651"/>
    </i>
    <i>
      <x v="331"/>
      <x v="33"/>
    </i>
    <i>
      <x v="332"/>
      <x v="179"/>
    </i>
    <i>
      <x v="333"/>
      <x v="126"/>
    </i>
    <i>
      <x v="334"/>
      <x v="527"/>
    </i>
    <i>
      <x v="335"/>
      <x v="105"/>
    </i>
    <i>
      <x v="336"/>
      <x v="59"/>
    </i>
    <i>
      <x v="337"/>
      <x v="257"/>
    </i>
    <i>
      <x v="338"/>
      <x v="639"/>
    </i>
    <i>
      <x v="339"/>
      <x v="4"/>
    </i>
    <i>
      <x v="340"/>
      <x v="164"/>
    </i>
    <i>
      <x v="341"/>
      <x v="172"/>
    </i>
    <i>
      <x v="342"/>
      <x v="225"/>
    </i>
    <i>
      <x v="343"/>
      <x v="614"/>
    </i>
    <i>
      <x v="344"/>
      <x v="369"/>
    </i>
    <i>
      <x v="345"/>
      <x v="412"/>
    </i>
    <i>
      <x v="346"/>
      <x v="118"/>
    </i>
    <i>
      <x v="347"/>
      <x v="699"/>
    </i>
    <i>
      <x v="348"/>
      <x v="610"/>
    </i>
    <i>
      <x v="349"/>
      <x v="308"/>
    </i>
    <i>
      <x v="350"/>
      <x v="558"/>
    </i>
    <i>
      <x v="351"/>
      <x v="460"/>
    </i>
    <i>
      <x v="352"/>
      <x v="301"/>
    </i>
    <i>
      <x v="353"/>
      <x v="347"/>
    </i>
    <i>
      <x v="354"/>
      <x v="625"/>
    </i>
    <i>
      <x v="355"/>
      <x v="503"/>
    </i>
    <i>
      <x v="356"/>
      <x v="368"/>
    </i>
    <i>
      <x v="357"/>
      <x v="639"/>
    </i>
    <i>
      <x v="358"/>
      <x v="5"/>
    </i>
    <i>
      <x v="359"/>
      <x v="188"/>
    </i>
    <i>
      <x v="360"/>
      <x v="54"/>
    </i>
    <i>
      <x v="361"/>
      <x v="681"/>
    </i>
    <i>
      <x v="362"/>
      <x v="550"/>
    </i>
    <i>
      <x v="363"/>
      <x v="472"/>
    </i>
    <i>
      <x v="364"/>
      <x v="472"/>
    </i>
    <i>
      <x v="365"/>
      <x/>
    </i>
    <i>
      <x v="366"/>
      <x v="619"/>
    </i>
    <i>
      <x v="367"/>
      <x/>
    </i>
    <i>
      <x v="368"/>
      <x v="8"/>
    </i>
    <i>
      <x v="369"/>
      <x v="639"/>
    </i>
    <i>
      <x v="370"/>
      <x v="499"/>
    </i>
    <i>
      <x v="371"/>
      <x v="179"/>
    </i>
    <i>
      <x v="372"/>
      <x v="349"/>
    </i>
    <i>
      <x v="373"/>
      <x v="189"/>
    </i>
    <i>
      <x v="374"/>
      <x v="639"/>
    </i>
    <i>
      <x v="375"/>
      <x v="37"/>
    </i>
    <i>
      <x v="376"/>
      <x v="590"/>
    </i>
    <i>
      <x v="377"/>
      <x v="257"/>
    </i>
    <i>
      <x v="378"/>
      <x v="523"/>
    </i>
    <i>
      <x v="379"/>
      <x v="49"/>
    </i>
    <i>
      <x v="380"/>
      <x v="234"/>
    </i>
    <i>
      <x v="381"/>
      <x v="110"/>
    </i>
    <i>
      <x v="382"/>
      <x v="214"/>
    </i>
    <i>
      <x v="383"/>
      <x v="521"/>
    </i>
    <i>
      <x v="384"/>
      <x v="666"/>
    </i>
    <i>
      <x v="385"/>
      <x v="639"/>
    </i>
    <i>
      <x v="386"/>
      <x v="520"/>
    </i>
    <i>
      <x v="387"/>
      <x v="413"/>
    </i>
    <i>
      <x v="388"/>
      <x v="177"/>
    </i>
    <i>
      <x v="389"/>
      <x v="207"/>
    </i>
    <i>
      <x v="390"/>
      <x v="716"/>
    </i>
    <i>
      <x v="391"/>
      <x v="404"/>
    </i>
    <i>
      <x v="392"/>
      <x v="12"/>
    </i>
    <i>
      <x v="393"/>
      <x v="245"/>
    </i>
    <i>
      <x v="394"/>
      <x v="419"/>
    </i>
    <i>
      <x v="395"/>
      <x v="196"/>
    </i>
    <i>
      <x v="396"/>
      <x v="364"/>
    </i>
    <i>
      <x v="397"/>
      <x v="564"/>
    </i>
    <i>
      <x v="398"/>
      <x v="452"/>
    </i>
    <i>
      <x v="399"/>
      <x v="322"/>
    </i>
    <i>
      <x v="400"/>
      <x v="486"/>
    </i>
    <i>
      <x v="401"/>
      <x v="273"/>
    </i>
    <i>
      <x v="402"/>
      <x v="111"/>
    </i>
    <i>
      <x v="403"/>
      <x v="373"/>
    </i>
    <i>
      <x v="404"/>
      <x v="66"/>
    </i>
    <i>
      <x v="405"/>
      <x v="374"/>
    </i>
    <i>
      <x v="406"/>
      <x v="464"/>
    </i>
    <i>
      <x v="407"/>
      <x v="94"/>
    </i>
    <i>
      <x v="408"/>
      <x v="417"/>
    </i>
    <i>
      <x v="409"/>
      <x v="94"/>
    </i>
    <i>
      <x v="410"/>
      <x v="140"/>
    </i>
    <i>
      <x v="411"/>
      <x v="426"/>
    </i>
    <i>
      <x v="412"/>
      <x v="639"/>
    </i>
    <i>
      <x v="413"/>
      <x v="334"/>
    </i>
    <i>
      <x v="414"/>
      <x v="116"/>
    </i>
    <i>
      <x v="415"/>
      <x v="498"/>
    </i>
    <i>
      <x v="416"/>
      <x v="176"/>
    </i>
    <i>
      <x v="417"/>
      <x v="530"/>
    </i>
    <i>
      <x v="418"/>
      <x v="73"/>
    </i>
    <i>
      <x v="419"/>
      <x v="44"/>
    </i>
    <i>
      <x v="420"/>
      <x v="470"/>
    </i>
    <i>
      <x v="421"/>
      <x v="172"/>
    </i>
    <i>
      <x v="422"/>
      <x v="521"/>
    </i>
    <i>
      <x v="423"/>
      <x v="416"/>
    </i>
    <i>
      <x v="424"/>
      <x v="639"/>
    </i>
    <i>
      <x v="425"/>
      <x v="111"/>
    </i>
    <i>
      <x v="426"/>
      <x v="241"/>
    </i>
    <i>
      <x v="427"/>
      <x v="654"/>
    </i>
    <i>
      <x v="428"/>
      <x v="385"/>
    </i>
    <i>
      <x v="429"/>
      <x v="588"/>
    </i>
    <i>
      <x v="430"/>
      <x v="83"/>
    </i>
    <i>
      <x v="431"/>
      <x v="303"/>
    </i>
    <i>
      <x v="432"/>
      <x v="596"/>
    </i>
    <i>
      <x v="433"/>
      <x v="597"/>
    </i>
    <i>
      <x v="434"/>
      <x v="326"/>
    </i>
    <i>
      <x v="435"/>
      <x v="303"/>
    </i>
    <i>
      <x v="436"/>
      <x v="214"/>
    </i>
    <i>
      <x v="437"/>
      <x v="389"/>
    </i>
    <i>
      <x v="438"/>
      <x v="160"/>
    </i>
    <i>
      <x v="439"/>
      <x v="47"/>
    </i>
    <i>
      <x v="440"/>
      <x v="215"/>
    </i>
    <i>
      <x v="441"/>
      <x v="579"/>
    </i>
    <i>
      <x v="442"/>
      <x v="160"/>
    </i>
    <i>
      <x v="443"/>
      <x v="23"/>
    </i>
    <i>
      <x v="444"/>
      <x v="683"/>
    </i>
    <i>
      <x v="445"/>
      <x v="159"/>
    </i>
    <i>
      <x v="446"/>
      <x v="154"/>
    </i>
    <i>
      <x v="447"/>
      <x v="5"/>
    </i>
    <i>
      <x v="448"/>
      <x v="524"/>
    </i>
    <i>
      <x v="449"/>
      <x v="524"/>
    </i>
    <i>
      <x v="450"/>
      <x v="695"/>
    </i>
    <i>
      <x v="451"/>
      <x v="618"/>
    </i>
    <i>
      <x v="452"/>
      <x v="449"/>
    </i>
    <i>
      <x v="453"/>
      <x v="643"/>
    </i>
    <i>
      <x v="454"/>
      <x v="631"/>
    </i>
    <i>
      <x v="455"/>
      <x v="33"/>
    </i>
    <i>
      <x v="456"/>
      <x v="186"/>
    </i>
    <i>
      <x v="457"/>
      <x v="443"/>
    </i>
    <i>
      <x v="458"/>
      <x v="164"/>
    </i>
    <i>
      <x v="459"/>
      <x v="442"/>
    </i>
    <i>
      <x v="460"/>
      <x v="647"/>
    </i>
    <i>
      <x v="461"/>
      <x v="688"/>
    </i>
    <i>
      <x v="462"/>
      <x v="362"/>
    </i>
    <i>
      <x v="463"/>
      <x v="363"/>
    </i>
    <i>
      <x v="464"/>
      <x v="33"/>
    </i>
    <i>
      <x v="465"/>
      <x v="33"/>
    </i>
    <i>
      <x v="466"/>
      <x v="35"/>
    </i>
    <i>
      <x v="467"/>
      <x v="26"/>
    </i>
    <i>
      <x v="468"/>
      <x v="443"/>
    </i>
    <i>
      <x v="469"/>
      <x v="303"/>
    </i>
    <i>
      <x v="470"/>
      <x v="303"/>
    </i>
    <i>
      <x v="471"/>
      <x v="488"/>
    </i>
    <i>
      <x v="472"/>
      <x v="556"/>
    </i>
    <i>
      <x v="473"/>
      <x v="182"/>
    </i>
    <i>
      <x v="474"/>
      <x v="443"/>
    </i>
    <i>
      <x v="475"/>
      <x v="303"/>
    </i>
    <i>
      <x v="476"/>
      <x v="104"/>
    </i>
    <i>
      <x v="477"/>
      <x v="104"/>
    </i>
    <i>
      <x v="478"/>
      <x v="303"/>
    </i>
    <i>
      <x v="479"/>
      <x v="86"/>
    </i>
    <i>
      <x v="480"/>
      <x v="609"/>
    </i>
    <i>
      <x v="481"/>
      <x v="444"/>
    </i>
    <i>
      <x v="482"/>
      <x v="303"/>
    </i>
    <i>
      <x v="483"/>
      <x v="444"/>
    </i>
    <i>
      <x v="484"/>
      <x v="443"/>
    </i>
    <i>
      <x v="485"/>
      <x v="444"/>
    </i>
    <i>
      <x v="486"/>
      <x v="443"/>
    </i>
    <i>
      <x v="487"/>
      <x v="303"/>
    </i>
    <i>
      <x v="488"/>
      <x v="303"/>
    </i>
    <i>
      <x v="489"/>
      <x v="303"/>
    </i>
    <i>
      <x v="490"/>
      <x v="524"/>
    </i>
    <i>
      <x v="491"/>
      <x v="443"/>
    </i>
    <i>
      <x v="492"/>
      <x v="443"/>
    </i>
    <i>
      <x v="493"/>
      <x v="443"/>
    </i>
    <i>
      <x v="494"/>
      <x v="443"/>
    </i>
    <i>
      <x v="495"/>
      <x v="463"/>
    </i>
    <i>
      <x v="496"/>
      <x v="524"/>
    </i>
    <i>
      <x v="497"/>
      <x v="379"/>
    </i>
    <i>
      <x v="498"/>
      <x v="643"/>
    </i>
    <i>
      <x v="499"/>
      <x v="639"/>
    </i>
    <i>
      <x v="500"/>
      <x v="719"/>
    </i>
    <i>
      <x v="501"/>
      <x v="443"/>
    </i>
    <i>
      <x v="502"/>
      <x v="639"/>
    </i>
    <i>
      <x v="503"/>
      <x v="443"/>
    </i>
    <i>
      <x v="504"/>
      <x v="541"/>
    </i>
    <i>
      <x v="505"/>
      <x v="524"/>
    </i>
    <i>
      <x v="506"/>
      <x v="257"/>
    </i>
    <i>
      <x v="507"/>
      <x v="443"/>
    </i>
    <i>
      <x v="508"/>
      <x v="639"/>
    </i>
    <i>
      <x v="509"/>
      <x v="504"/>
    </i>
    <i>
      <x v="510"/>
      <x v="128"/>
    </i>
    <i>
      <x v="511"/>
      <x v="443"/>
    </i>
    <i>
      <x v="512"/>
      <x v="191"/>
    </i>
    <i>
      <x v="513"/>
      <x v="257"/>
    </i>
    <i>
      <x v="514"/>
      <x v="572"/>
    </i>
    <i>
      <x v="515"/>
      <x v="639"/>
    </i>
    <i>
      <x v="516"/>
      <x v="248"/>
    </i>
    <i>
      <x v="517"/>
      <x v="377"/>
    </i>
    <i>
      <x v="518"/>
      <x v="653"/>
    </i>
    <i>
      <x v="519"/>
      <x v="323"/>
    </i>
    <i>
      <x v="520"/>
      <x v="353"/>
    </i>
    <i>
      <x v="521"/>
      <x v="397"/>
    </i>
    <i>
      <x v="522"/>
      <x v="535"/>
    </i>
    <i>
      <x v="523"/>
      <x v="353"/>
    </i>
    <i>
      <x v="524"/>
      <x v="119"/>
    </i>
    <i>
      <x v="525"/>
      <x v="258"/>
    </i>
    <i>
      <x v="526"/>
      <x v="303"/>
    </i>
    <i>
      <x v="527"/>
      <x v="639"/>
    </i>
    <i>
      <x v="528"/>
      <x v="171"/>
    </i>
    <i>
      <x v="529"/>
      <x v="257"/>
    </i>
    <i>
      <x v="530"/>
      <x v="98"/>
    </i>
    <i>
      <x v="531"/>
      <x v="639"/>
    </i>
    <i>
      <x v="532"/>
      <x v="643"/>
    </i>
    <i>
      <x v="533"/>
      <x v="639"/>
    </i>
    <i>
      <x v="534"/>
      <x v="524"/>
    </i>
    <i>
      <x v="535"/>
      <x v="651"/>
    </i>
    <i>
      <x v="536"/>
      <x v="257"/>
    </i>
    <i>
      <x v="537"/>
      <x v="622"/>
    </i>
    <i>
      <x v="538"/>
      <x v="622"/>
    </i>
    <i>
      <x v="539"/>
      <x v="622"/>
    </i>
    <i>
      <x v="540"/>
      <x v="622"/>
    </i>
    <i>
      <x v="541"/>
      <x v="622"/>
    </i>
    <i>
      <x v="542"/>
      <x v="171"/>
    </i>
    <i>
      <x v="543"/>
      <x v="257"/>
    </i>
    <i>
      <x v="544"/>
      <x v="257"/>
    </i>
    <i>
      <x v="545"/>
      <x v="697"/>
    </i>
    <i>
      <x v="546"/>
      <x v="697"/>
    </i>
    <i>
      <x v="547"/>
      <x v="710"/>
    </i>
    <i>
      <x v="548"/>
      <x v="711"/>
    </i>
    <i>
      <x v="549"/>
      <x v="710"/>
    </i>
    <i>
      <x v="550"/>
      <x v="401"/>
    </i>
    <i>
      <x v="551"/>
      <x v="401"/>
    </i>
    <i>
      <x v="552"/>
      <x v="401"/>
    </i>
    <i>
      <x v="553"/>
      <x v="75"/>
    </i>
    <i>
      <x v="554"/>
      <x v="676"/>
    </i>
    <i>
      <x v="555"/>
      <x v="102"/>
    </i>
    <i>
      <x v="556"/>
      <x v="294"/>
    </i>
    <i>
      <x v="557"/>
      <x v="399"/>
    </i>
    <i>
      <x v="558"/>
      <x v="399"/>
    </i>
    <i>
      <x v="559"/>
      <x v="10"/>
    </i>
    <i>
      <x v="560"/>
      <x v="399"/>
    </i>
    <i>
      <x v="561"/>
      <x v="399"/>
    </i>
    <i>
      <x v="562"/>
      <x v="399"/>
    </i>
    <i>
      <x v="563"/>
      <x v="399"/>
    </i>
    <i>
      <x v="564"/>
      <x v="399"/>
    </i>
    <i>
      <x v="565"/>
      <x v="135"/>
    </i>
    <i>
      <x v="566"/>
      <x v="399"/>
    </i>
    <i>
      <x v="567"/>
      <x v="399"/>
    </i>
    <i>
      <x v="568"/>
      <x v="637"/>
    </i>
    <i>
      <x v="569"/>
      <x v="637"/>
    </i>
    <i>
      <x v="570"/>
      <x v="399"/>
    </i>
    <i>
      <x v="571"/>
      <x v="714"/>
    </i>
    <i>
      <x v="572"/>
      <x v="411"/>
    </i>
    <i>
      <x v="573"/>
      <x v="676"/>
    </i>
    <i>
      <x v="574"/>
      <x v="399"/>
    </i>
    <i>
      <x v="575"/>
      <x v="398"/>
    </i>
    <i>
      <x v="576"/>
      <x v="398"/>
    </i>
    <i>
      <x v="577"/>
      <x v="398"/>
    </i>
    <i>
      <x v="578"/>
      <x v="398"/>
    </i>
    <i>
      <x v="579"/>
      <x v="398"/>
    </i>
    <i>
      <x v="580"/>
      <x v="398"/>
    </i>
    <i>
      <x v="581"/>
      <x v="398"/>
    </i>
    <i>
      <x v="582"/>
      <x v="406"/>
    </i>
    <i>
      <x v="583"/>
      <x v="398"/>
    </i>
    <i>
      <x v="584"/>
      <x v="398"/>
    </i>
    <i>
      <x v="585"/>
      <x v="398"/>
    </i>
    <i>
      <x v="586"/>
      <x v="399"/>
    </i>
    <i>
      <x v="587"/>
      <x v="399"/>
    </i>
    <i>
      <x v="588"/>
      <x v="399"/>
    </i>
    <i>
      <x v="589"/>
      <x v="346"/>
    </i>
    <i>
      <x v="590"/>
      <x v="13"/>
    </i>
    <i>
      <x v="591"/>
      <x v="399"/>
    </i>
    <i>
      <x v="592"/>
      <x v="346"/>
    </i>
    <i>
      <x v="593"/>
      <x v="346"/>
    </i>
    <i>
      <x v="594"/>
      <x v="440"/>
    </i>
    <i>
      <x v="595"/>
      <x v="399"/>
    </i>
    <i>
      <x v="596"/>
      <x v="399"/>
    </i>
    <i>
      <x v="597"/>
      <x/>
    </i>
    <i>
      <x v="598"/>
      <x v="335"/>
    </i>
    <i>
      <x v="599"/>
      <x v="257"/>
    </i>
    <i>
      <x v="600"/>
      <x v="670"/>
    </i>
    <i>
      <x v="601"/>
      <x v="162"/>
    </i>
    <i>
      <x v="602"/>
      <x v="672"/>
    </i>
    <i>
      <x v="603"/>
      <x v="168"/>
    </i>
    <i>
      <x v="604"/>
      <x v="424"/>
    </i>
    <i>
      <x v="605"/>
      <x v="257"/>
    </i>
    <i>
      <x v="606"/>
      <x v="315"/>
    </i>
    <i>
      <x v="607"/>
      <x v="571"/>
    </i>
    <i>
      <x v="608"/>
      <x v="571"/>
    </i>
    <i>
      <x v="609"/>
      <x v="222"/>
    </i>
    <i>
      <x v="610"/>
      <x v="20"/>
    </i>
    <i>
      <x v="611"/>
      <x v="680"/>
    </i>
    <i>
      <x v="612"/>
      <x v="57"/>
    </i>
    <i>
      <x v="613"/>
      <x v="246"/>
    </i>
    <i>
      <x v="614"/>
      <x v="163"/>
    </i>
    <i>
      <x v="615"/>
      <x v="585"/>
    </i>
    <i>
      <x v="616"/>
      <x v="585"/>
    </i>
    <i>
      <x v="617"/>
      <x v="163"/>
    </i>
    <i>
      <x v="618"/>
      <x v="585"/>
    </i>
    <i>
      <x v="619"/>
      <x v="163"/>
    </i>
    <i>
      <x v="620"/>
      <x v="163"/>
    </i>
    <i>
      <x v="621"/>
      <x v="643"/>
    </i>
    <i t="grand">
      <x/>
    </i>
  </rowItems>
  <colFields count="4">
    <field x="19"/>
    <field x="18"/>
    <field x="16"/>
    <field x="-2"/>
  </colFields>
  <colItems count="18">
    <i>
      <x v="1"/>
      <x v="1048832"/>
      <x v="1048832"/>
      <x/>
    </i>
    <i r="3" i="1">
      <x v="1"/>
    </i>
    <i r="3" i="2">
      <x v="2"/>
    </i>
    <i>
      <x v="2"/>
      <x v="1048832"/>
      <x v="1048832"/>
      <x/>
    </i>
    <i r="3" i="1">
      <x v="1"/>
    </i>
    <i r="3" i="2">
      <x v="2"/>
    </i>
    <i>
      <x v="3"/>
      <x v="1048832"/>
      <x v="1048832"/>
      <x/>
    </i>
    <i r="3" i="1">
      <x v="1"/>
    </i>
    <i r="3" i="2">
      <x v="2"/>
    </i>
    <i>
      <x v="4"/>
      <x v="1048832"/>
      <x v="1048832"/>
      <x/>
    </i>
    <i r="3" i="1">
      <x v="1"/>
    </i>
    <i r="3" i="2">
      <x v="2"/>
    </i>
    <i>
      <x v="5"/>
      <x v="1048832"/>
      <x v="1048832"/>
      <x/>
    </i>
    <i r="3" i="1">
      <x v="1"/>
    </i>
    <i r="3" i="2">
      <x v="2"/>
    </i>
    <i>
      <x v="6"/>
      <x v="1048832"/>
      <x v="1048832"/>
      <x/>
    </i>
    <i r="3" i="1">
      <x v="1"/>
    </i>
    <i r="3" i="2">
      <x v="2"/>
    </i>
  </colItems>
  <dataFields count="3">
    <dataField name="Sum of Saldo Anterior" fld="2" baseField="0" baseItem="0" numFmtId="164"/>
    <dataField name="Sum of Pagos Recibidos" fld="3" baseField="0" baseItem="0" numFmtId="164"/>
    <dataField name="Sum of SALDO DESPUES PAGO" fld="22" baseField="0" baseItem="0" numFmtId="165"/>
  </dataFields>
  <formats count="6">
    <format dxfId="12">
      <pivotArea dataOnly="0" labelOnly="1" outline="0" fieldPosition="0">
        <references count="2">
          <reference field="4294967294" count="3">
            <x v="0"/>
            <x v="1"/>
            <x v="2"/>
          </reference>
          <reference field="19" count="1" selected="0">
            <x v="1"/>
          </reference>
        </references>
      </pivotArea>
    </format>
    <format dxfId="11">
      <pivotArea dataOnly="0" labelOnly="1" outline="0" fieldPosition="0">
        <references count="2">
          <reference field="4294967294" count="3">
            <x v="0"/>
            <x v="1"/>
            <x v="2"/>
          </reference>
          <reference field="19" count="1" selected="0">
            <x v="2"/>
          </reference>
        </references>
      </pivotArea>
    </format>
    <format dxfId="10">
      <pivotArea dataOnly="0" labelOnly="1" outline="0" fieldPosition="0">
        <references count="2">
          <reference field="4294967294" count="3">
            <x v="0"/>
            <x v="1"/>
            <x v="2"/>
          </reference>
          <reference field="19" count="1" selected="0">
            <x v="3"/>
          </reference>
        </references>
      </pivotArea>
    </format>
    <format dxfId="9">
      <pivotArea dataOnly="0" labelOnly="1" outline="0" fieldPosition="0">
        <references count="2">
          <reference field="4294967294" count="3">
            <x v="0"/>
            <x v="1"/>
            <x v="2"/>
          </reference>
          <reference field="19" count="1" selected="0">
            <x v="4"/>
          </reference>
        </references>
      </pivotArea>
    </format>
    <format dxfId="8">
      <pivotArea dataOnly="0" labelOnly="1" outline="0" fieldPosition="0">
        <references count="2">
          <reference field="4294967294" count="3">
            <x v="0"/>
            <x v="1"/>
            <x v="2"/>
          </reference>
          <reference field="19" count="1" selected="0">
            <x v="5"/>
          </reference>
        </references>
      </pivotArea>
    </format>
    <format dxfId="7">
      <pivotArea dataOnly="0" labelOnly="1" outline="0" fieldPosition="0">
        <references count="2">
          <reference field="4294967294" count="3">
            <x v="0"/>
            <x v="1"/>
            <x v="2"/>
          </reference>
          <reference field="19" count="1" selected="0">
            <x v="6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0D1DD69-10FB-4E31-83CB-697ED551E08E}" name="PivotTable1" cacheId="4" applyNumberFormats="0" applyBorderFormats="0" applyFontFormats="0" applyPatternFormats="0" applyAlignmentFormats="0" applyWidthHeightFormats="1" dataCaption="Values" updatedVersion="8" minRefreshableVersion="3" useAutoFormatting="1" colGrandTotals="0" itemPrintTitles="1" createdVersion="8" indent="0" compact="0" compactData="0" multipleFieldFilters="0">
  <location ref="A3:T637" firstHeaderRow="1" firstDataRow="5" firstDataCol="2"/>
  <pivotFields count="25">
    <pivotField axis="axisRow" compact="0" outline="0" showAll="0" defaultSubtotal="0">
      <items count="6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533"/>
      </items>
    </pivotField>
    <pivotField compact="0" outline="0" showAll="0"/>
    <pivotField dataField="1" compact="0" numFmtId="165" outline="0" showAll="0"/>
    <pivotField dataField="1" compact="0" numFmtId="165" outline="0" showAll="0"/>
    <pivotField compact="0" outline="0" showAll="0"/>
    <pivotField compact="0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outline="0" showAll="0"/>
    <pivotField compact="0" numFmtId="165" outline="0" showAll="0"/>
    <pivotField compact="0" numFmtId="165" outline="0" showAll="0"/>
    <pivotField dataField="1" compact="0" numFmtId="165" outline="0" showAll="0"/>
    <pivotField axis="axisCol" compact="0" numFmtId="17" outline="0" showAll="0">
      <items count="7">
        <item x="0"/>
        <item x="1"/>
        <item x="2"/>
        <item x="3"/>
        <item x="4"/>
        <item x="5"/>
        <item t="default"/>
      </items>
    </pivotField>
    <pivotField axis="axisRow" compact="0" outline="0" showAll="0">
      <items count="729">
        <item x="223"/>
        <item x="56"/>
        <item m="1" x="415"/>
        <item m="1" x="565"/>
        <item x="269"/>
        <item x="285"/>
        <item x="92"/>
        <item m="1" x="451"/>
        <item x="291"/>
        <item m="1" x="444"/>
        <item x="387"/>
        <item m="1" x="424"/>
        <item x="309"/>
        <item x="395"/>
        <item m="1" x="431"/>
        <item m="1" x="721"/>
        <item m="1" x="639"/>
        <item x="46"/>
        <item m="1" x="456"/>
        <item m="1" x="621"/>
        <item x="406"/>
        <item m="1" x="555"/>
        <item m="1" x="552"/>
        <item x="113"/>
        <item x="207"/>
        <item m="1" x="518"/>
        <item x="357"/>
        <item x="239"/>
        <item m="1" x="513"/>
        <item x="121"/>
        <item m="1" x="633"/>
        <item m="1" x="516"/>
        <item x="38"/>
        <item x="26"/>
        <item m="1" x="559"/>
        <item x="356"/>
        <item m="1" x="467"/>
        <item x="294"/>
        <item m="1" x="478"/>
        <item x="250"/>
        <item x="201"/>
        <item x="182"/>
        <item m="1" x="656"/>
        <item x="247"/>
        <item x="330"/>
        <item m="1" x="430"/>
        <item m="1" x="459"/>
        <item x="342"/>
        <item m="1" x="624"/>
        <item x="297"/>
        <item x="221"/>
        <item x="52"/>
        <item x="99"/>
        <item m="1" x="548"/>
        <item x="287"/>
        <item m="1" x="635"/>
        <item m="1" x="628"/>
        <item x="408"/>
        <item x="165"/>
        <item x="268"/>
        <item m="1" x="503"/>
        <item m="1" x="528"/>
        <item x="16"/>
        <item x="29"/>
        <item m="1" x="544"/>
        <item m="1" x="442"/>
        <item x="319"/>
        <item x="12"/>
        <item x="160"/>
        <item x="195"/>
        <item x="28"/>
        <item m="1" x="699"/>
        <item x="159"/>
        <item x="329"/>
        <item x="188"/>
        <item x="382"/>
        <item m="1" x="625"/>
        <item m="1" x="589"/>
        <item x="31"/>
        <item x="103"/>
        <item m="1" x="662"/>
        <item x="210"/>
        <item x="177"/>
        <item x="335"/>
        <item x="205"/>
        <item x="172"/>
        <item x="360"/>
        <item x="48"/>
        <item m="1" x="519"/>
        <item x="53"/>
        <item m="1" x="497"/>
        <item m="1" x="632"/>
        <item x="50"/>
        <item m="1" x="487"/>
        <item x="119"/>
        <item m="1" x="476"/>
        <item x="249"/>
        <item m="1" x="708"/>
        <item x="378"/>
        <item x="227"/>
        <item m="1" x="684"/>
        <item x="4"/>
        <item x="384"/>
        <item m="1" x="553"/>
        <item x="359"/>
        <item x="267"/>
        <item m="1" x="687"/>
        <item x="179"/>
        <item x="171"/>
        <item x="153"/>
        <item x="299"/>
        <item x="317"/>
        <item x="89"/>
        <item m="1" x="495"/>
        <item m="1" x="517"/>
        <item m="1" x="696"/>
        <item x="325"/>
        <item m="1" x="645"/>
        <item x="275"/>
        <item x="375"/>
        <item m="1" x="454"/>
        <item x="5"/>
        <item m="1" x="418"/>
        <item x="78"/>
        <item x="202"/>
        <item m="1" x="539"/>
        <item x="265"/>
        <item m="1" x="416"/>
        <item x="368"/>
        <item m="1" x="688"/>
        <item m="1" x="677"/>
        <item x="163"/>
        <item m="1" x="422"/>
        <item x="174"/>
        <item x="162"/>
        <item x="388"/>
        <item m="1" x="612"/>
        <item m="1" x="531"/>
        <item x="115"/>
        <item x="216"/>
        <item x="322"/>
        <item m="1" x="661"/>
        <item x="251"/>
        <item m="1" x="550"/>
        <item x="169"/>
        <item x="96"/>
        <item x="8"/>
        <item m="1" x="634"/>
        <item x="116"/>
        <item m="1" x="584"/>
        <item m="1" x="623"/>
        <item x="80"/>
        <item m="1" x="597"/>
        <item m="1" x="484"/>
        <item x="347"/>
        <item x="196"/>
        <item m="1" x="640"/>
        <item m="1" x="572"/>
        <item x="198"/>
        <item x="346"/>
        <item x="341"/>
        <item x="126"/>
        <item x="399"/>
        <item x="410"/>
        <item x="270"/>
        <item x="55"/>
        <item m="1" x="455"/>
        <item m="1" x="675"/>
        <item x="401"/>
        <item m="1" x="413"/>
        <item x="93"/>
        <item x="377"/>
        <item x="170"/>
        <item x="209"/>
        <item m="1" x="551"/>
        <item m="1" x="685"/>
        <item x="327"/>
        <item x="305"/>
        <item m="1" x="713"/>
        <item x="264"/>
        <item x="262"/>
        <item m="1" x="617"/>
        <item x="142"/>
        <item x="81"/>
        <item x="154"/>
        <item m="1" x="620"/>
        <item x="351"/>
        <item m="1" x="554"/>
        <item x="286"/>
        <item x="293"/>
        <item x="244"/>
        <item x="369"/>
        <item m="1" x="540"/>
        <item x="62"/>
        <item m="1" x="529"/>
        <item x="156"/>
        <item x="312"/>
        <item x="228"/>
        <item x="51"/>
        <item m="1" x="427"/>
        <item x="199"/>
        <item m="1" x="505"/>
        <item m="1" x="462"/>
        <item x="88"/>
        <item m="1" x="521"/>
        <item m="1" x="717"/>
        <item x="114"/>
        <item x="306"/>
        <item m="1" x="433"/>
        <item x="152"/>
        <item m="1" x="535"/>
        <item x="98"/>
        <item x="3"/>
        <item m="1" x="473"/>
        <item x="300"/>
        <item x="343"/>
        <item m="1" x="429"/>
        <item x="69"/>
        <item x="133"/>
        <item m="1" x="614"/>
        <item m="1" x="453"/>
        <item x="259"/>
        <item x="405"/>
        <item m="1" x="428"/>
        <item x="252"/>
        <item x="271"/>
        <item x="206"/>
        <item m="1" x="703"/>
        <item m="1" x="704"/>
        <item m="1" x="608"/>
        <item x="168"/>
        <item m="1" x="660"/>
        <item m="1" x="464"/>
        <item m="1" x="562"/>
        <item x="298"/>
        <item x="42"/>
        <item m="1" x="491"/>
        <item m="1" x="592"/>
        <item x="213"/>
        <item x="63"/>
        <item m="1" x="630"/>
        <item x="332"/>
        <item m="1" x="647"/>
        <item m="1" x="452"/>
        <item x="127"/>
        <item x="310"/>
        <item x="409"/>
        <item x="173"/>
        <item x="79"/>
        <item m="1" x="686"/>
        <item m="1" x="676"/>
        <item x="215"/>
        <item x="82"/>
        <item m="1" x="636"/>
        <item m="1" x="470"/>
        <item x="110"/>
        <item m="1" x="679"/>
        <item x="36"/>
        <item x="376"/>
        <item m="1" x="585"/>
        <item m="1" x="579"/>
        <item m="1" x="650"/>
        <item x="137"/>
        <item m="1" x="449"/>
        <item x="166"/>
        <item x="60"/>
        <item m="1" x="471"/>
        <item x="122"/>
        <item m="1" x="695"/>
        <item m="1" x="479"/>
        <item x="91"/>
        <item m="1" x="561"/>
        <item x="49"/>
        <item x="316"/>
        <item m="1" x="541"/>
        <item x="45"/>
        <item m="1" x="605"/>
        <item x="246"/>
        <item x="90"/>
        <item m="1" x="590"/>
        <item x="226"/>
        <item x="197"/>
        <item m="1" x="694"/>
        <item m="1" x="658"/>
        <item m="1" x="441"/>
        <item x="149"/>
        <item m="1" x="493"/>
        <item m="1" x="571"/>
        <item m="1" x="652"/>
        <item x="67"/>
        <item x="7"/>
        <item m="1" x="538"/>
        <item x="77"/>
        <item m="1" x="580"/>
        <item x="385"/>
        <item x="30"/>
        <item x="58"/>
        <item x="222"/>
        <item x="0"/>
        <item x="9"/>
        <item m="1" x="646"/>
        <item x="280"/>
        <item m="1" x="457"/>
        <item x="336"/>
        <item m="1" x="672"/>
        <item x="240"/>
        <item x="57"/>
        <item m="1" x="508"/>
        <item x="277"/>
        <item x="164"/>
        <item x="204"/>
        <item x="167"/>
        <item m="1" x="446"/>
        <item m="1" x="674"/>
        <item x="120"/>
        <item x="403"/>
        <item m="1" x="727"/>
        <item x="138"/>
        <item m="1" x="671"/>
        <item x="84"/>
        <item m="1" x="419"/>
        <item x="157"/>
        <item x="315"/>
        <item x="128"/>
        <item m="1" x="547"/>
        <item m="1" x="567"/>
        <item x="339"/>
        <item x="158"/>
        <item m="1" x="546"/>
        <item m="1" x="463"/>
        <item m="1" x="663"/>
        <item m="1" x="556"/>
        <item x="217"/>
        <item m="1" x="482"/>
        <item x="324"/>
        <item x="397"/>
        <item m="1" x="600"/>
        <item m="1" x="524"/>
        <item x="68"/>
        <item m="1" x="563"/>
        <item m="1" x="480"/>
        <item x="39"/>
        <item m="1" x="607"/>
        <item x="59"/>
        <item m="1" x="720"/>
        <item m="1" x="432"/>
        <item x="394"/>
        <item x="281"/>
        <item m="1" x="439"/>
        <item x="21"/>
        <item m="1" x="447"/>
        <item x="132"/>
        <item m="1" x="583"/>
        <item x="372"/>
        <item x="184"/>
        <item m="1" x="637"/>
        <item m="1" x="481"/>
        <item x="75"/>
        <item m="1" x="616"/>
        <item m="1" x="611"/>
        <item m="1" x="426"/>
        <item x="20"/>
        <item x="354"/>
        <item x="355"/>
        <item x="313"/>
        <item m="1" x="596"/>
        <item x="74"/>
        <item m="1" x="412"/>
        <item x="284"/>
        <item x="273"/>
        <item m="1" x="458"/>
        <item m="1" x="669"/>
        <item m="1" x="420"/>
        <item x="318"/>
        <item x="203"/>
        <item m="1" x="532"/>
        <item x="193"/>
        <item x="370"/>
        <item m="1" x="499"/>
        <item x="364"/>
        <item m="1" x="711"/>
        <item m="1" x="492"/>
        <item x="242"/>
        <item x="260"/>
        <item m="1" x="648"/>
        <item x="334"/>
        <item x="145"/>
        <item x="104"/>
        <item m="1" x="602"/>
        <item x="340"/>
        <item m="1" x="545"/>
        <item x="140"/>
        <item x="186"/>
        <item x="248"/>
        <item m="1" x="613"/>
        <item x="253"/>
        <item m="1" x="574"/>
        <item x="373"/>
        <item x="392"/>
        <item x="386"/>
        <item m="1" x="438"/>
        <item x="381"/>
        <item m="1" x="474"/>
        <item m="1" x="701"/>
        <item x="308"/>
        <item m="1" x="718"/>
        <item x="393"/>
        <item x="190"/>
        <item m="1" x="631"/>
        <item m="1" x="619"/>
        <item m="1" x="610"/>
        <item x="391"/>
        <item x="274"/>
        <item x="304"/>
        <item m="1" x="706"/>
        <item m="1" x="700"/>
        <item x="136"/>
        <item x="321"/>
        <item m="1" x="707"/>
        <item x="311"/>
        <item x="245"/>
        <item m="1" x="673"/>
        <item m="1" x="536"/>
        <item x="214"/>
        <item x="402"/>
        <item m="1" x="710"/>
        <item x="323"/>
        <item m="1" x="689"/>
        <item x="107"/>
        <item m="1" x="414"/>
        <item x="261"/>
        <item m="1" x="560"/>
        <item x="220"/>
        <item m="1" x="568"/>
        <item x="86"/>
        <item m="1" x="715"/>
        <item x="229"/>
        <item m="1" x="598"/>
        <item x="34"/>
        <item m="1" x="655"/>
        <item x="396"/>
        <item m="1" x="627"/>
        <item x="108"/>
        <item x="352"/>
        <item x="362"/>
        <item m="1" x="670"/>
        <item x="256"/>
        <item x="235"/>
        <item m="1" x="587"/>
        <item x="349"/>
        <item x="212"/>
        <item x="134"/>
        <item x="243"/>
        <item m="1" x="588"/>
        <item m="1" x="483"/>
        <item x="111"/>
        <item m="1" x="494"/>
        <item m="1" x="716"/>
        <item x="76"/>
        <item m="1" x="425"/>
        <item x="279"/>
        <item m="1" x="445"/>
        <item m="1" x="525"/>
        <item x="363"/>
        <item x="320"/>
        <item x="102"/>
        <item m="1" x="537"/>
        <item x="194"/>
        <item m="1" x="522"/>
        <item m="1" x="468"/>
        <item x="331"/>
        <item x="43"/>
        <item x="13"/>
        <item m="1" x="693"/>
        <item m="1" x="581"/>
        <item x="224"/>
        <item m="1" x="577"/>
        <item m="1" x="504"/>
        <item m="1" x="486"/>
        <item x="254"/>
        <item x="180"/>
        <item x="23"/>
        <item m="1" x="434"/>
        <item x="175"/>
        <item m="1" x="526"/>
        <item x="241"/>
        <item x="129"/>
        <item m="1" x="512"/>
        <item x="358"/>
        <item x="146"/>
        <item m="1" x="653"/>
        <item m="1" x="659"/>
        <item x="236"/>
        <item m="1" x="599"/>
        <item x="54"/>
        <item m="1" x="576"/>
        <item x="208"/>
        <item x="101"/>
        <item x="326"/>
        <item x="292"/>
        <item x="18"/>
        <item m="1" x="666"/>
        <item m="1" x="609"/>
        <item x="283"/>
        <item x="367"/>
        <item m="1" x="578"/>
        <item x="32"/>
        <item m="1" x="472"/>
        <item x="257"/>
        <item x="1"/>
        <item x="230"/>
        <item m="1" x="618"/>
        <item x="97"/>
        <item m="1" x="573"/>
        <item m="1" x="723"/>
        <item x="85"/>
        <item x="117"/>
        <item x="147"/>
        <item x="181"/>
        <item m="1" x="604"/>
        <item x="303"/>
        <item x="301"/>
        <item m="1" x="667"/>
        <item x="296"/>
        <item x="105"/>
        <item x="125"/>
        <item m="1" x="726"/>
        <item x="266"/>
        <item x="17"/>
        <item m="1" x="691"/>
        <item x="328"/>
        <item m="1" x="533"/>
        <item m="1" x="514"/>
        <item x="234"/>
        <item m="1" x="657"/>
        <item x="374"/>
        <item m="1" x="417"/>
        <item m="1" x="440"/>
        <item x="14"/>
        <item m="1" x="557"/>
        <item m="1" x="450"/>
        <item x="366"/>
        <item m="1" x="530"/>
        <item x="95"/>
        <item m="1" x="466"/>
        <item m="1" x="564"/>
        <item m="1" x="690"/>
        <item x="72"/>
        <item m="1" x="527"/>
        <item x="61"/>
        <item x="289"/>
        <item m="1" x="569"/>
        <item x="233"/>
        <item m="1" x="712"/>
        <item m="1" x="566"/>
        <item m="1" x="591"/>
        <item x="35"/>
        <item x="64"/>
        <item x="278"/>
        <item m="1" x="644"/>
        <item m="1" x="437"/>
        <item m="1" x="465"/>
        <item x="187"/>
        <item m="1" x="509"/>
        <item x="314"/>
        <item x="178"/>
        <item m="1" x="692"/>
        <item x="44"/>
        <item m="1" x="543"/>
        <item m="1" x="475"/>
        <item m="1" x="626"/>
        <item x="404"/>
        <item x="255"/>
        <item m="1" x="435"/>
        <item x="258"/>
        <item m="1" x="558"/>
        <item m="1" x="725"/>
        <item x="161"/>
        <item m="1" x="477"/>
        <item x="344"/>
        <item m="1" x="488"/>
        <item m="1" x="436"/>
        <item x="94"/>
        <item x="189"/>
        <item x="123"/>
        <item x="411"/>
        <item x="238"/>
        <item m="1" x="593"/>
        <item x="124"/>
        <item m="1" x="461"/>
        <item x="295"/>
        <item m="1" x="638"/>
        <item x="25"/>
        <item m="1" x="651"/>
        <item x="73"/>
        <item m="1" x="460"/>
        <item x="337"/>
        <item x="338"/>
        <item m="1" x="498"/>
        <item x="11"/>
        <item m="1" x="500"/>
        <item m="1" x="595"/>
        <item m="1" x="678"/>
        <item m="1" x="443"/>
        <item x="6"/>
        <item x="22"/>
        <item m="1" x="709"/>
        <item x="192"/>
        <item m="1" x="575"/>
        <item x="361"/>
        <item x="276"/>
        <item m="1" x="719"/>
        <item m="1" x="680"/>
        <item x="135"/>
        <item x="272"/>
        <item m="1" x="702"/>
        <item x="112"/>
        <item m="1" x="681"/>
        <item x="348"/>
        <item x="290"/>
        <item m="1" x="606"/>
        <item m="1" x="485"/>
        <item x="24"/>
        <item m="1" x="622"/>
        <item x="218"/>
        <item x="282"/>
        <item m="1" x="520"/>
        <item m="1" x="642"/>
        <item x="10"/>
        <item m="1" x="722"/>
        <item m="1" x="603"/>
        <item x="350"/>
        <item x="150"/>
        <item m="1" x="643"/>
        <item x="118"/>
        <item x="211"/>
        <item m="1" x="501"/>
        <item x="389"/>
        <item x="130"/>
        <item x="15"/>
        <item m="1" x="586"/>
        <item m="1" x="724"/>
        <item x="71"/>
        <item x="40"/>
        <item x="66"/>
        <item m="1" x="507"/>
        <item m="1" x="649"/>
        <item x="70"/>
        <item x="143"/>
        <item m="1" x="549"/>
        <item m="1" x="629"/>
        <item x="263"/>
        <item x="237"/>
        <item x="371"/>
        <item x="333"/>
        <item m="1" x="714"/>
        <item m="1" x="469"/>
        <item x="141"/>
        <item m="1" x="682"/>
        <item x="100"/>
        <item x="109"/>
        <item x="148"/>
        <item m="1" x="615"/>
        <item x="33"/>
        <item m="1" x="421"/>
        <item m="1" x="511"/>
        <item x="302"/>
        <item x="155"/>
        <item m="1" x="496"/>
        <item m="1" x="515"/>
        <item x="398"/>
        <item x="65"/>
        <item x="400"/>
        <item m="1" x="490"/>
        <item x="131"/>
        <item m="1" x="523"/>
        <item x="383"/>
        <item m="1" x="489"/>
        <item x="151"/>
        <item m="1" x="570"/>
        <item x="407"/>
        <item x="288"/>
        <item m="1" x="697"/>
        <item x="345"/>
        <item x="231"/>
        <item m="1" x="423"/>
        <item x="232"/>
        <item m="1" x="698"/>
        <item x="353"/>
        <item m="1" x="683"/>
        <item x="191"/>
        <item x="41"/>
        <item m="1" x="582"/>
        <item x="37"/>
        <item m="1" x="542"/>
        <item x="106"/>
        <item m="1" x="668"/>
        <item x="139"/>
        <item m="1" x="502"/>
        <item x="200"/>
        <item x="2"/>
        <item x="19"/>
        <item m="1" x="601"/>
        <item m="1" x="506"/>
        <item m="1" x="665"/>
        <item x="176"/>
        <item m="1" x="654"/>
        <item m="1" x="534"/>
        <item x="87"/>
        <item x="83"/>
        <item x="379"/>
        <item x="380"/>
        <item m="1" x="448"/>
        <item m="1" x="594"/>
        <item x="390"/>
        <item m="1" x="510"/>
        <item x="307"/>
        <item x="144"/>
        <item m="1" x="705"/>
        <item x="365"/>
        <item m="1" x="664"/>
        <item x="219"/>
        <item x="225"/>
        <item m="1" x="641"/>
        <item x="27"/>
        <item x="47"/>
        <item x="183"/>
        <item x="185"/>
        <item t="default"/>
      </items>
    </pivotField>
    <pivotField axis="axisCol" compact="0" outline="0"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t="default"/>
      </items>
    </pivotField>
    <pivotField axis="axisCol" compact="0" outline="0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compact="0" outline="0" dragToRow="0" dragToCol="0" dragToPage="0" showAll="0" defaultSubtotal="0"/>
    <pivotField compact="0" outline="0" dragToRow="0" dragToCol="0" dragToPage="0" showAll="0" defaultSubtotal="0"/>
    <pivotField compact="0" outline="0" dragToRow="0" dragToCol="0" dragToPage="0" showAll="0" defaultSubtotal="0"/>
    <pivotField compact="0" outline="0" dragToRow="0" dragToCol="0" dragToPage="0" showAll="0" defaultSubtotal="0"/>
    <pivotField compact="0" outline="0" dragToRow="0" dragToCol="0" dragToPage="0" showAll="0" defaultSubtotal="0"/>
  </pivotFields>
  <rowFields count="2">
    <field x="0"/>
    <field x="17"/>
  </rowFields>
  <rowItems count="630">
    <i>
      <x/>
      <x v="298"/>
    </i>
    <i>
      <x v="1"/>
      <x v="298"/>
    </i>
    <i>
      <x v="2"/>
      <x v="509"/>
    </i>
    <i>
      <x v="3"/>
      <x v="700"/>
    </i>
    <i>
      <x v="4"/>
      <x v="700"/>
    </i>
    <i>
      <x v="5"/>
      <x v="212"/>
    </i>
    <i>
      <x v="6"/>
      <x v="101"/>
    </i>
    <i>
      <x v="7"/>
      <x v="121"/>
    </i>
    <i>
      <x v="8"/>
      <x v="604"/>
    </i>
    <i>
      <x v="9"/>
      <x v="290"/>
    </i>
    <i>
      <x v="10"/>
      <x v="146"/>
    </i>
    <i>
      <x v="11"/>
      <x v="299"/>
    </i>
    <i>
      <x v="12"/>
      <x v="628"/>
    </i>
    <i>
      <x v="13"/>
      <x v="599"/>
    </i>
    <i>
      <x v="14"/>
      <x v="67"/>
    </i>
    <i>
      <x v="15"/>
      <x v="472"/>
    </i>
    <i>
      <x v="16"/>
      <x v="538"/>
    </i>
    <i>
      <x v="17"/>
      <x v="639"/>
    </i>
    <i>
      <x v="18"/>
      <x v="62"/>
    </i>
    <i>
      <x v="19"/>
      <x v="528"/>
    </i>
    <i>
      <x v="20"/>
      <x v="500"/>
    </i>
    <i>
      <x v="21"/>
      <x v="701"/>
    </i>
    <i>
      <x v="22"/>
      <x v="361"/>
    </i>
    <i>
      <x v="23"/>
      <x v="349"/>
    </i>
    <i>
      <x v="24"/>
      <x v="605"/>
    </i>
    <i>
      <x v="25"/>
      <x v="481"/>
    </i>
    <i>
      <x v="26"/>
      <x v="622"/>
    </i>
    <i>
      <x v="27"/>
      <x v="592"/>
    </i>
    <i>
      <x v="28"/>
      <x v="62"/>
    </i>
    <i>
      <x v="29"/>
      <x v="639"/>
    </i>
    <i>
      <x v="30"/>
      <x v="622"/>
    </i>
    <i>
      <x v="31"/>
      <x v="33"/>
    </i>
    <i>
      <x v="32"/>
      <x v="70"/>
    </i>
    <i r="1">
      <x v="724"/>
    </i>
    <i>
      <x v="33"/>
      <x v="63"/>
    </i>
    <i>
      <x v="34"/>
      <x v="295"/>
    </i>
    <i>
      <x v="35"/>
      <x v="639"/>
    </i>
    <i>
      <x v="36"/>
      <x v="639"/>
    </i>
    <i>
      <x v="37"/>
      <x v="78"/>
    </i>
    <i>
      <x v="38"/>
      <x v="506"/>
    </i>
    <i>
      <x v="39"/>
      <x v="663"/>
    </i>
    <i>
      <x v="40"/>
      <x v="663"/>
    </i>
    <i>
      <x v="41"/>
      <x v="663"/>
    </i>
    <i>
      <x v="42"/>
      <x v="438"/>
    </i>
    <i>
      <x v="43"/>
      <x v="349"/>
    </i>
    <i>
      <x v="44"/>
      <x v="556"/>
    </i>
    <i>
      <x v="45"/>
      <x v="257"/>
    </i>
    <i>
      <x v="46"/>
      <x v="693"/>
    </i>
    <i>
      <x v="47"/>
      <x v="639"/>
    </i>
    <i>
      <x v="48"/>
      <x v="32"/>
    </i>
    <i>
      <x v="49"/>
      <x v="341"/>
    </i>
    <i>
      <x v="50"/>
      <x v="643"/>
    </i>
    <i>
      <x v="51"/>
      <x v="691"/>
    </i>
    <i>
      <x v="52"/>
      <x v="235"/>
    </i>
    <i>
      <x v="53"/>
      <x v="471"/>
    </i>
    <i>
      <x v="54"/>
      <x v="567"/>
    </i>
    <i>
      <x v="55"/>
      <x v="567"/>
    </i>
    <i>
      <x v="56"/>
      <x v="275"/>
    </i>
    <i>
      <x v="57"/>
      <x v="17"/>
    </i>
    <i>
      <x v="58"/>
      <x v="87"/>
    </i>
    <i r="1">
      <x v="725"/>
    </i>
    <i>
      <x v="59"/>
      <x v="272"/>
    </i>
    <i>
      <x v="60"/>
      <x v="92"/>
    </i>
    <i>
      <x v="61"/>
      <x v="92"/>
    </i>
    <i>
      <x v="62"/>
      <x v="198"/>
    </i>
    <i>
      <x v="63"/>
      <x v="51"/>
    </i>
    <i>
      <x v="64"/>
      <x v="51"/>
    </i>
    <i>
      <x v="65"/>
      <x v="89"/>
    </i>
    <i>
      <x v="66"/>
      <x v="89"/>
    </i>
    <i>
      <x v="67"/>
      <x v="257"/>
    </i>
    <i>
      <x v="68"/>
      <x v="494"/>
    </i>
    <i>
      <x v="69"/>
      <x v="165"/>
    </i>
    <i>
      <x v="70"/>
      <x v="1"/>
    </i>
    <i>
      <x v="71"/>
      <x v="306"/>
    </i>
    <i>
      <x v="72"/>
      <x v="272"/>
    </i>
    <i>
      <x v="73"/>
      <x v="296"/>
    </i>
    <i>
      <x v="74"/>
      <x v="296"/>
    </i>
    <i>
      <x v="75"/>
      <x v="272"/>
    </i>
    <i>
      <x v="76"/>
      <x v="343"/>
    </i>
    <i>
      <x v="77"/>
      <x v="265"/>
    </i>
    <i>
      <x v="78"/>
      <x v="549"/>
    </i>
    <i>
      <x v="79"/>
      <x v="193"/>
    </i>
    <i>
      <x v="80"/>
      <x v="239"/>
    </i>
    <i>
      <x v="81"/>
      <x v="557"/>
    </i>
    <i r="1">
      <x v="671"/>
    </i>
    <i>
      <x v="82"/>
      <x v="644"/>
    </i>
    <i>
      <x v="83"/>
      <x v="289"/>
    </i>
    <i r="1">
      <x v="338"/>
    </i>
    <i>
      <x v="84"/>
      <x v="257"/>
    </i>
    <i>
      <x v="85"/>
      <x v="257"/>
    </i>
    <i>
      <x v="86"/>
      <x v="338"/>
    </i>
    <i r="1">
      <x v="557"/>
    </i>
    <i>
      <x v="87"/>
      <x v="644"/>
    </i>
    <i>
      <x v="88"/>
      <x v="165"/>
    </i>
    <i>
      <x v="89"/>
      <x v="217"/>
    </i>
    <i>
      <x v="90"/>
      <x v="647"/>
    </i>
    <i>
      <x v="91"/>
      <x v="642"/>
    </i>
    <i>
      <x v="92"/>
      <x v="547"/>
    </i>
    <i>
      <x v="93"/>
      <x v="556"/>
    </i>
    <i>
      <x v="94"/>
      <x v="594"/>
    </i>
    <i>
      <x v="95"/>
      <x v="639"/>
    </i>
    <i>
      <x v="96"/>
      <x v="366"/>
    </i>
    <i>
      <x v="97"/>
      <x v="357"/>
    </i>
    <i>
      <x v="98"/>
      <x v="458"/>
    </i>
    <i>
      <x v="99"/>
      <x v="292"/>
    </i>
    <i>
      <x v="100"/>
      <x v="123"/>
    </i>
    <i>
      <x v="101"/>
      <x v="248"/>
    </i>
    <i>
      <x v="102"/>
      <x v="151"/>
    </i>
    <i>
      <x v="103"/>
      <x v="183"/>
    </i>
    <i>
      <x v="104"/>
      <x v="252"/>
    </i>
    <i>
      <x v="105"/>
      <x v="709"/>
    </i>
    <i>
      <x v="106"/>
      <x v="319"/>
    </i>
    <i>
      <x v="107"/>
      <x v="515"/>
    </i>
    <i>
      <x v="108"/>
      <x v="515"/>
    </i>
    <i>
      <x v="109"/>
      <x v="434"/>
    </i>
    <i>
      <x v="110"/>
      <x v="708"/>
    </i>
    <i>
      <x v="111"/>
      <x v="203"/>
    </i>
    <i>
      <x v="112"/>
      <x v="112"/>
    </i>
    <i>
      <x v="113"/>
      <x v="278"/>
    </i>
    <i>
      <x v="114"/>
      <x v="270"/>
    </i>
    <i>
      <x v="115"/>
      <x v="6"/>
    </i>
    <i>
      <x v="116"/>
      <x v="170"/>
    </i>
    <i>
      <x v="117"/>
      <x v="33"/>
    </i>
    <i>
      <x v="118"/>
      <x v="582"/>
    </i>
    <i>
      <x v="119"/>
      <x v="543"/>
    </i>
    <i>
      <x v="120"/>
      <x v="145"/>
    </i>
    <i>
      <x v="121"/>
      <x v="512"/>
    </i>
    <i>
      <x v="122"/>
      <x v="211"/>
    </i>
    <i>
      <x v="123"/>
      <x v="52"/>
    </i>
    <i>
      <x v="124"/>
      <x v="659"/>
    </i>
    <i>
      <x v="125"/>
      <x v="497"/>
    </i>
    <i>
      <x v="126"/>
      <x v="465"/>
    </i>
    <i>
      <x v="127"/>
      <x v="79"/>
    </i>
    <i>
      <x v="128"/>
      <x v="387"/>
    </i>
    <i>
      <x v="129"/>
      <x v="524"/>
    </i>
    <i>
      <x v="130"/>
      <x v="695"/>
    </i>
    <i>
      <x v="131"/>
      <x v="428"/>
    </i>
    <i>
      <x v="132"/>
      <x v="442"/>
    </i>
    <i>
      <x v="133"/>
      <x v="465"/>
    </i>
    <i>
      <x v="134"/>
      <x v="660"/>
    </i>
    <i>
      <x v="135"/>
      <x v="255"/>
    </i>
    <i>
      <x v="136"/>
      <x v="455"/>
    </i>
    <i>
      <x v="137"/>
      <x v="616"/>
    </i>
    <i>
      <x v="138"/>
      <x v="23"/>
    </i>
    <i>
      <x v="139"/>
      <x v="206"/>
    </i>
    <i>
      <x v="140"/>
      <x v="138"/>
    </i>
    <i>
      <x v="141"/>
      <x v="148"/>
    </i>
    <i>
      <x v="142"/>
      <x v="516"/>
    </i>
    <i>
      <x v="143"/>
      <x v="634"/>
    </i>
    <i>
      <x v="144"/>
      <x v="123"/>
    </i>
    <i>
      <x v="145"/>
      <x v="94"/>
    </i>
    <i>
      <x v="146"/>
      <x v="314"/>
    </i>
    <i>
      <x v="147"/>
      <x v="70"/>
    </i>
    <i>
      <x v="148"/>
      <x v="29"/>
    </i>
    <i>
      <x v="149"/>
      <x v="497"/>
    </i>
    <i>
      <x v="150"/>
      <x v="267"/>
    </i>
    <i>
      <x v="151"/>
      <x v="584"/>
    </i>
    <i>
      <x v="152"/>
      <x v="588"/>
    </i>
    <i>
      <x v="153"/>
      <x v="525"/>
    </i>
    <i>
      <x v="154"/>
      <x v="349"/>
    </i>
    <i>
      <x v="155"/>
      <x v="349"/>
    </i>
    <i>
      <x v="156"/>
      <x v="217"/>
    </i>
    <i>
      <x v="157"/>
      <x v="524"/>
    </i>
    <i>
      <x v="158"/>
      <x v="161"/>
    </i>
    <i>
      <x v="159"/>
      <x v="244"/>
    </i>
    <i>
      <x v="160"/>
      <x v="323"/>
    </i>
    <i>
      <x v="161"/>
      <x v="486"/>
    </i>
    <i>
      <x v="162"/>
      <x v="638"/>
    </i>
    <i>
      <x v="163"/>
      <x v="674"/>
    </i>
    <i>
      <x v="164"/>
      <x v="351"/>
    </i>
    <i>
      <x v="165"/>
      <x v="33"/>
    </i>
    <i>
      <x v="166"/>
      <x v="218"/>
    </i>
    <i>
      <x v="167"/>
      <x v="451"/>
    </i>
    <i>
      <x v="168"/>
      <x v="628"/>
    </i>
    <i>
      <x v="169"/>
      <x v="62"/>
    </i>
    <i>
      <x v="170"/>
      <x v="613"/>
    </i>
    <i>
      <x v="171"/>
      <x v="257"/>
    </i>
    <i>
      <x v="172"/>
      <x v="639"/>
    </i>
    <i>
      <x v="173"/>
      <x v="257"/>
    </i>
    <i>
      <x v="174"/>
      <x v="639"/>
    </i>
    <i>
      <x v="175"/>
      <x v="257"/>
    </i>
    <i>
      <x v="176"/>
      <x v="416"/>
    </i>
    <i>
      <x v="177"/>
      <x v="262"/>
    </i>
    <i>
      <x v="178"/>
      <x v="317"/>
    </i>
    <i>
      <x v="179"/>
      <x v="697"/>
    </i>
    <i>
      <x v="180"/>
      <x v="391"/>
    </i>
    <i>
      <x v="181"/>
      <x v="657"/>
    </i>
    <i>
      <x v="182"/>
      <x v="182"/>
    </i>
    <i>
      <x v="183"/>
      <x v="648"/>
    </i>
    <i>
      <x v="184"/>
      <x v="648"/>
    </i>
    <i>
      <x v="185"/>
      <x v="717"/>
    </i>
    <i>
      <x v="186"/>
      <x v="267"/>
    </i>
    <i>
      <x v="187"/>
      <x v="386"/>
    </i>
    <i>
      <x v="188"/>
      <x v="489"/>
    </i>
    <i>
      <x v="189"/>
      <x v="517"/>
    </i>
    <i>
      <x v="190"/>
      <x v="661"/>
    </i>
    <i>
      <x v="191"/>
      <x v="285"/>
    </i>
    <i>
      <x v="192"/>
      <x v="632"/>
    </i>
    <i>
      <x v="193"/>
      <x v="678"/>
    </i>
    <i>
      <x v="194"/>
      <x v="209"/>
    </i>
    <i>
      <x v="195"/>
      <x v="556"/>
    </i>
    <i>
      <x v="196"/>
      <x v="109"/>
    </i>
    <i>
      <x v="197"/>
      <x v="639"/>
    </i>
    <i>
      <x v="198"/>
      <x v="639"/>
    </i>
    <i>
      <x v="199"/>
      <x v="123"/>
    </i>
    <i>
      <x v="200"/>
      <x v="184"/>
    </i>
    <i>
      <x v="201"/>
      <x v="667"/>
    </i>
    <i>
      <x v="202"/>
      <x v="195"/>
    </i>
    <i>
      <x v="203"/>
      <x v="321"/>
    </i>
    <i>
      <x v="204"/>
      <x v="327"/>
    </i>
    <i>
      <x v="205"/>
      <x v="72"/>
    </i>
    <i>
      <x v="206"/>
      <x v="68"/>
    </i>
    <i>
      <x v="207"/>
      <x v="577"/>
    </i>
    <i>
      <x v="208"/>
      <x v="134"/>
    </i>
    <i>
      <x v="209"/>
      <x v="131"/>
    </i>
    <i>
      <x v="210"/>
      <x v="309"/>
    </i>
    <i>
      <x v="211"/>
      <x v="58"/>
    </i>
    <i>
      <x v="212"/>
      <x v="264"/>
    </i>
    <i>
      <x v="213"/>
      <x v="327"/>
    </i>
    <i>
      <x v="214"/>
      <x v="323"/>
    </i>
    <i>
      <x v="215"/>
      <x v="32"/>
    </i>
    <i>
      <x v="216"/>
      <x v="311"/>
    </i>
    <i>
      <x v="217"/>
      <x v="230"/>
    </i>
    <i>
      <x v="218"/>
      <x v="144"/>
    </i>
    <i>
      <x v="219"/>
      <x v="170"/>
    </i>
    <i>
      <x v="220"/>
      <x v="172"/>
    </i>
    <i>
      <x v="221"/>
      <x v="108"/>
    </i>
    <i>
      <x v="222"/>
      <x v="85"/>
    </i>
    <i>
      <x v="223"/>
      <x v="247"/>
    </i>
    <i>
      <x v="224"/>
      <x v="133"/>
    </i>
    <i>
      <x v="225"/>
      <x v="483"/>
    </i>
    <i>
      <x v="226"/>
      <x v="386"/>
    </i>
    <i>
      <x v="227"/>
      <x v="705"/>
    </i>
    <i>
      <x v="228"/>
      <x v="82"/>
    </i>
    <i>
      <x v="229"/>
      <x v="565"/>
    </i>
    <i>
      <x v="230"/>
      <x v="107"/>
    </i>
    <i>
      <x v="231"/>
      <x v="480"/>
    </i>
    <i>
      <x v="232"/>
      <x v="518"/>
    </i>
    <i>
      <x v="233"/>
      <x v="41"/>
    </i>
    <i r="1">
      <x v="726"/>
    </i>
    <i>
      <x v="234"/>
      <x v="354"/>
    </i>
    <i>
      <x v="235"/>
      <x v="145"/>
    </i>
    <i r="1">
      <x v="727"/>
    </i>
    <i>
      <x v="236"/>
      <x v="392"/>
    </i>
    <i>
      <x v="237"/>
      <x v="562"/>
    </i>
    <i>
      <x v="238"/>
      <x v="74"/>
    </i>
    <i>
      <x v="239"/>
      <x v="583"/>
    </i>
    <i>
      <x v="240"/>
      <x v="407"/>
    </i>
    <i>
      <x v="241"/>
      <x v="690"/>
    </i>
    <i>
      <x v="242"/>
      <x v="607"/>
    </i>
    <i>
      <x v="243"/>
      <x v="376"/>
    </i>
    <i>
      <x v="244"/>
      <x v="467"/>
    </i>
    <i>
      <x v="245"/>
      <x v="69"/>
    </i>
    <i>
      <x v="246"/>
      <x v="155"/>
    </i>
    <i>
      <x v="247"/>
      <x v="309"/>
    </i>
    <i>
      <x v="248"/>
      <x v="281"/>
    </i>
    <i>
      <x v="249"/>
      <x v="158"/>
    </i>
    <i>
      <x v="250"/>
      <x v="200"/>
    </i>
    <i>
      <x v="251"/>
      <x v="699"/>
    </i>
    <i>
      <x v="252"/>
      <x v="40"/>
    </i>
    <i>
      <x v="253"/>
      <x v="124"/>
    </i>
    <i>
      <x v="254"/>
      <x v="374"/>
    </i>
    <i>
      <x v="255"/>
      <x v="310"/>
    </i>
    <i>
      <x v="256"/>
      <x v="84"/>
    </i>
    <i>
      <x v="257"/>
      <x v="226"/>
    </i>
    <i>
      <x v="258"/>
      <x v="24"/>
    </i>
    <i>
      <x v="259"/>
      <x v="695"/>
    </i>
    <i>
      <x v="260"/>
      <x v="496"/>
    </i>
    <i>
      <x v="261"/>
      <x v="173"/>
    </i>
    <i>
      <x v="262"/>
      <x v="81"/>
    </i>
    <i>
      <x v="263"/>
      <x v="635"/>
    </i>
    <i>
      <x v="264"/>
      <x v="450"/>
    </i>
    <i>
      <x v="265"/>
      <x v="238"/>
    </i>
    <i>
      <x v="266"/>
      <x v="486"/>
    </i>
    <i>
      <x v="267"/>
      <x v="423"/>
    </i>
    <i>
      <x v="268"/>
      <x v="251"/>
    </i>
    <i>
      <x v="269"/>
      <x v="139"/>
    </i>
    <i>
      <x v="270"/>
      <x v="332"/>
    </i>
    <i>
      <x v="271"/>
      <x v="624"/>
    </i>
    <i>
      <x v="272"/>
      <x v="721"/>
    </i>
    <i>
      <x v="273"/>
      <x v="432"/>
    </i>
    <i>
      <x v="274"/>
      <x v="50"/>
    </i>
    <i>
      <x v="275"/>
      <x v="297"/>
    </i>
    <i>
      <x v="276"/>
      <x/>
    </i>
    <i>
      <x v="277"/>
      <x v="475"/>
    </i>
    <i>
      <x v="278"/>
      <x v="722"/>
    </i>
    <i>
      <x v="279"/>
      <x/>
    </i>
    <i>
      <x v="280"/>
      <x v="280"/>
    </i>
    <i>
      <x v="281"/>
      <x v="99"/>
    </i>
    <i>
      <x v="282"/>
      <x v="197"/>
    </i>
    <i>
      <x v="283"/>
      <x v="436"/>
    </i>
    <i>
      <x v="284"/>
      <x v="510"/>
    </i>
    <i>
      <x v="285"/>
      <x v="684"/>
    </i>
    <i>
      <x v="286"/>
      <x v="686"/>
    </i>
    <i>
      <x v="287"/>
      <x v="686"/>
    </i>
    <i>
      <x v="288"/>
      <x v="552"/>
    </i>
    <i>
      <x v="289"/>
      <x v="533"/>
    </i>
    <i>
      <x v="290"/>
      <x v="447"/>
    </i>
    <i>
      <x v="291"/>
      <x v="492"/>
    </i>
    <i>
      <x v="292"/>
      <x v="652"/>
    </i>
    <i>
      <x v="293"/>
      <x v="586"/>
    </i>
    <i>
      <x v="294"/>
      <x v="327"/>
    </i>
    <i>
      <x v="295"/>
      <x v="327"/>
    </i>
    <i>
      <x v="296"/>
      <x v="327"/>
    </i>
    <i>
      <x v="297"/>
      <x v="87"/>
    </i>
    <i>
      <x v="298"/>
      <x v="87"/>
    </i>
    <i>
      <x v="299"/>
      <x v="27"/>
    </i>
    <i>
      <x v="300"/>
      <x v="62"/>
    </i>
    <i>
      <x v="301"/>
      <x v="305"/>
    </i>
    <i>
      <x v="302"/>
      <x v="485"/>
    </i>
    <i>
      <x v="303"/>
      <x v="309"/>
    </i>
    <i>
      <x v="304"/>
      <x v="382"/>
    </i>
    <i>
      <x v="305"/>
      <x v="452"/>
    </i>
    <i>
      <x v="306"/>
      <x v="556"/>
    </i>
    <i>
      <x v="307"/>
      <x v="190"/>
    </i>
    <i>
      <x v="308"/>
      <x v="420"/>
    </i>
    <i>
      <x v="309"/>
      <x v="277"/>
    </i>
    <i>
      <x v="310"/>
      <x v="588"/>
    </i>
    <i>
      <x v="311"/>
      <x v="43"/>
    </i>
    <i>
      <x v="312"/>
      <x v="393"/>
    </i>
    <i>
      <x v="313"/>
      <x v="96"/>
    </i>
    <i>
      <x v="314"/>
      <x v="39"/>
    </i>
    <i>
      <x v="315"/>
      <x v="142"/>
    </i>
    <i>
      <x v="316"/>
      <x v="224"/>
    </i>
    <i>
      <x v="317"/>
      <x v="395"/>
    </i>
    <i>
      <x v="318"/>
      <x v="479"/>
    </i>
    <i>
      <x v="319"/>
      <x v="577"/>
    </i>
    <i>
      <x v="320"/>
      <x v="270"/>
    </i>
    <i>
      <x v="321"/>
      <x v="572"/>
    </i>
    <i>
      <x v="322"/>
      <x v="446"/>
    </i>
    <i>
      <x v="323"/>
      <x v="508"/>
    </i>
    <i>
      <x v="324"/>
      <x v="574"/>
    </i>
    <i>
      <x v="325"/>
      <x v="221"/>
    </i>
    <i>
      <x v="326"/>
      <x v="383"/>
    </i>
    <i>
      <x v="327"/>
      <x v="430"/>
    </i>
    <i>
      <x v="328"/>
      <x v="458"/>
    </i>
    <i>
      <x v="329"/>
      <x v="180"/>
    </i>
    <i>
      <x v="330"/>
      <x v="651"/>
    </i>
    <i>
      <x v="331"/>
      <x v="33"/>
    </i>
    <i>
      <x v="332"/>
      <x v="179"/>
    </i>
    <i>
      <x v="333"/>
      <x v="126"/>
    </i>
    <i>
      <x v="334"/>
      <x v="527"/>
    </i>
    <i>
      <x v="335"/>
      <x v="105"/>
    </i>
    <i>
      <x v="336"/>
      <x v="59"/>
    </i>
    <i>
      <x v="337"/>
      <x v="257"/>
    </i>
    <i>
      <x v="338"/>
      <x v="639"/>
    </i>
    <i>
      <x v="339"/>
      <x v="4"/>
    </i>
    <i>
      <x v="340"/>
      <x v="164"/>
    </i>
    <i>
      <x v="341"/>
      <x v="172"/>
    </i>
    <i>
      <x v="342"/>
      <x v="225"/>
    </i>
    <i>
      <x v="343"/>
      <x v="614"/>
    </i>
    <i>
      <x v="344"/>
      <x v="369"/>
    </i>
    <i>
      <x v="345"/>
      <x v="412"/>
    </i>
    <i>
      <x v="346"/>
      <x v="118"/>
    </i>
    <i>
      <x v="347"/>
      <x v="699"/>
    </i>
    <i>
      <x v="348"/>
      <x v="610"/>
    </i>
    <i>
      <x v="349"/>
      <x v="308"/>
    </i>
    <i>
      <x v="350"/>
      <x v="558"/>
    </i>
    <i>
      <x v="351"/>
      <x v="460"/>
    </i>
    <i>
      <x v="352"/>
      <x v="301"/>
    </i>
    <i>
      <x v="353"/>
      <x v="347"/>
    </i>
    <i>
      <x v="354"/>
      <x v="625"/>
    </i>
    <i>
      <x v="355"/>
      <x v="503"/>
    </i>
    <i>
      <x v="356"/>
      <x v="368"/>
    </i>
    <i>
      <x v="357"/>
      <x v="639"/>
    </i>
    <i>
      <x v="358"/>
      <x v="5"/>
    </i>
    <i>
      <x v="359"/>
      <x v="188"/>
    </i>
    <i>
      <x v="360"/>
      <x v="54"/>
    </i>
    <i>
      <x v="361"/>
      <x v="681"/>
    </i>
    <i>
      <x v="362"/>
      <x v="550"/>
    </i>
    <i>
      <x v="363"/>
      <x v="472"/>
    </i>
    <i>
      <x v="364"/>
      <x v="472"/>
    </i>
    <i>
      <x v="365"/>
      <x/>
    </i>
    <i>
      <x v="366"/>
      <x v="619"/>
    </i>
    <i>
      <x v="367"/>
      <x/>
    </i>
    <i>
      <x v="368"/>
      <x v="8"/>
    </i>
    <i>
      <x v="369"/>
      <x v="639"/>
    </i>
    <i>
      <x v="370"/>
      <x v="499"/>
    </i>
    <i>
      <x v="371"/>
      <x v="179"/>
    </i>
    <i>
      <x v="372"/>
      <x v="349"/>
    </i>
    <i>
      <x v="373"/>
      <x v="189"/>
    </i>
    <i>
      <x v="374"/>
      <x v="639"/>
    </i>
    <i>
      <x v="375"/>
      <x v="37"/>
    </i>
    <i>
      <x v="376"/>
      <x v="590"/>
    </i>
    <i>
      <x v="377"/>
      <x v="257"/>
    </i>
    <i>
      <x v="378"/>
      <x v="523"/>
    </i>
    <i>
      <x v="379"/>
      <x v="49"/>
    </i>
    <i>
      <x v="380"/>
      <x v="234"/>
    </i>
    <i>
      <x v="381"/>
      <x v="110"/>
    </i>
    <i>
      <x v="382"/>
      <x v="214"/>
    </i>
    <i>
      <x v="383"/>
      <x v="521"/>
    </i>
    <i>
      <x v="384"/>
      <x v="666"/>
    </i>
    <i>
      <x v="385"/>
      <x v="639"/>
    </i>
    <i>
      <x v="386"/>
      <x v="520"/>
    </i>
    <i>
      <x v="387"/>
      <x v="413"/>
    </i>
    <i>
      <x v="388"/>
      <x v="177"/>
    </i>
    <i>
      <x v="389"/>
      <x v="207"/>
    </i>
    <i>
      <x v="390"/>
      <x v="716"/>
    </i>
    <i>
      <x v="391"/>
      <x v="404"/>
    </i>
    <i>
      <x v="392"/>
      <x v="12"/>
    </i>
    <i>
      <x v="393"/>
      <x v="245"/>
    </i>
    <i>
      <x v="394"/>
      <x v="419"/>
    </i>
    <i>
      <x v="395"/>
      <x v="196"/>
    </i>
    <i>
      <x v="396"/>
      <x v="364"/>
    </i>
    <i>
      <x v="397"/>
      <x v="564"/>
    </i>
    <i>
      <x v="398"/>
      <x v="452"/>
    </i>
    <i>
      <x v="399"/>
      <x v="322"/>
    </i>
    <i>
      <x v="400"/>
      <x v="486"/>
    </i>
    <i>
      <x v="401"/>
      <x v="273"/>
    </i>
    <i>
      <x v="402"/>
      <x v="111"/>
    </i>
    <i>
      <x v="403"/>
      <x v="373"/>
    </i>
    <i>
      <x v="404"/>
      <x v="66"/>
    </i>
    <i>
      <x v="405"/>
      <x v="374"/>
    </i>
    <i>
      <x v="406"/>
      <x v="464"/>
    </i>
    <i>
      <x v="407"/>
      <x v="94"/>
    </i>
    <i>
      <x v="408"/>
      <x v="417"/>
    </i>
    <i>
      <x v="409"/>
      <x v="94"/>
    </i>
    <i>
      <x v="410"/>
      <x v="140"/>
    </i>
    <i>
      <x v="411"/>
      <x v="426"/>
    </i>
    <i>
      <x v="412"/>
      <x v="639"/>
    </i>
    <i>
      <x v="413"/>
      <x v="334"/>
    </i>
    <i>
      <x v="414"/>
      <x v="116"/>
    </i>
    <i>
      <x v="415"/>
      <x v="498"/>
    </i>
    <i>
      <x v="416"/>
      <x v="176"/>
    </i>
    <i>
      <x v="417"/>
      <x v="530"/>
    </i>
    <i>
      <x v="418"/>
      <x v="73"/>
    </i>
    <i>
      <x v="419"/>
      <x v="44"/>
    </i>
    <i>
      <x v="420"/>
      <x v="470"/>
    </i>
    <i>
      <x v="421"/>
      <x v="172"/>
    </i>
    <i>
      <x v="422"/>
      <x v="521"/>
    </i>
    <i>
      <x v="423"/>
      <x v="416"/>
    </i>
    <i>
      <x v="424"/>
      <x v="639"/>
    </i>
    <i>
      <x v="425"/>
      <x v="111"/>
    </i>
    <i>
      <x v="426"/>
      <x v="241"/>
    </i>
    <i>
      <x v="427"/>
      <x v="654"/>
    </i>
    <i>
      <x v="428"/>
      <x v="385"/>
    </i>
    <i>
      <x v="429"/>
      <x v="588"/>
    </i>
    <i>
      <x v="430"/>
      <x v="83"/>
    </i>
    <i>
      <x v="431"/>
      <x v="303"/>
    </i>
    <i>
      <x v="432"/>
      <x v="596"/>
    </i>
    <i>
      <x v="433"/>
      <x v="597"/>
    </i>
    <i>
      <x v="434"/>
      <x v="326"/>
    </i>
    <i>
      <x v="435"/>
      <x v="303"/>
    </i>
    <i>
      <x v="436"/>
      <x v="214"/>
    </i>
    <i>
      <x v="437"/>
      <x v="389"/>
    </i>
    <i>
      <x v="438"/>
      <x v="160"/>
    </i>
    <i>
      <x v="439"/>
      <x v="47"/>
    </i>
    <i>
      <x v="440"/>
      <x v="215"/>
    </i>
    <i>
      <x v="441"/>
      <x v="579"/>
    </i>
    <i>
      <x v="442"/>
      <x v="160"/>
    </i>
    <i>
      <x v="443"/>
      <x v="23"/>
    </i>
    <i>
      <x v="444"/>
      <x v="683"/>
    </i>
    <i>
      <x v="445"/>
      <x v="159"/>
    </i>
    <i>
      <x v="446"/>
      <x v="154"/>
    </i>
    <i>
      <x v="447"/>
      <x v="5"/>
    </i>
    <i>
      <x v="448"/>
      <x v="524"/>
    </i>
    <i>
      <x v="449"/>
      <x v="524"/>
    </i>
    <i>
      <x v="450"/>
      <x v="695"/>
    </i>
    <i>
      <x v="451"/>
      <x v="618"/>
    </i>
    <i>
      <x v="452"/>
      <x v="449"/>
    </i>
    <i>
      <x v="453"/>
      <x v="643"/>
    </i>
    <i>
      <x v="454"/>
      <x v="631"/>
    </i>
    <i>
      <x v="455"/>
      <x v="33"/>
    </i>
    <i>
      <x v="456"/>
      <x v="186"/>
    </i>
    <i>
      <x v="457"/>
      <x v="443"/>
    </i>
    <i>
      <x v="458"/>
      <x v="164"/>
    </i>
    <i>
      <x v="459"/>
      <x v="442"/>
    </i>
    <i>
      <x v="460"/>
      <x v="647"/>
    </i>
    <i>
      <x v="461"/>
      <x v="688"/>
    </i>
    <i>
      <x v="462"/>
      <x v="362"/>
    </i>
    <i>
      <x v="463"/>
      <x v="363"/>
    </i>
    <i>
      <x v="464"/>
      <x v="33"/>
    </i>
    <i>
      <x v="465"/>
      <x v="33"/>
    </i>
    <i>
      <x v="466"/>
      <x v="35"/>
    </i>
    <i>
      <x v="467"/>
      <x v="26"/>
    </i>
    <i>
      <x v="468"/>
      <x v="443"/>
    </i>
    <i>
      <x v="469"/>
      <x v="303"/>
    </i>
    <i>
      <x v="470"/>
      <x v="303"/>
    </i>
    <i>
      <x v="471"/>
      <x v="488"/>
    </i>
    <i>
      <x v="472"/>
      <x v="556"/>
    </i>
    <i>
      <x v="473"/>
      <x v="182"/>
    </i>
    <i>
      <x v="474"/>
      <x v="443"/>
    </i>
    <i>
      <x v="475"/>
      <x v="303"/>
    </i>
    <i>
      <x v="476"/>
      <x v="104"/>
    </i>
    <i>
      <x v="477"/>
      <x v="104"/>
    </i>
    <i>
      <x v="478"/>
      <x v="303"/>
    </i>
    <i>
      <x v="479"/>
      <x v="86"/>
    </i>
    <i>
      <x v="480"/>
      <x v="609"/>
    </i>
    <i>
      <x v="481"/>
      <x v="444"/>
    </i>
    <i>
      <x v="482"/>
      <x v="303"/>
    </i>
    <i>
      <x v="483"/>
      <x v="444"/>
    </i>
    <i>
      <x v="484"/>
      <x v="443"/>
    </i>
    <i>
      <x v="485"/>
      <x v="444"/>
    </i>
    <i>
      <x v="486"/>
      <x v="443"/>
    </i>
    <i>
      <x v="487"/>
      <x v="303"/>
    </i>
    <i>
      <x v="488"/>
      <x v="303"/>
    </i>
    <i>
      <x v="489"/>
      <x v="303"/>
    </i>
    <i>
      <x v="490"/>
      <x v="524"/>
    </i>
    <i>
      <x v="491"/>
      <x v="443"/>
    </i>
    <i>
      <x v="492"/>
      <x v="443"/>
    </i>
    <i>
      <x v="493"/>
      <x v="443"/>
    </i>
    <i>
      <x v="494"/>
      <x v="443"/>
    </i>
    <i>
      <x v="495"/>
      <x v="463"/>
    </i>
    <i>
      <x v="496"/>
      <x v="524"/>
    </i>
    <i>
      <x v="497"/>
      <x v="379"/>
    </i>
    <i>
      <x v="498"/>
      <x v="643"/>
    </i>
    <i>
      <x v="499"/>
      <x v="639"/>
    </i>
    <i>
      <x v="500"/>
      <x v="719"/>
    </i>
    <i>
      <x v="501"/>
      <x v="443"/>
    </i>
    <i>
      <x v="502"/>
      <x v="639"/>
    </i>
    <i>
      <x v="503"/>
      <x v="443"/>
    </i>
    <i>
      <x v="504"/>
      <x v="541"/>
    </i>
    <i>
      <x v="505"/>
      <x v="524"/>
    </i>
    <i>
      <x v="506"/>
      <x v="257"/>
    </i>
    <i>
      <x v="507"/>
      <x v="443"/>
    </i>
    <i>
      <x v="508"/>
      <x v="639"/>
    </i>
    <i>
      <x v="509"/>
      <x v="504"/>
    </i>
    <i>
      <x v="510"/>
      <x v="128"/>
    </i>
    <i>
      <x v="511"/>
      <x v="443"/>
    </i>
    <i>
      <x v="512"/>
      <x v="191"/>
    </i>
    <i>
      <x v="513"/>
      <x v="257"/>
    </i>
    <i>
      <x v="514"/>
      <x v="572"/>
    </i>
    <i>
      <x v="515"/>
      <x v="639"/>
    </i>
    <i>
      <x v="516"/>
      <x v="248"/>
    </i>
    <i>
      <x v="517"/>
      <x v="377"/>
    </i>
    <i>
      <x v="518"/>
      <x v="653"/>
    </i>
    <i>
      <x v="519"/>
      <x v="323"/>
    </i>
    <i>
      <x v="520"/>
      <x v="353"/>
    </i>
    <i>
      <x v="521"/>
      <x v="397"/>
    </i>
    <i>
      <x v="522"/>
      <x v="535"/>
    </i>
    <i>
      <x v="523"/>
      <x v="353"/>
    </i>
    <i>
      <x v="524"/>
      <x v="119"/>
    </i>
    <i>
      <x v="525"/>
      <x v="258"/>
    </i>
    <i>
      <x v="526"/>
      <x v="303"/>
    </i>
    <i>
      <x v="527"/>
      <x v="639"/>
    </i>
    <i>
      <x v="528"/>
      <x v="171"/>
    </i>
    <i>
      <x v="529"/>
      <x v="257"/>
    </i>
    <i>
      <x v="530"/>
      <x v="98"/>
    </i>
    <i>
      <x v="531"/>
      <x v="639"/>
    </i>
    <i>
      <x v="532"/>
      <x v="643"/>
    </i>
    <i>
      <x v="533"/>
      <x v="639"/>
    </i>
    <i>
      <x v="534"/>
      <x v="524"/>
    </i>
    <i>
      <x v="535"/>
      <x v="651"/>
    </i>
    <i>
      <x v="536"/>
      <x v="257"/>
    </i>
    <i>
      <x v="537"/>
      <x v="622"/>
    </i>
    <i>
      <x v="538"/>
      <x v="622"/>
    </i>
    <i>
      <x v="539"/>
      <x v="622"/>
    </i>
    <i>
      <x v="540"/>
      <x v="622"/>
    </i>
    <i>
      <x v="541"/>
      <x v="622"/>
    </i>
    <i>
      <x v="542"/>
      <x v="171"/>
    </i>
    <i>
      <x v="543"/>
      <x v="257"/>
    </i>
    <i>
      <x v="544"/>
      <x v="257"/>
    </i>
    <i>
      <x v="545"/>
      <x v="697"/>
    </i>
    <i>
      <x v="546"/>
      <x v="697"/>
    </i>
    <i>
      <x v="547"/>
      <x v="710"/>
    </i>
    <i>
      <x v="548"/>
      <x v="711"/>
    </i>
    <i>
      <x v="549"/>
      <x v="710"/>
    </i>
    <i>
      <x v="550"/>
      <x v="401"/>
    </i>
    <i>
      <x v="551"/>
      <x v="401"/>
    </i>
    <i>
      <x v="552"/>
      <x v="401"/>
    </i>
    <i>
      <x v="553"/>
      <x v="75"/>
    </i>
    <i>
      <x v="554"/>
      <x v="676"/>
    </i>
    <i>
      <x v="555"/>
      <x v="102"/>
    </i>
    <i>
      <x v="556"/>
      <x v="294"/>
    </i>
    <i>
      <x v="557"/>
      <x v="399"/>
    </i>
    <i>
      <x v="558"/>
      <x v="399"/>
    </i>
    <i>
      <x v="559"/>
      <x v="10"/>
    </i>
    <i>
      <x v="560"/>
      <x v="399"/>
    </i>
    <i>
      <x v="561"/>
      <x v="399"/>
    </i>
    <i>
      <x v="562"/>
      <x v="399"/>
    </i>
    <i>
      <x v="563"/>
      <x v="399"/>
    </i>
    <i>
      <x v="564"/>
      <x v="399"/>
    </i>
    <i>
      <x v="565"/>
      <x v="135"/>
    </i>
    <i>
      <x v="566"/>
      <x v="399"/>
    </i>
    <i>
      <x v="567"/>
      <x v="399"/>
    </i>
    <i>
      <x v="568"/>
      <x v="637"/>
    </i>
    <i>
      <x v="569"/>
      <x v="637"/>
    </i>
    <i>
      <x v="570"/>
      <x v="399"/>
    </i>
    <i>
      <x v="571"/>
      <x v="714"/>
    </i>
    <i>
      <x v="572"/>
      <x v="411"/>
    </i>
    <i>
      <x v="573"/>
      <x v="676"/>
    </i>
    <i>
      <x v="574"/>
      <x v="399"/>
    </i>
    <i>
      <x v="575"/>
      <x v="398"/>
    </i>
    <i>
      <x v="576"/>
      <x v="398"/>
    </i>
    <i>
      <x v="577"/>
      <x v="398"/>
    </i>
    <i>
      <x v="578"/>
      <x v="398"/>
    </i>
    <i>
      <x v="579"/>
      <x v="398"/>
    </i>
    <i>
      <x v="580"/>
      <x v="398"/>
    </i>
    <i>
      <x v="581"/>
      <x v="398"/>
    </i>
    <i>
      <x v="582"/>
      <x v="406"/>
    </i>
    <i>
      <x v="583"/>
      <x v="398"/>
    </i>
    <i>
      <x v="584"/>
      <x v="398"/>
    </i>
    <i>
      <x v="585"/>
      <x v="398"/>
    </i>
    <i>
      <x v="586"/>
      <x v="399"/>
    </i>
    <i>
      <x v="587"/>
      <x v="399"/>
    </i>
    <i>
      <x v="588"/>
      <x v="399"/>
    </i>
    <i>
      <x v="589"/>
      <x v="346"/>
    </i>
    <i>
      <x v="590"/>
      <x v="13"/>
    </i>
    <i>
      <x v="591"/>
      <x v="399"/>
    </i>
    <i>
      <x v="592"/>
      <x v="346"/>
    </i>
    <i>
      <x v="593"/>
      <x v="346"/>
    </i>
    <i>
      <x v="594"/>
      <x v="440"/>
    </i>
    <i>
      <x v="595"/>
      <x v="399"/>
    </i>
    <i>
      <x v="596"/>
      <x v="399"/>
    </i>
    <i>
      <x v="597"/>
      <x/>
    </i>
    <i>
      <x v="598"/>
      <x v="335"/>
    </i>
    <i>
      <x v="599"/>
      <x v="257"/>
    </i>
    <i>
      <x v="600"/>
      <x v="670"/>
    </i>
    <i>
      <x v="601"/>
      <x v="162"/>
    </i>
    <i>
      <x v="602"/>
      <x v="672"/>
    </i>
    <i>
      <x v="603"/>
      <x v="168"/>
    </i>
    <i>
      <x v="604"/>
      <x v="424"/>
    </i>
    <i>
      <x v="605"/>
      <x v="257"/>
    </i>
    <i>
      <x v="606"/>
      <x v="315"/>
    </i>
    <i>
      <x v="607"/>
      <x v="571"/>
    </i>
    <i>
      <x v="608"/>
      <x v="571"/>
    </i>
    <i>
      <x v="609"/>
      <x v="222"/>
    </i>
    <i>
      <x v="610"/>
      <x v="20"/>
    </i>
    <i>
      <x v="611"/>
      <x v="680"/>
    </i>
    <i>
      <x v="612"/>
      <x v="57"/>
    </i>
    <i>
      <x v="613"/>
      <x v="246"/>
    </i>
    <i>
      <x v="614"/>
      <x v="163"/>
    </i>
    <i>
      <x v="615"/>
      <x v="585"/>
    </i>
    <i>
      <x v="616"/>
      <x v="585"/>
    </i>
    <i>
      <x v="617"/>
      <x v="163"/>
    </i>
    <i>
      <x v="618"/>
      <x v="585"/>
    </i>
    <i>
      <x v="619"/>
      <x v="163"/>
    </i>
    <i>
      <x v="620"/>
      <x v="163"/>
    </i>
    <i>
      <x v="621"/>
      <x v="643"/>
    </i>
    <i t="grand">
      <x/>
    </i>
  </rowItems>
  <colFields count="4">
    <field x="19"/>
    <field x="18"/>
    <field x="16"/>
    <field x="-2"/>
  </colFields>
  <colItems count="18">
    <i>
      <x v="1"/>
      <x v="1048832"/>
      <x v="1048832"/>
      <x/>
    </i>
    <i r="3" i="1">
      <x v="1"/>
    </i>
    <i r="3" i="2">
      <x v="2"/>
    </i>
    <i>
      <x v="2"/>
      <x v="1048832"/>
      <x v="1048832"/>
      <x/>
    </i>
    <i r="3" i="1">
      <x v="1"/>
    </i>
    <i r="3" i="2">
      <x v="2"/>
    </i>
    <i>
      <x v="3"/>
      <x v="1048832"/>
      <x v="1048832"/>
      <x/>
    </i>
    <i r="3" i="1">
      <x v="1"/>
    </i>
    <i r="3" i="2">
      <x v="2"/>
    </i>
    <i>
      <x v="4"/>
      <x v="1048832"/>
      <x v="1048832"/>
      <x/>
    </i>
    <i r="3" i="1">
      <x v="1"/>
    </i>
    <i r="3" i="2">
      <x v="2"/>
    </i>
    <i>
      <x v="5"/>
      <x v="1048832"/>
      <x v="1048832"/>
      <x/>
    </i>
    <i r="3" i="1">
      <x v="1"/>
    </i>
    <i r="3" i="2">
      <x v="2"/>
    </i>
    <i>
      <x v="6"/>
      <x v="1048832"/>
      <x v="1048832"/>
      <x/>
    </i>
    <i r="3" i="1">
      <x v="1"/>
    </i>
    <i r="3" i="2">
      <x v="2"/>
    </i>
  </colItems>
  <dataFields count="3">
    <dataField name="Sum of Saldo Anterior" fld="2" baseField="0" baseItem="0" numFmtId="164"/>
    <dataField name="Sum of Pagos Recibidos" fld="3" baseField="0" baseItem="0" numFmtId="164"/>
    <dataField name="Sum of TOTAL" fld="15" baseField="0" baseItem="0" numFmtId="164"/>
  </dataFields>
  <conditionalFormats count="2">
    <conditionalFormat priority="2">
      <pivotAreas count="1">
        <pivotArea type="data" outline="0" collapsedLevelsAreSubtotals="1" fieldPosition="0">
          <references count="5">
            <reference field="4294967294" count="1" selected="0">
              <x v="2"/>
            </reference>
            <reference field="0" count="622" selected="0">
              <x v="0"/>
              <x v="1"/>
              <x v="2"/>
              <x v="3"/>
              <x v="4"/>
              <x v="5"/>
              <x v="6"/>
              <x v="7"/>
              <x v="8"/>
              <x v="9"/>
              <x v="10"/>
              <x v="11"/>
              <x v="12"/>
              <x v="13"/>
              <x v="14"/>
              <x v="15"/>
              <x v="16"/>
              <x v="17"/>
              <x v="18"/>
              <x v="19"/>
              <x v="20"/>
              <x v="21"/>
              <x v="22"/>
              <x v="23"/>
              <x v="24"/>
              <x v="25"/>
              <x v="26"/>
              <x v="27"/>
              <x v="28"/>
              <x v="29"/>
              <x v="30"/>
              <x v="31"/>
              <x v="32"/>
              <x v="33"/>
              <x v="34"/>
              <x v="35"/>
              <x v="36"/>
              <x v="37"/>
              <x v="38"/>
              <x v="39"/>
              <x v="40"/>
              <x v="41"/>
              <x v="42"/>
              <x v="43"/>
              <x v="44"/>
              <x v="45"/>
              <x v="46"/>
              <x v="47"/>
              <x v="48"/>
              <x v="49"/>
              <x v="50"/>
              <x v="51"/>
              <x v="52"/>
              <x v="53"/>
              <x v="54"/>
              <x v="55"/>
              <x v="56"/>
              <x v="57"/>
              <x v="58"/>
              <x v="59"/>
              <x v="60"/>
              <x v="61"/>
              <x v="62"/>
              <x v="63"/>
              <x v="64"/>
              <x v="65"/>
              <x v="66"/>
              <x v="67"/>
              <x v="68"/>
              <x v="69"/>
              <x v="70"/>
              <x v="71"/>
              <x v="72"/>
              <x v="73"/>
              <x v="74"/>
              <x v="75"/>
              <x v="76"/>
              <x v="77"/>
              <x v="78"/>
              <x v="79"/>
              <x v="80"/>
              <x v="81"/>
              <x v="82"/>
              <x v="83"/>
              <x v="84"/>
              <x v="85"/>
              <x v="86"/>
              <x v="87"/>
              <x v="88"/>
              <x v="89"/>
              <x v="90"/>
              <x v="91"/>
              <x v="92"/>
              <x v="93"/>
              <x v="94"/>
              <x v="95"/>
              <x v="96"/>
              <x v="97"/>
              <x v="98"/>
              <x v="99"/>
              <x v="100"/>
              <x v="101"/>
              <x v="102"/>
              <x v="103"/>
              <x v="104"/>
              <x v="105"/>
              <x v="106"/>
              <x v="107"/>
              <x v="108"/>
              <x v="109"/>
              <x v="110"/>
              <x v="111"/>
              <x v="112"/>
              <x v="113"/>
              <x v="114"/>
              <x v="115"/>
              <x v="116"/>
              <x v="117"/>
              <x v="118"/>
              <x v="119"/>
              <x v="120"/>
              <x v="121"/>
              <x v="122"/>
              <x v="123"/>
              <x v="124"/>
              <x v="125"/>
              <x v="126"/>
              <x v="127"/>
              <x v="128"/>
              <x v="129"/>
              <x v="130"/>
              <x v="131"/>
              <x v="132"/>
              <x v="133"/>
              <x v="134"/>
              <x v="135"/>
              <x v="136"/>
              <x v="137"/>
              <x v="138"/>
              <x v="139"/>
              <x v="140"/>
              <x v="141"/>
              <x v="142"/>
              <x v="143"/>
              <x v="144"/>
              <x v="145"/>
              <x v="146"/>
              <x v="147"/>
              <x v="148"/>
              <x v="149"/>
              <x v="150"/>
              <x v="151"/>
              <x v="152"/>
              <x v="153"/>
              <x v="154"/>
              <x v="155"/>
              <x v="156"/>
              <x v="157"/>
              <x v="158"/>
              <x v="159"/>
              <x v="160"/>
              <x v="161"/>
              <x v="162"/>
              <x v="163"/>
              <x v="164"/>
              <x v="165"/>
              <x v="166"/>
              <x v="167"/>
              <x v="168"/>
              <x v="169"/>
              <x v="170"/>
              <x v="171"/>
              <x v="172"/>
              <x v="173"/>
              <x v="174"/>
              <x v="175"/>
              <x v="176"/>
              <x v="177"/>
              <x v="178"/>
              <x v="179"/>
              <x v="180"/>
              <x v="181"/>
              <x v="182"/>
              <x v="183"/>
              <x v="184"/>
              <x v="185"/>
              <x v="186"/>
              <x v="187"/>
              <x v="188"/>
              <x v="189"/>
              <x v="190"/>
              <x v="191"/>
              <x v="192"/>
              <x v="193"/>
              <x v="194"/>
              <x v="195"/>
              <x v="196"/>
              <x v="197"/>
              <x v="198"/>
              <x v="199"/>
              <x v="200"/>
              <x v="201"/>
              <x v="202"/>
              <x v="203"/>
              <x v="204"/>
              <x v="205"/>
              <x v="206"/>
              <x v="207"/>
              <x v="208"/>
              <x v="209"/>
              <x v="210"/>
              <x v="211"/>
              <x v="212"/>
              <x v="213"/>
              <x v="214"/>
              <x v="215"/>
              <x v="216"/>
              <x v="217"/>
              <x v="218"/>
              <x v="219"/>
              <x v="220"/>
              <x v="221"/>
              <x v="222"/>
              <x v="223"/>
              <x v="224"/>
              <x v="225"/>
              <x v="226"/>
              <x v="227"/>
              <x v="228"/>
              <x v="229"/>
              <x v="230"/>
              <x v="231"/>
              <x v="232"/>
              <x v="233"/>
              <x v="234"/>
              <x v="235"/>
              <x v="236"/>
              <x v="237"/>
              <x v="238"/>
              <x v="239"/>
              <x v="240"/>
              <x v="241"/>
              <x v="242"/>
              <x v="243"/>
              <x v="244"/>
              <x v="245"/>
              <x v="246"/>
              <x v="247"/>
              <x v="248"/>
              <x v="249"/>
              <x v="250"/>
              <x v="251"/>
              <x v="252"/>
              <x v="253"/>
              <x v="254"/>
              <x v="255"/>
              <x v="256"/>
              <x v="257"/>
              <x v="258"/>
              <x v="259"/>
              <x v="260"/>
              <x v="261"/>
              <x v="262"/>
              <x v="263"/>
              <x v="264"/>
              <x v="265"/>
              <x v="266"/>
              <x v="267"/>
              <x v="268"/>
              <x v="269"/>
              <x v="270"/>
              <x v="271"/>
              <x v="272"/>
              <x v="273"/>
              <x v="274"/>
              <x v="275"/>
              <x v="276"/>
              <x v="277"/>
              <x v="278"/>
              <x v="279"/>
              <x v="280"/>
              <x v="281"/>
              <x v="282"/>
              <x v="283"/>
              <x v="284"/>
              <x v="285"/>
              <x v="286"/>
              <x v="287"/>
              <x v="288"/>
              <x v="289"/>
              <x v="290"/>
              <x v="291"/>
              <x v="292"/>
              <x v="293"/>
              <x v="294"/>
              <x v="295"/>
              <x v="296"/>
              <x v="297"/>
              <x v="298"/>
              <x v="299"/>
              <x v="300"/>
              <x v="301"/>
              <x v="302"/>
              <x v="303"/>
              <x v="304"/>
              <x v="305"/>
              <x v="306"/>
              <x v="307"/>
              <x v="308"/>
              <x v="309"/>
              <x v="310"/>
              <x v="311"/>
              <x v="312"/>
              <x v="313"/>
              <x v="314"/>
              <x v="315"/>
              <x v="316"/>
              <x v="317"/>
              <x v="318"/>
              <x v="319"/>
              <x v="320"/>
              <x v="321"/>
              <x v="322"/>
              <x v="323"/>
              <x v="324"/>
              <x v="325"/>
              <x v="326"/>
              <x v="327"/>
              <x v="328"/>
              <x v="329"/>
              <x v="330"/>
              <x v="331"/>
              <x v="332"/>
              <x v="333"/>
              <x v="334"/>
              <x v="335"/>
              <x v="336"/>
              <x v="337"/>
              <x v="338"/>
              <x v="339"/>
              <x v="340"/>
              <x v="341"/>
              <x v="342"/>
              <x v="343"/>
              <x v="344"/>
              <x v="345"/>
              <x v="346"/>
              <x v="347"/>
              <x v="348"/>
              <x v="349"/>
              <x v="350"/>
              <x v="351"/>
              <x v="352"/>
              <x v="353"/>
              <x v="354"/>
              <x v="355"/>
              <x v="356"/>
              <x v="357"/>
              <x v="358"/>
              <x v="359"/>
              <x v="360"/>
              <x v="361"/>
              <x v="362"/>
              <x v="363"/>
              <x v="364"/>
              <x v="365"/>
              <x v="366"/>
              <x v="367"/>
              <x v="368"/>
              <x v="369"/>
              <x v="370"/>
              <x v="371"/>
              <x v="372"/>
              <x v="373"/>
              <x v="374"/>
              <x v="375"/>
              <x v="376"/>
              <x v="377"/>
              <x v="378"/>
              <x v="379"/>
              <x v="380"/>
              <x v="381"/>
              <x v="382"/>
              <x v="383"/>
              <x v="384"/>
              <x v="385"/>
              <x v="386"/>
              <x v="387"/>
              <x v="388"/>
              <x v="389"/>
              <x v="390"/>
              <x v="391"/>
              <x v="392"/>
              <x v="393"/>
              <x v="394"/>
              <x v="395"/>
              <x v="396"/>
              <x v="397"/>
              <x v="398"/>
              <x v="399"/>
              <x v="400"/>
              <x v="401"/>
              <x v="402"/>
              <x v="403"/>
              <x v="404"/>
              <x v="405"/>
              <x v="406"/>
              <x v="407"/>
              <x v="408"/>
              <x v="409"/>
              <x v="410"/>
              <x v="411"/>
              <x v="412"/>
              <x v="413"/>
              <x v="414"/>
              <x v="415"/>
              <x v="416"/>
              <x v="417"/>
              <x v="418"/>
              <x v="419"/>
              <x v="420"/>
              <x v="421"/>
              <x v="422"/>
              <x v="423"/>
              <x v="424"/>
              <x v="425"/>
              <x v="426"/>
              <x v="427"/>
              <x v="428"/>
              <x v="429"/>
              <x v="430"/>
              <x v="431"/>
              <x v="432"/>
              <x v="433"/>
              <x v="434"/>
              <x v="435"/>
              <x v="436"/>
              <x v="437"/>
              <x v="438"/>
              <x v="439"/>
              <x v="440"/>
              <x v="441"/>
              <x v="442"/>
              <x v="443"/>
              <x v="444"/>
              <x v="445"/>
              <x v="446"/>
              <x v="447"/>
              <x v="448"/>
              <x v="449"/>
              <x v="450"/>
              <x v="451"/>
              <x v="452"/>
              <x v="453"/>
              <x v="454"/>
              <x v="455"/>
              <x v="456"/>
              <x v="457"/>
              <x v="458"/>
              <x v="459"/>
              <x v="460"/>
              <x v="461"/>
              <x v="462"/>
              <x v="463"/>
              <x v="464"/>
              <x v="465"/>
              <x v="466"/>
              <x v="467"/>
              <x v="468"/>
              <x v="469"/>
              <x v="470"/>
              <x v="471"/>
              <x v="472"/>
              <x v="473"/>
              <x v="474"/>
              <x v="475"/>
              <x v="476"/>
              <x v="477"/>
              <x v="478"/>
              <x v="479"/>
              <x v="480"/>
              <x v="481"/>
              <x v="482"/>
              <x v="483"/>
              <x v="484"/>
              <x v="485"/>
              <x v="486"/>
              <x v="487"/>
              <x v="488"/>
              <x v="489"/>
              <x v="490"/>
              <x v="491"/>
              <x v="492"/>
              <x v="493"/>
              <x v="494"/>
              <x v="495"/>
              <x v="496"/>
              <x v="497"/>
              <x v="498"/>
              <x v="499"/>
              <x v="500"/>
              <x v="501"/>
              <x v="502"/>
              <x v="503"/>
              <x v="504"/>
              <x v="505"/>
              <x v="506"/>
              <x v="507"/>
              <x v="508"/>
              <x v="509"/>
              <x v="510"/>
              <x v="511"/>
              <x v="512"/>
              <x v="513"/>
              <x v="514"/>
              <x v="515"/>
              <x v="516"/>
              <x v="517"/>
              <x v="518"/>
              <x v="519"/>
              <x v="520"/>
              <x v="521"/>
              <x v="522"/>
              <x v="523"/>
              <x v="524"/>
              <x v="525"/>
              <x v="526"/>
              <x v="527"/>
              <x v="528"/>
              <x v="529"/>
              <x v="530"/>
              <x v="531"/>
              <x v="532"/>
              <x v="533"/>
              <x v="534"/>
              <x v="535"/>
              <x v="536"/>
              <x v="537"/>
              <x v="538"/>
              <x v="539"/>
              <x v="540"/>
              <x v="541"/>
              <x v="542"/>
              <x v="543"/>
              <x v="544"/>
              <x v="545"/>
              <x v="546"/>
              <x v="547"/>
              <x v="548"/>
              <x v="549"/>
              <x v="550"/>
              <x v="551"/>
              <x v="552"/>
              <x v="553"/>
              <x v="554"/>
              <x v="555"/>
              <x v="556"/>
              <x v="557"/>
              <x v="558"/>
              <x v="559"/>
              <x v="560"/>
              <x v="561"/>
              <x v="562"/>
              <x v="563"/>
              <x v="564"/>
              <x v="565"/>
              <x v="566"/>
              <x v="567"/>
              <x v="568"/>
              <x v="569"/>
              <x v="570"/>
              <x v="571"/>
              <x v="572"/>
              <x v="573"/>
              <x v="574"/>
              <x v="575"/>
              <x v="576"/>
              <x v="577"/>
              <x v="578"/>
              <x v="579"/>
              <x v="580"/>
              <x v="581"/>
              <x v="582"/>
              <x v="583"/>
              <x v="584"/>
              <x v="585"/>
              <x v="586"/>
              <x v="587"/>
              <x v="588"/>
              <x v="589"/>
              <x v="590"/>
              <x v="591"/>
              <x v="592"/>
              <x v="593"/>
              <x v="594"/>
              <x v="595"/>
              <x v="596"/>
              <x v="597"/>
              <x v="598"/>
              <x v="599"/>
              <x v="600"/>
              <x v="601"/>
              <x v="602"/>
              <x v="603"/>
              <x v="604"/>
              <x v="605"/>
              <x v="606"/>
              <x v="607"/>
              <x v="608"/>
              <x v="609"/>
              <x v="610"/>
              <x v="611"/>
              <x v="612"/>
              <x v="613"/>
              <x v="614"/>
              <x v="615"/>
              <x v="616"/>
              <x v="617"/>
              <x v="618"/>
              <x v="619"/>
              <x v="620"/>
              <x v="621"/>
            </reference>
            <reference field="16" count="1" selected="0">
              <x v="1048832"/>
            </reference>
            <reference field="18" count="1" selected="0">
              <x v="1048832"/>
            </reference>
            <reference field="19" count="1" selected="0">
              <x v="6"/>
            </reference>
          </references>
        </pivotArea>
      </pivotAreas>
    </conditionalFormat>
    <conditionalFormat priority="1">
      <pivotAreas count="1">
        <pivotArea type="data" outline="0" collapsedLevelsAreSubtotals="1" fieldPosition="0">
          <references count="6">
            <reference field="4294967294" count="1" selected="0">
              <x v="2"/>
            </reference>
            <reference field="0" count="622" selected="0">
              <x v="0"/>
              <x v="1"/>
              <x v="2"/>
              <x v="3"/>
              <x v="4"/>
              <x v="5"/>
              <x v="6"/>
              <x v="7"/>
              <x v="8"/>
              <x v="9"/>
              <x v="10"/>
              <x v="11"/>
              <x v="12"/>
              <x v="13"/>
              <x v="14"/>
              <x v="15"/>
              <x v="16"/>
              <x v="17"/>
              <x v="18"/>
              <x v="19"/>
              <x v="20"/>
              <x v="21"/>
              <x v="22"/>
              <x v="23"/>
              <x v="24"/>
              <x v="25"/>
              <x v="26"/>
              <x v="27"/>
              <x v="28"/>
              <x v="29"/>
              <x v="30"/>
              <x v="31"/>
              <x v="32"/>
              <x v="33"/>
              <x v="34"/>
              <x v="35"/>
              <x v="36"/>
              <x v="37"/>
              <x v="38"/>
              <x v="39"/>
              <x v="40"/>
              <x v="41"/>
              <x v="42"/>
              <x v="43"/>
              <x v="44"/>
              <x v="45"/>
              <x v="46"/>
              <x v="47"/>
              <x v="48"/>
              <x v="49"/>
              <x v="50"/>
              <x v="51"/>
              <x v="52"/>
              <x v="53"/>
              <x v="54"/>
              <x v="55"/>
              <x v="56"/>
              <x v="57"/>
              <x v="58"/>
              <x v="59"/>
              <x v="60"/>
              <x v="61"/>
              <x v="62"/>
              <x v="63"/>
              <x v="64"/>
              <x v="65"/>
              <x v="66"/>
              <x v="67"/>
              <x v="68"/>
              <x v="69"/>
              <x v="70"/>
              <x v="71"/>
              <x v="72"/>
              <x v="73"/>
              <x v="74"/>
              <x v="75"/>
              <x v="76"/>
              <x v="77"/>
              <x v="78"/>
              <x v="79"/>
              <x v="80"/>
              <x v="81"/>
              <x v="82"/>
              <x v="83"/>
              <x v="84"/>
              <x v="85"/>
              <x v="86"/>
              <x v="87"/>
              <x v="88"/>
              <x v="89"/>
              <x v="90"/>
              <x v="91"/>
              <x v="92"/>
              <x v="93"/>
              <x v="94"/>
              <x v="95"/>
              <x v="96"/>
              <x v="97"/>
              <x v="98"/>
              <x v="99"/>
              <x v="100"/>
              <x v="101"/>
              <x v="102"/>
              <x v="103"/>
              <x v="104"/>
              <x v="105"/>
              <x v="106"/>
              <x v="107"/>
              <x v="108"/>
              <x v="109"/>
              <x v="110"/>
              <x v="111"/>
              <x v="112"/>
              <x v="113"/>
              <x v="114"/>
              <x v="115"/>
              <x v="116"/>
              <x v="117"/>
              <x v="118"/>
              <x v="119"/>
              <x v="120"/>
              <x v="121"/>
              <x v="122"/>
              <x v="123"/>
              <x v="124"/>
              <x v="125"/>
              <x v="126"/>
              <x v="127"/>
              <x v="128"/>
              <x v="129"/>
              <x v="130"/>
              <x v="131"/>
              <x v="132"/>
              <x v="133"/>
              <x v="134"/>
              <x v="135"/>
              <x v="136"/>
              <x v="137"/>
              <x v="138"/>
              <x v="139"/>
              <x v="140"/>
              <x v="141"/>
              <x v="142"/>
              <x v="143"/>
              <x v="144"/>
              <x v="145"/>
              <x v="146"/>
              <x v="147"/>
              <x v="148"/>
              <x v="149"/>
              <x v="150"/>
              <x v="151"/>
              <x v="152"/>
              <x v="153"/>
              <x v="154"/>
              <x v="155"/>
              <x v="156"/>
              <x v="157"/>
              <x v="158"/>
              <x v="159"/>
              <x v="160"/>
              <x v="161"/>
              <x v="162"/>
              <x v="163"/>
              <x v="164"/>
              <x v="165"/>
              <x v="166"/>
              <x v="167"/>
              <x v="168"/>
              <x v="169"/>
              <x v="170"/>
              <x v="171"/>
              <x v="172"/>
              <x v="173"/>
              <x v="174"/>
              <x v="175"/>
              <x v="176"/>
              <x v="177"/>
              <x v="178"/>
              <x v="179"/>
              <x v="180"/>
              <x v="181"/>
              <x v="182"/>
              <x v="183"/>
              <x v="184"/>
              <x v="185"/>
              <x v="186"/>
              <x v="187"/>
              <x v="188"/>
              <x v="189"/>
              <x v="190"/>
              <x v="191"/>
              <x v="192"/>
              <x v="193"/>
              <x v="194"/>
              <x v="195"/>
              <x v="196"/>
              <x v="197"/>
              <x v="198"/>
              <x v="199"/>
              <x v="200"/>
              <x v="201"/>
              <x v="202"/>
              <x v="203"/>
              <x v="204"/>
              <x v="205"/>
              <x v="206"/>
              <x v="207"/>
              <x v="208"/>
              <x v="209"/>
              <x v="210"/>
              <x v="211"/>
              <x v="212"/>
              <x v="213"/>
              <x v="214"/>
              <x v="215"/>
              <x v="216"/>
              <x v="217"/>
              <x v="218"/>
              <x v="219"/>
              <x v="220"/>
              <x v="221"/>
              <x v="222"/>
              <x v="223"/>
              <x v="224"/>
              <x v="225"/>
              <x v="226"/>
              <x v="227"/>
              <x v="228"/>
              <x v="229"/>
              <x v="230"/>
              <x v="231"/>
              <x v="232"/>
              <x v="233"/>
              <x v="234"/>
              <x v="235"/>
              <x v="236"/>
              <x v="237"/>
              <x v="238"/>
              <x v="239"/>
              <x v="240"/>
              <x v="241"/>
              <x v="242"/>
              <x v="243"/>
              <x v="244"/>
              <x v="245"/>
              <x v="246"/>
              <x v="247"/>
              <x v="248"/>
              <x v="249"/>
              <x v="250"/>
              <x v="251"/>
              <x v="252"/>
              <x v="253"/>
              <x v="254"/>
              <x v="255"/>
              <x v="256"/>
              <x v="257"/>
              <x v="258"/>
              <x v="259"/>
              <x v="260"/>
              <x v="261"/>
              <x v="262"/>
              <x v="263"/>
              <x v="264"/>
              <x v="265"/>
              <x v="266"/>
              <x v="267"/>
              <x v="268"/>
              <x v="269"/>
              <x v="270"/>
              <x v="271"/>
              <x v="272"/>
              <x v="273"/>
              <x v="274"/>
              <x v="275"/>
              <x v="276"/>
              <x v="277"/>
              <x v="278"/>
              <x v="279"/>
              <x v="280"/>
              <x v="281"/>
              <x v="282"/>
              <x v="283"/>
              <x v="284"/>
              <x v="285"/>
              <x v="286"/>
              <x v="287"/>
              <x v="288"/>
              <x v="289"/>
              <x v="290"/>
              <x v="291"/>
              <x v="292"/>
              <x v="293"/>
              <x v="294"/>
              <x v="295"/>
              <x v="296"/>
              <x v="297"/>
              <x v="298"/>
              <x v="299"/>
              <x v="300"/>
              <x v="301"/>
              <x v="302"/>
              <x v="303"/>
              <x v="304"/>
              <x v="305"/>
              <x v="306"/>
              <x v="307"/>
              <x v="308"/>
              <x v="309"/>
              <x v="310"/>
              <x v="311"/>
              <x v="312"/>
              <x v="313"/>
              <x v="314"/>
              <x v="315"/>
              <x v="316"/>
              <x v="317"/>
              <x v="318"/>
              <x v="319"/>
              <x v="320"/>
              <x v="321"/>
              <x v="322"/>
              <x v="323"/>
              <x v="324"/>
              <x v="325"/>
              <x v="326"/>
              <x v="327"/>
              <x v="328"/>
              <x v="329"/>
              <x v="330"/>
              <x v="331"/>
              <x v="332"/>
              <x v="333"/>
              <x v="334"/>
              <x v="335"/>
              <x v="336"/>
              <x v="337"/>
              <x v="338"/>
              <x v="339"/>
              <x v="340"/>
              <x v="341"/>
              <x v="342"/>
              <x v="343"/>
              <x v="344"/>
              <x v="345"/>
              <x v="346"/>
              <x v="347"/>
              <x v="348"/>
              <x v="349"/>
              <x v="350"/>
              <x v="351"/>
              <x v="352"/>
              <x v="353"/>
              <x v="354"/>
              <x v="355"/>
              <x v="356"/>
              <x v="357"/>
              <x v="358"/>
              <x v="359"/>
              <x v="360"/>
              <x v="361"/>
              <x v="362"/>
              <x v="363"/>
              <x v="364"/>
              <x v="365"/>
              <x v="366"/>
              <x v="367"/>
              <x v="368"/>
              <x v="369"/>
              <x v="370"/>
              <x v="371"/>
              <x v="372"/>
              <x v="373"/>
              <x v="374"/>
              <x v="375"/>
              <x v="376"/>
              <x v="377"/>
              <x v="378"/>
              <x v="379"/>
              <x v="380"/>
              <x v="381"/>
              <x v="382"/>
              <x v="383"/>
              <x v="384"/>
              <x v="385"/>
              <x v="386"/>
              <x v="387"/>
              <x v="388"/>
              <x v="389"/>
              <x v="390"/>
              <x v="391"/>
              <x v="392"/>
              <x v="393"/>
              <x v="394"/>
              <x v="395"/>
              <x v="396"/>
              <x v="397"/>
              <x v="398"/>
              <x v="399"/>
              <x v="400"/>
              <x v="401"/>
              <x v="402"/>
              <x v="403"/>
              <x v="404"/>
              <x v="405"/>
              <x v="406"/>
              <x v="407"/>
              <x v="408"/>
              <x v="409"/>
              <x v="410"/>
              <x v="411"/>
              <x v="412"/>
              <x v="413"/>
              <x v="414"/>
              <x v="415"/>
              <x v="416"/>
              <x v="417"/>
              <x v="418"/>
              <x v="419"/>
              <x v="420"/>
              <x v="421"/>
              <x v="422"/>
              <x v="423"/>
              <x v="424"/>
              <x v="425"/>
              <x v="426"/>
              <x v="427"/>
              <x v="428"/>
              <x v="429"/>
              <x v="430"/>
              <x v="431"/>
              <x v="432"/>
              <x v="433"/>
              <x v="434"/>
              <x v="435"/>
              <x v="436"/>
              <x v="437"/>
              <x v="438"/>
              <x v="439"/>
              <x v="440"/>
              <x v="441"/>
              <x v="442"/>
              <x v="443"/>
              <x v="444"/>
              <x v="445"/>
              <x v="446"/>
              <x v="447"/>
              <x v="448"/>
              <x v="449"/>
              <x v="450"/>
              <x v="451"/>
              <x v="452"/>
              <x v="453"/>
              <x v="454"/>
              <x v="455"/>
              <x v="456"/>
              <x v="457"/>
              <x v="458"/>
              <x v="459"/>
              <x v="460"/>
              <x v="461"/>
              <x v="462"/>
              <x v="463"/>
              <x v="464"/>
              <x v="465"/>
              <x v="466"/>
              <x v="467"/>
              <x v="468"/>
              <x v="469"/>
              <x v="470"/>
              <x v="471"/>
              <x v="472"/>
              <x v="473"/>
              <x v="474"/>
              <x v="475"/>
              <x v="476"/>
              <x v="477"/>
              <x v="478"/>
              <x v="479"/>
              <x v="480"/>
              <x v="481"/>
              <x v="482"/>
              <x v="483"/>
              <x v="484"/>
              <x v="485"/>
              <x v="486"/>
              <x v="487"/>
              <x v="488"/>
              <x v="489"/>
              <x v="490"/>
              <x v="491"/>
              <x v="492"/>
              <x v="493"/>
              <x v="494"/>
              <x v="495"/>
              <x v="496"/>
              <x v="497"/>
              <x v="498"/>
              <x v="499"/>
              <x v="500"/>
              <x v="501"/>
              <x v="502"/>
              <x v="503"/>
              <x v="504"/>
              <x v="505"/>
              <x v="506"/>
              <x v="507"/>
              <x v="508"/>
              <x v="509"/>
              <x v="510"/>
              <x v="511"/>
              <x v="512"/>
              <x v="513"/>
              <x v="514"/>
              <x v="515"/>
              <x v="516"/>
              <x v="517"/>
              <x v="518"/>
              <x v="519"/>
              <x v="520"/>
              <x v="521"/>
              <x v="522"/>
              <x v="523"/>
              <x v="524"/>
              <x v="525"/>
              <x v="526"/>
              <x v="527"/>
              <x v="528"/>
              <x v="529"/>
              <x v="530"/>
              <x v="531"/>
              <x v="532"/>
              <x v="533"/>
              <x v="534"/>
              <x v="535"/>
              <x v="536"/>
              <x v="537"/>
              <x v="538"/>
              <x v="539"/>
              <x v="540"/>
              <x v="541"/>
              <x v="542"/>
              <x v="543"/>
              <x v="544"/>
              <x v="545"/>
              <x v="546"/>
              <x v="547"/>
              <x v="548"/>
              <x v="549"/>
              <x v="550"/>
              <x v="551"/>
              <x v="552"/>
              <x v="553"/>
              <x v="554"/>
              <x v="555"/>
              <x v="556"/>
              <x v="557"/>
              <x v="558"/>
              <x v="559"/>
              <x v="560"/>
              <x v="561"/>
              <x v="562"/>
              <x v="563"/>
              <x v="564"/>
              <x v="565"/>
              <x v="566"/>
              <x v="567"/>
              <x v="568"/>
              <x v="569"/>
              <x v="570"/>
              <x v="571"/>
              <x v="572"/>
              <x v="573"/>
              <x v="574"/>
              <x v="575"/>
              <x v="576"/>
              <x v="577"/>
              <x v="578"/>
              <x v="579"/>
              <x v="580"/>
              <x v="581"/>
              <x v="582"/>
              <x v="583"/>
              <x v="584"/>
              <x v="585"/>
              <x v="586"/>
              <x v="587"/>
              <x v="588"/>
              <x v="589"/>
              <x v="590"/>
              <x v="591"/>
              <x v="592"/>
              <x v="593"/>
              <x v="594"/>
              <x v="595"/>
              <x v="596"/>
              <x v="597"/>
              <x v="598"/>
              <x v="599"/>
              <x v="600"/>
              <x v="601"/>
              <x v="602"/>
              <x v="603"/>
              <x v="604"/>
              <x v="605"/>
              <x v="606"/>
              <x v="607"/>
              <x v="608"/>
              <x v="609"/>
              <x v="610"/>
              <x v="611"/>
              <x v="612"/>
              <x v="613"/>
              <x v="614"/>
              <x v="615"/>
              <x v="616"/>
              <x v="617"/>
              <x v="618"/>
              <x v="619"/>
              <x v="620"/>
              <x v="621"/>
            </reference>
            <reference field="16" count="1" selected="0">
              <x v="1048832"/>
            </reference>
            <reference field="17" count="412" selected="0">
              <x v="0"/>
              <x v="1"/>
              <x v="4"/>
              <x v="5"/>
              <x v="6"/>
              <x v="8"/>
              <x v="10"/>
              <x v="12"/>
              <x v="13"/>
              <x v="17"/>
              <x v="20"/>
              <x v="23"/>
              <x v="24"/>
              <x v="26"/>
              <x v="27"/>
              <x v="29"/>
              <x v="32"/>
              <x v="33"/>
              <x v="35"/>
              <x v="37"/>
              <x v="39"/>
              <x v="40"/>
              <x v="41"/>
              <x v="43"/>
              <x v="44"/>
              <x v="47"/>
              <x v="49"/>
              <x v="50"/>
              <x v="51"/>
              <x v="52"/>
              <x v="54"/>
              <x v="57"/>
              <x v="58"/>
              <x v="59"/>
              <x v="62"/>
              <x v="63"/>
              <x v="66"/>
              <x v="67"/>
              <x v="68"/>
              <x v="69"/>
              <x v="70"/>
              <x v="72"/>
              <x v="73"/>
              <x v="74"/>
              <x v="75"/>
              <x v="78"/>
              <x v="79"/>
              <x v="81"/>
              <x v="82"/>
              <x v="83"/>
              <x v="84"/>
              <x v="85"/>
              <x v="86"/>
              <x v="87"/>
              <x v="89"/>
              <x v="92"/>
              <x v="94"/>
              <x v="96"/>
              <x v="98"/>
              <x v="99"/>
              <x v="101"/>
              <x v="102"/>
              <x v="104"/>
              <x v="105"/>
              <x v="107"/>
              <x v="108"/>
              <x v="109"/>
              <x v="110"/>
              <x v="111"/>
              <x v="112"/>
              <x v="116"/>
              <x v="118"/>
              <x v="119"/>
              <x v="121"/>
              <x v="123"/>
              <x v="124"/>
              <x v="126"/>
              <x v="128"/>
              <x v="131"/>
              <x v="133"/>
              <x v="134"/>
              <x v="135"/>
              <x v="138"/>
              <x v="139"/>
              <x v="140"/>
              <x v="142"/>
              <x v="144"/>
              <x v="145"/>
              <x v="146"/>
              <x v="148"/>
              <x v="151"/>
              <x v="154"/>
              <x v="155"/>
              <x v="158"/>
              <x v="159"/>
              <x v="160"/>
              <x v="161"/>
              <x v="162"/>
              <x v="163"/>
              <x v="164"/>
              <x v="165"/>
              <x v="168"/>
              <x v="170"/>
              <x v="171"/>
              <x v="172"/>
              <x v="173"/>
              <x v="176"/>
              <x v="177"/>
              <x v="179"/>
              <x v="180"/>
              <x v="182"/>
              <x v="183"/>
              <x v="184"/>
              <x v="186"/>
              <x v="188"/>
              <x v="189"/>
              <x v="190"/>
              <x v="191"/>
              <x v="193"/>
              <x v="195"/>
              <x v="196"/>
              <x v="197"/>
              <x v="198"/>
              <x v="200"/>
              <x v="203"/>
              <x v="206"/>
              <x v="207"/>
              <x v="209"/>
              <x v="211"/>
              <x v="212"/>
              <x v="214"/>
              <x v="215"/>
              <x v="217"/>
              <x v="218"/>
              <x v="221"/>
              <x v="222"/>
              <x v="224"/>
              <x v="225"/>
              <x v="226"/>
              <x v="230"/>
              <x v="234"/>
              <x v="235"/>
              <x v="238"/>
              <x v="239"/>
              <x v="241"/>
              <x v="244"/>
              <x v="245"/>
              <x v="246"/>
              <x v="247"/>
              <x v="248"/>
              <x v="251"/>
              <x v="252"/>
              <x v="255"/>
              <x v="257"/>
              <x v="258"/>
              <x v="262"/>
              <x v="264"/>
              <x v="265"/>
              <x v="267"/>
              <x v="270"/>
              <x v="272"/>
              <x v="273"/>
              <x v="275"/>
              <x v="277"/>
              <x v="278"/>
              <x v="280"/>
              <x v="281"/>
              <x v="285"/>
              <x v="289"/>
              <x v="290"/>
              <x v="292"/>
              <x v="294"/>
              <x v="295"/>
              <x v="296"/>
              <x v="297"/>
              <x v="298"/>
              <x v="299"/>
              <x v="301"/>
              <x v="303"/>
              <x v="305"/>
              <x v="306"/>
              <x v="308"/>
              <x v="309"/>
              <x v="310"/>
              <x v="311"/>
              <x v="314"/>
              <x v="315"/>
              <x v="317"/>
              <x v="319"/>
              <x v="321"/>
              <x v="322"/>
              <x v="323"/>
              <x v="326"/>
              <x v="327"/>
              <x v="332"/>
              <x v="334"/>
              <x v="335"/>
              <x v="338"/>
              <x v="341"/>
              <x v="343"/>
              <x v="346"/>
              <x v="347"/>
              <x v="349"/>
              <x v="351"/>
              <x v="353"/>
              <x v="354"/>
              <x v="357"/>
              <x v="361"/>
              <x v="362"/>
              <x v="363"/>
              <x v="364"/>
              <x v="366"/>
              <x v="368"/>
              <x v="369"/>
              <x v="373"/>
              <x v="374"/>
              <x v="376"/>
              <x v="377"/>
              <x v="379"/>
              <x v="382"/>
              <x v="383"/>
              <x v="385"/>
              <x v="386"/>
              <x v="387"/>
              <x v="389"/>
              <x v="391"/>
              <x v="392"/>
              <x v="393"/>
              <x v="395"/>
              <x v="397"/>
              <x v="398"/>
              <x v="399"/>
              <x v="401"/>
              <x v="404"/>
              <x v="406"/>
              <x v="407"/>
              <x v="411"/>
              <x v="412"/>
              <x v="413"/>
              <x v="416"/>
              <x v="417"/>
              <x v="419"/>
              <x v="420"/>
              <x v="423"/>
              <x v="424"/>
              <x v="426"/>
              <x v="428"/>
              <x v="430"/>
              <x v="432"/>
              <x v="434"/>
              <x v="436"/>
              <x v="438"/>
              <x v="440"/>
              <x v="442"/>
              <x v="443"/>
              <x v="444"/>
              <x v="446"/>
              <x v="447"/>
              <x v="449"/>
              <x v="450"/>
              <x v="451"/>
              <x v="452"/>
              <x v="455"/>
              <x v="458"/>
              <x v="460"/>
              <x v="463"/>
              <x v="464"/>
              <x v="465"/>
              <x v="467"/>
              <x v="470"/>
              <x v="471"/>
              <x v="472"/>
              <x v="475"/>
              <x v="479"/>
              <x v="480"/>
              <x v="481"/>
              <x v="483"/>
              <x v="485"/>
              <x v="486"/>
              <x v="488"/>
              <x v="489"/>
              <x v="492"/>
              <x v="494"/>
              <x v="496"/>
              <x v="497"/>
              <x v="498"/>
              <x v="499"/>
              <x v="500"/>
              <x v="503"/>
              <x v="504"/>
              <x v="506"/>
              <x v="508"/>
              <x v="509"/>
              <x v="510"/>
              <x v="512"/>
              <x v="515"/>
              <x v="516"/>
              <x v="517"/>
              <x v="518"/>
              <x v="520"/>
              <x v="521"/>
              <x v="523"/>
              <x v="524"/>
              <x v="525"/>
              <x v="527"/>
              <x v="528"/>
              <x v="530"/>
              <x v="533"/>
              <x v="535"/>
              <x v="538"/>
              <x v="541"/>
              <x v="543"/>
              <x v="547"/>
              <x v="549"/>
              <x v="550"/>
              <x v="552"/>
              <x v="556"/>
              <x v="557"/>
              <x v="558"/>
              <x v="562"/>
              <x v="564"/>
              <x v="565"/>
              <x v="567"/>
              <x v="571"/>
              <x v="572"/>
              <x v="574"/>
              <x v="577"/>
              <x v="579"/>
              <x v="582"/>
              <x v="583"/>
              <x v="584"/>
              <x v="585"/>
              <x v="586"/>
              <x v="588"/>
              <x v="590"/>
              <x v="592"/>
              <x v="594"/>
              <x v="596"/>
              <x v="597"/>
              <x v="599"/>
              <x v="604"/>
              <x v="605"/>
              <x v="607"/>
              <x v="609"/>
              <x v="610"/>
              <x v="613"/>
              <x v="614"/>
              <x v="616"/>
              <x v="618"/>
              <x v="619"/>
              <x v="622"/>
              <x v="624"/>
              <x v="625"/>
              <x v="628"/>
              <x v="631"/>
              <x v="632"/>
              <x v="634"/>
              <x v="635"/>
              <x v="637"/>
              <x v="638"/>
              <x v="639"/>
              <x v="642"/>
              <x v="643"/>
              <x v="644"/>
              <x v="647"/>
              <x v="648"/>
              <x v="651"/>
              <x v="652"/>
              <x v="653"/>
              <x v="654"/>
              <x v="657"/>
              <x v="659"/>
              <x v="660"/>
              <x v="661"/>
              <x v="663"/>
              <x v="666"/>
              <x v="667"/>
              <x v="670"/>
              <x v="671"/>
              <x v="672"/>
              <x v="674"/>
              <x v="676"/>
              <x v="678"/>
              <x v="680"/>
              <x v="681"/>
              <x v="683"/>
              <x v="684"/>
              <x v="686"/>
              <x v="688"/>
              <x v="690"/>
              <x v="691"/>
              <x v="693"/>
              <x v="695"/>
              <x v="697"/>
              <x v="699"/>
              <x v="700"/>
              <x v="701"/>
              <x v="705"/>
              <x v="708"/>
              <x v="709"/>
              <x v="710"/>
              <x v="711"/>
              <x v="714"/>
              <x v="716"/>
              <x v="717"/>
              <x v="719"/>
              <x v="721"/>
              <x v="722"/>
              <x v="724"/>
              <x v="725"/>
              <x v="726"/>
              <x v="727"/>
            </reference>
            <reference field="18" count="1" selected="0">
              <x v="1048832"/>
            </reference>
            <reference field="19" count="1" selected="0">
              <x v="6"/>
            </reference>
          </references>
        </pivotArea>
      </pivotAreas>
    </conditionalFormat>
  </conditional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AB26246-8E44-4C51-BD22-DAD04A0A3015}" name="PivotTable3" cacheId="6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compact="0" compactData="0" multipleFieldFilters="0">
  <location ref="A24:D31" firstHeaderRow="0" firstDataRow="1" firstDataCol="1"/>
  <pivotFields count="20">
    <pivotField compact="0" outline="0" showAll="0"/>
    <pivotField compact="0" outline="0" showAll="0"/>
    <pivotField compact="0" numFmtId="165" outline="0" showAll="0"/>
    <pivotField compact="0" numFmtId="165" outline="0" showAll="0"/>
    <pivotField dataField="1" compact="0" outline="0" showAll="0"/>
    <pivotField dataField="1" compact="0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outline="0" showAll="0"/>
    <pivotField compact="0" numFmtId="165" outline="0" showAll="0"/>
    <pivotField compact="0" numFmtId="165" outline="0" showAll="0"/>
    <pivotField compact="0" numFmtId="165" outline="0" showAll="0"/>
    <pivotField compact="0" numFmtId="17" outline="0" showAll="0">
      <items count="8">
        <item x="0"/>
        <item x="1"/>
        <item x="2"/>
        <item x="3"/>
        <item x="4"/>
        <item x="5"/>
        <item x="6"/>
        <item t="default"/>
      </items>
    </pivotField>
    <pivotField compact="0" outline="0" showAll="0" defaultSubtotal="0"/>
    <pivotField axis="axisRow" compact="0" outline="0" showAll="0" defaultSubtota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</items>
    </pivotField>
    <pivotField dataField="1" compact="0" outline="0" dragToRow="0" dragToCol="0" dragToPage="0" showAll="0" defaultSubtotal="0"/>
  </pivotFields>
  <rowFields count="1">
    <field x="18"/>
  </rowFields>
  <rowItems count="7">
    <i>
      <x v="1"/>
    </i>
    <i>
      <x v="2"/>
    </i>
    <i>
      <x v="3"/>
    </i>
    <i>
      <x v="4"/>
    </i>
    <i>
      <x v="5"/>
    </i>
    <i>
      <x v="6"/>
    </i>
    <i>
      <x v="7"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Deuda" fld="4" baseField="18" baseItem="2" numFmtId="164"/>
    <dataField name="Sum of Interés" fld="5" baseField="18" baseItem="1" numFmtId="164"/>
    <dataField name="Sum of DEUDA TOTAL" fld="19" baseField="0" baseItem="0" numFmtId="164"/>
  </dataFields>
  <formats count="4">
    <format dxfId="3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1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0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E55E757-FDAE-4549-83C6-529DD833FBBD}" name="PivotTable1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4:I12" firstHeaderRow="0" firstDataRow="1" firstDataCol="1"/>
  <pivotFields count="20">
    <pivotField compact="0" outline="0" showAll="0"/>
    <pivotField compact="0" outline="0" showAll="0"/>
    <pivotField compact="0" numFmtId="165" outline="0" showAll="0"/>
    <pivotField compact="0" numFmtId="165" outline="0" showAll="0"/>
    <pivotField compact="0" outline="0" showAll="0"/>
    <pivotField compact="0" outline="0" showAll="0"/>
    <pivotField compact="0" numFmtId="165" outline="0" showAll="0"/>
    <pivotField dataField="1" compact="0" numFmtId="165" outline="0" showAll="0"/>
    <pivotField dataField="1" compact="0" numFmtId="165" outline="0" showAll="0"/>
    <pivotField dataField="1" compact="0" numFmtId="165" outline="0" showAll="0"/>
    <pivotField dataField="1" compact="0" numFmtId="165" outline="0" showAll="0"/>
    <pivotField dataField="1" compact="0" numFmtId="165" outline="0" showAll="0"/>
    <pivotField dataField="1" compact="0" outline="0" showAll="0"/>
    <pivotField dataField="1" compact="0" numFmtId="165" outline="0" showAll="0"/>
    <pivotField compact="0" numFmtId="165" outline="0" showAll="0"/>
    <pivotField dataField="1" compact="0" numFmtId="165" outline="0" showAll="0"/>
    <pivotField compact="0" numFmtId="17" outline="0" showAll="0">
      <items count="8">
        <item x="0"/>
        <item x="1"/>
        <item x="2"/>
        <item x="3"/>
        <item x="4"/>
        <item x="5"/>
        <item x="6"/>
        <item t="default"/>
      </items>
    </pivotField>
    <pivotField compact="0" outline="0" showAll="0" defaultSubtotal="0"/>
    <pivotField axis="axisRow" compact="0" outline="0" showAll="0" defaultSubtota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</items>
    </pivotField>
    <pivotField compact="0" outline="0" dragToRow="0" dragToCol="0" dragToPage="0" showAll="0" defaultSubtotal="0"/>
  </pivotFields>
  <rowFields count="1">
    <field x="18"/>
  </rowFields>
  <rowItems count="8"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dataFields count="8">
    <dataField name="Sum of Expensa A" fld="7" baseField="18" baseItem="5" numFmtId="164"/>
    <dataField name="Sum of Expensa B" fld="8" baseField="18" baseItem="6" numFmtId="167"/>
    <dataField name="Sum of Corte de Pasto" fld="9" baseField="18" baseItem="6" numFmtId="167"/>
    <dataField name="Sum of Arba en revalúo" fld="10" baseField="18" baseItem="5" numFmtId="164"/>
    <dataField name="Sum of Arba form." fld="11" baseField="18" baseItem="6" numFmtId="164"/>
    <dataField name="Sum of Previsión por mora" fld="12" baseField="18" baseItem="5" numFmtId="164"/>
    <dataField name="Sum of Otros Gastos" fld="13" baseField="18" baseItem="4" numFmtId="164"/>
    <dataField name="Sum of TOTAL" fld="15" baseField="18" baseItem="7" numFmtId="164"/>
  </dataFields>
  <formats count="1">
    <format dxfId="4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C70BA54-B743-4A8B-AEFC-144C1AF0CAB4}" name="PivotTable2" cacheId="6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14:B22" firstHeaderRow="1" firstDataRow="1" firstDataCol="1"/>
  <pivotFields count="20">
    <pivotField compact="0" outline="0" showAll="0"/>
    <pivotField compact="0" outline="0" showAll="0"/>
    <pivotField compact="0" numFmtId="165" outline="0" showAll="0"/>
    <pivotField dataField="1" compact="0" numFmtId="165" outline="0" showAll="0"/>
    <pivotField compact="0" outline="0" showAll="0"/>
    <pivotField compact="0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outline="0" showAll="0"/>
    <pivotField compact="0" numFmtId="165" outline="0" showAll="0"/>
    <pivotField compact="0" numFmtId="165" outline="0" showAll="0"/>
    <pivotField compact="0" numFmtId="165" outline="0" showAll="0"/>
    <pivotField compact="0" numFmtId="17" outline="0" showAll="0">
      <items count="8">
        <item x="0"/>
        <item x="1"/>
        <item x="2"/>
        <item x="3"/>
        <item x="4"/>
        <item x="5"/>
        <item x="6"/>
        <item t="default"/>
      </items>
    </pivotField>
    <pivotField compact="0" outline="0" showAll="0" defaultSubtotal="0"/>
    <pivotField axis="axisRow" compact="0" outline="0" showAll="0" defaultSubtota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</items>
    </pivotField>
    <pivotField compact="0" outline="0" dragToRow="0" dragToCol="0" dragToPage="0" showAll="0" defaultSubtotal="0"/>
  </pivotFields>
  <rowFields count="1">
    <field x="18"/>
  </rowFields>
  <rowItems count="8"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Sum of Pagos Recibidos" fld="3" baseField="18" baseItem="2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.xml"/><Relationship Id="rId2" Type="http://schemas.openxmlformats.org/officeDocument/2006/relationships/pivotTable" Target="../pivotTables/pivotTable5.xml"/><Relationship Id="rId1" Type="http://schemas.openxmlformats.org/officeDocument/2006/relationships/pivotTable" Target="../pivotTables/pivotTable4.xml"/><Relationship Id="rId4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0D2CC-184F-478E-88FB-ED252A4E9208}">
  <dimension ref="A3:T638"/>
  <sheetViews>
    <sheetView topLeftCell="A4" workbookViewId="0">
      <pane xSplit="2" ySplit="4" topLeftCell="C11" activePane="bottomRight" state="frozen"/>
      <selection activeCell="A4" sqref="A4"/>
      <selection pane="topRight" activeCell="C4" sqref="C4"/>
      <selection pane="bottomLeft" activeCell="A8" sqref="A8"/>
      <selection pane="bottomRight" activeCell="E7" sqref="E7"/>
    </sheetView>
  </sheetViews>
  <sheetFormatPr baseColWidth="10" defaultColWidth="9.140625" defaultRowHeight="15" x14ac:dyDescent="0.25"/>
  <cols>
    <col min="1" max="1" width="20.140625" bestFit="1" customWidth="1"/>
    <col min="2" max="2" width="43.140625" bestFit="1" customWidth="1"/>
    <col min="3" max="26" width="25.42578125" bestFit="1" customWidth="1"/>
  </cols>
  <sheetData>
    <row r="3" spans="1:14" x14ac:dyDescent="0.25">
      <c r="C3" s="5" t="s">
        <v>2247</v>
      </c>
      <c r="D3" s="5" t="s">
        <v>2248</v>
      </c>
      <c r="E3" s="5" t="s">
        <v>1044</v>
      </c>
      <c r="F3" s="5" t="s">
        <v>2249</v>
      </c>
    </row>
    <row r="4" spans="1:14" x14ac:dyDescent="0.25">
      <c r="C4" t="s">
        <v>2238</v>
      </c>
      <c r="E4" t="s">
        <v>2239</v>
      </c>
      <c r="G4" t="s">
        <v>2240</v>
      </c>
      <c r="I4" t="s">
        <v>2241</v>
      </c>
      <c r="K4" t="s">
        <v>2242</v>
      </c>
      <c r="M4" t="s">
        <v>2243</v>
      </c>
    </row>
    <row r="7" spans="1:14" x14ac:dyDescent="0.25">
      <c r="A7" s="5" t="s">
        <v>1029</v>
      </c>
      <c r="B7" s="5" t="s">
        <v>2731</v>
      </c>
      <c r="C7" t="s">
        <v>2244</v>
      </c>
      <c r="D7" t="s">
        <v>2246</v>
      </c>
      <c r="E7" t="s">
        <v>2244</v>
      </c>
      <c r="F7" t="s">
        <v>2246</v>
      </c>
      <c r="G7" t="s">
        <v>2244</v>
      </c>
      <c r="H7" t="s">
        <v>2246</v>
      </c>
      <c r="I7" t="s">
        <v>2244</v>
      </c>
      <c r="J7" t="s">
        <v>2246</v>
      </c>
      <c r="K7" t="s">
        <v>2244</v>
      </c>
      <c r="L7" t="s">
        <v>2246</v>
      </c>
      <c r="M7" t="s">
        <v>2244</v>
      </c>
      <c r="N7" t="s">
        <v>2246</v>
      </c>
    </row>
    <row r="8" spans="1:14" x14ac:dyDescent="0.25">
      <c r="A8" t="s">
        <v>89</v>
      </c>
      <c r="B8" t="s">
        <v>2289</v>
      </c>
      <c r="C8" s="6">
        <v>39934</v>
      </c>
      <c r="D8" s="6">
        <v>40000</v>
      </c>
      <c r="E8" s="6">
        <v>46239</v>
      </c>
      <c r="F8" s="6">
        <v>42650</v>
      </c>
      <c r="G8" s="6">
        <v>39805</v>
      </c>
      <c r="H8" s="6">
        <v>0</v>
      </c>
      <c r="I8" s="6">
        <v>89753</v>
      </c>
      <c r="J8" s="6">
        <v>89753</v>
      </c>
      <c r="K8" s="6">
        <v>53099</v>
      </c>
      <c r="L8" s="6">
        <v>48331</v>
      </c>
      <c r="M8" s="6">
        <v>72348</v>
      </c>
      <c r="N8" s="6">
        <v>54400</v>
      </c>
    </row>
    <row r="9" spans="1:14" x14ac:dyDescent="0.25">
      <c r="A9" t="s">
        <v>1246</v>
      </c>
      <c r="B9" t="s">
        <v>2295</v>
      </c>
      <c r="C9" s="6">
        <v>128524</v>
      </c>
      <c r="D9" s="6">
        <v>0</v>
      </c>
      <c r="E9" s="6">
        <v>187801</v>
      </c>
      <c r="F9" s="6">
        <v>0</v>
      </c>
      <c r="G9" s="6">
        <v>253591</v>
      </c>
      <c r="H9" s="6">
        <v>0</v>
      </c>
      <c r="I9" s="6">
        <v>326587</v>
      </c>
      <c r="J9" s="6">
        <v>0</v>
      </c>
      <c r="K9" s="6">
        <v>408304</v>
      </c>
      <c r="L9" s="6">
        <v>389522</v>
      </c>
      <c r="M9" s="6">
        <v>79599</v>
      </c>
      <c r="N9" s="6">
        <v>0</v>
      </c>
    </row>
    <row r="10" spans="1:14" x14ac:dyDescent="0.25">
      <c r="A10" t="s">
        <v>204</v>
      </c>
      <c r="B10" t="s">
        <v>2320</v>
      </c>
      <c r="C10" s="6">
        <v>2797309</v>
      </c>
      <c r="D10" s="6">
        <v>0</v>
      </c>
      <c r="E10" s="6">
        <v>2937888</v>
      </c>
      <c r="F10" s="6">
        <v>0</v>
      </c>
      <c r="G10" s="6">
        <v>3085187</v>
      </c>
      <c r="H10" s="6">
        <v>0</v>
      </c>
      <c r="I10" s="6">
        <v>3231665</v>
      </c>
      <c r="J10" s="6">
        <v>0</v>
      </c>
      <c r="K10" s="6">
        <v>3385663</v>
      </c>
      <c r="L10" s="6">
        <v>0</v>
      </c>
      <c r="M10" s="6">
        <v>3551498</v>
      </c>
      <c r="N10" s="6">
        <v>1589933.85</v>
      </c>
    </row>
    <row r="11" spans="1:14" x14ac:dyDescent="0.25">
      <c r="A11" t="s">
        <v>225</v>
      </c>
      <c r="B11" t="s">
        <v>2329</v>
      </c>
      <c r="C11" s="6">
        <v>32557</v>
      </c>
      <c r="D11" s="6">
        <v>32557</v>
      </c>
      <c r="E11" s="6">
        <v>36990</v>
      </c>
      <c r="F11" s="6">
        <v>36990</v>
      </c>
      <c r="G11" s="6">
        <v>40334</v>
      </c>
      <c r="H11" s="6">
        <v>0</v>
      </c>
      <c r="I11" s="6">
        <v>90797</v>
      </c>
      <c r="J11" s="6">
        <v>84534</v>
      </c>
      <c r="K11" s="6">
        <v>48818</v>
      </c>
      <c r="L11" s="6">
        <v>48900</v>
      </c>
      <c r="M11" s="6">
        <v>57447</v>
      </c>
      <c r="N11" s="6">
        <v>57447</v>
      </c>
    </row>
    <row r="12" spans="1:14" x14ac:dyDescent="0.25">
      <c r="A12" t="s">
        <v>255</v>
      </c>
      <c r="B12" t="s">
        <v>2341</v>
      </c>
      <c r="C12" s="6">
        <v>37403</v>
      </c>
      <c r="D12" s="6">
        <v>37423</v>
      </c>
      <c r="E12" s="6">
        <v>38797</v>
      </c>
      <c r="F12" s="6">
        <v>39800</v>
      </c>
      <c r="G12" s="6">
        <v>41273</v>
      </c>
      <c r="H12" s="6">
        <v>41300</v>
      </c>
      <c r="I12" s="6">
        <v>51351</v>
      </c>
      <c r="J12" s="6">
        <v>48000</v>
      </c>
      <c r="K12" s="6">
        <v>51075</v>
      </c>
      <c r="L12" s="6">
        <v>51100</v>
      </c>
      <c r="M12" s="6">
        <v>61037</v>
      </c>
      <c r="N12" s="6">
        <v>61100</v>
      </c>
    </row>
    <row r="13" spans="1:14" x14ac:dyDescent="0.25">
      <c r="A13" t="s">
        <v>261</v>
      </c>
      <c r="B13" t="s">
        <v>2343</v>
      </c>
      <c r="C13" s="6">
        <v>1413525</v>
      </c>
      <c r="D13" s="6">
        <v>0</v>
      </c>
      <c r="E13" s="6">
        <v>1505372</v>
      </c>
      <c r="F13" s="6">
        <v>0</v>
      </c>
      <c r="G13" s="6">
        <v>1603768</v>
      </c>
      <c r="H13" s="6">
        <v>0</v>
      </c>
      <c r="I13" s="6">
        <v>1701375</v>
      </c>
      <c r="J13" s="6">
        <v>0</v>
      </c>
      <c r="K13" s="6">
        <v>1806300</v>
      </c>
      <c r="L13" s="6">
        <v>0</v>
      </c>
      <c r="M13" s="6">
        <v>1922167</v>
      </c>
      <c r="N13" s="6">
        <v>1392000</v>
      </c>
    </row>
    <row r="14" spans="1:14" x14ac:dyDescent="0.25">
      <c r="A14" t="s">
        <v>285</v>
      </c>
      <c r="B14" t="s">
        <v>286</v>
      </c>
      <c r="C14" s="6">
        <v>116709</v>
      </c>
      <c r="D14" s="6">
        <v>0</v>
      </c>
      <c r="E14" s="6">
        <v>168585</v>
      </c>
      <c r="F14" s="6">
        <v>0</v>
      </c>
      <c r="G14" s="6">
        <v>226815</v>
      </c>
      <c r="H14" s="6">
        <v>0</v>
      </c>
      <c r="I14" s="6">
        <v>292183</v>
      </c>
      <c r="J14" s="6">
        <v>0</v>
      </c>
      <c r="K14" s="6">
        <v>366019</v>
      </c>
      <c r="L14" s="6">
        <v>329420</v>
      </c>
      <c r="M14" s="6">
        <v>73682</v>
      </c>
      <c r="N14" s="6">
        <v>73682</v>
      </c>
    </row>
    <row r="15" spans="1:14" x14ac:dyDescent="0.25">
      <c r="A15" t="s">
        <v>317</v>
      </c>
      <c r="B15" t="s">
        <v>2356</v>
      </c>
      <c r="C15" s="6">
        <v>2844984</v>
      </c>
      <c r="D15" s="6">
        <v>0</v>
      </c>
      <c r="E15" s="6">
        <v>2987628</v>
      </c>
      <c r="F15" s="6">
        <v>0</v>
      </c>
      <c r="G15" s="6">
        <v>3137051</v>
      </c>
      <c r="H15" s="6">
        <v>0</v>
      </c>
      <c r="I15" s="6">
        <v>3285641</v>
      </c>
      <c r="J15" s="6">
        <v>0</v>
      </c>
      <c r="K15" s="6">
        <v>3441821</v>
      </c>
      <c r="L15" s="6">
        <v>0</v>
      </c>
      <c r="M15" s="6">
        <v>3610147</v>
      </c>
      <c r="N15" s="6">
        <v>1898162.28</v>
      </c>
    </row>
    <row r="16" spans="1:14" x14ac:dyDescent="0.25">
      <c r="A16" t="s">
        <v>1115</v>
      </c>
      <c r="B16" t="s">
        <v>331</v>
      </c>
      <c r="C16" s="6">
        <v>535192</v>
      </c>
      <c r="D16" s="6">
        <v>0</v>
      </c>
      <c r="E16" s="6">
        <v>597691</v>
      </c>
      <c r="F16" s="6">
        <v>0</v>
      </c>
      <c r="G16" s="6">
        <v>665680</v>
      </c>
      <c r="H16" s="6">
        <v>0</v>
      </c>
      <c r="I16" s="6">
        <v>739878</v>
      </c>
      <c r="J16" s="6">
        <v>184392.57</v>
      </c>
      <c r="K16" s="6">
        <v>633318</v>
      </c>
      <c r="L16" s="6">
        <v>178978.61</v>
      </c>
      <c r="M16" s="6">
        <v>539074</v>
      </c>
      <c r="N16" s="6">
        <v>0</v>
      </c>
    </row>
    <row r="17" spans="1:14" x14ac:dyDescent="0.25">
      <c r="A17" t="s">
        <v>345</v>
      </c>
      <c r="B17" t="s">
        <v>2363</v>
      </c>
      <c r="C17" s="6">
        <v>1319408</v>
      </c>
      <c r="D17" s="6">
        <v>0</v>
      </c>
      <c r="E17" s="6">
        <v>1410803</v>
      </c>
      <c r="F17" s="6">
        <v>0</v>
      </c>
      <c r="G17" s="6">
        <v>1508648</v>
      </c>
      <c r="H17" s="6">
        <v>0</v>
      </c>
      <c r="I17" s="6">
        <v>1605723</v>
      </c>
      <c r="J17" s="6">
        <v>0</v>
      </c>
      <c r="K17" s="6">
        <v>1709996</v>
      </c>
      <c r="L17" s="6">
        <v>0</v>
      </c>
      <c r="M17" s="6">
        <v>1824682</v>
      </c>
      <c r="N17" s="6">
        <v>1325233.47</v>
      </c>
    </row>
    <row r="18" spans="1:14" x14ac:dyDescent="0.25">
      <c r="A18" t="s">
        <v>361</v>
      </c>
      <c r="B18" t="s">
        <v>2368</v>
      </c>
      <c r="C18" s="6">
        <v>32578</v>
      </c>
      <c r="D18" s="6">
        <v>32572</v>
      </c>
      <c r="E18" s="6">
        <v>37017</v>
      </c>
      <c r="F18" s="6">
        <v>31300</v>
      </c>
      <c r="G18" s="6">
        <v>46365</v>
      </c>
      <c r="H18" s="6">
        <v>46365</v>
      </c>
      <c r="I18" s="6">
        <v>44189</v>
      </c>
      <c r="J18" s="6">
        <v>44189</v>
      </c>
      <c r="K18" s="6">
        <v>48851</v>
      </c>
      <c r="L18" s="6">
        <v>48851</v>
      </c>
      <c r="M18" s="6">
        <v>63663</v>
      </c>
      <c r="N18" s="6">
        <v>63663</v>
      </c>
    </row>
    <row r="19" spans="1:14" x14ac:dyDescent="0.25">
      <c r="A19" t="s">
        <v>384</v>
      </c>
      <c r="B19" t="s">
        <v>385</v>
      </c>
      <c r="C19" s="6">
        <v>40552</v>
      </c>
      <c r="D19" s="6">
        <v>40010</v>
      </c>
      <c r="E19" s="6">
        <v>47070</v>
      </c>
      <c r="F19" s="6">
        <v>47070</v>
      </c>
      <c r="G19" s="6">
        <v>51338</v>
      </c>
      <c r="H19" s="6">
        <v>0</v>
      </c>
      <c r="I19" s="6">
        <v>109053</v>
      </c>
      <c r="J19" s="6">
        <v>109053</v>
      </c>
      <c r="K19" s="6">
        <v>50782</v>
      </c>
      <c r="L19" s="6">
        <v>50782</v>
      </c>
      <c r="M19" s="6">
        <v>68143</v>
      </c>
      <c r="N19" s="6">
        <v>69500</v>
      </c>
    </row>
    <row r="20" spans="1:14" x14ac:dyDescent="0.25">
      <c r="A20" t="s">
        <v>386</v>
      </c>
      <c r="B20" t="s">
        <v>2376</v>
      </c>
      <c r="C20" s="6">
        <v>469998</v>
      </c>
      <c r="D20" s="6">
        <v>0</v>
      </c>
      <c r="E20" s="6">
        <v>542148</v>
      </c>
      <c r="F20" s="6">
        <v>0</v>
      </c>
      <c r="G20" s="6">
        <v>621618</v>
      </c>
      <c r="H20" s="6">
        <v>0</v>
      </c>
      <c r="I20" s="6">
        <v>700152</v>
      </c>
      <c r="J20" s="6">
        <v>542945.89</v>
      </c>
      <c r="K20" s="6">
        <v>58883</v>
      </c>
      <c r="L20" s="6">
        <v>0</v>
      </c>
      <c r="M20" s="6">
        <v>132757</v>
      </c>
      <c r="N20" s="6">
        <v>0</v>
      </c>
    </row>
    <row r="21" spans="1:14" x14ac:dyDescent="0.25">
      <c r="A21" t="s">
        <v>472</v>
      </c>
      <c r="B21" t="s">
        <v>2410</v>
      </c>
      <c r="C21" s="6">
        <v>34506</v>
      </c>
      <c r="D21" s="6">
        <v>34506</v>
      </c>
      <c r="E21" s="6">
        <v>37658</v>
      </c>
      <c r="F21" s="6">
        <v>37658</v>
      </c>
      <c r="G21" s="6">
        <v>39286</v>
      </c>
      <c r="H21" s="6">
        <v>39286</v>
      </c>
      <c r="I21" s="6">
        <v>48549</v>
      </c>
      <c r="J21" s="6">
        <v>41604</v>
      </c>
      <c r="K21" s="6">
        <v>41144</v>
      </c>
      <c r="L21" s="6">
        <v>41150</v>
      </c>
      <c r="M21" s="6">
        <v>50259</v>
      </c>
      <c r="N21" s="6">
        <v>46000</v>
      </c>
    </row>
    <row r="22" spans="1:14" x14ac:dyDescent="0.25">
      <c r="A22" t="s">
        <v>476</v>
      </c>
      <c r="B22" t="s">
        <v>2412</v>
      </c>
      <c r="C22" s="6">
        <v>885000</v>
      </c>
      <c r="D22" s="6">
        <v>0</v>
      </c>
      <c r="E22" s="6">
        <v>957494</v>
      </c>
      <c r="F22" s="6">
        <v>0</v>
      </c>
      <c r="G22" s="6">
        <v>1035876</v>
      </c>
      <c r="H22" s="6">
        <v>462839.63</v>
      </c>
      <c r="I22" s="6">
        <v>41416</v>
      </c>
      <c r="J22" s="6">
        <v>41416</v>
      </c>
      <c r="K22" s="6">
        <v>41744</v>
      </c>
      <c r="L22" s="6">
        <v>41744</v>
      </c>
      <c r="M22" s="6">
        <v>46458</v>
      </c>
      <c r="N22" s="6">
        <v>46458</v>
      </c>
    </row>
    <row r="23" spans="1:14" x14ac:dyDescent="0.25">
      <c r="A23" t="s">
        <v>503</v>
      </c>
      <c r="B23" t="s">
        <v>2580</v>
      </c>
      <c r="C23" s="6">
        <v>164113</v>
      </c>
      <c r="D23" s="6">
        <v>10000</v>
      </c>
      <c r="E23" s="6">
        <v>194283</v>
      </c>
      <c r="F23" s="6">
        <v>174000</v>
      </c>
      <c r="G23" s="6">
        <v>38515</v>
      </c>
      <c r="H23" s="6">
        <v>0</v>
      </c>
      <c r="I23" s="6">
        <v>86777</v>
      </c>
      <c r="J23" s="6">
        <v>39500</v>
      </c>
      <c r="K23" s="6">
        <v>100914</v>
      </c>
      <c r="L23" s="6">
        <v>64000</v>
      </c>
      <c r="M23" s="6">
        <v>103563</v>
      </c>
      <c r="N23" s="6">
        <v>60500</v>
      </c>
    </row>
    <row r="24" spans="1:14" x14ac:dyDescent="0.25">
      <c r="A24" t="s">
        <v>538</v>
      </c>
      <c r="B24" t="s">
        <v>539</v>
      </c>
      <c r="C24" s="6">
        <v>28608</v>
      </c>
      <c r="D24" s="6">
        <v>0</v>
      </c>
      <c r="E24" s="6">
        <v>66516</v>
      </c>
      <c r="F24" s="6">
        <v>63000</v>
      </c>
      <c r="G24" s="6">
        <v>36309</v>
      </c>
      <c r="H24" s="6">
        <v>37000</v>
      </c>
      <c r="I24" s="6">
        <v>39188</v>
      </c>
      <c r="J24" s="6">
        <v>0</v>
      </c>
      <c r="K24" s="6">
        <v>89631</v>
      </c>
      <c r="L24" s="6">
        <v>90000</v>
      </c>
      <c r="M24" s="6">
        <v>54663</v>
      </c>
      <c r="N24" s="6">
        <v>55000</v>
      </c>
    </row>
    <row r="25" spans="1:14" x14ac:dyDescent="0.25">
      <c r="A25" t="s">
        <v>575</v>
      </c>
      <c r="B25" t="s">
        <v>2320</v>
      </c>
      <c r="C25" s="6">
        <v>2292610</v>
      </c>
      <c r="D25" s="6">
        <v>0</v>
      </c>
      <c r="E25" s="6">
        <v>2411585</v>
      </c>
      <c r="F25" s="6">
        <v>0</v>
      </c>
      <c r="G25" s="6">
        <v>2536665</v>
      </c>
      <c r="H25" s="6">
        <v>0</v>
      </c>
      <c r="I25" s="6">
        <v>2661042</v>
      </c>
      <c r="J25" s="6">
        <v>0</v>
      </c>
      <c r="K25" s="6">
        <v>2792207</v>
      </c>
      <c r="L25" s="6">
        <v>0</v>
      </c>
      <c r="M25" s="6">
        <v>2931978</v>
      </c>
      <c r="N25" s="6">
        <v>1943300</v>
      </c>
    </row>
    <row r="26" spans="1:14" x14ac:dyDescent="0.25">
      <c r="A26" t="s">
        <v>586</v>
      </c>
      <c r="B26" t="s">
        <v>2450</v>
      </c>
      <c r="C26" s="6">
        <v>35945</v>
      </c>
      <c r="D26" s="6">
        <v>35944</v>
      </c>
      <c r="E26" s="6">
        <v>39532</v>
      </c>
      <c r="F26" s="6">
        <v>39532</v>
      </c>
      <c r="G26" s="6">
        <v>42628</v>
      </c>
      <c r="H26" s="6">
        <v>42628</v>
      </c>
      <c r="I26" s="6">
        <v>52353</v>
      </c>
      <c r="J26" s="6">
        <v>52353</v>
      </c>
      <c r="K26" s="6">
        <v>50438</v>
      </c>
      <c r="L26" s="6">
        <v>50438</v>
      </c>
      <c r="M26" s="6">
        <v>56410</v>
      </c>
      <c r="N26" s="6">
        <v>56410</v>
      </c>
    </row>
    <row r="27" spans="1:14" x14ac:dyDescent="0.25">
      <c r="A27" t="s">
        <v>613</v>
      </c>
      <c r="B27" t="s">
        <v>2458</v>
      </c>
      <c r="C27" s="6">
        <v>120125</v>
      </c>
      <c r="D27" s="6">
        <v>0</v>
      </c>
      <c r="E27" s="6">
        <v>171364</v>
      </c>
      <c r="F27" s="6">
        <v>0</v>
      </c>
      <c r="G27" s="6">
        <v>228457</v>
      </c>
      <c r="H27" s="6">
        <v>0</v>
      </c>
      <c r="I27" s="6">
        <v>292125</v>
      </c>
      <c r="J27" s="6">
        <v>0</v>
      </c>
      <c r="K27" s="6">
        <v>363426</v>
      </c>
      <c r="L27" s="6">
        <v>0</v>
      </c>
      <c r="M27" s="6">
        <v>445995</v>
      </c>
      <c r="N27" s="6">
        <v>422000</v>
      </c>
    </row>
    <row r="28" spans="1:14" x14ac:dyDescent="0.25">
      <c r="A28" t="s">
        <v>630</v>
      </c>
      <c r="B28" t="s">
        <v>2464</v>
      </c>
      <c r="C28" s="6">
        <v>28756</v>
      </c>
      <c r="D28" s="6">
        <v>28756</v>
      </c>
      <c r="E28" s="6">
        <v>32271</v>
      </c>
      <c r="F28" s="6">
        <v>0</v>
      </c>
      <c r="G28" s="6">
        <v>72754</v>
      </c>
      <c r="H28" s="6">
        <v>72754</v>
      </c>
      <c r="I28" s="6">
        <v>43945</v>
      </c>
      <c r="J28" s="6">
        <v>43945</v>
      </c>
      <c r="K28" s="6">
        <v>43097</v>
      </c>
      <c r="L28" s="6">
        <v>43816</v>
      </c>
      <c r="M28" s="6">
        <v>55027</v>
      </c>
      <c r="N28" s="6">
        <v>52872</v>
      </c>
    </row>
    <row r="29" spans="1:14" x14ac:dyDescent="0.25">
      <c r="A29" t="s">
        <v>1739</v>
      </c>
      <c r="B29" t="s">
        <v>637</v>
      </c>
      <c r="C29" s="6">
        <v>32166</v>
      </c>
      <c r="D29" s="6">
        <v>32166</v>
      </c>
      <c r="E29" s="6">
        <v>35946</v>
      </c>
      <c r="F29" s="6">
        <v>35946</v>
      </c>
      <c r="G29" s="6">
        <v>41107</v>
      </c>
      <c r="H29" s="6">
        <v>0</v>
      </c>
      <c r="I29" s="6">
        <v>86271</v>
      </c>
      <c r="J29" s="6">
        <v>85682</v>
      </c>
      <c r="K29" s="6">
        <v>47823</v>
      </c>
      <c r="L29" s="6">
        <v>47823</v>
      </c>
      <c r="M29" s="6">
        <v>54820</v>
      </c>
      <c r="N29" s="6">
        <v>54820</v>
      </c>
    </row>
    <row r="30" spans="1:14" x14ac:dyDescent="0.25">
      <c r="A30" t="s">
        <v>1767</v>
      </c>
      <c r="B30" t="s">
        <v>2483</v>
      </c>
      <c r="C30" s="6">
        <v>34010</v>
      </c>
      <c r="D30" s="6">
        <v>34010</v>
      </c>
      <c r="E30" s="6">
        <v>37012</v>
      </c>
      <c r="F30" s="6">
        <v>37629</v>
      </c>
      <c r="G30" s="6">
        <v>32374</v>
      </c>
      <c r="H30" s="6">
        <v>28220</v>
      </c>
      <c r="I30" s="6">
        <v>36366</v>
      </c>
      <c r="J30" s="6">
        <v>36366</v>
      </c>
      <c r="K30" s="6">
        <v>40334</v>
      </c>
      <c r="L30" s="6">
        <v>40334</v>
      </c>
      <c r="M30" s="6">
        <v>44409</v>
      </c>
      <c r="N30" s="6">
        <v>44409</v>
      </c>
    </row>
    <row r="31" spans="1:14" x14ac:dyDescent="0.25">
      <c r="A31" t="s">
        <v>741</v>
      </c>
      <c r="B31" t="s">
        <v>2501</v>
      </c>
      <c r="C31" s="6">
        <v>27650</v>
      </c>
      <c r="D31" s="6">
        <v>27650</v>
      </c>
      <c r="E31" s="6">
        <v>30829</v>
      </c>
      <c r="F31" s="6">
        <v>30829</v>
      </c>
      <c r="G31" s="6">
        <v>52488</v>
      </c>
      <c r="H31" s="6">
        <v>33804.71</v>
      </c>
      <c r="I31" s="6">
        <v>37237</v>
      </c>
      <c r="J31" s="6">
        <v>37237</v>
      </c>
      <c r="K31" s="6">
        <v>41290</v>
      </c>
      <c r="L31" s="6">
        <v>41290</v>
      </c>
      <c r="M31" s="6">
        <v>45938</v>
      </c>
      <c r="N31" s="6">
        <v>45938</v>
      </c>
    </row>
    <row r="32" spans="1:14" x14ac:dyDescent="0.25">
      <c r="A32" t="s">
        <v>754</v>
      </c>
      <c r="B32" t="s">
        <v>685</v>
      </c>
      <c r="C32" s="6">
        <v>385990</v>
      </c>
      <c r="D32" s="6">
        <v>0</v>
      </c>
      <c r="E32" s="6">
        <v>435795</v>
      </c>
      <c r="F32" s="6">
        <v>0</v>
      </c>
      <c r="G32" s="6">
        <v>490564</v>
      </c>
      <c r="H32" s="6">
        <v>0</v>
      </c>
      <c r="I32" s="6">
        <v>550975</v>
      </c>
      <c r="J32" s="6">
        <v>0</v>
      </c>
      <c r="K32" s="6">
        <v>617899</v>
      </c>
      <c r="L32" s="6">
        <v>0</v>
      </c>
      <c r="M32" s="6">
        <v>692268</v>
      </c>
      <c r="N32" s="6">
        <v>500000</v>
      </c>
    </row>
    <row r="33" spans="1:14" x14ac:dyDescent="0.25">
      <c r="A33" t="s">
        <v>789</v>
      </c>
      <c r="B33" t="s">
        <v>2516</v>
      </c>
      <c r="C33" s="6">
        <v>1644057</v>
      </c>
      <c r="D33" s="6">
        <v>0</v>
      </c>
      <c r="E33" s="6">
        <v>1742932</v>
      </c>
      <c r="F33" s="6">
        <v>0</v>
      </c>
      <c r="G33" s="6">
        <v>1847955</v>
      </c>
      <c r="H33" s="6">
        <v>0</v>
      </c>
      <c r="I33" s="6">
        <v>1952266</v>
      </c>
      <c r="J33" s="6">
        <v>0</v>
      </c>
      <c r="K33" s="6">
        <v>2063417</v>
      </c>
      <c r="L33" s="6">
        <v>1268272</v>
      </c>
      <c r="M33" s="6">
        <v>54656</v>
      </c>
      <c r="N33" s="6">
        <v>55513.14</v>
      </c>
    </row>
    <row r="34" spans="1:14" x14ac:dyDescent="0.25">
      <c r="A34" t="s">
        <v>879</v>
      </c>
      <c r="B34" t="s">
        <v>2532</v>
      </c>
      <c r="C34" s="6">
        <v>36623</v>
      </c>
      <c r="D34" s="6">
        <v>36630</v>
      </c>
      <c r="E34" s="6">
        <v>40264</v>
      </c>
      <c r="F34" s="6">
        <v>40300</v>
      </c>
      <c r="G34" s="6">
        <v>43348</v>
      </c>
      <c r="H34" s="6">
        <v>43400</v>
      </c>
      <c r="I34" s="6">
        <v>46909</v>
      </c>
      <c r="J34" s="6">
        <v>46900</v>
      </c>
      <c r="K34" s="6">
        <v>51248</v>
      </c>
      <c r="L34" s="6">
        <v>51300</v>
      </c>
      <c r="M34" s="6">
        <v>62173</v>
      </c>
      <c r="N34" s="6">
        <v>57400</v>
      </c>
    </row>
    <row r="35" spans="1:14" x14ac:dyDescent="0.25">
      <c r="A35" t="s">
        <v>897</v>
      </c>
      <c r="B35" t="s">
        <v>2535</v>
      </c>
      <c r="C35" s="6">
        <v>26671</v>
      </c>
      <c r="D35" s="6">
        <v>26671</v>
      </c>
      <c r="E35" s="6">
        <v>33326</v>
      </c>
      <c r="F35" s="6">
        <v>33326</v>
      </c>
      <c r="G35" s="6">
        <v>40572</v>
      </c>
      <c r="H35" s="6">
        <v>40572</v>
      </c>
      <c r="I35" s="6">
        <v>40016</v>
      </c>
      <c r="J35" s="6">
        <v>40016</v>
      </c>
      <c r="K35" s="6">
        <v>51113</v>
      </c>
      <c r="L35" s="6">
        <v>44294</v>
      </c>
      <c r="M35" s="6">
        <v>50449</v>
      </c>
      <c r="N35" s="6">
        <v>50449</v>
      </c>
    </row>
    <row r="36" spans="1:14" x14ac:dyDescent="0.25">
      <c r="A36" t="s">
        <v>909</v>
      </c>
      <c r="B36" t="s">
        <v>2537</v>
      </c>
      <c r="C36" s="6">
        <v>2866703</v>
      </c>
      <c r="D36" s="6">
        <v>0</v>
      </c>
      <c r="E36" s="6">
        <v>3007975</v>
      </c>
      <c r="F36" s="6">
        <v>1850000</v>
      </c>
      <c r="G36" s="6">
        <v>42843</v>
      </c>
      <c r="H36" s="6">
        <v>42843</v>
      </c>
      <c r="I36" s="6">
        <v>45584</v>
      </c>
      <c r="J36" s="6">
        <v>45584</v>
      </c>
      <c r="K36" s="6">
        <v>47328</v>
      </c>
      <c r="L36" s="6">
        <v>47328</v>
      </c>
      <c r="M36" s="6">
        <v>55198</v>
      </c>
      <c r="N36" s="6">
        <v>55198</v>
      </c>
    </row>
    <row r="37" spans="1:14" x14ac:dyDescent="0.25">
      <c r="A37" t="s">
        <v>1935</v>
      </c>
      <c r="B37" t="s">
        <v>2545</v>
      </c>
      <c r="C37" s="6">
        <v>30735</v>
      </c>
      <c r="D37" s="6">
        <v>30735</v>
      </c>
      <c r="E37" s="6">
        <v>33502</v>
      </c>
      <c r="F37" s="6">
        <v>33502</v>
      </c>
      <c r="G37" s="6">
        <v>36887</v>
      </c>
      <c r="H37" s="6">
        <v>36887</v>
      </c>
      <c r="I37" s="6">
        <v>44964</v>
      </c>
      <c r="J37" s="6">
        <v>40819</v>
      </c>
      <c r="K37" s="6">
        <v>45325</v>
      </c>
      <c r="L37" s="6">
        <v>45325</v>
      </c>
      <c r="M37" s="6">
        <v>52999</v>
      </c>
      <c r="N37" s="6">
        <v>53000</v>
      </c>
    </row>
    <row r="38" spans="1:14" x14ac:dyDescent="0.25">
      <c r="A38" t="s">
        <v>1936</v>
      </c>
      <c r="B38" t="s">
        <v>2545</v>
      </c>
      <c r="C38" s="6">
        <v>34714</v>
      </c>
      <c r="D38" s="6">
        <v>34714</v>
      </c>
      <c r="E38" s="6">
        <v>37839</v>
      </c>
      <c r="F38" s="6">
        <v>37839</v>
      </c>
      <c r="G38" s="6">
        <v>41662</v>
      </c>
      <c r="H38" s="6">
        <v>41662</v>
      </c>
      <c r="I38" s="6">
        <v>50788</v>
      </c>
      <c r="J38" s="6">
        <v>46103</v>
      </c>
      <c r="K38" s="6">
        <v>52694</v>
      </c>
      <c r="L38" s="6">
        <v>52698</v>
      </c>
      <c r="M38" s="6">
        <v>62768</v>
      </c>
      <c r="N38" s="6">
        <v>62768</v>
      </c>
    </row>
    <row r="39" spans="1:14" x14ac:dyDescent="0.25">
      <c r="A39" t="s">
        <v>1008</v>
      </c>
      <c r="B39" t="s">
        <v>2556</v>
      </c>
      <c r="C39" s="6">
        <v>50632</v>
      </c>
      <c r="D39" s="6">
        <v>50632</v>
      </c>
      <c r="E39" s="6">
        <v>40855</v>
      </c>
      <c r="F39" s="6">
        <v>37758</v>
      </c>
      <c r="G39" s="6">
        <v>40713</v>
      </c>
      <c r="H39" s="6">
        <v>36642</v>
      </c>
      <c r="I39" s="6">
        <v>52103</v>
      </c>
      <c r="J39" s="6">
        <v>0</v>
      </c>
      <c r="K39" s="6">
        <v>106958</v>
      </c>
      <c r="L39" s="6">
        <v>0</v>
      </c>
      <c r="M39" s="6">
        <v>169424</v>
      </c>
      <c r="N39" s="6">
        <v>112168</v>
      </c>
    </row>
    <row r="40" spans="1:14" x14ac:dyDescent="0.25">
      <c r="A40" t="s">
        <v>2237</v>
      </c>
      <c r="C40" s="6">
        <v>18568287</v>
      </c>
      <c r="D40" s="6">
        <v>564976</v>
      </c>
      <c r="E40" s="6">
        <v>19931007</v>
      </c>
      <c r="F40" s="6">
        <v>2649129</v>
      </c>
      <c r="G40" s="6">
        <v>18062476</v>
      </c>
      <c r="H40" s="6">
        <v>1046203.34</v>
      </c>
      <c r="I40" s="6">
        <v>18477221</v>
      </c>
      <c r="J40" s="6">
        <v>1700392.46</v>
      </c>
      <c r="K40" s="6">
        <v>18750959</v>
      </c>
      <c r="L40" s="6">
        <v>3115696.61</v>
      </c>
      <c r="M40" s="6">
        <v>17145699</v>
      </c>
      <c r="N40" s="6">
        <v>10359324.74</v>
      </c>
    </row>
    <row r="638" spans="20:20" x14ac:dyDescent="0.25">
      <c r="T638" s="6" t="e">
        <f>GETPIVOTDATA("Sum of TOTAL",$A$3,"Months (Periodo expensas)",6)-'ANALISIS GASTOS VS COBRANZAS'!P10</f>
        <v>#REF!</v>
      </c>
    </row>
  </sheetData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74997-EF6D-4ED0-829A-A4E4D0884DFF}">
  <dimension ref="A3:T638"/>
  <sheetViews>
    <sheetView topLeftCell="A4" workbookViewId="0">
      <pane xSplit="2" ySplit="4" topLeftCell="C617" activePane="bottomRight" state="frozen"/>
      <selection activeCell="A4" sqref="A4"/>
      <selection pane="topRight" activeCell="C4" sqref="C4"/>
      <selection pane="bottomLeft" activeCell="A8" sqref="A8"/>
      <selection pane="bottomRight" activeCell="T637" sqref="T637"/>
    </sheetView>
  </sheetViews>
  <sheetFormatPr baseColWidth="10" defaultColWidth="9.140625" defaultRowHeight="15" x14ac:dyDescent="0.25"/>
  <cols>
    <col min="1" max="1" width="16.5703125" customWidth="1"/>
    <col min="2" max="2" width="51.140625" bestFit="1" customWidth="1"/>
    <col min="3" max="26" width="25.42578125" bestFit="1" customWidth="1"/>
  </cols>
  <sheetData>
    <row r="3" spans="1:20" x14ac:dyDescent="0.25">
      <c r="C3" s="5" t="s">
        <v>2247</v>
      </c>
      <c r="D3" s="5" t="s">
        <v>2248</v>
      </c>
      <c r="E3" s="5" t="s">
        <v>1044</v>
      </c>
      <c r="F3" s="5" t="s">
        <v>2249</v>
      </c>
    </row>
    <row r="4" spans="1:20" x14ac:dyDescent="0.25">
      <c r="C4" t="s">
        <v>2238</v>
      </c>
      <c r="F4" t="s">
        <v>2239</v>
      </c>
      <c r="I4" t="s">
        <v>2240</v>
      </c>
      <c r="L4" t="s">
        <v>2241</v>
      </c>
      <c r="O4" t="s">
        <v>2242</v>
      </c>
      <c r="R4" t="s">
        <v>2243</v>
      </c>
    </row>
    <row r="7" spans="1:20" ht="30" x14ac:dyDescent="0.25">
      <c r="A7" s="5" t="s">
        <v>1029</v>
      </c>
      <c r="B7" s="5" t="s">
        <v>2731</v>
      </c>
      <c r="C7" s="8" t="s">
        <v>2244</v>
      </c>
      <c r="D7" s="8" t="s">
        <v>2246</v>
      </c>
      <c r="E7" s="8" t="s">
        <v>2745</v>
      </c>
      <c r="F7" s="8" t="s">
        <v>2244</v>
      </c>
      <c r="G7" s="8" t="s">
        <v>2246</v>
      </c>
      <c r="H7" s="8" t="s">
        <v>2745</v>
      </c>
      <c r="I7" s="8" t="s">
        <v>2244</v>
      </c>
      <c r="J7" s="8" t="s">
        <v>2246</v>
      </c>
      <c r="K7" s="8" t="s">
        <v>2745</v>
      </c>
      <c r="L7" s="8" t="s">
        <v>2244</v>
      </c>
      <c r="M7" s="8" t="s">
        <v>2246</v>
      </c>
      <c r="N7" s="8" t="s">
        <v>2745</v>
      </c>
      <c r="O7" s="8" t="s">
        <v>2244</v>
      </c>
      <c r="P7" s="8" t="s">
        <v>2246</v>
      </c>
      <c r="Q7" s="8" t="s">
        <v>2745</v>
      </c>
      <c r="R7" s="8" t="s">
        <v>2244</v>
      </c>
      <c r="S7" s="8" t="s">
        <v>2246</v>
      </c>
      <c r="T7" s="8" t="s">
        <v>2745</v>
      </c>
    </row>
    <row r="8" spans="1:20" x14ac:dyDescent="0.25">
      <c r="A8" t="s">
        <v>0</v>
      </c>
      <c r="B8" t="s">
        <v>2261</v>
      </c>
      <c r="C8" s="6">
        <v>32641</v>
      </c>
      <c r="D8" s="6">
        <v>32641</v>
      </c>
      <c r="E8" s="4">
        <v>0</v>
      </c>
      <c r="F8" s="6">
        <v>37098</v>
      </c>
      <c r="G8" s="6">
        <v>37098</v>
      </c>
      <c r="H8" s="4">
        <v>0</v>
      </c>
      <c r="I8" s="6">
        <v>40448</v>
      </c>
      <c r="J8" s="6">
        <v>40448</v>
      </c>
      <c r="K8" s="4">
        <v>0</v>
      </c>
      <c r="L8" s="6">
        <v>44281</v>
      </c>
      <c r="M8" s="6">
        <v>44281</v>
      </c>
      <c r="N8" s="4">
        <v>0</v>
      </c>
      <c r="O8" s="6">
        <v>48952</v>
      </c>
      <c r="P8" s="6">
        <v>48952</v>
      </c>
      <c r="Q8" s="4">
        <v>0</v>
      </c>
      <c r="R8" s="6">
        <v>57739</v>
      </c>
      <c r="S8" s="6">
        <v>57739</v>
      </c>
      <c r="T8" s="4">
        <v>0</v>
      </c>
    </row>
    <row r="9" spans="1:20" x14ac:dyDescent="0.25">
      <c r="A9" t="s">
        <v>2</v>
      </c>
      <c r="B9" t="s">
        <v>2261</v>
      </c>
      <c r="C9" s="6">
        <v>32687</v>
      </c>
      <c r="D9" s="6">
        <v>32687</v>
      </c>
      <c r="E9" s="4">
        <v>0</v>
      </c>
      <c r="F9" s="6">
        <v>37158</v>
      </c>
      <c r="G9" s="6">
        <v>37158</v>
      </c>
      <c r="H9" s="4">
        <v>0</v>
      </c>
      <c r="I9" s="6">
        <v>40512</v>
      </c>
      <c r="J9" s="6">
        <v>40512</v>
      </c>
      <c r="K9" s="4">
        <v>0</v>
      </c>
      <c r="L9" s="6">
        <v>44348</v>
      </c>
      <c r="M9" s="6">
        <v>44348</v>
      </c>
      <c r="N9" s="4">
        <v>0</v>
      </c>
      <c r="O9" s="6">
        <v>49025</v>
      </c>
      <c r="P9" s="6">
        <v>49025</v>
      </c>
      <c r="Q9" s="4">
        <v>0</v>
      </c>
      <c r="R9" s="6">
        <v>57852</v>
      </c>
      <c r="S9" s="6">
        <v>57852</v>
      </c>
      <c r="T9" s="4">
        <v>0</v>
      </c>
    </row>
    <row r="10" spans="1:20" x14ac:dyDescent="0.25">
      <c r="A10" t="s">
        <v>3</v>
      </c>
      <c r="B10" t="s">
        <v>2262</v>
      </c>
      <c r="C10" s="6">
        <v>32816</v>
      </c>
      <c r="D10" s="6">
        <v>32816</v>
      </c>
      <c r="E10" s="4">
        <v>0</v>
      </c>
      <c r="F10" s="6">
        <v>37320</v>
      </c>
      <c r="G10" s="6">
        <v>37320</v>
      </c>
      <c r="H10" s="4">
        <v>0</v>
      </c>
      <c r="I10" s="6">
        <v>40684</v>
      </c>
      <c r="J10" s="6">
        <v>40684</v>
      </c>
      <c r="K10" s="4">
        <v>0</v>
      </c>
      <c r="L10" s="6">
        <v>44532</v>
      </c>
      <c r="M10" s="6">
        <v>44532</v>
      </c>
      <c r="N10" s="4">
        <v>0</v>
      </c>
      <c r="O10" s="6">
        <v>49225</v>
      </c>
      <c r="P10" s="6">
        <v>49225</v>
      </c>
      <c r="Q10" s="4">
        <v>0</v>
      </c>
      <c r="R10" s="6">
        <v>58166</v>
      </c>
      <c r="S10" s="6">
        <v>58166</v>
      </c>
      <c r="T10" s="4">
        <v>0</v>
      </c>
    </row>
    <row r="11" spans="1:20" x14ac:dyDescent="0.25">
      <c r="A11" t="s">
        <v>5</v>
      </c>
      <c r="B11" t="s">
        <v>2263</v>
      </c>
      <c r="C11" s="6">
        <v>30676</v>
      </c>
      <c r="D11" s="6">
        <v>30676</v>
      </c>
      <c r="E11" s="4">
        <v>0</v>
      </c>
      <c r="F11" s="6">
        <v>34594</v>
      </c>
      <c r="G11" s="6">
        <v>34594</v>
      </c>
      <c r="H11" s="4">
        <v>0</v>
      </c>
      <c r="I11" s="6">
        <v>37786</v>
      </c>
      <c r="J11" s="6">
        <v>37786</v>
      </c>
      <c r="K11" s="4">
        <v>0</v>
      </c>
      <c r="L11" s="6">
        <v>41449</v>
      </c>
      <c r="M11" s="6">
        <v>41449</v>
      </c>
      <c r="N11" s="4">
        <v>0</v>
      </c>
      <c r="O11" s="6">
        <v>45859</v>
      </c>
      <c r="P11" s="6">
        <v>45859</v>
      </c>
      <c r="Q11" s="4">
        <v>0</v>
      </c>
      <c r="R11" s="6">
        <v>52899</v>
      </c>
      <c r="S11" s="6">
        <v>52899</v>
      </c>
      <c r="T11" s="4">
        <v>0</v>
      </c>
    </row>
    <row r="12" spans="1:20" x14ac:dyDescent="0.25">
      <c r="A12" t="s">
        <v>7</v>
      </c>
      <c r="B12" t="s">
        <v>2263</v>
      </c>
      <c r="C12" s="6">
        <v>30706</v>
      </c>
      <c r="D12" s="6">
        <v>30706</v>
      </c>
      <c r="E12" s="4">
        <v>0</v>
      </c>
      <c r="F12" s="6">
        <v>34631</v>
      </c>
      <c r="G12" s="6">
        <v>35631</v>
      </c>
      <c r="H12" s="4">
        <v>-1000</v>
      </c>
      <c r="I12" s="6">
        <v>36825</v>
      </c>
      <c r="J12" s="6">
        <v>36825</v>
      </c>
      <c r="K12" s="4">
        <v>0</v>
      </c>
      <c r="L12" s="6">
        <v>41491</v>
      </c>
      <c r="M12" s="6">
        <v>41491</v>
      </c>
      <c r="N12" s="4">
        <v>0</v>
      </c>
      <c r="O12" s="6">
        <v>45905</v>
      </c>
      <c r="P12" s="6">
        <v>45905</v>
      </c>
      <c r="Q12" s="4">
        <v>0</v>
      </c>
      <c r="R12" s="6">
        <v>52970</v>
      </c>
      <c r="S12" s="6">
        <v>52970</v>
      </c>
      <c r="T12" s="4">
        <v>0</v>
      </c>
    </row>
    <row r="13" spans="1:20" x14ac:dyDescent="0.25">
      <c r="A13" t="s">
        <v>8</v>
      </c>
      <c r="B13" t="s">
        <v>2264</v>
      </c>
      <c r="C13" s="6">
        <v>30458</v>
      </c>
      <c r="D13" s="6">
        <v>30458</v>
      </c>
      <c r="E13" s="4">
        <v>0</v>
      </c>
      <c r="F13" s="6">
        <v>34316</v>
      </c>
      <c r="G13" s="6">
        <v>34316</v>
      </c>
      <c r="H13" s="4">
        <v>0</v>
      </c>
      <c r="I13" s="6">
        <v>37491</v>
      </c>
      <c r="J13" s="6">
        <v>38116</v>
      </c>
      <c r="K13" s="4">
        <v>-625</v>
      </c>
      <c r="L13" s="6">
        <v>65666</v>
      </c>
      <c r="M13" s="6">
        <v>65666</v>
      </c>
      <c r="N13" s="4">
        <v>0</v>
      </c>
      <c r="O13" s="6">
        <v>45516</v>
      </c>
      <c r="P13" s="6">
        <v>45516</v>
      </c>
      <c r="Q13" s="4">
        <v>0</v>
      </c>
      <c r="R13" s="6">
        <v>52362</v>
      </c>
      <c r="S13" s="6">
        <v>52362</v>
      </c>
      <c r="T13" s="4">
        <v>0</v>
      </c>
    </row>
    <row r="14" spans="1:20" x14ac:dyDescent="0.25">
      <c r="A14" t="s">
        <v>10</v>
      </c>
      <c r="B14" t="s">
        <v>2265</v>
      </c>
      <c r="C14" s="6">
        <v>33485</v>
      </c>
      <c r="D14" s="6">
        <v>33485</v>
      </c>
      <c r="E14" s="4">
        <v>0</v>
      </c>
      <c r="F14" s="6">
        <v>34250</v>
      </c>
      <c r="G14" s="6">
        <v>34250</v>
      </c>
      <c r="H14" s="4">
        <v>0</v>
      </c>
      <c r="I14" s="6">
        <v>37420</v>
      </c>
      <c r="J14" s="6">
        <v>37420</v>
      </c>
      <c r="K14" s="4">
        <v>0</v>
      </c>
      <c r="L14" s="6">
        <v>41060</v>
      </c>
      <c r="M14" s="6">
        <v>41060</v>
      </c>
      <c r="N14" s="4">
        <v>0</v>
      </c>
      <c r="O14" s="6">
        <v>45433</v>
      </c>
      <c r="P14" s="6">
        <v>0</v>
      </c>
      <c r="Q14" s="4">
        <v>45433</v>
      </c>
      <c r="R14" s="6">
        <v>104877</v>
      </c>
      <c r="S14" s="6">
        <v>106588</v>
      </c>
      <c r="T14" s="4">
        <v>-1711</v>
      </c>
    </row>
    <row r="15" spans="1:20" x14ac:dyDescent="0.25">
      <c r="A15" t="s">
        <v>12</v>
      </c>
      <c r="B15" t="s">
        <v>2266</v>
      </c>
      <c r="C15" s="6">
        <v>48081</v>
      </c>
      <c r="D15" s="6">
        <v>48081</v>
      </c>
      <c r="E15" s="4">
        <v>0</v>
      </c>
      <c r="F15" s="6">
        <v>70687</v>
      </c>
      <c r="G15" s="6">
        <v>70687</v>
      </c>
      <c r="H15" s="4">
        <v>0</v>
      </c>
      <c r="I15" s="6">
        <v>63487</v>
      </c>
      <c r="J15" s="6">
        <v>63487</v>
      </c>
      <c r="K15" s="4">
        <v>0</v>
      </c>
      <c r="L15" s="6">
        <v>75666</v>
      </c>
      <c r="M15" s="6">
        <v>75666</v>
      </c>
      <c r="N15" s="4">
        <v>0</v>
      </c>
      <c r="O15" s="6">
        <v>75065</v>
      </c>
      <c r="P15" s="6">
        <v>75065</v>
      </c>
      <c r="Q15" s="4">
        <v>0</v>
      </c>
      <c r="R15" s="6">
        <v>77343</v>
      </c>
      <c r="S15" s="6">
        <v>77342</v>
      </c>
      <c r="T15" s="4">
        <v>1</v>
      </c>
    </row>
    <row r="16" spans="1:20" x14ac:dyDescent="0.25">
      <c r="A16" t="s">
        <v>14</v>
      </c>
      <c r="B16" t="s">
        <v>2267</v>
      </c>
      <c r="C16" s="6">
        <v>39317</v>
      </c>
      <c r="D16" s="6">
        <v>39317</v>
      </c>
      <c r="E16" s="4">
        <v>0</v>
      </c>
      <c r="F16" s="6">
        <v>43926</v>
      </c>
      <c r="G16" s="6">
        <v>43926</v>
      </c>
      <c r="H16" s="4">
        <v>0</v>
      </c>
      <c r="I16" s="6">
        <v>47321</v>
      </c>
      <c r="J16" s="6">
        <v>47321</v>
      </c>
      <c r="K16" s="4">
        <v>0</v>
      </c>
      <c r="L16" s="6">
        <v>57367</v>
      </c>
      <c r="M16" s="6">
        <v>57367</v>
      </c>
      <c r="N16" s="4">
        <v>0</v>
      </c>
      <c r="O16" s="6">
        <v>55946</v>
      </c>
      <c r="P16" s="6">
        <v>55946</v>
      </c>
      <c r="Q16" s="4">
        <v>0</v>
      </c>
      <c r="R16" s="6">
        <v>65851</v>
      </c>
      <c r="S16" s="6">
        <v>65851</v>
      </c>
      <c r="T16" s="4">
        <v>0</v>
      </c>
    </row>
    <row r="17" spans="1:20" x14ac:dyDescent="0.25">
      <c r="A17" t="s">
        <v>16</v>
      </c>
      <c r="B17" t="s">
        <v>2268</v>
      </c>
      <c r="C17" s="6">
        <v>31206</v>
      </c>
      <c r="D17" s="6">
        <v>31206</v>
      </c>
      <c r="E17" s="4">
        <v>0</v>
      </c>
      <c r="F17" s="6">
        <v>35269</v>
      </c>
      <c r="G17" s="6">
        <v>35269</v>
      </c>
      <c r="H17" s="4">
        <v>0</v>
      </c>
      <c r="I17" s="6">
        <v>38505</v>
      </c>
      <c r="J17" s="6">
        <v>39148</v>
      </c>
      <c r="K17" s="4">
        <v>-643</v>
      </c>
      <c r="L17" s="6">
        <v>47618</v>
      </c>
      <c r="M17" s="6">
        <v>47618</v>
      </c>
      <c r="N17" s="4">
        <v>0</v>
      </c>
      <c r="O17" s="6">
        <v>46694</v>
      </c>
      <c r="P17" s="6">
        <v>46694</v>
      </c>
      <c r="Q17" s="4">
        <v>0</v>
      </c>
      <c r="R17" s="6">
        <v>54205</v>
      </c>
      <c r="S17" s="6">
        <v>54205</v>
      </c>
      <c r="T17" s="4">
        <v>0</v>
      </c>
    </row>
    <row r="18" spans="1:20" x14ac:dyDescent="0.25">
      <c r="A18" t="s">
        <v>18</v>
      </c>
      <c r="B18" t="s">
        <v>2269</v>
      </c>
      <c r="C18" s="6">
        <v>31195</v>
      </c>
      <c r="D18" s="6">
        <v>31195</v>
      </c>
      <c r="E18" s="4">
        <v>0</v>
      </c>
      <c r="F18" s="6">
        <v>35255</v>
      </c>
      <c r="G18" s="6">
        <v>35255</v>
      </c>
      <c r="H18" s="4">
        <v>0</v>
      </c>
      <c r="I18" s="6">
        <v>38489</v>
      </c>
      <c r="J18" s="6">
        <v>38489</v>
      </c>
      <c r="K18" s="4">
        <v>0</v>
      </c>
      <c r="L18" s="6">
        <v>42197</v>
      </c>
      <c r="M18" s="6">
        <v>42197</v>
      </c>
      <c r="N18" s="4">
        <v>0</v>
      </c>
      <c r="O18" s="6">
        <v>46675</v>
      </c>
      <c r="P18" s="6">
        <v>46675</v>
      </c>
      <c r="Q18" s="4">
        <v>0</v>
      </c>
      <c r="R18" s="6">
        <v>54176</v>
      </c>
      <c r="S18" s="6">
        <v>54176</v>
      </c>
      <c r="T18" s="4">
        <v>0</v>
      </c>
    </row>
    <row r="19" spans="1:20" x14ac:dyDescent="0.25">
      <c r="A19" t="s">
        <v>20</v>
      </c>
      <c r="B19" t="s">
        <v>21</v>
      </c>
      <c r="C19" s="6">
        <v>33082</v>
      </c>
      <c r="D19" s="6">
        <v>0</v>
      </c>
      <c r="E19" s="4">
        <v>33082</v>
      </c>
      <c r="F19" s="6">
        <v>74130</v>
      </c>
      <c r="G19" s="6">
        <v>74130</v>
      </c>
      <c r="H19" s="4">
        <v>0</v>
      </c>
      <c r="I19" s="6">
        <v>38990</v>
      </c>
      <c r="J19" s="6">
        <v>39640</v>
      </c>
      <c r="K19" s="4">
        <v>-650</v>
      </c>
      <c r="L19" s="6">
        <v>46315</v>
      </c>
      <c r="M19" s="6">
        <v>46315</v>
      </c>
      <c r="N19" s="4">
        <v>0</v>
      </c>
      <c r="O19" s="6">
        <v>46664</v>
      </c>
      <c r="P19" s="6">
        <v>46664</v>
      </c>
      <c r="Q19" s="4">
        <v>0</v>
      </c>
      <c r="R19" s="6">
        <v>53465</v>
      </c>
      <c r="S19" s="6">
        <v>53465</v>
      </c>
      <c r="T19" s="4">
        <v>0</v>
      </c>
    </row>
    <row r="20" spans="1:20" x14ac:dyDescent="0.25">
      <c r="A20" t="s">
        <v>22</v>
      </c>
      <c r="B20" t="s">
        <v>2270</v>
      </c>
      <c r="C20" s="6">
        <v>40308</v>
      </c>
      <c r="D20" s="6">
        <v>40512</v>
      </c>
      <c r="E20" s="4">
        <v>-204</v>
      </c>
      <c r="F20" s="6">
        <v>41622</v>
      </c>
      <c r="G20" s="6">
        <v>0</v>
      </c>
      <c r="H20" s="4">
        <v>41622</v>
      </c>
      <c r="I20" s="6">
        <v>93683</v>
      </c>
      <c r="J20" s="6">
        <v>93683</v>
      </c>
      <c r="K20" s="4">
        <v>0</v>
      </c>
      <c r="L20" s="6">
        <v>49786</v>
      </c>
      <c r="M20" s="6">
        <v>49786</v>
      </c>
      <c r="N20" s="4">
        <v>0</v>
      </c>
      <c r="O20" s="6">
        <v>55074</v>
      </c>
      <c r="P20" s="6">
        <v>55215</v>
      </c>
      <c r="Q20" s="4">
        <v>-141</v>
      </c>
      <c r="R20" s="6">
        <v>67864</v>
      </c>
      <c r="S20" s="6">
        <v>68235</v>
      </c>
      <c r="T20" s="4">
        <v>-371</v>
      </c>
    </row>
    <row r="21" spans="1:20" x14ac:dyDescent="0.25">
      <c r="A21" t="s">
        <v>24</v>
      </c>
      <c r="B21" t="s">
        <v>2271</v>
      </c>
      <c r="C21" s="6">
        <v>32569</v>
      </c>
      <c r="D21" s="6">
        <v>32569</v>
      </c>
      <c r="E21" s="4">
        <v>0</v>
      </c>
      <c r="F21" s="6">
        <v>37006</v>
      </c>
      <c r="G21" s="6">
        <v>0</v>
      </c>
      <c r="H21" s="4">
        <v>37006</v>
      </c>
      <c r="I21" s="6">
        <v>83106</v>
      </c>
      <c r="J21" s="6">
        <v>0</v>
      </c>
      <c r="K21" s="4">
        <v>83106</v>
      </c>
      <c r="L21" s="6">
        <v>135635</v>
      </c>
      <c r="M21" s="6">
        <v>138000</v>
      </c>
      <c r="N21" s="4">
        <v>-2365</v>
      </c>
      <c r="O21" s="6">
        <v>53418</v>
      </c>
      <c r="P21" s="6">
        <v>53500</v>
      </c>
      <c r="Q21" s="4">
        <v>-82</v>
      </c>
      <c r="R21" s="6">
        <v>57477</v>
      </c>
      <c r="S21" s="6">
        <v>58000</v>
      </c>
      <c r="T21" s="4">
        <v>-523</v>
      </c>
    </row>
    <row r="22" spans="1:20" x14ac:dyDescent="0.25">
      <c r="A22" t="s">
        <v>26</v>
      </c>
      <c r="B22" t="s">
        <v>2272</v>
      </c>
      <c r="C22" s="6">
        <v>32581</v>
      </c>
      <c r="D22" s="6">
        <v>32581</v>
      </c>
      <c r="E22" s="4">
        <v>0</v>
      </c>
      <c r="F22" s="6">
        <v>37018</v>
      </c>
      <c r="G22" s="6">
        <v>37018</v>
      </c>
      <c r="H22" s="4">
        <v>0</v>
      </c>
      <c r="I22" s="6">
        <v>40362</v>
      </c>
      <c r="J22" s="6">
        <v>40362</v>
      </c>
      <c r="K22" s="4">
        <v>0</v>
      </c>
      <c r="L22" s="6">
        <v>44189</v>
      </c>
      <c r="M22" s="6">
        <v>44189</v>
      </c>
      <c r="N22" s="4">
        <v>0</v>
      </c>
      <c r="O22" s="6">
        <v>48849</v>
      </c>
      <c r="P22" s="6">
        <v>48849</v>
      </c>
      <c r="Q22" s="4">
        <v>0</v>
      </c>
      <c r="R22" s="6">
        <v>57571</v>
      </c>
      <c r="S22" s="6">
        <v>57571</v>
      </c>
      <c r="T22" s="4">
        <v>0</v>
      </c>
    </row>
    <row r="23" spans="1:20" x14ac:dyDescent="0.25">
      <c r="A23" t="s">
        <v>28</v>
      </c>
      <c r="B23" t="s">
        <v>29</v>
      </c>
      <c r="C23" s="6">
        <v>67271</v>
      </c>
      <c r="D23" s="6">
        <v>67271</v>
      </c>
      <c r="E23" s="4">
        <v>0</v>
      </c>
      <c r="F23" s="6">
        <v>40551</v>
      </c>
      <c r="G23" s="6">
        <v>40551</v>
      </c>
      <c r="H23" s="4">
        <v>0</v>
      </c>
      <c r="I23" s="6">
        <v>40318</v>
      </c>
      <c r="J23" s="6">
        <v>40990</v>
      </c>
      <c r="K23" s="4">
        <v>-672</v>
      </c>
      <c r="L23" s="6">
        <v>48429</v>
      </c>
      <c r="M23" s="6">
        <v>48429</v>
      </c>
      <c r="N23" s="4">
        <v>0</v>
      </c>
      <c r="O23" s="6">
        <v>48800</v>
      </c>
      <c r="P23" s="6">
        <v>48800</v>
      </c>
      <c r="Q23" s="4">
        <v>0</v>
      </c>
      <c r="R23" s="6">
        <v>57499</v>
      </c>
      <c r="S23" s="6">
        <v>57499</v>
      </c>
      <c r="T23" s="4">
        <v>0</v>
      </c>
    </row>
    <row r="24" spans="1:20" x14ac:dyDescent="0.25">
      <c r="A24" t="s">
        <v>30</v>
      </c>
      <c r="B24" t="s">
        <v>31</v>
      </c>
      <c r="C24" s="6">
        <v>73106</v>
      </c>
      <c r="D24" s="6">
        <v>0</v>
      </c>
      <c r="E24" s="4">
        <v>73106</v>
      </c>
      <c r="F24" s="6">
        <v>117167</v>
      </c>
      <c r="G24" s="6">
        <v>117167</v>
      </c>
      <c r="H24" s="4">
        <v>0</v>
      </c>
      <c r="I24" s="6">
        <v>40384</v>
      </c>
      <c r="J24" s="6">
        <v>40384</v>
      </c>
      <c r="K24" s="4">
        <v>0</v>
      </c>
      <c r="L24" s="6">
        <v>44212</v>
      </c>
      <c r="M24" s="6">
        <v>44212</v>
      </c>
      <c r="N24" s="4">
        <v>0</v>
      </c>
      <c r="O24" s="6">
        <v>55835</v>
      </c>
      <c r="P24" s="6">
        <v>55835</v>
      </c>
      <c r="Q24" s="4">
        <v>0</v>
      </c>
      <c r="R24" s="6">
        <v>65571</v>
      </c>
      <c r="S24" s="6">
        <v>0</v>
      </c>
      <c r="T24" s="4">
        <v>65571</v>
      </c>
    </row>
    <row r="25" spans="1:20" x14ac:dyDescent="0.25">
      <c r="A25" t="s">
        <v>32</v>
      </c>
      <c r="B25" t="s">
        <v>33</v>
      </c>
      <c r="C25" s="6">
        <v>74798</v>
      </c>
      <c r="D25" s="6">
        <v>0</v>
      </c>
      <c r="E25" s="4">
        <v>74798</v>
      </c>
      <c r="F25" s="6">
        <v>121053</v>
      </c>
      <c r="G25" s="6">
        <v>74798</v>
      </c>
      <c r="H25" s="4">
        <v>46255</v>
      </c>
      <c r="I25" s="6">
        <v>94970</v>
      </c>
      <c r="J25" s="6">
        <v>48033</v>
      </c>
      <c r="K25" s="4">
        <v>46937</v>
      </c>
      <c r="L25" s="6">
        <v>102331</v>
      </c>
      <c r="M25" s="6">
        <v>48715</v>
      </c>
      <c r="N25" s="4">
        <v>53616</v>
      </c>
      <c r="O25" s="6">
        <v>113163</v>
      </c>
      <c r="P25" s="6">
        <v>55394</v>
      </c>
      <c r="Q25" s="4">
        <v>57769</v>
      </c>
      <c r="R25" s="6">
        <v>128214</v>
      </c>
      <c r="S25" s="6">
        <v>0</v>
      </c>
      <c r="T25" s="4">
        <v>128214</v>
      </c>
    </row>
    <row r="26" spans="1:20" x14ac:dyDescent="0.25">
      <c r="A26" t="s">
        <v>34</v>
      </c>
      <c r="B26" t="s">
        <v>2273</v>
      </c>
      <c r="C26" s="6">
        <v>34040</v>
      </c>
      <c r="D26" s="6">
        <v>34040</v>
      </c>
      <c r="E26" s="4">
        <v>0</v>
      </c>
      <c r="F26" s="6">
        <v>38881</v>
      </c>
      <c r="G26" s="6">
        <v>38881</v>
      </c>
      <c r="H26" s="4">
        <v>0</v>
      </c>
      <c r="I26" s="6">
        <v>42344</v>
      </c>
      <c r="J26" s="6">
        <v>42344</v>
      </c>
      <c r="K26" s="4">
        <v>0</v>
      </c>
      <c r="L26" s="6">
        <v>46297</v>
      </c>
      <c r="M26" s="6">
        <v>46297</v>
      </c>
      <c r="N26" s="4">
        <v>0</v>
      </c>
      <c r="O26" s="6">
        <v>51153</v>
      </c>
      <c r="P26" s="6">
        <v>51153</v>
      </c>
      <c r="Q26" s="4">
        <v>0</v>
      </c>
      <c r="R26" s="6">
        <v>61184</v>
      </c>
      <c r="S26" s="6">
        <v>61184</v>
      </c>
      <c r="T26" s="4">
        <v>0</v>
      </c>
    </row>
    <row r="27" spans="1:20" x14ac:dyDescent="0.25">
      <c r="A27" t="s">
        <v>36</v>
      </c>
      <c r="B27" t="s">
        <v>2274</v>
      </c>
      <c r="C27" s="6">
        <v>33140</v>
      </c>
      <c r="D27" s="6">
        <v>33140</v>
      </c>
      <c r="E27" s="4">
        <v>0</v>
      </c>
      <c r="F27" s="6">
        <v>37734</v>
      </c>
      <c r="G27" s="6">
        <v>37734</v>
      </c>
      <c r="H27" s="4">
        <v>0</v>
      </c>
      <c r="I27" s="6">
        <v>41124</v>
      </c>
      <c r="J27" s="6">
        <v>41124</v>
      </c>
      <c r="K27" s="4">
        <v>0</v>
      </c>
      <c r="L27" s="6">
        <v>45000</v>
      </c>
      <c r="M27" s="6">
        <v>45000</v>
      </c>
      <c r="N27" s="4">
        <v>0</v>
      </c>
      <c r="O27" s="6">
        <v>49736</v>
      </c>
      <c r="P27" s="6">
        <v>49736</v>
      </c>
      <c r="Q27" s="4">
        <v>0</v>
      </c>
      <c r="R27" s="6">
        <v>74374</v>
      </c>
      <c r="S27" s="6">
        <v>74374</v>
      </c>
      <c r="T27" s="4">
        <v>0</v>
      </c>
    </row>
    <row r="28" spans="1:20" x14ac:dyDescent="0.25">
      <c r="A28" t="s">
        <v>38</v>
      </c>
      <c r="B28" t="s">
        <v>2275</v>
      </c>
      <c r="C28" s="6">
        <v>31948</v>
      </c>
      <c r="D28" s="6">
        <v>31948</v>
      </c>
      <c r="E28" s="4">
        <v>0</v>
      </c>
      <c r="F28" s="6">
        <v>36214</v>
      </c>
      <c r="G28" s="6">
        <v>36214</v>
      </c>
      <c r="H28" s="4">
        <v>0</v>
      </c>
      <c r="I28" s="6">
        <v>39509</v>
      </c>
      <c r="J28" s="6">
        <v>39509</v>
      </c>
      <c r="K28" s="4">
        <v>0</v>
      </c>
      <c r="L28" s="6">
        <v>43281</v>
      </c>
      <c r="M28" s="6">
        <v>43281</v>
      </c>
      <c r="N28" s="4">
        <v>0</v>
      </c>
      <c r="O28" s="6">
        <v>47860</v>
      </c>
      <c r="P28" s="6">
        <v>47860</v>
      </c>
      <c r="Q28" s="4">
        <v>0</v>
      </c>
      <c r="R28" s="6">
        <v>56030</v>
      </c>
      <c r="S28" s="6">
        <v>56030</v>
      </c>
      <c r="T28" s="4">
        <v>0</v>
      </c>
    </row>
    <row r="29" spans="1:20" x14ac:dyDescent="0.25">
      <c r="A29" t="s">
        <v>40</v>
      </c>
      <c r="B29" t="s">
        <v>2276</v>
      </c>
      <c r="C29" s="6">
        <v>29409</v>
      </c>
      <c r="D29" s="6">
        <v>29409</v>
      </c>
      <c r="E29" s="4">
        <v>0</v>
      </c>
      <c r="F29" s="6">
        <v>33121</v>
      </c>
      <c r="G29" s="6">
        <v>33121</v>
      </c>
      <c r="H29" s="4">
        <v>0</v>
      </c>
      <c r="I29" s="6">
        <v>36252</v>
      </c>
      <c r="J29" s="6">
        <v>36252</v>
      </c>
      <c r="K29" s="4">
        <v>0</v>
      </c>
      <c r="L29" s="6">
        <v>39851</v>
      </c>
      <c r="M29" s="6">
        <v>39851</v>
      </c>
      <c r="N29" s="4">
        <v>0</v>
      </c>
      <c r="O29" s="6">
        <v>44162</v>
      </c>
      <c r="P29" s="6">
        <v>44162</v>
      </c>
      <c r="Q29" s="4">
        <v>0</v>
      </c>
      <c r="R29" s="6">
        <v>58106</v>
      </c>
      <c r="S29" s="6">
        <v>58106</v>
      </c>
      <c r="T29" s="4">
        <v>0</v>
      </c>
    </row>
    <row r="30" spans="1:20" x14ac:dyDescent="0.25">
      <c r="A30" t="s">
        <v>1051</v>
      </c>
      <c r="B30" t="s">
        <v>2277</v>
      </c>
      <c r="C30" s="6">
        <v>30575</v>
      </c>
      <c r="D30" s="6">
        <v>30575</v>
      </c>
      <c r="E30" s="4">
        <v>0</v>
      </c>
      <c r="F30" s="6">
        <v>34464</v>
      </c>
      <c r="G30" s="6">
        <v>34484</v>
      </c>
      <c r="H30" s="4">
        <v>-20</v>
      </c>
      <c r="I30" s="6">
        <v>37628</v>
      </c>
      <c r="J30" s="6">
        <v>37628</v>
      </c>
      <c r="K30" s="4">
        <v>0</v>
      </c>
      <c r="L30" s="6">
        <v>45975</v>
      </c>
      <c r="M30" s="6">
        <v>45975</v>
      </c>
      <c r="N30" s="4">
        <v>0</v>
      </c>
      <c r="O30" s="6">
        <v>50928</v>
      </c>
      <c r="P30" s="6">
        <v>45975</v>
      </c>
      <c r="Q30" s="4">
        <v>4953</v>
      </c>
      <c r="R30" s="6">
        <v>63569</v>
      </c>
      <c r="S30" s="6">
        <v>63569</v>
      </c>
      <c r="T30" s="4">
        <v>0</v>
      </c>
    </row>
    <row r="31" spans="1:20" x14ac:dyDescent="0.25">
      <c r="A31" t="s">
        <v>1052</v>
      </c>
      <c r="B31" t="s">
        <v>2278</v>
      </c>
      <c r="C31" s="6">
        <v>668915</v>
      </c>
      <c r="D31" s="6">
        <v>0</v>
      </c>
      <c r="E31" s="4">
        <v>668915</v>
      </c>
      <c r="F31" s="6">
        <v>740130</v>
      </c>
      <c r="G31" s="6">
        <v>0</v>
      </c>
      <c r="H31" s="4">
        <v>740130</v>
      </c>
      <c r="I31" s="6">
        <v>817934</v>
      </c>
      <c r="J31" s="6">
        <v>0</v>
      </c>
      <c r="K31" s="4">
        <v>817934</v>
      </c>
      <c r="L31" s="6">
        <v>894900</v>
      </c>
      <c r="M31" s="6">
        <v>0</v>
      </c>
      <c r="N31" s="4">
        <v>894900</v>
      </c>
      <c r="O31" s="6">
        <v>979237</v>
      </c>
      <c r="P31" s="6">
        <v>0</v>
      </c>
      <c r="Q31" s="4">
        <v>979237</v>
      </c>
      <c r="R31" s="6">
        <v>1074879</v>
      </c>
      <c r="S31" s="6">
        <v>0</v>
      </c>
      <c r="T31" s="4">
        <v>1074879</v>
      </c>
    </row>
    <row r="32" spans="1:20" x14ac:dyDescent="0.25">
      <c r="A32" t="s">
        <v>46</v>
      </c>
      <c r="B32" t="s">
        <v>47</v>
      </c>
      <c r="C32" s="6">
        <v>32464</v>
      </c>
      <c r="D32" s="6">
        <v>32951</v>
      </c>
      <c r="E32" s="4">
        <v>-487</v>
      </c>
      <c r="F32" s="6">
        <v>40755</v>
      </c>
      <c r="G32" s="6">
        <v>40755</v>
      </c>
      <c r="H32" s="4">
        <v>0</v>
      </c>
      <c r="I32" s="6">
        <v>40505</v>
      </c>
      <c r="J32" s="6">
        <v>40505</v>
      </c>
      <c r="K32" s="4">
        <v>0</v>
      </c>
      <c r="L32" s="6">
        <v>44395</v>
      </c>
      <c r="M32" s="6">
        <v>0</v>
      </c>
      <c r="N32" s="4">
        <v>44395</v>
      </c>
      <c r="O32" s="6">
        <v>100612</v>
      </c>
      <c r="P32" s="6">
        <v>100612</v>
      </c>
      <c r="Q32" s="4">
        <v>0</v>
      </c>
      <c r="R32" s="6">
        <v>63902</v>
      </c>
      <c r="S32" s="6">
        <v>63902</v>
      </c>
      <c r="T32" s="4">
        <v>0</v>
      </c>
    </row>
    <row r="33" spans="1:20" x14ac:dyDescent="0.25">
      <c r="A33" t="s">
        <v>48</v>
      </c>
      <c r="B33" t="s">
        <v>49</v>
      </c>
      <c r="C33" s="6">
        <v>39872</v>
      </c>
      <c r="D33" s="6">
        <v>39872</v>
      </c>
      <c r="E33" s="4">
        <v>0</v>
      </c>
      <c r="F33" s="6">
        <v>45645</v>
      </c>
      <c r="G33" s="6">
        <v>45645</v>
      </c>
      <c r="H33" s="4">
        <v>0</v>
      </c>
      <c r="I33" s="6">
        <v>49641</v>
      </c>
      <c r="J33" s="6">
        <v>49641</v>
      </c>
      <c r="K33" s="4">
        <v>0</v>
      </c>
      <c r="L33" s="6">
        <v>54215</v>
      </c>
      <c r="M33" s="6">
        <v>54215</v>
      </c>
      <c r="N33" s="4">
        <v>0</v>
      </c>
      <c r="O33" s="6">
        <v>59866</v>
      </c>
      <c r="P33" s="6">
        <v>59866</v>
      </c>
      <c r="Q33" s="4">
        <v>0</v>
      </c>
      <c r="R33" s="6">
        <v>72434</v>
      </c>
      <c r="S33" s="6">
        <v>72434</v>
      </c>
      <c r="T33" s="4">
        <v>0</v>
      </c>
    </row>
    <row r="34" spans="1:20" x14ac:dyDescent="0.25">
      <c r="A34" t="s">
        <v>50</v>
      </c>
      <c r="B34" t="s">
        <v>51</v>
      </c>
      <c r="C34" s="6">
        <v>41494</v>
      </c>
      <c r="D34" s="6">
        <v>41494</v>
      </c>
      <c r="E34" s="4">
        <v>0</v>
      </c>
      <c r="F34" s="6">
        <v>48002</v>
      </c>
      <c r="G34" s="6">
        <v>48002</v>
      </c>
      <c r="H34" s="4">
        <v>0</v>
      </c>
      <c r="I34" s="6">
        <v>52231</v>
      </c>
      <c r="J34" s="6">
        <v>52231</v>
      </c>
      <c r="K34" s="4">
        <v>0</v>
      </c>
      <c r="L34" s="6">
        <v>57059</v>
      </c>
      <c r="M34" s="6">
        <v>57059</v>
      </c>
      <c r="N34" s="4">
        <v>0</v>
      </c>
      <c r="O34" s="6">
        <v>63088</v>
      </c>
      <c r="P34" s="6">
        <v>63088</v>
      </c>
      <c r="Q34" s="4">
        <v>0</v>
      </c>
      <c r="R34" s="6">
        <v>78005</v>
      </c>
      <c r="S34" s="6">
        <v>78005</v>
      </c>
      <c r="T34" s="4">
        <v>0</v>
      </c>
    </row>
    <row r="35" spans="1:20" x14ac:dyDescent="0.25">
      <c r="A35" t="s">
        <v>52</v>
      </c>
      <c r="B35" t="s">
        <v>2279</v>
      </c>
      <c r="C35" s="6">
        <v>32099</v>
      </c>
      <c r="D35" s="6">
        <v>32099</v>
      </c>
      <c r="E35" s="4">
        <v>0</v>
      </c>
      <c r="F35" s="6">
        <v>42162</v>
      </c>
      <c r="G35" s="6">
        <v>42865</v>
      </c>
      <c r="H35" s="4">
        <v>-703</v>
      </c>
      <c r="I35" s="6">
        <v>47731</v>
      </c>
      <c r="J35" s="6">
        <v>47731</v>
      </c>
      <c r="K35" s="4">
        <v>0</v>
      </c>
      <c r="L35" s="6">
        <v>53153</v>
      </c>
      <c r="M35" s="6">
        <v>54039</v>
      </c>
      <c r="N35" s="4">
        <v>-886</v>
      </c>
      <c r="O35" s="6">
        <v>56509</v>
      </c>
      <c r="P35" s="6">
        <v>57437</v>
      </c>
      <c r="Q35" s="4">
        <v>-928</v>
      </c>
      <c r="R35" s="6">
        <v>66022</v>
      </c>
      <c r="S35" s="6">
        <v>66022</v>
      </c>
      <c r="T35" s="4">
        <v>0</v>
      </c>
    </row>
    <row r="36" spans="1:20" x14ac:dyDescent="0.25">
      <c r="A36" t="s">
        <v>54</v>
      </c>
      <c r="B36" t="s">
        <v>2273</v>
      </c>
      <c r="C36" s="6">
        <v>34311</v>
      </c>
      <c r="D36" s="6">
        <v>34311</v>
      </c>
      <c r="E36" s="4">
        <v>0</v>
      </c>
      <c r="F36" s="6">
        <v>39222</v>
      </c>
      <c r="G36" s="6">
        <v>39222</v>
      </c>
      <c r="H36" s="4">
        <v>0</v>
      </c>
      <c r="I36" s="6">
        <v>42707</v>
      </c>
      <c r="J36" s="6">
        <v>42707</v>
      </c>
      <c r="K36" s="4">
        <v>0</v>
      </c>
      <c r="L36" s="6">
        <v>46685</v>
      </c>
      <c r="M36" s="6">
        <v>46685</v>
      </c>
      <c r="N36" s="4">
        <v>0</v>
      </c>
      <c r="O36" s="6">
        <v>51577</v>
      </c>
      <c r="P36" s="6">
        <v>51577</v>
      </c>
      <c r="Q36" s="4">
        <v>0</v>
      </c>
      <c r="R36" s="6">
        <v>61849</v>
      </c>
      <c r="S36" s="6">
        <v>61849</v>
      </c>
      <c r="T36" s="4">
        <v>0</v>
      </c>
    </row>
    <row r="37" spans="1:20" x14ac:dyDescent="0.25">
      <c r="A37" t="s">
        <v>55</v>
      </c>
      <c r="B37" t="s">
        <v>33</v>
      </c>
      <c r="C37" s="6">
        <v>82590</v>
      </c>
      <c r="D37" s="6">
        <v>0</v>
      </c>
      <c r="E37" s="4">
        <v>82590</v>
      </c>
      <c r="F37" s="6">
        <v>134118</v>
      </c>
      <c r="G37" s="6">
        <v>82590</v>
      </c>
      <c r="H37" s="4">
        <v>51528</v>
      </c>
      <c r="I37" s="6">
        <v>105718</v>
      </c>
      <c r="J37" s="6">
        <v>53492</v>
      </c>
      <c r="K37" s="4">
        <v>52226</v>
      </c>
      <c r="L37" s="6">
        <v>113702</v>
      </c>
      <c r="M37" s="6">
        <v>54190</v>
      </c>
      <c r="N37" s="4">
        <v>59512</v>
      </c>
      <c r="O37" s="6">
        <v>125516</v>
      </c>
      <c r="P37" s="6">
        <v>61476</v>
      </c>
      <c r="Q37" s="4">
        <v>64040</v>
      </c>
      <c r="R37" s="6">
        <v>144184</v>
      </c>
      <c r="S37" s="6">
        <v>0</v>
      </c>
      <c r="T37" s="4">
        <v>144184</v>
      </c>
    </row>
    <row r="38" spans="1:20" x14ac:dyDescent="0.25">
      <c r="A38" t="s">
        <v>56</v>
      </c>
      <c r="B38" t="s">
        <v>51</v>
      </c>
      <c r="C38" s="6">
        <v>39225</v>
      </c>
      <c r="D38" s="6">
        <v>39225</v>
      </c>
      <c r="E38" s="4">
        <v>0</v>
      </c>
      <c r="F38" s="6">
        <v>44830</v>
      </c>
      <c r="G38" s="6">
        <v>44830</v>
      </c>
      <c r="H38" s="4">
        <v>0</v>
      </c>
      <c r="I38" s="6">
        <v>48773</v>
      </c>
      <c r="J38" s="6">
        <v>48773</v>
      </c>
      <c r="K38" s="4">
        <v>0</v>
      </c>
      <c r="L38" s="6">
        <v>53290</v>
      </c>
      <c r="M38" s="6">
        <v>53290</v>
      </c>
      <c r="N38" s="4">
        <v>0</v>
      </c>
      <c r="O38" s="6">
        <v>58854</v>
      </c>
      <c r="P38" s="6">
        <v>58854</v>
      </c>
      <c r="Q38" s="4">
        <v>0</v>
      </c>
      <c r="R38" s="6">
        <v>70886</v>
      </c>
      <c r="S38" s="6">
        <v>70886</v>
      </c>
      <c r="T38" s="4">
        <v>0</v>
      </c>
    </row>
    <row r="39" spans="1:20" x14ac:dyDescent="0.25">
      <c r="A39" t="s">
        <v>57</v>
      </c>
      <c r="B39" t="s">
        <v>2280</v>
      </c>
      <c r="C39" s="6">
        <v>69272</v>
      </c>
      <c r="D39" s="6">
        <v>69272</v>
      </c>
      <c r="E39" s="4">
        <v>0</v>
      </c>
      <c r="F39" s="6">
        <v>74493</v>
      </c>
      <c r="G39" s="6">
        <v>74493</v>
      </c>
      <c r="H39" s="4">
        <v>0</v>
      </c>
      <c r="I39" s="6">
        <v>78066</v>
      </c>
      <c r="J39" s="6">
        <v>78066</v>
      </c>
      <c r="K39" s="4">
        <v>0</v>
      </c>
      <c r="L39" s="6">
        <v>82139</v>
      </c>
      <c r="M39" s="6">
        <v>82139</v>
      </c>
      <c r="N39" s="4">
        <v>0</v>
      </c>
      <c r="O39" s="6">
        <v>87178</v>
      </c>
      <c r="P39" s="6">
        <v>87178</v>
      </c>
      <c r="Q39" s="4">
        <v>0</v>
      </c>
      <c r="R39" s="6">
        <v>98438</v>
      </c>
      <c r="S39" s="6">
        <v>98438</v>
      </c>
      <c r="T39" s="4">
        <v>0</v>
      </c>
    </row>
    <row r="40" spans="1:20" x14ac:dyDescent="0.25">
      <c r="A40" t="s">
        <v>60</v>
      </c>
      <c r="B40" t="s">
        <v>2281</v>
      </c>
      <c r="C40" s="6">
        <v>37877</v>
      </c>
      <c r="D40" s="6">
        <v>37877</v>
      </c>
      <c r="E40" s="4">
        <v>0</v>
      </c>
      <c r="F40" s="6">
        <v>43772</v>
      </c>
      <c r="G40" s="6">
        <v>43772</v>
      </c>
      <c r="H40" s="4">
        <v>0</v>
      </c>
      <c r="I40" s="6"/>
      <c r="J40" s="6"/>
      <c r="K40" s="4">
        <v>0</v>
      </c>
      <c r="L40" s="6"/>
      <c r="M40" s="6"/>
      <c r="N40" s="4">
        <v>0</v>
      </c>
      <c r="O40" s="6"/>
      <c r="P40" s="6"/>
      <c r="Q40" s="4">
        <v>0</v>
      </c>
      <c r="R40" s="6"/>
      <c r="S40" s="6"/>
      <c r="T40" s="4">
        <v>0</v>
      </c>
    </row>
    <row r="41" spans="1:20" x14ac:dyDescent="0.25">
      <c r="B41" t="s">
        <v>2733</v>
      </c>
      <c r="C41" s="6"/>
      <c r="D41" s="6"/>
      <c r="E41" s="4">
        <v>0</v>
      </c>
      <c r="F41" s="6"/>
      <c r="G41" s="6"/>
      <c r="H41" s="4">
        <v>0</v>
      </c>
      <c r="I41" s="6">
        <v>47543</v>
      </c>
      <c r="J41" s="6">
        <v>47600</v>
      </c>
      <c r="K41" s="4">
        <v>-57</v>
      </c>
      <c r="L41" s="6">
        <v>57350</v>
      </c>
      <c r="M41" s="6">
        <v>57350</v>
      </c>
      <c r="N41" s="4">
        <v>0</v>
      </c>
      <c r="O41" s="6">
        <v>100422</v>
      </c>
      <c r="P41" s="6">
        <v>100500</v>
      </c>
      <c r="Q41" s="4">
        <v>-78</v>
      </c>
      <c r="R41" s="6">
        <v>82700</v>
      </c>
      <c r="S41" s="6">
        <v>82700</v>
      </c>
      <c r="T41" s="4">
        <v>0</v>
      </c>
    </row>
    <row r="42" spans="1:20" x14ac:dyDescent="0.25">
      <c r="A42" t="s">
        <v>62</v>
      </c>
      <c r="B42" t="s">
        <v>2282</v>
      </c>
      <c r="C42" s="6">
        <v>34625</v>
      </c>
      <c r="D42" s="6">
        <v>34625</v>
      </c>
      <c r="E42" s="4">
        <v>0</v>
      </c>
      <c r="F42" s="6">
        <v>39627</v>
      </c>
      <c r="G42" s="6">
        <v>39627</v>
      </c>
      <c r="H42" s="4">
        <v>0</v>
      </c>
      <c r="I42" s="6">
        <v>43137</v>
      </c>
      <c r="J42" s="6">
        <v>43137</v>
      </c>
      <c r="K42" s="4">
        <v>0</v>
      </c>
      <c r="L42" s="6">
        <v>47140</v>
      </c>
      <c r="M42" s="6">
        <v>47140</v>
      </c>
      <c r="N42" s="4">
        <v>0</v>
      </c>
      <c r="O42" s="6">
        <v>52074</v>
      </c>
      <c r="P42" s="6">
        <v>52074</v>
      </c>
      <c r="Q42" s="4">
        <v>0</v>
      </c>
      <c r="R42" s="6">
        <v>62624</v>
      </c>
      <c r="S42" s="6">
        <v>62624</v>
      </c>
      <c r="T42" s="4">
        <v>0</v>
      </c>
    </row>
    <row r="43" spans="1:20" x14ac:dyDescent="0.25">
      <c r="A43" t="s">
        <v>64</v>
      </c>
      <c r="B43" t="s">
        <v>2283</v>
      </c>
      <c r="C43" s="6">
        <v>33214</v>
      </c>
      <c r="D43" s="6">
        <v>33214</v>
      </c>
      <c r="E43" s="4">
        <v>0</v>
      </c>
      <c r="F43" s="6">
        <v>37828</v>
      </c>
      <c r="G43" s="6">
        <v>37828</v>
      </c>
      <c r="H43" s="4">
        <v>0</v>
      </c>
      <c r="I43" s="6">
        <v>41224</v>
      </c>
      <c r="J43" s="6">
        <v>41224</v>
      </c>
      <c r="K43" s="4">
        <v>0</v>
      </c>
      <c r="L43" s="6">
        <v>45106</v>
      </c>
      <c r="M43" s="6">
        <v>45106</v>
      </c>
      <c r="N43" s="4">
        <v>0</v>
      </c>
      <c r="O43" s="6">
        <v>49853</v>
      </c>
      <c r="P43" s="6">
        <v>49853</v>
      </c>
      <c r="Q43" s="4">
        <v>0</v>
      </c>
      <c r="R43" s="6">
        <v>59148</v>
      </c>
      <c r="S43" s="6">
        <v>59148</v>
      </c>
      <c r="T43" s="4">
        <v>0</v>
      </c>
    </row>
    <row r="44" spans="1:20" x14ac:dyDescent="0.25">
      <c r="A44" t="s">
        <v>66</v>
      </c>
      <c r="B44" t="s">
        <v>33</v>
      </c>
      <c r="C44" s="6">
        <v>85952</v>
      </c>
      <c r="D44" s="6">
        <v>0</v>
      </c>
      <c r="E44" s="4">
        <v>85952</v>
      </c>
      <c r="F44" s="6">
        <v>140281</v>
      </c>
      <c r="G44" s="6">
        <v>85952</v>
      </c>
      <c r="H44" s="4">
        <v>54329</v>
      </c>
      <c r="I44" s="6">
        <v>111556</v>
      </c>
      <c r="J44" s="6">
        <v>56367</v>
      </c>
      <c r="K44" s="4">
        <v>55189</v>
      </c>
      <c r="L44" s="6">
        <v>120130</v>
      </c>
      <c r="M44" s="6">
        <v>57227</v>
      </c>
      <c r="N44" s="4">
        <v>62903</v>
      </c>
      <c r="O44" s="6">
        <v>132727</v>
      </c>
      <c r="P44" s="6">
        <v>64941</v>
      </c>
      <c r="Q44" s="4">
        <v>67786</v>
      </c>
      <c r="R44" s="6">
        <v>154401</v>
      </c>
      <c r="S44" s="6">
        <v>0</v>
      </c>
      <c r="T44" s="4">
        <v>154401</v>
      </c>
    </row>
    <row r="45" spans="1:20" x14ac:dyDescent="0.25">
      <c r="A45" t="s">
        <v>67</v>
      </c>
      <c r="B45" t="s">
        <v>33</v>
      </c>
      <c r="C45" s="6">
        <v>83403</v>
      </c>
      <c r="D45" s="6">
        <v>0</v>
      </c>
      <c r="E45" s="4">
        <v>83403</v>
      </c>
      <c r="F45" s="6">
        <v>135481</v>
      </c>
      <c r="G45" s="6">
        <v>83403</v>
      </c>
      <c r="H45" s="4">
        <v>52078</v>
      </c>
      <c r="I45" s="6">
        <v>106839</v>
      </c>
      <c r="J45" s="6">
        <v>54062</v>
      </c>
      <c r="K45" s="4">
        <v>52777</v>
      </c>
      <c r="L45" s="6">
        <v>114887</v>
      </c>
      <c r="M45" s="6">
        <v>54761</v>
      </c>
      <c r="N45" s="4">
        <v>60126</v>
      </c>
      <c r="O45" s="6">
        <v>126803</v>
      </c>
      <c r="P45" s="6">
        <v>62110</v>
      </c>
      <c r="Q45" s="4">
        <v>64693</v>
      </c>
      <c r="R45" s="6">
        <v>145848</v>
      </c>
      <c r="S45" s="6">
        <v>0</v>
      </c>
      <c r="T45" s="4">
        <v>145848</v>
      </c>
    </row>
    <row r="46" spans="1:20" x14ac:dyDescent="0.25">
      <c r="A46" t="s">
        <v>68</v>
      </c>
      <c r="B46" t="s">
        <v>2284</v>
      </c>
      <c r="C46" s="6">
        <v>33169</v>
      </c>
      <c r="D46" s="6">
        <v>33169</v>
      </c>
      <c r="E46" s="4">
        <v>0</v>
      </c>
      <c r="F46" s="6">
        <v>38020</v>
      </c>
      <c r="G46" s="6">
        <v>38020</v>
      </c>
      <c r="H46" s="4">
        <v>0</v>
      </c>
      <c r="I46" s="6">
        <v>41486</v>
      </c>
      <c r="J46" s="6">
        <v>41488</v>
      </c>
      <c r="K46" s="4">
        <v>-2</v>
      </c>
      <c r="L46" s="6">
        <v>45440</v>
      </c>
      <c r="M46" s="6">
        <v>45440</v>
      </c>
      <c r="N46" s="4">
        <v>0</v>
      </c>
      <c r="O46" s="6">
        <v>50303</v>
      </c>
      <c r="P46" s="6">
        <v>50303</v>
      </c>
      <c r="Q46" s="4">
        <v>0</v>
      </c>
      <c r="R46" s="6">
        <v>60367</v>
      </c>
      <c r="S46" s="6">
        <v>60367</v>
      </c>
      <c r="T46" s="4">
        <v>0</v>
      </c>
    </row>
    <row r="47" spans="1:20" x14ac:dyDescent="0.25">
      <c r="A47" t="s">
        <v>70</v>
      </c>
      <c r="B47" t="s">
        <v>2285</v>
      </c>
      <c r="C47" s="6">
        <v>2891455</v>
      </c>
      <c r="D47" s="6">
        <v>0</v>
      </c>
      <c r="E47" s="4">
        <v>2891455</v>
      </c>
      <c r="F47" s="6">
        <v>3033124</v>
      </c>
      <c r="G47" s="6">
        <v>0</v>
      </c>
      <c r="H47" s="4">
        <v>3033124</v>
      </c>
      <c r="I47" s="6">
        <v>3181556</v>
      </c>
      <c r="J47" s="6">
        <v>0</v>
      </c>
      <c r="K47" s="4">
        <v>3181556</v>
      </c>
      <c r="L47" s="6">
        <v>3329159</v>
      </c>
      <c r="M47" s="6">
        <v>0</v>
      </c>
      <c r="N47" s="4">
        <v>3329159</v>
      </c>
      <c r="O47" s="6">
        <v>3484333</v>
      </c>
      <c r="P47" s="6">
        <v>0</v>
      </c>
      <c r="Q47" s="4">
        <v>3484333</v>
      </c>
      <c r="R47" s="6">
        <v>3651572</v>
      </c>
      <c r="S47" s="6">
        <v>0</v>
      </c>
      <c r="T47" s="4">
        <v>3651572</v>
      </c>
    </row>
    <row r="48" spans="1:20" x14ac:dyDescent="0.25">
      <c r="A48" t="s">
        <v>73</v>
      </c>
      <c r="B48" t="s">
        <v>2286</v>
      </c>
      <c r="C48" s="6">
        <v>2567206</v>
      </c>
      <c r="D48" s="6">
        <v>0</v>
      </c>
      <c r="E48" s="4">
        <v>2567206</v>
      </c>
      <c r="F48" s="6">
        <v>2695378</v>
      </c>
      <c r="G48" s="6">
        <v>0</v>
      </c>
      <c r="H48" s="4">
        <v>2695378</v>
      </c>
      <c r="I48" s="6">
        <v>2829932</v>
      </c>
      <c r="J48" s="6">
        <v>0</v>
      </c>
      <c r="K48" s="4">
        <v>2829932</v>
      </c>
      <c r="L48" s="6">
        <v>2963730</v>
      </c>
      <c r="M48" s="6">
        <v>0</v>
      </c>
      <c r="N48" s="4">
        <v>2963730</v>
      </c>
      <c r="O48" s="6">
        <v>3104645</v>
      </c>
      <c r="P48" s="6">
        <v>0</v>
      </c>
      <c r="Q48" s="4">
        <v>3104645</v>
      </c>
      <c r="R48" s="6">
        <v>3255619</v>
      </c>
      <c r="S48" s="6">
        <v>0</v>
      </c>
      <c r="T48" s="4">
        <v>3255619</v>
      </c>
    </row>
    <row r="49" spans="1:20" x14ac:dyDescent="0.25">
      <c r="A49" t="s">
        <v>75</v>
      </c>
      <c r="B49" t="s">
        <v>2286</v>
      </c>
      <c r="C49" s="6">
        <v>3074782</v>
      </c>
      <c r="D49" s="6">
        <v>0</v>
      </c>
      <c r="E49" s="4">
        <v>3074782</v>
      </c>
      <c r="F49" s="6">
        <v>3224082</v>
      </c>
      <c r="G49" s="6">
        <v>0</v>
      </c>
      <c r="H49" s="4">
        <v>3224082</v>
      </c>
      <c r="I49" s="6">
        <v>3380361</v>
      </c>
      <c r="J49" s="6">
        <v>0</v>
      </c>
      <c r="K49" s="4">
        <v>3380361</v>
      </c>
      <c r="L49" s="6">
        <v>3535769</v>
      </c>
      <c r="M49" s="6">
        <v>0</v>
      </c>
      <c r="N49" s="4">
        <v>3535769</v>
      </c>
      <c r="O49" s="6">
        <v>3699005</v>
      </c>
      <c r="P49" s="6">
        <v>0</v>
      </c>
      <c r="Q49" s="4">
        <v>3699005</v>
      </c>
      <c r="R49" s="6">
        <v>3875441</v>
      </c>
      <c r="S49" s="6">
        <v>0</v>
      </c>
      <c r="T49" s="4">
        <v>3875441</v>
      </c>
    </row>
    <row r="50" spans="1:20" x14ac:dyDescent="0.25">
      <c r="A50" t="s">
        <v>76</v>
      </c>
      <c r="B50" t="s">
        <v>2286</v>
      </c>
      <c r="C50" s="6">
        <v>2512579</v>
      </c>
      <c r="D50" s="6">
        <v>0</v>
      </c>
      <c r="E50" s="4">
        <v>2512579</v>
      </c>
      <c r="F50" s="6">
        <v>2638484</v>
      </c>
      <c r="G50" s="6">
        <v>0</v>
      </c>
      <c r="H50" s="4">
        <v>2638484</v>
      </c>
      <c r="I50" s="6">
        <v>2770707</v>
      </c>
      <c r="J50" s="6">
        <v>0</v>
      </c>
      <c r="K50" s="4">
        <v>2770707</v>
      </c>
      <c r="L50" s="6">
        <v>2902186</v>
      </c>
      <c r="M50" s="6">
        <v>0</v>
      </c>
      <c r="N50" s="4">
        <v>2902186</v>
      </c>
      <c r="O50" s="6">
        <v>3040707</v>
      </c>
      <c r="P50" s="6">
        <v>0</v>
      </c>
      <c r="Q50" s="4">
        <v>3040707</v>
      </c>
      <c r="R50" s="6">
        <v>3188953</v>
      </c>
      <c r="S50" s="6">
        <v>0</v>
      </c>
      <c r="T50" s="4">
        <v>3188953</v>
      </c>
    </row>
    <row r="51" spans="1:20" x14ac:dyDescent="0.25">
      <c r="A51" t="s">
        <v>77</v>
      </c>
      <c r="B51" t="s">
        <v>2679</v>
      </c>
      <c r="C51" s="6">
        <v>39379</v>
      </c>
      <c r="D51" s="6">
        <v>77379</v>
      </c>
      <c r="E51" s="4">
        <v>-38000</v>
      </c>
      <c r="F51" s="6">
        <v>6008</v>
      </c>
      <c r="G51" s="6">
        <v>6109</v>
      </c>
      <c r="H51" s="4">
        <v>-101</v>
      </c>
      <c r="I51" s="6">
        <v>51387</v>
      </c>
      <c r="J51" s="6">
        <v>51387</v>
      </c>
      <c r="K51" s="4">
        <v>0</v>
      </c>
      <c r="L51" s="6">
        <v>51295</v>
      </c>
      <c r="M51" s="6">
        <v>51295</v>
      </c>
      <c r="N51" s="4">
        <v>0</v>
      </c>
      <c r="O51" s="6">
        <v>56049</v>
      </c>
      <c r="P51" s="6">
        <v>56049</v>
      </c>
      <c r="Q51" s="4">
        <v>0</v>
      </c>
      <c r="R51" s="6">
        <v>65392</v>
      </c>
      <c r="S51" s="6">
        <v>65392</v>
      </c>
      <c r="T51" s="4">
        <v>0</v>
      </c>
    </row>
    <row r="52" spans="1:20" x14ac:dyDescent="0.25">
      <c r="A52" t="s">
        <v>79</v>
      </c>
      <c r="B52" t="s">
        <v>2278</v>
      </c>
      <c r="C52" s="6">
        <v>693950</v>
      </c>
      <c r="D52" s="6">
        <v>0</v>
      </c>
      <c r="E52" s="4">
        <v>693950</v>
      </c>
      <c r="F52" s="6">
        <v>767368</v>
      </c>
      <c r="G52" s="6">
        <v>0</v>
      </c>
      <c r="H52" s="4">
        <v>767368</v>
      </c>
      <c r="I52" s="6">
        <v>847537</v>
      </c>
      <c r="J52" s="6">
        <v>0</v>
      </c>
      <c r="K52" s="4">
        <v>847537</v>
      </c>
      <c r="L52" s="6">
        <v>926831</v>
      </c>
      <c r="M52" s="6">
        <v>0</v>
      </c>
      <c r="N52" s="4">
        <v>926831</v>
      </c>
      <c r="O52" s="6">
        <v>1013690</v>
      </c>
      <c r="P52" s="6">
        <v>0</v>
      </c>
      <c r="Q52" s="4">
        <v>1013690</v>
      </c>
      <c r="R52" s="6">
        <v>1112721</v>
      </c>
      <c r="S52" s="6">
        <v>0</v>
      </c>
      <c r="T52" s="4">
        <v>1112721</v>
      </c>
    </row>
    <row r="53" spans="1:20" x14ac:dyDescent="0.25">
      <c r="A53" t="s">
        <v>80</v>
      </c>
      <c r="B53" t="s">
        <v>2287</v>
      </c>
      <c r="C53" s="6">
        <v>41420</v>
      </c>
      <c r="D53" s="6">
        <v>41420</v>
      </c>
      <c r="E53" s="4">
        <v>0</v>
      </c>
      <c r="F53" s="6">
        <v>48718</v>
      </c>
      <c r="G53" s="6">
        <v>48718</v>
      </c>
      <c r="H53" s="4">
        <v>0</v>
      </c>
      <c r="I53" s="6">
        <v>58778</v>
      </c>
      <c r="J53" s="6">
        <v>58778</v>
      </c>
      <c r="K53" s="4">
        <v>0</v>
      </c>
      <c r="L53" s="6">
        <v>57627</v>
      </c>
      <c r="M53" s="6">
        <v>57627</v>
      </c>
      <c r="N53" s="4">
        <v>0</v>
      </c>
      <c r="O53" s="6">
        <v>63670</v>
      </c>
      <c r="P53" s="6">
        <v>63670</v>
      </c>
      <c r="Q53" s="4">
        <v>0</v>
      </c>
      <c r="R53" s="6">
        <v>89561</v>
      </c>
      <c r="S53" s="6">
        <v>89561</v>
      </c>
      <c r="T53" s="4">
        <v>0</v>
      </c>
    </row>
    <row r="54" spans="1:20" x14ac:dyDescent="0.25">
      <c r="A54" t="s">
        <v>82</v>
      </c>
      <c r="B54" t="s">
        <v>83</v>
      </c>
      <c r="C54" s="6">
        <v>45533</v>
      </c>
      <c r="D54" s="6">
        <v>45533</v>
      </c>
      <c r="E54" s="4">
        <v>0</v>
      </c>
      <c r="F54" s="6">
        <v>53223</v>
      </c>
      <c r="G54" s="6">
        <v>53223</v>
      </c>
      <c r="H54" s="4">
        <v>0</v>
      </c>
      <c r="I54" s="6">
        <v>60488</v>
      </c>
      <c r="J54" s="6">
        <v>60488</v>
      </c>
      <c r="K54" s="4">
        <v>0</v>
      </c>
      <c r="L54" s="6">
        <v>63060</v>
      </c>
      <c r="M54" s="6">
        <v>64111</v>
      </c>
      <c r="N54" s="4">
        <v>-1051</v>
      </c>
      <c r="O54" s="6">
        <v>69697</v>
      </c>
      <c r="P54" s="6">
        <v>69697</v>
      </c>
      <c r="Q54" s="4">
        <v>0</v>
      </c>
      <c r="R54" s="6">
        <v>89533</v>
      </c>
      <c r="S54" s="6">
        <v>90390.14</v>
      </c>
      <c r="T54" s="4">
        <v>-857.13999999999942</v>
      </c>
    </row>
    <row r="55" spans="1:20" x14ac:dyDescent="0.25">
      <c r="A55" t="s">
        <v>84</v>
      </c>
      <c r="B55" t="s">
        <v>85</v>
      </c>
      <c r="C55" s="6">
        <v>127516</v>
      </c>
      <c r="D55" s="6">
        <v>0</v>
      </c>
      <c r="E55" s="4">
        <v>127516</v>
      </c>
      <c r="F55" s="6">
        <v>182139</v>
      </c>
      <c r="G55" s="6">
        <v>0</v>
      </c>
      <c r="H55" s="4">
        <v>182139</v>
      </c>
      <c r="I55" s="6">
        <v>243401</v>
      </c>
      <c r="J55" s="6">
        <v>0</v>
      </c>
      <c r="K55" s="4">
        <v>243401</v>
      </c>
      <c r="L55" s="6">
        <v>312107</v>
      </c>
      <c r="M55" s="6">
        <v>0</v>
      </c>
      <c r="N55" s="4">
        <v>312107</v>
      </c>
      <c r="O55" s="6">
        <v>389684</v>
      </c>
      <c r="P55" s="6">
        <v>390000</v>
      </c>
      <c r="Q55" s="4">
        <v>-316</v>
      </c>
      <c r="R55" s="6">
        <v>95072</v>
      </c>
      <c r="S55" s="6">
        <v>0</v>
      </c>
      <c r="T55" s="4">
        <v>95072</v>
      </c>
    </row>
    <row r="56" spans="1:20" x14ac:dyDescent="0.25">
      <c r="A56" t="s">
        <v>86</v>
      </c>
      <c r="B56" t="s">
        <v>33</v>
      </c>
      <c r="C56" s="6">
        <v>83932</v>
      </c>
      <c r="D56" s="6">
        <v>0</v>
      </c>
      <c r="E56" s="4">
        <v>83932</v>
      </c>
      <c r="F56" s="6">
        <v>136862</v>
      </c>
      <c r="G56" s="6">
        <v>83932</v>
      </c>
      <c r="H56" s="4">
        <v>52930</v>
      </c>
      <c r="I56" s="6">
        <v>108696</v>
      </c>
      <c r="J56" s="6">
        <v>54920</v>
      </c>
      <c r="K56" s="4">
        <v>53776</v>
      </c>
      <c r="L56" s="6">
        <v>117088</v>
      </c>
      <c r="M56" s="6">
        <v>55766</v>
      </c>
      <c r="N56" s="4">
        <v>61322</v>
      </c>
      <c r="O56" s="6">
        <v>129408</v>
      </c>
      <c r="P56" s="6">
        <v>63312</v>
      </c>
      <c r="Q56" s="4">
        <v>66096</v>
      </c>
      <c r="R56" s="6">
        <v>150053</v>
      </c>
      <c r="S56" s="6">
        <v>0</v>
      </c>
      <c r="T56" s="4">
        <v>150053</v>
      </c>
    </row>
    <row r="57" spans="1:20" x14ac:dyDescent="0.25">
      <c r="A57" t="s">
        <v>87</v>
      </c>
      <c r="B57" t="s">
        <v>2288</v>
      </c>
      <c r="C57" s="6">
        <v>1260820</v>
      </c>
      <c r="D57" s="6">
        <v>0</v>
      </c>
      <c r="E57" s="4">
        <v>1260820</v>
      </c>
      <c r="F57" s="6">
        <v>1364909</v>
      </c>
      <c r="G57" s="6">
        <v>0</v>
      </c>
      <c r="H57" s="4">
        <v>1364909</v>
      </c>
      <c r="I57" s="6">
        <v>1477125</v>
      </c>
      <c r="J57" s="6">
        <v>0</v>
      </c>
      <c r="K57" s="4">
        <v>1477125</v>
      </c>
      <c r="L57" s="6">
        <v>1588170</v>
      </c>
      <c r="M57" s="6">
        <v>0</v>
      </c>
      <c r="N57" s="4">
        <v>1588170</v>
      </c>
      <c r="O57" s="6">
        <v>1708422</v>
      </c>
      <c r="P57" s="6">
        <v>0</v>
      </c>
      <c r="Q57" s="4">
        <v>1708422</v>
      </c>
      <c r="R57" s="6">
        <v>1848200</v>
      </c>
      <c r="S57" s="6">
        <v>0</v>
      </c>
      <c r="T57" s="4">
        <v>1848200</v>
      </c>
    </row>
    <row r="58" spans="1:20" x14ac:dyDescent="0.25">
      <c r="A58" t="s">
        <v>89</v>
      </c>
      <c r="B58" t="s">
        <v>2289</v>
      </c>
      <c r="C58" s="6">
        <v>39934</v>
      </c>
      <c r="D58" s="6">
        <v>40000</v>
      </c>
      <c r="E58" s="4">
        <v>-66</v>
      </c>
      <c r="F58" s="6">
        <v>46239</v>
      </c>
      <c r="G58" s="6">
        <v>42650</v>
      </c>
      <c r="H58" s="4">
        <v>3589</v>
      </c>
      <c r="I58" s="6">
        <v>39805</v>
      </c>
      <c r="J58" s="6">
        <v>0</v>
      </c>
      <c r="K58" s="4">
        <v>39805</v>
      </c>
      <c r="L58" s="6">
        <v>89753</v>
      </c>
      <c r="M58" s="6">
        <v>89753</v>
      </c>
      <c r="N58" s="4">
        <v>0</v>
      </c>
      <c r="O58" s="6">
        <v>53099</v>
      </c>
      <c r="P58" s="6">
        <v>48331</v>
      </c>
      <c r="Q58" s="4">
        <v>4768</v>
      </c>
      <c r="R58" s="6">
        <v>72348</v>
      </c>
      <c r="S58" s="6">
        <v>54400</v>
      </c>
      <c r="T58" s="4">
        <v>17948</v>
      </c>
    </row>
    <row r="59" spans="1:20" x14ac:dyDescent="0.25">
      <c r="A59" t="s">
        <v>91</v>
      </c>
      <c r="B59" t="s">
        <v>92</v>
      </c>
      <c r="C59" s="6">
        <v>-3015.7</v>
      </c>
      <c r="D59" s="6">
        <v>0</v>
      </c>
      <c r="E59" s="4">
        <v>-3015.7</v>
      </c>
      <c r="F59" s="6">
        <v>38298</v>
      </c>
      <c r="G59" s="6">
        <v>0</v>
      </c>
      <c r="H59" s="4">
        <v>38298</v>
      </c>
      <c r="I59" s="6">
        <v>85240</v>
      </c>
      <c r="J59" s="6">
        <v>291738</v>
      </c>
      <c r="K59" s="4">
        <v>-206498</v>
      </c>
      <c r="L59" s="6">
        <v>-155814.15</v>
      </c>
      <c r="M59" s="6">
        <v>0</v>
      </c>
      <c r="N59" s="4">
        <v>-155814.15</v>
      </c>
      <c r="O59" s="6">
        <v>-101326.55</v>
      </c>
      <c r="P59" s="6">
        <v>0</v>
      </c>
      <c r="Q59" s="4">
        <v>-101326.55</v>
      </c>
      <c r="R59" s="6">
        <v>-37115.699999999997</v>
      </c>
      <c r="S59" s="6">
        <v>0</v>
      </c>
      <c r="T59" s="4">
        <v>-37115.699999999997</v>
      </c>
    </row>
    <row r="60" spans="1:20" x14ac:dyDescent="0.25">
      <c r="A60" t="s">
        <v>93</v>
      </c>
      <c r="B60" t="s">
        <v>94</v>
      </c>
      <c r="C60" s="6">
        <v>33593</v>
      </c>
      <c r="D60" s="6">
        <v>33593</v>
      </c>
      <c r="E60" s="4">
        <v>0</v>
      </c>
      <c r="F60" s="6">
        <v>42629</v>
      </c>
      <c r="G60" s="6">
        <v>42700</v>
      </c>
      <c r="H60" s="4">
        <v>-71</v>
      </c>
      <c r="I60" s="6">
        <v>41795</v>
      </c>
      <c r="J60" s="6">
        <v>41795</v>
      </c>
      <c r="K60" s="4">
        <v>0</v>
      </c>
      <c r="L60" s="6">
        <v>45789</v>
      </c>
      <c r="M60" s="6">
        <v>45789</v>
      </c>
      <c r="N60" s="4">
        <v>0</v>
      </c>
      <c r="O60" s="6">
        <v>57784</v>
      </c>
      <c r="P60" s="6">
        <v>57800</v>
      </c>
      <c r="Q60" s="4">
        <v>-16</v>
      </c>
      <c r="R60" s="6">
        <v>60298</v>
      </c>
      <c r="S60" s="6">
        <v>60298</v>
      </c>
      <c r="T60" s="4">
        <v>0</v>
      </c>
    </row>
    <row r="61" spans="1:20" x14ac:dyDescent="0.25">
      <c r="A61" t="s">
        <v>95</v>
      </c>
      <c r="B61" t="s">
        <v>96</v>
      </c>
      <c r="C61" s="6">
        <v>49011</v>
      </c>
      <c r="D61" s="6">
        <v>49011</v>
      </c>
      <c r="E61" s="4">
        <v>0</v>
      </c>
      <c r="F61" s="6">
        <v>41894</v>
      </c>
      <c r="G61" s="6">
        <v>41894</v>
      </c>
      <c r="H61" s="4">
        <v>0</v>
      </c>
      <c r="I61" s="6">
        <v>47009</v>
      </c>
      <c r="J61" s="6">
        <v>47009</v>
      </c>
      <c r="K61" s="4">
        <v>0</v>
      </c>
      <c r="L61" s="6">
        <v>44849</v>
      </c>
      <c r="M61" s="6">
        <v>44849</v>
      </c>
      <c r="N61" s="4">
        <v>0</v>
      </c>
      <c r="O61" s="6">
        <v>49652</v>
      </c>
      <c r="P61" s="6">
        <v>49652</v>
      </c>
      <c r="Q61" s="4">
        <v>0</v>
      </c>
      <c r="R61" s="6">
        <v>59324</v>
      </c>
      <c r="S61" s="6">
        <v>59324</v>
      </c>
      <c r="T61" s="4">
        <v>0</v>
      </c>
    </row>
    <row r="62" spans="1:20" x14ac:dyDescent="0.25">
      <c r="A62" t="s">
        <v>97</v>
      </c>
      <c r="B62" t="s">
        <v>2290</v>
      </c>
      <c r="C62" s="6">
        <v>35086</v>
      </c>
      <c r="D62" s="6">
        <v>35086</v>
      </c>
      <c r="E62" s="4">
        <v>0</v>
      </c>
      <c r="F62" s="6">
        <v>45415</v>
      </c>
      <c r="G62" s="6">
        <v>45415</v>
      </c>
      <c r="H62" s="4">
        <v>0</v>
      </c>
      <c r="I62" s="6">
        <v>47321</v>
      </c>
      <c r="J62" s="6">
        <v>47321</v>
      </c>
      <c r="K62" s="4">
        <v>0</v>
      </c>
      <c r="L62" s="6">
        <v>50901</v>
      </c>
      <c r="M62" s="6">
        <v>50901</v>
      </c>
      <c r="N62" s="4">
        <v>0</v>
      </c>
      <c r="O62" s="6">
        <v>56069</v>
      </c>
      <c r="P62" s="6">
        <v>56069</v>
      </c>
      <c r="Q62" s="4">
        <v>0</v>
      </c>
      <c r="R62" s="6">
        <v>67667</v>
      </c>
      <c r="S62" s="6">
        <v>51838.78</v>
      </c>
      <c r="T62" s="4">
        <v>15828.220000000001</v>
      </c>
    </row>
    <row r="63" spans="1:20" x14ac:dyDescent="0.25">
      <c r="A63" t="s">
        <v>99</v>
      </c>
      <c r="B63" t="s">
        <v>2291</v>
      </c>
      <c r="C63" s="6">
        <v>32064</v>
      </c>
      <c r="D63" s="6">
        <v>32064</v>
      </c>
      <c r="E63" s="4">
        <v>0</v>
      </c>
      <c r="F63" s="6">
        <v>36360</v>
      </c>
      <c r="G63" s="6">
        <v>36966</v>
      </c>
      <c r="H63" s="4">
        <v>-606</v>
      </c>
      <c r="I63" s="6">
        <v>43507</v>
      </c>
      <c r="J63" s="6">
        <v>44223</v>
      </c>
      <c r="K63" s="4">
        <v>-716</v>
      </c>
      <c r="L63" s="6">
        <v>47674</v>
      </c>
      <c r="M63" s="6">
        <v>47674</v>
      </c>
      <c r="N63" s="4">
        <v>0</v>
      </c>
      <c r="O63" s="6">
        <v>48041</v>
      </c>
      <c r="P63" s="6">
        <v>48842</v>
      </c>
      <c r="Q63" s="4">
        <v>-801</v>
      </c>
      <c r="R63" s="6">
        <v>61503</v>
      </c>
      <c r="S63" s="6">
        <v>61503</v>
      </c>
      <c r="T63" s="4">
        <v>0</v>
      </c>
    </row>
    <row r="64" spans="1:20" x14ac:dyDescent="0.25">
      <c r="A64" t="s">
        <v>101</v>
      </c>
      <c r="B64" t="s">
        <v>2291</v>
      </c>
      <c r="C64" s="6">
        <v>31659</v>
      </c>
      <c r="D64" s="6">
        <v>31659</v>
      </c>
      <c r="E64" s="4">
        <v>0</v>
      </c>
      <c r="F64" s="6">
        <v>65342</v>
      </c>
      <c r="G64" s="6">
        <v>66432</v>
      </c>
      <c r="H64" s="4">
        <v>-1090</v>
      </c>
      <c r="I64" s="6">
        <v>68962</v>
      </c>
      <c r="J64" s="6">
        <v>70094</v>
      </c>
      <c r="K64" s="4">
        <v>-1132</v>
      </c>
      <c r="L64" s="6">
        <v>64056</v>
      </c>
      <c r="M64" s="6">
        <v>64056</v>
      </c>
      <c r="N64" s="4">
        <v>0</v>
      </c>
      <c r="O64" s="6">
        <v>64573</v>
      </c>
      <c r="P64" s="6">
        <v>65650</v>
      </c>
      <c r="Q64" s="4">
        <v>-1077</v>
      </c>
      <c r="R64" s="6">
        <v>85820</v>
      </c>
      <c r="S64" s="6">
        <v>85820</v>
      </c>
      <c r="T64" s="4">
        <v>0</v>
      </c>
    </row>
    <row r="65" spans="1:20" x14ac:dyDescent="0.25">
      <c r="A65" t="s">
        <v>102</v>
      </c>
      <c r="B65" t="s">
        <v>2680</v>
      </c>
      <c r="C65" s="6">
        <v>68557</v>
      </c>
      <c r="D65" s="6">
        <v>69562</v>
      </c>
      <c r="E65" s="4">
        <v>-1005</v>
      </c>
      <c r="F65" s="6">
        <v>41947</v>
      </c>
      <c r="G65" s="6">
        <v>0</v>
      </c>
      <c r="H65" s="4">
        <v>41947</v>
      </c>
      <c r="I65" s="6">
        <v>87183</v>
      </c>
      <c r="J65" s="6">
        <v>0</v>
      </c>
      <c r="K65" s="4">
        <v>87183</v>
      </c>
      <c r="L65" s="6">
        <v>138782</v>
      </c>
      <c r="M65" s="6">
        <v>0</v>
      </c>
      <c r="N65" s="4">
        <v>138782</v>
      </c>
      <c r="O65" s="6">
        <v>197846</v>
      </c>
      <c r="P65" s="6">
        <v>0</v>
      </c>
      <c r="Q65" s="4">
        <v>197846</v>
      </c>
      <c r="R65" s="6">
        <v>268632</v>
      </c>
      <c r="S65" s="6">
        <v>272708</v>
      </c>
      <c r="T65" s="4">
        <v>-4076</v>
      </c>
    </row>
    <row r="66" spans="1:20" x14ac:dyDescent="0.25">
      <c r="A66" t="s">
        <v>104</v>
      </c>
      <c r="B66" t="s">
        <v>2292</v>
      </c>
      <c r="C66" s="6">
        <v>31536</v>
      </c>
      <c r="D66" s="6">
        <v>31536</v>
      </c>
      <c r="E66" s="4">
        <v>0</v>
      </c>
      <c r="F66" s="6">
        <v>35893</v>
      </c>
      <c r="G66" s="6">
        <v>35893</v>
      </c>
      <c r="H66" s="4">
        <v>0</v>
      </c>
      <c r="I66" s="6">
        <v>39214</v>
      </c>
      <c r="J66" s="6">
        <v>39214</v>
      </c>
      <c r="K66" s="4">
        <v>0</v>
      </c>
      <c r="L66" s="6">
        <v>43015</v>
      </c>
      <c r="M66" s="6">
        <v>43015</v>
      </c>
      <c r="N66" s="4">
        <v>0</v>
      </c>
      <c r="O66" s="6">
        <v>52342</v>
      </c>
      <c r="P66" s="6">
        <v>52342</v>
      </c>
      <c r="Q66" s="4">
        <v>0</v>
      </c>
      <c r="R66" s="6">
        <v>63669</v>
      </c>
      <c r="S66" s="6">
        <v>63669</v>
      </c>
      <c r="T66" s="4">
        <v>0</v>
      </c>
    </row>
    <row r="67" spans="1:20" x14ac:dyDescent="0.25">
      <c r="A67" t="s">
        <v>106</v>
      </c>
      <c r="B67" t="s">
        <v>107</v>
      </c>
      <c r="C67" s="6">
        <v>35360</v>
      </c>
      <c r="D67" s="6">
        <v>35360</v>
      </c>
      <c r="E67" s="4">
        <v>0</v>
      </c>
      <c r="F67" s="6">
        <v>39966</v>
      </c>
      <c r="G67" s="6">
        <v>39966</v>
      </c>
      <c r="H67" s="4">
        <v>0</v>
      </c>
      <c r="I67" s="6">
        <v>45590</v>
      </c>
      <c r="J67" s="6">
        <v>45590</v>
      </c>
      <c r="K67" s="4">
        <v>0</v>
      </c>
      <c r="L67" s="6">
        <v>47764</v>
      </c>
      <c r="M67" s="6">
        <v>0</v>
      </c>
      <c r="N67" s="4">
        <v>47764</v>
      </c>
      <c r="O67" s="6"/>
      <c r="P67" s="6"/>
      <c r="Q67" s="4">
        <v>0</v>
      </c>
      <c r="R67" s="6"/>
      <c r="S67" s="6"/>
      <c r="T67" s="4">
        <v>0</v>
      </c>
    </row>
    <row r="68" spans="1:20" x14ac:dyDescent="0.25">
      <c r="B68" t="s">
        <v>2734</v>
      </c>
      <c r="C68" s="6"/>
      <c r="D68" s="6"/>
      <c r="E68" s="4">
        <v>0</v>
      </c>
      <c r="F68" s="6"/>
      <c r="G68" s="6"/>
      <c r="H68" s="4">
        <v>0</v>
      </c>
      <c r="I68" s="6"/>
      <c r="J68" s="6"/>
      <c r="K68" s="4">
        <v>0</v>
      </c>
      <c r="L68" s="6"/>
      <c r="M68" s="6"/>
      <c r="N68" s="4">
        <v>0</v>
      </c>
      <c r="O68" s="6">
        <v>102967</v>
      </c>
      <c r="P68" s="6">
        <v>48523.88</v>
      </c>
      <c r="Q68" s="4">
        <v>54443.12</v>
      </c>
      <c r="R68" s="6">
        <v>120318</v>
      </c>
      <c r="S68" s="6">
        <v>120318</v>
      </c>
      <c r="T68" s="4">
        <v>0</v>
      </c>
    </row>
    <row r="69" spans="1:20" x14ac:dyDescent="0.25">
      <c r="A69" t="s">
        <v>108</v>
      </c>
      <c r="B69" t="s">
        <v>2293</v>
      </c>
      <c r="C69" s="6">
        <v>39525</v>
      </c>
      <c r="D69" s="6">
        <v>39545</v>
      </c>
      <c r="E69" s="4">
        <v>-20</v>
      </c>
      <c r="F69" s="6">
        <v>46283</v>
      </c>
      <c r="G69" s="6">
        <v>46283</v>
      </c>
      <c r="H69" s="4">
        <v>0</v>
      </c>
      <c r="I69" s="6">
        <v>50333</v>
      </c>
      <c r="J69" s="6">
        <v>50362</v>
      </c>
      <c r="K69" s="4">
        <v>-29</v>
      </c>
      <c r="L69" s="6">
        <v>54865</v>
      </c>
      <c r="M69" s="6">
        <v>54900</v>
      </c>
      <c r="N69" s="4">
        <v>-35</v>
      </c>
      <c r="O69" s="6">
        <v>60650</v>
      </c>
      <c r="P69" s="6">
        <v>60650</v>
      </c>
      <c r="Q69" s="4">
        <v>0</v>
      </c>
      <c r="R69" s="6">
        <v>76987</v>
      </c>
      <c r="S69" s="6">
        <v>77000</v>
      </c>
      <c r="T69" s="4">
        <v>-13</v>
      </c>
    </row>
    <row r="70" spans="1:20" x14ac:dyDescent="0.25">
      <c r="A70" t="s">
        <v>110</v>
      </c>
      <c r="B70" t="s">
        <v>2294</v>
      </c>
      <c r="C70" s="6">
        <v>39656</v>
      </c>
      <c r="D70" s="6">
        <v>39656</v>
      </c>
      <c r="E70" s="4">
        <v>0</v>
      </c>
      <c r="F70" s="6">
        <v>83378</v>
      </c>
      <c r="G70" s="6">
        <v>0</v>
      </c>
      <c r="H70" s="4">
        <v>83378</v>
      </c>
      <c r="I70" s="6">
        <v>173848</v>
      </c>
      <c r="J70" s="6">
        <v>173848</v>
      </c>
      <c r="K70" s="4">
        <v>0</v>
      </c>
      <c r="L70" s="6">
        <v>82155</v>
      </c>
      <c r="M70" s="6">
        <v>83525</v>
      </c>
      <c r="N70" s="4">
        <v>-1370</v>
      </c>
      <c r="O70" s="6">
        <v>87908</v>
      </c>
      <c r="P70" s="6">
        <v>87908</v>
      </c>
      <c r="Q70" s="4">
        <v>0</v>
      </c>
      <c r="R70" s="6">
        <v>98230</v>
      </c>
      <c r="S70" s="6">
        <v>98230</v>
      </c>
      <c r="T70" s="4">
        <v>0</v>
      </c>
    </row>
    <row r="71" spans="1:20" x14ac:dyDescent="0.25">
      <c r="A71" t="s">
        <v>112</v>
      </c>
      <c r="B71" t="s">
        <v>2294</v>
      </c>
      <c r="C71" s="6">
        <v>33422</v>
      </c>
      <c r="D71" s="6">
        <v>33422</v>
      </c>
      <c r="E71" s="4">
        <v>0</v>
      </c>
      <c r="F71" s="6">
        <v>38349</v>
      </c>
      <c r="G71" s="6">
        <v>0</v>
      </c>
      <c r="H71" s="4">
        <v>38349</v>
      </c>
      <c r="I71" s="6">
        <v>86204</v>
      </c>
      <c r="J71" s="6">
        <v>86204</v>
      </c>
      <c r="K71" s="4">
        <v>0</v>
      </c>
      <c r="L71" s="6">
        <v>45818</v>
      </c>
      <c r="M71" s="6">
        <v>46582</v>
      </c>
      <c r="N71" s="4">
        <v>-764</v>
      </c>
      <c r="O71" s="6">
        <v>55704</v>
      </c>
      <c r="P71" s="6">
        <v>55704</v>
      </c>
      <c r="Q71" s="4">
        <v>0</v>
      </c>
      <c r="R71" s="6">
        <v>61029</v>
      </c>
      <c r="S71" s="6">
        <v>61029</v>
      </c>
      <c r="T71" s="4">
        <v>0</v>
      </c>
    </row>
    <row r="72" spans="1:20" x14ac:dyDescent="0.25">
      <c r="A72" t="s">
        <v>1246</v>
      </c>
      <c r="B72" t="s">
        <v>2295</v>
      </c>
      <c r="C72" s="6">
        <v>128524</v>
      </c>
      <c r="D72" s="6">
        <v>0</v>
      </c>
      <c r="E72" s="4">
        <v>128524</v>
      </c>
      <c r="F72" s="6">
        <v>187801</v>
      </c>
      <c r="G72" s="6">
        <v>0</v>
      </c>
      <c r="H72" s="4">
        <v>187801</v>
      </c>
      <c r="I72" s="6">
        <v>253591</v>
      </c>
      <c r="J72" s="6">
        <v>0</v>
      </c>
      <c r="K72" s="4">
        <v>253591</v>
      </c>
      <c r="L72" s="6">
        <v>326587</v>
      </c>
      <c r="M72" s="6">
        <v>0</v>
      </c>
      <c r="N72" s="4">
        <v>326587</v>
      </c>
      <c r="O72" s="6">
        <v>408304</v>
      </c>
      <c r="P72" s="6">
        <v>389522</v>
      </c>
      <c r="Q72" s="4">
        <v>18782</v>
      </c>
      <c r="R72" s="6">
        <v>79599</v>
      </c>
      <c r="S72" s="6">
        <v>0</v>
      </c>
      <c r="T72" s="4">
        <v>79599</v>
      </c>
    </row>
    <row r="73" spans="1:20" x14ac:dyDescent="0.25">
      <c r="A73" t="s">
        <v>115</v>
      </c>
      <c r="B73" t="s">
        <v>2296</v>
      </c>
      <c r="C73" s="6">
        <v>35345</v>
      </c>
      <c r="D73" s="6">
        <v>35345</v>
      </c>
      <c r="E73" s="4">
        <v>0</v>
      </c>
      <c r="F73" s="6">
        <v>39487</v>
      </c>
      <c r="G73" s="6">
        <v>39487</v>
      </c>
      <c r="H73" s="4">
        <v>0</v>
      </c>
      <c r="I73" s="6">
        <v>43160</v>
      </c>
      <c r="J73" s="6">
        <v>43160</v>
      </c>
      <c r="K73" s="4">
        <v>0</v>
      </c>
      <c r="L73" s="6">
        <v>47389</v>
      </c>
      <c r="M73" s="6">
        <v>47389</v>
      </c>
      <c r="N73" s="4">
        <v>0</v>
      </c>
      <c r="O73" s="6">
        <v>52419</v>
      </c>
      <c r="P73" s="6">
        <v>52419</v>
      </c>
      <c r="Q73" s="4">
        <v>0</v>
      </c>
      <c r="R73" s="6">
        <v>63608</v>
      </c>
      <c r="S73" s="6">
        <v>63608</v>
      </c>
      <c r="T73" s="4">
        <v>0</v>
      </c>
    </row>
    <row r="74" spans="1:20" x14ac:dyDescent="0.25">
      <c r="A74" t="s">
        <v>117</v>
      </c>
      <c r="B74" t="s">
        <v>2296</v>
      </c>
      <c r="C74" s="6">
        <v>34883</v>
      </c>
      <c r="D74" s="6">
        <v>34883</v>
      </c>
      <c r="E74" s="4">
        <v>0</v>
      </c>
      <c r="F74" s="6">
        <v>39956</v>
      </c>
      <c r="G74" s="6">
        <v>39956</v>
      </c>
      <c r="H74" s="4">
        <v>0</v>
      </c>
      <c r="I74" s="6">
        <v>43487</v>
      </c>
      <c r="J74" s="6">
        <v>43487</v>
      </c>
      <c r="K74" s="4">
        <v>0</v>
      </c>
      <c r="L74" s="6">
        <v>47512</v>
      </c>
      <c r="M74" s="6">
        <v>47512</v>
      </c>
      <c r="N74" s="4">
        <v>0</v>
      </c>
      <c r="O74" s="6">
        <v>52480</v>
      </c>
      <c r="P74" s="6">
        <v>52480</v>
      </c>
      <c r="Q74" s="4">
        <v>0</v>
      </c>
      <c r="R74" s="6">
        <v>63260</v>
      </c>
      <c r="S74" s="6">
        <v>63260</v>
      </c>
      <c r="T74" s="4">
        <v>0</v>
      </c>
    </row>
    <row r="75" spans="1:20" x14ac:dyDescent="0.25">
      <c r="A75" t="s">
        <v>118</v>
      </c>
      <c r="B75" t="s">
        <v>119</v>
      </c>
      <c r="C75" s="6">
        <v>34671</v>
      </c>
      <c r="D75" s="6">
        <v>0</v>
      </c>
      <c r="E75" s="4">
        <v>34671</v>
      </c>
      <c r="F75" s="6">
        <v>79882</v>
      </c>
      <c r="G75" s="6">
        <v>81153</v>
      </c>
      <c r="H75" s="4">
        <v>-1271</v>
      </c>
      <c r="I75" s="6">
        <v>49969</v>
      </c>
      <c r="J75" s="6">
        <v>50737</v>
      </c>
      <c r="K75" s="4">
        <v>-768</v>
      </c>
      <c r="L75" s="6">
        <v>53353</v>
      </c>
      <c r="M75" s="6">
        <v>54203</v>
      </c>
      <c r="N75" s="4">
        <v>-850</v>
      </c>
      <c r="O75" s="6">
        <v>58914</v>
      </c>
      <c r="P75" s="6">
        <v>58914</v>
      </c>
      <c r="Q75" s="4">
        <v>0</v>
      </c>
      <c r="R75" s="6">
        <v>62738</v>
      </c>
      <c r="S75" s="6">
        <v>63784</v>
      </c>
      <c r="T75" s="4">
        <v>-1046</v>
      </c>
    </row>
    <row r="76" spans="1:20" x14ac:dyDescent="0.25">
      <c r="A76" t="s">
        <v>120</v>
      </c>
      <c r="B76" t="s">
        <v>119</v>
      </c>
      <c r="C76" s="6">
        <v>33066</v>
      </c>
      <c r="D76" s="6">
        <v>0</v>
      </c>
      <c r="E76" s="4">
        <v>33066</v>
      </c>
      <c r="F76" s="6">
        <v>75987</v>
      </c>
      <c r="G76" s="6">
        <v>77258</v>
      </c>
      <c r="H76" s="4">
        <v>-1271</v>
      </c>
      <c r="I76" s="6">
        <v>47424</v>
      </c>
      <c r="J76" s="6">
        <v>48153</v>
      </c>
      <c r="K76" s="4">
        <v>-729</v>
      </c>
      <c r="L76" s="6">
        <v>50763</v>
      </c>
      <c r="M76" s="6">
        <v>51572</v>
      </c>
      <c r="N76" s="4">
        <v>-809</v>
      </c>
      <c r="O76" s="6">
        <v>56084</v>
      </c>
      <c r="P76" s="6">
        <v>56084</v>
      </c>
      <c r="Q76" s="4">
        <v>0</v>
      </c>
      <c r="R76" s="6">
        <v>58783</v>
      </c>
      <c r="S76" s="6">
        <v>59763</v>
      </c>
      <c r="T76" s="4">
        <v>-980</v>
      </c>
    </row>
    <row r="77" spans="1:20" x14ac:dyDescent="0.25">
      <c r="A77" t="s">
        <v>121</v>
      </c>
      <c r="B77" t="s">
        <v>83</v>
      </c>
      <c r="C77" s="6">
        <v>39694</v>
      </c>
      <c r="D77" s="6">
        <v>39694</v>
      </c>
      <c r="E77" s="4">
        <v>0</v>
      </c>
      <c r="F77" s="6">
        <v>45731</v>
      </c>
      <c r="G77" s="6">
        <v>45731</v>
      </c>
      <c r="H77" s="4">
        <v>0</v>
      </c>
      <c r="I77" s="6">
        <v>52097</v>
      </c>
      <c r="J77" s="6">
        <v>52097</v>
      </c>
      <c r="K77" s="4">
        <v>0</v>
      </c>
      <c r="L77" s="6">
        <v>54476</v>
      </c>
      <c r="M77" s="6">
        <v>55384</v>
      </c>
      <c r="N77" s="4">
        <v>-908</v>
      </c>
      <c r="O77" s="6">
        <v>60262</v>
      </c>
      <c r="P77" s="6">
        <v>60262</v>
      </c>
      <c r="Q77" s="4">
        <v>0</v>
      </c>
      <c r="R77" s="6">
        <v>74664</v>
      </c>
      <c r="S77" s="6">
        <v>75521.14</v>
      </c>
      <c r="T77" s="4">
        <v>-857.13999999999942</v>
      </c>
    </row>
    <row r="78" spans="1:20" x14ac:dyDescent="0.25">
      <c r="A78" t="s">
        <v>123</v>
      </c>
      <c r="B78" t="s">
        <v>2297</v>
      </c>
      <c r="C78" s="6">
        <v>37219</v>
      </c>
      <c r="D78" s="6">
        <v>37219</v>
      </c>
      <c r="E78" s="4">
        <v>0</v>
      </c>
      <c r="F78" s="6">
        <v>42935</v>
      </c>
      <c r="G78" s="6">
        <v>42935</v>
      </c>
      <c r="H78" s="4">
        <v>0</v>
      </c>
      <c r="I78" s="6">
        <v>46653</v>
      </c>
      <c r="J78" s="6">
        <v>46653</v>
      </c>
      <c r="K78" s="4">
        <v>0</v>
      </c>
      <c r="L78" s="6">
        <v>50880</v>
      </c>
      <c r="M78" s="6">
        <v>50880</v>
      </c>
      <c r="N78" s="4">
        <v>0</v>
      </c>
      <c r="O78" s="6">
        <v>56157</v>
      </c>
      <c r="P78" s="6">
        <v>56157</v>
      </c>
      <c r="Q78" s="4">
        <v>0</v>
      </c>
      <c r="R78" s="6">
        <v>69015</v>
      </c>
      <c r="S78" s="6">
        <v>69015</v>
      </c>
      <c r="T78" s="4">
        <v>0</v>
      </c>
    </row>
    <row r="79" spans="1:20" x14ac:dyDescent="0.25">
      <c r="A79" t="s">
        <v>125</v>
      </c>
      <c r="B79" t="s">
        <v>126</v>
      </c>
      <c r="C79" s="6">
        <v>81297</v>
      </c>
      <c r="D79" s="6">
        <v>0</v>
      </c>
      <c r="E79" s="4">
        <v>81297</v>
      </c>
      <c r="F79" s="6">
        <v>132307</v>
      </c>
      <c r="G79" s="6">
        <v>132307</v>
      </c>
      <c r="H79" s="4">
        <v>0</v>
      </c>
      <c r="I79" s="6">
        <v>57450</v>
      </c>
      <c r="J79" s="6">
        <v>0</v>
      </c>
      <c r="K79" s="4">
        <v>57450</v>
      </c>
      <c r="L79" s="6">
        <v>115810</v>
      </c>
      <c r="M79" s="6">
        <v>0</v>
      </c>
      <c r="N79" s="4">
        <v>115810</v>
      </c>
      <c r="O79" s="6">
        <v>182759</v>
      </c>
      <c r="P79" s="6">
        <v>115810</v>
      </c>
      <c r="Q79" s="4">
        <v>66949</v>
      </c>
      <c r="R79" s="6">
        <v>147165</v>
      </c>
      <c r="S79" s="6">
        <v>149533</v>
      </c>
      <c r="T79" s="4">
        <v>-2368</v>
      </c>
    </row>
    <row r="80" spans="1:20" x14ac:dyDescent="0.25">
      <c r="A80" t="s">
        <v>127</v>
      </c>
      <c r="B80" t="s">
        <v>2298</v>
      </c>
      <c r="C80" s="6">
        <v>45158</v>
      </c>
      <c r="D80" s="6">
        <v>45158</v>
      </c>
      <c r="E80" s="4">
        <v>0</v>
      </c>
      <c r="F80" s="6">
        <v>51539</v>
      </c>
      <c r="G80" s="6">
        <v>51539</v>
      </c>
      <c r="H80" s="4">
        <v>0</v>
      </c>
      <c r="I80" s="6">
        <v>55453</v>
      </c>
      <c r="J80" s="6">
        <v>55453</v>
      </c>
      <c r="K80" s="4">
        <v>0</v>
      </c>
      <c r="L80" s="6">
        <v>59889</v>
      </c>
      <c r="M80" s="6">
        <v>59889</v>
      </c>
      <c r="N80" s="4">
        <v>0</v>
      </c>
      <c r="O80" s="6">
        <v>65488</v>
      </c>
      <c r="P80" s="6">
        <v>65488</v>
      </c>
      <c r="Q80" s="4">
        <v>0</v>
      </c>
      <c r="R80" s="6">
        <v>80503</v>
      </c>
      <c r="S80" s="6">
        <v>80503</v>
      </c>
      <c r="T80" s="4">
        <v>0</v>
      </c>
    </row>
    <row r="81" spans="1:20" x14ac:dyDescent="0.25">
      <c r="A81" t="s">
        <v>1076</v>
      </c>
      <c r="B81" t="s">
        <v>130</v>
      </c>
      <c r="C81" s="6">
        <v>172715</v>
      </c>
      <c r="D81" s="6">
        <v>0</v>
      </c>
      <c r="E81" s="4">
        <v>172715</v>
      </c>
      <c r="F81" s="6">
        <v>230203</v>
      </c>
      <c r="G81" s="6">
        <v>0</v>
      </c>
      <c r="H81" s="4">
        <v>230203</v>
      </c>
      <c r="I81" s="6">
        <v>294494</v>
      </c>
      <c r="J81" s="6">
        <v>0</v>
      </c>
      <c r="K81" s="4">
        <v>294494</v>
      </c>
      <c r="L81" s="6">
        <v>366410</v>
      </c>
      <c r="M81" s="6">
        <v>0</v>
      </c>
      <c r="N81" s="4">
        <v>366410</v>
      </c>
      <c r="O81" s="6">
        <v>447455</v>
      </c>
      <c r="P81" s="6">
        <v>0</v>
      </c>
      <c r="Q81" s="4">
        <v>447455</v>
      </c>
      <c r="R81" s="6">
        <v>547678</v>
      </c>
      <c r="S81" s="6">
        <v>0</v>
      </c>
      <c r="T81" s="4">
        <v>547678</v>
      </c>
    </row>
    <row r="82" spans="1:20" x14ac:dyDescent="0.25">
      <c r="A82" t="s">
        <v>131</v>
      </c>
      <c r="B82" t="s">
        <v>2293</v>
      </c>
      <c r="C82" s="6">
        <v>37441</v>
      </c>
      <c r="D82" s="6">
        <v>37441</v>
      </c>
      <c r="E82" s="4">
        <v>0</v>
      </c>
      <c r="F82" s="6">
        <v>43567</v>
      </c>
      <c r="G82" s="6">
        <v>43567</v>
      </c>
      <c r="H82" s="4">
        <v>0</v>
      </c>
      <c r="I82" s="6">
        <v>47402</v>
      </c>
      <c r="J82" s="6">
        <v>47431</v>
      </c>
      <c r="K82" s="4">
        <v>-29</v>
      </c>
      <c r="L82" s="6">
        <v>46686</v>
      </c>
      <c r="M82" s="6">
        <v>46696</v>
      </c>
      <c r="N82" s="4">
        <v>-10</v>
      </c>
      <c r="O82" s="6">
        <v>57212</v>
      </c>
      <c r="P82" s="6">
        <v>57244</v>
      </c>
      <c r="Q82" s="4">
        <v>-32</v>
      </c>
      <c r="R82" s="6">
        <v>71331</v>
      </c>
      <c r="S82" s="6">
        <v>71344</v>
      </c>
      <c r="T82" s="4">
        <v>-13</v>
      </c>
    </row>
    <row r="83" spans="1:20" x14ac:dyDescent="0.25">
      <c r="A83" t="s">
        <v>132</v>
      </c>
      <c r="B83" t="s">
        <v>2299</v>
      </c>
      <c r="C83" s="6">
        <v>42100</v>
      </c>
      <c r="D83" s="6">
        <v>42100</v>
      </c>
      <c r="E83" s="4">
        <v>0</v>
      </c>
      <c r="F83" s="6">
        <v>47552</v>
      </c>
      <c r="G83" s="6">
        <v>47552</v>
      </c>
      <c r="H83" s="4">
        <v>0</v>
      </c>
      <c r="I83" s="6">
        <v>51195</v>
      </c>
      <c r="J83" s="6">
        <v>51195</v>
      </c>
      <c r="K83" s="4">
        <v>0</v>
      </c>
      <c r="L83" s="6">
        <v>67671</v>
      </c>
      <c r="M83" s="6">
        <v>67671</v>
      </c>
      <c r="N83" s="4">
        <v>0</v>
      </c>
      <c r="O83" s="6">
        <v>74129</v>
      </c>
      <c r="P83" s="6">
        <v>74129</v>
      </c>
      <c r="Q83" s="4">
        <v>0</v>
      </c>
      <c r="R83" s="6">
        <v>72504</v>
      </c>
      <c r="S83" s="6">
        <v>72504</v>
      </c>
      <c r="T83" s="4">
        <v>0</v>
      </c>
    </row>
    <row r="84" spans="1:20" x14ac:dyDescent="0.25">
      <c r="A84" t="s">
        <v>134</v>
      </c>
      <c r="B84" t="s">
        <v>2299</v>
      </c>
      <c r="C84" s="6">
        <v>36647</v>
      </c>
      <c r="D84" s="6">
        <v>36647</v>
      </c>
      <c r="E84" s="4">
        <v>0</v>
      </c>
      <c r="F84" s="6">
        <v>42204</v>
      </c>
      <c r="G84" s="6">
        <v>42204</v>
      </c>
      <c r="H84" s="4">
        <v>0</v>
      </c>
      <c r="I84" s="6">
        <v>45877</v>
      </c>
      <c r="J84" s="6">
        <v>45877</v>
      </c>
      <c r="K84" s="4">
        <v>0</v>
      </c>
      <c r="L84" s="6">
        <v>50055</v>
      </c>
      <c r="M84" s="6">
        <v>50055</v>
      </c>
      <c r="N84" s="4">
        <v>0</v>
      </c>
      <c r="O84" s="6">
        <v>55256</v>
      </c>
      <c r="P84" s="6">
        <v>55256</v>
      </c>
      <c r="Q84" s="4">
        <v>0</v>
      </c>
      <c r="R84" s="6">
        <v>67605</v>
      </c>
      <c r="S84" s="6">
        <v>67605</v>
      </c>
      <c r="T84" s="4">
        <v>0</v>
      </c>
    </row>
    <row r="85" spans="1:20" x14ac:dyDescent="0.25">
      <c r="A85" t="s">
        <v>135</v>
      </c>
      <c r="B85" t="s">
        <v>2293</v>
      </c>
      <c r="C85" s="6">
        <v>35514</v>
      </c>
      <c r="D85" s="6">
        <v>35514</v>
      </c>
      <c r="E85" s="4">
        <v>0</v>
      </c>
      <c r="F85" s="6">
        <v>40728</v>
      </c>
      <c r="G85" s="6">
        <v>40750</v>
      </c>
      <c r="H85" s="4">
        <v>-22</v>
      </c>
      <c r="I85" s="6">
        <v>44278</v>
      </c>
      <c r="J85" s="6">
        <v>44307</v>
      </c>
      <c r="K85" s="4">
        <v>-29</v>
      </c>
      <c r="L85" s="6">
        <v>43704</v>
      </c>
      <c r="M85" s="6">
        <v>43704</v>
      </c>
      <c r="N85" s="4">
        <v>0</v>
      </c>
      <c r="O85" s="6">
        <v>53406</v>
      </c>
      <c r="P85" s="6">
        <v>53406</v>
      </c>
      <c r="Q85" s="4">
        <v>0</v>
      </c>
      <c r="R85" s="6">
        <v>64643</v>
      </c>
      <c r="S85" s="6">
        <v>64656</v>
      </c>
      <c r="T85" s="4">
        <v>-13</v>
      </c>
    </row>
    <row r="86" spans="1:20" x14ac:dyDescent="0.25">
      <c r="A86" t="s">
        <v>136</v>
      </c>
      <c r="B86" t="s">
        <v>137</v>
      </c>
      <c r="C86" s="6">
        <v>72582</v>
      </c>
      <c r="D86" s="6">
        <v>72582</v>
      </c>
      <c r="E86" s="4">
        <v>0</v>
      </c>
      <c r="F86" s="6">
        <v>51024</v>
      </c>
      <c r="G86" s="6">
        <v>51024</v>
      </c>
      <c r="H86" s="4">
        <v>0</v>
      </c>
      <c r="I86" s="6">
        <v>50198</v>
      </c>
      <c r="J86" s="6">
        <v>51035</v>
      </c>
      <c r="K86" s="4">
        <v>-837</v>
      </c>
      <c r="L86" s="6">
        <v>61576</v>
      </c>
      <c r="M86" s="6">
        <v>61576</v>
      </c>
      <c r="N86" s="4">
        <v>0</v>
      </c>
      <c r="O86" s="6">
        <v>60348</v>
      </c>
      <c r="P86" s="6">
        <v>60348</v>
      </c>
      <c r="Q86" s="4">
        <v>0</v>
      </c>
      <c r="R86" s="6">
        <v>75827</v>
      </c>
      <c r="S86" s="6">
        <v>75827</v>
      </c>
      <c r="T86" s="4">
        <v>0</v>
      </c>
    </row>
    <row r="87" spans="1:20" x14ac:dyDescent="0.25">
      <c r="A87" t="s">
        <v>138</v>
      </c>
      <c r="B87" t="s">
        <v>2300</v>
      </c>
      <c r="C87" s="6">
        <v>31656</v>
      </c>
      <c r="D87" s="6">
        <v>31656</v>
      </c>
      <c r="E87" s="4">
        <v>0</v>
      </c>
      <c r="F87" s="6">
        <v>36049</v>
      </c>
      <c r="G87" s="6">
        <v>36049</v>
      </c>
      <c r="H87" s="4">
        <v>0</v>
      </c>
      <c r="I87" s="6">
        <v>39380</v>
      </c>
      <c r="J87" s="6">
        <v>39380</v>
      </c>
      <c r="K87" s="4">
        <v>0</v>
      </c>
      <c r="L87" s="6">
        <v>43193</v>
      </c>
      <c r="M87" s="6">
        <v>43193</v>
      </c>
      <c r="N87" s="4">
        <v>0</v>
      </c>
      <c r="O87" s="6">
        <v>47832</v>
      </c>
      <c r="P87" s="6">
        <v>47832</v>
      </c>
      <c r="Q87" s="4">
        <v>0</v>
      </c>
      <c r="R87" s="6">
        <v>56411</v>
      </c>
      <c r="S87" s="6">
        <v>56411</v>
      </c>
      <c r="T87" s="4">
        <v>0</v>
      </c>
    </row>
    <row r="88" spans="1:20" x14ac:dyDescent="0.25">
      <c r="A88" t="s">
        <v>1522</v>
      </c>
      <c r="B88" t="s">
        <v>2301</v>
      </c>
      <c r="C88" s="6">
        <v>33239</v>
      </c>
      <c r="D88" s="6">
        <v>33239</v>
      </c>
      <c r="E88" s="4">
        <v>0</v>
      </c>
      <c r="F88" s="6">
        <v>37860</v>
      </c>
      <c r="G88" s="6">
        <v>37860</v>
      </c>
      <c r="H88" s="4">
        <v>0</v>
      </c>
      <c r="I88" s="6">
        <v>41258</v>
      </c>
      <c r="J88" s="6">
        <v>41946</v>
      </c>
      <c r="K88" s="4">
        <v>-688</v>
      </c>
      <c r="L88" s="6">
        <v>49514</v>
      </c>
      <c r="M88" s="6">
        <v>49514</v>
      </c>
      <c r="N88" s="4">
        <v>0</v>
      </c>
      <c r="O88" s="6">
        <v>49892</v>
      </c>
      <c r="P88" s="6">
        <v>50724</v>
      </c>
      <c r="Q88" s="4">
        <v>-832</v>
      </c>
      <c r="R88" s="6">
        <v>64577</v>
      </c>
      <c r="S88" s="6">
        <v>65640</v>
      </c>
      <c r="T88" s="4">
        <v>-1063</v>
      </c>
    </row>
    <row r="89" spans="1:20" x14ac:dyDescent="0.25">
      <c r="A89" t="s">
        <v>142</v>
      </c>
      <c r="B89" t="s">
        <v>2302</v>
      </c>
      <c r="C89" s="6">
        <v>3349730</v>
      </c>
      <c r="D89" s="6">
        <v>0</v>
      </c>
      <c r="E89" s="4">
        <v>3349730</v>
      </c>
      <c r="F89" s="6">
        <v>3524025</v>
      </c>
      <c r="G89" s="6">
        <v>0</v>
      </c>
      <c r="H89" s="4">
        <v>3524025</v>
      </c>
      <c r="I89" s="6">
        <v>3705328</v>
      </c>
      <c r="J89" s="6">
        <v>0</v>
      </c>
      <c r="K89" s="4">
        <v>3705328</v>
      </c>
      <c r="L89" s="6">
        <v>3885393</v>
      </c>
      <c r="M89" s="6">
        <v>0</v>
      </c>
      <c r="N89" s="4">
        <v>3885393</v>
      </c>
      <c r="O89" s="6">
        <v>4075030</v>
      </c>
      <c r="P89" s="6">
        <v>0</v>
      </c>
      <c r="Q89" s="4">
        <v>4075030</v>
      </c>
      <c r="R89" s="6">
        <v>4285830</v>
      </c>
      <c r="S89" s="6">
        <v>0</v>
      </c>
      <c r="T89" s="4">
        <v>4285830</v>
      </c>
    </row>
    <row r="90" spans="1:20" x14ac:dyDescent="0.25">
      <c r="A90" t="s">
        <v>144</v>
      </c>
      <c r="B90" t="s">
        <v>145</v>
      </c>
      <c r="C90" s="6">
        <v>37443</v>
      </c>
      <c r="D90" s="6">
        <v>37443</v>
      </c>
      <c r="E90" s="4">
        <v>0</v>
      </c>
      <c r="F90" s="6">
        <v>50233</v>
      </c>
      <c r="G90" s="6">
        <v>50250</v>
      </c>
      <c r="H90" s="4">
        <v>-17</v>
      </c>
      <c r="I90" s="6">
        <v>49254</v>
      </c>
      <c r="J90" s="6">
        <v>49254</v>
      </c>
      <c r="K90" s="4">
        <v>0</v>
      </c>
      <c r="L90" s="6">
        <v>53750</v>
      </c>
      <c r="M90" s="6">
        <v>53750</v>
      </c>
      <c r="N90" s="4">
        <v>0</v>
      </c>
      <c r="O90" s="6">
        <v>67874</v>
      </c>
      <c r="P90" s="6">
        <v>67900</v>
      </c>
      <c r="Q90" s="4">
        <v>-26</v>
      </c>
      <c r="R90" s="6">
        <v>74837</v>
      </c>
      <c r="S90" s="6">
        <v>74837</v>
      </c>
      <c r="T90" s="4">
        <v>0</v>
      </c>
    </row>
    <row r="91" spans="1:20" x14ac:dyDescent="0.25">
      <c r="A91" t="s">
        <v>146</v>
      </c>
      <c r="B91" t="s">
        <v>2303</v>
      </c>
      <c r="C91" s="6">
        <v>30118</v>
      </c>
      <c r="D91" s="6">
        <v>30118</v>
      </c>
      <c r="E91" s="4">
        <v>0</v>
      </c>
      <c r="F91" s="6">
        <v>33882</v>
      </c>
      <c r="G91" s="6">
        <v>33882</v>
      </c>
      <c r="H91" s="4">
        <v>0</v>
      </c>
      <c r="I91" s="6">
        <v>37029</v>
      </c>
      <c r="J91" s="6">
        <v>37029</v>
      </c>
      <c r="K91" s="4">
        <v>0</v>
      </c>
      <c r="L91" s="6"/>
      <c r="M91" s="6"/>
      <c r="N91" s="4">
        <v>0</v>
      </c>
      <c r="O91" s="6"/>
      <c r="P91" s="6"/>
      <c r="Q91" s="4">
        <v>0</v>
      </c>
      <c r="R91" s="6"/>
      <c r="S91" s="6"/>
      <c r="T91" s="4">
        <v>0</v>
      </c>
    </row>
    <row r="92" spans="1:20" x14ac:dyDescent="0.25">
      <c r="B92" t="s">
        <v>1332</v>
      </c>
      <c r="C92" s="6"/>
      <c r="D92" s="6"/>
      <c r="E92" s="4">
        <v>0</v>
      </c>
      <c r="F92" s="6"/>
      <c r="G92" s="6"/>
      <c r="H92" s="4">
        <v>0</v>
      </c>
      <c r="I92" s="6"/>
      <c r="J92" s="6"/>
      <c r="K92" s="4">
        <v>0</v>
      </c>
      <c r="L92" s="6">
        <v>40644</v>
      </c>
      <c r="M92" s="6">
        <v>40644</v>
      </c>
      <c r="N92" s="4">
        <v>0</v>
      </c>
      <c r="O92" s="6">
        <v>51799</v>
      </c>
      <c r="P92" s="6">
        <v>51971</v>
      </c>
      <c r="Q92" s="4">
        <v>-172</v>
      </c>
      <c r="R92" s="6">
        <v>51351</v>
      </c>
      <c r="S92" s="6">
        <v>52207</v>
      </c>
      <c r="T92" s="4">
        <v>-856</v>
      </c>
    </row>
    <row r="93" spans="1:20" x14ac:dyDescent="0.25">
      <c r="A93" t="s">
        <v>148</v>
      </c>
      <c r="B93" t="s">
        <v>149</v>
      </c>
      <c r="C93" s="6">
        <v>72085</v>
      </c>
      <c r="D93" s="6">
        <v>0</v>
      </c>
      <c r="E93" s="4">
        <v>72085</v>
      </c>
      <c r="F93" s="6">
        <v>112468</v>
      </c>
      <c r="G93" s="6">
        <v>0</v>
      </c>
      <c r="H93" s="4">
        <v>112468</v>
      </c>
      <c r="I93" s="6">
        <v>158128</v>
      </c>
      <c r="J93" s="6">
        <v>0</v>
      </c>
      <c r="K93" s="4">
        <v>158128</v>
      </c>
      <c r="L93" s="6">
        <v>209766</v>
      </c>
      <c r="M93" s="6">
        <v>80000</v>
      </c>
      <c r="N93" s="4">
        <v>129766</v>
      </c>
      <c r="O93" s="6">
        <v>186532</v>
      </c>
      <c r="P93" s="6">
        <v>0</v>
      </c>
      <c r="Q93" s="4">
        <v>186532</v>
      </c>
      <c r="R93" s="6">
        <v>251398</v>
      </c>
      <c r="S93" s="6">
        <v>251398</v>
      </c>
      <c r="T93" s="4">
        <v>0</v>
      </c>
    </row>
    <row r="94" spans="1:20" x14ac:dyDescent="0.25">
      <c r="A94" t="s">
        <v>150</v>
      </c>
      <c r="B94" t="s">
        <v>2304</v>
      </c>
      <c r="C94" s="6">
        <v>33880</v>
      </c>
      <c r="D94" s="6">
        <v>33880</v>
      </c>
      <c r="E94" s="4">
        <v>0</v>
      </c>
      <c r="F94" s="6">
        <v>38829</v>
      </c>
      <c r="G94" s="6">
        <v>38829</v>
      </c>
      <c r="H94" s="4">
        <v>0</v>
      </c>
      <c r="I94" s="6"/>
      <c r="J94" s="6"/>
      <c r="K94" s="4">
        <v>0</v>
      </c>
      <c r="L94" s="6"/>
      <c r="M94" s="6"/>
      <c r="N94" s="4">
        <v>0</v>
      </c>
      <c r="O94" s="6"/>
      <c r="P94" s="6"/>
      <c r="Q94" s="4">
        <v>0</v>
      </c>
      <c r="R94" s="6"/>
      <c r="S94" s="6"/>
      <c r="T94" s="4">
        <v>0</v>
      </c>
    </row>
    <row r="95" spans="1:20" x14ac:dyDescent="0.25">
      <c r="B95" t="s">
        <v>1250</v>
      </c>
      <c r="C95" s="6"/>
      <c r="D95" s="6"/>
      <c r="E95" s="4">
        <v>0</v>
      </c>
      <c r="F95" s="6"/>
      <c r="G95" s="6"/>
      <c r="H95" s="4">
        <v>0</v>
      </c>
      <c r="I95" s="6">
        <v>42128</v>
      </c>
      <c r="J95" s="6">
        <v>42128</v>
      </c>
      <c r="K95" s="4">
        <v>0</v>
      </c>
      <c r="L95" s="6">
        <v>50518</v>
      </c>
      <c r="M95" s="6">
        <v>50518</v>
      </c>
      <c r="N95" s="4">
        <v>0</v>
      </c>
      <c r="O95" s="6">
        <v>56666</v>
      </c>
      <c r="P95" s="6">
        <v>56666</v>
      </c>
      <c r="Q95" s="4">
        <v>0</v>
      </c>
      <c r="R95" s="6">
        <v>60789</v>
      </c>
      <c r="S95" s="6">
        <v>60789</v>
      </c>
      <c r="T95" s="4">
        <v>0</v>
      </c>
    </row>
    <row r="96" spans="1:20" x14ac:dyDescent="0.25">
      <c r="A96" t="s">
        <v>1524</v>
      </c>
      <c r="B96" t="s">
        <v>83</v>
      </c>
      <c r="C96" s="6">
        <v>31579</v>
      </c>
      <c r="D96" s="6">
        <v>31579</v>
      </c>
      <c r="E96" s="4">
        <v>0</v>
      </c>
      <c r="F96" s="6">
        <v>35210</v>
      </c>
      <c r="G96" s="6">
        <v>35210</v>
      </c>
      <c r="H96" s="4">
        <v>0</v>
      </c>
      <c r="I96" s="6">
        <v>51543</v>
      </c>
      <c r="J96" s="6">
        <v>51543</v>
      </c>
      <c r="K96" s="4">
        <v>0</v>
      </c>
      <c r="L96" s="6">
        <v>42465</v>
      </c>
      <c r="M96" s="6">
        <v>43173</v>
      </c>
      <c r="N96" s="4">
        <v>-708</v>
      </c>
      <c r="O96" s="6">
        <v>47070</v>
      </c>
      <c r="P96" s="6">
        <v>47070</v>
      </c>
      <c r="Q96" s="4">
        <v>0</v>
      </c>
      <c r="R96" s="6">
        <v>53919</v>
      </c>
      <c r="S96" s="6">
        <v>54776.14</v>
      </c>
      <c r="T96" s="4">
        <v>-857.13999999999942</v>
      </c>
    </row>
    <row r="97" spans="1:20" x14ac:dyDescent="0.25">
      <c r="A97" t="s">
        <v>153</v>
      </c>
      <c r="B97" t="s">
        <v>83</v>
      </c>
      <c r="C97" s="6">
        <v>43304</v>
      </c>
      <c r="D97" s="6">
        <v>43304</v>
      </c>
      <c r="E97" s="4">
        <v>0</v>
      </c>
      <c r="F97" s="6">
        <v>50363</v>
      </c>
      <c r="G97" s="6">
        <v>50363</v>
      </c>
      <c r="H97" s="4">
        <v>0</v>
      </c>
      <c r="I97" s="6">
        <v>57285</v>
      </c>
      <c r="J97" s="6">
        <v>57285</v>
      </c>
      <c r="K97" s="4">
        <v>0</v>
      </c>
      <c r="L97" s="6">
        <v>59784</v>
      </c>
      <c r="M97" s="6">
        <v>60781</v>
      </c>
      <c r="N97" s="4">
        <v>-997</v>
      </c>
      <c r="O97" s="6">
        <v>66096</v>
      </c>
      <c r="P97" s="6">
        <v>66096</v>
      </c>
      <c r="Q97" s="4">
        <v>0</v>
      </c>
      <c r="R97" s="6">
        <v>83857</v>
      </c>
      <c r="S97" s="6">
        <v>84714.14</v>
      </c>
      <c r="T97" s="4">
        <v>-857.13999999999942</v>
      </c>
    </row>
    <row r="98" spans="1:20" x14ac:dyDescent="0.25">
      <c r="A98" t="s">
        <v>154</v>
      </c>
      <c r="B98" t="s">
        <v>1250</v>
      </c>
      <c r="C98" s="6"/>
      <c r="D98" s="6"/>
      <c r="E98" s="4">
        <v>0</v>
      </c>
      <c r="F98" s="6">
        <v>38690</v>
      </c>
      <c r="G98" s="6">
        <v>38690</v>
      </c>
      <c r="H98" s="4">
        <v>0</v>
      </c>
      <c r="I98" s="6">
        <v>42140</v>
      </c>
      <c r="J98" s="6">
        <v>42140</v>
      </c>
      <c r="K98" s="4">
        <v>0</v>
      </c>
      <c r="L98" s="6">
        <v>47579</v>
      </c>
      <c r="M98" s="6">
        <v>47579</v>
      </c>
      <c r="N98" s="4">
        <v>0</v>
      </c>
      <c r="O98" s="6">
        <v>56629</v>
      </c>
      <c r="P98" s="6">
        <v>56629</v>
      </c>
      <c r="Q98" s="4">
        <v>0</v>
      </c>
      <c r="R98" s="6">
        <v>60801</v>
      </c>
      <c r="S98" s="6">
        <v>60801</v>
      </c>
      <c r="T98" s="4">
        <v>0</v>
      </c>
    </row>
    <row r="99" spans="1:20" x14ac:dyDescent="0.25">
      <c r="B99" t="s">
        <v>2303</v>
      </c>
      <c r="C99" s="6">
        <v>33892</v>
      </c>
      <c r="D99" s="6">
        <v>33892</v>
      </c>
      <c r="E99" s="4">
        <v>0</v>
      </c>
      <c r="F99" s="6"/>
      <c r="G99" s="6"/>
      <c r="H99" s="4">
        <v>0</v>
      </c>
      <c r="I99" s="6"/>
      <c r="J99" s="6"/>
      <c r="K99" s="4">
        <v>0</v>
      </c>
      <c r="L99" s="6"/>
      <c r="M99" s="6"/>
      <c r="N99" s="4">
        <v>0</v>
      </c>
      <c r="O99" s="6"/>
      <c r="P99" s="6"/>
      <c r="Q99" s="4">
        <v>0</v>
      </c>
      <c r="R99" s="6"/>
      <c r="S99" s="6"/>
      <c r="T99" s="4">
        <v>0</v>
      </c>
    </row>
    <row r="100" spans="1:20" x14ac:dyDescent="0.25">
      <c r="A100" t="s">
        <v>155</v>
      </c>
      <c r="B100" t="s">
        <v>149</v>
      </c>
      <c r="C100" s="6">
        <v>79937</v>
      </c>
      <c r="D100" s="6">
        <v>0</v>
      </c>
      <c r="E100" s="4">
        <v>79937</v>
      </c>
      <c r="F100" s="6">
        <v>125360</v>
      </c>
      <c r="G100" s="6">
        <v>0</v>
      </c>
      <c r="H100" s="4">
        <v>125360</v>
      </c>
      <c r="I100" s="6">
        <v>182260</v>
      </c>
      <c r="J100" s="6">
        <v>0</v>
      </c>
      <c r="K100" s="4">
        <v>182260</v>
      </c>
      <c r="L100" s="6">
        <v>246624</v>
      </c>
      <c r="M100" s="6">
        <v>80000</v>
      </c>
      <c r="N100" s="4">
        <v>166624</v>
      </c>
      <c r="O100" s="6">
        <v>231250</v>
      </c>
      <c r="P100" s="6">
        <v>0</v>
      </c>
      <c r="Q100" s="4">
        <v>231250</v>
      </c>
      <c r="R100" s="6">
        <v>307927</v>
      </c>
      <c r="S100" s="6">
        <v>307927</v>
      </c>
      <c r="T100" s="4">
        <v>0</v>
      </c>
    </row>
    <row r="101" spans="1:20" x14ac:dyDescent="0.25">
      <c r="A101" t="s">
        <v>156</v>
      </c>
      <c r="B101" t="s">
        <v>126</v>
      </c>
      <c r="C101" s="6">
        <v>75652</v>
      </c>
      <c r="D101" s="6">
        <v>0</v>
      </c>
      <c r="E101" s="4">
        <v>75652</v>
      </c>
      <c r="F101" s="6">
        <v>125488</v>
      </c>
      <c r="G101" s="6">
        <v>125488</v>
      </c>
      <c r="H101" s="4">
        <v>0</v>
      </c>
      <c r="I101" s="6">
        <v>56171</v>
      </c>
      <c r="J101" s="6">
        <v>0</v>
      </c>
      <c r="K101" s="4">
        <v>56171</v>
      </c>
      <c r="L101" s="6">
        <v>113454</v>
      </c>
      <c r="M101" s="6">
        <v>0</v>
      </c>
      <c r="N101" s="4">
        <v>113454</v>
      </c>
      <c r="O101" s="6">
        <v>179179</v>
      </c>
      <c r="P101" s="6">
        <v>113454</v>
      </c>
      <c r="Q101" s="4">
        <v>65725</v>
      </c>
      <c r="R101" s="6">
        <v>144126</v>
      </c>
      <c r="S101" s="6">
        <v>146445</v>
      </c>
      <c r="T101" s="4">
        <v>-2319</v>
      </c>
    </row>
    <row r="102" spans="1:20" x14ac:dyDescent="0.25">
      <c r="A102" t="s">
        <v>157</v>
      </c>
      <c r="B102" t="s">
        <v>2305</v>
      </c>
      <c r="C102" s="6">
        <v>3739029</v>
      </c>
      <c r="D102" s="6">
        <v>0</v>
      </c>
      <c r="E102" s="4">
        <v>3739029</v>
      </c>
      <c r="F102" s="6">
        <v>3916840</v>
      </c>
      <c r="G102" s="6">
        <v>0</v>
      </c>
      <c r="H102" s="4">
        <v>3916840</v>
      </c>
      <c r="I102" s="6">
        <v>4102180</v>
      </c>
      <c r="J102" s="6">
        <v>0</v>
      </c>
      <c r="K102" s="4">
        <v>4102180</v>
      </c>
      <c r="L102" s="6">
        <v>4286544</v>
      </c>
      <c r="M102" s="6">
        <v>0</v>
      </c>
      <c r="N102" s="4">
        <v>4286544</v>
      </c>
      <c r="O102" s="6">
        <v>4479390</v>
      </c>
      <c r="P102" s="6">
        <v>0</v>
      </c>
      <c r="Q102" s="4">
        <v>4479390</v>
      </c>
      <c r="R102" s="6">
        <v>4688325</v>
      </c>
      <c r="S102" s="6">
        <v>0</v>
      </c>
      <c r="T102" s="4">
        <v>4688325</v>
      </c>
    </row>
    <row r="103" spans="1:20" x14ac:dyDescent="0.25">
      <c r="A103" t="s">
        <v>159</v>
      </c>
      <c r="B103" t="s">
        <v>2306</v>
      </c>
      <c r="C103" s="6">
        <v>33839</v>
      </c>
      <c r="D103" s="6">
        <v>33839</v>
      </c>
      <c r="E103" s="4">
        <v>0</v>
      </c>
      <c r="F103" s="6">
        <v>38625</v>
      </c>
      <c r="G103" s="6">
        <v>39269</v>
      </c>
      <c r="H103" s="4">
        <v>-644</v>
      </c>
      <c r="I103" s="6">
        <v>46114</v>
      </c>
      <c r="J103" s="6">
        <v>46872</v>
      </c>
      <c r="K103" s="4">
        <v>-758</v>
      </c>
      <c r="L103" s="6">
        <v>50454</v>
      </c>
      <c r="M103" s="6">
        <v>50454</v>
      </c>
      <c r="N103" s="4">
        <v>0</v>
      </c>
      <c r="O103" s="6">
        <v>50837</v>
      </c>
      <c r="P103" s="6">
        <v>50837</v>
      </c>
      <c r="Q103" s="4">
        <v>0</v>
      </c>
      <c r="R103" s="6">
        <v>60688</v>
      </c>
      <c r="S103" s="6">
        <v>60688</v>
      </c>
      <c r="T103" s="4">
        <v>0</v>
      </c>
    </row>
    <row r="104" spans="1:20" x14ac:dyDescent="0.25">
      <c r="A104" t="s">
        <v>161</v>
      </c>
      <c r="B104" t="s">
        <v>2307</v>
      </c>
      <c r="C104" s="6">
        <v>36654</v>
      </c>
      <c r="D104" s="6">
        <v>36654</v>
      </c>
      <c r="E104" s="4">
        <v>0</v>
      </c>
      <c r="F104" s="6">
        <v>38656</v>
      </c>
      <c r="G104" s="6">
        <v>39301</v>
      </c>
      <c r="H104" s="4">
        <v>-645</v>
      </c>
      <c r="I104" s="6">
        <v>46150</v>
      </c>
      <c r="J104" s="6">
        <v>46150</v>
      </c>
      <c r="K104" s="4">
        <v>0</v>
      </c>
      <c r="L104" s="6">
        <v>46043</v>
      </c>
      <c r="M104" s="6">
        <v>46043</v>
      </c>
      <c r="N104" s="4">
        <v>0</v>
      </c>
      <c r="O104" s="6">
        <v>50876</v>
      </c>
      <c r="P104" s="6">
        <v>50876</v>
      </c>
      <c r="Q104" s="4">
        <v>0</v>
      </c>
      <c r="R104" s="6">
        <v>60749</v>
      </c>
      <c r="S104" s="6">
        <v>61762</v>
      </c>
      <c r="T104" s="4">
        <v>-1013</v>
      </c>
    </row>
    <row r="105" spans="1:20" x14ac:dyDescent="0.25">
      <c r="A105" t="s">
        <v>163</v>
      </c>
      <c r="B105" t="s">
        <v>2308</v>
      </c>
      <c r="C105" s="6">
        <v>34119</v>
      </c>
      <c r="D105" s="6">
        <v>34119</v>
      </c>
      <c r="E105" s="4">
        <v>0</v>
      </c>
      <c r="F105" s="6">
        <v>38981</v>
      </c>
      <c r="G105" s="6">
        <v>38981</v>
      </c>
      <c r="H105" s="4">
        <v>0</v>
      </c>
      <c r="I105" s="6">
        <v>42451</v>
      </c>
      <c r="J105" s="6">
        <v>43159</v>
      </c>
      <c r="K105" s="4">
        <v>-708</v>
      </c>
      <c r="L105" s="6">
        <v>52305</v>
      </c>
      <c r="M105" s="6">
        <v>52305</v>
      </c>
      <c r="N105" s="4">
        <v>0</v>
      </c>
      <c r="O105" s="6">
        <v>51277</v>
      </c>
      <c r="P105" s="6">
        <v>51277</v>
      </c>
      <c r="Q105" s="4">
        <v>0</v>
      </c>
      <c r="R105" s="6">
        <v>61377</v>
      </c>
      <c r="S105" s="6">
        <v>62400</v>
      </c>
      <c r="T105" s="4">
        <v>-1023</v>
      </c>
    </row>
    <row r="106" spans="1:20" x14ac:dyDescent="0.25">
      <c r="A106" t="s">
        <v>165</v>
      </c>
      <c r="B106" t="s">
        <v>2287</v>
      </c>
      <c r="C106" s="6">
        <v>33448</v>
      </c>
      <c r="D106" s="6">
        <v>33448</v>
      </c>
      <c r="E106" s="4">
        <v>0</v>
      </c>
      <c r="F106" s="6">
        <v>38126</v>
      </c>
      <c r="G106" s="6">
        <v>38126</v>
      </c>
      <c r="H106" s="4">
        <v>0</v>
      </c>
      <c r="I106" s="6">
        <v>46176</v>
      </c>
      <c r="J106" s="6">
        <v>46176</v>
      </c>
      <c r="K106" s="4">
        <v>0</v>
      </c>
      <c r="L106" s="6">
        <v>45444</v>
      </c>
      <c r="M106" s="6">
        <v>45444</v>
      </c>
      <c r="N106" s="4">
        <v>0</v>
      </c>
      <c r="O106" s="6">
        <v>50221</v>
      </c>
      <c r="P106" s="6">
        <v>50221</v>
      </c>
      <c r="Q106" s="4">
        <v>0</v>
      </c>
      <c r="R106" s="6">
        <v>65963</v>
      </c>
      <c r="S106" s="6">
        <v>65963</v>
      </c>
      <c r="T106" s="4">
        <v>0</v>
      </c>
    </row>
    <row r="107" spans="1:20" x14ac:dyDescent="0.25">
      <c r="A107" t="s">
        <v>166</v>
      </c>
      <c r="B107" t="s">
        <v>2309</v>
      </c>
      <c r="C107" s="6">
        <v>34731</v>
      </c>
      <c r="D107" s="6">
        <v>34731</v>
      </c>
      <c r="E107" s="4">
        <v>0</v>
      </c>
      <c r="F107" s="6">
        <v>39763</v>
      </c>
      <c r="G107" s="6">
        <v>40426</v>
      </c>
      <c r="H107" s="4">
        <v>-663</v>
      </c>
      <c r="I107" s="6">
        <v>47422</v>
      </c>
      <c r="J107" s="6">
        <v>47422</v>
      </c>
      <c r="K107" s="4">
        <v>0</v>
      </c>
      <c r="L107" s="6">
        <v>47294</v>
      </c>
      <c r="M107" s="6">
        <v>47294</v>
      </c>
      <c r="N107" s="4">
        <v>0</v>
      </c>
      <c r="O107" s="6">
        <v>52241</v>
      </c>
      <c r="P107" s="6">
        <v>52241</v>
      </c>
      <c r="Q107" s="4">
        <v>0</v>
      </c>
      <c r="R107" s="6">
        <v>62886</v>
      </c>
      <c r="S107" s="6">
        <v>62886</v>
      </c>
      <c r="T107" s="4">
        <v>0</v>
      </c>
    </row>
    <row r="108" spans="1:20" x14ac:dyDescent="0.25">
      <c r="A108" t="s">
        <v>168</v>
      </c>
      <c r="B108" t="s">
        <v>33</v>
      </c>
      <c r="C108" s="6">
        <v>75772</v>
      </c>
      <c r="D108" s="6">
        <v>0</v>
      </c>
      <c r="E108" s="4">
        <v>75772</v>
      </c>
      <c r="F108" s="6">
        <v>122687</v>
      </c>
      <c r="G108" s="6">
        <v>75772</v>
      </c>
      <c r="H108" s="4">
        <v>46915</v>
      </c>
      <c r="I108" s="6">
        <v>96315</v>
      </c>
      <c r="J108" s="6">
        <v>48716</v>
      </c>
      <c r="K108" s="4">
        <v>47599</v>
      </c>
      <c r="L108" s="6">
        <v>103754</v>
      </c>
      <c r="M108" s="6">
        <v>49400</v>
      </c>
      <c r="N108" s="4">
        <v>54354</v>
      </c>
      <c r="O108" s="6">
        <v>114708</v>
      </c>
      <c r="P108" s="6">
        <v>56155</v>
      </c>
      <c r="Q108" s="4">
        <v>58553</v>
      </c>
      <c r="R108" s="6">
        <v>130211</v>
      </c>
      <c r="S108" s="6">
        <v>0</v>
      </c>
      <c r="T108" s="4">
        <v>130211</v>
      </c>
    </row>
    <row r="109" spans="1:20" x14ac:dyDescent="0.25">
      <c r="A109" t="s">
        <v>169</v>
      </c>
      <c r="B109" t="s">
        <v>170</v>
      </c>
      <c r="C109" s="6">
        <v>31511</v>
      </c>
      <c r="D109" s="6">
        <v>0</v>
      </c>
      <c r="E109" s="4">
        <v>31511</v>
      </c>
      <c r="F109" s="6">
        <v>72214</v>
      </c>
      <c r="G109" s="6">
        <v>72214</v>
      </c>
      <c r="H109" s="4">
        <v>0</v>
      </c>
      <c r="I109" s="6">
        <v>46230</v>
      </c>
      <c r="J109" s="6">
        <v>46230</v>
      </c>
      <c r="K109" s="4">
        <v>0</v>
      </c>
      <c r="L109" s="6">
        <v>42652</v>
      </c>
      <c r="M109" s="6">
        <v>43363</v>
      </c>
      <c r="N109" s="4">
        <v>-711</v>
      </c>
      <c r="O109" s="6">
        <v>51773</v>
      </c>
      <c r="P109" s="6">
        <v>51773</v>
      </c>
      <c r="Q109" s="4">
        <v>0</v>
      </c>
      <c r="R109" s="6">
        <v>60914</v>
      </c>
      <c r="S109" s="6">
        <v>60914</v>
      </c>
      <c r="T109" s="4">
        <v>0</v>
      </c>
    </row>
    <row r="110" spans="1:20" x14ac:dyDescent="0.25">
      <c r="A110" t="s">
        <v>171</v>
      </c>
      <c r="B110" t="s">
        <v>2573</v>
      </c>
      <c r="C110" s="6">
        <v>38446</v>
      </c>
      <c r="D110" s="6">
        <v>38000</v>
      </c>
      <c r="E110" s="4">
        <v>446</v>
      </c>
      <c r="F110" s="6">
        <v>42156</v>
      </c>
      <c r="G110" s="6">
        <v>42156</v>
      </c>
      <c r="H110" s="4">
        <v>0</v>
      </c>
      <c r="I110" s="6">
        <v>39719</v>
      </c>
      <c r="J110" s="6">
        <v>0</v>
      </c>
      <c r="K110" s="4">
        <v>39719</v>
      </c>
      <c r="L110" s="6">
        <v>89443</v>
      </c>
      <c r="M110" s="6">
        <v>89443</v>
      </c>
      <c r="N110" s="4">
        <v>0</v>
      </c>
      <c r="O110" s="6">
        <v>52786</v>
      </c>
      <c r="P110" s="6">
        <v>53666</v>
      </c>
      <c r="Q110" s="4">
        <v>-880</v>
      </c>
      <c r="R110" s="6">
        <v>61610</v>
      </c>
      <c r="S110" s="6">
        <v>61610</v>
      </c>
      <c r="T110" s="4">
        <v>0</v>
      </c>
    </row>
    <row r="111" spans="1:20" x14ac:dyDescent="0.25">
      <c r="A111" t="s">
        <v>173</v>
      </c>
      <c r="B111" t="s">
        <v>2310</v>
      </c>
      <c r="C111" s="6">
        <v>2950721</v>
      </c>
      <c r="D111" s="6">
        <v>0</v>
      </c>
      <c r="E111" s="4">
        <v>2950721</v>
      </c>
      <c r="F111" s="6">
        <v>3095454</v>
      </c>
      <c r="G111" s="6">
        <v>0</v>
      </c>
      <c r="H111" s="4">
        <v>3095454</v>
      </c>
      <c r="I111" s="6">
        <v>3246831</v>
      </c>
      <c r="J111" s="6">
        <v>0</v>
      </c>
      <c r="K111" s="4">
        <v>3246831</v>
      </c>
      <c r="L111" s="6">
        <v>3397402</v>
      </c>
      <c r="M111" s="6">
        <v>0</v>
      </c>
      <c r="N111" s="4">
        <v>3397402</v>
      </c>
      <c r="O111" s="6">
        <v>3555401</v>
      </c>
      <c r="P111" s="6">
        <v>0</v>
      </c>
      <c r="Q111" s="4">
        <v>3555401</v>
      </c>
      <c r="R111" s="6">
        <v>3724834</v>
      </c>
      <c r="S111" s="6">
        <v>0</v>
      </c>
      <c r="T111" s="4">
        <v>3724834</v>
      </c>
    </row>
    <row r="112" spans="1:20" x14ac:dyDescent="0.25">
      <c r="A112" t="s">
        <v>175</v>
      </c>
      <c r="B112" t="s">
        <v>2311</v>
      </c>
      <c r="C112" s="6">
        <v>36080</v>
      </c>
      <c r="D112" s="6">
        <v>36080</v>
      </c>
      <c r="E112" s="4">
        <v>0</v>
      </c>
      <c r="F112" s="6">
        <v>37273</v>
      </c>
      <c r="G112" s="6">
        <v>37273</v>
      </c>
      <c r="H112" s="4">
        <v>0</v>
      </c>
      <c r="I112" s="6">
        <v>40634</v>
      </c>
      <c r="J112" s="6">
        <v>40634</v>
      </c>
      <c r="K112" s="4">
        <v>0</v>
      </c>
      <c r="L112" s="6">
        <v>44478</v>
      </c>
      <c r="M112" s="6">
        <v>0</v>
      </c>
      <c r="N112" s="4">
        <v>44478</v>
      </c>
      <c r="O112" s="6">
        <v>100642</v>
      </c>
      <c r="P112" s="6">
        <v>100642</v>
      </c>
      <c r="Q112" s="4">
        <v>0</v>
      </c>
      <c r="R112" s="6">
        <v>63373</v>
      </c>
      <c r="S112" s="6">
        <v>64430</v>
      </c>
      <c r="T112" s="4">
        <v>-1057</v>
      </c>
    </row>
    <row r="113" spans="1:20" x14ac:dyDescent="0.25">
      <c r="A113" t="s">
        <v>177</v>
      </c>
      <c r="B113" t="s">
        <v>2312</v>
      </c>
      <c r="C113" s="6">
        <v>1365664</v>
      </c>
      <c r="D113" s="6">
        <v>0</v>
      </c>
      <c r="E113" s="4">
        <v>1365664</v>
      </c>
      <c r="F113" s="6">
        <v>1461534</v>
      </c>
      <c r="G113" s="6">
        <v>0</v>
      </c>
      <c r="H113" s="4">
        <v>1461534</v>
      </c>
      <c r="I113" s="6">
        <v>1564180</v>
      </c>
      <c r="J113" s="6">
        <v>0</v>
      </c>
      <c r="K113" s="4">
        <v>1564180</v>
      </c>
      <c r="L113" s="6">
        <v>1665994</v>
      </c>
      <c r="M113" s="6">
        <v>0</v>
      </c>
      <c r="N113" s="4">
        <v>1665994</v>
      </c>
      <c r="O113" s="6">
        <v>1775394</v>
      </c>
      <c r="P113" s="6">
        <v>0</v>
      </c>
      <c r="Q113" s="4">
        <v>1775394</v>
      </c>
      <c r="R113" s="6">
        <v>1896924</v>
      </c>
      <c r="S113" s="6">
        <v>0</v>
      </c>
      <c r="T113" s="4">
        <v>1896924</v>
      </c>
    </row>
    <row r="114" spans="1:20" x14ac:dyDescent="0.25">
      <c r="A114" t="s">
        <v>179</v>
      </c>
      <c r="B114" t="s">
        <v>180</v>
      </c>
      <c r="C114" s="6">
        <v>35613</v>
      </c>
      <c r="D114" s="6">
        <v>0</v>
      </c>
      <c r="E114" s="4">
        <v>35613</v>
      </c>
      <c r="F114" s="6">
        <v>77677</v>
      </c>
      <c r="G114" s="6">
        <v>0</v>
      </c>
      <c r="H114" s="4">
        <v>77677</v>
      </c>
      <c r="I114" s="6">
        <v>125402</v>
      </c>
      <c r="J114" s="6">
        <v>125402</v>
      </c>
      <c r="K114" s="4">
        <v>0</v>
      </c>
      <c r="L114" s="6">
        <v>43862</v>
      </c>
      <c r="M114" s="6">
        <v>43862</v>
      </c>
      <c r="N114" s="4">
        <v>0</v>
      </c>
      <c r="O114" s="6">
        <v>48494</v>
      </c>
      <c r="P114" s="6">
        <v>0</v>
      </c>
      <c r="Q114" s="4">
        <v>48494</v>
      </c>
      <c r="R114" s="6">
        <v>113175</v>
      </c>
      <c r="S114" s="6">
        <v>113175</v>
      </c>
      <c r="T114" s="4">
        <v>0</v>
      </c>
    </row>
    <row r="115" spans="1:20" x14ac:dyDescent="0.25">
      <c r="A115" t="s">
        <v>181</v>
      </c>
      <c r="B115" t="s">
        <v>182</v>
      </c>
      <c r="C115" s="6">
        <v>52219</v>
      </c>
      <c r="D115" s="6">
        <v>35000</v>
      </c>
      <c r="E115" s="4">
        <v>17219</v>
      </c>
      <c r="F115" s="6">
        <v>57422</v>
      </c>
      <c r="G115" s="6">
        <v>37000</v>
      </c>
      <c r="H115" s="4">
        <v>20422</v>
      </c>
      <c r="I115" s="6">
        <v>64371</v>
      </c>
      <c r="J115" s="6">
        <v>35000</v>
      </c>
      <c r="K115" s="4">
        <v>29371</v>
      </c>
      <c r="L115" s="6">
        <v>77896</v>
      </c>
      <c r="M115" s="6">
        <v>60000</v>
      </c>
      <c r="N115" s="4">
        <v>17896</v>
      </c>
      <c r="O115" s="6">
        <v>70831</v>
      </c>
      <c r="P115" s="6">
        <v>60000</v>
      </c>
      <c r="Q115" s="4">
        <v>10831</v>
      </c>
      <c r="R115" s="6">
        <v>66711</v>
      </c>
      <c r="S115" s="6">
        <v>66711</v>
      </c>
      <c r="T115" s="4">
        <v>0</v>
      </c>
    </row>
    <row r="116" spans="1:20" x14ac:dyDescent="0.25">
      <c r="A116" t="s">
        <v>183</v>
      </c>
      <c r="B116" t="s">
        <v>2607</v>
      </c>
      <c r="C116" s="6">
        <v>31590</v>
      </c>
      <c r="D116" s="6">
        <v>32064</v>
      </c>
      <c r="E116" s="4">
        <v>-474</v>
      </c>
      <c r="F116" s="6">
        <v>40341</v>
      </c>
      <c r="G116" s="6">
        <v>40341</v>
      </c>
      <c r="H116" s="4">
        <v>0</v>
      </c>
      <c r="I116" s="6">
        <v>44776</v>
      </c>
      <c r="J116" s="6">
        <v>44776</v>
      </c>
      <c r="K116" s="4">
        <v>0</v>
      </c>
      <c r="L116" s="6">
        <v>47649</v>
      </c>
      <c r="M116" s="6">
        <v>47649</v>
      </c>
      <c r="N116" s="4">
        <v>0</v>
      </c>
      <c r="O116" s="6">
        <v>47297</v>
      </c>
      <c r="P116" s="6">
        <v>48086</v>
      </c>
      <c r="Q116" s="4">
        <v>-789</v>
      </c>
      <c r="R116" s="6">
        <v>60267</v>
      </c>
      <c r="S116" s="6">
        <v>60267</v>
      </c>
      <c r="T116" s="4">
        <v>0</v>
      </c>
    </row>
    <row r="117" spans="1:20" x14ac:dyDescent="0.25">
      <c r="A117" t="s">
        <v>185</v>
      </c>
      <c r="B117" t="s">
        <v>186</v>
      </c>
      <c r="C117" s="6">
        <v>67983</v>
      </c>
      <c r="D117" s="6">
        <v>0</v>
      </c>
      <c r="E117" s="4">
        <v>67983</v>
      </c>
      <c r="F117" s="6">
        <v>110533</v>
      </c>
      <c r="G117" s="6">
        <v>112294</v>
      </c>
      <c r="H117" s="4">
        <v>-1761</v>
      </c>
      <c r="I117" s="6">
        <v>39007</v>
      </c>
      <c r="J117" s="6">
        <v>0</v>
      </c>
      <c r="K117" s="4">
        <v>39007</v>
      </c>
      <c r="L117" s="6">
        <v>87985</v>
      </c>
      <c r="M117" s="6">
        <v>89419</v>
      </c>
      <c r="N117" s="4">
        <v>-1434</v>
      </c>
      <c r="O117" s="6">
        <v>54944</v>
      </c>
      <c r="P117" s="6">
        <v>0</v>
      </c>
      <c r="Q117" s="4">
        <v>54944</v>
      </c>
      <c r="R117" s="6">
        <v>118455</v>
      </c>
      <c r="S117" s="6">
        <v>120339</v>
      </c>
      <c r="T117" s="4">
        <v>-1884</v>
      </c>
    </row>
    <row r="118" spans="1:20" x14ac:dyDescent="0.25">
      <c r="A118" t="s">
        <v>187</v>
      </c>
      <c r="B118" t="s">
        <v>2313</v>
      </c>
      <c r="C118" s="6">
        <v>30776</v>
      </c>
      <c r="D118" s="6">
        <v>31000</v>
      </c>
      <c r="E118" s="4">
        <v>-224</v>
      </c>
      <c r="F118" s="6">
        <v>34679</v>
      </c>
      <c r="G118" s="6">
        <v>35000</v>
      </c>
      <c r="H118" s="4">
        <v>-321</v>
      </c>
      <c r="I118" s="6">
        <v>37836</v>
      </c>
      <c r="J118" s="6">
        <v>38000</v>
      </c>
      <c r="K118" s="4">
        <v>-164</v>
      </c>
      <c r="L118" s="6">
        <v>41721</v>
      </c>
      <c r="M118" s="6">
        <v>41721</v>
      </c>
      <c r="N118" s="4">
        <v>0</v>
      </c>
      <c r="O118" s="6">
        <v>46396</v>
      </c>
      <c r="P118" s="6">
        <v>46396</v>
      </c>
      <c r="Q118" s="4">
        <v>0</v>
      </c>
      <c r="R118" s="6">
        <v>61681</v>
      </c>
      <c r="S118" s="6">
        <v>61681</v>
      </c>
      <c r="T118" s="4">
        <v>0</v>
      </c>
    </row>
    <row r="119" spans="1:20" x14ac:dyDescent="0.25">
      <c r="A119" t="s">
        <v>189</v>
      </c>
      <c r="B119" t="s">
        <v>2314</v>
      </c>
      <c r="C119" s="6">
        <v>33563</v>
      </c>
      <c r="D119" s="6">
        <v>33563</v>
      </c>
      <c r="E119" s="4">
        <v>0</v>
      </c>
      <c r="F119" s="6">
        <v>38273</v>
      </c>
      <c r="G119" s="6">
        <v>38273</v>
      </c>
      <c r="H119" s="4">
        <v>0</v>
      </c>
      <c r="I119" s="6">
        <v>41698</v>
      </c>
      <c r="J119" s="6">
        <v>41698</v>
      </c>
      <c r="K119" s="4">
        <v>0</v>
      </c>
      <c r="L119" s="6">
        <v>45610</v>
      </c>
      <c r="M119" s="6">
        <v>45610</v>
      </c>
      <c r="N119" s="4">
        <v>0</v>
      </c>
      <c r="O119" s="6">
        <v>50403</v>
      </c>
      <c r="P119" s="6">
        <v>50403</v>
      </c>
      <c r="Q119" s="4">
        <v>0</v>
      </c>
      <c r="R119" s="6">
        <v>60009</v>
      </c>
      <c r="S119" s="6">
        <v>60009</v>
      </c>
      <c r="T119" s="4">
        <v>0</v>
      </c>
    </row>
    <row r="120" spans="1:20" x14ac:dyDescent="0.25">
      <c r="A120" t="s">
        <v>191</v>
      </c>
      <c r="B120" t="s">
        <v>2315</v>
      </c>
      <c r="C120" s="6">
        <v>32901</v>
      </c>
      <c r="D120" s="6">
        <v>32901</v>
      </c>
      <c r="E120" s="4">
        <v>0</v>
      </c>
      <c r="F120" s="6">
        <v>37534</v>
      </c>
      <c r="G120" s="6">
        <v>40534</v>
      </c>
      <c r="H120" s="4">
        <v>-3000</v>
      </c>
      <c r="I120" s="6">
        <v>41859</v>
      </c>
      <c r="J120" s="6">
        <v>41859</v>
      </c>
      <c r="K120" s="4">
        <v>0</v>
      </c>
      <c r="L120" s="6">
        <v>44775</v>
      </c>
      <c r="M120" s="6">
        <v>45522</v>
      </c>
      <c r="N120" s="4">
        <v>-747</v>
      </c>
      <c r="O120" s="6">
        <v>54292</v>
      </c>
      <c r="P120" s="6">
        <v>55185</v>
      </c>
      <c r="Q120" s="4">
        <v>-893</v>
      </c>
      <c r="R120" s="6">
        <v>63911</v>
      </c>
      <c r="S120" s="6">
        <v>63915</v>
      </c>
      <c r="T120" s="4">
        <v>-4</v>
      </c>
    </row>
    <row r="121" spans="1:20" x14ac:dyDescent="0.25">
      <c r="A121" t="s">
        <v>193</v>
      </c>
      <c r="B121" t="s">
        <v>2315</v>
      </c>
      <c r="C121" s="6">
        <v>31275</v>
      </c>
      <c r="D121" s="6">
        <v>31275</v>
      </c>
      <c r="E121" s="4">
        <v>0</v>
      </c>
      <c r="F121" s="6">
        <v>88038</v>
      </c>
      <c r="G121" s="6">
        <v>88466</v>
      </c>
      <c r="H121" s="4">
        <v>-428</v>
      </c>
      <c r="I121" s="6">
        <v>78348</v>
      </c>
      <c r="J121" s="6">
        <v>78361</v>
      </c>
      <c r="K121" s="4">
        <v>-13</v>
      </c>
      <c r="L121" s="6">
        <v>72448</v>
      </c>
      <c r="M121" s="6">
        <v>73678</v>
      </c>
      <c r="N121" s="4">
        <v>-1230</v>
      </c>
      <c r="O121" s="6">
        <v>81995</v>
      </c>
      <c r="P121" s="6">
        <v>83355</v>
      </c>
      <c r="Q121" s="4">
        <v>-1360</v>
      </c>
      <c r="R121" s="6">
        <v>90605</v>
      </c>
      <c r="S121" s="6">
        <v>90605</v>
      </c>
      <c r="T121" s="4">
        <v>0</v>
      </c>
    </row>
    <row r="122" spans="1:20" x14ac:dyDescent="0.25">
      <c r="A122" t="s">
        <v>194</v>
      </c>
      <c r="B122" t="s">
        <v>2316</v>
      </c>
      <c r="C122" s="6">
        <v>32075</v>
      </c>
      <c r="D122" s="6">
        <v>32075</v>
      </c>
      <c r="E122" s="4">
        <v>0</v>
      </c>
      <c r="F122" s="6">
        <v>36376</v>
      </c>
      <c r="G122" s="6">
        <v>36376</v>
      </c>
      <c r="H122" s="4">
        <v>0</v>
      </c>
      <c r="I122" s="6">
        <v>39682</v>
      </c>
      <c r="J122" s="6">
        <v>39682</v>
      </c>
      <c r="K122" s="4">
        <v>0</v>
      </c>
      <c r="L122" s="6">
        <v>43465</v>
      </c>
      <c r="M122" s="6">
        <v>43465</v>
      </c>
      <c r="N122" s="4">
        <v>0</v>
      </c>
      <c r="O122" s="6">
        <v>53462</v>
      </c>
      <c r="P122" s="6">
        <v>53482</v>
      </c>
      <c r="Q122" s="4">
        <v>-20</v>
      </c>
      <c r="R122" s="6">
        <v>56324</v>
      </c>
      <c r="S122" s="6">
        <v>56324</v>
      </c>
      <c r="T122" s="4">
        <v>0</v>
      </c>
    </row>
    <row r="123" spans="1:20" x14ac:dyDescent="0.25">
      <c r="A123" t="s">
        <v>196</v>
      </c>
      <c r="B123" t="s">
        <v>2317</v>
      </c>
      <c r="C123" s="6">
        <v>32634</v>
      </c>
      <c r="D123" s="6">
        <v>33118</v>
      </c>
      <c r="E123" s="4">
        <v>-484</v>
      </c>
      <c r="F123" s="6">
        <v>33257</v>
      </c>
      <c r="G123" s="6">
        <v>33257</v>
      </c>
      <c r="H123" s="4">
        <v>0</v>
      </c>
      <c r="I123" s="6">
        <v>36365</v>
      </c>
      <c r="J123" s="6">
        <v>36365</v>
      </c>
      <c r="K123" s="4">
        <v>0</v>
      </c>
      <c r="L123" s="6">
        <v>39938</v>
      </c>
      <c r="M123" s="6">
        <v>40604</v>
      </c>
      <c r="N123" s="4">
        <v>-666</v>
      </c>
      <c r="O123" s="6">
        <v>48554</v>
      </c>
      <c r="P123" s="6">
        <v>48554</v>
      </c>
      <c r="Q123" s="4">
        <v>0</v>
      </c>
      <c r="R123" s="6">
        <v>50316</v>
      </c>
      <c r="S123" s="6">
        <v>50316</v>
      </c>
      <c r="T123" s="4">
        <v>0</v>
      </c>
    </row>
    <row r="124" spans="1:20" x14ac:dyDescent="0.25">
      <c r="A124" t="s">
        <v>198</v>
      </c>
      <c r="B124" t="s">
        <v>2318</v>
      </c>
      <c r="C124" s="6">
        <v>30516</v>
      </c>
      <c r="D124" s="6">
        <v>30516</v>
      </c>
      <c r="E124" s="4">
        <v>0</v>
      </c>
      <c r="F124" s="6">
        <v>34390</v>
      </c>
      <c r="G124" s="6">
        <v>34390</v>
      </c>
      <c r="H124" s="4">
        <v>0</v>
      </c>
      <c r="I124" s="6">
        <v>37569</v>
      </c>
      <c r="J124" s="6">
        <v>124589</v>
      </c>
      <c r="K124" s="4">
        <v>-87020</v>
      </c>
      <c r="L124" s="6">
        <v>-45801.71</v>
      </c>
      <c r="M124" s="6">
        <v>0</v>
      </c>
      <c r="N124" s="4">
        <v>-45801.71</v>
      </c>
      <c r="O124" s="6">
        <v>4272</v>
      </c>
      <c r="P124" s="6">
        <v>0</v>
      </c>
      <c r="Q124" s="4">
        <v>4272</v>
      </c>
      <c r="R124" s="6">
        <v>61947</v>
      </c>
      <c r="S124" s="6">
        <v>62012</v>
      </c>
      <c r="T124" s="4">
        <v>-65</v>
      </c>
    </row>
    <row r="125" spans="1:20" x14ac:dyDescent="0.25">
      <c r="A125" t="s">
        <v>200</v>
      </c>
      <c r="B125" t="s">
        <v>2319</v>
      </c>
      <c r="C125" s="6">
        <v>30093</v>
      </c>
      <c r="D125" s="6">
        <v>30093</v>
      </c>
      <c r="E125" s="4">
        <v>0</v>
      </c>
      <c r="F125" s="6">
        <v>33850</v>
      </c>
      <c r="G125" s="6">
        <v>34415</v>
      </c>
      <c r="H125" s="4">
        <v>-565</v>
      </c>
      <c r="I125" s="6">
        <v>40619</v>
      </c>
      <c r="J125" s="6">
        <v>40619</v>
      </c>
      <c r="K125" s="4">
        <v>0</v>
      </c>
      <c r="L125" s="6">
        <v>40608</v>
      </c>
      <c r="M125" s="6">
        <v>40608</v>
      </c>
      <c r="N125" s="4">
        <v>0</v>
      </c>
      <c r="O125" s="6">
        <v>44941</v>
      </c>
      <c r="P125" s="6">
        <v>44941</v>
      </c>
      <c r="Q125" s="4">
        <v>0</v>
      </c>
      <c r="R125" s="6">
        <v>51461</v>
      </c>
      <c r="S125" s="6">
        <v>51461</v>
      </c>
      <c r="T125" s="4">
        <v>0</v>
      </c>
    </row>
    <row r="126" spans="1:20" x14ac:dyDescent="0.25">
      <c r="A126" t="s">
        <v>202</v>
      </c>
      <c r="B126" t="s">
        <v>203</v>
      </c>
      <c r="C126" s="6">
        <v>66187</v>
      </c>
      <c r="D126" s="6">
        <v>0</v>
      </c>
      <c r="E126" s="4">
        <v>66187</v>
      </c>
      <c r="F126" s="6">
        <v>107277</v>
      </c>
      <c r="G126" s="6">
        <v>0</v>
      </c>
      <c r="H126" s="4">
        <v>107277</v>
      </c>
      <c r="I126" s="6">
        <v>153749</v>
      </c>
      <c r="J126" s="6">
        <v>0</v>
      </c>
      <c r="K126" s="4">
        <v>153749</v>
      </c>
      <c r="L126" s="6">
        <v>206312</v>
      </c>
      <c r="M126" s="6">
        <v>206312</v>
      </c>
      <c r="N126" s="4">
        <v>0</v>
      </c>
      <c r="O126" s="6">
        <v>53353</v>
      </c>
      <c r="P126" s="6">
        <v>0</v>
      </c>
      <c r="Q126" s="4">
        <v>53353</v>
      </c>
      <c r="R126" s="6">
        <v>113517</v>
      </c>
      <c r="S126" s="6">
        <v>113570</v>
      </c>
      <c r="T126" s="4">
        <v>-53</v>
      </c>
    </row>
    <row r="127" spans="1:20" x14ac:dyDescent="0.25">
      <c r="A127" t="s">
        <v>204</v>
      </c>
      <c r="B127" t="s">
        <v>2320</v>
      </c>
      <c r="C127" s="6">
        <v>2797309</v>
      </c>
      <c r="D127" s="6">
        <v>0</v>
      </c>
      <c r="E127" s="4">
        <v>2797309</v>
      </c>
      <c r="F127" s="6">
        <v>2937888</v>
      </c>
      <c r="G127" s="6">
        <v>0</v>
      </c>
      <c r="H127" s="4">
        <v>2937888</v>
      </c>
      <c r="I127" s="6">
        <v>3085187</v>
      </c>
      <c r="J127" s="6">
        <v>0</v>
      </c>
      <c r="K127" s="4">
        <v>3085187</v>
      </c>
      <c r="L127" s="6">
        <v>3231665</v>
      </c>
      <c r="M127" s="6">
        <v>0</v>
      </c>
      <c r="N127" s="4">
        <v>3231665</v>
      </c>
      <c r="O127" s="6">
        <v>3385663</v>
      </c>
      <c r="P127" s="6">
        <v>0</v>
      </c>
      <c r="Q127" s="4">
        <v>3385663</v>
      </c>
      <c r="R127" s="6">
        <v>3551498</v>
      </c>
      <c r="S127" s="6">
        <v>1589933.85</v>
      </c>
      <c r="T127" s="4">
        <v>1961564.15</v>
      </c>
    </row>
    <row r="128" spans="1:20" x14ac:dyDescent="0.25">
      <c r="A128" t="s">
        <v>1093</v>
      </c>
      <c r="B128" t="s">
        <v>2321</v>
      </c>
      <c r="C128" s="6">
        <v>32017</v>
      </c>
      <c r="D128" s="6">
        <v>32017</v>
      </c>
      <c r="E128" s="4">
        <v>0</v>
      </c>
      <c r="F128" s="6">
        <v>36303</v>
      </c>
      <c r="G128" s="6">
        <v>36303</v>
      </c>
      <c r="H128" s="4">
        <v>0</v>
      </c>
      <c r="I128" s="6">
        <v>39602</v>
      </c>
      <c r="J128" s="6">
        <v>40264</v>
      </c>
      <c r="K128" s="4">
        <v>-662</v>
      </c>
      <c r="L128" s="6">
        <v>48921</v>
      </c>
      <c r="M128" s="6">
        <v>48921</v>
      </c>
      <c r="N128" s="4">
        <v>0</v>
      </c>
      <c r="O128" s="6">
        <v>47969</v>
      </c>
      <c r="P128" s="6">
        <v>47969</v>
      </c>
      <c r="Q128" s="4">
        <v>0</v>
      </c>
      <c r="R128" s="6">
        <v>56201</v>
      </c>
      <c r="S128" s="6">
        <v>56201</v>
      </c>
      <c r="T128" s="4">
        <v>0</v>
      </c>
    </row>
    <row r="129" spans="1:20" x14ac:dyDescent="0.25">
      <c r="A129" t="s">
        <v>208</v>
      </c>
      <c r="B129" t="s">
        <v>2322</v>
      </c>
      <c r="C129" s="6">
        <v>2312478</v>
      </c>
      <c r="D129" s="6">
        <v>0</v>
      </c>
      <c r="E129" s="4">
        <v>2312478</v>
      </c>
      <c r="F129" s="6">
        <v>2437881</v>
      </c>
      <c r="G129" s="6">
        <v>0</v>
      </c>
      <c r="H129" s="4">
        <v>2437881</v>
      </c>
      <c r="I129" s="6">
        <v>2570017</v>
      </c>
      <c r="J129" s="6">
        <v>0</v>
      </c>
      <c r="K129" s="4">
        <v>2570017</v>
      </c>
      <c r="L129" s="6">
        <v>2701330</v>
      </c>
      <c r="M129" s="6">
        <v>0</v>
      </c>
      <c r="N129" s="4">
        <v>2701330</v>
      </c>
      <c r="O129" s="6">
        <v>2840179</v>
      </c>
      <c r="P129" s="6">
        <v>0</v>
      </c>
      <c r="Q129" s="4">
        <v>2840179</v>
      </c>
      <c r="R129" s="6">
        <v>2990938</v>
      </c>
      <c r="S129" s="6">
        <v>0</v>
      </c>
      <c r="T129" s="4">
        <v>2990938</v>
      </c>
    </row>
    <row r="130" spans="1:20" x14ac:dyDescent="0.25">
      <c r="A130" t="s">
        <v>210</v>
      </c>
      <c r="B130" t="s">
        <v>2280</v>
      </c>
      <c r="C130" s="6">
        <v>61648</v>
      </c>
      <c r="D130" s="6">
        <v>61648</v>
      </c>
      <c r="E130" s="4">
        <v>0</v>
      </c>
      <c r="F130" s="6">
        <v>66082</v>
      </c>
      <c r="G130" s="6">
        <v>66082</v>
      </c>
      <c r="H130" s="4">
        <v>0</v>
      </c>
      <c r="I130" s="6">
        <v>69425</v>
      </c>
      <c r="J130" s="6">
        <v>69425</v>
      </c>
      <c r="K130" s="4">
        <v>0</v>
      </c>
      <c r="L130" s="6">
        <v>73250</v>
      </c>
      <c r="M130" s="6">
        <v>73250</v>
      </c>
      <c r="N130" s="4">
        <v>0</v>
      </c>
      <c r="O130" s="6">
        <v>77910</v>
      </c>
      <c r="P130" s="6">
        <v>77910</v>
      </c>
      <c r="Q130" s="4">
        <v>0</v>
      </c>
      <c r="R130" s="6">
        <v>86620</v>
      </c>
      <c r="S130" s="6">
        <v>86620</v>
      </c>
      <c r="T130" s="4">
        <v>0</v>
      </c>
    </row>
    <row r="131" spans="1:20" x14ac:dyDescent="0.25">
      <c r="A131" t="s">
        <v>211</v>
      </c>
      <c r="B131" t="s">
        <v>2323</v>
      </c>
      <c r="C131" s="6">
        <v>31790</v>
      </c>
      <c r="D131" s="6">
        <v>31790</v>
      </c>
      <c r="E131" s="4">
        <v>0</v>
      </c>
      <c r="F131" s="6">
        <v>36224</v>
      </c>
      <c r="G131" s="6">
        <v>36224</v>
      </c>
      <c r="H131" s="4">
        <v>0</v>
      </c>
      <c r="I131" s="6">
        <v>39567</v>
      </c>
      <c r="J131" s="6">
        <v>39567</v>
      </c>
      <c r="K131" s="4">
        <v>0</v>
      </c>
      <c r="L131" s="6">
        <v>43392</v>
      </c>
      <c r="M131" s="6">
        <v>43392</v>
      </c>
      <c r="N131" s="4">
        <v>0</v>
      </c>
      <c r="O131" s="6">
        <v>48051</v>
      </c>
      <c r="P131" s="6">
        <v>48051</v>
      </c>
      <c r="Q131" s="4">
        <v>0</v>
      </c>
      <c r="R131" s="6">
        <v>56762</v>
      </c>
      <c r="S131" s="6">
        <v>56762</v>
      </c>
      <c r="T131" s="4">
        <v>0</v>
      </c>
    </row>
    <row r="132" spans="1:20" x14ac:dyDescent="0.25">
      <c r="A132" t="s">
        <v>213</v>
      </c>
      <c r="B132" t="s">
        <v>2324</v>
      </c>
      <c r="C132" s="6">
        <v>31787</v>
      </c>
      <c r="D132" s="6">
        <v>31800</v>
      </c>
      <c r="E132" s="4">
        <v>-13</v>
      </c>
      <c r="F132" s="6">
        <v>62359</v>
      </c>
      <c r="G132" s="6">
        <v>62360</v>
      </c>
      <c r="H132" s="4">
        <v>-1</v>
      </c>
      <c r="I132" s="6">
        <v>57501</v>
      </c>
      <c r="J132" s="6">
        <v>60500</v>
      </c>
      <c r="K132" s="4">
        <v>-2999</v>
      </c>
      <c r="L132" s="6">
        <v>61368</v>
      </c>
      <c r="M132" s="6">
        <v>141368</v>
      </c>
      <c r="N132" s="4">
        <v>-80000</v>
      </c>
      <c r="O132" s="6">
        <v>-17008.669999999998</v>
      </c>
      <c r="P132" s="6">
        <v>0</v>
      </c>
      <c r="Q132" s="4">
        <v>-17008.669999999998</v>
      </c>
      <c r="R132" s="6">
        <v>59826</v>
      </c>
      <c r="S132" s="6">
        <v>139826</v>
      </c>
      <c r="T132" s="4">
        <v>-80000</v>
      </c>
    </row>
    <row r="133" spans="1:20" x14ac:dyDescent="0.25">
      <c r="A133" t="s">
        <v>215</v>
      </c>
      <c r="B133" t="s">
        <v>2325</v>
      </c>
      <c r="C133" s="6">
        <v>53627</v>
      </c>
      <c r="D133" s="6">
        <v>54693</v>
      </c>
      <c r="E133" s="4">
        <v>-1066</v>
      </c>
      <c r="F133" s="6">
        <v>56167</v>
      </c>
      <c r="G133" s="6">
        <v>56419</v>
      </c>
      <c r="H133" s="4">
        <v>-252</v>
      </c>
      <c r="I133" s="6">
        <v>59880</v>
      </c>
      <c r="J133" s="6">
        <v>59980</v>
      </c>
      <c r="K133" s="4">
        <v>-100</v>
      </c>
      <c r="L133" s="6">
        <v>64068</v>
      </c>
      <c r="M133" s="6">
        <v>64088</v>
      </c>
      <c r="N133" s="4">
        <v>-20</v>
      </c>
      <c r="O133" s="6">
        <v>67792</v>
      </c>
      <c r="P133" s="6">
        <v>67864</v>
      </c>
      <c r="Q133" s="4">
        <v>-72</v>
      </c>
      <c r="R133" s="6">
        <v>93402</v>
      </c>
      <c r="S133" s="6">
        <v>95200</v>
      </c>
      <c r="T133" s="4">
        <v>-1798</v>
      </c>
    </row>
    <row r="134" spans="1:20" x14ac:dyDescent="0.25">
      <c r="A134" t="s">
        <v>217</v>
      </c>
      <c r="B134" t="s">
        <v>2326</v>
      </c>
      <c r="C134" s="6">
        <v>41384</v>
      </c>
      <c r="D134" s="6">
        <v>41384</v>
      </c>
      <c r="E134" s="4">
        <v>0</v>
      </c>
      <c r="F134" s="6">
        <v>40338</v>
      </c>
      <c r="G134" s="6">
        <v>41011</v>
      </c>
      <c r="H134" s="4">
        <v>-673</v>
      </c>
      <c r="I134" s="6">
        <v>48463</v>
      </c>
      <c r="J134" s="6">
        <v>49238</v>
      </c>
      <c r="K134" s="4">
        <v>-775</v>
      </c>
      <c r="L134" s="6">
        <v>51101</v>
      </c>
      <c r="M134" s="6">
        <v>51101</v>
      </c>
      <c r="N134" s="4">
        <v>0</v>
      </c>
      <c r="O134" s="6">
        <v>51448</v>
      </c>
      <c r="P134" s="6">
        <v>51448</v>
      </c>
      <c r="Q134" s="4">
        <v>0</v>
      </c>
      <c r="R134" s="6">
        <v>58027</v>
      </c>
      <c r="S134" s="6">
        <v>58995</v>
      </c>
      <c r="T134" s="4">
        <v>-968</v>
      </c>
    </row>
    <row r="135" spans="1:20" x14ac:dyDescent="0.25">
      <c r="A135" t="s">
        <v>219</v>
      </c>
      <c r="B135" t="s">
        <v>2327</v>
      </c>
      <c r="C135" s="6">
        <v>31540</v>
      </c>
      <c r="D135" s="6">
        <v>31540</v>
      </c>
      <c r="E135" s="4">
        <v>0</v>
      </c>
      <c r="F135" s="6">
        <v>66405</v>
      </c>
      <c r="G135" s="6">
        <v>66405</v>
      </c>
      <c r="H135" s="4">
        <v>0</v>
      </c>
      <c r="I135" s="6">
        <v>65748</v>
      </c>
      <c r="J135" s="6">
        <v>65748</v>
      </c>
      <c r="K135" s="4">
        <v>0</v>
      </c>
      <c r="L135" s="6">
        <v>60298</v>
      </c>
      <c r="M135" s="6">
        <v>60300</v>
      </c>
      <c r="N135" s="4">
        <v>-2</v>
      </c>
      <c r="O135" s="6">
        <v>110532</v>
      </c>
      <c r="P135" s="6">
        <v>69569.84</v>
      </c>
      <c r="Q135" s="4">
        <v>40962.160000000003</v>
      </c>
      <c r="R135" s="6">
        <v>121620</v>
      </c>
      <c r="S135" s="6">
        <v>75000</v>
      </c>
      <c r="T135" s="4">
        <v>46620</v>
      </c>
    </row>
    <row r="136" spans="1:20" x14ac:dyDescent="0.25">
      <c r="A136" t="s">
        <v>221</v>
      </c>
      <c r="B136" t="s">
        <v>222</v>
      </c>
      <c r="C136" s="6">
        <v>37571</v>
      </c>
      <c r="D136" s="6">
        <v>37571</v>
      </c>
      <c r="E136" s="4">
        <v>0</v>
      </c>
      <c r="F136" s="6">
        <v>41093</v>
      </c>
      <c r="G136" s="6">
        <v>41093</v>
      </c>
      <c r="H136" s="4">
        <v>0</v>
      </c>
      <c r="I136" s="6">
        <v>46260</v>
      </c>
      <c r="J136" s="6">
        <v>46260</v>
      </c>
      <c r="K136" s="4">
        <v>0</v>
      </c>
      <c r="L136" s="6">
        <v>44159</v>
      </c>
      <c r="M136" s="6">
        <v>44159</v>
      </c>
      <c r="N136" s="4">
        <v>0</v>
      </c>
      <c r="O136" s="6">
        <v>48818</v>
      </c>
      <c r="P136" s="6">
        <v>48818</v>
      </c>
      <c r="Q136" s="4">
        <v>0</v>
      </c>
      <c r="R136" s="6">
        <v>57529</v>
      </c>
      <c r="S136" s="6">
        <v>57529</v>
      </c>
      <c r="T136" s="4">
        <v>0</v>
      </c>
    </row>
    <row r="137" spans="1:20" x14ac:dyDescent="0.25">
      <c r="A137" t="s">
        <v>223</v>
      </c>
      <c r="B137" t="s">
        <v>2328</v>
      </c>
      <c r="C137" s="6">
        <v>3031383</v>
      </c>
      <c r="D137" s="6">
        <v>0</v>
      </c>
      <c r="E137" s="4">
        <v>3031383</v>
      </c>
      <c r="F137" s="6">
        <v>3179508</v>
      </c>
      <c r="G137" s="6">
        <v>0</v>
      </c>
      <c r="H137" s="4">
        <v>3179508</v>
      </c>
      <c r="I137" s="6">
        <v>3334368</v>
      </c>
      <c r="J137" s="6">
        <v>0</v>
      </c>
      <c r="K137" s="4">
        <v>3334368</v>
      </c>
      <c r="L137" s="6">
        <v>3488404</v>
      </c>
      <c r="M137" s="6">
        <v>0</v>
      </c>
      <c r="N137" s="4">
        <v>3488404</v>
      </c>
      <c r="O137" s="6">
        <v>3649977</v>
      </c>
      <c r="P137" s="6">
        <v>0</v>
      </c>
      <c r="Q137" s="4">
        <v>3649977</v>
      </c>
      <c r="R137" s="6">
        <v>3823465</v>
      </c>
      <c r="S137" s="6">
        <v>0</v>
      </c>
      <c r="T137" s="4">
        <v>3823465</v>
      </c>
    </row>
    <row r="138" spans="1:20" x14ac:dyDescent="0.25">
      <c r="A138" t="s">
        <v>225</v>
      </c>
      <c r="B138" t="s">
        <v>2329</v>
      </c>
      <c r="C138" s="6">
        <v>32557</v>
      </c>
      <c r="D138" s="6">
        <v>32557</v>
      </c>
      <c r="E138" s="4">
        <v>0</v>
      </c>
      <c r="F138" s="6">
        <v>36990</v>
      </c>
      <c r="G138" s="6">
        <v>36990</v>
      </c>
      <c r="H138" s="4">
        <v>0</v>
      </c>
      <c r="I138" s="6">
        <v>40334</v>
      </c>
      <c r="J138" s="6">
        <v>0</v>
      </c>
      <c r="K138" s="4">
        <v>40334</v>
      </c>
      <c r="L138" s="6">
        <v>90797</v>
      </c>
      <c r="M138" s="6">
        <v>84534</v>
      </c>
      <c r="N138" s="4">
        <v>6263</v>
      </c>
      <c r="O138" s="6">
        <v>48818</v>
      </c>
      <c r="P138" s="6">
        <v>48900</v>
      </c>
      <c r="Q138" s="4">
        <v>-82</v>
      </c>
      <c r="R138" s="6">
        <v>57447</v>
      </c>
      <c r="S138" s="6">
        <v>57447</v>
      </c>
      <c r="T138" s="4">
        <v>0</v>
      </c>
    </row>
    <row r="139" spans="1:20" x14ac:dyDescent="0.25">
      <c r="A139" t="s">
        <v>227</v>
      </c>
      <c r="B139" t="s">
        <v>2330</v>
      </c>
      <c r="C139" s="6">
        <v>32557</v>
      </c>
      <c r="D139" s="6">
        <v>32557</v>
      </c>
      <c r="E139" s="4">
        <v>0</v>
      </c>
      <c r="F139" s="6">
        <v>36990</v>
      </c>
      <c r="G139" s="6">
        <v>36990</v>
      </c>
      <c r="H139" s="4">
        <v>0</v>
      </c>
      <c r="I139" s="6">
        <v>40334</v>
      </c>
      <c r="J139" s="6">
        <v>40334</v>
      </c>
      <c r="K139" s="4">
        <v>0</v>
      </c>
      <c r="L139" s="6">
        <v>44159</v>
      </c>
      <c r="M139" s="6">
        <v>44159</v>
      </c>
      <c r="N139" s="4">
        <v>0</v>
      </c>
      <c r="O139" s="6">
        <v>48818</v>
      </c>
      <c r="P139" s="6">
        <v>48818</v>
      </c>
      <c r="Q139" s="4">
        <v>0</v>
      </c>
      <c r="R139" s="6">
        <v>57529</v>
      </c>
      <c r="S139" s="6">
        <v>57529</v>
      </c>
      <c r="T139" s="4">
        <v>0</v>
      </c>
    </row>
    <row r="140" spans="1:20" x14ac:dyDescent="0.25">
      <c r="A140" t="s">
        <v>229</v>
      </c>
      <c r="B140" t="s">
        <v>230</v>
      </c>
      <c r="C140" s="6">
        <v>35063</v>
      </c>
      <c r="D140" s="6">
        <v>35100</v>
      </c>
      <c r="E140" s="4">
        <v>-37</v>
      </c>
      <c r="F140" s="6">
        <v>39483</v>
      </c>
      <c r="G140" s="6">
        <v>0</v>
      </c>
      <c r="H140" s="4">
        <v>39483</v>
      </c>
      <c r="I140" s="6">
        <v>83998</v>
      </c>
      <c r="J140" s="6">
        <v>84000</v>
      </c>
      <c r="K140" s="4">
        <v>-2</v>
      </c>
      <c r="L140" s="6">
        <v>42518</v>
      </c>
      <c r="M140" s="6">
        <v>0</v>
      </c>
      <c r="N140" s="4">
        <v>42518</v>
      </c>
      <c r="O140" s="6">
        <v>96262</v>
      </c>
      <c r="P140" s="6">
        <v>0</v>
      </c>
      <c r="Q140" s="4">
        <v>96262</v>
      </c>
      <c r="R140" s="6">
        <v>160793</v>
      </c>
      <c r="S140" s="6">
        <v>0</v>
      </c>
      <c r="T140" s="4">
        <v>160793</v>
      </c>
    </row>
    <row r="141" spans="1:20" x14ac:dyDescent="0.25">
      <c r="A141" t="s">
        <v>231</v>
      </c>
      <c r="B141" t="s">
        <v>2331</v>
      </c>
      <c r="C141" s="6">
        <v>32557</v>
      </c>
      <c r="D141" s="6">
        <v>32557</v>
      </c>
      <c r="E141" s="4">
        <v>0</v>
      </c>
      <c r="F141" s="6">
        <v>36990</v>
      </c>
      <c r="G141" s="6">
        <v>36990</v>
      </c>
      <c r="H141" s="4">
        <v>0</v>
      </c>
      <c r="I141" s="6">
        <v>40334</v>
      </c>
      <c r="J141" s="6">
        <v>40334</v>
      </c>
      <c r="K141" s="4">
        <v>0</v>
      </c>
      <c r="L141" s="6">
        <v>44159</v>
      </c>
      <c r="M141" s="6">
        <v>44159</v>
      </c>
      <c r="N141" s="4">
        <v>0</v>
      </c>
      <c r="O141" s="6">
        <v>48818</v>
      </c>
      <c r="P141" s="6">
        <v>48818</v>
      </c>
      <c r="Q141" s="4">
        <v>0</v>
      </c>
      <c r="R141" s="6">
        <v>57529</v>
      </c>
      <c r="S141" s="6">
        <v>57529</v>
      </c>
      <c r="T141" s="4">
        <v>0</v>
      </c>
    </row>
    <row r="142" spans="1:20" x14ac:dyDescent="0.25">
      <c r="A142" t="s">
        <v>233</v>
      </c>
      <c r="B142" t="s">
        <v>234</v>
      </c>
      <c r="C142" s="6">
        <v>103453</v>
      </c>
      <c r="D142" s="6">
        <v>0</v>
      </c>
      <c r="E142" s="4">
        <v>103453</v>
      </c>
      <c r="F142" s="6">
        <v>148960</v>
      </c>
      <c r="G142" s="6">
        <v>0</v>
      </c>
      <c r="H142" s="4">
        <v>148960</v>
      </c>
      <c r="I142" s="6">
        <v>200160</v>
      </c>
      <c r="J142" s="6">
        <v>200160</v>
      </c>
      <c r="K142" s="4">
        <v>0</v>
      </c>
      <c r="L142" s="6">
        <v>48447</v>
      </c>
      <c r="M142" s="6">
        <v>0</v>
      </c>
      <c r="N142" s="4">
        <v>48447</v>
      </c>
      <c r="O142" s="6">
        <v>104430</v>
      </c>
      <c r="P142" s="6">
        <v>0</v>
      </c>
      <c r="Q142" s="4">
        <v>104430</v>
      </c>
      <c r="R142" s="6">
        <v>172323</v>
      </c>
      <c r="S142" s="6">
        <v>0</v>
      </c>
      <c r="T142" s="4">
        <v>172323</v>
      </c>
    </row>
    <row r="143" spans="1:20" x14ac:dyDescent="0.25">
      <c r="A143" t="s">
        <v>1359</v>
      </c>
      <c r="B143" t="s">
        <v>2332</v>
      </c>
      <c r="C143" s="6">
        <v>39517</v>
      </c>
      <c r="D143" s="6">
        <v>39517</v>
      </c>
      <c r="E143" s="4">
        <v>0</v>
      </c>
      <c r="F143" s="6">
        <v>43956</v>
      </c>
      <c r="G143" s="6">
        <v>43956</v>
      </c>
      <c r="H143" s="4">
        <v>0</v>
      </c>
      <c r="I143" s="6">
        <v>47301</v>
      </c>
      <c r="J143" s="6">
        <v>47301</v>
      </c>
      <c r="K143" s="4">
        <v>0</v>
      </c>
      <c r="L143" s="6">
        <v>57293</v>
      </c>
      <c r="M143" s="6">
        <v>57293</v>
      </c>
      <c r="N143" s="4">
        <v>0</v>
      </c>
      <c r="O143" s="6">
        <v>55789</v>
      </c>
      <c r="P143" s="6">
        <v>55789</v>
      </c>
      <c r="Q143" s="4">
        <v>0</v>
      </c>
      <c r="R143" s="6">
        <v>64514</v>
      </c>
      <c r="S143" s="6">
        <v>64514</v>
      </c>
      <c r="T143" s="4">
        <v>0</v>
      </c>
    </row>
    <row r="144" spans="1:20" x14ac:dyDescent="0.25">
      <c r="A144" t="s">
        <v>237</v>
      </c>
      <c r="B144" t="s">
        <v>2333</v>
      </c>
      <c r="C144" s="6">
        <v>39502</v>
      </c>
      <c r="D144" s="6">
        <v>39502</v>
      </c>
      <c r="E144" s="4">
        <v>0</v>
      </c>
      <c r="F144" s="6">
        <v>43935</v>
      </c>
      <c r="G144" s="6">
        <v>0</v>
      </c>
      <c r="H144" s="4">
        <v>43935</v>
      </c>
      <c r="I144" s="6">
        <v>97308</v>
      </c>
      <c r="J144" s="6">
        <v>88603</v>
      </c>
      <c r="K144" s="4">
        <v>8705</v>
      </c>
      <c r="L144" s="6">
        <v>57588</v>
      </c>
      <c r="M144" s="6">
        <v>57588</v>
      </c>
      <c r="N144" s="4">
        <v>0</v>
      </c>
      <c r="O144" s="6">
        <v>54513</v>
      </c>
      <c r="P144" s="6">
        <v>54513</v>
      </c>
      <c r="Q144" s="4">
        <v>0</v>
      </c>
      <c r="R144" s="6">
        <v>62029</v>
      </c>
      <c r="S144" s="6">
        <v>52029</v>
      </c>
      <c r="T144" s="4">
        <v>10000</v>
      </c>
    </row>
    <row r="145" spans="1:20" x14ac:dyDescent="0.25">
      <c r="A145" t="s">
        <v>1099</v>
      </c>
      <c r="B145" t="s">
        <v>2334</v>
      </c>
      <c r="C145" s="6">
        <v>32572</v>
      </c>
      <c r="D145" s="6">
        <v>32572</v>
      </c>
      <c r="E145" s="4">
        <v>0</v>
      </c>
      <c r="F145" s="6">
        <v>37011</v>
      </c>
      <c r="G145" s="6">
        <v>37628</v>
      </c>
      <c r="H145" s="4">
        <v>-617</v>
      </c>
      <c r="I145" s="6">
        <v>44256</v>
      </c>
      <c r="J145" s="6">
        <v>44256</v>
      </c>
      <c r="K145" s="4">
        <v>0</v>
      </c>
      <c r="L145" s="6">
        <v>44182</v>
      </c>
      <c r="M145" s="6">
        <v>44182</v>
      </c>
      <c r="N145" s="4">
        <v>0</v>
      </c>
      <c r="O145" s="6">
        <v>48844</v>
      </c>
      <c r="P145" s="6">
        <v>48844</v>
      </c>
      <c r="Q145" s="4">
        <v>0</v>
      </c>
      <c r="R145" s="6">
        <v>57569</v>
      </c>
      <c r="S145" s="6">
        <v>57569</v>
      </c>
      <c r="T145" s="4">
        <v>0</v>
      </c>
    </row>
    <row r="146" spans="1:20" x14ac:dyDescent="0.25">
      <c r="A146" t="s">
        <v>241</v>
      </c>
      <c r="B146" t="s">
        <v>2330</v>
      </c>
      <c r="C146" s="6">
        <v>32528</v>
      </c>
      <c r="D146" s="6">
        <v>32528</v>
      </c>
      <c r="E146" s="4">
        <v>0</v>
      </c>
      <c r="F146" s="6">
        <v>36953</v>
      </c>
      <c r="G146" s="6">
        <v>36953</v>
      </c>
      <c r="H146" s="4">
        <v>0</v>
      </c>
      <c r="I146" s="6">
        <v>40293</v>
      </c>
      <c r="J146" s="6">
        <v>40293</v>
      </c>
      <c r="K146" s="4">
        <v>0</v>
      </c>
      <c r="L146" s="6">
        <v>44115</v>
      </c>
      <c r="M146" s="6">
        <v>44115</v>
      </c>
      <c r="N146" s="4">
        <v>0</v>
      </c>
      <c r="O146" s="6">
        <v>48770</v>
      </c>
      <c r="P146" s="6">
        <v>48770</v>
      </c>
      <c r="Q146" s="4">
        <v>0</v>
      </c>
      <c r="R146" s="6">
        <v>57452</v>
      </c>
      <c r="S146" s="6">
        <v>57452</v>
      </c>
      <c r="T146" s="4">
        <v>0</v>
      </c>
    </row>
    <row r="147" spans="1:20" x14ac:dyDescent="0.25">
      <c r="A147" t="s">
        <v>243</v>
      </c>
      <c r="B147" t="s">
        <v>244</v>
      </c>
      <c r="C147" s="6">
        <v>32356</v>
      </c>
      <c r="D147" s="6">
        <v>0</v>
      </c>
      <c r="E147" s="4">
        <v>32356</v>
      </c>
      <c r="F147" s="6">
        <v>70797</v>
      </c>
      <c r="G147" s="6">
        <v>0</v>
      </c>
      <c r="H147" s="4">
        <v>70797</v>
      </c>
      <c r="I147" s="6">
        <v>114501</v>
      </c>
      <c r="J147" s="6">
        <v>0</v>
      </c>
      <c r="K147" s="4">
        <v>114501</v>
      </c>
      <c r="L147" s="6">
        <v>164167</v>
      </c>
      <c r="M147" s="6">
        <v>0</v>
      </c>
      <c r="N147" s="4">
        <v>164167</v>
      </c>
      <c r="O147" s="6">
        <v>220761</v>
      </c>
      <c r="P147" s="6">
        <v>0</v>
      </c>
      <c r="Q147" s="4">
        <v>220761</v>
      </c>
      <c r="R147" s="6">
        <v>286576</v>
      </c>
      <c r="S147" s="6">
        <v>0</v>
      </c>
      <c r="T147" s="4">
        <v>286576</v>
      </c>
    </row>
    <row r="148" spans="1:20" x14ac:dyDescent="0.25">
      <c r="A148" t="s">
        <v>245</v>
      </c>
      <c r="B148" t="s">
        <v>2336</v>
      </c>
      <c r="C148" s="6">
        <v>31792</v>
      </c>
      <c r="D148" s="6">
        <v>31792</v>
      </c>
      <c r="E148" s="4">
        <v>0</v>
      </c>
      <c r="F148" s="6">
        <v>36015</v>
      </c>
      <c r="G148" s="6">
        <v>36015</v>
      </c>
      <c r="H148" s="4">
        <v>0</v>
      </c>
      <c r="I148" s="6">
        <v>39297</v>
      </c>
      <c r="J148" s="6">
        <v>39300</v>
      </c>
      <c r="K148" s="4">
        <v>-3</v>
      </c>
      <c r="L148" s="6">
        <v>43053</v>
      </c>
      <c r="M148" s="6">
        <v>43771</v>
      </c>
      <c r="N148" s="4">
        <v>-718</v>
      </c>
      <c r="O148" s="6">
        <v>52253</v>
      </c>
      <c r="P148" s="6">
        <v>52253</v>
      </c>
      <c r="Q148" s="4">
        <v>0</v>
      </c>
      <c r="R148" s="6">
        <v>55645</v>
      </c>
      <c r="S148" s="6">
        <v>55645</v>
      </c>
      <c r="T148" s="4">
        <v>0</v>
      </c>
    </row>
    <row r="149" spans="1:20" x14ac:dyDescent="0.25">
      <c r="A149" t="s">
        <v>247</v>
      </c>
      <c r="B149" t="s">
        <v>2337</v>
      </c>
      <c r="C149" s="6">
        <v>31778</v>
      </c>
      <c r="D149" s="6">
        <v>31778</v>
      </c>
      <c r="E149" s="4">
        <v>0</v>
      </c>
      <c r="F149" s="6">
        <v>35998</v>
      </c>
      <c r="G149" s="6">
        <v>35998</v>
      </c>
      <c r="H149" s="4">
        <v>0</v>
      </c>
      <c r="I149" s="6">
        <v>39279</v>
      </c>
      <c r="J149" s="6">
        <v>39279</v>
      </c>
      <c r="K149" s="4">
        <v>0</v>
      </c>
      <c r="L149" s="6">
        <v>43037</v>
      </c>
      <c r="M149" s="6">
        <v>43037</v>
      </c>
      <c r="N149" s="4">
        <v>0</v>
      </c>
      <c r="O149" s="6">
        <v>47593</v>
      </c>
      <c r="P149" s="6">
        <v>47593</v>
      </c>
      <c r="Q149" s="4">
        <v>0</v>
      </c>
      <c r="R149" s="6">
        <v>55613</v>
      </c>
      <c r="S149" s="6">
        <v>55613</v>
      </c>
      <c r="T149" s="4">
        <v>0</v>
      </c>
    </row>
    <row r="150" spans="1:20" x14ac:dyDescent="0.25">
      <c r="A150" t="s">
        <v>249</v>
      </c>
      <c r="B150" t="s">
        <v>2338</v>
      </c>
      <c r="C150" s="6">
        <v>31356</v>
      </c>
      <c r="D150" s="6">
        <v>31356</v>
      </c>
      <c r="E150" s="4">
        <v>0</v>
      </c>
      <c r="F150" s="6">
        <v>35459</v>
      </c>
      <c r="G150" s="6">
        <v>35459</v>
      </c>
      <c r="H150" s="4">
        <v>0</v>
      </c>
      <c r="I150" s="6">
        <v>38707</v>
      </c>
      <c r="J150" s="6">
        <v>38707</v>
      </c>
      <c r="K150" s="4">
        <v>0</v>
      </c>
      <c r="L150" s="6">
        <v>42428</v>
      </c>
      <c r="M150" s="6">
        <v>42428</v>
      </c>
      <c r="N150" s="4">
        <v>0</v>
      </c>
      <c r="O150" s="6">
        <v>46928</v>
      </c>
      <c r="P150" s="6">
        <v>46928</v>
      </c>
      <c r="Q150" s="4">
        <v>0</v>
      </c>
      <c r="R150" s="6">
        <v>54571</v>
      </c>
      <c r="S150" s="6">
        <v>54571</v>
      </c>
      <c r="T150" s="4">
        <v>0</v>
      </c>
    </row>
    <row r="151" spans="1:20" x14ac:dyDescent="0.25">
      <c r="A151" t="s">
        <v>251</v>
      </c>
      <c r="B151" t="s">
        <v>2339</v>
      </c>
      <c r="C151" s="6">
        <v>32075</v>
      </c>
      <c r="D151" s="6">
        <v>32075</v>
      </c>
      <c r="E151" s="4">
        <v>0</v>
      </c>
      <c r="F151" s="6">
        <v>36377</v>
      </c>
      <c r="G151" s="6">
        <v>36377</v>
      </c>
      <c r="H151" s="4">
        <v>0</v>
      </c>
      <c r="I151" s="6">
        <v>44133</v>
      </c>
      <c r="J151" s="6">
        <v>44133</v>
      </c>
      <c r="K151" s="4">
        <v>0</v>
      </c>
      <c r="L151" s="6">
        <v>43465</v>
      </c>
      <c r="M151" s="6">
        <v>43465</v>
      </c>
      <c r="N151" s="4">
        <v>0</v>
      </c>
      <c r="O151" s="6">
        <v>48060</v>
      </c>
      <c r="P151" s="6">
        <v>48060</v>
      </c>
      <c r="Q151" s="4">
        <v>0</v>
      </c>
      <c r="R151" s="6">
        <v>56343</v>
      </c>
      <c r="S151" s="6">
        <v>56343</v>
      </c>
      <c r="T151" s="4">
        <v>0</v>
      </c>
    </row>
    <row r="152" spans="1:20" x14ac:dyDescent="0.25">
      <c r="A152" t="s">
        <v>253</v>
      </c>
      <c r="B152" t="s">
        <v>2340</v>
      </c>
      <c r="C152" s="6">
        <v>34472</v>
      </c>
      <c r="D152" s="6">
        <v>34472</v>
      </c>
      <c r="E152" s="4">
        <v>0</v>
      </c>
      <c r="F152" s="6">
        <v>39431</v>
      </c>
      <c r="G152" s="6">
        <v>39431</v>
      </c>
      <c r="H152" s="4">
        <v>0</v>
      </c>
      <c r="I152" s="6">
        <v>42929</v>
      </c>
      <c r="J152" s="6">
        <v>0</v>
      </c>
      <c r="K152" s="4">
        <v>42929</v>
      </c>
      <c r="L152" s="6">
        <v>96518</v>
      </c>
      <c r="M152" s="6">
        <v>98091</v>
      </c>
      <c r="N152" s="4">
        <v>-1573</v>
      </c>
      <c r="O152" s="6">
        <v>56836</v>
      </c>
      <c r="P152" s="6">
        <v>56836</v>
      </c>
      <c r="Q152" s="4">
        <v>0</v>
      </c>
      <c r="R152" s="6">
        <v>62247</v>
      </c>
      <c r="S152" s="6">
        <v>62247</v>
      </c>
      <c r="T152" s="4">
        <v>0</v>
      </c>
    </row>
    <row r="153" spans="1:20" x14ac:dyDescent="0.25">
      <c r="A153" t="s">
        <v>255</v>
      </c>
      <c r="B153" t="s">
        <v>2341</v>
      </c>
      <c r="C153" s="6">
        <v>37403</v>
      </c>
      <c r="D153" s="6">
        <v>37423</v>
      </c>
      <c r="E153" s="4">
        <v>-20</v>
      </c>
      <c r="F153" s="6">
        <v>38797</v>
      </c>
      <c r="G153" s="6">
        <v>39800</v>
      </c>
      <c r="H153" s="4">
        <v>-1003</v>
      </c>
      <c r="I153" s="6">
        <v>41273</v>
      </c>
      <c r="J153" s="6">
        <v>41300</v>
      </c>
      <c r="K153" s="4">
        <v>-27</v>
      </c>
      <c r="L153" s="6">
        <v>51351</v>
      </c>
      <c r="M153" s="6">
        <v>48000</v>
      </c>
      <c r="N153" s="4">
        <v>3351</v>
      </c>
      <c r="O153" s="6">
        <v>51075</v>
      </c>
      <c r="P153" s="6">
        <v>51100</v>
      </c>
      <c r="Q153" s="4">
        <v>-25</v>
      </c>
      <c r="R153" s="6">
        <v>61037</v>
      </c>
      <c r="S153" s="6">
        <v>61100</v>
      </c>
      <c r="T153" s="4">
        <v>-63</v>
      </c>
    </row>
    <row r="154" spans="1:20" x14ac:dyDescent="0.25">
      <c r="A154" t="s">
        <v>257</v>
      </c>
      <c r="B154" t="s">
        <v>2342</v>
      </c>
      <c r="C154" s="6">
        <v>33506</v>
      </c>
      <c r="D154" s="6">
        <v>33506</v>
      </c>
      <c r="E154" s="4">
        <v>0</v>
      </c>
      <c r="F154" s="6">
        <v>36505</v>
      </c>
      <c r="G154" s="6">
        <v>36505</v>
      </c>
      <c r="H154" s="4">
        <v>0</v>
      </c>
      <c r="I154" s="6">
        <v>39868</v>
      </c>
      <c r="J154" s="6">
        <v>40533</v>
      </c>
      <c r="K154" s="4">
        <v>-665</v>
      </c>
      <c r="L154" s="6">
        <v>43048</v>
      </c>
      <c r="M154" s="6">
        <v>43048</v>
      </c>
      <c r="N154" s="4">
        <v>0</v>
      </c>
      <c r="O154" s="6">
        <v>48404</v>
      </c>
      <c r="P154" s="6">
        <v>48404</v>
      </c>
      <c r="Q154" s="4">
        <v>0</v>
      </c>
      <c r="R154" s="6">
        <v>57327</v>
      </c>
      <c r="S154" s="6">
        <v>57327</v>
      </c>
      <c r="T154" s="4">
        <v>0</v>
      </c>
    </row>
    <row r="155" spans="1:20" x14ac:dyDescent="0.25">
      <c r="A155" t="s">
        <v>259</v>
      </c>
      <c r="B155" t="s">
        <v>260</v>
      </c>
      <c r="C155" s="6">
        <v>145573</v>
      </c>
      <c r="D155" s="6">
        <v>145573</v>
      </c>
      <c r="E155" s="4">
        <v>0</v>
      </c>
      <c r="F155" s="6">
        <v>39904</v>
      </c>
      <c r="G155" s="6">
        <v>0</v>
      </c>
      <c r="H155" s="4">
        <v>39904</v>
      </c>
      <c r="I155" s="6">
        <v>85425</v>
      </c>
      <c r="J155" s="6">
        <v>85425</v>
      </c>
      <c r="K155" s="4">
        <v>0</v>
      </c>
      <c r="L155" s="6">
        <v>47694</v>
      </c>
      <c r="M155" s="6">
        <v>47694</v>
      </c>
      <c r="N155" s="4">
        <v>0</v>
      </c>
      <c r="O155" s="6">
        <v>55122</v>
      </c>
      <c r="P155" s="6">
        <v>0</v>
      </c>
      <c r="Q155" s="4">
        <v>55122</v>
      </c>
      <c r="R155" s="6">
        <v>119294</v>
      </c>
      <c r="S155" s="6">
        <v>0</v>
      </c>
      <c r="T155" s="4">
        <v>119294</v>
      </c>
    </row>
    <row r="156" spans="1:20" x14ac:dyDescent="0.25">
      <c r="A156" t="s">
        <v>261</v>
      </c>
      <c r="B156" t="s">
        <v>2343</v>
      </c>
      <c r="C156" s="6">
        <v>1413525</v>
      </c>
      <c r="D156" s="6">
        <v>0</v>
      </c>
      <c r="E156" s="4">
        <v>1413525</v>
      </c>
      <c r="F156" s="6">
        <v>1505372</v>
      </c>
      <c r="G156" s="6">
        <v>0</v>
      </c>
      <c r="H156" s="4">
        <v>1505372</v>
      </c>
      <c r="I156" s="6">
        <v>1603768</v>
      </c>
      <c r="J156" s="6">
        <v>0</v>
      </c>
      <c r="K156" s="4">
        <v>1603768</v>
      </c>
      <c r="L156" s="6">
        <v>1701375</v>
      </c>
      <c r="M156" s="6">
        <v>0</v>
      </c>
      <c r="N156" s="4">
        <v>1701375</v>
      </c>
      <c r="O156" s="6">
        <v>1806300</v>
      </c>
      <c r="P156" s="6">
        <v>0</v>
      </c>
      <c r="Q156" s="4">
        <v>1806300</v>
      </c>
      <c r="R156" s="6">
        <v>1922167</v>
      </c>
      <c r="S156" s="6">
        <v>1392000</v>
      </c>
      <c r="T156" s="4">
        <v>530167</v>
      </c>
    </row>
    <row r="157" spans="1:20" x14ac:dyDescent="0.25">
      <c r="A157" t="s">
        <v>263</v>
      </c>
      <c r="B157" t="s">
        <v>2312</v>
      </c>
      <c r="C157" s="6">
        <v>1637545</v>
      </c>
      <c r="D157" s="6">
        <v>0</v>
      </c>
      <c r="E157" s="4">
        <v>1637545</v>
      </c>
      <c r="F157" s="6">
        <v>1738670</v>
      </c>
      <c r="G157" s="6">
        <v>0</v>
      </c>
      <c r="H157" s="4">
        <v>1738670</v>
      </c>
      <c r="I157" s="6">
        <v>1846209</v>
      </c>
      <c r="J157" s="6">
        <v>0</v>
      </c>
      <c r="K157" s="4">
        <v>1846209</v>
      </c>
      <c r="L157" s="6">
        <v>1952985</v>
      </c>
      <c r="M157" s="6">
        <v>0</v>
      </c>
      <c r="N157" s="4">
        <v>1952985</v>
      </c>
      <c r="O157" s="6">
        <v>2066917</v>
      </c>
      <c r="P157" s="6">
        <v>0</v>
      </c>
      <c r="Q157" s="4">
        <v>2066917</v>
      </c>
      <c r="R157" s="6">
        <v>2191079</v>
      </c>
      <c r="S157" s="6">
        <v>0</v>
      </c>
      <c r="T157" s="4">
        <v>2191079</v>
      </c>
    </row>
    <row r="158" spans="1:20" x14ac:dyDescent="0.25">
      <c r="A158" t="s">
        <v>264</v>
      </c>
      <c r="B158" t="s">
        <v>2344</v>
      </c>
      <c r="C158" s="6">
        <v>33804</v>
      </c>
      <c r="D158" s="6">
        <v>33804</v>
      </c>
      <c r="E158" s="4">
        <v>0</v>
      </c>
      <c r="F158" s="6">
        <v>38596</v>
      </c>
      <c r="G158" s="6">
        <v>0</v>
      </c>
      <c r="H158" s="4">
        <v>38596</v>
      </c>
      <c r="I158" s="6">
        <v>86586</v>
      </c>
      <c r="J158" s="6">
        <v>87997</v>
      </c>
      <c r="K158" s="4">
        <v>-1411</v>
      </c>
      <c r="L158" s="6">
        <v>50397</v>
      </c>
      <c r="M158" s="6">
        <v>51214</v>
      </c>
      <c r="N158" s="4">
        <v>-817</v>
      </c>
      <c r="O158" s="6">
        <v>57394</v>
      </c>
      <c r="P158" s="6">
        <v>58309</v>
      </c>
      <c r="Q158" s="4">
        <v>-915</v>
      </c>
      <c r="R158" s="6">
        <v>67920</v>
      </c>
      <c r="S158" s="6">
        <v>69006</v>
      </c>
      <c r="T158" s="4">
        <v>-1086</v>
      </c>
    </row>
    <row r="159" spans="1:20" x14ac:dyDescent="0.25">
      <c r="A159" t="s">
        <v>266</v>
      </c>
      <c r="B159" t="s">
        <v>2345</v>
      </c>
      <c r="C159" s="6">
        <v>3277641</v>
      </c>
      <c r="D159" s="6">
        <v>0</v>
      </c>
      <c r="E159" s="4">
        <v>3277641</v>
      </c>
      <c r="F159" s="6">
        <v>3435612</v>
      </c>
      <c r="G159" s="6">
        <v>0</v>
      </c>
      <c r="H159" s="4">
        <v>3435612</v>
      </c>
      <c r="I159" s="6">
        <v>3600541</v>
      </c>
      <c r="J159" s="6">
        <v>0</v>
      </c>
      <c r="K159" s="4">
        <v>3600541</v>
      </c>
      <c r="L159" s="6">
        <v>3764603</v>
      </c>
      <c r="M159" s="6">
        <v>0</v>
      </c>
      <c r="N159" s="4">
        <v>3764603</v>
      </c>
      <c r="O159" s="6">
        <v>3936468</v>
      </c>
      <c r="P159" s="6">
        <v>0</v>
      </c>
      <c r="Q159" s="4">
        <v>3936468</v>
      </c>
      <c r="R159" s="6">
        <v>4121423</v>
      </c>
      <c r="S159" s="6">
        <v>0</v>
      </c>
      <c r="T159" s="4">
        <v>4121423</v>
      </c>
    </row>
    <row r="160" spans="1:20" x14ac:dyDescent="0.25">
      <c r="A160" t="s">
        <v>268</v>
      </c>
      <c r="B160" t="s">
        <v>2281</v>
      </c>
      <c r="C160" s="6">
        <v>33633</v>
      </c>
      <c r="D160" s="6">
        <v>33633</v>
      </c>
      <c r="E160" s="4">
        <v>0</v>
      </c>
      <c r="F160" s="6">
        <v>38346</v>
      </c>
      <c r="G160" s="6">
        <v>38383.46</v>
      </c>
      <c r="H160" s="4">
        <v>-37.459999999999127</v>
      </c>
      <c r="I160" s="6">
        <v>47692</v>
      </c>
      <c r="J160" s="6">
        <v>47692</v>
      </c>
      <c r="K160" s="4">
        <v>0</v>
      </c>
      <c r="L160" s="6">
        <v>45711</v>
      </c>
      <c r="M160" s="6">
        <v>46711</v>
      </c>
      <c r="N160" s="4">
        <v>-1000</v>
      </c>
      <c r="O160" s="6">
        <v>56688</v>
      </c>
      <c r="P160" s="6">
        <v>56688</v>
      </c>
      <c r="Q160" s="4">
        <v>0</v>
      </c>
      <c r="R160" s="6">
        <v>66516</v>
      </c>
      <c r="S160" s="6">
        <v>66516</v>
      </c>
      <c r="T160" s="4">
        <v>0</v>
      </c>
    </row>
    <row r="161" spans="1:20" x14ac:dyDescent="0.25">
      <c r="A161" t="s">
        <v>270</v>
      </c>
      <c r="B161" t="s">
        <v>271</v>
      </c>
      <c r="C161" s="6">
        <v>32288</v>
      </c>
      <c r="D161" s="6">
        <v>32800</v>
      </c>
      <c r="E161" s="4">
        <v>-512</v>
      </c>
      <c r="F161" s="6">
        <v>40170</v>
      </c>
      <c r="G161" s="6">
        <v>40170</v>
      </c>
      <c r="H161" s="4">
        <v>0</v>
      </c>
      <c r="I161" s="6">
        <v>42761</v>
      </c>
      <c r="J161" s="6">
        <v>42761</v>
      </c>
      <c r="K161" s="4">
        <v>0</v>
      </c>
      <c r="L161" s="6">
        <v>43772</v>
      </c>
      <c r="M161" s="6">
        <v>43772</v>
      </c>
      <c r="N161" s="4">
        <v>0</v>
      </c>
      <c r="O161" s="6">
        <v>48396</v>
      </c>
      <c r="P161" s="6">
        <v>48400</v>
      </c>
      <c r="Q161" s="4">
        <v>-4</v>
      </c>
      <c r="R161" s="6">
        <v>56865</v>
      </c>
      <c r="S161" s="6">
        <v>56900</v>
      </c>
      <c r="T161" s="4">
        <v>-35</v>
      </c>
    </row>
    <row r="162" spans="1:20" x14ac:dyDescent="0.25">
      <c r="A162" t="s">
        <v>272</v>
      </c>
      <c r="B162" t="s">
        <v>2329</v>
      </c>
      <c r="C162" s="6">
        <v>31068</v>
      </c>
      <c r="D162" s="6">
        <v>31068</v>
      </c>
      <c r="E162" s="4">
        <v>0</v>
      </c>
      <c r="F162" s="6">
        <v>35093</v>
      </c>
      <c r="G162" s="6">
        <v>35093</v>
      </c>
      <c r="H162" s="4">
        <v>0</v>
      </c>
      <c r="I162" s="6">
        <v>38316</v>
      </c>
      <c r="J162" s="6">
        <v>38316</v>
      </c>
      <c r="K162" s="4">
        <v>0</v>
      </c>
      <c r="L162" s="6">
        <v>42013</v>
      </c>
      <c r="M162" s="6">
        <v>42013</v>
      </c>
      <c r="N162" s="4">
        <v>0</v>
      </c>
      <c r="O162" s="6">
        <v>46475</v>
      </c>
      <c r="P162" s="6">
        <v>46475</v>
      </c>
      <c r="Q162" s="4">
        <v>0</v>
      </c>
      <c r="R162" s="6">
        <v>53862</v>
      </c>
      <c r="S162" s="6">
        <v>53862</v>
      </c>
      <c r="T162" s="4">
        <v>0</v>
      </c>
    </row>
    <row r="163" spans="1:20" x14ac:dyDescent="0.25">
      <c r="A163" t="s">
        <v>273</v>
      </c>
      <c r="B163" t="s">
        <v>2347</v>
      </c>
      <c r="C163" s="6">
        <v>30216</v>
      </c>
      <c r="D163" s="6">
        <v>30216</v>
      </c>
      <c r="E163" s="4">
        <v>0</v>
      </c>
      <c r="F163" s="6">
        <v>34007</v>
      </c>
      <c r="G163" s="6">
        <v>0</v>
      </c>
      <c r="H163" s="4">
        <v>34007</v>
      </c>
      <c r="I163" s="6">
        <v>76506</v>
      </c>
      <c r="J163" s="6">
        <v>76506</v>
      </c>
      <c r="K163" s="4">
        <v>0</v>
      </c>
      <c r="L163" s="6">
        <v>44786</v>
      </c>
      <c r="M163" s="6">
        <v>44786</v>
      </c>
      <c r="N163" s="4">
        <v>0</v>
      </c>
      <c r="O163" s="6">
        <v>45134</v>
      </c>
      <c r="P163" s="6">
        <v>45887</v>
      </c>
      <c r="Q163" s="4">
        <v>-753</v>
      </c>
      <c r="R163" s="6">
        <v>56676</v>
      </c>
      <c r="S163" s="6">
        <v>56676</v>
      </c>
      <c r="T163" s="4">
        <v>0</v>
      </c>
    </row>
    <row r="164" spans="1:20" x14ac:dyDescent="0.25">
      <c r="A164" t="s">
        <v>275</v>
      </c>
      <c r="B164" t="s">
        <v>2348</v>
      </c>
      <c r="C164" s="6">
        <v>29747</v>
      </c>
      <c r="D164" s="6">
        <v>29747</v>
      </c>
      <c r="E164" s="4">
        <v>0</v>
      </c>
      <c r="F164" s="6">
        <v>33409</v>
      </c>
      <c r="G164" s="6">
        <v>33409</v>
      </c>
      <c r="H164" s="4">
        <v>0</v>
      </c>
      <c r="I164" s="6">
        <v>36526</v>
      </c>
      <c r="J164" s="6">
        <v>36526</v>
      </c>
      <c r="K164" s="4">
        <v>0</v>
      </c>
      <c r="L164" s="6">
        <v>40109</v>
      </c>
      <c r="M164" s="6">
        <v>40109</v>
      </c>
      <c r="N164" s="4">
        <v>0</v>
      </c>
      <c r="O164" s="6">
        <v>44396</v>
      </c>
      <c r="P164" s="6">
        <v>44396</v>
      </c>
      <c r="Q164" s="4">
        <v>0</v>
      </c>
      <c r="R164" s="6">
        <v>50609</v>
      </c>
      <c r="S164" s="6">
        <v>50609</v>
      </c>
      <c r="T164" s="4">
        <v>0</v>
      </c>
    </row>
    <row r="165" spans="1:20" x14ac:dyDescent="0.25">
      <c r="A165" t="s">
        <v>277</v>
      </c>
      <c r="B165" t="s">
        <v>278</v>
      </c>
      <c r="C165" s="6">
        <v>75530</v>
      </c>
      <c r="D165" s="6">
        <v>0</v>
      </c>
      <c r="E165" s="4">
        <v>75530</v>
      </c>
      <c r="F165" s="6">
        <v>118156</v>
      </c>
      <c r="G165" s="6">
        <v>0</v>
      </c>
      <c r="H165" s="4">
        <v>118156</v>
      </c>
      <c r="I165" s="6">
        <v>166291</v>
      </c>
      <c r="J165" s="6">
        <v>0</v>
      </c>
      <c r="K165" s="4">
        <v>166291</v>
      </c>
      <c r="L165" s="6">
        <v>220654</v>
      </c>
      <c r="M165" s="6">
        <v>0</v>
      </c>
      <c r="N165" s="4">
        <v>220654</v>
      </c>
      <c r="O165" s="6">
        <v>282292</v>
      </c>
      <c r="P165" s="6">
        <v>0</v>
      </c>
      <c r="Q165" s="4">
        <v>282292</v>
      </c>
      <c r="R165" s="6">
        <v>354689</v>
      </c>
      <c r="S165" s="6">
        <v>0</v>
      </c>
      <c r="T165" s="4">
        <v>354689</v>
      </c>
    </row>
    <row r="166" spans="1:20" x14ac:dyDescent="0.25">
      <c r="A166" t="s">
        <v>279</v>
      </c>
      <c r="B166" t="s">
        <v>2349</v>
      </c>
      <c r="C166" s="6">
        <v>118916</v>
      </c>
      <c r="D166" s="6">
        <v>0</v>
      </c>
      <c r="E166" s="4">
        <v>118916</v>
      </c>
      <c r="F166" s="6">
        <v>174059</v>
      </c>
      <c r="G166" s="6">
        <v>0</v>
      </c>
      <c r="H166" s="4">
        <v>174059</v>
      </c>
      <c r="I166" s="6">
        <v>223771</v>
      </c>
      <c r="J166" s="6">
        <v>223771</v>
      </c>
      <c r="K166" s="4">
        <v>0</v>
      </c>
      <c r="L166" s="6">
        <v>45643</v>
      </c>
      <c r="M166" s="6">
        <v>0</v>
      </c>
      <c r="N166" s="4">
        <v>45643</v>
      </c>
      <c r="O166" s="6">
        <v>105299</v>
      </c>
      <c r="P166" s="6">
        <v>0</v>
      </c>
      <c r="Q166" s="4">
        <v>105299</v>
      </c>
      <c r="R166" s="6">
        <v>168984</v>
      </c>
      <c r="S166" s="6">
        <v>0</v>
      </c>
      <c r="T166" s="4">
        <v>168984</v>
      </c>
    </row>
    <row r="167" spans="1:20" x14ac:dyDescent="0.25">
      <c r="A167" t="s">
        <v>281</v>
      </c>
      <c r="B167" t="s">
        <v>2278</v>
      </c>
      <c r="C167" s="6">
        <v>597277</v>
      </c>
      <c r="D167" s="6">
        <v>0</v>
      </c>
      <c r="E167" s="4">
        <v>597277</v>
      </c>
      <c r="F167" s="6">
        <v>661997</v>
      </c>
      <c r="G167" s="6">
        <v>0</v>
      </c>
      <c r="H167" s="4">
        <v>661997</v>
      </c>
      <c r="I167" s="6">
        <v>732824</v>
      </c>
      <c r="J167" s="6">
        <v>0</v>
      </c>
      <c r="K167" s="4">
        <v>732824</v>
      </c>
      <c r="L167" s="6">
        <v>802919</v>
      </c>
      <c r="M167" s="6">
        <v>0</v>
      </c>
      <c r="N167" s="4">
        <v>802919</v>
      </c>
      <c r="O167" s="6">
        <v>879808</v>
      </c>
      <c r="P167" s="6">
        <v>0</v>
      </c>
      <c r="Q167" s="4">
        <v>879808</v>
      </c>
      <c r="R167" s="6">
        <v>965406</v>
      </c>
      <c r="S167" s="6">
        <v>0</v>
      </c>
      <c r="T167" s="4">
        <v>965406</v>
      </c>
    </row>
    <row r="168" spans="1:20" x14ac:dyDescent="0.25">
      <c r="A168" t="s">
        <v>282</v>
      </c>
      <c r="B168" t="s">
        <v>2278</v>
      </c>
      <c r="C168" s="6">
        <v>605337</v>
      </c>
      <c r="D168" s="6">
        <v>0</v>
      </c>
      <c r="E168" s="4">
        <v>605337</v>
      </c>
      <c r="F168" s="6">
        <v>670780</v>
      </c>
      <c r="G168" s="6">
        <v>0</v>
      </c>
      <c r="H168" s="4">
        <v>670780</v>
      </c>
      <c r="I168" s="6">
        <v>742383</v>
      </c>
      <c r="J168" s="6">
        <v>0</v>
      </c>
      <c r="K168" s="4">
        <v>742383</v>
      </c>
      <c r="L168" s="6">
        <v>813243</v>
      </c>
      <c r="M168" s="6">
        <v>0</v>
      </c>
      <c r="N168" s="4">
        <v>813243</v>
      </c>
      <c r="O168" s="6">
        <v>890961</v>
      </c>
      <c r="P168" s="6">
        <v>0</v>
      </c>
      <c r="Q168" s="4">
        <v>890961</v>
      </c>
      <c r="R168" s="6">
        <v>977675</v>
      </c>
      <c r="S168" s="6">
        <v>0</v>
      </c>
      <c r="T168" s="4">
        <v>977675</v>
      </c>
    </row>
    <row r="169" spans="1:20" x14ac:dyDescent="0.25">
      <c r="A169" t="s">
        <v>283</v>
      </c>
      <c r="B169" t="s">
        <v>2305</v>
      </c>
      <c r="C169" s="6">
        <v>2772834</v>
      </c>
      <c r="D169" s="6">
        <v>0</v>
      </c>
      <c r="E169" s="4">
        <v>2772834</v>
      </c>
      <c r="F169" s="6">
        <v>2909985</v>
      </c>
      <c r="G169" s="6">
        <v>0</v>
      </c>
      <c r="H169" s="4">
        <v>2909985</v>
      </c>
      <c r="I169" s="6">
        <v>3053566</v>
      </c>
      <c r="J169" s="6">
        <v>0</v>
      </c>
      <c r="K169" s="4">
        <v>3053566</v>
      </c>
      <c r="L169" s="6">
        <v>3196381</v>
      </c>
      <c r="M169" s="6">
        <v>0</v>
      </c>
      <c r="N169" s="4">
        <v>3196381</v>
      </c>
      <c r="O169" s="6">
        <v>3346371</v>
      </c>
      <c r="P169" s="6">
        <v>0</v>
      </c>
      <c r="Q169" s="4">
        <v>3346371</v>
      </c>
      <c r="R169" s="6">
        <v>3506677</v>
      </c>
      <c r="S169" s="6">
        <v>0</v>
      </c>
      <c r="T169" s="4">
        <v>3506677</v>
      </c>
    </row>
    <row r="170" spans="1:20" x14ac:dyDescent="0.25">
      <c r="A170" t="s">
        <v>284</v>
      </c>
      <c r="B170" t="s">
        <v>234</v>
      </c>
      <c r="C170" s="6">
        <v>103407</v>
      </c>
      <c r="D170" s="6">
        <v>0</v>
      </c>
      <c r="E170" s="4">
        <v>103407</v>
      </c>
      <c r="F170" s="6">
        <v>148892</v>
      </c>
      <c r="G170" s="6">
        <v>0</v>
      </c>
      <c r="H170" s="4">
        <v>148892</v>
      </c>
      <c r="I170" s="6">
        <v>200069</v>
      </c>
      <c r="J170" s="6">
        <v>200069</v>
      </c>
      <c r="K170" s="4">
        <v>0</v>
      </c>
      <c r="L170" s="6">
        <v>48425</v>
      </c>
      <c r="M170" s="6">
        <v>0</v>
      </c>
      <c r="N170" s="4">
        <v>48425</v>
      </c>
      <c r="O170" s="6">
        <v>104383</v>
      </c>
      <c r="P170" s="6">
        <v>0</v>
      </c>
      <c r="Q170" s="4">
        <v>104383</v>
      </c>
      <c r="R170" s="6">
        <v>172239</v>
      </c>
      <c r="S170" s="6">
        <v>0</v>
      </c>
      <c r="T170" s="4">
        <v>172239</v>
      </c>
    </row>
    <row r="171" spans="1:20" x14ac:dyDescent="0.25">
      <c r="A171" t="s">
        <v>285</v>
      </c>
      <c r="B171" t="s">
        <v>286</v>
      </c>
      <c r="C171" s="6">
        <v>116709</v>
      </c>
      <c r="D171" s="6">
        <v>0</v>
      </c>
      <c r="E171" s="4">
        <v>116709</v>
      </c>
      <c r="F171" s="6">
        <v>168585</v>
      </c>
      <c r="G171" s="6">
        <v>0</v>
      </c>
      <c r="H171" s="4">
        <v>168585</v>
      </c>
      <c r="I171" s="6">
        <v>226815</v>
      </c>
      <c r="J171" s="6">
        <v>0</v>
      </c>
      <c r="K171" s="4">
        <v>226815</v>
      </c>
      <c r="L171" s="6">
        <v>292183</v>
      </c>
      <c r="M171" s="6">
        <v>0</v>
      </c>
      <c r="N171" s="4">
        <v>292183</v>
      </c>
      <c r="O171" s="6">
        <v>366019</v>
      </c>
      <c r="P171" s="6">
        <v>329420</v>
      </c>
      <c r="Q171" s="4">
        <v>36599</v>
      </c>
      <c r="R171" s="6">
        <v>73682</v>
      </c>
      <c r="S171" s="6">
        <v>73682</v>
      </c>
      <c r="T171" s="4">
        <v>0</v>
      </c>
    </row>
    <row r="172" spans="1:20" x14ac:dyDescent="0.25">
      <c r="A172" t="s">
        <v>287</v>
      </c>
      <c r="B172" t="s">
        <v>2350</v>
      </c>
      <c r="C172" s="6">
        <v>32341</v>
      </c>
      <c r="D172" s="6">
        <v>32341</v>
      </c>
      <c r="E172" s="4">
        <v>0</v>
      </c>
      <c r="F172" s="6">
        <v>36716</v>
      </c>
      <c r="G172" s="6">
        <v>36716</v>
      </c>
      <c r="H172" s="4">
        <v>0</v>
      </c>
      <c r="I172" s="6">
        <v>40042</v>
      </c>
      <c r="J172" s="6">
        <v>40710</v>
      </c>
      <c r="K172" s="4">
        <v>-668</v>
      </c>
      <c r="L172" s="6">
        <v>43181</v>
      </c>
      <c r="M172" s="6">
        <v>43181</v>
      </c>
      <c r="N172" s="4">
        <v>0</v>
      </c>
      <c r="O172" s="6">
        <v>53914</v>
      </c>
      <c r="P172" s="6">
        <v>53914</v>
      </c>
      <c r="Q172" s="4">
        <v>0</v>
      </c>
      <c r="R172" s="6">
        <v>57000</v>
      </c>
      <c r="S172" s="6">
        <v>57000</v>
      </c>
      <c r="T172" s="4">
        <v>0</v>
      </c>
    </row>
    <row r="173" spans="1:20" x14ac:dyDescent="0.25">
      <c r="A173" t="s">
        <v>289</v>
      </c>
      <c r="B173" t="s">
        <v>290</v>
      </c>
      <c r="C173" s="6">
        <v>36099</v>
      </c>
      <c r="D173" s="6">
        <v>36099</v>
      </c>
      <c r="E173" s="4">
        <v>0</v>
      </c>
      <c r="F173" s="6">
        <v>40895</v>
      </c>
      <c r="G173" s="6">
        <v>40895</v>
      </c>
      <c r="H173" s="4">
        <v>0</v>
      </c>
      <c r="I173" s="6">
        <v>46627</v>
      </c>
      <c r="J173" s="6">
        <v>46627</v>
      </c>
      <c r="K173" s="4">
        <v>0</v>
      </c>
      <c r="L173" s="6">
        <v>48820</v>
      </c>
      <c r="M173" s="6">
        <v>0</v>
      </c>
      <c r="N173" s="4">
        <v>48820</v>
      </c>
      <c r="O173" s="6">
        <v>105230</v>
      </c>
      <c r="P173" s="6">
        <v>49579.88</v>
      </c>
      <c r="Q173" s="4">
        <v>55650.12</v>
      </c>
      <c r="R173" s="6">
        <v>121850</v>
      </c>
      <c r="S173" s="6">
        <v>0</v>
      </c>
      <c r="T173" s="4">
        <v>121850</v>
      </c>
    </row>
    <row r="174" spans="1:20" x14ac:dyDescent="0.25">
      <c r="A174" t="s">
        <v>291</v>
      </c>
      <c r="B174" t="s">
        <v>292</v>
      </c>
      <c r="C174" s="6">
        <v>30459</v>
      </c>
      <c r="D174" s="6">
        <v>0</v>
      </c>
      <c r="E174" s="4">
        <v>30459</v>
      </c>
      <c r="F174" s="6">
        <v>67198</v>
      </c>
      <c r="G174" s="6">
        <v>35300</v>
      </c>
      <c r="H174" s="4">
        <v>31898</v>
      </c>
      <c r="I174" s="6">
        <v>73574</v>
      </c>
      <c r="J174" s="6">
        <v>0</v>
      </c>
      <c r="K174" s="4">
        <v>73574</v>
      </c>
      <c r="L174" s="6">
        <v>119133</v>
      </c>
      <c r="M174" s="6">
        <v>100000</v>
      </c>
      <c r="N174" s="4">
        <v>19133</v>
      </c>
      <c r="O174" s="6">
        <v>68141</v>
      </c>
      <c r="P174" s="6">
        <v>24000</v>
      </c>
      <c r="Q174" s="4">
        <v>44141</v>
      </c>
      <c r="R174" s="6">
        <v>98925</v>
      </c>
      <c r="S174" s="6">
        <v>25000</v>
      </c>
      <c r="T174" s="4">
        <v>73925</v>
      </c>
    </row>
    <row r="175" spans="1:20" x14ac:dyDescent="0.25">
      <c r="A175" t="s">
        <v>1110</v>
      </c>
      <c r="B175" t="s">
        <v>2351</v>
      </c>
      <c r="C175" s="6">
        <v>27371</v>
      </c>
      <c r="D175" s="6">
        <v>27371</v>
      </c>
      <c r="E175" s="4">
        <v>0</v>
      </c>
      <c r="F175" s="6">
        <v>30529</v>
      </c>
      <c r="G175" s="6">
        <v>30529</v>
      </c>
      <c r="H175" s="4">
        <v>0</v>
      </c>
      <c r="I175" s="6">
        <v>33478</v>
      </c>
      <c r="J175" s="6">
        <v>33478</v>
      </c>
      <c r="K175" s="4">
        <v>0</v>
      </c>
      <c r="L175" s="6">
        <v>36876</v>
      </c>
      <c r="M175" s="6">
        <v>36876</v>
      </c>
      <c r="N175" s="4">
        <v>0</v>
      </c>
      <c r="O175" s="6">
        <v>41216</v>
      </c>
      <c r="P175" s="6">
        <v>41216</v>
      </c>
      <c r="Q175" s="4">
        <v>0</v>
      </c>
      <c r="R175" s="6">
        <v>45541</v>
      </c>
      <c r="S175" s="6">
        <v>45541</v>
      </c>
      <c r="T175" s="4">
        <v>0</v>
      </c>
    </row>
    <row r="176" spans="1:20" x14ac:dyDescent="0.25">
      <c r="A176" t="s">
        <v>295</v>
      </c>
      <c r="B176" t="s">
        <v>2352</v>
      </c>
      <c r="C176" s="6">
        <v>34931</v>
      </c>
      <c r="D176" s="6">
        <v>34931</v>
      </c>
      <c r="E176" s="4">
        <v>0</v>
      </c>
      <c r="F176" s="6">
        <v>38085</v>
      </c>
      <c r="G176" s="6">
        <v>38085</v>
      </c>
      <c r="H176" s="4">
        <v>0</v>
      </c>
      <c r="I176" s="6">
        <v>41030</v>
      </c>
      <c r="J176" s="6">
        <v>41030</v>
      </c>
      <c r="K176" s="4">
        <v>0</v>
      </c>
      <c r="L176" s="6">
        <v>44423</v>
      </c>
      <c r="M176" s="6">
        <v>45164</v>
      </c>
      <c r="N176" s="4">
        <v>-741</v>
      </c>
      <c r="O176" s="6">
        <v>53045</v>
      </c>
      <c r="P176" s="6">
        <v>53045</v>
      </c>
      <c r="Q176" s="4">
        <v>0</v>
      </c>
      <c r="R176" s="6">
        <v>53050</v>
      </c>
      <c r="S176" s="6">
        <v>53050</v>
      </c>
      <c r="T176" s="4">
        <v>0</v>
      </c>
    </row>
    <row r="177" spans="1:20" x14ac:dyDescent="0.25">
      <c r="A177" t="s">
        <v>297</v>
      </c>
      <c r="B177" t="s">
        <v>2353</v>
      </c>
      <c r="C177" s="6">
        <v>1648061</v>
      </c>
      <c r="D177" s="6">
        <v>0</v>
      </c>
      <c r="E177" s="4">
        <v>1648061</v>
      </c>
      <c r="F177" s="6">
        <v>1746759</v>
      </c>
      <c r="G177" s="6">
        <v>0</v>
      </c>
      <c r="H177" s="4">
        <v>1746759</v>
      </c>
      <c r="I177" s="6">
        <v>1852013</v>
      </c>
      <c r="J177" s="6">
        <v>0</v>
      </c>
      <c r="K177" s="4">
        <v>1852013</v>
      </c>
      <c r="L177" s="6">
        <v>1956477</v>
      </c>
      <c r="M177" s="6">
        <v>0</v>
      </c>
      <c r="N177" s="4">
        <v>1956477</v>
      </c>
      <c r="O177" s="6">
        <v>2068265</v>
      </c>
      <c r="P177" s="6">
        <v>0</v>
      </c>
      <c r="Q177" s="4">
        <v>2068265</v>
      </c>
      <c r="R177" s="6">
        <v>2191028</v>
      </c>
      <c r="S177" s="6">
        <v>0</v>
      </c>
      <c r="T177" s="4">
        <v>2191028</v>
      </c>
    </row>
    <row r="178" spans="1:20" x14ac:dyDescent="0.25">
      <c r="A178" t="s">
        <v>299</v>
      </c>
      <c r="B178" t="s">
        <v>2280</v>
      </c>
      <c r="C178" s="6">
        <v>57976</v>
      </c>
      <c r="D178" s="6">
        <v>57976</v>
      </c>
      <c r="E178" s="4">
        <v>0</v>
      </c>
      <c r="F178" s="6">
        <v>62032</v>
      </c>
      <c r="G178" s="6">
        <v>62032</v>
      </c>
      <c r="H178" s="4">
        <v>0</v>
      </c>
      <c r="I178" s="6">
        <v>65265</v>
      </c>
      <c r="J178" s="6">
        <v>65265</v>
      </c>
      <c r="K178" s="4">
        <v>0</v>
      </c>
      <c r="L178" s="6">
        <v>68972</v>
      </c>
      <c r="M178" s="6">
        <v>68972</v>
      </c>
      <c r="N178" s="4">
        <v>0</v>
      </c>
      <c r="O178" s="6">
        <v>73449</v>
      </c>
      <c r="P178" s="6">
        <v>73449</v>
      </c>
      <c r="Q178" s="4">
        <v>0</v>
      </c>
      <c r="R178" s="6">
        <v>80938</v>
      </c>
      <c r="S178" s="6">
        <v>80938</v>
      </c>
      <c r="T178" s="4">
        <v>0</v>
      </c>
    </row>
    <row r="179" spans="1:20" x14ac:dyDescent="0.25">
      <c r="A179" t="s">
        <v>300</v>
      </c>
      <c r="B179" t="s">
        <v>301</v>
      </c>
      <c r="C179" s="6">
        <v>68828</v>
      </c>
      <c r="D179" s="6">
        <v>68900</v>
      </c>
      <c r="E179" s="4">
        <v>-72</v>
      </c>
      <c r="F179" s="6">
        <v>39474</v>
      </c>
      <c r="G179" s="6">
        <v>41000</v>
      </c>
      <c r="H179" s="4">
        <v>-1526</v>
      </c>
      <c r="I179" s="6">
        <v>37803</v>
      </c>
      <c r="J179" s="6">
        <v>39000</v>
      </c>
      <c r="K179" s="4">
        <v>-1197</v>
      </c>
      <c r="L179" s="6">
        <v>41894</v>
      </c>
      <c r="M179" s="6">
        <v>0</v>
      </c>
      <c r="N179" s="4">
        <v>41894</v>
      </c>
      <c r="O179" s="6">
        <v>96283</v>
      </c>
      <c r="P179" s="6">
        <v>0</v>
      </c>
      <c r="Q179" s="4">
        <v>96283</v>
      </c>
      <c r="R179" s="6">
        <v>161850</v>
      </c>
      <c r="S179" s="6">
        <v>0</v>
      </c>
      <c r="T179" s="4">
        <v>161850</v>
      </c>
    </row>
    <row r="180" spans="1:20" x14ac:dyDescent="0.25">
      <c r="A180" t="s">
        <v>302</v>
      </c>
      <c r="B180" t="s">
        <v>303</v>
      </c>
      <c r="C180" s="6">
        <v>34694</v>
      </c>
      <c r="D180" s="6">
        <v>34694</v>
      </c>
      <c r="E180" s="4">
        <v>0</v>
      </c>
      <c r="F180" s="6">
        <v>39127</v>
      </c>
      <c r="G180" s="6">
        <v>0</v>
      </c>
      <c r="H180" s="4">
        <v>39127</v>
      </c>
      <c r="I180" s="6">
        <v>83782</v>
      </c>
      <c r="J180" s="6">
        <v>83782</v>
      </c>
      <c r="K180" s="4">
        <v>0</v>
      </c>
      <c r="L180" s="6">
        <v>42652</v>
      </c>
      <c r="M180" s="6">
        <v>43363</v>
      </c>
      <c r="N180" s="4">
        <v>-711</v>
      </c>
      <c r="O180" s="6">
        <v>51773</v>
      </c>
      <c r="P180" s="6">
        <v>51773</v>
      </c>
      <c r="Q180" s="4">
        <v>0</v>
      </c>
      <c r="R180" s="6">
        <v>60913</v>
      </c>
      <c r="S180" s="6">
        <v>61770.14</v>
      </c>
      <c r="T180" s="4">
        <v>-857.13999999999942</v>
      </c>
    </row>
    <row r="181" spans="1:20" x14ac:dyDescent="0.25">
      <c r="A181" t="s">
        <v>304</v>
      </c>
      <c r="B181" t="s">
        <v>2270</v>
      </c>
      <c r="C181" s="6">
        <v>37194</v>
      </c>
      <c r="D181" s="6">
        <v>37194</v>
      </c>
      <c r="E181" s="4">
        <v>0</v>
      </c>
      <c r="F181" s="6">
        <v>38033</v>
      </c>
      <c r="G181" s="6">
        <v>0</v>
      </c>
      <c r="H181" s="4">
        <v>38033</v>
      </c>
      <c r="I181" s="6">
        <v>85367</v>
      </c>
      <c r="J181" s="6">
        <v>85367</v>
      </c>
      <c r="K181" s="4">
        <v>0</v>
      </c>
      <c r="L181" s="6">
        <v>45338</v>
      </c>
      <c r="M181" s="6">
        <v>45379</v>
      </c>
      <c r="N181" s="4">
        <v>-41</v>
      </c>
      <c r="O181" s="6">
        <v>50065</v>
      </c>
      <c r="P181" s="6">
        <v>50065</v>
      </c>
      <c r="Q181" s="4">
        <v>0</v>
      </c>
      <c r="R181" s="6">
        <v>59544</v>
      </c>
      <c r="S181" s="6">
        <v>59544</v>
      </c>
      <c r="T181" s="4">
        <v>0</v>
      </c>
    </row>
    <row r="182" spans="1:20" x14ac:dyDescent="0.25">
      <c r="A182" t="s">
        <v>305</v>
      </c>
      <c r="B182" t="s">
        <v>2273</v>
      </c>
      <c r="C182" s="6">
        <v>33234</v>
      </c>
      <c r="D182" s="6">
        <v>33234</v>
      </c>
      <c r="E182" s="4">
        <v>0</v>
      </c>
      <c r="F182" s="6">
        <v>37854</v>
      </c>
      <c r="G182" s="6">
        <v>37854</v>
      </c>
      <c r="H182" s="4">
        <v>0</v>
      </c>
      <c r="I182" s="6">
        <v>41252</v>
      </c>
      <c r="J182" s="6">
        <v>41252</v>
      </c>
      <c r="K182" s="4">
        <v>0</v>
      </c>
      <c r="L182" s="6">
        <v>45135</v>
      </c>
      <c r="M182" s="6">
        <v>45135</v>
      </c>
      <c r="N182" s="4">
        <v>0</v>
      </c>
      <c r="O182" s="6">
        <v>49884</v>
      </c>
      <c r="P182" s="6">
        <v>49884</v>
      </c>
      <c r="Q182" s="4">
        <v>0</v>
      </c>
      <c r="R182" s="6">
        <v>59199</v>
      </c>
      <c r="S182" s="6">
        <v>59199</v>
      </c>
      <c r="T182" s="4">
        <v>0</v>
      </c>
    </row>
    <row r="183" spans="1:20" x14ac:dyDescent="0.25">
      <c r="A183" t="s">
        <v>306</v>
      </c>
      <c r="B183" t="s">
        <v>2354</v>
      </c>
      <c r="C183" s="6">
        <v>34198</v>
      </c>
      <c r="D183" s="6">
        <v>34198</v>
      </c>
      <c r="E183" s="4">
        <v>0</v>
      </c>
      <c r="F183" s="6">
        <v>39082</v>
      </c>
      <c r="G183" s="6">
        <v>39082</v>
      </c>
      <c r="H183" s="4">
        <v>0</v>
      </c>
      <c r="I183" s="6">
        <v>42557</v>
      </c>
      <c r="J183" s="6">
        <v>42557</v>
      </c>
      <c r="K183" s="4">
        <v>0</v>
      </c>
      <c r="L183" s="6">
        <v>46524</v>
      </c>
      <c r="M183" s="6">
        <v>47300</v>
      </c>
      <c r="N183" s="4">
        <v>-776</v>
      </c>
      <c r="O183" s="6">
        <v>56367</v>
      </c>
      <c r="P183" s="6">
        <v>56500</v>
      </c>
      <c r="Q183" s="4">
        <v>-133</v>
      </c>
      <c r="R183" s="6">
        <v>61438</v>
      </c>
      <c r="S183" s="6">
        <v>61438</v>
      </c>
      <c r="T183" s="4">
        <v>0</v>
      </c>
    </row>
    <row r="184" spans="1:20" x14ac:dyDescent="0.25">
      <c r="A184" t="s">
        <v>308</v>
      </c>
      <c r="B184" t="s">
        <v>83</v>
      </c>
      <c r="C184" s="6">
        <v>35289</v>
      </c>
      <c r="D184" s="6">
        <v>35289</v>
      </c>
      <c r="E184" s="4">
        <v>0</v>
      </c>
      <c r="F184" s="6">
        <v>40080</v>
      </c>
      <c r="G184" s="6">
        <v>40080</v>
      </c>
      <c r="H184" s="4">
        <v>0</v>
      </c>
      <c r="I184" s="6">
        <v>45768</v>
      </c>
      <c r="J184" s="6">
        <v>45768</v>
      </c>
      <c r="K184" s="4">
        <v>0</v>
      </c>
      <c r="L184" s="6">
        <v>48001</v>
      </c>
      <c r="M184" s="6">
        <v>48802</v>
      </c>
      <c r="N184" s="4">
        <v>-801</v>
      </c>
      <c r="O184" s="6">
        <v>53146</v>
      </c>
      <c r="P184" s="6">
        <v>53146</v>
      </c>
      <c r="Q184" s="4">
        <v>0</v>
      </c>
      <c r="R184" s="6">
        <v>63449</v>
      </c>
      <c r="S184" s="6">
        <v>64306.14</v>
      </c>
      <c r="T184" s="4">
        <v>-857.13999999999942</v>
      </c>
    </row>
    <row r="185" spans="1:20" x14ac:dyDescent="0.25">
      <c r="A185" t="s">
        <v>309</v>
      </c>
      <c r="B185" t="s">
        <v>33</v>
      </c>
      <c r="C185" s="6">
        <v>71538</v>
      </c>
      <c r="D185" s="6">
        <v>0</v>
      </c>
      <c r="E185" s="4">
        <v>71538</v>
      </c>
      <c r="F185" s="6">
        <v>115586</v>
      </c>
      <c r="G185" s="6">
        <v>71538</v>
      </c>
      <c r="H185" s="4">
        <v>44048</v>
      </c>
      <c r="I185" s="6">
        <v>90471</v>
      </c>
      <c r="J185" s="6">
        <v>45749</v>
      </c>
      <c r="K185" s="4">
        <v>44722</v>
      </c>
      <c r="L185" s="6">
        <v>97571</v>
      </c>
      <c r="M185" s="6">
        <v>46423</v>
      </c>
      <c r="N185" s="4">
        <v>51148</v>
      </c>
      <c r="O185" s="6">
        <v>107992</v>
      </c>
      <c r="P185" s="6">
        <v>52849</v>
      </c>
      <c r="Q185" s="4">
        <v>55143</v>
      </c>
      <c r="R185" s="6">
        <v>121527</v>
      </c>
      <c r="S185" s="6">
        <v>0</v>
      </c>
      <c r="T185" s="4">
        <v>121527</v>
      </c>
    </row>
    <row r="186" spans="1:20" x14ac:dyDescent="0.25">
      <c r="A186" t="s">
        <v>310</v>
      </c>
      <c r="B186" t="s">
        <v>83</v>
      </c>
      <c r="C186" s="6">
        <v>35565</v>
      </c>
      <c r="D186" s="6">
        <v>35565</v>
      </c>
      <c r="E186" s="4">
        <v>0</v>
      </c>
      <c r="F186" s="6">
        <v>40433</v>
      </c>
      <c r="G186" s="6">
        <v>40433</v>
      </c>
      <c r="H186" s="4">
        <v>0</v>
      </c>
      <c r="I186" s="6">
        <v>46164</v>
      </c>
      <c r="J186" s="6">
        <v>46164</v>
      </c>
      <c r="K186" s="4">
        <v>0</v>
      </c>
      <c r="L186" s="6">
        <v>48406</v>
      </c>
      <c r="M186" s="6">
        <v>49213</v>
      </c>
      <c r="N186" s="4">
        <v>-807</v>
      </c>
      <c r="O186" s="6">
        <v>53591</v>
      </c>
      <c r="P186" s="6">
        <v>53591</v>
      </c>
      <c r="Q186" s="4">
        <v>0</v>
      </c>
      <c r="R186" s="6">
        <v>64150</v>
      </c>
      <c r="S186" s="6">
        <v>65007.14</v>
      </c>
      <c r="T186" s="4">
        <v>-857.13999999999942</v>
      </c>
    </row>
    <row r="187" spans="1:20" x14ac:dyDescent="0.25">
      <c r="A187" t="s">
        <v>311</v>
      </c>
      <c r="B187" t="s">
        <v>33</v>
      </c>
      <c r="C187" s="6">
        <v>74157</v>
      </c>
      <c r="D187" s="6">
        <v>0</v>
      </c>
      <c r="E187" s="4">
        <v>74157</v>
      </c>
      <c r="F187" s="6">
        <v>119979</v>
      </c>
      <c r="G187" s="6">
        <v>74157</v>
      </c>
      <c r="H187" s="4">
        <v>45822</v>
      </c>
      <c r="I187" s="6">
        <v>94087</v>
      </c>
      <c r="J187" s="6">
        <v>47585</v>
      </c>
      <c r="K187" s="4">
        <v>46502</v>
      </c>
      <c r="L187" s="6">
        <v>101396</v>
      </c>
      <c r="M187" s="6">
        <v>48265</v>
      </c>
      <c r="N187" s="4">
        <v>53131</v>
      </c>
      <c r="O187" s="6">
        <v>112147</v>
      </c>
      <c r="P187" s="6">
        <v>54894</v>
      </c>
      <c r="Q187" s="4">
        <v>57253</v>
      </c>
      <c r="R187" s="6">
        <v>126902</v>
      </c>
      <c r="S187" s="6">
        <v>0</v>
      </c>
      <c r="T187" s="4">
        <v>126902</v>
      </c>
    </row>
    <row r="188" spans="1:20" x14ac:dyDescent="0.25">
      <c r="A188" t="s">
        <v>312</v>
      </c>
      <c r="B188" t="s">
        <v>83</v>
      </c>
      <c r="C188" s="6">
        <v>36539</v>
      </c>
      <c r="D188" s="6">
        <v>36539</v>
      </c>
      <c r="E188" s="4">
        <v>0</v>
      </c>
      <c r="F188" s="6">
        <v>41684</v>
      </c>
      <c r="G188" s="6">
        <v>41684</v>
      </c>
      <c r="H188" s="4">
        <v>0</v>
      </c>
      <c r="I188" s="6">
        <v>47565</v>
      </c>
      <c r="J188" s="6">
        <v>47565</v>
      </c>
      <c r="K188" s="4">
        <v>0</v>
      </c>
      <c r="L188" s="6">
        <v>49839</v>
      </c>
      <c r="M188" s="6">
        <v>50670</v>
      </c>
      <c r="N188" s="4">
        <v>-831</v>
      </c>
      <c r="O188" s="6">
        <v>55166</v>
      </c>
      <c r="P188" s="6">
        <v>55166</v>
      </c>
      <c r="Q188" s="4">
        <v>0</v>
      </c>
      <c r="R188" s="6">
        <v>66632</v>
      </c>
      <c r="S188" s="6">
        <v>67489.14</v>
      </c>
      <c r="T188" s="4">
        <v>-857.13999999999942</v>
      </c>
    </row>
    <row r="189" spans="1:20" x14ac:dyDescent="0.25">
      <c r="A189" t="s">
        <v>313</v>
      </c>
      <c r="B189" t="s">
        <v>314</v>
      </c>
      <c r="C189" s="6">
        <v>2496260</v>
      </c>
      <c r="D189" s="6">
        <v>0</v>
      </c>
      <c r="E189" s="4">
        <v>2496260</v>
      </c>
      <c r="F189" s="6">
        <v>2620275</v>
      </c>
      <c r="G189" s="6">
        <v>0</v>
      </c>
      <c r="H189" s="4">
        <v>2620275</v>
      </c>
      <c r="I189" s="6">
        <v>2750135</v>
      </c>
      <c r="J189" s="6">
        <v>0</v>
      </c>
      <c r="K189" s="4">
        <v>2750135</v>
      </c>
      <c r="L189" s="6">
        <v>2886585</v>
      </c>
      <c r="M189" s="6">
        <v>0</v>
      </c>
      <c r="N189" s="4">
        <v>2886585</v>
      </c>
      <c r="O189" s="6">
        <v>3030786</v>
      </c>
      <c r="P189" s="6">
        <v>0</v>
      </c>
      <c r="Q189" s="4">
        <v>3030786</v>
      </c>
      <c r="R189" s="6">
        <v>3187845</v>
      </c>
      <c r="S189" s="6">
        <v>0</v>
      </c>
      <c r="T189" s="4">
        <v>3187845</v>
      </c>
    </row>
    <row r="190" spans="1:20" x14ac:dyDescent="0.25">
      <c r="A190" t="s">
        <v>315</v>
      </c>
      <c r="B190" t="s">
        <v>2355</v>
      </c>
      <c r="C190" s="6">
        <v>34485</v>
      </c>
      <c r="D190" s="6">
        <v>34485</v>
      </c>
      <c r="E190" s="4">
        <v>0</v>
      </c>
      <c r="F190" s="6">
        <v>39447</v>
      </c>
      <c r="G190" s="6">
        <v>39447</v>
      </c>
      <c r="H190" s="4">
        <v>0</v>
      </c>
      <c r="I190" s="6">
        <v>42945</v>
      </c>
      <c r="J190" s="6">
        <v>42945</v>
      </c>
      <c r="K190" s="4">
        <v>0</v>
      </c>
      <c r="L190" s="6">
        <v>46937</v>
      </c>
      <c r="M190" s="6">
        <v>46937</v>
      </c>
      <c r="N190" s="4">
        <v>0</v>
      </c>
      <c r="O190" s="6">
        <v>51852</v>
      </c>
      <c r="P190" s="6">
        <v>51852</v>
      </c>
      <c r="Q190" s="4">
        <v>0</v>
      </c>
      <c r="R190" s="6">
        <v>62278</v>
      </c>
      <c r="S190" s="6">
        <v>62278</v>
      </c>
      <c r="T190" s="4">
        <v>0</v>
      </c>
    </row>
    <row r="191" spans="1:20" x14ac:dyDescent="0.25">
      <c r="A191" t="s">
        <v>317</v>
      </c>
      <c r="B191" t="s">
        <v>2356</v>
      </c>
      <c r="C191" s="6">
        <v>2844984</v>
      </c>
      <c r="D191" s="6">
        <v>0</v>
      </c>
      <c r="E191" s="4">
        <v>2844984</v>
      </c>
      <c r="F191" s="6">
        <v>2987628</v>
      </c>
      <c r="G191" s="6">
        <v>0</v>
      </c>
      <c r="H191" s="4">
        <v>2987628</v>
      </c>
      <c r="I191" s="6">
        <v>3137051</v>
      </c>
      <c r="J191" s="6">
        <v>0</v>
      </c>
      <c r="K191" s="4">
        <v>3137051</v>
      </c>
      <c r="L191" s="6">
        <v>3285641</v>
      </c>
      <c r="M191" s="6">
        <v>0</v>
      </c>
      <c r="N191" s="4">
        <v>3285641</v>
      </c>
      <c r="O191" s="6">
        <v>3441821</v>
      </c>
      <c r="P191" s="6">
        <v>0</v>
      </c>
      <c r="Q191" s="4">
        <v>3441821</v>
      </c>
      <c r="R191" s="6">
        <v>3610147</v>
      </c>
      <c r="S191" s="6">
        <v>1898162.28</v>
      </c>
      <c r="T191" s="4">
        <v>1711984.72</v>
      </c>
    </row>
    <row r="192" spans="1:20" x14ac:dyDescent="0.25">
      <c r="A192" t="s">
        <v>319</v>
      </c>
      <c r="B192" t="s">
        <v>2357</v>
      </c>
      <c r="C192" s="6">
        <v>33677</v>
      </c>
      <c r="D192" s="6">
        <v>33677</v>
      </c>
      <c r="E192" s="4">
        <v>0</v>
      </c>
      <c r="F192" s="6">
        <v>38344</v>
      </c>
      <c r="G192" s="6">
        <v>38344</v>
      </c>
      <c r="H192" s="4">
        <v>0</v>
      </c>
      <c r="I192" s="6">
        <v>41789</v>
      </c>
      <c r="J192" s="6">
        <v>41789</v>
      </c>
      <c r="K192" s="4">
        <v>0</v>
      </c>
      <c r="L192" s="6">
        <v>45728</v>
      </c>
      <c r="M192" s="6">
        <v>46491</v>
      </c>
      <c r="N192" s="4">
        <v>-763</v>
      </c>
      <c r="O192" s="6">
        <v>55381</v>
      </c>
      <c r="P192" s="6">
        <v>55381</v>
      </c>
      <c r="Q192" s="4">
        <v>0</v>
      </c>
      <c r="R192" s="6">
        <v>60256</v>
      </c>
      <c r="S192" s="6">
        <v>60256</v>
      </c>
      <c r="T192" s="4">
        <v>0</v>
      </c>
    </row>
    <row r="193" spans="1:20" x14ac:dyDescent="0.25">
      <c r="A193" t="s">
        <v>321</v>
      </c>
      <c r="B193" t="s">
        <v>2358</v>
      </c>
      <c r="C193" s="6">
        <v>32889</v>
      </c>
      <c r="D193" s="6">
        <v>32889</v>
      </c>
      <c r="E193" s="4">
        <v>0</v>
      </c>
      <c r="F193" s="6">
        <v>37414</v>
      </c>
      <c r="G193" s="6">
        <v>37414</v>
      </c>
      <c r="H193" s="4">
        <v>0</v>
      </c>
      <c r="I193" s="6">
        <v>40784</v>
      </c>
      <c r="J193" s="6">
        <v>40784</v>
      </c>
      <c r="K193" s="4">
        <v>0</v>
      </c>
      <c r="L193" s="6">
        <v>44638</v>
      </c>
      <c r="M193" s="6">
        <v>44638</v>
      </c>
      <c r="N193" s="4">
        <v>0</v>
      </c>
      <c r="O193" s="6">
        <v>49341</v>
      </c>
      <c r="P193" s="6">
        <v>49341</v>
      </c>
      <c r="Q193" s="4">
        <v>0</v>
      </c>
      <c r="R193" s="6">
        <v>58348</v>
      </c>
      <c r="S193" s="6">
        <v>58348</v>
      </c>
      <c r="T193" s="4">
        <v>0</v>
      </c>
    </row>
    <row r="194" spans="1:20" x14ac:dyDescent="0.25">
      <c r="A194" t="s">
        <v>323</v>
      </c>
      <c r="B194" t="s">
        <v>2359</v>
      </c>
      <c r="C194" s="6">
        <v>32637</v>
      </c>
      <c r="D194" s="6">
        <v>32637</v>
      </c>
      <c r="E194" s="4">
        <v>0</v>
      </c>
      <c r="F194" s="6">
        <v>37093</v>
      </c>
      <c r="G194" s="6">
        <v>37093</v>
      </c>
      <c r="H194" s="4">
        <v>0</v>
      </c>
      <c r="I194" s="6">
        <v>40444</v>
      </c>
      <c r="J194" s="6">
        <v>40444</v>
      </c>
      <c r="K194" s="4">
        <v>0</v>
      </c>
      <c r="L194" s="6">
        <v>44276</v>
      </c>
      <c r="M194" s="6">
        <v>45014</v>
      </c>
      <c r="N194" s="4">
        <v>-738</v>
      </c>
      <c r="O194" s="6">
        <v>53700</v>
      </c>
      <c r="P194" s="6">
        <v>53700</v>
      </c>
      <c r="Q194" s="4">
        <v>0</v>
      </c>
      <c r="R194" s="6">
        <v>57730</v>
      </c>
      <c r="S194" s="6">
        <v>57730</v>
      </c>
      <c r="T194" s="4">
        <v>0</v>
      </c>
    </row>
    <row r="195" spans="1:20" x14ac:dyDescent="0.25">
      <c r="A195" t="s">
        <v>325</v>
      </c>
      <c r="B195" t="s">
        <v>326</v>
      </c>
      <c r="C195" s="6">
        <v>32470</v>
      </c>
      <c r="D195" s="6">
        <v>32958</v>
      </c>
      <c r="E195" s="4">
        <v>-488</v>
      </c>
      <c r="F195" s="6">
        <v>39959</v>
      </c>
      <c r="G195" s="6">
        <v>39959</v>
      </c>
      <c r="H195" s="4">
        <v>0</v>
      </c>
      <c r="I195" s="6">
        <v>46103</v>
      </c>
      <c r="J195" s="6">
        <v>46103</v>
      </c>
      <c r="K195" s="4">
        <v>0</v>
      </c>
      <c r="L195" s="6">
        <v>49047</v>
      </c>
      <c r="M195" s="6">
        <v>49047</v>
      </c>
      <c r="N195" s="4">
        <v>0</v>
      </c>
      <c r="O195" s="6">
        <v>48682</v>
      </c>
      <c r="P195" s="6">
        <v>49494</v>
      </c>
      <c r="Q195" s="4">
        <v>-812</v>
      </c>
      <c r="R195" s="6">
        <v>62567</v>
      </c>
      <c r="S195" s="6">
        <v>62567</v>
      </c>
      <c r="T195" s="4">
        <v>0</v>
      </c>
    </row>
    <row r="196" spans="1:20" x14ac:dyDescent="0.25">
      <c r="A196" t="s">
        <v>327</v>
      </c>
      <c r="B196" t="s">
        <v>328</v>
      </c>
      <c r="C196" s="6">
        <v>-174543.38</v>
      </c>
      <c r="D196" s="6">
        <v>0</v>
      </c>
      <c r="E196" s="4">
        <v>-174543.38</v>
      </c>
      <c r="F196" s="6">
        <v>-133196.49</v>
      </c>
      <c r="G196" s="6">
        <v>0</v>
      </c>
      <c r="H196" s="4">
        <v>-133196.49</v>
      </c>
      <c r="I196" s="6">
        <v>-88133.41</v>
      </c>
      <c r="J196" s="6">
        <v>0</v>
      </c>
      <c r="K196" s="4">
        <v>-88133.41</v>
      </c>
      <c r="L196" s="6">
        <v>-38799.99</v>
      </c>
      <c r="M196" s="6">
        <v>0</v>
      </c>
      <c r="N196" s="4">
        <v>-38799.99</v>
      </c>
      <c r="O196" s="6">
        <v>15730</v>
      </c>
      <c r="P196" s="6">
        <v>0</v>
      </c>
      <c r="Q196" s="4">
        <v>15730</v>
      </c>
      <c r="R196" s="6">
        <v>80792</v>
      </c>
      <c r="S196" s="6">
        <v>0</v>
      </c>
      <c r="T196" s="4">
        <v>80792</v>
      </c>
    </row>
    <row r="197" spans="1:20" x14ac:dyDescent="0.25">
      <c r="A197" t="s">
        <v>1114</v>
      </c>
      <c r="B197" t="s">
        <v>328</v>
      </c>
      <c r="C197" s="6">
        <v>-172443.08</v>
      </c>
      <c r="D197" s="6">
        <v>0</v>
      </c>
      <c r="E197" s="4">
        <v>-172443.08</v>
      </c>
      <c r="F197" s="6">
        <v>-131157.42000000001</v>
      </c>
      <c r="G197" s="6">
        <v>0</v>
      </c>
      <c r="H197" s="4">
        <v>-131157.42000000001</v>
      </c>
      <c r="I197" s="6">
        <v>-86159.67</v>
      </c>
      <c r="J197" s="6">
        <v>0</v>
      </c>
      <c r="K197" s="4">
        <v>-86159.67</v>
      </c>
      <c r="L197" s="6">
        <v>-36896.050000000003</v>
      </c>
      <c r="M197" s="6">
        <v>0</v>
      </c>
      <c r="N197" s="4">
        <v>-36896.050000000003</v>
      </c>
      <c r="O197" s="6">
        <v>17558</v>
      </c>
      <c r="P197" s="6">
        <v>0</v>
      </c>
      <c r="Q197" s="4">
        <v>17558</v>
      </c>
      <c r="R197" s="6">
        <v>82594</v>
      </c>
      <c r="S197" s="6">
        <v>0</v>
      </c>
      <c r="T197" s="4">
        <v>82594</v>
      </c>
    </row>
    <row r="198" spans="1:20" x14ac:dyDescent="0.25">
      <c r="A198" t="s">
        <v>1115</v>
      </c>
      <c r="B198" t="s">
        <v>331</v>
      </c>
      <c r="C198" s="6">
        <v>535192</v>
      </c>
      <c r="D198" s="6">
        <v>0</v>
      </c>
      <c r="E198" s="4">
        <v>535192</v>
      </c>
      <c r="F198" s="6">
        <v>597691</v>
      </c>
      <c r="G198" s="6">
        <v>0</v>
      </c>
      <c r="H198" s="4">
        <v>597691</v>
      </c>
      <c r="I198" s="6">
        <v>665680</v>
      </c>
      <c r="J198" s="6">
        <v>0</v>
      </c>
      <c r="K198" s="4">
        <v>665680</v>
      </c>
      <c r="L198" s="6">
        <v>739878</v>
      </c>
      <c r="M198" s="6">
        <v>184392.57</v>
      </c>
      <c r="N198" s="4">
        <v>555485.42999999993</v>
      </c>
      <c r="O198" s="6">
        <v>633318</v>
      </c>
      <c r="P198" s="6">
        <v>178978.61</v>
      </c>
      <c r="Q198" s="4">
        <v>454339.39</v>
      </c>
      <c r="R198" s="6">
        <v>539074</v>
      </c>
      <c r="S198" s="6">
        <v>0</v>
      </c>
      <c r="T198" s="4">
        <v>539074</v>
      </c>
    </row>
    <row r="199" spans="1:20" x14ac:dyDescent="0.25">
      <c r="A199" t="s">
        <v>332</v>
      </c>
      <c r="B199" t="s">
        <v>2347</v>
      </c>
      <c r="C199" s="6">
        <v>30685</v>
      </c>
      <c r="D199" s="6">
        <v>30685</v>
      </c>
      <c r="E199" s="4">
        <v>0</v>
      </c>
      <c r="F199" s="6">
        <v>34604</v>
      </c>
      <c r="G199" s="6">
        <v>0</v>
      </c>
      <c r="H199" s="4">
        <v>34604</v>
      </c>
      <c r="I199" s="6">
        <v>77821</v>
      </c>
      <c r="J199" s="6">
        <v>77821</v>
      </c>
      <c r="K199" s="4">
        <v>0</v>
      </c>
      <c r="L199" s="6">
        <v>41462</v>
      </c>
      <c r="M199" s="6">
        <v>41462</v>
      </c>
      <c r="N199" s="4">
        <v>0</v>
      </c>
      <c r="O199" s="6">
        <v>45873</v>
      </c>
      <c r="P199" s="6">
        <v>46638</v>
      </c>
      <c r="Q199" s="4">
        <v>-765</v>
      </c>
      <c r="R199" s="6">
        <v>57902</v>
      </c>
      <c r="S199" s="6">
        <v>57902</v>
      </c>
      <c r="T199" s="4">
        <v>0</v>
      </c>
    </row>
    <row r="200" spans="1:20" x14ac:dyDescent="0.25">
      <c r="A200" t="s">
        <v>333</v>
      </c>
      <c r="B200" t="s">
        <v>334</v>
      </c>
      <c r="C200" s="6">
        <v>565903</v>
      </c>
      <c r="D200" s="6">
        <v>0</v>
      </c>
      <c r="E200" s="4">
        <v>565903</v>
      </c>
      <c r="F200" s="6">
        <v>625471</v>
      </c>
      <c r="G200" s="6">
        <v>0</v>
      </c>
      <c r="H200" s="4">
        <v>625471</v>
      </c>
      <c r="I200" s="6">
        <v>690471</v>
      </c>
      <c r="J200" s="6">
        <v>0</v>
      </c>
      <c r="K200" s="4">
        <v>690471</v>
      </c>
      <c r="L200" s="6">
        <v>761616</v>
      </c>
      <c r="M200" s="6">
        <v>0</v>
      </c>
      <c r="N200" s="4">
        <v>761616</v>
      </c>
      <c r="O200" s="6">
        <v>839928</v>
      </c>
      <c r="P200" s="6">
        <v>0</v>
      </c>
      <c r="Q200" s="4">
        <v>839928</v>
      </c>
      <c r="R200" s="6">
        <v>928519</v>
      </c>
      <c r="S200" s="6">
        <v>0</v>
      </c>
      <c r="T200" s="4">
        <v>928519</v>
      </c>
    </row>
    <row r="201" spans="1:20" x14ac:dyDescent="0.25">
      <c r="A201" t="s">
        <v>1118</v>
      </c>
      <c r="B201" t="s">
        <v>2360</v>
      </c>
      <c r="C201" s="6">
        <v>596566</v>
      </c>
      <c r="D201" s="6">
        <v>22239.93</v>
      </c>
      <c r="E201" s="4">
        <v>574326.06999999995</v>
      </c>
      <c r="F201" s="6">
        <v>635643</v>
      </c>
      <c r="G201" s="6">
        <v>25406.26</v>
      </c>
      <c r="H201" s="4">
        <v>610236.74</v>
      </c>
      <c r="I201" s="6">
        <v>676464</v>
      </c>
      <c r="J201" s="6">
        <v>27754.33</v>
      </c>
      <c r="K201" s="4">
        <v>648709.67000000004</v>
      </c>
      <c r="L201" s="6">
        <v>724526</v>
      </c>
      <c r="M201" s="6">
        <v>29954.75</v>
      </c>
      <c r="N201" s="4">
        <v>694571.25</v>
      </c>
      <c r="O201" s="6">
        <v>777485</v>
      </c>
      <c r="P201" s="6">
        <v>33141.31</v>
      </c>
      <c r="Q201" s="4">
        <v>744343.69</v>
      </c>
      <c r="R201" s="6">
        <v>837231</v>
      </c>
      <c r="S201" s="6">
        <v>43834.49</v>
      </c>
      <c r="T201" s="4">
        <v>793396.51</v>
      </c>
    </row>
    <row r="202" spans="1:20" x14ac:dyDescent="0.25">
      <c r="A202" t="s">
        <v>337</v>
      </c>
      <c r="B202" t="s">
        <v>2361</v>
      </c>
      <c r="C202" s="6">
        <v>862961</v>
      </c>
      <c r="D202" s="6">
        <v>125000</v>
      </c>
      <c r="E202" s="4">
        <v>737961</v>
      </c>
      <c r="F202" s="6">
        <v>77233</v>
      </c>
      <c r="G202" s="6">
        <v>77233</v>
      </c>
      <c r="H202" s="4">
        <v>0</v>
      </c>
      <c r="I202" s="6">
        <v>80898</v>
      </c>
      <c r="J202" s="6">
        <v>80898</v>
      </c>
      <c r="K202" s="4">
        <v>0</v>
      </c>
      <c r="L202" s="6">
        <v>85113</v>
      </c>
      <c r="M202" s="6">
        <v>85113</v>
      </c>
      <c r="N202" s="4">
        <v>0</v>
      </c>
      <c r="O202" s="6">
        <v>90227</v>
      </c>
      <c r="P202" s="6">
        <v>90227</v>
      </c>
      <c r="Q202" s="4">
        <v>0</v>
      </c>
      <c r="R202" s="6">
        <v>99460</v>
      </c>
      <c r="S202" s="6">
        <v>0</v>
      </c>
      <c r="T202" s="4">
        <v>99460</v>
      </c>
    </row>
    <row r="203" spans="1:20" x14ac:dyDescent="0.25">
      <c r="A203" t="s">
        <v>339</v>
      </c>
      <c r="B203" t="s">
        <v>2362</v>
      </c>
      <c r="C203" s="6">
        <v>32917</v>
      </c>
      <c r="D203" s="6">
        <v>32917</v>
      </c>
      <c r="E203" s="4">
        <v>0</v>
      </c>
      <c r="F203" s="6">
        <v>37449</v>
      </c>
      <c r="G203" s="6">
        <v>37449</v>
      </c>
      <c r="H203" s="4">
        <v>0</v>
      </c>
      <c r="I203" s="6">
        <v>40822</v>
      </c>
      <c r="J203" s="6">
        <v>40822</v>
      </c>
      <c r="K203" s="4">
        <v>0</v>
      </c>
      <c r="L203" s="6">
        <v>44678</v>
      </c>
      <c r="M203" s="6">
        <v>44878</v>
      </c>
      <c r="N203" s="4">
        <v>-200</v>
      </c>
      <c r="O203" s="6">
        <v>49186</v>
      </c>
      <c r="P203" s="6">
        <v>49186</v>
      </c>
      <c r="Q203" s="4">
        <v>0</v>
      </c>
      <c r="R203" s="6">
        <v>58418</v>
      </c>
      <c r="S203" s="6">
        <v>58418</v>
      </c>
      <c r="T203" s="4">
        <v>0</v>
      </c>
    </row>
    <row r="204" spans="1:20" x14ac:dyDescent="0.25">
      <c r="A204" t="s">
        <v>1119</v>
      </c>
      <c r="B204" t="s">
        <v>342</v>
      </c>
      <c r="C204" s="6">
        <v>35657</v>
      </c>
      <c r="D204" s="6">
        <v>0</v>
      </c>
      <c r="E204" s="4">
        <v>35657</v>
      </c>
      <c r="F204" s="6">
        <v>77870</v>
      </c>
      <c r="G204" s="6">
        <v>77870</v>
      </c>
      <c r="H204" s="4">
        <v>0</v>
      </c>
      <c r="I204" s="6">
        <v>40200</v>
      </c>
      <c r="J204" s="6">
        <v>40200</v>
      </c>
      <c r="K204" s="4">
        <v>0</v>
      </c>
      <c r="L204" s="6">
        <v>44016</v>
      </c>
      <c r="M204" s="6">
        <v>0</v>
      </c>
      <c r="N204" s="4">
        <v>44016</v>
      </c>
      <c r="O204" s="6">
        <v>99608</v>
      </c>
      <c r="P204" s="6">
        <v>143624</v>
      </c>
      <c r="Q204" s="4">
        <v>-44016</v>
      </c>
      <c r="R204" s="6">
        <v>18519</v>
      </c>
      <c r="S204" s="6">
        <v>18697</v>
      </c>
      <c r="T204" s="4">
        <v>-178</v>
      </c>
    </row>
    <row r="205" spans="1:20" x14ac:dyDescent="0.25">
      <c r="A205" t="s">
        <v>1121</v>
      </c>
      <c r="B205" t="s">
        <v>344</v>
      </c>
      <c r="C205" s="6">
        <v>33171</v>
      </c>
      <c r="D205" s="6">
        <v>0</v>
      </c>
      <c r="E205" s="4">
        <v>33171</v>
      </c>
      <c r="F205" s="6">
        <v>72191</v>
      </c>
      <c r="G205" s="6">
        <v>72230</v>
      </c>
      <c r="H205" s="4">
        <v>-39</v>
      </c>
      <c r="I205" s="6">
        <v>53947</v>
      </c>
      <c r="J205" s="6">
        <v>54000</v>
      </c>
      <c r="K205" s="4">
        <v>-53</v>
      </c>
      <c r="L205" s="6">
        <v>40779</v>
      </c>
      <c r="M205" s="6">
        <v>0</v>
      </c>
      <c r="N205" s="4">
        <v>40779</v>
      </c>
      <c r="O205" s="6">
        <v>119818</v>
      </c>
      <c r="P205" s="6">
        <v>160601</v>
      </c>
      <c r="Q205" s="4">
        <v>-40783</v>
      </c>
      <c r="R205" s="6">
        <v>24025</v>
      </c>
      <c r="S205" s="6">
        <v>24203</v>
      </c>
      <c r="T205" s="4">
        <v>-178</v>
      </c>
    </row>
    <row r="206" spans="1:20" x14ac:dyDescent="0.25">
      <c r="A206" t="s">
        <v>345</v>
      </c>
      <c r="B206" t="s">
        <v>2363</v>
      </c>
      <c r="C206" s="6">
        <v>1319408</v>
      </c>
      <c r="D206" s="6">
        <v>0</v>
      </c>
      <c r="E206" s="4">
        <v>1319408</v>
      </c>
      <c r="F206" s="6">
        <v>1410803</v>
      </c>
      <c r="G206" s="6">
        <v>0</v>
      </c>
      <c r="H206" s="4">
        <v>1410803</v>
      </c>
      <c r="I206" s="6">
        <v>1508648</v>
      </c>
      <c r="J206" s="6">
        <v>0</v>
      </c>
      <c r="K206" s="4">
        <v>1508648</v>
      </c>
      <c r="L206" s="6">
        <v>1605723</v>
      </c>
      <c r="M206" s="6">
        <v>0</v>
      </c>
      <c r="N206" s="4">
        <v>1605723</v>
      </c>
      <c r="O206" s="6">
        <v>1709996</v>
      </c>
      <c r="P206" s="6">
        <v>0</v>
      </c>
      <c r="Q206" s="4">
        <v>1709996</v>
      </c>
      <c r="R206" s="6">
        <v>1824682</v>
      </c>
      <c r="S206" s="6">
        <v>1325233.47</v>
      </c>
      <c r="T206" s="4">
        <v>499448.53</v>
      </c>
    </row>
    <row r="207" spans="1:20" x14ac:dyDescent="0.25">
      <c r="A207" t="s">
        <v>1123</v>
      </c>
      <c r="B207" t="s">
        <v>2364</v>
      </c>
      <c r="C207" s="6">
        <v>30322</v>
      </c>
      <c r="D207" s="6">
        <v>30323</v>
      </c>
      <c r="E207" s="4">
        <v>-1</v>
      </c>
      <c r="F207" s="6">
        <v>34310</v>
      </c>
      <c r="G207" s="6">
        <v>34310</v>
      </c>
      <c r="H207" s="4">
        <v>0</v>
      </c>
      <c r="I207" s="6">
        <v>37524</v>
      </c>
      <c r="J207" s="6">
        <v>37524</v>
      </c>
      <c r="K207" s="4">
        <v>0</v>
      </c>
      <c r="L207" s="6">
        <v>41209</v>
      </c>
      <c r="M207" s="6">
        <v>41209</v>
      </c>
      <c r="N207" s="4">
        <v>0</v>
      </c>
      <c r="O207" s="6">
        <v>45653</v>
      </c>
      <c r="P207" s="6">
        <v>45653</v>
      </c>
      <c r="Q207" s="4">
        <v>0</v>
      </c>
      <c r="R207" s="6">
        <v>60493</v>
      </c>
      <c r="S207" s="6">
        <v>61000</v>
      </c>
      <c r="T207" s="4">
        <v>-507</v>
      </c>
    </row>
    <row r="208" spans="1:20" x14ac:dyDescent="0.25">
      <c r="A208" t="s">
        <v>1124</v>
      </c>
      <c r="B208" t="s">
        <v>2287</v>
      </c>
      <c r="C208" s="6">
        <v>31980</v>
      </c>
      <c r="D208" s="6">
        <v>31980</v>
      </c>
      <c r="E208" s="4">
        <v>0</v>
      </c>
      <c r="F208" s="6">
        <v>36256</v>
      </c>
      <c r="G208" s="6">
        <v>36256</v>
      </c>
      <c r="H208" s="4">
        <v>0</v>
      </c>
      <c r="I208" s="6">
        <v>43991</v>
      </c>
      <c r="J208" s="6">
        <v>43991</v>
      </c>
      <c r="K208" s="4">
        <v>0</v>
      </c>
      <c r="L208" s="6">
        <v>43328</v>
      </c>
      <c r="M208" s="6">
        <v>43328</v>
      </c>
      <c r="N208" s="4">
        <v>0</v>
      </c>
      <c r="O208" s="6">
        <v>47911</v>
      </c>
      <c r="P208" s="6">
        <v>47911</v>
      </c>
      <c r="Q208" s="4">
        <v>0</v>
      </c>
      <c r="R208" s="6">
        <v>62086</v>
      </c>
      <c r="S208" s="6">
        <v>62086</v>
      </c>
      <c r="T208" s="4">
        <v>0</v>
      </c>
    </row>
    <row r="209" spans="1:20" x14ac:dyDescent="0.25">
      <c r="A209" t="s">
        <v>1607</v>
      </c>
      <c r="B209" t="s">
        <v>351</v>
      </c>
      <c r="C209" s="6">
        <v>2158595</v>
      </c>
      <c r="D209" s="6">
        <v>0</v>
      </c>
      <c r="E209" s="4">
        <v>2158595</v>
      </c>
      <c r="F209" s="6"/>
      <c r="G209" s="6"/>
      <c r="H209" s="4">
        <v>0</v>
      </c>
      <c r="I209" s="6"/>
      <c r="J209" s="6"/>
      <c r="K209" s="4">
        <v>0</v>
      </c>
      <c r="L209" s="6"/>
      <c r="M209" s="6"/>
      <c r="N209" s="4">
        <v>0</v>
      </c>
      <c r="O209" s="6">
        <v>0</v>
      </c>
      <c r="P209" s="6">
        <v>0</v>
      </c>
      <c r="Q209" s="4">
        <v>0</v>
      </c>
      <c r="R209" s="6">
        <v>51440</v>
      </c>
      <c r="S209" s="6">
        <v>0</v>
      </c>
      <c r="T209" s="4">
        <v>51440</v>
      </c>
    </row>
    <row r="210" spans="1:20" x14ac:dyDescent="0.25">
      <c r="A210" t="s">
        <v>352</v>
      </c>
      <c r="B210" t="s">
        <v>33</v>
      </c>
      <c r="C210" s="6">
        <v>71538</v>
      </c>
      <c r="D210" s="6">
        <v>0</v>
      </c>
      <c r="E210" s="4">
        <v>71538</v>
      </c>
      <c r="F210" s="6">
        <v>115586</v>
      </c>
      <c r="G210" s="6">
        <v>71538</v>
      </c>
      <c r="H210" s="4">
        <v>44048</v>
      </c>
      <c r="I210" s="6">
        <v>90471</v>
      </c>
      <c r="J210" s="6">
        <v>45749</v>
      </c>
      <c r="K210" s="4">
        <v>44722</v>
      </c>
      <c r="L210" s="6">
        <v>97571</v>
      </c>
      <c r="M210" s="6">
        <v>46423</v>
      </c>
      <c r="N210" s="4">
        <v>51148</v>
      </c>
      <c r="O210" s="6">
        <v>107992</v>
      </c>
      <c r="P210" s="6">
        <v>52849</v>
      </c>
      <c r="Q210" s="4">
        <v>55143</v>
      </c>
      <c r="R210" s="6">
        <v>121527</v>
      </c>
      <c r="S210" s="6">
        <v>0</v>
      </c>
      <c r="T210" s="4">
        <v>121527</v>
      </c>
    </row>
    <row r="211" spans="1:20" x14ac:dyDescent="0.25">
      <c r="A211" t="s">
        <v>353</v>
      </c>
      <c r="B211" t="s">
        <v>33</v>
      </c>
      <c r="C211" s="6">
        <v>71609</v>
      </c>
      <c r="D211" s="6">
        <v>0</v>
      </c>
      <c r="E211" s="4">
        <v>71609</v>
      </c>
      <c r="F211" s="6">
        <v>115705</v>
      </c>
      <c r="G211" s="6">
        <v>71609</v>
      </c>
      <c r="H211" s="4">
        <v>44096</v>
      </c>
      <c r="I211" s="6">
        <v>90569</v>
      </c>
      <c r="J211" s="6">
        <v>45798</v>
      </c>
      <c r="K211" s="4">
        <v>44771</v>
      </c>
      <c r="L211" s="6">
        <v>97675</v>
      </c>
      <c r="M211" s="6">
        <v>46473</v>
      </c>
      <c r="N211" s="4">
        <v>51202</v>
      </c>
      <c r="O211" s="6">
        <v>108105</v>
      </c>
      <c r="P211" s="6">
        <v>52904</v>
      </c>
      <c r="Q211" s="4">
        <v>55201</v>
      </c>
      <c r="R211" s="6">
        <v>121674</v>
      </c>
      <c r="S211" s="6">
        <v>0</v>
      </c>
      <c r="T211" s="4">
        <v>121674</v>
      </c>
    </row>
    <row r="212" spans="1:20" x14ac:dyDescent="0.25">
      <c r="A212" t="s">
        <v>354</v>
      </c>
      <c r="B212" t="s">
        <v>2312</v>
      </c>
      <c r="C212" s="6">
        <v>1789401</v>
      </c>
      <c r="D212" s="6">
        <v>0</v>
      </c>
      <c r="E212" s="4">
        <v>1789401</v>
      </c>
      <c r="F212" s="6">
        <v>1898272</v>
      </c>
      <c r="G212" s="6">
        <v>0</v>
      </c>
      <c r="H212" s="4">
        <v>1898272</v>
      </c>
      <c r="I212" s="6">
        <v>2013877</v>
      </c>
      <c r="J212" s="6">
        <v>0</v>
      </c>
      <c r="K212" s="4">
        <v>2013877</v>
      </c>
      <c r="L212" s="6">
        <v>2128658</v>
      </c>
      <c r="M212" s="6">
        <v>0</v>
      </c>
      <c r="N212" s="4">
        <v>2128658</v>
      </c>
      <c r="O212" s="6">
        <v>2250975</v>
      </c>
      <c r="P212" s="6">
        <v>0</v>
      </c>
      <c r="Q212" s="4">
        <v>2250975</v>
      </c>
      <c r="R212" s="6">
        <v>2385203</v>
      </c>
      <c r="S212" s="6">
        <v>0</v>
      </c>
      <c r="T212" s="4">
        <v>2385203</v>
      </c>
    </row>
    <row r="213" spans="1:20" x14ac:dyDescent="0.25">
      <c r="A213" t="s">
        <v>355</v>
      </c>
      <c r="B213" t="s">
        <v>2365</v>
      </c>
      <c r="C213" s="6">
        <v>35058</v>
      </c>
      <c r="D213" s="6">
        <v>35060</v>
      </c>
      <c r="E213" s="4">
        <v>-2</v>
      </c>
      <c r="F213" s="6">
        <v>71792</v>
      </c>
      <c r="G213" s="6">
        <v>71800</v>
      </c>
      <c r="H213" s="4">
        <v>-8</v>
      </c>
      <c r="I213" s="6">
        <v>63957</v>
      </c>
      <c r="J213" s="6">
        <v>63957</v>
      </c>
      <c r="K213" s="4">
        <v>0</v>
      </c>
      <c r="L213" s="6">
        <v>63538</v>
      </c>
      <c r="M213" s="6">
        <v>63600</v>
      </c>
      <c r="N213" s="4">
        <v>-62</v>
      </c>
      <c r="O213" s="6">
        <v>68314</v>
      </c>
      <c r="P213" s="6">
        <v>68500</v>
      </c>
      <c r="Q213" s="4">
        <v>-186</v>
      </c>
      <c r="R213" s="6">
        <v>84291</v>
      </c>
      <c r="S213" s="6">
        <v>84291</v>
      </c>
      <c r="T213" s="4">
        <v>0</v>
      </c>
    </row>
    <row r="214" spans="1:20" x14ac:dyDescent="0.25">
      <c r="A214" t="s">
        <v>357</v>
      </c>
      <c r="B214" t="s">
        <v>2366</v>
      </c>
      <c r="C214" s="6">
        <v>32019</v>
      </c>
      <c r="D214" s="6">
        <v>32019</v>
      </c>
      <c r="E214" s="4">
        <v>0</v>
      </c>
      <c r="F214" s="6">
        <v>36330</v>
      </c>
      <c r="G214" s="6">
        <v>36700</v>
      </c>
      <c r="H214" s="4">
        <v>-370</v>
      </c>
      <c r="I214" s="6">
        <v>39262</v>
      </c>
      <c r="J214" s="6">
        <v>39300</v>
      </c>
      <c r="K214" s="4">
        <v>-38</v>
      </c>
      <c r="L214" s="6">
        <v>43374</v>
      </c>
      <c r="M214" s="6">
        <v>43400</v>
      </c>
      <c r="N214" s="4">
        <v>-26</v>
      </c>
      <c r="O214" s="6">
        <v>47977</v>
      </c>
      <c r="P214" s="6">
        <v>48000</v>
      </c>
      <c r="Q214" s="4">
        <v>-23</v>
      </c>
      <c r="R214" s="6">
        <v>56230</v>
      </c>
      <c r="S214" s="6">
        <v>56300</v>
      </c>
      <c r="T214" s="4">
        <v>-70</v>
      </c>
    </row>
    <row r="215" spans="1:20" x14ac:dyDescent="0.25">
      <c r="A215" t="s">
        <v>359</v>
      </c>
      <c r="B215" t="s">
        <v>2367</v>
      </c>
      <c r="C215" s="6">
        <v>32048</v>
      </c>
      <c r="D215" s="6">
        <v>32081</v>
      </c>
      <c r="E215" s="4">
        <v>-33</v>
      </c>
      <c r="F215" s="6">
        <v>36344</v>
      </c>
      <c r="G215" s="6">
        <v>0</v>
      </c>
      <c r="H215" s="4">
        <v>36344</v>
      </c>
      <c r="I215" s="6">
        <v>81687</v>
      </c>
      <c r="J215" s="6">
        <v>0</v>
      </c>
      <c r="K215" s="4">
        <v>81687</v>
      </c>
      <c r="L215" s="6">
        <v>133375</v>
      </c>
      <c r="M215" s="6">
        <v>0</v>
      </c>
      <c r="N215" s="4">
        <v>133375</v>
      </c>
      <c r="O215" s="6">
        <v>192491</v>
      </c>
      <c r="P215" s="6">
        <v>0</v>
      </c>
      <c r="Q215" s="4">
        <v>192491</v>
      </c>
      <c r="R215" s="6">
        <v>263041</v>
      </c>
      <c r="S215" s="6">
        <v>0</v>
      </c>
      <c r="T215" s="4">
        <v>263041</v>
      </c>
    </row>
    <row r="216" spans="1:20" x14ac:dyDescent="0.25">
      <c r="A216" t="s">
        <v>361</v>
      </c>
      <c r="B216" t="s">
        <v>2368</v>
      </c>
      <c r="C216" s="6">
        <v>32578</v>
      </c>
      <c r="D216" s="6">
        <v>32572</v>
      </c>
      <c r="E216" s="4">
        <v>6</v>
      </c>
      <c r="F216" s="6">
        <v>37017</v>
      </c>
      <c r="G216" s="6">
        <v>31300</v>
      </c>
      <c r="H216" s="4">
        <v>5717</v>
      </c>
      <c r="I216" s="6">
        <v>46365</v>
      </c>
      <c r="J216" s="6">
        <v>46365</v>
      </c>
      <c r="K216" s="4">
        <v>0</v>
      </c>
      <c r="L216" s="6">
        <v>44189</v>
      </c>
      <c r="M216" s="6">
        <v>44189</v>
      </c>
      <c r="N216" s="4">
        <v>0</v>
      </c>
      <c r="O216" s="6">
        <v>48851</v>
      </c>
      <c r="P216" s="6">
        <v>48851</v>
      </c>
      <c r="Q216" s="4">
        <v>0</v>
      </c>
      <c r="R216" s="6">
        <v>63663</v>
      </c>
      <c r="S216" s="6">
        <v>63663</v>
      </c>
      <c r="T216" s="4">
        <v>0</v>
      </c>
    </row>
    <row r="217" spans="1:20" x14ac:dyDescent="0.25">
      <c r="A217" t="s">
        <v>363</v>
      </c>
      <c r="B217" t="s">
        <v>364</v>
      </c>
      <c r="C217" s="6">
        <v>39503</v>
      </c>
      <c r="D217" s="6">
        <v>39503</v>
      </c>
      <c r="E217" s="4">
        <v>0</v>
      </c>
      <c r="F217" s="6">
        <v>45180</v>
      </c>
      <c r="G217" s="6">
        <v>45180</v>
      </c>
      <c r="H217" s="4">
        <v>0</v>
      </c>
      <c r="I217" s="6">
        <v>51405</v>
      </c>
      <c r="J217" s="6">
        <v>51405</v>
      </c>
      <c r="K217" s="4">
        <v>0</v>
      </c>
      <c r="L217" s="6">
        <v>53688</v>
      </c>
      <c r="M217" s="6">
        <v>0</v>
      </c>
      <c r="N217" s="4">
        <v>53688</v>
      </c>
      <c r="O217" s="6">
        <v>115662</v>
      </c>
      <c r="P217" s="6">
        <v>0</v>
      </c>
      <c r="Q217" s="4">
        <v>115662</v>
      </c>
      <c r="R217" s="6">
        <v>192863</v>
      </c>
      <c r="S217" s="6">
        <v>0</v>
      </c>
      <c r="T217" s="4">
        <v>192863</v>
      </c>
    </row>
    <row r="218" spans="1:20" x14ac:dyDescent="0.25">
      <c r="A218" t="s">
        <v>365</v>
      </c>
      <c r="B218" t="s">
        <v>2369</v>
      </c>
      <c r="C218" s="6">
        <v>35405</v>
      </c>
      <c r="D218" s="6">
        <v>35405</v>
      </c>
      <c r="E218" s="4">
        <v>0</v>
      </c>
      <c r="F218" s="6">
        <v>40621</v>
      </c>
      <c r="G218" s="6">
        <v>0</v>
      </c>
      <c r="H218" s="4">
        <v>40621</v>
      </c>
      <c r="I218" s="6">
        <v>91063</v>
      </c>
      <c r="J218" s="6">
        <v>92547</v>
      </c>
      <c r="K218" s="4">
        <v>-1484</v>
      </c>
      <c r="L218" s="6">
        <v>52903</v>
      </c>
      <c r="M218" s="6">
        <v>53760</v>
      </c>
      <c r="N218" s="4">
        <v>-857</v>
      </c>
      <c r="O218" s="6">
        <v>58432</v>
      </c>
      <c r="P218" s="6">
        <v>58432</v>
      </c>
      <c r="Q218" s="4">
        <v>0</v>
      </c>
      <c r="R218" s="6">
        <v>64546</v>
      </c>
      <c r="S218" s="6">
        <v>65622</v>
      </c>
      <c r="T218" s="4">
        <v>-1076</v>
      </c>
    </row>
    <row r="219" spans="1:20" x14ac:dyDescent="0.25">
      <c r="A219" t="s">
        <v>367</v>
      </c>
      <c r="B219" t="s">
        <v>368</v>
      </c>
      <c r="C219" s="6">
        <v>547553</v>
      </c>
      <c r="D219" s="6">
        <v>0</v>
      </c>
      <c r="E219" s="4">
        <v>547553</v>
      </c>
      <c r="F219" s="6">
        <v>612891</v>
      </c>
      <c r="G219" s="6">
        <v>0</v>
      </c>
      <c r="H219" s="4">
        <v>612891</v>
      </c>
      <c r="I219" s="6">
        <v>684383</v>
      </c>
      <c r="J219" s="6">
        <v>0</v>
      </c>
      <c r="K219" s="4">
        <v>684383</v>
      </c>
      <c r="L219" s="6">
        <v>762797</v>
      </c>
      <c r="M219" s="6">
        <v>0</v>
      </c>
      <c r="N219" s="4">
        <v>762797</v>
      </c>
      <c r="O219" s="6">
        <v>849397</v>
      </c>
      <c r="P219" s="6">
        <v>0</v>
      </c>
      <c r="Q219" s="4">
        <v>849397</v>
      </c>
      <c r="R219" s="6">
        <v>950781</v>
      </c>
      <c r="S219" s="6">
        <v>0</v>
      </c>
      <c r="T219" s="4">
        <v>950781</v>
      </c>
    </row>
    <row r="220" spans="1:20" x14ac:dyDescent="0.25">
      <c r="A220" t="s">
        <v>369</v>
      </c>
      <c r="B220" t="s">
        <v>2370</v>
      </c>
      <c r="C220" s="6">
        <v>32025</v>
      </c>
      <c r="D220" s="6">
        <v>32025</v>
      </c>
      <c r="E220" s="4">
        <v>0</v>
      </c>
      <c r="F220" s="6">
        <v>36313</v>
      </c>
      <c r="G220" s="6">
        <v>36313</v>
      </c>
      <c r="H220" s="4">
        <v>0</v>
      </c>
      <c r="I220" s="6">
        <v>39613</v>
      </c>
      <c r="J220" s="6">
        <v>129613</v>
      </c>
      <c r="K220" s="4">
        <v>-90000</v>
      </c>
      <c r="L220" s="6">
        <v>-46607.94</v>
      </c>
      <c r="M220" s="6">
        <v>0</v>
      </c>
      <c r="N220" s="4">
        <v>-46607.94</v>
      </c>
      <c r="O220" s="6">
        <v>6044</v>
      </c>
      <c r="P220" s="6">
        <v>0</v>
      </c>
      <c r="Q220" s="4">
        <v>6044</v>
      </c>
      <c r="R220" s="6">
        <v>67751</v>
      </c>
      <c r="S220" s="6">
        <v>67816</v>
      </c>
      <c r="T220" s="4">
        <v>-65</v>
      </c>
    </row>
    <row r="221" spans="1:20" x14ac:dyDescent="0.25">
      <c r="A221" t="s">
        <v>371</v>
      </c>
      <c r="B221" t="s">
        <v>2371</v>
      </c>
      <c r="C221" s="6">
        <v>1040346</v>
      </c>
      <c r="D221" s="6">
        <v>123765</v>
      </c>
      <c r="E221" s="4">
        <v>916581</v>
      </c>
      <c r="F221" s="6">
        <v>66150</v>
      </c>
      <c r="G221" s="6">
        <v>66150</v>
      </c>
      <c r="H221" s="4">
        <v>0</v>
      </c>
      <c r="I221" s="6">
        <v>69829</v>
      </c>
      <c r="J221" s="6">
        <v>69829</v>
      </c>
      <c r="K221" s="4">
        <v>0</v>
      </c>
      <c r="L221" s="6">
        <v>74059</v>
      </c>
      <c r="M221" s="6">
        <v>74059</v>
      </c>
      <c r="N221" s="4">
        <v>0</v>
      </c>
      <c r="O221" s="6">
        <v>79196</v>
      </c>
      <c r="P221" s="6">
        <v>79196</v>
      </c>
      <c r="Q221" s="4">
        <v>0</v>
      </c>
      <c r="R221" s="6">
        <v>88569</v>
      </c>
      <c r="S221" s="6">
        <v>0</v>
      </c>
      <c r="T221" s="4">
        <v>88569</v>
      </c>
    </row>
    <row r="222" spans="1:20" x14ac:dyDescent="0.25">
      <c r="A222" t="s">
        <v>373</v>
      </c>
      <c r="B222" t="s">
        <v>2372</v>
      </c>
      <c r="C222" s="6">
        <v>32083</v>
      </c>
      <c r="D222" s="6">
        <v>32083</v>
      </c>
      <c r="E222" s="4">
        <v>0</v>
      </c>
      <c r="F222" s="6">
        <v>36387</v>
      </c>
      <c r="G222" s="6">
        <v>36387</v>
      </c>
      <c r="H222" s="4">
        <v>0</v>
      </c>
      <c r="I222" s="6">
        <v>39692</v>
      </c>
      <c r="J222" s="6">
        <v>39692</v>
      </c>
      <c r="K222" s="4">
        <v>0</v>
      </c>
      <c r="L222" s="6">
        <v>43477</v>
      </c>
      <c r="M222" s="6">
        <v>0</v>
      </c>
      <c r="N222" s="4">
        <v>43477</v>
      </c>
      <c r="O222" s="6">
        <v>98403</v>
      </c>
      <c r="P222" s="6">
        <v>98403</v>
      </c>
      <c r="Q222" s="4">
        <v>0</v>
      </c>
      <c r="R222" s="6">
        <v>61557</v>
      </c>
      <c r="S222" s="6">
        <v>61557</v>
      </c>
      <c r="T222" s="4">
        <v>0</v>
      </c>
    </row>
    <row r="223" spans="1:20" x14ac:dyDescent="0.25">
      <c r="A223" t="s">
        <v>375</v>
      </c>
      <c r="B223" t="s">
        <v>2373</v>
      </c>
      <c r="C223" s="6">
        <v>36898</v>
      </c>
      <c r="D223" s="6">
        <v>36898</v>
      </c>
      <c r="E223" s="4">
        <v>0</v>
      </c>
      <c r="F223" s="6">
        <v>38226</v>
      </c>
      <c r="G223" s="6">
        <v>38226</v>
      </c>
      <c r="H223" s="4">
        <v>0</v>
      </c>
      <c r="I223" s="6">
        <v>41648</v>
      </c>
      <c r="J223" s="6">
        <v>41648</v>
      </c>
      <c r="K223" s="4">
        <v>0</v>
      </c>
      <c r="L223" s="6">
        <v>45556</v>
      </c>
      <c r="M223" s="6">
        <v>45556</v>
      </c>
      <c r="N223" s="4">
        <v>0</v>
      </c>
      <c r="O223" s="6">
        <v>50344</v>
      </c>
      <c r="P223" s="6">
        <v>50344</v>
      </c>
      <c r="Q223" s="4">
        <v>0</v>
      </c>
      <c r="R223" s="6">
        <v>59918</v>
      </c>
      <c r="S223" s="6">
        <v>59918</v>
      </c>
      <c r="T223" s="4">
        <v>0</v>
      </c>
    </row>
    <row r="224" spans="1:20" x14ac:dyDescent="0.25">
      <c r="A224" t="s">
        <v>377</v>
      </c>
      <c r="B224" t="s">
        <v>2374</v>
      </c>
      <c r="C224" s="6">
        <v>33057</v>
      </c>
      <c r="D224" s="6">
        <v>33070</v>
      </c>
      <c r="E224" s="4">
        <v>-13</v>
      </c>
      <c r="F224" s="6">
        <v>37904</v>
      </c>
      <c r="G224" s="6">
        <v>37920</v>
      </c>
      <c r="H224" s="4">
        <v>-16</v>
      </c>
      <c r="I224" s="6">
        <v>41360</v>
      </c>
      <c r="J224" s="6">
        <v>41370</v>
      </c>
      <c r="K224" s="4">
        <v>-10</v>
      </c>
      <c r="L224" s="6">
        <v>45315</v>
      </c>
      <c r="M224" s="6">
        <v>45315</v>
      </c>
      <c r="N224" s="4">
        <v>0</v>
      </c>
      <c r="O224" s="6">
        <v>50175</v>
      </c>
      <c r="P224" s="6">
        <v>50175</v>
      </c>
      <c r="Q224" s="4">
        <v>0</v>
      </c>
      <c r="R224" s="6">
        <v>60162</v>
      </c>
      <c r="S224" s="6">
        <v>60162</v>
      </c>
      <c r="T224" s="4">
        <v>0</v>
      </c>
    </row>
    <row r="225" spans="1:20" x14ac:dyDescent="0.25">
      <c r="A225" t="s">
        <v>379</v>
      </c>
      <c r="B225" t="s">
        <v>2375</v>
      </c>
      <c r="C225" s="6">
        <v>33701</v>
      </c>
      <c r="D225" s="6">
        <v>33701</v>
      </c>
      <c r="E225" s="4">
        <v>0</v>
      </c>
      <c r="F225" s="6">
        <v>38373</v>
      </c>
      <c r="G225" s="6">
        <v>38373</v>
      </c>
      <c r="H225" s="4">
        <v>0</v>
      </c>
      <c r="I225" s="6">
        <v>42459</v>
      </c>
      <c r="J225" s="6">
        <v>43156</v>
      </c>
      <c r="K225" s="4">
        <v>-697</v>
      </c>
      <c r="L225" s="6">
        <v>51532</v>
      </c>
      <c r="M225" s="6">
        <v>51532</v>
      </c>
      <c r="N225" s="4">
        <v>0</v>
      </c>
      <c r="O225" s="6">
        <v>56243</v>
      </c>
      <c r="P225" s="6">
        <v>56243</v>
      </c>
      <c r="Q225" s="4">
        <v>0</v>
      </c>
      <c r="R225" s="6">
        <v>60310</v>
      </c>
      <c r="S225" s="6">
        <v>60310</v>
      </c>
      <c r="T225" s="4">
        <v>0</v>
      </c>
    </row>
    <row r="226" spans="1:20" x14ac:dyDescent="0.25">
      <c r="A226" t="s">
        <v>1130</v>
      </c>
      <c r="B226" t="s">
        <v>364</v>
      </c>
      <c r="C226" s="6">
        <v>35303</v>
      </c>
      <c r="D226" s="6">
        <v>35303</v>
      </c>
      <c r="E226" s="4">
        <v>0</v>
      </c>
      <c r="F226" s="6">
        <v>39893</v>
      </c>
      <c r="G226" s="6">
        <v>39893</v>
      </c>
      <c r="H226" s="4">
        <v>0</v>
      </c>
      <c r="I226" s="6">
        <v>45509</v>
      </c>
      <c r="J226" s="6">
        <v>45509</v>
      </c>
      <c r="K226" s="4">
        <v>0</v>
      </c>
      <c r="L226" s="6">
        <v>47682</v>
      </c>
      <c r="M226" s="6">
        <v>0</v>
      </c>
      <c r="N226" s="4">
        <v>47682</v>
      </c>
      <c r="O226" s="6">
        <v>102790</v>
      </c>
      <c r="P226" s="6">
        <v>48441.88</v>
      </c>
      <c r="Q226" s="4">
        <v>54348.12</v>
      </c>
      <c r="R226" s="6">
        <v>118580</v>
      </c>
      <c r="S226" s="6">
        <v>0</v>
      </c>
      <c r="T226" s="4">
        <v>118580</v>
      </c>
    </row>
    <row r="227" spans="1:20" x14ac:dyDescent="0.25">
      <c r="A227" t="s">
        <v>382</v>
      </c>
      <c r="B227" t="s">
        <v>290</v>
      </c>
      <c r="C227" s="6">
        <v>40030</v>
      </c>
      <c r="D227" s="6">
        <v>40030</v>
      </c>
      <c r="E227" s="4">
        <v>0</v>
      </c>
      <c r="F227" s="6">
        <v>45843</v>
      </c>
      <c r="G227" s="6">
        <v>45843</v>
      </c>
      <c r="H227" s="4">
        <v>0</v>
      </c>
      <c r="I227" s="6">
        <v>52144</v>
      </c>
      <c r="J227" s="6">
        <v>52144</v>
      </c>
      <c r="K227" s="4">
        <v>0</v>
      </c>
      <c r="L227" s="6">
        <v>54440</v>
      </c>
      <c r="M227" s="6">
        <v>55348</v>
      </c>
      <c r="N227" s="4">
        <v>-908</v>
      </c>
      <c r="O227" s="6">
        <v>60112</v>
      </c>
      <c r="P227" s="6">
        <v>60112</v>
      </c>
      <c r="Q227" s="4">
        <v>0</v>
      </c>
      <c r="R227" s="6">
        <v>73797</v>
      </c>
      <c r="S227" s="6">
        <v>74654.14</v>
      </c>
      <c r="T227" s="4">
        <v>-857.13999999999942</v>
      </c>
    </row>
    <row r="228" spans="1:20" x14ac:dyDescent="0.25">
      <c r="A228" t="s">
        <v>383</v>
      </c>
      <c r="B228" t="s">
        <v>2288</v>
      </c>
      <c r="C228" s="6">
        <v>1218626</v>
      </c>
      <c r="D228" s="6">
        <v>0</v>
      </c>
      <c r="E228" s="4">
        <v>1218626</v>
      </c>
      <c r="F228" s="6">
        <v>1318226</v>
      </c>
      <c r="G228" s="6">
        <v>0</v>
      </c>
      <c r="H228" s="4">
        <v>1318226</v>
      </c>
      <c r="I228" s="6">
        <v>1425508</v>
      </c>
      <c r="J228" s="6">
        <v>0</v>
      </c>
      <c r="K228" s="4">
        <v>1425508</v>
      </c>
      <c r="L228" s="6">
        <v>1531785</v>
      </c>
      <c r="M228" s="6">
        <v>0</v>
      </c>
      <c r="N228" s="4">
        <v>1531785</v>
      </c>
      <c r="O228" s="6">
        <v>1646725</v>
      </c>
      <c r="P228" s="6">
        <v>0</v>
      </c>
      <c r="Q228" s="4">
        <v>1646725</v>
      </c>
      <c r="R228" s="6">
        <v>1778561</v>
      </c>
      <c r="S228" s="6">
        <v>0</v>
      </c>
      <c r="T228" s="4">
        <v>1778561</v>
      </c>
    </row>
    <row r="229" spans="1:20" x14ac:dyDescent="0.25">
      <c r="A229" t="s">
        <v>384</v>
      </c>
      <c r="B229" t="s">
        <v>385</v>
      </c>
      <c r="C229" s="6">
        <v>40552</v>
      </c>
      <c r="D229" s="6">
        <v>40010</v>
      </c>
      <c r="E229" s="4">
        <v>542</v>
      </c>
      <c r="F229" s="6">
        <v>47070</v>
      </c>
      <c r="G229" s="6">
        <v>47070</v>
      </c>
      <c r="H229" s="4">
        <v>0</v>
      </c>
      <c r="I229" s="6">
        <v>51338</v>
      </c>
      <c r="J229" s="6">
        <v>0</v>
      </c>
      <c r="K229" s="4">
        <v>51338</v>
      </c>
      <c r="L229" s="6">
        <v>109053</v>
      </c>
      <c r="M229" s="6">
        <v>109053</v>
      </c>
      <c r="N229" s="4">
        <v>0</v>
      </c>
      <c r="O229" s="6">
        <v>50782</v>
      </c>
      <c r="P229" s="6">
        <v>50782</v>
      </c>
      <c r="Q229" s="4">
        <v>0</v>
      </c>
      <c r="R229" s="6">
        <v>68143</v>
      </c>
      <c r="S229" s="6">
        <v>69500</v>
      </c>
      <c r="T229" s="4">
        <v>-1357</v>
      </c>
    </row>
    <row r="230" spans="1:20" x14ac:dyDescent="0.25">
      <c r="A230" t="s">
        <v>386</v>
      </c>
      <c r="B230" t="s">
        <v>2376</v>
      </c>
      <c r="C230" s="6">
        <v>469998</v>
      </c>
      <c r="D230" s="6">
        <v>0</v>
      </c>
      <c r="E230" s="4">
        <v>469998</v>
      </c>
      <c r="F230" s="6">
        <v>542148</v>
      </c>
      <c r="G230" s="6">
        <v>0</v>
      </c>
      <c r="H230" s="4">
        <v>542148</v>
      </c>
      <c r="I230" s="6">
        <v>621618</v>
      </c>
      <c r="J230" s="6">
        <v>0</v>
      </c>
      <c r="K230" s="4">
        <v>621618</v>
      </c>
      <c r="L230" s="6">
        <v>700152</v>
      </c>
      <c r="M230" s="6">
        <v>542945.89</v>
      </c>
      <c r="N230" s="4">
        <v>157206.10999999999</v>
      </c>
      <c r="O230" s="6">
        <v>58883</v>
      </c>
      <c r="P230" s="6">
        <v>0</v>
      </c>
      <c r="Q230" s="4">
        <v>58883</v>
      </c>
      <c r="R230" s="6">
        <v>132757</v>
      </c>
      <c r="S230" s="6">
        <v>0</v>
      </c>
      <c r="T230" s="4">
        <v>132757</v>
      </c>
    </row>
    <row r="231" spans="1:20" x14ac:dyDescent="0.25">
      <c r="A231" t="s">
        <v>388</v>
      </c>
      <c r="B231" t="s">
        <v>2377</v>
      </c>
      <c r="C231" s="6">
        <v>3287501</v>
      </c>
      <c r="D231" s="6">
        <v>0</v>
      </c>
      <c r="E231" s="4">
        <v>3287501</v>
      </c>
      <c r="F231" s="6">
        <v>3447454</v>
      </c>
      <c r="G231" s="6">
        <v>0</v>
      </c>
      <c r="H231" s="4">
        <v>3447454</v>
      </c>
      <c r="I231" s="6">
        <v>3614547</v>
      </c>
      <c r="J231" s="6">
        <v>0</v>
      </c>
      <c r="K231" s="4">
        <v>3614547</v>
      </c>
      <c r="L231" s="6">
        <v>3780738</v>
      </c>
      <c r="M231" s="6">
        <v>0</v>
      </c>
      <c r="N231" s="4">
        <v>3780738</v>
      </c>
      <c r="O231" s="6">
        <v>3954948</v>
      </c>
      <c r="P231" s="6">
        <v>0</v>
      </c>
      <c r="Q231" s="4">
        <v>3954948</v>
      </c>
      <c r="R231" s="6">
        <v>4143201</v>
      </c>
      <c r="S231" s="6">
        <v>0</v>
      </c>
      <c r="T231" s="4">
        <v>4143201</v>
      </c>
    </row>
    <row r="232" spans="1:20" x14ac:dyDescent="0.25">
      <c r="A232" t="s">
        <v>390</v>
      </c>
      <c r="B232" t="s">
        <v>2322</v>
      </c>
      <c r="C232" s="6">
        <v>2531880</v>
      </c>
      <c r="D232" s="6">
        <v>0</v>
      </c>
      <c r="E232" s="4">
        <v>2531880</v>
      </c>
      <c r="F232" s="6">
        <v>2666292</v>
      </c>
      <c r="G232" s="6">
        <v>0</v>
      </c>
      <c r="H232" s="4">
        <v>2666292</v>
      </c>
      <c r="I232" s="6">
        <v>2807664</v>
      </c>
      <c r="J232" s="6">
        <v>0</v>
      </c>
      <c r="K232" s="4">
        <v>2807664</v>
      </c>
      <c r="L232" s="6">
        <v>2948169</v>
      </c>
      <c r="M232" s="6">
        <v>0</v>
      </c>
      <c r="N232" s="4">
        <v>2948169</v>
      </c>
      <c r="O232" s="6">
        <v>3096478</v>
      </c>
      <c r="P232" s="6">
        <v>0</v>
      </c>
      <c r="Q232" s="4">
        <v>3096478</v>
      </c>
      <c r="R232" s="6">
        <v>3257881</v>
      </c>
      <c r="S232" s="6">
        <v>0</v>
      </c>
      <c r="T232" s="4">
        <v>3257881</v>
      </c>
    </row>
    <row r="233" spans="1:20" x14ac:dyDescent="0.25">
      <c r="A233" t="s">
        <v>391</v>
      </c>
      <c r="B233" t="s">
        <v>392</v>
      </c>
      <c r="C233" s="6">
        <v>72490</v>
      </c>
      <c r="D233" s="6">
        <v>0</v>
      </c>
      <c r="E233" s="4">
        <v>72490</v>
      </c>
      <c r="F233" s="6">
        <v>117914</v>
      </c>
      <c r="G233" s="6">
        <v>70794.5</v>
      </c>
      <c r="H233" s="4">
        <v>47119.5</v>
      </c>
      <c r="I233" s="6">
        <v>96956</v>
      </c>
      <c r="J233" s="6">
        <v>0</v>
      </c>
      <c r="K233" s="4">
        <v>96956</v>
      </c>
      <c r="L233" s="6">
        <v>151538</v>
      </c>
      <c r="M233" s="6">
        <v>48997.5</v>
      </c>
      <c r="N233" s="4">
        <v>102540.5</v>
      </c>
      <c r="O233" s="6">
        <v>163634</v>
      </c>
      <c r="P233" s="6">
        <v>49504.5</v>
      </c>
      <c r="Q233" s="4">
        <v>114129.5</v>
      </c>
      <c r="R233" s="6">
        <v>185928</v>
      </c>
      <c r="S233" s="6">
        <v>55415</v>
      </c>
      <c r="T233" s="4">
        <v>130513</v>
      </c>
    </row>
    <row r="234" spans="1:20" x14ac:dyDescent="0.25">
      <c r="A234" t="s">
        <v>393</v>
      </c>
      <c r="B234" t="s">
        <v>2378</v>
      </c>
      <c r="C234" s="6">
        <v>32795</v>
      </c>
      <c r="D234" s="6">
        <v>32795</v>
      </c>
      <c r="E234" s="4">
        <v>0</v>
      </c>
      <c r="F234" s="6">
        <v>37294</v>
      </c>
      <c r="G234" s="6">
        <v>37294</v>
      </c>
      <c r="H234" s="4">
        <v>0</v>
      </c>
      <c r="I234" s="6">
        <v>40657</v>
      </c>
      <c r="J234" s="6">
        <v>40657</v>
      </c>
      <c r="K234" s="4">
        <v>0</v>
      </c>
      <c r="L234" s="6">
        <v>44503</v>
      </c>
      <c r="M234" s="6">
        <v>44503</v>
      </c>
      <c r="N234" s="4">
        <v>0</v>
      </c>
      <c r="O234" s="6">
        <v>49194</v>
      </c>
      <c r="P234" s="6">
        <v>49194</v>
      </c>
      <c r="Q234" s="4">
        <v>0</v>
      </c>
      <c r="R234" s="6">
        <v>58117</v>
      </c>
      <c r="S234" s="6">
        <v>58117</v>
      </c>
      <c r="T234" s="4">
        <v>0</v>
      </c>
    </row>
    <row r="235" spans="1:20" x14ac:dyDescent="0.25">
      <c r="A235" t="s">
        <v>395</v>
      </c>
      <c r="B235" t="s">
        <v>396</v>
      </c>
      <c r="C235" s="6">
        <v>649010</v>
      </c>
      <c r="D235" s="6">
        <v>0</v>
      </c>
      <c r="E235" s="4">
        <v>649010</v>
      </c>
      <c r="F235" s="6">
        <v>715800</v>
      </c>
      <c r="G235" s="6">
        <v>0</v>
      </c>
      <c r="H235" s="4">
        <v>715800</v>
      </c>
      <c r="I235" s="6">
        <v>788159</v>
      </c>
      <c r="J235" s="6">
        <v>0</v>
      </c>
      <c r="K235" s="4">
        <v>788159</v>
      </c>
      <c r="L235" s="6">
        <v>866811</v>
      </c>
      <c r="M235" s="6">
        <v>0</v>
      </c>
      <c r="N235" s="4">
        <v>866811</v>
      </c>
      <c r="O235" s="6">
        <v>952823</v>
      </c>
      <c r="P235" s="6">
        <v>0</v>
      </c>
      <c r="Q235" s="4">
        <v>952823</v>
      </c>
      <c r="R235" s="6">
        <v>1049968</v>
      </c>
      <c r="S235" s="6">
        <v>0</v>
      </c>
      <c r="T235" s="4">
        <v>1049968</v>
      </c>
    </row>
    <row r="236" spans="1:20" x14ac:dyDescent="0.25">
      <c r="A236" t="s">
        <v>397</v>
      </c>
      <c r="B236" t="s">
        <v>2379</v>
      </c>
      <c r="C236" s="6">
        <v>32002</v>
      </c>
      <c r="D236" s="6">
        <v>32002</v>
      </c>
      <c r="E236" s="4">
        <v>0</v>
      </c>
      <c r="F236" s="6">
        <v>73249</v>
      </c>
      <c r="G236" s="6">
        <v>73249</v>
      </c>
      <c r="H236" s="4">
        <v>0</v>
      </c>
      <c r="I236" s="6">
        <v>65069</v>
      </c>
      <c r="J236" s="6">
        <v>65069</v>
      </c>
      <c r="K236" s="4">
        <v>0</v>
      </c>
      <c r="L236" s="6">
        <v>64521</v>
      </c>
      <c r="M236" s="6">
        <v>64521</v>
      </c>
      <c r="N236" s="4">
        <v>0</v>
      </c>
      <c r="O236" s="6">
        <v>69396</v>
      </c>
      <c r="P236" s="6">
        <v>69396</v>
      </c>
      <c r="Q236" s="4">
        <v>0</v>
      </c>
      <c r="R236" s="6">
        <v>82630</v>
      </c>
      <c r="S236" s="6">
        <v>82630</v>
      </c>
      <c r="T236" s="4">
        <v>0</v>
      </c>
    </row>
    <row r="237" spans="1:20" x14ac:dyDescent="0.25">
      <c r="A237" t="s">
        <v>399</v>
      </c>
      <c r="B237" t="s">
        <v>2380</v>
      </c>
      <c r="C237" s="6">
        <v>79944</v>
      </c>
      <c r="D237" s="6">
        <v>81144</v>
      </c>
      <c r="E237" s="4">
        <v>-1200</v>
      </c>
      <c r="F237" s="6">
        <v>83438</v>
      </c>
      <c r="G237" s="6">
        <v>83438</v>
      </c>
      <c r="H237" s="4">
        <v>0</v>
      </c>
      <c r="I237" s="6">
        <v>40166</v>
      </c>
      <c r="J237" s="6">
        <v>0</v>
      </c>
      <c r="K237" s="4">
        <v>40166</v>
      </c>
      <c r="L237" s="6">
        <v>90428</v>
      </c>
      <c r="M237" s="6">
        <v>0</v>
      </c>
      <c r="N237" s="4">
        <v>90428</v>
      </c>
      <c r="O237" s="6">
        <v>148198</v>
      </c>
      <c r="P237" s="6">
        <v>0</v>
      </c>
      <c r="Q237" s="4">
        <v>148198</v>
      </c>
      <c r="R237" s="6">
        <v>217757</v>
      </c>
      <c r="S237" s="6">
        <v>221500</v>
      </c>
      <c r="T237" s="4">
        <v>-3743</v>
      </c>
    </row>
    <row r="238" spans="1:20" x14ac:dyDescent="0.25">
      <c r="A238" t="s">
        <v>401</v>
      </c>
      <c r="B238" t="s">
        <v>2381</v>
      </c>
      <c r="C238" s="6">
        <v>35622</v>
      </c>
      <c r="D238" s="6">
        <v>35622</v>
      </c>
      <c r="E238" s="4">
        <v>0</v>
      </c>
      <c r="F238" s="6">
        <v>36874</v>
      </c>
      <c r="G238" s="6">
        <v>36874</v>
      </c>
      <c r="H238" s="4">
        <v>0</v>
      </c>
      <c r="I238" s="6">
        <v>46065</v>
      </c>
      <c r="J238" s="6">
        <v>0</v>
      </c>
      <c r="K238" s="4">
        <v>46065</v>
      </c>
      <c r="L238" s="6">
        <v>96766</v>
      </c>
      <c r="M238" s="6">
        <v>96766</v>
      </c>
      <c r="N238" s="4">
        <v>0</v>
      </c>
      <c r="O238" s="6">
        <v>62049</v>
      </c>
      <c r="P238" s="6">
        <v>63048</v>
      </c>
      <c r="Q238" s="4">
        <v>-999</v>
      </c>
      <c r="R238" s="6">
        <v>70994</v>
      </c>
      <c r="S238" s="6">
        <v>70994</v>
      </c>
      <c r="T238" s="4">
        <v>0</v>
      </c>
    </row>
    <row r="239" spans="1:20" x14ac:dyDescent="0.25">
      <c r="A239" t="s">
        <v>403</v>
      </c>
      <c r="B239" t="s">
        <v>334</v>
      </c>
      <c r="C239" s="6">
        <v>601705</v>
      </c>
      <c r="D239" s="6">
        <v>0</v>
      </c>
      <c r="E239" s="4">
        <v>601705</v>
      </c>
      <c r="F239" s="6">
        <v>666123</v>
      </c>
      <c r="G239" s="6">
        <v>0</v>
      </c>
      <c r="H239" s="4">
        <v>666123</v>
      </c>
      <c r="I239" s="6">
        <v>736371</v>
      </c>
      <c r="J239" s="6">
        <v>0</v>
      </c>
      <c r="K239" s="4">
        <v>736371</v>
      </c>
      <c r="L239" s="6">
        <v>813192</v>
      </c>
      <c r="M239" s="6">
        <v>0</v>
      </c>
      <c r="N239" s="4">
        <v>813192</v>
      </c>
      <c r="O239" s="6">
        <v>897741</v>
      </c>
      <c r="P239" s="6">
        <v>0</v>
      </c>
      <c r="Q239" s="4">
        <v>897741</v>
      </c>
      <c r="R239" s="6">
        <v>995051</v>
      </c>
      <c r="S239" s="6">
        <v>0</v>
      </c>
      <c r="T239" s="4">
        <v>995051</v>
      </c>
    </row>
    <row r="240" spans="1:20" x14ac:dyDescent="0.25">
      <c r="A240" t="s">
        <v>404</v>
      </c>
      <c r="B240" t="s">
        <v>2382</v>
      </c>
      <c r="C240" s="6">
        <v>32326</v>
      </c>
      <c r="D240" s="6">
        <v>32326</v>
      </c>
      <c r="E240" s="4">
        <v>0</v>
      </c>
      <c r="F240" s="6">
        <v>36695</v>
      </c>
      <c r="G240" s="6">
        <v>36695</v>
      </c>
      <c r="H240" s="4">
        <v>0</v>
      </c>
      <c r="I240" s="6">
        <v>40021</v>
      </c>
      <c r="J240" s="6">
        <v>40021</v>
      </c>
      <c r="K240" s="4">
        <v>0</v>
      </c>
      <c r="L240" s="6">
        <v>43826</v>
      </c>
      <c r="M240" s="6">
        <v>43826</v>
      </c>
      <c r="N240" s="4">
        <v>0</v>
      </c>
      <c r="O240" s="6">
        <v>48454</v>
      </c>
      <c r="P240" s="6">
        <v>48454</v>
      </c>
      <c r="Q240" s="4">
        <v>0</v>
      </c>
      <c r="R240" s="6">
        <v>56960</v>
      </c>
      <c r="S240" s="6">
        <v>56960</v>
      </c>
      <c r="T240" s="4">
        <v>0</v>
      </c>
    </row>
    <row r="241" spans="1:20" x14ac:dyDescent="0.25">
      <c r="A241" t="s">
        <v>406</v>
      </c>
      <c r="B241" t="s">
        <v>2383</v>
      </c>
      <c r="C241" s="6">
        <v>30940</v>
      </c>
      <c r="D241" s="6">
        <v>30940</v>
      </c>
      <c r="E241" s="4">
        <v>0</v>
      </c>
      <c r="F241" s="6">
        <v>35117</v>
      </c>
      <c r="G241" s="6">
        <v>35117</v>
      </c>
      <c r="H241" s="4">
        <v>0</v>
      </c>
      <c r="I241" s="6">
        <v>38384</v>
      </c>
      <c r="J241" s="6">
        <v>38384</v>
      </c>
      <c r="K241" s="4">
        <v>0</v>
      </c>
      <c r="L241" s="6">
        <v>42129</v>
      </c>
      <c r="M241" s="6">
        <v>42129</v>
      </c>
      <c r="N241" s="4">
        <v>0</v>
      </c>
      <c r="O241" s="6">
        <v>46664</v>
      </c>
      <c r="P241" s="6">
        <v>46664</v>
      </c>
      <c r="Q241" s="4">
        <v>0</v>
      </c>
      <c r="R241" s="6">
        <v>54541</v>
      </c>
      <c r="S241" s="6">
        <v>54541</v>
      </c>
      <c r="T241" s="4">
        <v>0</v>
      </c>
    </row>
    <row r="242" spans="1:20" x14ac:dyDescent="0.25">
      <c r="A242" t="s">
        <v>408</v>
      </c>
      <c r="B242" t="s">
        <v>2384</v>
      </c>
      <c r="C242" s="6">
        <v>31597</v>
      </c>
      <c r="D242" s="6">
        <v>31597</v>
      </c>
      <c r="E242" s="4">
        <v>0</v>
      </c>
      <c r="F242" s="6">
        <v>35768</v>
      </c>
      <c r="G242" s="6">
        <v>35768</v>
      </c>
      <c r="H242" s="4">
        <v>0</v>
      </c>
      <c r="I242" s="6">
        <v>39035</v>
      </c>
      <c r="J242" s="6">
        <v>39035</v>
      </c>
      <c r="K242" s="4">
        <v>0</v>
      </c>
      <c r="L242" s="6">
        <v>42777</v>
      </c>
      <c r="M242" s="6">
        <v>42777</v>
      </c>
      <c r="N242" s="4">
        <v>0</v>
      </c>
      <c r="O242" s="6">
        <v>47309</v>
      </c>
      <c r="P242" s="6">
        <v>47309</v>
      </c>
      <c r="Q242" s="4">
        <v>0</v>
      </c>
      <c r="R242" s="6">
        <v>55168</v>
      </c>
      <c r="S242" s="6">
        <v>55168</v>
      </c>
      <c r="T242" s="4">
        <v>0</v>
      </c>
    </row>
    <row r="243" spans="1:20" x14ac:dyDescent="0.25">
      <c r="A243" t="s">
        <v>410</v>
      </c>
      <c r="B243" t="s">
        <v>2385</v>
      </c>
      <c r="C243" s="6">
        <v>620841</v>
      </c>
      <c r="D243" s="6">
        <v>0</v>
      </c>
      <c r="E243" s="4">
        <v>620841</v>
      </c>
      <c r="F243" s="6">
        <v>691602</v>
      </c>
      <c r="G243" s="6">
        <v>0</v>
      </c>
      <c r="H243" s="4">
        <v>691602</v>
      </c>
      <c r="I243" s="6">
        <v>769007</v>
      </c>
      <c r="J243" s="6">
        <v>0</v>
      </c>
      <c r="K243" s="4">
        <v>769007</v>
      </c>
      <c r="L243" s="6">
        <v>845605</v>
      </c>
      <c r="M243" s="6">
        <v>0</v>
      </c>
      <c r="N243" s="4">
        <v>845605</v>
      </c>
      <c r="O243" s="6">
        <v>929632</v>
      </c>
      <c r="P243" s="6">
        <v>0</v>
      </c>
      <c r="Q243" s="4">
        <v>929632</v>
      </c>
      <c r="R243" s="6">
        <v>1025093</v>
      </c>
      <c r="S243" s="6">
        <v>0</v>
      </c>
      <c r="T243" s="4">
        <v>1025093</v>
      </c>
    </row>
    <row r="244" spans="1:20" x14ac:dyDescent="0.25">
      <c r="A244" t="s">
        <v>412</v>
      </c>
      <c r="B244" t="s">
        <v>2386</v>
      </c>
      <c r="C244" s="6">
        <v>33591</v>
      </c>
      <c r="D244" s="6">
        <v>33591</v>
      </c>
      <c r="E244" s="4">
        <v>0</v>
      </c>
      <c r="F244" s="6">
        <v>36460</v>
      </c>
      <c r="G244" s="6">
        <v>36460</v>
      </c>
      <c r="H244" s="4">
        <v>0</v>
      </c>
      <c r="I244" s="6">
        <v>39348</v>
      </c>
      <c r="J244" s="6">
        <v>40004</v>
      </c>
      <c r="K244" s="4">
        <v>-656</v>
      </c>
      <c r="L244" s="6">
        <v>46246</v>
      </c>
      <c r="M244" s="6">
        <v>47006</v>
      </c>
      <c r="N244" s="4">
        <v>-760</v>
      </c>
      <c r="O244" s="6">
        <v>50529</v>
      </c>
      <c r="P244" s="6">
        <v>50529</v>
      </c>
      <c r="Q244" s="4">
        <v>0</v>
      </c>
      <c r="R244" s="6">
        <v>50236</v>
      </c>
      <c r="S244" s="6">
        <v>50236</v>
      </c>
      <c r="T244" s="4">
        <v>0</v>
      </c>
    </row>
    <row r="245" spans="1:20" x14ac:dyDescent="0.25">
      <c r="A245" t="s">
        <v>414</v>
      </c>
      <c r="B245" t="s">
        <v>2387</v>
      </c>
      <c r="C245" s="6">
        <v>29788</v>
      </c>
      <c r="D245" s="6">
        <v>26693</v>
      </c>
      <c r="E245" s="4">
        <v>3095</v>
      </c>
      <c r="F245" s="6">
        <v>29577</v>
      </c>
      <c r="G245" s="6">
        <v>29577</v>
      </c>
      <c r="H245" s="4">
        <v>0</v>
      </c>
      <c r="I245" s="6">
        <v>32468</v>
      </c>
      <c r="J245" s="6">
        <v>32468</v>
      </c>
      <c r="K245" s="4">
        <v>0</v>
      </c>
      <c r="L245" s="6">
        <v>35809</v>
      </c>
      <c r="M245" s="6">
        <v>35809</v>
      </c>
      <c r="N245" s="4">
        <v>0</v>
      </c>
      <c r="O245" s="6">
        <v>39722</v>
      </c>
      <c r="P245" s="6">
        <v>40000</v>
      </c>
      <c r="Q245" s="4">
        <v>-278</v>
      </c>
      <c r="R245" s="6">
        <v>43134</v>
      </c>
      <c r="S245" s="6">
        <v>43134</v>
      </c>
      <c r="T245" s="4">
        <v>0</v>
      </c>
    </row>
    <row r="246" spans="1:20" x14ac:dyDescent="0.25">
      <c r="A246" t="s">
        <v>416</v>
      </c>
      <c r="B246" t="s">
        <v>2388</v>
      </c>
      <c r="C246" s="6">
        <v>27000</v>
      </c>
      <c r="D246" s="6">
        <v>27000</v>
      </c>
      <c r="E246" s="4">
        <v>0</v>
      </c>
      <c r="F246" s="6">
        <v>29908</v>
      </c>
      <c r="G246" s="6">
        <v>29908</v>
      </c>
      <c r="H246" s="4">
        <v>0</v>
      </c>
      <c r="I246" s="6">
        <v>32804</v>
      </c>
      <c r="J246" s="6">
        <v>32804</v>
      </c>
      <c r="K246" s="4">
        <v>0</v>
      </c>
      <c r="L246" s="6">
        <v>36150</v>
      </c>
      <c r="M246" s="6">
        <v>41150</v>
      </c>
      <c r="N246" s="4">
        <v>-5000</v>
      </c>
      <c r="O246" s="6">
        <v>35073</v>
      </c>
      <c r="P246" s="6">
        <v>35073</v>
      </c>
      <c r="Q246" s="4">
        <v>0</v>
      </c>
      <c r="R246" s="6"/>
      <c r="S246" s="6"/>
      <c r="T246" s="4">
        <v>0</v>
      </c>
    </row>
    <row r="247" spans="1:20" x14ac:dyDescent="0.25">
      <c r="B247" t="s">
        <v>2735</v>
      </c>
      <c r="C247" s="6"/>
      <c r="D247" s="6"/>
      <c r="E247" s="4">
        <v>0</v>
      </c>
      <c r="F247" s="6"/>
      <c r="G247" s="6"/>
      <c r="H247" s="4">
        <v>0</v>
      </c>
      <c r="I247" s="6"/>
      <c r="J247" s="6"/>
      <c r="K247" s="4">
        <v>0</v>
      </c>
      <c r="L247" s="6"/>
      <c r="M247" s="6"/>
      <c r="N247" s="4">
        <v>0</v>
      </c>
      <c r="O247" s="6"/>
      <c r="P247" s="6"/>
      <c r="Q247" s="4">
        <v>0</v>
      </c>
      <c r="R247" s="6">
        <v>43844</v>
      </c>
      <c r="S247" s="6">
        <v>87688</v>
      </c>
      <c r="T247" s="4">
        <v>-43844</v>
      </c>
    </row>
    <row r="248" spans="1:20" x14ac:dyDescent="0.25">
      <c r="A248" t="s">
        <v>418</v>
      </c>
      <c r="B248" t="s">
        <v>2389</v>
      </c>
      <c r="C248" s="6">
        <v>28591</v>
      </c>
      <c r="D248" s="6">
        <v>28591</v>
      </c>
      <c r="E248" s="4">
        <v>0</v>
      </c>
      <c r="F248" s="6">
        <v>30024</v>
      </c>
      <c r="G248" s="6">
        <v>30024</v>
      </c>
      <c r="H248" s="4">
        <v>0</v>
      </c>
      <c r="I248" s="6">
        <v>32928</v>
      </c>
      <c r="J248" s="6">
        <v>32928</v>
      </c>
      <c r="K248" s="4">
        <v>0</v>
      </c>
      <c r="L248" s="6">
        <v>36282</v>
      </c>
      <c r="M248" s="6">
        <v>36282</v>
      </c>
      <c r="N248" s="4">
        <v>0</v>
      </c>
      <c r="O248" s="6">
        <v>40216</v>
      </c>
      <c r="P248" s="6">
        <v>40216</v>
      </c>
      <c r="Q248" s="4">
        <v>0</v>
      </c>
      <c r="R248" s="6">
        <v>44067</v>
      </c>
      <c r="S248" s="6">
        <v>44067</v>
      </c>
      <c r="T248" s="4">
        <v>0</v>
      </c>
    </row>
    <row r="249" spans="1:20" x14ac:dyDescent="0.25">
      <c r="A249" t="s">
        <v>420</v>
      </c>
      <c r="B249" t="s">
        <v>2325</v>
      </c>
      <c r="C249" s="6">
        <v>41307</v>
      </c>
      <c r="D249" s="6">
        <v>41307</v>
      </c>
      <c r="E249" s="4">
        <v>0</v>
      </c>
      <c r="F249" s="6">
        <v>44331</v>
      </c>
      <c r="G249" s="6">
        <v>44581</v>
      </c>
      <c r="H249" s="4">
        <v>-250</v>
      </c>
      <c r="I249" s="6">
        <v>46871</v>
      </c>
      <c r="J249" s="6">
        <v>47020</v>
      </c>
      <c r="K249" s="4">
        <v>-149</v>
      </c>
      <c r="L249" s="6">
        <v>50631</v>
      </c>
      <c r="M249" s="6">
        <v>50831</v>
      </c>
      <c r="N249" s="4">
        <v>-200</v>
      </c>
      <c r="O249" s="6">
        <v>54136</v>
      </c>
      <c r="P249" s="6">
        <v>54136</v>
      </c>
      <c r="Q249" s="4">
        <v>0</v>
      </c>
      <c r="R249" s="6"/>
      <c r="S249" s="6"/>
      <c r="T249" s="4">
        <v>0</v>
      </c>
    </row>
    <row r="250" spans="1:20" x14ac:dyDescent="0.25">
      <c r="B250" t="s">
        <v>2736</v>
      </c>
      <c r="C250" s="6"/>
      <c r="D250" s="6"/>
      <c r="E250" s="4">
        <v>0</v>
      </c>
      <c r="F250" s="6"/>
      <c r="G250" s="6"/>
      <c r="H250" s="4">
        <v>0</v>
      </c>
      <c r="I250" s="6"/>
      <c r="J250" s="6"/>
      <c r="K250" s="4">
        <v>0</v>
      </c>
      <c r="L250" s="6"/>
      <c r="M250" s="6"/>
      <c r="N250" s="4">
        <v>0</v>
      </c>
      <c r="O250" s="6"/>
      <c r="P250" s="6"/>
      <c r="Q250" s="4">
        <v>0</v>
      </c>
      <c r="R250" s="6">
        <v>56955</v>
      </c>
      <c r="S250" s="6">
        <v>76254</v>
      </c>
      <c r="T250" s="4">
        <v>-19299</v>
      </c>
    </row>
    <row r="251" spans="1:20" x14ac:dyDescent="0.25">
      <c r="A251" t="s">
        <v>421</v>
      </c>
      <c r="B251" t="s">
        <v>2390</v>
      </c>
      <c r="C251" s="6">
        <v>26756</v>
      </c>
      <c r="D251" s="6">
        <v>26756</v>
      </c>
      <c r="E251" s="4">
        <v>0</v>
      </c>
      <c r="F251" s="6">
        <v>29664</v>
      </c>
      <c r="G251" s="6">
        <v>29664</v>
      </c>
      <c r="H251" s="4">
        <v>0</v>
      </c>
      <c r="I251" s="6">
        <v>32560</v>
      </c>
      <c r="J251" s="6">
        <v>32560</v>
      </c>
      <c r="K251" s="4">
        <v>0</v>
      </c>
      <c r="L251" s="6">
        <v>35907</v>
      </c>
      <c r="M251" s="6">
        <v>35907</v>
      </c>
      <c r="N251" s="4">
        <v>0</v>
      </c>
      <c r="O251" s="6">
        <v>39829</v>
      </c>
      <c r="P251" s="6">
        <v>39829</v>
      </c>
      <c r="Q251" s="4">
        <v>0</v>
      </c>
      <c r="R251" s="6">
        <v>43600</v>
      </c>
      <c r="S251" s="6">
        <v>43600</v>
      </c>
      <c r="T251" s="4">
        <v>0</v>
      </c>
    </row>
    <row r="252" spans="1:20" x14ac:dyDescent="0.25">
      <c r="A252" t="s">
        <v>423</v>
      </c>
      <c r="B252" t="s">
        <v>2391</v>
      </c>
      <c r="C252" s="6">
        <v>29804</v>
      </c>
      <c r="D252" s="6">
        <v>29804</v>
      </c>
      <c r="E252" s="4">
        <v>0</v>
      </c>
      <c r="F252" s="6">
        <v>29961</v>
      </c>
      <c r="G252" s="6">
        <v>29961</v>
      </c>
      <c r="H252" s="4">
        <v>0</v>
      </c>
      <c r="I252" s="6">
        <v>37641</v>
      </c>
      <c r="J252" s="6">
        <v>38244</v>
      </c>
      <c r="K252" s="4">
        <v>-603</v>
      </c>
      <c r="L252" s="6">
        <v>39821</v>
      </c>
      <c r="M252" s="6">
        <v>0</v>
      </c>
      <c r="N252" s="4">
        <v>39821</v>
      </c>
      <c r="O252" s="6">
        <v>85944</v>
      </c>
      <c r="P252" s="6">
        <v>85944</v>
      </c>
      <c r="Q252" s="4">
        <v>0</v>
      </c>
      <c r="R252" s="6">
        <v>49778</v>
      </c>
      <c r="S252" s="6">
        <v>50585</v>
      </c>
      <c r="T252" s="4">
        <v>-807</v>
      </c>
    </row>
    <row r="253" spans="1:20" x14ac:dyDescent="0.25">
      <c r="A253" t="s">
        <v>425</v>
      </c>
      <c r="B253" t="s">
        <v>2392</v>
      </c>
      <c r="C253" s="6">
        <v>27202</v>
      </c>
      <c r="D253" s="6">
        <v>27202</v>
      </c>
      <c r="E253" s="4">
        <v>0</v>
      </c>
      <c r="F253" s="6">
        <v>30166</v>
      </c>
      <c r="G253" s="6">
        <v>30166</v>
      </c>
      <c r="H253" s="4">
        <v>0</v>
      </c>
      <c r="I253" s="6">
        <v>33079</v>
      </c>
      <c r="J253" s="6">
        <v>33079</v>
      </c>
      <c r="K253" s="4">
        <v>0</v>
      </c>
      <c r="L253" s="6">
        <v>36442</v>
      </c>
      <c r="M253" s="6">
        <v>36442</v>
      </c>
      <c r="N253" s="4">
        <v>0</v>
      </c>
      <c r="O253" s="6">
        <v>40392</v>
      </c>
      <c r="P253" s="6">
        <v>40392</v>
      </c>
      <c r="Q253" s="4">
        <v>0</v>
      </c>
      <c r="R253" s="6">
        <v>44342</v>
      </c>
      <c r="S253" s="6">
        <v>44342</v>
      </c>
      <c r="T253" s="4">
        <v>0</v>
      </c>
    </row>
    <row r="254" spans="1:20" x14ac:dyDescent="0.25">
      <c r="A254" t="s">
        <v>427</v>
      </c>
      <c r="B254" t="s">
        <v>428</v>
      </c>
      <c r="C254" s="6">
        <v>27443</v>
      </c>
      <c r="D254" s="6">
        <v>27843</v>
      </c>
      <c r="E254" s="4">
        <v>-400</v>
      </c>
      <c r="F254" s="6">
        <v>33526</v>
      </c>
      <c r="G254" s="6">
        <v>0</v>
      </c>
      <c r="H254" s="4">
        <v>33526</v>
      </c>
      <c r="I254" s="6">
        <v>71935</v>
      </c>
      <c r="J254" s="6">
        <v>0</v>
      </c>
      <c r="K254" s="4">
        <v>71935</v>
      </c>
      <c r="L254" s="6">
        <v>115898</v>
      </c>
      <c r="M254" s="6">
        <v>115898</v>
      </c>
      <c r="N254" s="4">
        <v>0</v>
      </c>
      <c r="O254" s="6">
        <v>44820</v>
      </c>
      <c r="P254" s="6">
        <v>45567</v>
      </c>
      <c r="Q254" s="4">
        <v>-747</v>
      </c>
      <c r="R254" s="6">
        <v>49431</v>
      </c>
      <c r="S254" s="6">
        <v>0</v>
      </c>
      <c r="T254" s="4">
        <v>49431</v>
      </c>
    </row>
    <row r="255" spans="1:20" x14ac:dyDescent="0.25">
      <c r="A255" t="s">
        <v>1386</v>
      </c>
      <c r="B255" t="s">
        <v>430</v>
      </c>
      <c r="C255" s="6">
        <v>27539</v>
      </c>
      <c r="D255" s="6">
        <v>27953</v>
      </c>
      <c r="E255" s="4">
        <v>-414</v>
      </c>
      <c r="F255" s="6">
        <v>33779</v>
      </c>
      <c r="G255" s="6">
        <v>33779</v>
      </c>
      <c r="H255" s="4">
        <v>0</v>
      </c>
      <c r="I255" s="6">
        <v>33650</v>
      </c>
      <c r="J255" s="6">
        <v>33650</v>
      </c>
      <c r="K255" s="4">
        <v>0</v>
      </c>
      <c r="L255" s="6">
        <v>37070</v>
      </c>
      <c r="M255" s="6">
        <v>37070</v>
      </c>
      <c r="N255" s="4">
        <v>0</v>
      </c>
      <c r="O255" s="6">
        <v>41107</v>
      </c>
      <c r="P255" s="6">
        <v>41107</v>
      </c>
      <c r="Q255" s="4">
        <v>0</v>
      </c>
      <c r="R255" s="6">
        <v>45646</v>
      </c>
      <c r="S255" s="6">
        <v>45646</v>
      </c>
      <c r="T255" s="4">
        <v>0</v>
      </c>
    </row>
    <row r="256" spans="1:20" x14ac:dyDescent="0.25">
      <c r="A256" t="s">
        <v>1138</v>
      </c>
      <c r="B256" t="s">
        <v>2393</v>
      </c>
      <c r="C256" s="6">
        <v>28196</v>
      </c>
      <c r="D256" s="6">
        <v>28196</v>
      </c>
      <c r="E256" s="4">
        <v>0</v>
      </c>
      <c r="F256" s="6">
        <v>31433</v>
      </c>
      <c r="G256" s="6">
        <v>31957</v>
      </c>
      <c r="H256" s="4">
        <v>-524</v>
      </c>
      <c r="I256" s="6">
        <v>37838</v>
      </c>
      <c r="J256" s="6">
        <v>38460</v>
      </c>
      <c r="K256" s="4">
        <v>-622</v>
      </c>
      <c r="L256" s="6">
        <v>62128</v>
      </c>
      <c r="M256" s="6">
        <v>63154</v>
      </c>
      <c r="N256" s="4">
        <v>-1026</v>
      </c>
      <c r="O256" s="6">
        <v>66607</v>
      </c>
      <c r="P256" s="6">
        <v>67701</v>
      </c>
      <c r="Q256" s="4">
        <v>-1094</v>
      </c>
      <c r="R256" s="6">
        <v>50612</v>
      </c>
      <c r="S256" s="6">
        <v>50612</v>
      </c>
      <c r="T256" s="4">
        <v>0</v>
      </c>
    </row>
    <row r="257" spans="1:20" x14ac:dyDescent="0.25">
      <c r="A257" t="s">
        <v>433</v>
      </c>
      <c r="B257" t="s">
        <v>2394</v>
      </c>
      <c r="C257" s="6">
        <v>35281</v>
      </c>
      <c r="D257" s="6">
        <v>35281</v>
      </c>
      <c r="E257" s="4">
        <v>0</v>
      </c>
      <c r="F257" s="6">
        <v>38558</v>
      </c>
      <c r="G257" s="6">
        <v>0</v>
      </c>
      <c r="H257" s="4">
        <v>38558</v>
      </c>
      <c r="I257" s="6">
        <v>91055</v>
      </c>
      <c r="J257" s="6">
        <v>91055</v>
      </c>
      <c r="K257" s="4">
        <v>0</v>
      </c>
      <c r="L257" s="6">
        <v>45023</v>
      </c>
      <c r="M257" s="6">
        <v>45023</v>
      </c>
      <c r="N257" s="4">
        <v>0</v>
      </c>
      <c r="O257" s="6">
        <v>49123</v>
      </c>
      <c r="P257" s="6">
        <v>49123</v>
      </c>
      <c r="Q257" s="4">
        <v>0</v>
      </c>
      <c r="R257" s="6">
        <v>54082</v>
      </c>
      <c r="S257" s="6">
        <v>54082</v>
      </c>
      <c r="T257" s="4">
        <v>0</v>
      </c>
    </row>
    <row r="258" spans="1:20" x14ac:dyDescent="0.25">
      <c r="A258" t="s">
        <v>435</v>
      </c>
      <c r="B258" t="s">
        <v>2395</v>
      </c>
      <c r="C258" s="6">
        <v>28556</v>
      </c>
      <c r="D258" s="6">
        <v>28556</v>
      </c>
      <c r="E258" s="4">
        <v>0</v>
      </c>
      <c r="F258" s="6">
        <v>31890</v>
      </c>
      <c r="G258" s="6">
        <v>31890</v>
      </c>
      <c r="H258" s="4">
        <v>0</v>
      </c>
      <c r="I258" s="6">
        <v>34911</v>
      </c>
      <c r="J258" s="6">
        <v>34911</v>
      </c>
      <c r="K258" s="4">
        <v>0</v>
      </c>
      <c r="L258" s="6">
        <v>38392</v>
      </c>
      <c r="M258" s="6">
        <v>38392</v>
      </c>
      <c r="N258" s="4">
        <v>0</v>
      </c>
      <c r="O258" s="6">
        <v>42521</v>
      </c>
      <c r="P258" s="6">
        <v>42521</v>
      </c>
      <c r="Q258" s="4">
        <v>0</v>
      </c>
      <c r="R258" s="6">
        <v>47674</v>
      </c>
      <c r="S258" s="6">
        <v>47674</v>
      </c>
      <c r="T258" s="4">
        <v>0</v>
      </c>
    </row>
    <row r="259" spans="1:20" x14ac:dyDescent="0.25">
      <c r="A259" t="s">
        <v>437</v>
      </c>
      <c r="B259" t="s">
        <v>2396</v>
      </c>
      <c r="C259" s="6">
        <v>35088</v>
      </c>
      <c r="D259" s="6">
        <v>35088</v>
      </c>
      <c r="E259" s="4">
        <v>0</v>
      </c>
      <c r="F259" s="6">
        <v>38310</v>
      </c>
      <c r="G259" s="6">
        <v>38949</v>
      </c>
      <c r="H259" s="4">
        <v>-639</v>
      </c>
      <c r="I259" s="6">
        <v>44704</v>
      </c>
      <c r="J259" s="6">
        <v>45439</v>
      </c>
      <c r="K259" s="4">
        <v>-735</v>
      </c>
      <c r="L259" s="6">
        <v>48490</v>
      </c>
      <c r="M259" s="6">
        <v>48490</v>
      </c>
      <c r="N259" s="4">
        <v>0</v>
      </c>
      <c r="O259" s="6">
        <v>48817</v>
      </c>
      <c r="P259" s="6">
        <v>48817</v>
      </c>
      <c r="Q259" s="4">
        <v>0</v>
      </c>
      <c r="R259" s="6">
        <v>53605</v>
      </c>
      <c r="S259" s="6">
        <v>53605</v>
      </c>
      <c r="T259" s="4">
        <v>0</v>
      </c>
    </row>
    <row r="260" spans="1:20" x14ac:dyDescent="0.25">
      <c r="A260" t="s">
        <v>439</v>
      </c>
      <c r="B260" t="s">
        <v>2397</v>
      </c>
      <c r="C260" s="6">
        <v>34784</v>
      </c>
      <c r="D260" s="6">
        <v>34784</v>
      </c>
      <c r="E260" s="4">
        <v>0</v>
      </c>
      <c r="F260" s="6">
        <v>37923</v>
      </c>
      <c r="G260" s="6">
        <v>0</v>
      </c>
      <c r="H260" s="4">
        <v>37923</v>
      </c>
      <c r="I260" s="6">
        <v>84077</v>
      </c>
      <c r="J260" s="6">
        <v>84077</v>
      </c>
      <c r="K260" s="4">
        <v>0</v>
      </c>
      <c r="L260" s="6">
        <v>44305</v>
      </c>
      <c r="M260" s="6">
        <v>44305</v>
      </c>
      <c r="N260" s="4">
        <v>0</v>
      </c>
      <c r="O260" s="6">
        <v>48338</v>
      </c>
      <c r="P260" s="6">
        <v>49144</v>
      </c>
      <c r="Q260" s="4">
        <v>-806</v>
      </c>
      <c r="R260" s="6">
        <v>57408</v>
      </c>
      <c r="S260" s="6">
        <v>57408</v>
      </c>
      <c r="T260" s="4">
        <v>0</v>
      </c>
    </row>
    <row r="261" spans="1:20" x14ac:dyDescent="0.25">
      <c r="A261" t="s">
        <v>1140</v>
      </c>
      <c r="B261" t="s">
        <v>2398</v>
      </c>
      <c r="C261" s="6">
        <v>145336</v>
      </c>
      <c r="D261" s="6">
        <v>45000</v>
      </c>
      <c r="E261" s="4">
        <v>100336</v>
      </c>
      <c r="F261" s="6">
        <v>146839</v>
      </c>
      <c r="G261" s="6">
        <v>0</v>
      </c>
      <c r="H261" s="4">
        <v>146839</v>
      </c>
      <c r="I261" s="6">
        <v>203592</v>
      </c>
      <c r="J261" s="6">
        <v>100000</v>
      </c>
      <c r="K261" s="4">
        <v>103592</v>
      </c>
      <c r="L261" s="6">
        <v>156605</v>
      </c>
      <c r="M261" s="6">
        <v>100000</v>
      </c>
      <c r="N261" s="4">
        <v>56605</v>
      </c>
      <c r="O261" s="6">
        <v>116420</v>
      </c>
      <c r="P261" s="6">
        <v>185000</v>
      </c>
      <c r="Q261" s="4">
        <v>-68580</v>
      </c>
      <c r="R261" s="6">
        <v>-6030.88</v>
      </c>
      <c r="S261" s="6">
        <v>0</v>
      </c>
      <c r="T261" s="4">
        <v>-6030.88</v>
      </c>
    </row>
    <row r="262" spans="1:20" x14ac:dyDescent="0.25">
      <c r="A262" t="s">
        <v>443</v>
      </c>
      <c r="B262" t="s">
        <v>2373</v>
      </c>
      <c r="C262" s="6">
        <v>30349</v>
      </c>
      <c r="D262" s="6">
        <v>30349</v>
      </c>
      <c r="E262" s="4">
        <v>0</v>
      </c>
      <c r="F262" s="6">
        <v>30596</v>
      </c>
      <c r="G262" s="6">
        <v>30596</v>
      </c>
      <c r="H262" s="4">
        <v>0</v>
      </c>
      <c r="I262" s="6">
        <v>33535</v>
      </c>
      <c r="J262" s="6">
        <v>33535</v>
      </c>
      <c r="K262" s="4">
        <v>0</v>
      </c>
      <c r="L262" s="6">
        <v>36928</v>
      </c>
      <c r="M262" s="6">
        <v>36928</v>
      </c>
      <c r="N262" s="4">
        <v>0</v>
      </c>
      <c r="O262" s="6">
        <v>40921</v>
      </c>
      <c r="P262" s="6">
        <v>40921</v>
      </c>
      <c r="Q262" s="4">
        <v>0</v>
      </c>
      <c r="R262" s="6">
        <v>45171</v>
      </c>
      <c r="S262" s="6">
        <v>45171</v>
      </c>
      <c r="T262" s="4">
        <v>0</v>
      </c>
    </row>
    <row r="263" spans="1:20" x14ac:dyDescent="0.25">
      <c r="A263" t="s">
        <v>445</v>
      </c>
      <c r="B263" t="s">
        <v>2400</v>
      </c>
      <c r="C263" s="6">
        <v>123796</v>
      </c>
      <c r="D263" s="6">
        <v>0</v>
      </c>
      <c r="E263" s="4">
        <v>123796</v>
      </c>
      <c r="F263" s="6">
        <v>170021</v>
      </c>
      <c r="G263" s="6">
        <v>82668</v>
      </c>
      <c r="H263" s="4">
        <v>87353</v>
      </c>
      <c r="I263" s="6">
        <v>134116</v>
      </c>
      <c r="J263" s="6">
        <v>0</v>
      </c>
      <c r="K263" s="4">
        <v>134116</v>
      </c>
      <c r="L263" s="6">
        <v>191052</v>
      </c>
      <c r="M263" s="6">
        <v>0</v>
      </c>
      <c r="N263" s="4">
        <v>191052</v>
      </c>
      <c r="O263" s="6">
        <v>251554</v>
      </c>
      <c r="P263" s="6">
        <v>0</v>
      </c>
      <c r="Q263" s="4">
        <v>251554</v>
      </c>
      <c r="R263" s="6">
        <v>319158</v>
      </c>
      <c r="S263" s="6">
        <v>0</v>
      </c>
      <c r="T263" s="4">
        <v>319158</v>
      </c>
    </row>
    <row r="264" spans="1:20" x14ac:dyDescent="0.25">
      <c r="A264" t="s">
        <v>447</v>
      </c>
      <c r="B264" t="s">
        <v>2401</v>
      </c>
      <c r="C264" s="6">
        <v>29836</v>
      </c>
      <c r="D264" s="6">
        <v>29836</v>
      </c>
      <c r="E264" s="4">
        <v>0</v>
      </c>
      <c r="F264" s="6">
        <v>29998</v>
      </c>
      <c r="G264" s="6">
        <v>29998</v>
      </c>
      <c r="H264" s="4">
        <v>0</v>
      </c>
      <c r="I264" s="6">
        <v>37685</v>
      </c>
      <c r="J264" s="6">
        <v>0</v>
      </c>
      <c r="K264" s="4">
        <v>37685</v>
      </c>
      <c r="L264" s="6">
        <v>79360</v>
      </c>
      <c r="M264" s="6">
        <v>79360</v>
      </c>
      <c r="N264" s="4">
        <v>0</v>
      </c>
      <c r="O264" s="6">
        <v>45449</v>
      </c>
      <c r="P264" s="6">
        <v>46186</v>
      </c>
      <c r="Q264" s="4">
        <v>-737</v>
      </c>
      <c r="R264" s="6">
        <v>48454</v>
      </c>
      <c r="S264" s="6">
        <v>48454</v>
      </c>
      <c r="T264" s="4">
        <v>0</v>
      </c>
    </row>
    <row r="265" spans="1:20" x14ac:dyDescent="0.25">
      <c r="A265" t="s">
        <v>449</v>
      </c>
      <c r="B265" t="s">
        <v>2402</v>
      </c>
      <c r="C265" s="6">
        <v>91971</v>
      </c>
      <c r="D265" s="6">
        <v>0</v>
      </c>
      <c r="E265" s="4">
        <v>91971</v>
      </c>
      <c r="F265" s="6">
        <v>136358</v>
      </c>
      <c r="G265" s="6">
        <v>107696.35</v>
      </c>
      <c r="H265" s="4">
        <v>28661.649999999994</v>
      </c>
      <c r="I265" s="6">
        <v>90184</v>
      </c>
      <c r="J265" s="6">
        <v>0</v>
      </c>
      <c r="K265" s="4">
        <v>90184</v>
      </c>
      <c r="L265" s="6">
        <v>155830</v>
      </c>
      <c r="M265" s="6">
        <v>30828.65</v>
      </c>
      <c r="N265" s="4">
        <v>125001.35</v>
      </c>
      <c r="O265" s="6">
        <v>182768</v>
      </c>
      <c r="P265" s="6">
        <v>224573.64</v>
      </c>
      <c r="Q265" s="4">
        <v>-41805.640000000014</v>
      </c>
      <c r="R265" s="6">
        <v>33936</v>
      </c>
      <c r="S265" s="6">
        <v>0</v>
      </c>
      <c r="T265" s="4">
        <v>33936</v>
      </c>
    </row>
    <row r="266" spans="1:20" x14ac:dyDescent="0.25">
      <c r="A266" t="s">
        <v>451</v>
      </c>
      <c r="B266" t="s">
        <v>2403</v>
      </c>
      <c r="C266" s="6">
        <v>30055</v>
      </c>
      <c r="D266" s="6">
        <v>30055</v>
      </c>
      <c r="E266" s="4">
        <v>0</v>
      </c>
      <c r="F266" s="6">
        <v>29820</v>
      </c>
      <c r="G266" s="6">
        <v>0</v>
      </c>
      <c r="H266" s="4">
        <v>29820</v>
      </c>
      <c r="I266" s="6">
        <v>67291</v>
      </c>
      <c r="J266" s="6">
        <v>67291</v>
      </c>
      <c r="K266" s="4">
        <v>0</v>
      </c>
      <c r="L266" s="6">
        <v>36050</v>
      </c>
      <c r="M266" s="6">
        <v>36050</v>
      </c>
      <c r="N266" s="4">
        <v>0</v>
      </c>
      <c r="O266" s="6">
        <v>39963</v>
      </c>
      <c r="P266" s="6">
        <v>39963</v>
      </c>
      <c r="Q266" s="4">
        <v>0</v>
      </c>
      <c r="R266" s="6">
        <v>43672</v>
      </c>
      <c r="S266" s="6">
        <v>43672</v>
      </c>
      <c r="T266" s="4">
        <v>0</v>
      </c>
    </row>
    <row r="267" spans="1:20" x14ac:dyDescent="0.25">
      <c r="A267" t="s">
        <v>453</v>
      </c>
      <c r="B267" t="s">
        <v>2404</v>
      </c>
      <c r="C267" s="6">
        <v>26971</v>
      </c>
      <c r="D267" s="6">
        <v>26971</v>
      </c>
      <c r="E267" s="4">
        <v>0</v>
      </c>
      <c r="F267" s="6">
        <v>29871</v>
      </c>
      <c r="G267" s="6">
        <v>29871</v>
      </c>
      <c r="H267" s="4">
        <v>0</v>
      </c>
      <c r="I267" s="6">
        <v>32765</v>
      </c>
      <c r="J267" s="6">
        <v>32765</v>
      </c>
      <c r="K267" s="4">
        <v>0</v>
      </c>
      <c r="L267" s="6">
        <v>36109</v>
      </c>
      <c r="M267" s="6">
        <v>36109</v>
      </c>
      <c r="N267" s="4">
        <v>0</v>
      </c>
      <c r="O267" s="6">
        <v>40028</v>
      </c>
      <c r="P267" s="6">
        <v>40028</v>
      </c>
      <c r="Q267" s="4">
        <v>0</v>
      </c>
      <c r="R267" s="6">
        <v>43773</v>
      </c>
      <c r="S267" s="6">
        <v>43773</v>
      </c>
      <c r="T267" s="4">
        <v>0</v>
      </c>
    </row>
    <row r="268" spans="1:20" x14ac:dyDescent="0.25">
      <c r="A268" t="s">
        <v>455</v>
      </c>
      <c r="B268" t="s">
        <v>456</v>
      </c>
      <c r="C268" s="6">
        <v>122166</v>
      </c>
      <c r="D268" s="6">
        <v>0</v>
      </c>
      <c r="E268" s="4">
        <v>122166</v>
      </c>
      <c r="F268" s="6">
        <v>160782</v>
      </c>
      <c r="G268" s="6">
        <v>160782</v>
      </c>
      <c r="H268" s="4">
        <v>0</v>
      </c>
      <c r="I268" s="6">
        <v>43431</v>
      </c>
      <c r="J268" s="6">
        <v>0</v>
      </c>
      <c r="K268" s="4">
        <v>43431</v>
      </c>
      <c r="L268" s="6">
        <v>85018</v>
      </c>
      <c r="M268" s="6">
        <v>85018</v>
      </c>
      <c r="N268" s="4">
        <v>0</v>
      </c>
      <c r="O268" s="6">
        <v>47883</v>
      </c>
      <c r="P268" s="6">
        <v>0</v>
      </c>
      <c r="Q268" s="4">
        <v>47883</v>
      </c>
      <c r="R268" s="6">
        <v>98400</v>
      </c>
      <c r="S268" s="6">
        <v>0</v>
      </c>
      <c r="T268" s="4">
        <v>98400</v>
      </c>
    </row>
    <row r="269" spans="1:20" x14ac:dyDescent="0.25">
      <c r="A269" t="s">
        <v>457</v>
      </c>
      <c r="B269" t="s">
        <v>458</v>
      </c>
      <c r="C269" s="6">
        <v>57142</v>
      </c>
      <c r="D269" s="6">
        <v>57142</v>
      </c>
      <c r="E269" s="4">
        <v>0</v>
      </c>
      <c r="F269" s="6">
        <v>33800</v>
      </c>
      <c r="G269" s="6">
        <v>0</v>
      </c>
      <c r="H269" s="4">
        <v>33800</v>
      </c>
      <c r="I269" s="6">
        <v>72514</v>
      </c>
      <c r="J269" s="6">
        <v>72514</v>
      </c>
      <c r="K269" s="4">
        <v>0</v>
      </c>
      <c r="L269" s="6">
        <v>37076</v>
      </c>
      <c r="M269" s="6">
        <v>37076</v>
      </c>
      <c r="N269" s="4">
        <v>0</v>
      </c>
      <c r="O269" s="6">
        <v>41083</v>
      </c>
      <c r="P269" s="6">
        <v>41083</v>
      </c>
      <c r="Q269" s="4">
        <v>0</v>
      </c>
      <c r="R269" s="6">
        <v>45425</v>
      </c>
      <c r="S269" s="6">
        <v>45425</v>
      </c>
      <c r="T269" s="4">
        <v>0</v>
      </c>
    </row>
    <row r="270" spans="1:20" x14ac:dyDescent="0.25">
      <c r="A270" t="s">
        <v>459</v>
      </c>
      <c r="B270" t="s">
        <v>2405</v>
      </c>
      <c r="C270" s="6">
        <v>34709</v>
      </c>
      <c r="D270" s="6">
        <v>34709</v>
      </c>
      <c r="E270" s="4">
        <v>0</v>
      </c>
      <c r="F270" s="6">
        <v>37827</v>
      </c>
      <c r="G270" s="6">
        <v>37827</v>
      </c>
      <c r="H270" s="4">
        <v>0</v>
      </c>
      <c r="I270" s="6">
        <v>40470</v>
      </c>
      <c r="J270" s="6">
        <v>40470</v>
      </c>
      <c r="K270" s="4">
        <v>0</v>
      </c>
      <c r="L270" s="6">
        <v>46672</v>
      </c>
      <c r="M270" s="6">
        <v>46672</v>
      </c>
      <c r="N270" s="4">
        <v>0</v>
      </c>
      <c r="O270" s="6">
        <v>54725</v>
      </c>
      <c r="P270" s="6">
        <v>54725</v>
      </c>
      <c r="Q270" s="4">
        <v>0</v>
      </c>
      <c r="R270" s="6">
        <v>52357</v>
      </c>
      <c r="S270" s="6">
        <v>52357</v>
      </c>
      <c r="T270" s="4">
        <v>0</v>
      </c>
    </row>
    <row r="271" spans="1:20" x14ac:dyDescent="0.25">
      <c r="A271" t="s">
        <v>461</v>
      </c>
      <c r="B271" t="s">
        <v>2406</v>
      </c>
      <c r="C271" s="6">
        <v>27114</v>
      </c>
      <c r="D271" s="6">
        <v>27114</v>
      </c>
      <c r="E271" s="4">
        <v>0</v>
      </c>
      <c r="F271" s="6">
        <v>30054</v>
      </c>
      <c r="G271" s="6">
        <v>30054</v>
      </c>
      <c r="H271" s="4">
        <v>0</v>
      </c>
      <c r="I271" s="6">
        <v>32960</v>
      </c>
      <c r="J271" s="6">
        <v>32960</v>
      </c>
      <c r="K271" s="4">
        <v>0</v>
      </c>
      <c r="L271" s="6">
        <v>36316</v>
      </c>
      <c r="M271" s="6">
        <v>36316</v>
      </c>
      <c r="N271" s="4">
        <v>0</v>
      </c>
      <c r="O271" s="6">
        <v>40254</v>
      </c>
      <c r="P271" s="6">
        <v>40254</v>
      </c>
      <c r="Q271" s="4">
        <v>0</v>
      </c>
      <c r="R271" s="6">
        <v>44127</v>
      </c>
      <c r="S271" s="6">
        <v>44127</v>
      </c>
      <c r="T271" s="4">
        <v>0</v>
      </c>
    </row>
    <row r="272" spans="1:20" x14ac:dyDescent="0.25">
      <c r="A272" t="s">
        <v>463</v>
      </c>
      <c r="B272" t="s">
        <v>464</v>
      </c>
      <c r="C272" s="6">
        <v>899459</v>
      </c>
      <c r="D272" s="6">
        <v>0</v>
      </c>
      <c r="E272" s="4">
        <v>899459</v>
      </c>
      <c r="F272" s="6">
        <v>962224</v>
      </c>
      <c r="G272" s="6">
        <v>0</v>
      </c>
      <c r="H272" s="4">
        <v>962224</v>
      </c>
      <c r="I272" s="6">
        <v>1029892</v>
      </c>
      <c r="J272" s="6">
        <v>0</v>
      </c>
      <c r="K272" s="4">
        <v>1029892</v>
      </c>
      <c r="L272" s="6">
        <v>1103136</v>
      </c>
      <c r="M272" s="6">
        <v>0</v>
      </c>
      <c r="N272" s="4">
        <v>1103136</v>
      </c>
      <c r="O272" s="6">
        <v>1182801</v>
      </c>
      <c r="P272" s="6">
        <v>0</v>
      </c>
      <c r="Q272" s="4">
        <v>1182801</v>
      </c>
      <c r="R272" s="6">
        <v>1269448</v>
      </c>
      <c r="S272" s="6">
        <v>0</v>
      </c>
      <c r="T272" s="4">
        <v>1269448</v>
      </c>
    </row>
    <row r="273" spans="1:20" x14ac:dyDescent="0.25">
      <c r="A273" t="s">
        <v>465</v>
      </c>
      <c r="B273" t="s">
        <v>2407</v>
      </c>
      <c r="C273" s="6">
        <v>27927</v>
      </c>
      <c r="D273" s="6">
        <v>27927</v>
      </c>
      <c r="E273" s="4">
        <v>0</v>
      </c>
      <c r="F273" s="6">
        <v>31089</v>
      </c>
      <c r="G273" s="6">
        <v>31089</v>
      </c>
      <c r="H273" s="4">
        <v>0</v>
      </c>
      <c r="I273" s="6">
        <v>34060</v>
      </c>
      <c r="J273" s="6">
        <v>34060</v>
      </c>
      <c r="K273" s="4">
        <v>0</v>
      </c>
      <c r="L273" s="6">
        <v>37486</v>
      </c>
      <c r="M273" s="6">
        <v>37486</v>
      </c>
      <c r="N273" s="4">
        <v>0</v>
      </c>
      <c r="O273" s="6">
        <v>41531</v>
      </c>
      <c r="P273" s="6">
        <v>41531</v>
      </c>
      <c r="Q273" s="4">
        <v>0</v>
      </c>
      <c r="R273" s="6">
        <v>46125</v>
      </c>
      <c r="S273" s="6">
        <v>46125</v>
      </c>
      <c r="T273" s="4">
        <v>0</v>
      </c>
    </row>
    <row r="274" spans="1:20" x14ac:dyDescent="0.25">
      <c r="A274" t="s">
        <v>467</v>
      </c>
      <c r="B274" t="s">
        <v>2332</v>
      </c>
      <c r="C274" s="6">
        <v>34550</v>
      </c>
      <c r="D274" s="6">
        <v>34550</v>
      </c>
      <c r="E274" s="4">
        <v>0</v>
      </c>
      <c r="F274" s="6">
        <v>37624</v>
      </c>
      <c r="G274" s="6">
        <v>37624</v>
      </c>
      <c r="H274" s="4">
        <v>0</v>
      </c>
      <c r="I274" s="6">
        <v>40569</v>
      </c>
      <c r="J274" s="6">
        <v>40569</v>
      </c>
      <c r="K274" s="4">
        <v>0</v>
      </c>
      <c r="L274" s="6">
        <v>62464</v>
      </c>
      <c r="M274" s="6">
        <v>62464</v>
      </c>
      <c r="N274" s="4">
        <v>0</v>
      </c>
      <c r="O274" s="6">
        <v>47970</v>
      </c>
      <c r="P274" s="6">
        <v>47970</v>
      </c>
      <c r="Q274" s="4">
        <v>0</v>
      </c>
      <c r="R274" s="6">
        <v>52279</v>
      </c>
      <c r="S274" s="6">
        <v>52279</v>
      </c>
      <c r="T274" s="4">
        <v>0</v>
      </c>
    </row>
    <row r="275" spans="1:20" x14ac:dyDescent="0.25">
      <c r="A275" t="s">
        <v>468</v>
      </c>
      <c r="B275" t="s">
        <v>2408</v>
      </c>
      <c r="C275" s="6">
        <v>27855</v>
      </c>
      <c r="D275" s="6">
        <v>27855</v>
      </c>
      <c r="E275" s="4">
        <v>0</v>
      </c>
      <c r="F275" s="6">
        <v>30998</v>
      </c>
      <c r="G275" s="6">
        <v>30998</v>
      </c>
      <c r="H275" s="4">
        <v>0</v>
      </c>
      <c r="I275" s="6">
        <v>33963</v>
      </c>
      <c r="J275" s="6">
        <v>33963</v>
      </c>
      <c r="K275" s="4">
        <v>0</v>
      </c>
      <c r="L275" s="6">
        <v>37383</v>
      </c>
      <c r="M275" s="6">
        <v>37383</v>
      </c>
      <c r="N275" s="4">
        <v>0</v>
      </c>
      <c r="O275" s="6">
        <v>41419</v>
      </c>
      <c r="P275" s="6">
        <v>41419</v>
      </c>
      <c r="Q275" s="4">
        <v>0</v>
      </c>
      <c r="R275" s="6">
        <v>45951</v>
      </c>
      <c r="S275" s="6">
        <v>45951</v>
      </c>
      <c r="T275" s="4">
        <v>0</v>
      </c>
    </row>
    <row r="276" spans="1:20" x14ac:dyDescent="0.25">
      <c r="A276" t="s">
        <v>470</v>
      </c>
      <c r="B276" t="s">
        <v>2409</v>
      </c>
      <c r="C276" s="6">
        <v>103491</v>
      </c>
      <c r="D276" s="6">
        <v>0</v>
      </c>
      <c r="E276" s="4">
        <v>103491</v>
      </c>
      <c r="F276" s="6">
        <v>166842</v>
      </c>
      <c r="G276" s="6">
        <v>101380.6</v>
      </c>
      <c r="H276" s="4">
        <v>65461.399999999994</v>
      </c>
      <c r="I276" s="6">
        <v>131386</v>
      </c>
      <c r="J276" s="6">
        <v>0</v>
      </c>
      <c r="K276" s="4">
        <v>131386</v>
      </c>
      <c r="L276" s="6">
        <v>185800</v>
      </c>
      <c r="M276" s="6">
        <v>68123.399999999994</v>
      </c>
      <c r="N276" s="4">
        <v>117676.6</v>
      </c>
      <c r="O276" s="6">
        <v>177216</v>
      </c>
      <c r="P276" s="6">
        <v>63262.6</v>
      </c>
      <c r="Q276" s="4">
        <v>113953.4</v>
      </c>
      <c r="R276" s="6">
        <v>178310</v>
      </c>
      <c r="S276" s="6">
        <v>116791.4</v>
      </c>
      <c r="T276" s="4">
        <v>61518.600000000006</v>
      </c>
    </row>
    <row r="277" spans="1:20" x14ac:dyDescent="0.25">
      <c r="A277" t="s">
        <v>472</v>
      </c>
      <c r="B277" t="s">
        <v>2410</v>
      </c>
      <c r="C277" s="6">
        <v>34506</v>
      </c>
      <c r="D277" s="6">
        <v>34506</v>
      </c>
      <c r="E277" s="4">
        <v>0</v>
      </c>
      <c r="F277" s="6">
        <v>37658</v>
      </c>
      <c r="G277" s="6">
        <v>37658</v>
      </c>
      <c r="H277" s="4">
        <v>0</v>
      </c>
      <c r="I277" s="6">
        <v>39286</v>
      </c>
      <c r="J277" s="6">
        <v>39286</v>
      </c>
      <c r="K277" s="4">
        <v>0</v>
      </c>
      <c r="L277" s="6">
        <v>48549</v>
      </c>
      <c r="M277" s="6">
        <v>41604</v>
      </c>
      <c r="N277" s="4">
        <v>6945</v>
      </c>
      <c r="O277" s="6">
        <v>41144</v>
      </c>
      <c r="P277" s="6">
        <v>41150</v>
      </c>
      <c r="Q277" s="4">
        <v>-6</v>
      </c>
      <c r="R277" s="6">
        <v>50259</v>
      </c>
      <c r="S277" s="6">
        <v>46000</v>
      </c>
      <c r="T277" s="4">
        <v>4259</v>
      </c>
    </row>
    <row r="278" spans="1:20" x14ac:dyDescent="0.25">
      <c r="A278" t="s">
        <v>474</v>
      </c>
      <c r="B278" t="s">
        <v>2411</v>
      </c>
      <c r="C278" s="6">
        <v>28085</v>
      </c>
      <c r="D278" s="6">
        <v>28085</v>
      </c>
      <c r="E278" s="4">
        <v>0</v>
      </c>
      <c r="F278" s="6">
        <v>31292</v>
      </c>
      <c r="G278" s="6">
        <v>31292</v>
      </c>
      <c r="H278" s="4">
        <v>0</v>
      </c>
      <c r="I278" s="6">
        <v>34275</v>
      </c>
      <c r="J278" s="6">
        <v>34275</v>
      </c>
      <c r="K278" s="4">
        <v>0</v>
      </c>
      <c r="L278" s="6">
        <v>37715</v>
      </c>
      <c r="M278" s="6">
        <v>38344</v>
      </c>
      <c r="N278" s="4">
        <v>-629</v>
      </c>
      <c r="O278" s="6">
        <v>41782</v>
      </c>
      <c r="P278" s="6">
        <v>41782</v>
      </c>
      <c r="Q278" s="4">
        <v>0</v>
      </c>
      <c r="R278" s="6">
        <v>46518</v>
      </c>
      <c r="S278" s="6">
        <v>47294</v>
      </c>
      <c r="T278" s="4">
        <v>-776</v>
      </c>
    </row>
    <row r="279" spans="1:20" x14ac:dyDescent="0.25">
      <c r="A279" t="s">
        <v>476</v>
      </c>
      <c r="B279" t="s">
        <v>2412</v>
      </c>
      <c r="C279" s="6">
        <v>885000</v>
      </c>
      <c r="D279" s="6">
        <v>0</v>
      </c>
      <c r="E279" s="4">
        <v>885000</v>
      </c>
      <c r="F279" s="6">
        <v>957494</v>
      </c>
      <c r="G279" s="6">
        <v>0</v>
      </c>
      <c r="H279" s="4">
        <v>957494</v>
      </c>
      <c r="I279" s="6">
        <v>1035876</v>
      </c>
      <c r="J279" s="6">
        <v>462839.63</v>
      </c>
      <c r="K279" s="4">
        <v>573036.37</v>
      </c>
      <c r="L279" s="6">
        <v>41416</v>
      </c>
      <c r="M279" s="6">
        <v>41416</v>
      </c>
      <c r="N279" s="4">
        <v>0</v>
      </c>
      <c r="O279" s="6">
        <v>41744</v>
      </c>
      <c r="P279" s="6">
        <v>41744</v>
      </c>
      <c r="Q279" s="4">
        <v>0</v>
      </c>
      <c r="R279" s="6">
        <v>46458</v>
      </c>
      <c r="S279" s="6">
        <v>46458</v>
      </c>
      <c r="T279" s="4">
        <v>0</v>
      </c>
    </row>
    <row r="280" spans="1:20" x14ac:dyDescent="0.25">
      <c r="A280" t="s">
        <v>478</v>
      </c>
      <c r="B280" t="s">
        <v>479</v>
      </c>
      <c r="C280" s="6">
        <v>88898</v>
      </c>
      <c r="D280" s="6">
        <v>0</v>
      </c>
      <c r="E280" s="4">
        <v>88898</v>
      </c>
      <c r="F280" s="6">
        <v>127412</v>
      </c>
      <c r="G280" s="6">
        <v>0</v>
      </c>
      <c r="H280" s="4">
        <v>127412</v>
      </c>
      <c r="I280" s="6">
        <v>170894</v>
      </c>
      <c r="J280" s="6">
        <v>0</v>
      </c>
      <c r="K280" s="4">
        <v>170894</v>
      </c>
      <c r="L280" s="6">
        <v>220022</v>
      </c>
      <c r="M280" s="6">
        <v>0</v>
      </c>
      <c r="N280" s="4">
        <v>220022</v>
      </c>
      <c r="O280" s="6">
        <v>275663</v>
      </c>
      <c r="P280" s="6">
        <v>0</v>
      </c>
      <c r="Q280" s="4">
        <v>275663</v>
      </c>
      <c r="R280" s="6">
        <v>338689</v>
      </c>
      <c r="S280" s="6">
        <v>0</v>
      </c>
      <c r="T280" s="4">
        <v>338689</v>
      </c>
    </row>
    <row r="281" spans="1:20" x14ac:dyDescent="0.25">
      <c r="A281" t="s">
        <v>480</v>
      </c>
      <c r="B281" t="s">
        <v>292</v>
      </c>
      <c r="C281" s="6">
        <v>29410</v>
      </c>
      <c r="D281" s="6">
        <v>0</v>
      </c>
      <c r="E281" s="4">
        <v>29410</v>
      </c>
      <c r="F281" s="6">
        <v>65054</v>
      </c>
      <c r="G281" s="6">
        <v>35300</v>
      </c>
      <c r="H281" s="4">
        <v>29754</v>
      </c>
      <c r="I281" s="6">
        <v>70356</v>
      </c>
      <c r="J281" s="6">
        <v>0</v>
      </c>
      <c r="K281" s="4">
        <v>70356</v>
      </c>
      <c r="L281" s="6">
        <v>114900</v>
      </c>
      <c r="M281" s="6">
        <v>100000</v>
      </c>
      <c r="N281" s="4">
        <v>14900</v>
      </c>
      <c r="O281" s="6">
        <v>62841</v>
      </c>
      <c r="P281" s="6">
        <v>24000</v>
      </c>
      <c r="Q281" s="4">
        <v>38841</v>
      </c>
      <c r="R281" s="6">
        <v>92525</v>
      </c>
      <c r="S281" s="6">
        <v>25000</v>
      </c>
      <c r="T281" s="4">
        <v>67525</v>
      </c>
    </row>
    <row r="282" spans="1:20" x14ac:dyDescent="0.25">
      <c r="A282" t="s">
        <v>481</v>
      </c>
      <c r="B282" t="s">
        <v>2413</v>
      </c>
      <c r="C282" s="6">
        <v>27867</v>
      </c>
      <c r="D282" s="6">
        <v>27867</v>
      </c>
      <c r="E282" s="4">
        <v>0</v>
      </c>
      <c r="F282" s="6">
        <v>31014</v>
      </c>
      <c r="G282" s="6">
        <v>31531</v>
      </c>
      <c r="H282" s="4">
        <v>-517</v>
      </c>
      <c r="I282" s="6">
        <v>37355</v>
      </c>
      <c r="J282" s="6">
        <v>37355</v>
      </c>
      <c r="K282" s="4">
        <v>0</v>
      </c>
      <c r="L282" s="6">
        <v>37401</v>
      </c>
      <c r="M282" s="6">
        <v>37401</v>
      </c>
      <c r="N282" s="4">
        <v>0</v>
      </c>
      <c r="O282" s="6">
        <v>41438</v>
      </c>
      <c r="P282" s="6">
        <v>41438</v>
      </c>
      <c r="Q282" s="4">
        <v>0</v>
      </c>
      <c r="R282" s="6">
        <v>45981</v>
      </c>
      <c r="S282" s="6">
        <v>45981</v>
      </c>
      <c r="T282" s="4">
        <v>0</v>
      </c>
    </row>
    <row r="283" spans="1:20" x14ac:dyDescent="0.25">
      <c r="A283" t="s">
        <v>483</v>
      </c>
      <c r="B283" t="s">
        <v>2414</v>
      </c>
      <c r="C283" s="6">
        <v>27556</v>
      </c>
      <c r="D283" s="6">
        <v>27556</v>
      </c>
      <c r="E283" s="4">
        <v>0</v>
      </c>
      <c r="F283" s="6">
        <v>30616</v>
      </c>
      <c r="G283" s="6">
        <v>30616</v>
      </c>
      <c r="H283" s="4">
        <v>0</v>
      </c>
      <c r="I283" s="6">
        <v>33557</v>
      </c>
      <c r="J283" s="6">
        <v>33557</v>
      </c>
      <c r="K283" s="4">
        <v>0</v>
      </c>
      <c r="L283" s="6">
        <v>36951</v>
      </c>
      <c r="M283" s="6">
        <v>36951</v>
      </c>
      <c r="N283" s="4">
        <v>0</v>
      </c>
      <c r="O283" s="6">
        <v>45627</v>
      </c>
      <c r="P283" s="6">
        <v>45627</v>
      </c>
      <c r="Q283" s="4">
        <v>0</v>
      </c>
      <c r="R283" s="6">
        <v>45212</v>
      </c>
      <c r="S283" s="6">
        <v>45212</v>
      </c>
      <c r="T283" s="4">
        <v>0</v>
      </c>
    </row>
    <row r="284" spans="1:20" x14ac:dyDescent="0.25">
      <c r="A284" t="s">
        <v>485</v>
      </c>
      <c r="B284" t="s">
        <v>2415</v>
      </c>
      <c r="C284" s="6">
        <v>27377</v>
      </c>
      <c r="D284" s="6">
        <v>27377</v>
      </c>
      <c r="E284" s="4">
        <v>0</v>
      </c>
      <c r="F284" s="6">
        <v>30389</v>
      </c>
      <c r="G284" s="6">
        <v>30389</v>
      </c>
      <c r="H284" s="4">
        <v>0</v>
      </c>
      <c r="I284" s="6">
        <v>33316</v>
      </c>
      <c r="J284" s="6">
        <v>33316</v>
      </c>
      <c r="K284" s="4">
        <v>0</v>
      </c>
      <c r="L284" s="6">
        <v>36695</v>
      </c>
      <c r="M284" s="6">
        <v>36695</v>
      </c>
      <c r="N284" s="4">
        <v>0</v>
      </c>
      <c r="O284" s="6">
        <v>47612</v>
      </c>
      <c r="P284" s="6">
        <v>47612</v>
      </c>
      <c r="Q284" s="4">
        <v>0</v>
      </c>
      <c r="R284" s="6">
        <v>44775</v>
      </c>
      <c r="S284" s="6">
        <v>44775</v>
      </c>
      <c r="T284" s="4">
        <v>0</v>
      </c>
    </row>
    <row r="285" spans="1:20" x14ac:dyDescent="0.25">
      <c r="A285" t="s">
        <v>487</v>
      </c>
      <c r="B285" t="s">
        <v>2416</v>
      </c>
      <c r="C285" s="6">
        <v>27322</v>
      </c>
      <c r="D285" s="6">
        <v>27322</v>
      </c>
      <c r="E285" s="4">
        <v>0</v>
      </c>
      <c r="F285" s="6">
        <v>30318</v>
      </c>
      <c r="G285" s="6">
        <v>30318</v>
      </c>
      <c r="H285" s="4">
        <v>0</v>
      </c>
      <c r="I285" s="6">
        <v>33240</v>
      </c>
      <c r="J285" s="6">
        <v>0</v>
      </c>
      <c r="K285" s="4">
        <v>33240</v>
      </c>
      <c r="L285" s="6">
        <v>75161</v>
      </c>
      <c r="M285" s="6">
        <v>76386</v>
      </c>
      <c r="N285" s="4">
        <v>-1225</v>
      </c>
      <c r="O285" s="6">
        <v>51555</v>
      </c>
      <c r="P285" s="6">
        <v>51555</v>
      </c>
      <c r="Q285" s="4">
        <v>0</v>
      </c>
      <c r="R285" s="6">
        <v>44635</v>
      </c>
      <c r="S285" s="6">
        <v>45379</v>
      </c>
      <c r="T285" s="4">
        <v>-744</v>
      </c>
    </row>
    <row r="286" spans="1:20" x14ac:dyDescent="0.25">
      <c r="A286" t="s">
        <v>1148</v>
      </c>
      <c r="B286" t="s">
        <v>2417</v>
      </c>
      <c r="C286" s="6">
        <v>2146111</v>
      </c>
      <c r="D286" s="6">
        <v>0</v>
      </c>
      <c r="E286" s="4">
        <v>2146111</v>
      </c>
      <c r="F286" s="6">
        <v>2257193</v>
      </c>
      <c r="G286" s="6">
        <v>0</v>
      </c>
      <c r="H286" s="4">
        <v>2257193</v>
      </c>
      <c r="I286" s="6">
        <v>2374027</v>
      </c>
      <c r="J286" s="6">
        <v>0</v>
      </c>
      <c r="K286" s="4">
        <v>2374027</v>
      </c>
      <c r="L286" s="6">
        <v>2490225</v>
      </c>
      <c r="M286" s="6">
        <v>0</v>
      </c>
      <c r="N286" s="4">
        <v>2490225</v>
      </c>
      <c r="O286" s="6">
        <v>2612791</v>
      </c>
      <c r="P286" s="6">
        <v>0</v>
      </c>
      <c r="Q286" s="4">
        <v>2612791</v>
      </c>
      <c r="R286" s="6">
        <v>2742103</v>
      </c>
      <c r="S286" s="6">
        <v>0</v>
      </c>
      <c r="T286" s="4">
        <v>2742103</v>
      </c>
    </row>
    <row r="287" spans="1:20" x14ac:dyDescent="0.25">
      <c r="A287" t="s">
        <v>491</v>
      </c>
      <c r="B287" t="s">
        <v>2418</v>
      </c>
      <c r="C287" s="6">
        <v>2171352</v>
      </c>
      <c r="D287" s="6">
        <v>0</v>
      </c>
      <c r="E287" s="4">
        <v>2171352</v>
      </c>
      <c r="F287" s="6">
        <v>2283488</v>
      </c>
      <c r="G287" s="6">
        <v>0</v>
      </c>
      <c r="H287" s="4">
        <v>2283488</v>
      </c>
      <c r="I287" s="6">
        <v>2401404</v>
      </c>
      <c r="J287" s="6">
        <v>0</v>
      </c>
      <c r="K287" s="4">
        <v>2401404</v>
      </c>
      <c r="L287" s="6">
        <v>2518679</v>
      </c>
      <c r="M287" s="6">
        <v>0</v>
      </c>
      <c r="N287" s="4">
        <v>2518679</v>
      </c>
      <c r="O287" s="6">
        <v>2642355</v>
      </c>
      <c r="P287" s="6">
        <v>0</v>
      </c>
      <c r="Q287" s="4">
        <v>2642355</v>
      </c>
      <c r="R287" s="6">
        <v>2772924</v>
      </c>
      <c r="S287" s="6">
        <v>0</v>
      </c>
      <c r="T287" s="4">
        <v>2772924</v>
      </c>
    </row>
    <row r="288" spans="1:20" x14ac:dyDescent="0.25">
      <c r="A288" t="s">
        <v>493</v>
      </c>
      <c r="B288" t="s">
        <v>2419</v>
      </c>
      <c r="C288" s="6">
        <v>27609</v>
      </c>
      <c r="D288" s="6">
        <v>27609</v>
      </c>
      <c r="E288" s="4">
        <v>0</v>
      </c>
      <c r="F288" s="6">
        <v>30684</v>
      </c>
      <c r="G288" s="6">
        <v>30684</v>
      </c>
      <c r="H288" s="4">
        <v>0</v>
      </c>
      <c r="I288" s="6">
        <v>33629</v>
      </c>
      <c r="J288" s="6">
        <v>33629</v>
      </c>
      <c r="K288" s="4">
        <v>0</v>
      </c>
      <c r="L288" s="6">
        <v>37028</v>
      </c>
      <c r="M288" s="6">
        <v>37028</v>
      </c>
      <c r="N288" s="4">
        <v>0</v>
      </c>
      <c r="O288" s="6">
        <v>41031</v>
      </c>
      <c r="P288" s="6">
        <v>41031</v>
      </c>
      <c r="Q288" s="4">
        <v>0</v>
      </c>
      <c r="R288" s="6">
        <v>45343</v>
      </c>
      <c r="S288" s="6">
        <v>45343</v>
      </c>
      <c r="T288" s="4">
        <v>0</v>
      </c>
    </row>
    <row r="289" spans="1:20" x14ac:dyDescent="0.25">
      <c r="A289" t="s">
        <v>495</v>
      </c>
      <c r="B289" t="s">
        <v>2420</v>
      </c>
      <c r="C289" s="6">
        <v>31967</v>
      </c>
      <c r="D289" s="6">
        <v>31697</v>
      </c>
      <c r="E289" s="4">
        <v>270</v>
      </c>
      <c r="F289" s="6">
        <v>24918</v>
      </c>
      <c r="G289" s="6">
        <v>24918</v>
      </c>
      <c r="H289" s="4">
        <v>0</v>
      </c>
      <c r="I289" s="6">
        <v>33145</v>
      </c>
      <c r="J289" s="6">
        <v>33145</v>
      </c>
      <c r="K289" s="4">
        <v>0</v>
      </c>
      <c r="L289" s="6">
        <v>36513</v>
      </c>
      <c r="M289" s="6">
        <v>36513</v>
      </c>
      <c r="N289" s="4">
        <v>0</v>
      </c>
      <c r="O289" s="6">
        <v>40468</v>
      </c>
      <c r="P289" s="6">
        <v>40468</v>
      </c>
      <c r="Q289" s="4">
        <v>0</v>
      </c>
      <c r="R289" s="6">
        <v>44462</v>
      </c>
      <c r="S289" s="6">
        <v>44462</v>
      </c>
      <c r="T289" s="4">
        <v>0</v>
      </c>
    </row>
    <row r="290" spans="1:20" x14ac:dyDescent="0.25">
      <c r="A290" t="s">
        <v>497</v>
      </c>
      <c r="B290" t="s">
        <v>2421</v>
      </c>
      <c r="C290" s="6">
        <v>27473</v>
      </c>
      <c r="D290" s="6">
        <v>27473</v>
      </c>
      <c r="E290" s="4">
        <v>0</v>
      </c>
      <c r="F290" s="6">
        <v>30510</v>
      </c>
      <c r="G290" s="6">
        <v>30510</v>
      </c>
      <c r="H290" s="4">
        <v>0</v>
      </c>
      <c r="I290" s="6">
        <v>36236</v>
      </c>
      <c r="J290" s="6">
        <v>36236</v>
      </c>
      <c r="K290" s="4">
        <v>0</v>
      </c>
      <c r="L290" s="6">
        <v>36832</v>
      </c>
      <c r="M290" s="6">
        <v>36832</v>
      </c>
      <c r="N290" s="4">
        <v>0</v>
      </c>
      <c r="O290" s="6">
        <v>40817</v>
      </c>
      <c r="P290" s="6">
        <v>40817</v>
      </c>
      <c r="Q290" s="4">
        <v>0</v>
      </c>
      <c r="R290" s="6">
        <v>45009</v>
      </c>
      <c r="S290" s="6">
        <v>45009</v>
      </c>
      <c r="T290" s="4">
        <v>0</v>
      </c>
    </row>
    <row r="291" spans="1:20" x14ac:dyDescent="0.25">
      <c r="A291" t="s">
        <v>499</v>
      </c>
      <c r="B291" t="s">
        <v>500</v>
      </c>
      <c r="C291" s="6">
        <v>87933</v>
      </c>
      <c r="D291" s="6">
        <v>87933</v>
      </c>
      <c r="E291" s="4">
        <v>0</v>
      </c>
      <c r="F291" s="6">
        <v>33850</v>
      </c>
      <c r="G291" s="6">
        <v>33850</v>
      </c>
      <c r="H291" s="4">
        <v>0</v>
      </c>
      <c r="I291" s="6">
        <v>37078</v>
      </c>
      <c r="J291" s="6">
        <v>37078</v>
      </c>
      <c r="K291" s="4">
        <v>0</v>
      </c>
      <c r="L291" s="6">
        <v>40818</v>
      </c>
      <c r="M291" s="6">
        <v>40818</v>
      </c>
      <c r="N291" s="4">
        <v>0</v>
      </c>
      <c r="O291" s="6">
        <v>45222</v>
      </c>
      <c r="P291" s="6">
        <v>45222</v>
      </c>
      <c r="Q291" s="4">
        <v>0</v>
      </c>
      <c r="R291" s="6">
        <v>50045</v>
      </c>
      <c r="S291" s="6">
        <v>0</v>
      </c>
      <c r="T291" s="4">
        <v>50045</v>
      </c>
    </row>
    <row r="292" spans="1:20" x14ac:dyDescent="0.25">
      <c r="A292" t="s">
        <v>501</v>
      </c>
      <c r="B292" t="s">
        <v>502</v>
      </c>
      <c r="C292" s="6">
        <v>27346</v>
      </c>
      <c r="D292" s="6">
        <v>0</v>
      </c>
      <c r="E292" s="4">
        <v>27346</v>
      </c>
      <c r="F292" s="6">
        <v>62105</v>
      </c>
      <c r="G292" s="6">
        <v>62105</v>
      </c>
      <c r="H292" s="4">
        <v>0</v>
      </c>
      <c r="I292" s="6">
        <v>36063</v>
      </c>
      <c r="J292" s="6">
        <v>36063</v>
      </c>
      <c r="K292" s="4">
        <v>0</v>
      </c>
      <c r="L292" s="6">
        <v>42101</v>
      </c>
      <c r="M292" s="6">
        <v>42101</v>
      </c>
      <c r="N292" s="4">
        <v>0</v>
      </c>
      <c r="O292" s="6">
        <v>40618</v>
      </c>
      <c r="P292" s="6">
        <v>40618</v>
      </c>
      <c r="Q292" s="4">
        <v>0</v>
      </c>
      <c r="R292" s="6">
        <v>44696</v>
      </c>
      <c r="S292" s="6">
        <v>44696</v>
      </c>
      <c r="T292" s="4">
        <v>0</v>
      </c>
    </row>
    <row r="293" spans="1:20" x14ac:dyDescent="0.25">
      <c r="A293" t="s">
        <v>503</v>
      </c>
      <c r="B293" t="s">
        <v>2580</v>
      </c>
      <c r="C293" s="6">
        <v>164113</v>
      </c>
      <c r="D293" s="6">
        <v>10000</v>
      </c>
      <c r="E293" s="4">
        <v>154113</v>
      </c>
      <c r="F293" s="6">
        <v>194283</v>
      </c>
      <c r="G293" s="6">
        <v>174000</v>
      </c>
      <c r="H293" s="4">
        <v>20283</v>
      </c>
      <c r="I293" s="6">
        <v>38515</v>
      </c>
      <c r="J293" s="6">
        <v>0</v>
      </c>
      <c r="K293" s="4">
        <v>38515</v>
      </c>
      <c r="L293" s="6">
        <v>86777</v>
      </c>
      <c r="M293" s="6">
        <v>39500</v>
      </c>
      <c r="N293" s="4">
        <v>47277</v>
      </c>
      <c r="O293" s="6">
        <v>100914</v>
      </c>
      <c r="P293" s="6">
        <v>64000</v>
      </c>
      <c r="Q293" s="4">
        <v>36914</v>
      </c>
      <c r="R293" s="6">
        <v>103563</v>
      </c>
      <c r="S293" s="6">
        <v>60500</v>
      </c>
      <c r="T293" s="4">
        <v>43063</v>
      </c>
    </row>
    <row r="294" spans="1:20" x14ac:dyDescent="0.25">
      <c r="A294" t="s">
        <v>505</v>
      </c>
      <c r="B294" t="s">
        <v>500</v>
      </c>
      <c r="C294" s="6">
        <v>87286</v>
      </c>
      <c r="D294" s="6">
        <v>87286</v>
      </c>
      <c r="E294" s="4">
        <v>0</v>
      </c>
      <c r="F294" s="6">
        <v>33571</v>
      </c>
      <c r="G294" s="6">
        <v>33571</v>
      </c>
      <c r="H294" s="4">
        <v>0</v>
      </c>
      <c r="I294" s="6">
        <v>36781</v>
      </c>
      <c r="J294" s="6">
        <v>36781</v>
      </c>
      <c r="K294" s="4">
        <v>0</v>
      </c>
      <c r="L294" s="6">
        <v>40502</v>
      </c>
      <c r="M294" s="6">
        <v>40502</v>
      </c>
      <c r="N294" s="4">
        <v>0</v>
      </c>
      <c r="O294" s="6">
        <v>44876</v>
      </c>
      <c r="P294" s="6">
        <v>44876</v>
      </c>
      <c r="Q294" s="4">
        <v>0</v>
      </c>
      <c r="R294" s="6">
        <v>49516</v>
      </c>
      <c r="S294" s="6">
        <v>0</v>
      </c>
      <c r="T294" s="4">
        <v>49516</v>
      </c>
    </row>
    <row r="295" spans="1:20" x14ac:dyDescent="0.25">
      <c r="A295" t="s">
        <v>506</v>
      </c>
      <c r="B295" t="s">
        <v>2422</v>
      </c>
      <c r="C295" s="6">
        <v>538889</v>
      </c>
      <c r="D295" s="6">
        <v>0</v>
      </c>
      <c r="E295" s="4">
        <v>538889</v>
      </c>
      <c r="F295" s="6">
        <v>600087</v>
      </c>
      <c r="G295" s="6">
        <v>0</v>
      </c>
      <c r="H295" s="4">
        <v>600087</v>
      </c>
      <c r="I295" s="6">
        <v>667131</v>
      </c>
      <c r="J295" s="6">
        <v>0</v>
      </c>
      <c r="K295" s="4">
        <v>667131</v>
      </c>
      <c r="L295" s="6">
        <v>733521</v>
      </c>
      <c r="M295" s="6">
        <v>0</v>
      </c>
      <c r="N295" s="4">
        <v>733521</v>
      </c>
      <c r="O295" s="6">
        <v>806391</v>
      </c>
      <c r="P295" s="6">
        <v>0</v>
      </c>
      <c r="Q295" s="4">
        <v>806391</v>
      </c>
      <c r="R295" s="6">
        <v>886504</v>
      </c>
      <c r="S295" s="6">
        <v>0</v>
      </c>
      <c r="T295" s="4">
        <v>886504</v>
      </c>
    </row>
    <row r="296" spans="1:20" x14ac:dyDescent="0.25">
      <c r="A296" t="s">
        <v>508</v>
      </c>
      <c r="B296" t="s">
        <v>2423</v>
      </c>
      <c r="C296" s="6">
        <v>27509</v>
      </c>
      <c r="D296" s="6">
        <v>27509</v>
      </c>
      <c r="E296" s="4">
        <v>0</v>
      </c>
      <c r="F296" s="6">
        <v>30558</v>
      </c>
      <c r="G296" s="6">
        <v>30558</v>
      </c>
      <c r="H296" s="4">
        <v>0</v>
      </c>
      <c r="I296" s="6">
        <v>33495</v>
      </c>
      <c r="J296" s="6">
        <v>33495</v>
      </c>
      <c r="K296" s="4">
        <v>0</v>
      </c>
      <c r="L296" s="6">
        <v>36886</v>
      </c>
      <c r="M296" s="6">
        <v>36886</v>
      </c>
      <c r="N296" s="4">
        <v>0</v>
      </c>
      <c r="O296" s="6">
        <v>40876</v>
      </c>
      <c r="P296" s="6">
        <v>40876</v>
      </c>
      <c r="Q296" s="4">
        <v>0</v>
      </c>
      <c r="R296" s="6">
        <v>45100</v>
      </c>
      <c r="S296" s="6">
        <v>45100</v>
      </c>
      <c r="T296" s="4">
        <v>0</v>
      </c>
    </row>
    <row r="297" spans="1:20" x14ac:dyDescent="0.25">
      <c r="A297" t="s">
        <v>510</v>
      </c>
      <c r="B297" t="s">
        <v>511</v>
      </c>
      <c r="C297" s="6">
        <v>-0.38</v>
      </c>
      <c r="D297" s="6">
        <v>0</v>
      </c>
      <c r="E297" s="4">
        <v>-0.38</v>
      </c>
      <c r="F297" s="6">
        <v>33923</v>
      </c>
      <c r="G297" s="6">
        <v>33923</v>
      </c>
      <c r="H297" s="4">
        <v>0</v>
      </c>
      <c r="I297" s="6">
        <v>33796</v>
      </c>
      <c r="J297" s="6">
        <v>34360</v>
      </c>
      <c r="K297" s="4">
        <v>-564</v>
      </c>
      <c r="L297" s="6">
        <v>40902</v>
      </c>
      <c r="M297" s="6">
        <v>40902</v>
      </c>
      <c r="N297" s="4">
        <v>0</v>
      </c>
      <c r="O297" s="6">
        <v>41226</v>
      </c>
      <c r="P297" s="6">
        <v>41226</v>
      </c>
      <c r="Q297" s="4">
        <v>0</v>
      </c>
      <c r="R297" s="6">
        <v>45647</v>
      </c>
      <c r="S297" s="6">
        <v>0</v>
      </c>
      <c r="T297" s="4">
        <v>45647</v>
      </c>
    </row>
    <row r="298" spans="1:20" x14ac:dyDescent="0.25">
      <c r="A298" t="s">
        <v>512</v>
      </c>
      <c r="B298" t="s">
        <v>2424</v>
      </c>
      <c r="C298" s="6">
        <v>1935277</v>
      </c>
      <c r="D298" s="6">
        <v>0</v>
      </c>
      <c r="E298" s="4">
        <v>1935277</v>
      </c>
      <c r="F298" s="6">
        <v>2040218</v>
      </c>
      <c r="G298" s="6">
        <v>0</v>
      </c>
      <c r="H298" s="4">
        <v>2040218</v>
      </c>
      <c r="I298" s="6">
        <v>2150967</v>
      </c>
      <c r="J298" s="6">
        <v>0</v>
      </c>
      <c r="K298" s="4">
        <v>2150967</v>
      </c>
      <c r="L298" s="6">
        <v>2261069</v>
      </c>
      <c r="M298" s="6">
        <v>0</v>
      </c>
      <c r="N298" s="4">
        <v>2261069</v>
      </c>
      <c r="O298" s="6">
        <v>2377606</v>
      </c>
      <c r="P298" s="6">
        <v>0</v>
      </c>
      <c r="Q298" s="4">
        <v>2377606</v>
      </c>
      <c r="R298" s="6">
        <v>2501187</v>
      </c>
      <c r="S298" s="6">
        <v>0</v>
      </c>
      <c r="T298" s="4">
        <v>2501187</v>
      </c>
    </row>
    <row r="299" spans="1:20" x14ac:dyDescent="0.25">
      <c r="A299" t="s">
        <v>514</v>
      </c>
      <c r="B299" t="s">
        <v>2425</v>
      </c>
      <c r="C299" s="6">
        <v>27683</v>
      </c>
      <c r="D299" s="6">
        <v>27683</v>
      </c>
      <c r="E299" s="4">
        <v>0</v>
      </c>
      <c r="F299" s="6">
        <v>30779</v>
      </c>
      <c r="G299" s="6">
        <v>30779</v>
      </c>
      <c r="H299" s="4">
        <v>0</v>
      </c>
      <c r="I299" s="6">
        <v>33730</v>
      </c>
      <c r="J299" s="6">
        <v>33730</v>
      </c>
      <c r="K299" s="4">
        <v>0</v>
      </c>
      <c r="L299" s="6">
        <v>37135</v>
      </c>
      <c r="M299" s="6">
        <v>37188</v>
      </c>
      <c r="N299" s="4">
        <v>-53</v>
      </c>
      <c r="O299" s="6">
        <v>41095</v>
      </c>
      <c r="P299" s="6">
        <v>41100</v>
      </c>
      <c r="Q299" s="4">
        <v>-5</v>
      </c>
      <c r="R299" s="6">
        <v>45521</v>
      </c>
      <c r="S299" s="6">
        <v>45521</v>
      </c>
      <c r="T299" s="4">
        <v>0</v>
      </c>
    </row>
    <row r="300" spans="1:20" x14ac:dyDescent="0.25">
      <c r="A300" t="s">
        <v>516</v>
      </c>
      <c r="B300" t="s">
        <v>2426</v>
      </c>
      <c r="C300" s="6">
        <v>27720</v>
      </c>
      <c r="D300" s="6">
        <v>27720</v>
      </c>
      <c r="E300" s="4">
        <v>0</v>
      </c>
      <c r="F300" s="6">
        <v>30826</v>
      </c>
      <c r="G300" s="6">
        <v>30826</v>
      </c>
      <c r="H300" s="4">
        <v>0</v>
      </c>
      <c r="I300" s="6">
        <v>33780</v>
      </c>
      <c r="J300" s="6">
        <v>33780</v>
      </c>
      <c r="K300" s="4">
        <v>0</v>
      </c>
      <c r="L300" s="6">
        <v>37188</v>
      </c>
      <c r="M300" s="6">
        <v>37188</v>
      </c>
      <c r="N300" s="4">
        <v>0</v>
      </c>
      <c r="O300" s="6">
        <v>41206</v>
      </c>
      <c r="P300" s="6">
        <v>41206</v>
      </c>
      <c r="Q300" s="4">
        <v>0</v>
      </c>
      <c r="R300" s="6">
        <v>45617</v>
      </c>
      <c r="S300" s="6">
        <v>45617</v>
      </c>
      <c r="T300" s="4">
        <v>0</v>
      </c>
    </row>
    <row r="301" spans="1:20" x14ac:dyDescent="0.25">
      <c r="A301" t="s">
        <v>518</v>
      </c>
      <c r="B301" t="s">
        <v>2427</v>
      </c>
      <c r="C301" s="6">
        <v>27717</v>
      </c>
      <c r="D301" s="6">
        <v>27717</v>
      </c>
      <c r="E301" s="4">
        <v>0</v>
      </c>
      <c r="F301" s="6">
        <v>30821</v>
      </c>
      <c r="G301" s="6">
        <v>30821</v>
      </c>
      <c r="H301" s="4">
        <v>0</v>
      </c>
      <c r="I301" s="6">
        <v>33775</v>
      </c>
      <c r="J301" s="6">
        <v>33775</v>
      </c>
      <c r="K301" s="4">
        <v>0</v>
      </c>
      <c r="L301" s="6">
        <v>37183</v>
      </c>
      <c r="M301" s="6">
        <v>37803</v>
      </c>
      <c r="N301" s="4">
        <v>-620</v>
      </c>
      <c r="O301" s="6">
        <v>40580</v>
      </c>
      <c r="P301" s="6">
        <v>40580</v>
      </c>
      <c r="Q301" s="4">
        <v>0</v>
      </c>
      <c r="R301" s="6">
        <v>45607</v>
      </c>
      <c r="S301" s="6">
        <v>45607</v>
      </c>
      <c r="T301" s="4">
        <v>0</v>
      </c>
    </row>
    <row r="302" spans="1:20" x14ac:dyDescent="0.25">
      <c r="A302" t="s">
        <v>520</v>
      </c>
      <c r="B302" t="s">
        <v>2427</v>
      </c>
      <c r="C302" s="6">
        <v>27798</v>
      </c>
      <c r="D302" s="6">
        <v>27798</v>
      </c>
      <c r="E302" s="4">
        <v>0</v>
      </c>
      <c r="F302" s="6">
        <v>30925</v>
      </c>
      <c r="G302" s="6">
        <v>30925</v>
      </c>
      <c r="H302" s="4">
        <v>0</v>
      </c>
      <c r="I302" s="6">
        <v>33886</v>
      </c>
      <c r="J302" s="6">
        <v>33886</v>
      </c>
      <c r="K302" s="4">
        <v>0</v>
      </c>
      <c r="L302" s="6">
        <v>37301</v>
      </c>
      <c r="M302" s="6">
        <v>37301</v>
      </c>
      <c r="N302" s="4">
        <v>0</v>
      </c>
      <c r="O302" s="6">
        <v>41329</v>
      </c>
      <c r="P302" s="6">
        <v>41329</v>
      </c>
      <c r="Q302" s="4">
        <v>0</v>
      </c>
      <c r="R302" s="6">
        <v>45809</v>
      </c>
      <c r="S302" s="6">
        <v>45809</v>
      </c>
      <c r="T302" s="4">
        <v>0</v>
      </c>
    </row>
    <row r="303" spans="1:20" x14ac:dyDescent="0.25">
      <c r="A303" t="s">
        <v>521</v>
      </c>
      <c r="B303" t="s">
        <v>2428</v>
      </c>
      <c r="C303" s="6">
        <v>27605</v>
      </c>
      <c r="D303" s="6">
        <v>27605</v>
      </c>
      <c r="E303" s="4">
        <v>0</v>
      </c>
      <c r="F303" s="6">
        <v>30679</v>
      </c>
      <c r="G303" s="6">
        <v>30679</v>
      </c>
      <c r="H303" s="4">
        <v>0</v>
      </c>
      <c r="I303" s="6">
        <v>33624</v>
      </c>
      <c r="J303" s="6">
        <v>33624</v>
      </c>
      <c r="K303" s="4">
        <v>0</v>
      </c>
      <c r="L303" s="6">
        <v>37023</v>
      </c>
      <c r="M303" s="6">
        <v>37641</v>
      </c>
      <c r="N303" s="4">
        <v>-618</v>
      </c>
      <c r="O303" s="6">
        <v>45095</v>
      </c>
      <c r="P303" s="6">
        <v>45837</v>
      </c>
      <c r="Q303" s="4">
        <v>-742</v>
      </c>
      <c r="R303" s="6">
        <v>49851</v>
      </c>
      <c r="S303" s="6">
        <v>49851</v>
      </c>
      <c r="T303" s="4">
        <v>0</v>
      </c>
    </row>
    <row r="304" spans="1:20" x14ac:dyDescent="0.25">
      <c r="A304" t="s">
        <v>523</v>
      </c>
      <c r="B304" t="s">
        <v>2429</v>
      </c>
      <c r="C304" s="6">
        <v>27511</v>
      </c>
      <c r="D304" s="6">
        <v>27511</v>
      </c>
      <c r="E304" s="4">
        <v>0</v>
      </c>
      <c r="F304" s="6">
        <v>30559</v>
      </c>
      <c r="G304" s="6">
        <v>30559</v>
      </c>
      <c r="H304" s="4">
        <v>0</v>
      </c>
      <c r="I304" s="6">
        <v>33496</v>
      </c>
      <c r="J304" s="6">
        <v>33496</v>
      </c>
      <c r="K304" s="4">
        <v>0</v>
      </c>
      <c r="L304" s="6">
        <v>36887</v>
      </c>
      <c r="M304" s="6">
        <v>37502</v>
      </c>
      <c r="N304" s="4">
        <v>-615</v>
      </c>
      <c r="O304" s="6">
        <v>44934</v>
      </c>
      <c r="P304" s="6">
        <v>45673</v>
      </c>
      <c r="Q304" s="4">
        <v>-739</v>
      </c>
      <c r="R304" s="6">
        <v>49605</v>
      </c>
      <c r="S304" s="6">
        <v>49605</v>
      </c>
      <c r="T304" s="4">
        <v>0</v>
      </c>
    </row>
    <row r="305" spans="1:20" x14ac:dyDescent="0.25">
      <c r="A305" t="s">
        <v>525</v>
      </c>
      <c r="B305" t="s">
        <v>2430</v>
      </c>
      <c r="C305" s="6">
        <v>49867</v>
      </c>
      <c r="D305" s="6">
        <v>49867</v>
      </c>
      <c r="E305" s="4">
        <v>0</v>
      </c>
      <c r="F305" s="6">
        <v>54323</v>
      </c>
      <c r="G305" s="6">
        <v>54323</v>
      </c>
      <c r="H305" s="4">
        <v>0</v>
      </c>
      <c r="I305" s="6">
        <v>40117</v>
      </c>
      <c r="J305" s="6">
        <v>41000</v>
      </c>
      <c r="K305" s="4">
        <v>-883</v>
      </c>
      <c r="L305" s="6">
        <v>42623</v>
      </c>
      <c r="M305" s="6">
        <v>42623</v>
      </c>
      <c r="N305" s="4">
        <v>0</v>
      </c>
      <c r="O305" s="6">
        <v>47493</v>
      </c>
      <c r="P305" s="6">
        <v>47493</v>
      </c>
      <c r="Q305" s="4">
        <v>0</v>
      </c>
      <c r="R305" s="6">
        <v>59264</v>
      </c>
      <c r="S305" s="6">
        <v>59264</v>
      </c>
      <c r="T305" s="4">
        <v>0</v>
      </c>
    </row>
    <row r="306" spans="1:20" x14ac:dyDescent="0.25">
      <c r="A306" t="s">
        <v>527</v>
      </c>
      <c r="B306" t="s">
        <v>2431</v>
      </c>
      <c r="C306" s="6">
        <v>27362</v>
      </c>
      <c r="D306" s="6">
        <v>27362</v>
      </c>
      <c r="E306" s="4">
        <v>0</v>
      </c>
      <c r="F306" s="6">
        <v>30370</v>
      </c>
      <c r="G306" s="6">
        <v>30370</v>
      </c>
      <c r="H306" s="4">
        <v>0</v>
      </c>
      <c r="I306" s="6">
        <v>33296</v>
      </c>
      <c r="J306" s="6">
        <v>33851</v>
      </c>
      <c r="K306" s="4">
        <v>-555</v>
      </c>
      <c r="L306" s="6">
        <v>40323</v>
      </c>
      <c r="M306" s="6">
        <v>40323</v>
      </c>
      <c r="N306" s="4">
        <v>0</v>
      </c>
      <c r="O306" s="6">
        <v>40643</v>
      </c>
      <c r="P306" s="6">
        <v>41321</v>
      </c>
      <c r="Q306" s="4">
        <v>-678</v>
      </c>
      <c r="R306" s="6">
        <v>49217</v>
      </c>
      <c r="S306" s="6">
        <v>50800</v>
      </c>
      <c r="T306" s="4">
        <v>-1583</v>
      </c>
    </row>
    <row r="307" spans="1:20" x14ac:dyDescent="0.25">
      <c r="A307" t="s">
        <v>529</v>
      </c>
      <c r="B307" t="s">
        <v>2432</v>
      </c>
      <c r="C307" s="6">
        <v>27785</v>
      </c>
      <c r="D307" s="6">
        <v>27785</v>
      </c>
      <c r="E307" s="4">
        <v>0</v>
      </c>
      <c r="F307" s="6">
        <v>30909</v>
      </c>
      <c r="G307" s="6">
        <v>30909</v>
      </c>
      <c r="H307" s="4">
        <v>0</v>
      </c>
      <c r="I307" s="6">
        <v>33869</v>
      </c>
      <c r="J307" s="6">
        <v>33869</v>
      </c>
      <c r="K307" s="4">
        <v>0</v>
      </c>
      <c r="L307" s="6">
        <v>37283</v>
      </c>
      <c r="M307" s="6">
        <v>37283</v>
      </c>
      <c r="N307" s="4">
        <v>0</v>
      </c>
      <c r="O307" s="6">
        <v>41309</v>
      </c>
      <c r="P307" s="6">
        <v>41309</v>
      </c>
      <c r="Q307" s="4">
        <v>0</v>
      </c>
      <c r="R307" s="6">
        <v>45779</v>
      </c>
      <c r="S307" s="6">
        <v>45779</v>
      </c>
      <c r="T307" s="4">
        <v>0</v>
      </c>
    </row>
    <row r="308" spans="1:20" x14ac:dyDescent="0.25">
      <c r="A308" t="s">
        <v>531</v>
      </c>
      <c r="B308" t="s">
        <v>2433</v>
      </c>
      <c r="C308" s="6">
        <v>27614</v>
      </c>
      <c r="D308" s="6">
        <v>27614</v>
      </c>
      <c r="E308" s="4">
        <v>0</v>
      </c>
      <c r="F308" s="6">
        <v>30690</v>
      </c>
      <c r="G308" s="6">
        <v>30690</v>
      </c>
      <c r="H308" s="4">
        <v>0</v>
      </c>
      <c r="I308" s="6">
        <v>33636</v>
      </c>
      <c r="J308" s="6">
        <v>33636</v>
      </c>
      <c r="K308" s="4">
        <v>0</v>
      </c>
      <c r="L308" s="6">
        <v>37035</v>
      </c>
      <c r="M308" s="6">
        <v>37035</v>
      </c>
      <c r="N308" s="4">
        <v>0</v>
      </c>
      <c r="O308" s="6">
        <v>61538</v>
      </c>
      <c r="P308" s="6">
        <v>61538</v>
      </c>
      <c r="Q308" s="4">
        <v>0</v>
      </c>
      <c r="R308" s="6">
        <v>45354</v>
      </c>
      <c r="S308" s="6">
        <v>45354</v>
      </c>
      <c r="T308" s="4">
        <v>0</v>
      </c>
    </row>
    <row r="309" spans="1:20" x14ac:dyDescent="0.25">
      <c r="A309" t="s">
        <v>533</v>
      </c>
      <c r="B309" t="s">
        <v>364</v>
      </c>
      <c r="C309" s="6">
        <v>33318</v>
      </c>
      <c r="D309" s="6">
        <v>33318</v>
      </c>
      <c r="E309" s="4">
        <v>0</v>
      </c>
      <c r="F309" s="6">
        <v>37395</v>
      </c>
      <c r="G309" s="6">
        <v>37395</v>
      </c>
      <c r="H309" s="4">
        <v>0</v>
      </c>
      <c r="I309" s="6">
        <v>42723</v>
      </c>
      <c r="J309" s="6">
        <v>42723</v>
      </c>
      <c r="K309" s="4">
        <v>0</v>
      </c>
      <c r="L309" s="6">
        <v>44844</v>
      </c>
      <c r="M309" s="6">
        <v>0</v>
      </c>
      <c r="N309" s="4">
        <v>44844</v>
      </c>
      <c r="O309" s="6">
        <v>96709</v>
      </c>
      <c r="P309" s="6">
        <v>45603.88</v>
      </c>
      <c r="Q309" s="4">
        <v>51105.120000000003</v>
      </c>
      <c r="R309" s="6">
        <v>110434</v>
      </c>
      <c r="S309" s="6">
        <v>0</v>
      </c>
      <c r="T309" s="4">
        <v>110434</v>
      </c>
    </row>
    <row r="310" spans="1:20" x14ac:dyDescent="0.25">
      <c r="A310" t="s">
        <v>534</v>
      </c>
      <c r="B310" t="s">
        <v>364</v>
      </c>
      <c r="C310" s="6">
        <v>34222</v>
      </c>
      <c r="D310" s="6">
        <v>34222</v>
      </c>
      <c r="E310" s="4">
        <v>0</v>
      </c>
      <c r="F310" s="6">
        <v>38534</v>
      </c>
      <c r="G310" s="6">
        <v>38534</v>
      </c>
      <c r="H310" s="4">
        <v>0</v>
      </c>
      <c r="I310" s="6">
        <v>43993</v>
      </c>
      <c r="J310" s="6">
        <v>43993</v>
      </c>
      <c r="K310" s="4">
        <v>0</v>
      </c>
      <c r="L310" s="6">
        <v>46138</v>
      </c>
      <c r="M310" s="6">
        <v>0</v>
      </c>
      <c r="N310" s="4">
        <v>46138</v>
      </c>
      <c r="O310" s="6">
        <v>99481</v>
      </c>
      <c r="P310" s="6">
        <v>46897.88</v>
      </c>
      <c r="Q310" s="4">
        <v>52583.12</v>
      </c>
      <c r="R310" s="6">
        <v>114146</v>
      </c>
      <c r="S310" s="6">
        <v>0</v>
      </c>
      <c r="T310" s="4">
        <v>114146</v>
      </c>
    </row>
    <row r="311" spans="1:20" x14ac:dyDescent="0.25">
      <c r="A311" t="s">
        <v>535</v>
      </c>
      <c r="B311" t="s">
        <v>364</v>
      </c>
      <c r="C311" s="6">
        <v>32102</v>
      </c>
      <c r="D311" s="6">
        <v>32102</v>
      </c>
      <c r="E311" s="4">
        <v>0</v>
      </c>
      <c r="F311" s="6">
        <v>35864</v>
      </c>
      <c r="G311" s="6">
        <v>35864</v>
      </c>
      <c r="H311" s="4">
        <v>0</v>
      </c>
      <c r="I311" s="6">
        <v>41016</v>
      </c>
      <c r="J311" s="6">
        <v>0</v>
      </c>
      <c r="K311" s="4">
        <v>41016</v>
      </c>
      <c r="L311" s="6">
        <v>86083</v>
      </c>
      <c r="M311" s="6">
        <v>0</v>
      </c>
      <c r="N311" s="4">
        <v>86083</v>
      </c>
      <c r="O311" s="6">
        <v>137922</v>
      </c>
      <c r="P311" s="6">
        <v>0</v>
      </c>
      <c r="Q311" s="4">
        <v>137922</v>
      </c>
      <c r="R311" s="6">
        <v>198294</v>
      </c>
      <c r="S311" s="6">
        <v>53188</v>
      </c>
      <c r="T311" s="4">
        <v>145106</v>
      </c>
    </row>
    <row r="312" spans="1:20" x14ac:dyDescent="0.25">
      <c r="A312" t="s">
        <v>536</v>
      </c>
      <c r="B312" t="s">
        <v>107</v>
      </c>
      <c r="C312" s="6">
        <v>31050</v>
      </c>
      <c r="D312" s="6">
        <v>31050</v>
      </c>
      <c r="E312" s="4">
        <v>0</v>
      </c>
      <c r="F312" s="6">
        <v>34541</v>
      </c>
      <c r="G312" s="6">
        <v>34541</v>
      </c>
      <c r="H312" s="4">
        <v>0</v>
      </c>
      <c r="I312" s="6">
        <v>39541</v>
      </c>
      <c r="J312" s="6">
        <v>39541</v>
      </c>
      <c r="K312" s="4">
        <v>0</v>
      </c>
      <c r="L312" s="6">
        <v>41603</v>
      </c>
      <c r="M312" s="6">
        <v>0</v>
      </c>
      <c r="N312" s="4">
        <v>41603</v>
      </c>
      <c r="O312" s="6">
        <v>89763</v>
      </c>
      <c r="P312" s="6">
        <v>42362.879999999997</v>
      </c>
      <c r="Q312" s="4">
        <v>47400.12</v>
      </c>
      <c r="R312" s="6">
        <v>101126</v>
      </c>
      <c r="S312" s="6">
        <v>51356</v>
      </c>
      <c r="T312" s="4">
        <v>49770</v>
      </c>
    </row>
    <row r="313" spans="1:20" x14ac:dyDescent="0.25">
      <c r="A313" t="s">
        <v>537</v>
      </c>
      <c r="B313" t="s">
        <v>107</v>
      </c>
      <c r="C313" s="6">
        <v>32508</v>
      </c>
      <c r="D313" s="6">
        <v>32508</v>
      </c>
      <c r="E313" s="4">
        <v>0</v>
      </c>
      <c r="F313" s="6">
        <v>36375</v>
      </c>
      <c r="G313" s="6">
        <v>36375</v>
      </c>
      <c r="H313" s="4">
        <v>0</v>
      </c>
      <c r="I313" s="6">
        <v>41586</v>
      </c>
      <c r="J313" s="6">
        <v>41586</v>
      </c>
      <c r="K313" s="4">
        <v>0</v>
      </c>
      <c r="L313" s="6">
        <v>43686</v>
      </c>
      <c r="M313" s="6">
        <v>0</v>
      </c>
      <c r="N313" s="4">
        <v>43686</v>
      </c>
      <c r="O313" s="6">
        <v>94227</v>
      </c>
      <c r="P313" s="6">
        <v>44445.88</v>
      </c>
      <c r="Q313" s="4">
        <v>49781.120000000003</v>
      </c>
      <c r="R313" s="6">
        <v>107108</v>
      </c>
      <c r="S313" s="6">
        <v>54838</v>
      </c>
      <c r="T313" s="4">
        <v>52270</v>
      </c>
    </row>
    <row r="314" spans="1:20" x14ac:dyDescent="0.25">
      <c r="A314" t="s">
        <v>538</v>
      </c>
      <c r="B314" t="s">
        <v>539</v>
      </c>
      <c r="C314" s="6">
        <v>28608</v>
      </c>
      <c r="D314" s="6">
        <v>0</v>
      </c>
      <c r="E314" s="4">
        <v>28608</v>
      </c>
      <c r="F314" s="6">
        <v>66516</v>
      </c>
      <c r="G314" s="6">
        <v>63000</v>
      </c>
      <c r="H314" s="4">
        <v>3516</v>
      </c>
      <c r="I314" s="6">
        <v>36309</v>
      </c>
      <c r="J314" s="6">
        <v>37000</v>
      </c>
      <c r="K314" s="4">
        <v>-691</v>
      </c>
      <c r="L314" s="6">
        <v>39188</v>
      </c>
      <c r="M314" s="6">
        <v>0</v>
      </c>
      <c r="N314" s="4">
        <v>39188</v>
      </c>
      <c r="O314" s="6">
        <v>89631</v>
      </c>
      <c r="P314" s="6">
        <v>90000</v>
      </c>
      <c r="Q314" s="4">
        <v>-369</v>
      </c>
      <c r="R314" s="6">
        <v>54663</v>
      </c>
      <c r="S314" s="6">
        <v>55000</v>
      </c>
      <c r="T314" s="4">
        <v>-337</v>
      </c>
    </row>
    <row r="315" spans="1:20" x14ac:dyDescent="0.25">
      <c r="A315" t="s">
        <v>540</v>
      </c>
      <c r="B315" t="s">
        <v>2273</v>
      </c>
      <c r="C315" s="6">
        <v>30269</v>
      </c>
      <c r="D315" s="6">
        <v>30269</v>
      </c>
      <c r="E315" s="4">
        <v>0</v>
      </c>
      <c r="F315" s="6">
        <v>34075</v>
      </c>
      <c r="G315" s="6">
        <v>34075</v>
      </c>
      <c r="H315" s="4">
        <v>0</v>
      </c>
      <c r="I315" s="6">
        <v>37234</v>
      </c>
      <c r="J315" s="6">
        <v>37234</v>
      </c>
      <c r="K315" s="4">
        <v>0</v>
      </c>
      <c r="L315" s="6">
        <v>40862</v>
      </c>
      <c r="M315" s="6">
        <v>40862</v>
      </c>
      <c r="N315" s="4">
        <v>0</v>
      </c>
      <c r="O315" s="6">
        <v>45218</v>
      </c>
      <c r="P315" s="6">
        <v>45218</v>
      </c>
      <c r="Q315" s="4">
        <v>0</v>
      </c>
      <c r="R315" s="6">
        <v>51896</v>
      </c>
      <c r="S315" s="6">
        <v>51896</v>
      </c>
      <c r="T315" s="4">
        <v>0</v>
      </c>
    </row>
    <row r="316" spans="1:20" x14ac:dyDescent="0.25">
      <c r="A316" t="s">
        <v>541</v>
      </c>
      <c r="B316" t="s">
        <v>2434</v>
      </c>
      <c r="C316" s="6">
        <v>30368</v>
      </c>
      <c r="D316" s="6">
        <v>30368</v>
      </c>
      <c r="E316" s="4">
        <v>0</v>
      </c>
      <c r="F316" s="6">
        <v>34201</v>
      </c>
      <c r="G316" s="6">
        <v>34201</v>
      </c>
      <c r="H316" s="4">
        <v>0</v>
      </c>
      <c r="I316" s="6">
        <v>41593</v>
      </c>
      <c r="J316" s="6">
        <v>41593</v>
      </c>
      <c r="K316" s="4">
        <v>0</v>
      </c>
      <c r="L316" s="6">
        <v>41005</v>
      </c>
      <c r="M316" s="6">
        <v>41593</v>
      </c>
      <c r="N316" s="4">
        <v>-588</v>
      </c>
      <c r="O316" s="6">
        <v>44786</v>
      </c>
      <c r="P316" s="6">
        <v>44786</v>
      </c>
      <c r="Q316" s="4">
        <v>0</v>
      </c>
      <c r="R316" s="6">
        <v>52139</v>
      </c>
      <c r="S316" s="6">
        <v>52139</v>
      </c>
      <c r="T316" s="4">
        <v>0</v>
      </c>
    </row>
    <row r="317" spans="1:20" x14ac:dyDescent="0.25">
      <c r="A317" t="s">
        <v>543</v>
      </c>
      <c r="B317" t="s">
        <v>2435</v>
      </c>
      <c r="C317" s="6">
        <v>29212</v>
      </c>
      <c r="D317" s="6">
        <v>29212</v>
      </c>
      <c r="E317" s="4">
        <v>0</v>
      </c>
      <c r="F317" s="6">
        <v>32863</v>
      </c>
      <c r="G317" s="6">
        <v>32863</v>
      </c>
      <c r="H317" s="4">
        <v>0</v>
      </c>
      <c r="I317" s="6">
        <v>35978</v>
      </c>
      <c r="J317" s="6">
        <v>36000</v>
      </c>
      <c r="K317" s="4">
        <v>-22</v>
      </c>
      <c r="L317" s="6">
        <v>39536</v>
      </c>
      <c r="M317" s="6">
        <v>40195</v>
      </c>
      <c r="N317" s="4">
        <v>-659</v>
      </c>
      <c r="O317" s="6">
        <v>48196</v>
      </c>
      <c r="P317" s="6">
        <v>48196</v>
      </c>
      <c r="Q317" s="4">
        <v>0</v>
      </c>
      <c r="R317" s="6">
        <v>50020</v>
      </c>
      <c r="S317" s="6">
        <v>50854</v>
      </c>
      <c r="T317" s="4">
        <v>-834</v>
      </c>
    </row>
    <row r="318" spans="1:20" x14ac:dyDescent="0.25">
      <c r="A318" t="s">
        <v>545</v>
      </c>
      <c r="B318" t="s">
        <v>2373</v>
      </c>
      <c r="C318" s="6">
        <v>31535</v>
      </c>
      <c r="D318" s="6">
        <v>31635</v>
      </c>
      <c r="E318" s="4">
        <v>-100</v>
      </c>
      <c r="F318" s="6">
        <v>38823</v>
      </c>
      <c r="G318" s="6">
        <v>38823</v>
      </c>
      <c r="H318" s="4">
        <v>0</v>
      </c>
      <c r="I318" s="6">
        <v>35004</v>
      </c>
      <c r="J318" s="6">
        <v>35004</v>
      </c>
      <c r="K318" s="4">
        <v>0</v>
      </c>
      <c r="L318" s="6">
        <v>38491</v>
      </c>
      <c r="M318" s="6">
        <v>38491</v>
      </c>
      <c r="N318" s="4">
        <v>0</v>
      </c>
      <c r="O318" s="6">
        <v>42629</v>
      </c>
      <c r="P318" s="6">
        <v>42629</v>
      </c>
      <c r="Q318" s="4">
        <v>0</v>
      </c>
      <c r="R318" s="6">
        <v>47844</v>
      </c>
      <c r="S318" s="6">
        <v>47844</v>
      </c>
      <c r="T318" s="4">
        <v>0</v>
      </c>
    </row>
    <row r="319" spans="1:20" x14ac:dyDescent="0.25">
      <c r="A319" t="s">
        <v>546</v>
      </c>
      <c r="B319" t="s">
        <v>2436</v>
      </c>
      <c r="C319" s="6">
        <v>28365</v>
      </c>
      <c r="D319" s="6">
        <v>28365</v>
      </c>
      <c r="E319" s="4">
        <v>0</v>
      </c>
      <c r="F319" s="6">
        <v>31648</v>
      </c>
      <c r="G319" s="6">
        <v>0</v>
      </c>
      <c r="H319" s="4">
        <v>31648</v>
      </c>
      <c r="I319" s="6">
        <v>71315</v>
      </c>
      <c r="J319" s="6">
        <v>0</v>
      </c>
      <c r="K319" s="4">
        <v>71315</v>
      </c>
      <c r="L319" s="6">
        <v>116693</v>
      </c>
      <c r="M319" s="6">
        <v>118554</v>
      </c>
      <c r="N319" s="4">
        <v>-1861</v>
      </c>
      <c r="O319" s="6">
        <v>46395</v>
      </c>
      <c r="P319" s="6">
        <v>46395</v>
      </c>
      <c r="Q319" s="4">
        <v>0</v>
      </c>
      <c r="R319" s="6">
        <v>47207</v>
      </c>
      <c r="S319" s="6">
        <v>0</v>
      </c>
      <c r="T319" s="4">
        <v>47207</v>
      </c>
    </row>
    <row r="320" spans="1:20" x14ac:dyDescent="0.25">
      <c r="A320" t="s">
        <v>548</v>
      </c>
      <c r="B320" t="s">
        <v>2437</v>
      </c>
      <c r="C320" s="6">
        <v>90201</v>
      </c>
      <c r="D320" s="6">
        <v>0</v>
      </c>
      <c r="E320" s="4">
        <v>90201</v>
      </c>
      <c r="F320" s="6">
        <v>152884</v>
      </c>
      <c r="G320" s="6">
        <v>104171.9</v>
      </c>
      <c r="H320" s="4">
        <v>48712.100000000006</v>
      </c>
      <c r="I320" s="6">
        <v>98994</v>
      </c>
      <c r="J320" s="6">
        <v>0</v>
      </c>
      <c r="K320" s="4">
        <v>98994</v>
      </c>
      <c r="L320" s="6">
        <v>151830</v>
      </c>
      <c r="M320" s="6">
        <v>51158.1</v>
      </c>
      <c r="N320" s="4">
        <v>100671.9</v>
      </c>
      <c r="O320" s="6">
        <v>159155</v>
      </c>
      <c r="P320" s="6">
        <v>33662.550000000003</v>
      </c>
      <c r="Q320" s="4">
        <v>125492.45</v>
      </c>
      <c r="R320" s="6">
        <v>197802</v>
      </c>
      <c r="S320" s="6">
        <v>112323.1</v>
      </c>
      <c r="T320" s="4">
        <v>85478.9</v>
      </c>
    </row>
    <row r="321" spans="1:20" x14ac:dyDescent="0.25">
      <c r="A321" t="s">
        <v>550</v>
      </c>
      <c r="B321" t="s">
        <v>2287</v>
      </c>
      <c r="C321" s="6">
        <v>30648</v>
      </c>
      <c r="D321" s="6">
        <v>30648</v>
      </c>
      <c r="E321" s="4">
        <v>0</v>
      </c>
      <c r="F321" s="6">
        <v>34558</v>
      </c>
      <c r="G321" s="6">
        <v>34558</v>
      </c>
      <c r="H321" s="4">
        <v>0</v>
      </c>
      <c r="I321" s="6">
        <v>42009</v>
      </c>
      <c r="J321" s="6">
        <v>42009</v>
      </c>
      <c r="K321" s="4">
        <v>0</v>
      </c>
      <c r="L321" s="6">
        <v>41408</v>
      </c>
      <c r="M321" s="6">
        <v>41408</v>
      </c>
      <c r="N321" s="4">
        <v>0</v>
      </c>
      <c r="O321" s="6">
        <v>45814</v>
      </c>
      <c r="P321" s="6">
        <v>45814</v>
      </c>
      <c r="Q321" s="4">
        <v>0</v>
      </c>
      <c r="R321" s="6">
        <v>58569</v>
      </c>
      <c r="S321" s="6">
        <v>58569</v>
      </c>
      <c r="T321" s="4">
        <v>0</v>
      </c>
    </row>
    <row r="322" spans="1:20" x14ac:dyDescent="0.25">
      <c r="A322" t="s">
        <v>551</v>
      </c>
      <c r="B322" t="s">
        <v>552</v>
      </c>
      <c r="C322" s="6">
        <v>32170</v>
      </c>
      <c r="D322" s="6">
        <v>0</v>
      </c>
      <c r="E322" s="4">
        <v>32170</v>
      </c>
      <c r="F322" s="6">
        <v>69729</v>
      </c>
      <c r="G322" s="6">
        <v>0</v>
      </c>
      <c r="H322" s="4">
        <v>69729</v>
      </c>
      <c r="I322" s="6">
        <v>112451</v>
      </c>
      <c r="J322" s="6">
        <v>0</v>
      </c>
      <c r="K322" s="4">
        <v>112451</v>
      </c>
      <c r="L322" s="6">
        <v>161027</v>
      </c>
      <c r="M322" s="6">
        <v>0</v>
      </c>
      <c r="N322" s="4">
        <v>161027</v>
      </c>
      <c r="O322" s="6">
        <v>216389</v>
      </c>
      <c r="P322" s="6">
        <v>0</v>
      </c>
      <c r="Q322" s="4">
        <v>216389</v>
      </c>
      <c r="R322" s="6">
        <v>280345</v>
      </c>
      <c r="S322" s="6">
        <v>280345</v>
      </c>
      <c r="T322" s="4">
        <v>0</v>
      </c>
    </row>
    <row r="323" spans="1:20" x14ac:dyDescent="0.25">
      <c r="A323" t="s">
        <v>553</v>
      </c>
      <c r="B323" t="s">
        <v>2438</v>
      </c>
      <c r="C323" s="6">
        <v>29204</v>
      </c>
      <c r="D323" s="6">
        <v>29204</v>
      </c>
      <c r="E323" s="4">
        <v>0</v>
      </c>
      <c r="F323" s="6">
        <v>32718</v>
      </c>
      <c r="G323" s="6">
        <v>32718</v>
      </c>
      <c r="H323" s="4">
        <v>0</v>
      </c>
      <c r="I323" s="6">
        <v>35792</v>
      </c>
      <c r="J323" s="6">
        <v>35792</v>
      </c>
      <c r="K323" s="4">
        <v>0</v>
      </c>
      <c r="L323" s="6">
        <v>39328</v>
      </c>
      <c r="M323" s="6">
        <v>39328</v>
      </c>
      <c r="N323" s="4">
        <v>0</v>
      </c>
      <c r="O323" s="6">
        <v>43542</v>
      </c>
      <c r="P323" s="6">
        <v>43542</v>
      </c>
      <c r="Q323" s="4">
        <v>0</v>
      </c>
      <c r="R323" s="6">
        <v>49273</v>
      </c>
      <c r="S323" s="6">
        <v>49273</v>
      </c>
      <c r="T323" s="4">
        <v>0</v>
      </c>
    </row>
    <row r="324" spans="1:20" x14ac:dyDescent="0.25">
      <c r="A324" t="s">
        <v>555</v>
      </c>
      <c r="B324" t="s">
        <v>2439</v>
      </c>
      <c r="C324" s="6">
        <v>29204</v>
      </c>
      <c r="D324" s="6">
        <v>29204</v>
      </c>
      <c r="E324" s="4">
        <v>0</v>
      </c>
      <c r="F324" s="6">
        <v>32718</v>
      </c>
      <c r="G324" s="6">
        <v>33264</v>
      </c>
      <c r="H324" s="4">
        <v>-546</v>
      </c>
      <c r="I324" s="6">
        <v>39316</v>
      </c>
      <c r="J324" s="6">
        <v>39316</v>
      </c>
      <c r="K324" s="4">
        <v>0</v>
      </c>
      <c r="L324" s="6">
        <v>39328</v>
      </c>
      <c r="M324" s="6">
        <v>39328</v>
      </c>
      <c r="N324" s="4">
        <v>0</v>
      </c>
      <c r="O324" s="6">
        <v>43542</v>
      </c>
      <c r="P324" s="6">
        <v>43542</v>
      </c>
      <c r="Q324" s="4">
        <v>0</v>
      </c>
      <c r="R324" s="6">
        <v>49273</v>
      </c>
      <c r="S324" s="6">
        <v>49273</v>
      </c>
      <c r="T324" s="4">
        <v>0</v>
      </c>
    </row>
    <row r="325" spans="1:20" x14ac:dyDescent="0.25">
      <c r="A325" t="s">
        <v>557</v>
      </c>
      <c r="B325" t="s">
        <v>278</v>
      </c>
      <c r="C325" s="6">
        <v>49042</v>
      </c>
      <c r="D325" s="6">
        <v>0</v>
      </c>
      <c r="E325" s="4">
        <v>49042</v>
      </c>
      <c r="F325" s="6">
        <v>87399</v>
      </c>
      <c r="G325" s="6">
        <v>0</v>
      </c>
      <c r="H325" s="4">
        <v>87399</v>
      </c>
      <c r="I325" s="6">
        <v>130918</v>
      </c>
      <c r="J325" s="6">
        <v>0</v>
      </c>
      <c r="K325" s="4">
        <v>130918</v>
      </c>
      <c r="L325" s="6">
        <v>180291</v>
      </c>
      <c r="M325" s="6">
        <v>0</v>
      </c>
      <c r="N325" s="4">
        <v>180291</v>
      </c>
      <c r="O325" s="6">
        <v>236449</v>
      </c>
      <c r="P325" s="6">
        <v>0</v>
      </c>
      <c r="Q325" s="4">
        <v>236449</v>
      </c>
      <c r="R325" s="6">
        <v>301197</v>
      </c>
      <c r="S325" s="6">
        <v>0</v>
      </c>
      <c r="T325" s="4">
        <v>301197</v>
      </c>
    </row>
    <row r="326" spans="1:20" x14ac:dyDescent="0.25">
      <c r="A326" t="s">
        <v>558</v>
      </c>
      <c r="B326" t="s">
        <v>2440</v>
      </c>
      <c r="C326" s="6">
        <v>28768</v>
      </c>
      <c r="D326" s="6">
        <v>28768</v>
      </c>
      <c r="E326" s="4">
        <v>0</v>
      </c>
      <c r="F326" s="6">
        <v>55293</v>
      </c>
      <c r="G326" s="6">
        <v>55293</v>
      </c>
      <c r="H326" s="4">
        <v>0</v>
      </c>
      <c r="I326" s="6">
        <v>55286</v>
      </c>
      <c r="J326" s="6">
        <v>55286</v>
      </c>
      <c r="K326" s="4">
        <v>0</v>
      </c>
      <c r="L326" s="6">
        <v>51684</v>
      </c>
      <c r="M326" s="6">
        <v>51684</v>
      </c>
      <c r="N326" s="4">
        <v>0</v>
      </c>
      <c r="O326" s="6">
        <v>56015</v>
      </c>
      <c r="P326" s="6">
        <v>56015</v>
      </c>
      <c r="Q326" s="4">
        <v>0</v>
      </c>
      <c r="R326" s="6">
        <v>61647</v>
      </c>
      <c r="S326" s="6">
        <v>61647</v>
      </c>
      <c r="T326" s="4">
        <v>0</v>
      </c>
    </row>
    <row r="327" spans="1:20" x14ac:dyDescent="0.25">
      <c r="A327" t="s">
        <v>560</v>
      </c>
      <c r="B327" t="s">
        <v>561</v>
      </c>
      <c r="C327" s="6">
        <v>47471</v>
      </c>
      <c r="D327" s="6">
        <v>0</v>
      </c>
      <c r="E327" s="4">
        <v>47471</v>
      </c>
      <c r="F327" s="6">
        <v>85818</v>
      </c>
      <c r="G327" s="6">
        <v>85818</v>
      </c>
      <c r="H327" s="4">
        <v>0</v>
      </c>
      <c r="I327" s="6">
        <v>35813</v>
      </c>
      <c r="J327" s="6">
        <v>35813</v>
      </c>
      <c r="K327" s="4">
        <v>0</v>
      </c>
      <c r="L327" s="6">
        <v>46296</v>
      </c>
      <c r="M327" s="6">
        <v>46296</v>
      </c>
      <c r="N327" s="4">
        <v>0</v>
      </c>
      <c r="O327" s="6">
        <v>43568</v>
      </c>
      <c r="P327" s="6">
        <v>43568</v>
      </c>
      <c r="Q327" s="4">
        <v>0</v>
      </c>
      <c r="R327" s="6">
        <v>56258</v>
      </c>
      <c r="S327" s="6">
        <v>56258</v>
      </c>
      <c r="T327" s="4">
        <v>0</v>
      </c>
    </row>
    <row r="328" spans="1:20" x14ac:dyDescent="0.25">
      <c r="A328" t="s">
        <v>562</v>
      </c>
      <c r="B328" t="s">
        <v>563</v>
      </c>
      <c r="C328" s="6">
        <v>32184</v>
      </c>
      <c r="D328" s="6">
        <v>32662</v>
      </c>
      <c r="E328" s="4">
        <v>-478</v>
      </c>
      <c r="F328" s="6">
        <v>35968</v>
      </c>
      <c r="G328" s="6">
        <v>0</v>
      </c>
      <c r="H328" s="4">
        <v>35968</v>
      </c>
      <c r="I328" s="6">
        <v>77100</v>
      </c>
      <c r="J328" s="6">
        <v>78356</v>
      </c>
      <c r="K328" s="4">
        <v>-1256</v>
      </c>
      <c r="L328" s="6">
        <v>42628</v>
      </c>
      <c r="M328" s="6">
        <v>43328</v>
      </c>
      <c r="N328" s="4">
        <v>-700</v>
      </c>
      <c r="O328" s="6">
        <v>49282</v>
      </c>
      <c r="P328" s="6">
        <v>0</v>
      </c>
      <c r="Q328" s="4">
        <v>49282</v>
      </c>
      <c r="R328" s="6">
        <v>105739</v>
      </c>
      <c r="S328" s="6">
        <v>49282</v>
      </c>
      <c r="T328" s="4">
        <v>56457</v>
      </c>
    </row>
    <row r="329" spans="1:20" x14ac:dyDescent="0.25">
      <c r="A329" t="s">
        <v>564</v>
      </c>
      <c r="B329" t="s">
        <v>2441</v>
      </c>
      <c r="C329" s="6">
        <v>2424285</v>
      </c>
      <c r="D329" s="6">
        <v>0</v>
      </c>
      <c r="E329" s="4">
        <v>2424285</v>
      </c>
      <c r="F329" s="6">
        <v>2547414</v>
      </c>
      <c r="G329" s="6">
        <v>0</v>
      </c>
      <c r="H329" s="4">
        <v>2547414</v>
      </c>
      <c r="I329" s="6">
        <v>2676648</v>
      </c>
      <c r="J329" s="6">
        <v>0</v>
      </c>
      <c r="K329" s="4">
        <v>2676648</v>
      </c>
      <c r="L329" s="6">
        <v>2805179</v>
      </c>
      <c r="M329" s="6">
        <v>0</v>
      </c>
      <c r="N329" s="4">
        <v>2805179</v>
      </c>
      <c r="O329" s="6">
        <v>2940497</v>
      </c>
      <c r="P329" s="6">
        <v>0</v>
      </c>
      <c r="Q329" s="4">
        <v>2940497</v>
      </c>
      <c r="R329" s="6">
        <v>3084417</v>
      </c>
      <c r="S329" s="6">
        <v>0</v>
      </c>
      <c r="T329" s="4">
        <v>3084417</v>
      </c>
    </row>
    <row r="330" spans="1:20" x14ac:dyDescent="0.25">
      <c r="A330" t="s">
        <v>566</v>
      </c>
      <c r="B330" t="s">
        <v>2442</v>
      </c>
      <c r="C330" s="6">
        <v>32885</v>
      </c>
      <c r="D330" s="6">
        <v>33000</v>
      </c>
      <c r="E330" s="4">
        <v>-115</v>
      </c>
      <c r="F330" s="6">
        <v>32644</v>
      </c>
      <c r="G330" s="6">
        <v>33000</v>
      </c>
      <c r="H330" s="4">
        <v>-356</v>
      </c>
      <c r="I330" s="6">
        <v>39552</v>
      </c>
      <c r="J330" s="6">
        <v>40000</v>
      </c>
      <c r="K330" s="4">
        <v>-448</v>
      </c>
      <c r="L330" s="6">
        <v>43458</v>
      </c>
      <c r="M330" s="6">
        <v>43500</v>
      </c>
      <c r="N330" s="4">
        <v>-42</v>
      </c>
      <c r="O330" s="6">
        <v>43551</v>
      </c>
      <c r="P330" s="6">
        <v>44000</v>
      </c>
      <c r="Q330" s="4">
        <v>-449</v>
      </c>
      <c r="R330" s="6">
        <v>54394</v>
      </c>
      <c r="S330" s="6">
        <v>55300</v>
      </c>
      <c r="T330" s="4">
        <v>-906</v>
      </c>
    </row>
    <row r="331" spans="1:20" x14ac:dyDescent="0.25">
      <c r="A331" t="s">
        <v>568</v>
      </c>
      <c r="B331" t="s">
        <v>2443</v>
      </c>
      <c r="C331" s="6">
        <v>35701</v>
      </c>
      <c r="D331" s="6">
        <v>35701</v>
      </c>
      <c r="E331" s="4">
        <v>0</v>
      </c>
      <c r="F331" s="6">
        <v>39216</v>
      </c>
      <c r="G331" s="6">
        <v>39216</v>
      </c>
      <c r="H331" s="4">
        <v>0</v>
      </c>
      <c r="I331" s="6">
        <v>47895</v>
      </c>
      <c r="J331" s="6">
        <v>47895</v>
      </c>
      <c r="K331" s="4">
        <v>0</v>
      </c>
      <c r="L331" s="6">
        <v>51992</v>
      </c>
      <c r="M331" s="6">
        <v>52859</v>
      </c>
      <c r="N331" s="4">
        <v>-867</v>
      </c>
      <c r="O331" s="6">
        <v>54330</v>
      </c>
      <c r="P331" s="6">
        <v>54330</v>
      </c>
      <c r="Q331" s="4">
        <v>0</v>
      </c>
      <c r="R331" s="6">
        <v>70915</v>
      </c>
      <c r="S331" s="6">
        <v>70915</v>
      </c>
      <c r="T331" s="4">
        <v>0</v>
      </c>
    </row>
    <row r="332" spans="1:20" x14ac:dyDescent="0.25">
      <c r="A332" t="s">
        <v>570</v>
      </c>
      <c r="B332" t="s">
        <v>571</v>
      </c>
      <c r="C332" s="6">
        <v>135600</v>
      </c>
      <c r="D332" s="6">
        <v>0</v>
      </c>
      <c r="E332" s="4">
        <v>135600</v>
      </c>
      <c r="F332" s="6">
        <v>177860</v>
      </c>
      <c r="G332" s="6">
        <v>0</v>
      </c>
      <c r="H332" s="4">
        <v>177860</v>
      </c>
      <c r="I332" s="6">
        <v>225285</v>
      </c>
      <c r="J332" s="6">
        <v>0</v>
      </c>
      <c r="K332" s="4">
        <v>225285</v>
      </c>
      <c r="L332" s="6">
        <v>278566</v>
      </c>
      <c r="M332" s="6">
        <v>0</v>
      </c>
      <c r="N332" s="4">
        <v>278566</v>
      </c>
      <c r="O332" s="6">
        <v>338636</v>
      </c>
      <c r="P332" s="6">
        <v>0</v>
      </c>
      <c r="Q332" s="4">
        <v>338636</v>
      </c>
      <c r="R332" s="6">
        <v>407312</v>
      </c>
      <c r="S332" s="6">
        <v>289600</v>
      </c>
      <c r="T332" s="4">
        <v>117712</v>
      </c>
    </row>
    <row r="333" spans="1:20" x14ac:dyDescent="0.25">
      <c r="A333" t="s">
        <v>572</v>
      </c>
      <c r="B333" t="s">
        <v>2444</v>
      </c>
      <c r="C333" s="6">
        <v>32225</v>
      </c>
      <c r="D333" s="6">
        <v>32225</v>
      </c>
      <c r="E333" s="4">
        <v>0</v>
      </c>
      <c r="F333" s="6">
        <v>32781</v>
      </c>
      <c r="G333" s="6">
        <v>32781</v>
      </c>
      <c r="H333" s="4">
        <v>0</v>
      </c>
      <c r="I333" s="6">
        <v>39935</v>
      </c>
      <c r="J333" s="6">
        <v>39935</v>
      </c>
      <c r="K333" s="4">
        <v>0</v>
      </c>
      <c r="L333" s="6">
        <v>39399</v>
      </c>
      <c r="M333" s="6">
        <v>0</v>
      </c>
      <c r="N333" s="4">
        <v>39399</v>
      </c>
      <c r="O333" s="6">
        <v>89284</v>
      </c>
      <c r="P333" s="6">
        <v>89284</v>
      </c>
      <c r="Q333" s="4">
        <v>0</v>
      </c>
      <c r="R333" s="6">
        <v>54162</v>
      </c>
      <c r="S333" s="6">
        <v>0</v>
      </c>
      <c r="T333" s="4">
        <v>54162</v>
      </c>
    </row>
    <row r="334" spans="1:20" x14ac:dyDescent="0.25">
      <c r="A334" t="s">
        <v>574</v>
      </c>
      <c r="B334" t="s">
        <v>2370</v>
      </c>
      <c r="C334" s="6">
        <v>29242</v>
      </c>
      <c r="D334" s="6">
        <v>29459</v>
      </c>
      <c r="E334" s="4">
        <v>-217</v>
      </c>
      <c r="F334" s="6">
        <v>32575</v>
      </c>
      <c r="G334" s="6">
        <v>32575</v>
      </c>
      <c r="H334" s="4">
        <v>0</v>
      </c>
      <c r="I334" s="6">
        <v>35871</v>
      </c>
      <c r="J334" s="6">
        <v>118998</v>
      </c>
      <c r="K334" s="4">
        <v>-83127</v>
      </c>
      <c r="L334" s="6">
        <v>-43716.07</v>
      </c>
      <c r="M334" s="6">
        <v>0</v>
      </c>
      <c r="N334" s="4">
        <v>-43716.07</v>
      </c>
      <c r="O334" s="6">
        <v>4213</v>
      </c>
      <c r="P334" s="6">
        <v>0</v>
      </c>
      <c r="Q334" s="4">
        <v>4213</v>
      </c>
      <c r="R334" s="6">
        <v>58607</v>
      </c>
      <c r="S334" s="6">
        <v>58672</v>
      </c>
      <c r="T334" s="4">
        <v>-65</v>
      </c>
    </row>
    <row r="335" spans="1:20" x14ac:dyDescent="0.25">
      <c r="A335" t="s">
        <v>575</v>
      </c>
      <c r="B335" t="s">
        <v>2320</v>
      </c>
      <c r="C335" s="6">
        <v>2292610</v>
      </c>
      <c r="D335" s="6">
        <v>0</v>
      </c>
      <c r="E335" s="4">
        <v>2292610</v>
      </c>
      <c r="F335" s="6">
        <v>2411585</v>
      </c>
      <c r="G335" s="6">
        <v>0</v>
      </c>
      <c r="H335" s="4">
        <v>2411585</v>
      </c>
      <c r="I335" s="6">
        <v>2536665</v>
      </c>
      <c r="J335" s="6">
        <v>0</v>
      </c>
      <c r="K335" s="4">
        <v>2536665</v>
      </c>
      <c r="L335" s="6">
        <v>2661042</v>
      </c>
      <c r="M335" s="6">
        <v>0</v>
      </c>
      <c r="N335" s="4">
        <v>2661042</v>
      </c>
      <c r="O335" s="6">
        <v>2792207</v>
      </c>
      <c r="P335" s="6">
        <v>0</v>
      </c>
      <c r="Q335" s="4">
        <v>2792207</v>
      </c>
      <c r="R335" s="6">
        <v>2931978</v>
      </c>
      <c r="S335" s="6">
        <v>1943300</v>
      </c>
      <c r="T335" s="4">
        <v>988678</v>
      </c>
    </row>
    <row r="336" spans="1:20" x14ac:dyDescent="0.25">
      <c r="A336" t="s">
        <v>576</v>
      </c>
      <c r="B336" t="s">
        <v>2445</v>
      </c>
      <c r="C336" s="6">
        <v>29307</v>
      </c>
      <c r="D336" s="6">
        <v>29307</v>
      </c>
      <c r="E336" s="4">
        <v>0</v>
      </c>
      <c r="F336" s="6">
        <v>32848</v>
      </c>
      <c r="G336" s="6">
        <v>32848</v>
      </c>
      <c r="H336" s="4">
        <v>0</v>
      </c>
      <c r="I336" s="6">
        <v>35930</v>
      </c>
      <c r="J336" s="6">
        <v>35930</v>
      </c>
      <c r="K336" s="4">
        <v>0</v>
      </c>
      <c r="L336" s="6">
        <v>39476</v>
      </c>
      <c r="M336" s="6">
        <v>39476</v>
      </c>
      <c r="N336" s="4">
        <v>0</v>
      </c>
      <c r="O336" s="6">
        <v>43704</v>
      </c>
      <c r="P336" s="6">
        <v>43704</v>
      </c>
      <c r="Q336" s="4">
        <v>0</v>
      </c>
      <c r="R336" s="6">
        <v>49526</v>
      </c>
      <c r="S336" s="6">
        <v>49526</v>
      </c>
      <c r="T336" s="4">
        <v>0</v>
      </c>
    </row>
    <row r="337" spans="1:20" x14ac:dyDescent="0.25">
      <c r="A337" t="s">
        <v>578</v>
      </c>
      <c r="B337" t="s">
        <v>2446</v>
      </c>
      <c r="C337" s="6">
        <v>1701498</v>
      </c>
      <c r="D337" s="6">
        <v>0</v>
      </c>
      <c r="E337" s="4">
        <v>1701498</v>
      </c>
      <c r="F337" s="6">
        <v>1802201</v>
      </c>
      <c r="G337" s="6">
        <v>0</v>
      </c>
      <c r="H337" s="4">
        <v>1802201</v>
      </c>
      <c r="I337" s="6">
        <v>1909054</v>
      </c>
      <c r="J337" s="6">
        <v>0</v>
      </c>
      <c r="K337" s="4">
        <v>1909054</v>
      </c>
      <c r="L337" s="6">
        <v>2015195</v>
      </c>
      <c r="M337" s="6">
        <v>0</v>
      </c>
      <c r="N337" s="4">
        <v>2015195</v>
      </c>
      <c r="O337" s="6">
        <v>2128177</v>
      </c>
      <c r="P337" s="6">
        <v>0</v>
      </c>
      <c r="Q337" s="4">
        <v>2128177</v>
      </c>
      <c r="R337" s="6">
        <v>2249997</v>
      </c>
      <c r="S337" s="6">
        <v>0</v>
      </c>
      <c r="T337" s="4">
        <v>2249997</v>
      </c>
    </row>
    <row r="338" spans="1:20" x14ac:dyDescent="0.25">
      <c r="A338" t="s">
        <v>580</v>
      </c>
      <c r="B338" t="s">
        <v>2447</v>
      </c>
      <c r="C338" s="6">
        <v>2503265</v>
      </c>
      <c r="D338" s="6">
        <v>0</v>
      </c>
      <c r="E338" s="4">
        <v>2503265</v>
      </c>
      <c r="F338" s="6">
        <v>2629291</v>
      </c>
      <c r="G338" s="6">
        <v>0</v>
      </c>
      <c r="H338" s="4">
        <v>2629291</v>
      </c>
      <c r="I338" s="6">
        <v>2761464</v>
      </c>
      <c r="J338" s="6">
        <v>0</v>
      </c>
      <c r="K338" s="4">
        <v>2761464</v>
      </c>
      <c r="L338" s="6">
        <v>2892926</v>
      </c>
      <c r="M338" s="6">
        <v>0</v>
      </c>
      <c r="N338" s="4">
        <v>2892926</v>
      </c>
      <c r="O338" s="6">
        <v>3031227</v>
      </c>
      <c r="P338" s="6">
        <v>0</v>
      </c>
      <c r="Q338" s="4">
        <v>3031227</v>
      </c>
      <c r="R338" s="6">
        <v>3178358</v>
      </c>
      <c r="S338" s="6">
        <v>0</v>
      </c>
      <c r="T338" s="4">
        <v>3178358</v>
      </c>
    </row>
    <row r="339" spans="1:20" x14ac:dyDescent="0.25">
      <c r="A339" t="s">
        <v>582</v>
      </c>
      <c r="B339" t="s">
        <v>2448</v>
      </c>
      <c r="C339" s="6">
        <v>32440</v>
      </c>
      <c r="D339" s="6">
        <v>0</v>
      </c>
      <c r="E339" s="4">
        <v>32440</v>
      </c>
      <c r="F339" s="6">
        <v>77297</v>
      </c>
      <c r="G339" s="6">
        <v>0</v>
      </c>
      <c r="H339" s="4">
        <v>77297</v>
      </c>
      <c r="I339" s="6">
        <v>120757</v>
      </c>
      <c r="J339" s="6">
        <v>120757</v>
      </c>
      <c r="K339" s="4">
        <v>0</v>
      </c>
      <c r="L339" s="6">
        <v>46628</v>
      </c>
      <c r="M339" s="6">
        <v>47406</v>
      </c>
      <c r="N339" s="4">
        <v>-778</v>
      </c>
      <c r="O339" s="6">
        <v>56749</v>
      </c>
      <c r="P339" s="6">
        <v>0</v>
      </c>
      <c r="Q339" s="4">
        <v>56749</v>
      </c>
      <c r="R339" s="6">
        <v>121130</v>
      </c>
      <c r="S339" s="6">
        <v>121130</v>
      </c>
      <c r="T339" s="4">
        <v>0</v>
      </c>
    </row>
    <row r="340" spans="1:20" x14ac:dyDescent="0.25">
      <c r="A340" t="s">
        <v>584</v>
      </c>
      <c r="B340" t="s">
        <v>2449</v>
      </c>
      <c r="C340" s="6">
        <v>29392</v>
      </c>
      <c r="D340" s="6">
        <v>29400</v>
      </c>
      <c r="E340" s="4">
        <v>-8</v>
      </c>
      <c r="F340" s="6">
        <v>33041</v>
      </c>
      <c r="G340" s="6">
        <v>33100</v>
      </c>
      <c r="H340" s="4">
        <v>-59</v>
      </c>
      <c r="I340" s="6">
        <v>36084</v>
      </c>
      <c r="J340" s="6">
        <v>36100</v>
      </c>
      <c r="K340" s="4">
        <v>-16</v>
      </c>
      <c r="L340" s="6">
        <v>39686</v>
      </c>
      <c r="M340" s="6">
        <v>39700</v>
      </c>
      <c r="N340" s="4">
        <v>-14</v>
      </c>
      <c r="O340" s="6">
        <v>43937</v>
      </c>
      <c r="P340" s="6">
        <v>44000</v>
      </c>
      <c r="Q340" s="4">
        <v>-63</v>
      </c>
      <c r="R340" s="6">
        <v>49849</v>
      </c>
      <c r="S340" s="6">
        <v>50000</v>
      </c>
      <c r="T340" s="4">
        <v>-151</v>
      </c>
    </row>
    <row r="341" spans="1:20" x14ac:dyDescent="0.25">
      <c r="A341" t="s">
        <v>586</v>
      </c>
      <c r="B341" t="s">
        <v>2450</v>
      </c>
      <c r="C341" s="6">
        <v>35945</v>
      </c>
      <c r="D341" s="6">
        <v>35944</v>
      </c>
      <c r="E341" s="4">
        <v>1</v>
      </c>
      <c r="F341" s="6">
        <v>39532</v>
      </c>
      <c r="G341" s="6">
        <v>39532</v>
      </c>
      <c r="H341" s="4">
        <v>0</v>
      </c>
      <c r="I341" s="6">
        <v>42628</v>
      </c>
      <c r="J341" s="6">
        <v>42628</v>
      </c>
      <c r="K341" s="4">
        <v>0</v>
      </c>
      <c r="L341" s="6">
        <v>52353</v>
      </c>
      <c r="M341" s="6">
        <v>52353</v>
      </c>
      <c r="N341" s="4">
        <v>0</v>
      </c>
      <c r="O341" s="6">
        <v>50438</v>
      </c>
      <c r="P341" s="6">
        <v>50438</v>
      </c>
      <c r="Q341" s="4">
        <v>0</v>
      </c>
      <c r="R341" s="6">
        <v>56410</v>
      </c>
      <c r="S341" s="6">
        <v>56410</v>
      </c>
      <c r="T341" s="4">
        <v>0</v>
      </c>
    </row>
    <row r="342" spans="1:20" x14ac:dyDescent="0.25">
      <c r="A342" t="s">
        <v>588</v>
      </c>
      <c r="B342" t="s">
        <v>589</v>
      </c>
      <c r="C342" s="6">
        <v>29964</v>
      </c>
      <c r="D342" s="6">
        <v>0</v>
      </c>
      <c r="E342" s="4">
        <v>29964</v>
      </c>
      <c r="F342" s="6">
        <v>68460</v>
      </c>
      <c r="G342" s="6">
        <v>0</v>
      </c>
      <c r="H342" s="4">
        <v>68460</v>
      </c>
      <c r="I342" s="6">
        <v>112239</v>
      </c>
      <c r="J342" s="6">
        <v>0</v>
      </c>
      <c r="K342" s="4">
        <v>112239</v>
      </c>
      <c r="L342" s="6">
        <v>162002</v>
      </c>
      <c r="M342" s="6">
        <v>162002</v>
      </c>
      <c r="N342" s="4">
        <v>0</v>
      </c>
      <c r="O342" s="6">
        <v>49130</v>
      </c>
      <c r="P342" s="6">
        <v>0</v>
      </c>
      <c r="Q342" s="4">
        <v>49130</v>
      </c>
      <c r="R342" s="6">
        <v>107607</v>
      </c>
      <c r="S342" s="6">
        <v>109360</v>
      </c>
      <c r="T342" s="4">
        <v>-1753</v>
      </c>
    </row>
    <row r="343" spans="1:20" x14ac:dyDescent="0.25">
      <c r="A343" t="s">
        <v>590</v>
      </c>
      <c r="B343" t="s">
        <v>2310</v>
      </c>
      <c r="C343" s="6">
        <v>2723406</v>
      </c>
      <c r="D343" s="6">
        <v>0</v>
      </c>
      <c r="E343" s="4">
        <v>2723406</v>
      </c>
      <c r="F343" s="6">
        <v>2858622</v>
      </c>
      <c r="G343" s="6">
        <v>0</v>
      </c>
      <c r="H343" s="4">
        <v>2858622</v>
      </c>
      <c r="I343" s="6">
        <v>3000229</v>
      </c>
      <c r="J343" s="6">
        <v>0</v>
      </c>
      <c r="K343" s="4">
        <v>3000229</v>
      </c>
      <c r="L343" s="6">
        <v>3141078</v>
      </c>
      <c r="M343" s="6">
        <v>0</v>
      </c>
      <c r="N343" s="4">
        <v>3141078</v>
      </c>
      <c r="O343" s="6">
        <v>3289054</v>
      </c>
      <c r="P343" s="6">
        <v>0</v>
      </c>
      <c r="Q343" s="4">
        <v>3289054</v>
      </c>
      <c r="R343" s="6">
        <v>3447134</v>
      </c>
      <c r="S343" s="6">
        <v>0</v>
      </c>
      <c r="T343" s="4">
        <v>3447134</v>
      </c>
    </row>
    <row r="344" spans="1:20" x14ac:dyDescent="0.25">
      <c r="A344" t="s">
        <v>591</v>
      </c>
      <c r="B344" t="s">
        <v>2451</v>
      </c>
      <c r="C344" s="6">
        <v>29640</v>
      </c>
      <c r="D344" s="6">
        <v>29640</v>
      </c>
      <c r="E344" s="4">
        <v>0</v>
      </c>
      <c r="F344" s="6">
        <v>43736</v>
      </c>
      <c r="G344" s="6">
        <v>43736</v>
      </c>
      <c r="H344" s="4">
        <v>0</v>
      </c>
      <c r="I344" s="6">
        <v>43636</v>
      </c>
      <c r="J344" s="6">
        <v>43636</v>
      </c>
      <c r="K344" s="4">
        <v>0</v>
      </c>
      <c r="L344" s="6">
        <v>46023</v>
      </c>
      <c r="M344" s="6">
        <v>46023</v>
      </c>
      <c r="N344" s="4">
        <v>0</v>
      </c>
      <c r="O344" s="6">
        <v>50418</v>
      </c>
      <c r="P344" s="6">
        <v>50418</v>
      </c>
      <c r="Q344" s="4">
        <v>0</v>
      </c>
      <c r="R344" s="6">
        <v>56770</v>
      </c>
      <c r="S344" s="6">
        <v>56770</v>
      </c>
      <c r="T344" s="4">
        <v>0</v>
      </c>
    </row>
    <row r="345" spans="1:20" x14ac:dyDescent="0.25">
      <c r="A345" t="s">
        <v>593</v>
      </c>
      <c r="B345" t="s">
        <v>2452</v>
      </c>
      <c r="C345" s="6">
        <v>29920</v>
      </c>
      <c r="D345" s="6">
        <v>29920</v>
      </c>
      <c r="E345" s="4">
        <v>0</v>
      </c>
      <c r="F345" s="6">
        <v>33630</v>
      </c>
      <c r="G345" s="6">
        <v>0</v>
      </c>
      <c r="H345" s="4">
        <v>33630</v>
      </c>
      <c r="I345" s="6">
        <v>75676</v>
      </c>
      <c r="J345" s="6">
        <v>0</v>
      </c>
      <c r="K345" s="4">
        <v>75676</v>
      </c>
      <c r="L345" s="6">
        <v>123699</v>
      </c>
      <c r="M345" s="6">
        <v>0</v>
      </c>
      <c r="N345" s="4">
        <v>123699</v>
      </c>
      <c r="O345" s="6">
        <v>178668</v>
      </c>
      <c r="P345" s="6">
        <v>178668</v>
      </c>
      <c r="Q345" s="4">
        <v>0</v>
      </c>
      <c r="R345" s="6">
        <v>55902</v>
      </c>
      <c r="S345" s="6">
        <v>56834</v>
      </c>
      <c r="T345" s="4">
        <v>-932</v>
      </c>
    </row>
    <row r="346" spans="1:20" x14ac:dyDescent="0.25">
      <c r="A346" t="s">
        <v>595</v>
      </c>
      <c r="B346" t="s">
        <v>2280</v>
      </c>
      <c r="C346" s="6">
        <v>54845</v>
      </c>
      <c r="D346" s="6">
        <v>54845</v>
      </c>
      <c r="E346" s="4">
        <v>0</v>
      </c>
      <c r="F346" s="6">
        <v>58556</v>
      </c>
      <c r="G346" s="6">
        <v>58556</v>
      </c>
      <c r="H346" s="4">
        <v>0</v>
      </c>
      <c r="I346" s="6">
        <v>61688</v>
      </c>
      <c r="J346" s="6">
        <v>61688</v>
      </c>
      <c r="K346" s="4">
        <v>0</v>
      </c>
      <c r="L346" s="6">
        <v>65286</v>
      </c>
      <c r="M346" s="6">
        <v>65286</v>
      </c>
      <c r="N346" s="4">
        <v>0</v>
      </c>
      <c r="O346" s="6">
        <v>69596</v>
      </c>
      <c r="P346" s="6">
        <v>69596</v>
      </c>
      <c r="Q346" s="4">
        <v>0</v>
      </c>
      <c r="R346" s="6">
        <v>75967</v>
      </c>
      <c r="S346" s="6">
        <v>75967</v>
      </c>
      <c r="T346" s="4">
        <v>0</v>
      </c>
    </row>
    <row r="347" spans="1:20" x14ac:dyDescent="0.25">
      <c r="A347" t="s">
        <v>596</v>
      </c>
      <c r="B347" t="s">
        <v>2453</v>
      </c>
      <c r="C347" s="6">
        <v>980393</v>
      </c>
      <c r="D347" s="6">
        <v>0</v>
      </c>
      <c r="E347" s="4">
        <v>980393</v>
      </c>
      <c r="F347" s="6">
        <v>1059144</v>
      </c>
      <c r="G347" s="6">
        <v>0</v>
      </c>
      <c r="H347" s="4">
        <v>1059144</v>
      </c>
      <c r="I347" s="6">
        <v>1144134</v>
      </c>
      <c r="J347" s="6">
        <v>0</v>
      </c>
      <c r="K347" s="4">
        <v>1144134</v>
      </c>
      <c r="L347" s="6">
        <v>1228395</v>
      </c>
      <c r="M347" s="6">
        <v>0</v>
      </c>
      <c r="N347" s="4">
        <v>1228395</v>
      </c>
      <c r="O347" s="6">
        <v>1319604</v>
      </c>
      <c r="P347" s="6">
        <v>0</v>
      </c>
      <c r="Q347" s="4">
        <v>1319604</v>
      </c>
      <c r="R347" s="6">
        <v>1420123</v>
      </c>
      <c r="S347" s="6">
        <v>0</v>
      </c>
      <c r="T347" s="4">
        <v>1420123</v>
      </c>
    </row>
    <row r="348" spans="1:20" x14ac:dyDescent="0.25">
      <c r="A348" t="s">
        <v>598</v>
      </c>
      <c r="B348" t="s">
        <v>2454</v>
      </c>
      <c r="C348" s="6">
        <v>35914</v>
      </c>
      <c r="D348" s="6">
        <v>35914</v>
      </c>
      <c r="E348" s="4">
        <v>0</v>
      </c>
      <c r="F348" s="6">
        <v>39493</v>
      </c>
      <c r="G348" s="6">
        <v>40152</v>
      </c>
      <c r="H348" s="4">
        <v>-659</v>
      </c>
      <c r="I348" s="6">
        <v>46137</v>
      </c>
      <c r="J348" s="6">
        <v>46137</v>
      </c>
      <c r="K348" s="4">
        <v>0</v>
      </c>
      <c r="L348" s="6">
        <v>46143</v>
      </c>
      <c r="M348" s="6">
        <v>46143</v>
      </c>
      <c r="N348" s="4">
        <v>0</v>
      </c>
      <c r="O348" s="6">
        <v>50389</v>
      </c>
      <c r="P348" s="6">
        <v>50389</v>
      </c>
      <c r="Q348" s="4">
        <v>0</v>
      </c>
      <c r="R348" s="6">
        <v>56332</v>
      </c>
      <c r="S348" s="6">
        <v>56332</v>
      </c>
      <c r="T348" s="4">
        <v>0</v>
      </c>
    </row>
    <row r="349" spans="1:20" x14ac:dyDescent="0.25">
      <c r="A349" t="s">
        <v>600</v>
      </c>
      <c r="B349" t="s">
        <v>2455</v>
      </c>
      <c r="C349" s="6">
        <v>507432</v>
      </c>
      <c r="D349" s="6">
        <v>0</v>
      </c>
      <c r="E349" s="4">
        <v>507432</v>
      </c>
      <c r="F349" s="6">
        <v>570351</v>
      </c>
      <c r="G349" s="6">
        <v>0</v>
      </c>
      <c r="H349" s="4">
        <v>570351</v>
      </c>
      <c r="I349" s="6">
        <v>639417</v>
      </c>
      <c r="J349" s="6">
        <v>0</v>
      </c>
      <c r="K349" s="4">
        <v>639417</v>
      </c>
      <c r="L349" s="6">
        <v>707772</v>
      </c>
      <c r="M349" s="6">
        <v>0</v>
      </c>
      <c r="N349" s="4">
        <v>707772</v>
      </c>
      <c r="O349" s="6">
        <v>782966</v>
      </c>
      <c r="P349" s="6">
        <v>0</v>
      </c>
      <c r="Q349" s="4">
        <v>782966</v>
      </c>
      <c r="R349" s="6">
        <v>866990</v>
      </c>
      <c r="S349" s="6">
        <v>0</v>
      </c>
      <c r="T349" s="4">
        <v>866990</v>
      </c>
    </row>
    <row r="350" spans="1:20" x14ac:dyDescent="0.25">
      <c r="A350" t="s">
        <v>602</v>
      </c>
      <c r="B350" t="s">
        <v>2456</v>
      </c>
      <c r="C350" s="6">
        <v>29438</v>
      </c>
      <c r="D350" s="6">
        <v>29438</v>
      </c>
      <c r="E350" s="4">
        <v>0</v>
      </c>
      <c r="F350" s="6">
        <v>33016</v>
      </c>
      <c r="G350" s="6">
        <v>33016</v>
      </c>
      <c r="H350" s="4">
        <v>0</v>
      </c>
      <c r="I350" s="6">
        <v>36109</v>
      </c>
      <c r="J350" s="6">
        <v>36109</v>
      </c>
      <c r="K350" s="4">
        <v>0</v>
      </c>
      <c r="L350" s="6">
        <v>39665</v>
      </c>
      <c r="M350" s="6">
        <v>39665</v>
      </c>
      <c r="N350" s="4">
        <v>0</v>
      </c>
      <c r="O350" s="6">
        <v>43911</v>
      </c>
      <c r="P350" s="6">
        <v>43911</v>
      </c>
      <c r="Q350" s="4">
        <v>0</v>
      </c>
      <c r="R350" s="6">
        <v>49850</v>
      </c>
      <c r="S350" s="6">
        <v>49850</v>
      </c>
      <c r="T350" s="4">
        <v>0</v>
      </c>
    </row>
    <row r="351" spans="1:20" x14ac:dyDescent="0.25">
      <c r="A351" t="s">
        <v>604</v>
      </c>
      <c r="B351" t="s">
        <v>605</v>
      </c>
      <c r="C351" s="6">
        <v>68367</v>
      </c>
      <c r="D351" s="6">
        <v>0</v>
      </c>
      <c r="E351" s="4">
        <v>68367</v>
      </c>
      <c r="F351" s="6">
        <v>110957</v>
      </c>
      <c r="G351" s="6">
        <v>110957</v>
      </c>
      <c r="H351" s="4">
        <v>0</v>
      </c>
      <c r="I351" s="6">
        <v>42831</v>
      </c>
      <c r="J351" s="6">
        <v>43545</v>
      </c>
      <c r="K351" s="4">
        <v>-714</v>
      </c>
      <c r="L351" s="6">
        <v>48381</v>
      </c>
      <c r="M351" s="6">
        <v>0</v>
      </c>
      <c r="N351" s="4">
        <v>48381</v>
      </c>
      <c r="O351" s="6">
        <v>109601</v>
      </c>
      <c r="P351" s="6">
        <v>109601</v>
      </c>
      <c r="Q351" s="4">
        <v>0</v>
      </c>
      <c r="R351" s="6">
        <v>67243</v>
      </c>
      <c r="S351" s="6">
        <v>68364</v>
      </c>
      <c r="T351" s="4">
        <v>-1121</v>
      </c>
    </row>
    <row r="352" spans="1:20" x14ac:dyDescent="0.25">
      <c r="A352" t="s">
        <v>606</v>
      </c>
      <c r="B352" t="s">
        <v>83</v>
      </c>
      <c r="C352" s="6">
        <v>35361</v>
      </c>
      <c r="D352" s="6">
        <v>35361</v>
      </c>
      <c r="E352" s="4">
        <v>0</v>
      </c>
      <c r="F352" s="6">
        <v>39954</v>
      </c>
      <c r="G352" s="6">
        <v>39954</v>
      </c>
      <c r="H352" s="4">
        <v>0</v>
      </c>
      <c r="I352" s="6">
        <v>45574</v>
      </c>
      <c r="J352" s="6">
        <v>45574</v>
      </c>
      <c r="K352" s="4">
        <v>0</v>
      </c>
      <c r="L352" s="6">
        <v>47744</v>
      </c>
      <c r="M352" s="6">
        <v>48540</v>
      </c>
      <c r="N352" s="4">
        <v>-796</v>
      </c>
      <c r="O352" s="6">
        <v>52788</v>
      </c>
      <c r="P352" s="6">
        <v>52788</v>
      </c>
      <c r="Q352" s="4">
        <v>0</v>
      </c>
      <c r="R352" s="6">
        <v>62452</v>
      </c>
      <c r="S352" s="6">
        <v>63309.14</v>
      </c>
      <c r="T352" s="4">
        <v>-857.13999999999942</v>
      </c>
    </row>
    <row r="353" spans="1:20" x14ac:dyDescent="0.25">
      <c r="A353" t="s">
        <v>607</v>
      </c>
      <c r="B353" t="s">
        <v>33</v>
      </c>
      <c r="C353" s="6">
        <v>75224</v>
      </c>
      <c r="D353" s="6">
        <v>0</v>
      </c>
      <c r="E353" s="4">
        <v>75224</v>
      </c>
      <c r="F353" s="6">
        <v>121768</v>
      </c>
      <c r="G353" s="6">
        <v>75224</v>
      </c>
      <c r="H353" s="4">
        <v>46544</v>
      </c>
      <c r="I353" s="6">
        <v>95558</v>
      </c>
      <c r="J353" s="6">
        <v>48332</v>
      </c>
      <c r="K353" s="4">
        <v>47226</v>
      </c>
      <c r="L353" s="6">
        <v>102953</v>
      </c>
      <c r="M353" s="6">
        <v>49014</v>
      </c>
      <c r="N353" s="4">
        <v>53939</v>
      </c>
      <c r="O353" s="6">
        <v>113839</v>
      </c>
      <c r="P353" s="6">
        <v>55727</v>
      </c>
      <c r="Q353" s="4">
        <v>58112</v>
      </c>
      <c r="R353" s="6">
        <v>129086</v>
      </c>
      <c r="S353" s="6">
        <v>0</v>
      </c>
      <c r="T353" s="4">
        <v>129086</v>
      </c>
    </row>
    <row r="354" spans="1:20" x14ac:dyDescent="0.25">
      <c r="A354" t="s">
        <v>608</v>
      </c>
      <c r="B354" t="s">
        <v>2457</v>
      </c>
      <c r="C354" s="6">
        <v>31597</v>
      </c>
      <c r="D354" s="6">
        <v>31597</v>
      </c>
      <c r="E354" s="4">
        <v>0</v>
      </c>
      <c r="F354" s="6">
        <v>35768</v>
      </c>
      <c r="G354" s="6">
        <v>35768</v>
      </c>
      <c r="H354" s="4">
        <v>0</v>
      </c>
      <c r="I354" s="6">
        <v>43422</v>
      </c>
      <c r="J354" s="6">
        <v>43422</v>
      </c>
      <c r="K354" s="4">
        <v>0</v>
      </c>
      <c r="L354" s="6">
        <v>42776</v>
      </c>
      <c r="M354" s="6">
        <v>42776</v>
      </c>
      <c r="N354" s="4">
        <v>0</v>
      </c>
      <c r="O354" s="6">
        <v>47309</v>
      </c>
      <c r="P354" s="6">
        <v>47309</v>
      </c>
      <c r="Q354" s="4">
        <v>0</v>
      </c>
      <c r="R354" s="6">
        <v>55167</v>
      </c>
      <c r="S354" s="6">
        <v>56087</v>
      </c>
      <c r="T354" s="4">
        <v>-920</v>
      </c>
    </row>
    <row r="355" spans="1:20" x14ac:dyDescent="0.25">
      <c r="A355" t="s">
        <v>610</v>
      </c>
      <c r="B355" t="s">
        <v>611</v>
      </c>
      <c r="C355" s="6">
        <v>35055</v>
      </c>
      <c r="D355" s="6">
        <v>0</v>
      </c>
      <c r="E355" s="4">
        <v>35055</v>
      </c>
      <c r="F355" s="6">
        <v>76389</v>
      </c>
      <c r="G355" s="6">
        <v>0</v>
      </c>
      <c r="H355" s="4">
        <v>76389</v>
      </c>
      <c r="I355" s="6">
        <v>123303</v>
      </c>
      <c r="J355" s="6">
        <v>0</v>
      </c>
      <c r="K355" s="4">
        <v>123303</v>
      </c>
      <c r="L355" s="6">
        <v>176522</v>
      </c>
      <c r="M355" s="6">
        <v>0</v>
      </c>
      <c r="N355" s="4">
        <v>176522</v>
      </c>
      <c r="O355" s="6">
        <v>237117</v>
      </c>
      <c r="P355" s="6">
        <v>0</v>
      </c>
      <c r="Q355" s="4">
        <v>237117</v>
      </c>
      <c r="R355" s="6">
        <v>308914</v>
      </c>
      <c r="S355" s="6">
        <v>0</v>
      </c>
      <c r="T355" s="4">
        <v>308914</v>
      </c>
    </row>
    <row r="356" spans="1:20" x14ac:dyDescent="0.25">
      <c r="A356" t="s">
        <v>612</v>
      </c>
      <c r="B356" t="s">
        <v>392</v>
      </c>
      <c r="C356" s="6">
        <v>76020</v>
      </c>
      <c r="D356" s="6">
        <v>0</v>
      </c>
      <c r="E356" s="4">
        <v>76020</v>
      </c>
      <c r="F356" s="6">
        <v>123934</v>
      </c>
      <c r="G356" s="6">
        <v>74244.05</v>
      </c>
      <c r="H356" s="4">
        <v>49689.95</v>
      </c>
      <c r="I356" s="6">
        <v>102214</v>
      </c>
      <c r="J356" s="6">
        <v>0</v>
      </c>
      <c r="K356" s="4">
        <v>102214</v>
      </c>
      <c r="L356" s="6">
        <v>159679</v>
      </c>
      <c r="M356" s="6">
        <v>51664.95</v>
      </c>
      <c r="N356" s="4">
        <v>108014.05</v>
      </c>
      <c r="O356" s="6">
        <v>172300</v>
      </c>
      <c r="P356" s="6">
        <v>52179.05</v>
      </c>
      <c r="Q356" s="4">
        <v>120120.95</v>
      </c>
      <c r="R356" s="6">
        <v>196659</v>
      </c>
      <c r="S356" s="6">
        <v>122889.95</v>
      </c>
      <c r="T356" s="4">
        <v>73769.05</v>
      </c>
    </row>
    <row r="357" spans="1:20" x14ac:dyDescent="0.25">
      <c r="A357" t="s">
        <v>613</v>
      </c>
      <c r="B357" t="s">
        <v>2458</v>
      </c>
      <c r="C357" s="6">
        <v>120125</v>
      </c>
      <c r="D357" s="6">
        <v>0</v>
      </c>
      <c r="E357" s="4">
        <v>120125</v>
      </c>
      <c r="F357" s="6">
        <v>171364</v>
      </c>
      <c r="G357" s="6">
        <v>0</v>
      </c>
      <c r="H357" s="4">
        <v>171364</v>
      </c>
      <c r="I357" s="6">
        <v>228457</v>
      </c>
      <c r="J357" s="6">
        <v>0</v>
      </c>
      <c r="K357" s="4">
        <v>228457</v>
      </c>
      <c r="L357" s="6">
        <v>292125</v>
      </c>
      <c r="M357" s="6">
        <v>0</v>
      </c>
      <c r="N357" s="4">
        <v>292125</v>
      </c>
      <c r="O357" s="6">
        <v>363426</v>
      </c>
      <c r="P357" s="6">
        <v>0</v>
      </c>
      <c r="Q357" s="4">
        <v>363426</v>
      </c>
      <c r="R357" s="6">
        <v>445995</v>
      </c>
      <c r="S357" s="6">
        <v>422000</v>
      </c>
      <c r="T357" s="4">
        <v>23995</v>
      </c>
    </row>
    <row r="358" spans="1:20" x14ac:dyDescent="0.25">
      <c r="A358" t="s">
        <v>615</v>
      </c>
      <c r="B358" t="s">
        <v>616</v>
      </c>
      <c r="C358" s="6">
        <v>29200</v>
      </c>
      <c r="D358" s="6">
        <v>29638</v>
      </c>
      <c r="E358" s="4">
        <v>-438</v>
      </c>
      <c r="F358" s="6">
        <v>35946</v>
      </c>
      <c r="G358" s="6">
        <v>35946</v>
      </c>
      <c r="H358" s="4">
        <v>0</v>
      </c>
      <c r="I358" s="6">
        <v>35786</v>
      </c>
      <c r="J358" s="6">
        <v>35786</v>
      </c>
      <c r="K358" s="4">
        <v>0</v>
      </c>
      <c r="L358" s="6">
        <v>39322</v>
      </c>
      <c r="M358" s="6">
        <v>39322</v>
      </c>
      <c r="N358" s="4">
        <v>0</v>
      </c>
      <c r="O358" s="6">
        <v>43536</v>
      </c>
      <c r="P358" s="6">
        <v>43536</v>
      </c>
      <c r="Q358" s="4">
        <v>0</v>
      </c>
      <c r="R358" s="6">
        <v>49263</v>
      </c>
      <c r="S358" s="6">
        <v>49263</v>
      </c>
      <c r="T358" s="4">
        <v>0</v>
      </c>
    </row>
    <row r="359" spans="1:20" x14ac:dyDescent="0.25">
      <c r="A359" t="s">
        <v>1169</v>
      </c>
      <c r="B359" t="s">
        <v>2459</v>
      </c>
      <c r="C359" s="6">
        <v>36145</v>
      </c>
      <c r="D359" s="6">
        <v>36150</v>
      </c>
      <c r="E359" s="4">
        <v>-5</v>
      </c>
      <c r="F359" s="6">
        <v>39653</v>
      </c>
      <c r="G359" s="6">
        <v>0</v>
      </c>
      <c r="H359" s="4">
        <v>39653</v>
      </c>
      <c r="I359" s="6">
        <v>93495</v>
      </c>
      <c r="J359" s="6">
        <v>50000</v>
      </c>
      <c r="K359" s="4">
        <v>43495</v>
      </c>
      <c r="L359" s="6">
        <v>98214</v>
      </c>
      <c r="M359" s="6">
        <v>90000</v>
      </c>
      <c r="N359" s="4">
        <v>8214</v>
      </c>
      <c r="O359" s="6">
        <v>64823</v>
      </c>
      <c r="P359" s="6">
        <v>59000</v>
      </c>
      <c r="Q359" s="4">
        <v>5823</v>
      </c>
      <c r="R359" s="6">
        <v>69939</v>
      </c>
      <c r="S359" s="6">
        <v>150000</v>
      </c>
      <c r="T359" s="4">
        <v>-80061</v>
      </c>
    </row>
    <row r="360" spans="1:20" x14ac:dyDescent="0.25">
      <c r="A360" t="s">
        <v>1170</v>
      </c>
      <c r="B360" t="s">
        <v>2460</v>
      </c>
      <c r="C360" s="6">
        <v>29698</v>
      </c>
      <c r="D360" s="6">
        <v>29698</v>
      </c>
      <c r="E360" s="4">
        <v>0</v>
      </c>
      <c r="F360" s="6">
        <v>33347</v>
      </c>
      <c r="G360" s="6">
        <v>33347</v>
      </c>
      <c r="H360" s="4">
        <v>0</v>
      </c>
      <c r="I360" s="6">
        <v>36461</v>
      </c>
      <c r="J360" s="6">
        <v>36461</v>
      </c>
      <c r="K360" s="4">
        <v>0</v>
      </c>
      <c r="L360" s="6">
        <v>40039</v>
      </c>
      <c r="M360" s="6">
        <v>40039</v>
      </c>
      <c r="N360" s="4">
        <v>0</v>
      </c>
      <c r="O360" s="6">
        <v>44319</v>
      </c>
      <c r="P360" s="6">
        <v>44319</v>
      </c>
      <c r="Q360" s="4">
        <v>0</v>
      </c>
      <c r="R360" s="6">
        <v>50489</v>
      </c>
      <c r="S360" s="6">
        <v>50489</v>
      </c>
      <c r="T360" s="4">
        <v>0</v>
      </c>
    </row>
    <row r="361" spans="1:20" x14ac:dyDescent="0.25">
      <c r="A361" t="s">
        <v>621</v>
      </c>
      <c r="B361" t="s">
        <v>2461</v>
      </c>
      <c r="C361" s="6">
        <v>2458942</v>
      </c>
      <c r="D361" s="6">
        <v>0</v>
      </c>
      <c r="E361" s="4">
        <v>2458942</v>
      </c>
      <c r="F361" s="6">
        <v>2583145</v>
      </c>
      <c r="G361" s="6">
        <v>0</v>
      </c>
      <c r="H361" s="4">
        <v>2583145</v>
      </c>
      <c r="I361" s="6">
        <v>2713450</v>
      </c>
      <c r="J361" s="6">
        <v>0</v>
      </c>
      <c r="K361" s="4">
        <v>2713450</v>
      </c>
      <c r="L361" s="6">
        <v>2843052</v>
      </c>
      <c r="M361" s="6">
        <v>0</v>
      </c>
      <c r="N361" s="4">
        <v>2843052</v>
      </c>
      <c r="O361" s="6">
        <v>2979439</v>
      </c>
      <c r="P361" s="6">
        <v>0</v>
      </c>
      <c r="Q361" s="4">
        <v>2979439</v>
      </c>
      <c r="R361" s="6">
        <v>3124416</v>
      </c>
      <c r="S361" s="6">
        <v>0</v>
      </c>
      <c r="T361" s="4">
        <v>3124416</v>
      </c>
    </row>
    <row r="362" spans="1:20" x14ac:dyDescent="0.25">
      <c r="A362" t="s">
        <v>1171</v>
      </c>
      <c r="B362" t="s">
        <v>2403</v>
      </c>
      <c r="C362" s="6">
        <v>32569</v>
      </c>
      <c r="D362" s="6">
        <v>32569</v>
      </c>
      <c r="E362" s="4">
        <v>0</v>
      </c>
      <c r="F362" s="6">
        <v>32713</v>
      </c>
      <c r="G362" s="6">
        <v>0</v>
      </c>
      <c r="H362" s="4">
        <v>32713</v>
      </c>
      <c r="I362" s="6">
        <v>73658</v>
      </c>
      <c r="J362" s="6">
        <v>73674</v>
      </c>
      <c r="K362" s="4">
        <v>-16</v>
      </c>
      <c r="L362" s="6">
        <v>39306</v>
      </c>
      <c r="M362" s="6">
        <v>39306</v>
      </c>
      <c r="N362" s="4">
        <v>0</v>
      </c>
      <c r="O362" s="6">
        <v>43536</v>
      </c>
      <c r="P362" s="6">
        <v>43536</v>
      </c>
      <c r="Q362" s="4">
        <v>0</v>
      </c>
      <c r="R362" s="6">
        <v>49263</v>
      </c>
      <c r="S362" s="6">
        <v>49263</v>
      </c>
      <c r="T362" s="4">
        <v>0</v>
      </c>
    </row>
    <row r="363" spans="1:20" x14ac:dyDescent="0.25">
      <c r="A363" t="s">
        <v>1172</v>
      </c>
      <c r="B363" t="s">
        <v>2462</v>
      </c>
      <c r="C363" s="6">
        <v>29425</v>
      </c>
      <c r="D363" s="6">
        <v>29425</v>
      </c>
      <c r="E363" s="4">
        <v>0</v>
      </c>
      <c r="F363" s="6">
        <v>32959</v>
      </c>
      <c r="G363" s="6">
        <v>32959</v>
      </c>
      <c r="H363" s="4">
        <v>0</v>
      </c>
      <c r="I363" s="6">
        <v>36054</v>
      </c>
      <c r="J363" s="6">
        <v>36354.5</v>
      </c>
      <c r="K363" s="4">
        <v>-300.5</v>
      </c>
      <c r="L363" s="6">
        <v>39621</v>
      </c>
      <c r="M363" s="6">
        <v>39949.5</v>
      </c>
      <c r="N363" s="4">
        <v>-328.5</v>
      </c>
      <c r="O363" s="6">
        <v>43533</v>
      </c>
      <c r="P363" s="6">
        <v>43533</v>
      </c>
      <c r="Q363" s="4">
        <v>0</v>
      </c>
      <c r="R363" s="6">
        <v>49988</v>
      </c>
      <c r="S363" s="6">
        <v>49988</v>
      </c>
      <c r="T363" s="4">
        <v>0</v>
      </c>
    </row>
    <row r="364" spans="1:20" x14ac:dyDescent="0.25">
      <c r="A364" t="s">
        <v>1173</v>
      </c>
      <c r="B364" t="s">
        <v>2463</v>
      </c>
      <c r="C364" s="6">
        <v>2531057</v>
      </c>
      <c r="D364" s="6">
        <v>0</v>
      </c>
      <c r="E364" s="4">
        <v>2531057</v>
      </c>
      <c r="F364" s="6">
        <v>2657545</v>
      </c>
      <c r="G364" s="6">
        <v>0</v>
      </c>
      <c r="H364" s="4">
        <v>2657545</v>
      </c>
      <c r="I364" s="6">
        <v>2790136</v>
      </c>
      <c r="J364" s="6">
        <v>0</v>
      </c>
      <c r="K364" s="4">
        <v>2790136</v>
      </c>
      <c r="L364" s="6">
        <v>2922024</v>
      </c>
      <c r="M364" s="6">
        <v>0</v>
      </c>
      <c r="N364" s="4">
        <v>2922024</v>
      </c>
      <c r="O364" s="6">
        <v>3060698</v>
      </c>
      <c r="P364" s="6">
        <v>0</v>
      </c>
      <c r="Q364" s="4">
        <v>3060698</v>
      </c>
      <c r="R364" s="6">
        <v>3207966</v>
      </c>
      <c r="S364" s="6">
        <v>0</v>
      </c>
      <c r="T364" s="4">
        <v>3207966</v>
      </c>
    </row>
    <row r="365" spans="1:20" x14ac:dyDescent="0.25">
      <c r="A365" t="s">
        <v>628</v>
      </c>
      <c r="B365" t="s">
        <v>629</v>
      </c>
      <c r="C365" s="6">
        <v>62576</v>
      </c>
      <c r="D365" s="6">
        <v>62576</v>
      </c>
      <c r="E365" s="4">
        <v>0</v>
      </c>
      <c r="F365" s="6">
        <v>35494</v>
      </c>
      <c r="G365" s="6">
        <v>0</v>
      </c>
      <c r="H365" s="4">
        <v>35494</v>
      </c>
      <c r="I365" s="6">
        <v>92942</v>
      </c>
      <c r="J365" s="6">
        <v>0</v>
      </c>
      <c r="K365" s="4">
        <v>92942</v>
      </c>
      <c r="L365" s="6">
        <v>164909</v>
      </c>
      <c r="M365" s="6">
        <v>50000</v>
      </c>
      <c r="N365" s="4">
        <v>114909</v>
      </c>
      <c r="O365" s="6">
        <v>177029</v>
      </c>
      <c r="P365" s="6">
        <v>0</v>
      </c>
      <c r="Q365" s="4">
        <v>177029</v>
      </c>
      <c r="R365" s="6">
        <v>246624</v>
      </c>
      <c r="S365" s="6">
        <v>246624</v>
      </c>
      <c r="T365" s="4">
        <v>0</v>
      </c>
    </row>
    <row r="366" spans="1:20" x14ac:dyDescent="0.25">
      <c r="A366" t="s">
        <v>630</v>
      </c>
      <c r="B366" t="s">
        <v>2464</v>
      </c>
      <c r="C366" s="6">
        <v>28756</v>
      </c>
      <c r="D366" s="6">
        <v>28756</v>
      </c>
      <c r="E366" s="4">
        <v>0</v>
      </c>
      <c r="F366" s="6">
        <v>32271</v>
      </c>
      <c r="G366" s="6">
        <v>0</v>
      </c>
      <c r="H366" s="4">
        <v>32271</v>
      </c>
      <c r="I366" s="6">
        <v>72754</v>
      </c>
      <c r="J366" s="6">
        <v>72754</v>
      </c>
      <c r="K366" s="4">
        <v>0</v>
      </c>
      <c r="L366" s="6">
        <v>43945</v>
      </c>
      <c r="M366" s="6">
        <v>43945</v>
      </c>
      <c r="N366" s="4">
        <v>0</v>
      </c>
      <c r="O366" s="6">
        <v>43097</v>
      </c>
      <c r="P366" s="6">
        <v>43816</v>
      </c>
      <c r="Q366" s="4">
        <v>-719</v>
      </c>
      <c r="R366" s="6">
        <v>55027</v>
      </c>
      <c r="S366" s="6">
        <v>52872</v>
      </c>
      <c r="T366" s="4">
        <v>2155</v>
      </c>
    </row>
    <row r="367" spans="1:20" x14ac:dyDescent="0.25">
      <c r="A367" t="s">
        <v>1736</v>
      </c>
      <c r="B367" t="s">
        <v>2465</v>
      </c>
      <c r="C367" s="6">
        <v>29197</v>
      </c>
      <c r="D367" s="6">
        <v>29197</v>
      </c>
      <c r="E367" s="4">
        <v>0</v>
      </c>
      <c r="F367" s="6">
        <v>32708</v>
      </c>
      <c r="G367" s="6">
        <v>32708</v>
      </c>
      <c r="H367" s="4">
        <v>0</v>
      </c>
      <c r="I367" s="6">
        <v>35781</v>
      </c>
      <c r="J367" s="6">
        <v>35781</v>
      </c>
      <c r="K367" s="4">
        <v>0</v>
      </c>
      <c r="L367" s="6">
        <v>39316</v>
      </c>
      <c r="M367" s="6">
        <v>39316</v>
      </c>
      <c r="N367" s="4">
        <v>0</v>
      </c>
      <c r="O367" s="6">
        <v>43530</v>
      </c>
      <c r="P367" s="6">
        <v>43530</v>
      </c>
      <c r="Q367" s="4">
        <v>0</v>
      </c>
      <c r="R367" s="6">
        <v>49253</v>
      </c>
      <c r="S367" s="6">
        <v>49253</v>
      </c>
      <c r="T367" s="4">
        <v>0</v>
      </c>
    </row>
    <row r="368" spans="1:20" x14ac:dyDescent="0.25">
      <c r="A368" t="s">
        <v>1738</v>
      </c>
      <c r="B368" t="s">
        <v>2466</v>
      </c>
      <c r="C368" s="6">
        <v>29204</v>
      </c>
      <c r="D368" s="6">
        <v>29204</v>
      </c>
      <c r="E368" s="4">
        <v>0</v>
      </c>
      <c r="F368" s="6">
        <v>32717</v>
      </c>
      <c r="G368" s="6">
        <v>32717</v>
      </c>
      <c r="H368" s="4">
        <v>0</v>
      </c>
      <c r="I368" s="6">
        <v>35791</v>
      </c>
      <c r="J368" s="6">
        <v>35791</v>
      </c>
      <c r="K368" s="4">
        <v>0</v>
      </c>
      <c r="L368" s="6">
        <v>39328</v>
      </c>
      <c r="M368" s="6">
        <v>39328</v>
      </c>
      <c r="N368" s="4">
        <v>0</v>
      </c>
      <c r="O368" s="6">
        <v>43543</v>
      </c>
      <c r="P368" s="6">
        <v>43543</v>
      </c>
      <c r="Q368" s="4">
        <v>0</v>
      </c>
      <c r="R368" s="6">
        <v>49273</v>
      </c>
      <c r="S368" s="6">
        <v>49273</v>
      </c>
      <c r="T368" s="4">
        <v>0</v>
      </c>
    </row>
    <row r="369" spans="1:20" x14ac:dyDescent="0.25">
      <c r="A369" t="s">
        <v>1739</v>
      </c>
      <c r="B369" t="s">
        <v>637</v>
      </c>
      <c r="C369" s="6">
        <v>32166</v>
      </c>
      <c r="D369" s="6">
        <v>32166</v>
      </c>
      <c r="E369" s="4">
        <v>0</v>
      </c>
      <c r="F369" s="6">
        <v>35946</v>
      </c>
      <c r="G369" s="6">
        <v>35946</v>
      </c>
      <c r="H369" s="4">
        <v>0</v>
      </c>
      <c r="I369" s="6">
        <v>41107</v>
      </c>
      <c r="J369" s="6">
        <v>0</v>
      </c>
      <c r="K369" s="4">
        <v>41107</v>
      </c>
      <c r="L369" s="6">
        <v>86271</v>
      </c>
      <c r="M369" s="6">
        <v>85682</v>
      </c>
      <c r="N369" s="4">
        <v>589</v>
      </c>
      <c r="O369" s="6">
        <v>47823</v>
      </c>
      <c r="P369" s="6">
        <v>47823</v>
      </c>
      <c r="Q369" s="4">
        <v>0</v>
      </c>
      <c r="R369" s="6">
        <v>54820</v>
      </c>
      <c r="S369" s="6">
        <v>54820</v>
      </c>
      <c r="T369" s="4">
        <v>0</v>
      </c>
    </row>
    <row r="370" spans="1:20" x14ac:dyDescent="0.25">
      <c r="A370" t="s">
        <v>1740</v>
      </c>
      <c r="B370" t="s">
        <v>2467</v>
      </c>
      <c r="C370" s="6">
        <v>2264633</v>
      </c>
      <c r="D370" s="6">
        <v>0</v>
      </c>
      <c r="E370" s="4">
        <v>2264633</v>
      </c>
      <c r="F370" s="6">
        <v>2380616</v>
      </c>
      <c r="G370" s="6">
        <v>0</v>
      </c>
      <c r="H370" s="4">
        <v>2380616</v>
      </c>
      <c r="I370" s="6">
        <v>2502476</v>
      </c>
      <c r="J370" s="6">
        <v>0</v>
      </c>
      <c r="K370" s="4">
        <v>2502476</v>
      </c>
      <c r="L370" s="6">
        <v>2623676</v>
      </c>
      <c r="M370" s="6">
        <v>0</v>
      </c>
      <c r="N370" s="4">
        <v>2623676</v>
      </c>
      <c r="O370" s="6">
        <v>2751393</v>
      </c>
      <c r="P370" s="6">
        <v>0</v>
      </c>
      <c r="Q370" s="4">
        <v>2751393</v>
      </c>
      <c r="R370" s="6">
        <v>2886515</v>
      </c>
      <c r="S370" s="6">
        <v>0</v>
      </c>
      <c r="T370" s="4">
        <v>2886515</v>
      </c>
    </row>
    <row r="371" spans="1:20" x14ac:dyDescent="0.25">
      <c r="A371" t="s">
        <v>1741</v>
      </c>
      <c r="B371" t="s">
        <v>2681</v>
      </c>
      <c r="C371" s="6">
        <v>62886</v>
      </c>
      <c r="D371" s="6">
        <v>63810</v>
      </c>
      <c r="E371" s="4">
        <v>-924</v>
      </c>
      <c r="F371" s="6">
        <v>43409</v>
      </c>
      <c r="G371" s="6">
        <v>43409</v>
      </c>
      <c r="H371" s="4">
        <v>0</v>
      </c>
      <c r="I371" s="6">
        <v>63189</v>
      </c>
      <c r="J371" s="6">
        <v>63200</v>
      </c>
      <c r="K371" s="4">
        <v>-11</v>
      </c>
      <c r="L371" s="6">
        <v>44538</v>
      </c>
      <c r="M371" s="6">
        <v>45281</v>
      </c>
      <c r="N371" s="4">
        <v>-743</v>
      </c>
      <c r="O371" s="6">
        <v>52730</v>
      </c>
      <c r="P371" s="6">
        <v>52730</v>
      </c>
      <c r="Q371" s="4">
        <v>0</v>
      </c>
      <c r="R371" s="6">
        <v>58717</v>
      </c>
      <c r="S371" s="6">
        <v>58717</v>
      </c>
      <c r="T371" s="4">
        <v>0</v>
      </c>
    </row>
    <row r="372" spans="1:20" x14ac:dyDescent="0.25">
      <c r="A372" t="s">
        <v>1742</v>
      </c>
      <c r="B372" t="s">
        <v>33</v>
      </c>
      <c r="C372" s="6">
        <v>61830</v>
      </c>
      <c r="D372" s="6">
        <v>0</v>
      </c>
      <c r="E372" s="4">
        <v>61830</v>
      </c>
      <c r="F372" s="6">
        <v>99310</v>
      </c>
      <c r="G372" s="6">
        <v>61830</v>
      </c>
      <c r="H372" s="4">
        <v>37480</v>
      </c>
      <c r="I372" s="6">
        <v>77084</v>
      </c>
      <c r="J372" s="6">
        <v>38949</v>
      </c>
      <c r="K372" s="4">
        <v>38135</v>
      </c>
      <c r="L372" s="6">
        <v>83409</v>
      </c>
      <c r="M372" s="6">
        <v>39604</v>
      </c>
      <c r="N372" s="4">
        <v>43805</v>
      </c>
      <c r="O372" s="6">
        <v>92607</v>
      </c>
      <c r="P372" s="6">
        <v>45274</v>
      </c>
      <c r="Q372" s="4">
        <v>47333</v>
      </c>
      <c r="R372" s="6">
        <v>101637</v>
      </c>
      <c r="S372" s="6">
        <v>0</v>
      </c>
      <c r="T372" s="4">
        <v>101637</v>
      </c>
    </row>
    <row r="373" spans="1:20" x14ac:dyDescent="0.25">
      <c r="A373" t="s">
        <v>1743</v>
      </c>
      <c r="B373" t="s">
        <v>2468</v>
      </c>
      <c r="C373" s="6">
        <v>28085</v>
      </c>
      <c r="D373" s="6">
        <v>28085</v>
      </c>
      <c r="E373" s="4">
        <v>0</v>
      </c>
      <c r="F373" s="6">
        <v>31292</v>
      </c>
      <c r="G373" s="6">
        <v>31292</v>
      </c>
      <c r="H373" s="4">
        <v>0</v>
      </c>
      <c r="I373" s="6">
        <v>34275</v>
      </c>
      <c r="J373" s="6">
        <v>34275</v>
      </c>
      <c r="K373" s="4">
        <v>0</v>
      </c>
      <c r="L373" s="6">
        <v>37715</v>
      </c>
      <c r="M373" s="6">
        <v>37715</v>
      </c>
      <c r="N373" s="4">
        <v>0</v>
      </c>
      <c r="O373" s="6">
        <v>41782</v>
      </c>
      <c r="P373" s="6">
        <v>41782</v>
      </c>
      <c r="Q373" s="4">
        <v>0</v>
      </c>
      <c r="R373" s="6">
        <v>46518</v>
      </c>
      <c r="S373" s="6">
        <v>46518</v>
      </c>
      <c r="T373" s="4">
        <v>0</v>
      </c>
    </row>
    <row r="374" spans="1:20" x14ac:dyDescent="0.25">
      <c r="A374" t="s">
        <v>645</v>
      </c>
      <c r="B374" t="s">
        <v>2469</v>
      </c>
      <c r="C374" s="6">
        <v>2255592</v>
      </c>
      <c r="D374" s="6">
        <v>0</v>
      </c>
      <c r="E374" s="4">
        <v>2255592</v>
      </c>
      <c r="F374" s="6">
        <v>2371499</v>
      </c>
      <c r="G374" s="6">
        <v>0</v>
      </c>
      <c r="H374" s="4">
        <v>2371499</v>
      </c>
      <c r="I374" s="6">
        <v>2493305</v>
      </c>
      <c r="J374" s="6">
        <v>0</v>
      </c>
      <c r="K374" s="4">
        <v>2493305</v>
      </c>
      <c r="L374" s="6">
        <v>2614447</v>
      </c>
      <c r="M374" s="6">
        <v>0</v>
      </c>
      <c r="N374" s="4">
        <v>2614447</v>
      </c>
      <c r="O374" s="6">
        <v>2742133</v>
      </c>
      <c r="P374" s="6">
        <v>0</v>
      </c>
      <c r="Q374" s="4">
        <v>2742133</v>
      </c>
      <c r="R374" s="6">
        <v>2877343</v>
      </c>
      <c r="S374" s="6">
        <v>0</v>
      </c>
      <c r="T374" s="4">
        <v>2877343</v>
      </c>
    </row>
    <row r="375" spans="1:20" x14ac:dyDescent="0.25">
      <c r="A375" t="s">
        <v>647</v>
      </c>
      <c r="B375" t="s">
        <v>2470</v>
      </c>
      <c r="C375" s="6">
        <v>28124</v>
      </c>
      <c r="D375" s="6">
        <v>28124</v>
      </c>
      <c r="E375" s="4">
        <v>0</v>
      </c>
      <c r="F375" s="6">
        <v>31340</v>
      </c>
      <c r="G375" s="6">
        <v>31340</v>
      </c>
      <c r="H375" s="4">
        <v>0</v>
      </c>
      <c r="I375" s="6">
        <v>34327</v>
      </c>
      <c r="J375" s="6">
        <v>34327</v>
      </c>
      <c r="K375" s="4">
        <v>0</v>
      </c>
      <c r="L375" s="6">
        <v>37770</v>
      </c>
      <c r="M375" s="6">
        <v>37770</v>
      </c>
      <c r="N375" s="4">
        <v>0</v>
      </c>
      <c r="O375" s="6">
        <v>41841</v>
      </c>
      <c r="P375" s="6">
        <v>41841</v>
      </c>
      <c r="Q375" s="4">
        <v>0</v>
      </c>
      <c r="R375" s="6">
        <v>46610</v>
      </c>
      <c r="S375" s="6">
        <v>46610</v>
      </c>
      <c r="T375" s="4">
        <v>0</v>
      </c>
    </row>
    <row r="376" spans="1:20" x14ac:dyDescent="0.25">
      <c r="A376" t="s">
        <v>1746</v>
      </c>
      <c r="B376" t="s">
        <v>2471</v>
      </c>
      <c r="C376" s="6">
        <v>27768</v>
      </c>
      <c r="D376" s="6">
        <v>28000</v>
      </c>
      <c r="E376" s="4">
        <v>-232</v>
      </c>
      <c r="F376" s="6">
        <v>39128</v>
      </c>
      <c r="G376" s="6">
        <v>39128</v>
      </c>
      <c r="H376" s="4">
        <v>0</v>
      </c>
      <c r="I376" s="6">
        <v>31186</v>
      </c>
      <c r="J376" s="6">
        <v>31186</v>
      </c>
      <c r="K376" s="4">
        <v>0</v>
      </c>
      <c r="L376" s="6">
        <v>48211</v>
      </c>
      <c r="M376" s="6">
        <v>48211</v>
      </c>
      <c r="N376" s="4">
        <v>0</v>
      </c>
      <c r="O376" s="6">
        <v>82591</v>
      </c>
      <c r="P376" s="6">
        <v>82591</v>
      </c>
      <c r="Q376" s="4">
        <v>0</v>
      </c>
      <c r="R376" s="6">
        <v>68967</v>
      </c>
      <c r="S376" s="6">
        <v>77967</v>
      </c>
      <c r="T376" s="4">
        <v>-9000</v>
      </c>
    </row>
    <row r="377" spans="1:20" x14ac:dyDescent="0.25">
      <c r="A377" t="s">
        <v>651</v>
      </c>
      <c r="B377" t="s">
        <v>2472</v>
      </c>
      <c r="C377" s="6">
        <v>27774</v>
      </c>
      <c r="D377" s="6">
        <v>27774</v>
      </c>
      <c r="E377" s="4">
        <v>0</v>
      </c>
      <c r="F377" s="6">
        <v>50424</v>
      </c>
      <c r="G377" s="6">
        <v>50424</v>
      </c>
      <c r="H377" s="4">
        <v>0</v>
      </c>
      <c r="I377" s="6">
        <v>47306</v>
      </c>
      <c r="J377" s="6">
        <v>47306</v>
      </c>
      <c r="K377" s="4">
        <v>0</v>
      </c>
      <c r="L377" s="6">
        <v>48426</v>
      </c>
      <c r="M377" s="6">
        <v>48426</v>
      </c>
      <c r="N377" s="4">
        <v>0</v>
      </c>
      <c r="O377" s="6">
        <v>52595</v>
      </c>
      <c r="P377" s="6">
        <v>52595</v>
      </c>
      <c r="Q377" s="4">
        <v>0</v>
      </c>
      <c r="R377" s="6">
        <v>57267</v>
      </c>
      <c r="S377" s="6">
        <v>57267</v>
      </c>
      <c r="T377" s="4">
        <v>0</v>
      </c>
    </row>
    <row r="378" spans="1:20" x14ac:dyDescent="0.25">
      <c r="A378" t="s">
        <v>1748</v>
      </c>
      <c r="B378" t="s">
        <v>29</v>
      </c>
      <c r="C378" s="6">
        <v>58137</v>
      </c>
      <c r="D378" s="6">
        <v>58137</v>
      </c>
      <c r="E378" s="4">
        <v>0</v>
      </c>
      <c r="F378" s="6">
        <v>34462</v>
      </c>
      <c r="G378" s="6">
        <v>34462</v>
      </c>
      <c r="H378" s="4">
        <v>0</v>
      </c>
      <c r="I378" s="6">
        <v>34327</v>
      </c>
      <c r="J378" s="6">
        <v>34900</v>
      </c>
      <c r="K378" s="4">
        <v>-573</v>
      </c>
      <c r="L378" s="6">
        <v>41513</v>
      </c>
      <c r="M378" s="6">
        <v>41513</v>
      </c>
      <c r="N378" s="4">
        <v>0</v>
      </c>
      <c r="O378" s="6">
        <v>41841</v>
      </c>
      <c r="P378" s="6">
        <v>41841</v>
      </c>
      <c r="Q378" s="4">
        <v>0</v>
      </c>
      <c r="R378" s="6">
        <v>46610</v>
      </c>
      <c r="S378" s="6">
        <v>46610</v>
      </c>
      <c r="T378" s="4">
        <v>0</v>
      </c>
    </row>
    <row r="379" spans="1:20" x14ac:dyDescent="0.25">
      <c r="A379" t="s">
        <v>1749</v>
      </c>
      <c r="B379" t="s">
        <v>29</v>
      </c>
      <c r="C379" s="6">
        <v>58193</v>
      </c>
      <c r="D379" s="6">
        <v>58193</v>
      </c>
      <c r="E379" s="4">
        <v>0</v>
      </c>
      <c r="F379" s="6">
        <v>34500</v>
      </c>
      <c r="G379" s="6">
        <v>34500</v>
      </c>
      <c r="H379" s="4">
        <v>0</v>
      </c>
      <c r="I379" s="6">
        <v>34365</v>
      </c>
      <c r="J379" s="6">
        <v>34938</v>
      </c>
      <c r="K379" s="4">
        <v>-573</v>
      </c>
      <c r="L379" s="6">
        <v>41557</v>
      </c>
      <c r="M379" s="6">
        <v>41557</v>
      </c>
      <c r="N379" s="4">
        <v>0</v>
      </c>
      <c r="O379" s="6">
        <v>41885</v>
      </c>
      <c r="P379" s="6">
        <v>41885</v>
      </c>
      <c r="Q379" s="4">
        <v>0</v>
      </c>
      <c r="R379" s="6">
        <v>46680</v>
      </c>
      <c r="S379" s="6">
        <v>46680</v>
      </c>
      <c r="T379" s="4">
        <v>0</v>
      </c>
    </row>
    <row r="380" spans="1:20" x14ac:dyDescent="0.25">
      <c r="A380" t="s">
        <v>1750</v>
      </c>
      <c r="B380" t="s">
        <v>500</v>
      </c>
      <c r="C380" s="6">
        <v>92659</v>
      </c>
      <c r="D380" s="6">
        <v>92659</v>
      </c>
      <c r="E380" s="4">
        <v>0</v>
      </c>
      <c r="F380" s="6">
        <v>35896</v>
      </c>
      <c r="G380" s="6">
        <v>35896</v>
      </c>
      <c r="H380" s="4">
        <v>0</v>
      </c>
      <c r="I380" s="6">
        <v>39257</v>
      </c>
      <c r="J380" s="6">
        <v>39257</v>
      </c>
      <c r="K380" s="4">
        <v>0</v>
      </c>
      <c r="L380" s="6">
        <v>43141</v>
      </c>
      <c r="M380" s="6">
        <v>43141</v>
      </c>
      <c r="N380" s="4">
        <v>0</v>
      </c>
      <c r="O380" s="6">
        <v>47761</v>
      </c>
      <c r="P380" s="6">
        <v>47761</v>
      </c>
      <c r="Q380" s="4">
        <v>0</v>
      </c>
      <c r="R380" s="6">
        <v>53926</v>
      </c>
      <c r="S380" s="6">
        <v>0</v>
      </c>
      <c r="T380" s="4">
        <v>53926</v>
      </c>
    </row>
    <row r="381" spans="1:20" x14ac:dyDescent="0.25">
      <c r="A381" t="s">
        <v>1751</v>
      </c>
      <c r="B381" t="s">
        <v>657</v>
      </c>
      <c r="C381" s="6">
        <v>932419</v>
      </c>
      <c r="D381" s="6">
        <v>0</v>
      </c>
      <c r="E381" s="4">
        <v>932419</v>
      </c>
      <c r="F381" s="6">
        <v>1000894</v>
      </c>
      <c r="G381" s="6">
        <v>0</v>
      </c>
      <c r="H381" s="4">
        <v>1000894</v>
      </c>
      <c r="I381" s="6">
        <v>1074720</v>
      </c>
      <c r="J381" s="6">
        <v>0</v>
      </c>
      <c r="K381" s="4">
        <v>1074720</v>
      </c>
      <c r="L381" s="6">
        <v>1154604</v>
      </c>
      <c r="M381" s="6">
        <v>0</v>
      </c>
      <c r="N381" s="4">
        <v>1154604</v>
      </c>
      <c r="O381" s="6">
        <v>1241541</v>
      </c>
      <c r="P381" s="6">
        <v>0</v>
      </c>
      <c r="Q381" s="4">
        <v>1241541</v>
      </c>
      <c r="R381" s="6">
        <v>1338252</v>
      </c>
      <c r="S381" s="6">
        <v>0</v>
      </c>
      <c r="T381" s="4">
        <v>1338252</v>
      </c>
    </row>
    <row r="382" spans="1:20" x14ac:dyDescent="0.25">
      <c r="A382" t="s">
        <v>1752</v>
      </c>
      <c r="B382" t="s">
        <v>500</v>
      </c>
      <c r="C382" s="6">
        <v>92773</v>
      </c>
      <c r="D382" s="6">
        <v>92773</v>
      </c>
      <c r="E382" s="4">
        <v>0</v>
      </c>
      <c r="F382" s="6">
        <v>35946</v>
      </c>
      <c r="G382" s="6">
        <v>35946</v>
      </c>
      <c r="H382" s="4">
        <v>0</v>
      </c>
      <c r="I382" s="6">
        <v>39310</v>
      </c>
      <c r="J382" s="6">
        <v>39310</v>
      </c>
      <c r="K382" s="4">
        <v>0</v>
      </c>
      <c r="L382" s="6">
        <v>43198</v>
      </c>
      <c r="M382" s="6">
        <v>43198</v>
      </c>
      <c r="N382" s="4">
        <v>0</v>
      </c>
      <c r="O382" s="6">
        <v>47823</v>
      </c>
      <c r="P382" s="6">
        <v>47823</v>
      </c>
      <c r="Q382" s="4">
        <v>0</v>
      </c>
      <c r="R382" s="6">
        <v>54022</v>
      </c>
      <c r="S382" s="6">
        <v>0</v>
      </c>
      <c r="T382" s="4">
        <v>54022</v>
      </c>
    </row>
    <row r="383" spans="1:20" x14ac:dyDescent="0.25">
      <c r="A383" t="s">
        <v>1753</v>
      </c>
      <c r="B383" t="s">
        <v>2473</v>
      </c>
      <c r="C383" s="6">
        <v>28003</v>
      </c>
      <c r="D383" s="6">
        <v>28003</v>
      </c>
      <c r="E383" s="4">
        <v>0</v>
      </c>
      <c r="F383" s="6">
        <v>31186</v>
      </c>
      <c r="G383" s="6">
        <v>31186</v>
      </c>
      <c r="H383" s="4">
        <v>0</v>
      </c>
      <c r="I383" s="6">
        <v>34163</v>
      </c>
      <c r="J383" s="6">
        <v>34163</v>
      </c>
      <c r="K383" s="4">
        <v>0</v>
      </c>
      <c r="L383" s="6">
        <v>37596</v>
      </c>
      <c r="M383" s="6">
        <v>37596</v>
      </c>
      <c r="N383" s="4">
        <v>0</v>
      </c>
      <c r="O383" s="6">
        <v>41652</v>
      </c>
      <c r="P383" s="6">
        <v>41652</v>
      </c>
      <c r="Q383" s="4">
        <v>0</v>
      </c>
      <c r="R383" s="6">
        <v>46315</v>
      </c>
      <c r="S383" s="6">
        <v>46315</v>
      </c>
      <c r="T383" s="4">
        <v>0</v>
      </c>
    </row>
    <row r="384" spans="1:20" x14ac:dyDescent="0.25">
      <c r="A384" t="s">
        <v>1754</v>
      </c>
      <c r="B384" t="s">
        <v>33</v>
      </c>
      <c r="C384" s="6">
        <v>61565</v>
      </c>
      <c r="D384" s="6">
        <v>0</v>
      </c>
      <c r="E384" s="4">
        <v>61565</v>
      </c>
      <c r="F384" s="6">
        <v>98866</v>
      </c>
      <c r="G384" s="6">
        <v>61565</v>
      </c>
      <c r="H384" s="4">
        <v>37301</v>
      </c>
      <c r="I384" s="6">
        <v>76719</v>
      </c>
      <c r="J384" s="6">
        <v>38763</v>
      </c>
      <c r="K384" s="4">
        <v>37956</v>
      </c>
      <c r="L384" s="6">
        <v>83023</v>
      </c>
      <c r="M384" s="6">
        <v>39418</v>
      </c>
      <c r="N384" s="4">
        <v>43605</v>
      </c>
      <c r="O384" s="6">
        <v>92188</v>
      </c>
      <c r="P384" s="6">
        <v>45067</v>
      </c>
      <c r="Q384" s="4">
        <v>47121</v>
      </c>
      <c r="R384" s="6">
        <v>101098</v>
      </c>
      <c r="S384" s="6">
        <v>0</v>
      </c>
      <c r="T384" s="4">
        <v>101098</v>
      </c>
    </row>
    <row r="385" spans="1:20" x14ac:dyDescent="0.25">
      <c r="A385" t="s">
        <v>1755</v>
      </c>
      <c r="B385" t="s">
        <v>2474</v>
      </c>
      <c r="C385" s="6">
        <v>35989</v>
      </c>
      <c r="D385" s="6">
        <v>35989</v>
      </c>
      <c r="E385" s="4">
        <v>0</v>
      </c>
      <c r="F385" s="6">
        <v>38121</v>
      </c>
      <c r="G385" s="6">
        <v>38121</v>
      </c>
      <c r="H385" s="4">
        <v>0</v>
      </c>
      <c r="I385" s="6">
        <v>41098</v>
      </c>
      <c r="J385" s="6">
        <v>41098</v>
      </c>
      <c r="K385" s="4">
        <v>0</v>
      </c>
      <c r="L385" s="6">
        <v>44530</v>
      </c>
      <c r="M385" s="6">
        <v>44530</v>
      </c>
      <c r="N385" s="4">
        <v>0</v>
      </c>
      <c r="O385" s="6">
        <v>48584</v>
      </c>
      <c r="P385" s="6">
        <v>48584</v>
      </c>
      <c r="Q385" s="4">
        <v>0</v>
      </c>
      <c r="R385" s="6">
        <v>53240</v>
      </c>
      <c r="S385" s="6">
        <v>53240</v>
      </c>
      <c r="T385" s="4">
        <v>0</v>
      </c>
    </row>
    <row r="386" spans="1:20" x14ac:dyDescent="0.25">
      <c r="A386" t="s">
        <v>1756</v>
      </c>
      <c r="B386" t="s">
        <v>2453</v>
      </c>
      <c r="C386" s="6">
        <v>937784</v>
      </c>
      <c r="D386" s="6">
        <v>0</v>
      </c>
      <c r="E386" s="4">
        <v>937784</v>
      </c>
      <c r="F386" s="6">
        <v>1012283</v>
      </c>
      <c r="G386" s="6">
        <v>0</v>
      </c>
      <c r="H386" s="4">
        <v>1012283</v>
      </c>
      <c r="I386" s="6">
        <v>1092658</v>
      </c>
      <c r="J386" s="6">
        <v>0</v>
      </c>
      <c r="K386" s="4">
        <v>1092658</v>
      </c>
      <c r="L386" s="6">
        <v>1172373</v>
      </c>
      <c r="M386" s="6">
        <v>0</v>
      </c>
      <c r="N386" s="4">
        <v>1172373</v>
      </c>
      <c r="O386" s="6">
        <v>1258605</v>
      </c>
      <c r="P386" s="6">
        <v>0</v>
      </c>
      <c r="Q386" s="4">
        <v>1258605</v>
      </c>
      <c r="R386" s="6">
        <v>1352238</v>
      </c>
      <c r="S386" s="6">
        <v>0</v>
      </c>
      <c r="T386" s="4">
        <v>1352238</v>
      </c>
    </row>
    <row r="387" spans="1:20" x14ac:dyDescent="0.25">
      <c r="A387" t="s">
        <v>1757</v>
      </c>
      <c r="B387" t="s">
        <v>2278</v>
      </c>
      <c r="C387" s="6">
        <v>658276</v>
      </c>
      <c r="D387" s="6">
        <v>0</v>
      </c>
      <c r="E387" s="4">
        <v>658276</v>
      </c>
      <c r="F387" s="6">
        <v>725695</v>
      </c>
      <c r="G387" s="6">
        <v>0</v>
      </c>
      <c r="H387" s="4">
        <v>725695</v>
      </c>
      <c r="I387" s="6">
        <v>799219</v>
      </c>
      <c r="J387" s="6">
        <v>0</v>
      </c>
      <c r="K387" s="4">
        <v>799219</v>
      </c>
      <c r="L387" s="6">
        <v>872043</v>
      </c>
      <c r="M387" s="6">
        <v>0</v>
      </c>
      <c r="N387" s="4">
        <v>872043</v>
      </c>
      <c r="O387" s="6">
        <v>951655</v>
      </c>
      <c r="P387" s="6">
        <v>0</v>
      </c>
      <c r="Q387" s="4">
        <v>951655</v>
      </c>
      <c r="R387" s="6">
        <v>1039863</v>
      </c>
      <c r="S387" s="6">
        <v>0</v>
      </c>
      <c r="T387" s="4">
        <v>1039863</v>
      </c>
    </row>
    <row r="388" spans="1:20" x14ac:dyDescent="0.25">
      <c r="A388" t="s">
        <v>1758</v>
      </c>
      <c r="B388" t="s">
        <v>667</v>
      </c>
      <c r="C388" s="6">
        <v>652742</v>
      </c>
      <c r="D388" s="6">
        <v>0</v>
      </c>
      <c r="E388" s="4">
        <v>652742</v>
      </c>
      <c r="F388" s="6">
        <v>715026</v>
      </c>
      <c r="G388" s="6">
        <v>0</v>
      </c>
      <c r="H388" s="4">
        <v>715026</v>
      </c>
      <c r="I388" s="6">
        <v>782471</v>
      </c>
      <c r="J388" s="6">
        <v>0</v>
      </c>
      <c r="K388" s="4">
        <v>782471</v>
      </c>
      <c r="L388" s="6">
        <v>855770</v>
      </c>
      <c r="M388" s="6">
        <v>0</v>
      </c>
      <c r="N388" s="4">
        <v>855770</v>
      </c>
      <c r="O388" s="6">
        <v>935854</v>
      </c>
      <c r="P388" s="6">
        <v>0</v>
      </c>
      <c r="Q388" s="4">
        <v>935854</v>
      </c>
      <c r="R388" s="6">
        <v>1024528</v>
      </c>
      <c r="S388" s="6">
        <v>0</v>
      </c>
      <c r="T388" s="4">
        <v>1024528</v>
      </c>
    </row>
    <row r="389" spans="1:20" x14ac:dyDescent="0.25">
      <c r="A389" t="s">
        <v>1759</v>
      </c>
      <c r="B389" t="s">
        <v>33</v>
      </c>
      <c r="C389" s="6">
        <v>64194</v>
      </c>
      <c r="D389" s="6">
        <v>0</v>
      </c>
      <c r="E389" s="4">
        <v>64194</v>
      </c>
      <c r="F389" s="6">
        <v>103273</v>
      </c>
      <c r="G389" s="6">
        <v>64194</v>
      </c>
      <c r="H389" s="4">
        <v>39079</v>
      </c>
      <c r="I389" s="6">
        <v>80343</v>
      </c>
      <c r="J389" s="6">
        <v>40604</v>
      </c>
      <c r="K389" s="4">
        <v>39739</v>
      </c>
      <c r="L389" s="6">
        <v>86857</v>
      </c>
      <c r="M389" s="6">
        <v>41264</v>
      </c>
      <c r="N389" s="4">
        <v>45593</v>
      </c>
      <c r="O389" s="6">
        <v>96353</v>
      </c>
      <c r="P389" s="6">
        <v>47118</v>
      </c>
      <c r="Q389" s="4">
        <v>49235</v>
      </c>
      <c r="R389" s="6">
        <v>106480</v>
      </c>
      <c r="S389" s="6">
        <v>0</v>
      </c>
      <c r="T389" s="4">
        <v>106480</v>
      </c>
    </row>
    <row r="390" spans="1:20" x14ac:dyDescent="0.25">
      <c r="A390" t="s">
        <v>1760</v>
      </c>
      <c r="B390" t="s">
        <v>2475</v>
      </c>
      <c r="C390" s="6">
        <v>28740</v>
      </c>
      <c r="D390" s="6">
        <v>28740</v>
      </c>
      <c r="E390" s="4">
        <v>0</v>
      </c>
      <c r="F390" s="6">
        <v>57114</v>
      </c>
      <c r="G390" s="6">
        <v>57300</v>
      </c>
      <c r="H390" s="4">
        <v>-186</v>
      </c>
      <c r="I390" s="6">
        <v>55719</v>
      </c>
      <c r="J390" s="6">
        <v>56000</v>
      </c>
      <c r="K390" s="4">
        <v>-281</v>
      </c>
      <c r="L390" s="6">
        <v>52665</v>
      </c>
      <c r="M390" s="6">
        <v>52665</v>
      </c>
      <c r="N390" s="4">
        <v>0</v>
      </c>
      <c r="O390" s="6">
        <v>57285</v>
      </c>
      <c r="P390" s="6">
        <v>57285</v>
      </c>
      <c r="Q390" s="4">
        <v>0</v>
      </c>
      <c r="R390" s="6">
        <v>70457</v>
      </c>
      <c r="S390" s="6">
        <v>70469.119999999995</v>
      </c>
      <c r="T390" s="4">
        <v>-12.119999999995343</v>
      </c>
    </row>
    <row r="391" spans="1:20" x14ac:dyDescent="0.25">
      <c r="A391" t="s">
        <v>1761</v>
      </c>
      <c r="B391" t="s">
        <v>2476</v>
      </c>
      <c r="C391" s="6">
        <v>32109</v>
      </c>
      <c r="D391" s="6">
        <v>32109</v>
      </c>
      <c r="E391" s="4">
        <v>0</v>
      </c>
      <c r="F391" s="6">
        <v>32713</v>
      </c>
      <c r="G391" s="6">
        <v>32800</v>
      </c>
      <c r="H391" s="4">
        <v>-87</v>
      </c>
      <c r="I391" s="6">
        <v>35699</v>
      </c>
      <c r="J391" s="6">
        <v>26294</v>
      </c>
      <c r="K391" s="4">
        <v>9405</v>
      </c>
      <c r="L391" s="6">
        <v>54388</v>
      </c>
      <c r="M391" s="6">
        <v>54388</v>
      </c>
      <c r="N391" s="4">
        <v>0</v>
      </c>
      <c r="O391" s="6">
        <v>44413</v>
      </c>
      <c r="P391" s="6">
        <v>44413</v>
      </c>
      <c r="Q391" s="4">
        <v>0</v>
      </c>
      <c r="R391" s="6">
        <v>49263</v>
      </c>
      <c r="S391" s="6">
        <v>50085</v>
      </c>
      <c r="T391" s="4">
        <v>-822</v>
      </c>
    </row>
    <row r="392" spans="1:20" x14ac:dyDescent="0.25">
      <c r="A392" t="s">
        <v>1762</v>
      </c>
      <c r="B392" t="s">
        <v>83</v>
      </c>
      <c r="C392" s="6">
        <v>32166</v>
      </c>
      <c r="D392" s="6">
        <v>32166</v>
      </c>
      <c r="E392" s="4">
        <v>0</v>
      </c>
      <c r="F392" s="6">
        <v>35946</v>
      </c>
      <c r="G392" s="6">
        <v>35946</v>
      </c>
      <c r="H392" s="4">
        <v>0</v>
      </c>
      <c r="I392" s="6">
        <v>41107</v>
      </c>
      <c r="J392" s="6">
        <v>41107</v>
      </c>
      <c r="K392" s="4">
        <v>0</v>
      </c>
      <c r="L392" s="6">
        <v>43198</v>
      </c>
      <c r="M392" s="6">
        <v>43918</v>
      </c>
      <c r="N392" s="4">
        <v>-720</v>
      </c>
      <c r="O392" s="6">
        <v>47823</v>
      </c>
      <c r="P392" s="6">
        <v>47823</v>
      </c>
      <c r="Q392" s="4">
        <v>0</v>
      </c>
      <c r="R392" s="6">
        <v>54808</v>
      </c>
      <c r="S392" s="6">
        <v>55665.14</v>
      </c>
      <c r="T392" s="4">
        <v>-857.13999999999942</v>
      </c>
    </row>
    <row r="393" spans="1:20" x14ac:dyDescent="0.25">
      <c r="A393" t="s">
        <v>1763</v>
      </c>
      <c r="B393" t="s">
        <v>2477</v>
      </c>
      <c r="C393" s="6">
        <v>27888</v>
      </c>
      <c r="D393" s="6">
        <v>28000</v>
      </c>
      <c r="E393" s="4">
        <v>-112</v>
      </c>
      <c r="F393" s="6">
        <v>32169</v>
      </c>
      <c r="G393" s="6">
        <v>33000</v>
      </c>
      <c r="H393" s="4">
        <v>-831</v>
      </c>
      <c r="I393" s="6">
        <v>34525</v>
      </c>
      <c r="J393" s="6">
        <v>35000</v>
      </c>
      <c r="K393" s="4">
        <v>-475</v>
      </c>
      <c r="L393" s="6">
        <v>38418</v>
      </c>
      <c r="M393" s="6">
        <v>40000</v>
      </c>
      <c r="N393" s="4">
        <v>-1582</v>
      </c>
      <c r="O393" s="6">
        <v>62028</v>
      </c>
      <c r="P393" s="6">
        <v>63000</v>
      </c>
      <c r="Q393" s="4">
        <v>-972</v>
      </c>
      <c r="R393" s="6">
        <v>55449</v>
      </c>
      <c r="S393" s="6">
        <v>56000</v>
      </c>
      <c r="T393" s="4">
        <v>-551</v>
      </c>
    </row>
    <row r="394" spans="1:20" x14ac:dyDescent="0.25">
      <c r="A394" t="s">
        <v>2155</v>
      </c>
      <c r="B394" t="s">
        <v>2478</v>
      </c>
      <c r="C394" s="6">
        <v>1975482</v>
      </c>
      <c r="D394" s="6">
        <v>0</v>
      </c>
      <c r="E394" s="4">
        <v>1975482</v>
      </c>
      <c r="F394" s="6">
        <v>2080932</v>
      </c>
      <c r="G394" s="6">
        <v>0</v>
      </c>
      <c r="H394" s="4">
        <v>2080932</v>
      </c>
      <c r="I394" s="6">
        <v>2192107</v>
      </c>
      <c r="J394" s="6">
        <v>0</v>
      </c>
      <c r="K394" s="4">
        <v>2192107</v>
      </c>
      <c r="L394" s="6">
        <v>2302651</v>
      </c>
      <c r="M394" s="6">
        <v>0</v>
      </c>
      <c r="N394" s="4">
        <v>2302651</v>
      </c>
      <c r="O394" s="6">
        <v>2419532</v>
      </c>
      <c r="P394" s="6">
        <v>0</v>
      </c>
      <c r="Q394" s="4">
        <v>2419532</v>
      </c>
      <c r="R394" s="6">
        <v>2543021</v>
      </c>
      <c r="S394" s="6">
        <v>0</v>
      </c>
      <c r="T394" s="4">
        <v>2543021</v>
      </c>
    </row>
    <row r="395" spans="1:20" x14ac:dyDescent="0.25">
      <c r="A395" t="s">
        <v>678</v>
      </c>
      <c r="B395" t="s">
        <v>2479</v>
      </c>
      <c r="C395" s="6">
        <v>27054</v>
      </c>
      <c r="D395" s="6">
        <v>27054</v>
      </c>
      <c r="E395" s="4">
        <v>0</v>
      </c>
      <c r="F395" s="6">
        <v>29977</v>
      </c>
      <c r="G395" s="6">
        <v>29977</v>
      </c>
      <c r="H395" s="4">
        <v>0</v>
      </c>
      <c r="I395" s="6">
        <v>32877</v>
      </c>
      <c r="J395" s="6">
        <v>32877</v>
      </c>
      <c r="K395" s="4">
        <v>0</v>
      </c>
      <c r="L395" s="6">
        <v>36228</v>
      </c>
      <c r="M395" s="6">
        <v>36228</v>
      </c>
      <c r="N395" s="4">
        <v>0</v>
      </c>
      <c r="O395" s="6">
        <v>40158</v>
      </c>
      <c r="P395" s="6">
        <v>40158</v>
      </c>
      <c r="Q395" s="4">
        <v>0</v>
      </c>
      <c r="R395" s="6">
        <v>43976</v>
      </c>
      <c r="S395" s="6">
        <v>43976</v>
      </c>
      <c r="T395" s="4">
        <v>0</v>
      </c>
    </row>
    <row r="396" spans="1:20" x14ac:dyDescent="0.25">
      <c r="A396" t="s">
        <v>1179</v>
      </c>
      <c r="B396" t="s">
        <v>681</v>
      </c>
      <c r="C396" s="6">
        <v>85679</v>
      </c>
      <c r="D396" s="6">
        <v>85679</v>
      </c>
      <c r="E396" s="4">
        <v>0</v>
      </c>
      <c r="F396" s="6">
        <v>32876</v>
      </c>
      <c r="G396" s="6">
        <v>32876</v>
      </c>
      <c r="H396" s="4">
        <v>0</v>
      </c>
      <c r="I396" s="6">
        <v>36040</v>
      </c>
      <c r="J396" s="6">
        <v>36040</v>
      </c>
      <c r="K396" s="4">
        <v>0</v>
      </c>
      <c r="L396" s="6">
        <v>39711</v>
      </c>
      <c r="M396" s="6">
        <v>39711</v>
      </c>
      <c r="N396" s="4">
        <v>0</v>
      </c>
      <c r="O396" s="6">
        <v>44012</v>
      </c>
      <c r="P396" s="6">
        <v>44012</v>
      </c>
      <c r="Q396" s="4">
        <v>0</v>
      </c>
      <c r="R396" s="6">
        <v>48195</v>
      </c>
      <c r="S396" s="6">
        <v>0</v>
      </c>
      <c r="T396" s="4">
        <v>48195</v>
      </c>
    </row>
    <row r="397" spans="1:20" x14ac:dyDescent="0.25">
      <c r="A397" t="s">
        <v>2159</v>
      </c>
      <c r="B397" t="s">
        <v>2480</v>
      </c>
      <c r="C397" s="6">
        <v>2084414</v>
      </c>
      <c r="D397" s="6">
        <v>0</v>
      </c>
      <c r="E397" s="4">
        <v>2084414</v>
      </c>
      <c r="F397" s="6">
        <v>2192981</v>
      </c>
      <c r="G397" s="6">
        <v>0</v>
      </c>
      <c r="H397" s="4">
        <v>2192981</v>
      </c>
      <c r="I397" s="6">
        <v>2307239</v>
      </c>
      <c r="J397" s="6">
        <v>0</v>
      </c>
      <c r="K397" s="4">
        <v>2307239</v>
      </c>
      <c r="L397" s="6">
        <v>2420873</v>
      </c>
      <c r="M397" s="6">
        <v>0</v>
      </c>
      <c r="N397" s="4">
        <v>2420873</v>
      </c>
      <c r="O397" s="6">
        <v>2540802</v>
      </c>
      <c r="P397" s="6">
        <v>0</v>
      </c>
      <c r="Q397" s="4">
        <v>2540802</v>
      </c>
      <c r="R397" s="6">
        <v>2667156</v>
      </c>
      <c r="S397" s="6">
        <v>0</v>
      </c>
      <c r="T397" s="4">
        <v>2667156</v>
      </c>
    </row>
    <row r="398" spans="1:20" x14ac:dyDescent="0.25">
      <c r="A398" t="s">
        <v>2160</v>
      </c>
      <c r="B398" t="s">
        <v>685</v>
      </c>
      <c r="C398" s="6">
        <v>113511</v>
      </c>
      <c r="D398" s="6">
        <v>0</v>
      </c>
      <c r="E398" s="4">
        <v>113511</v>
      </c>
      <c r="F398" s="6">
        <v>151666</v>
      </c>
      <c r="G398" s="6">
        <v>0</v>
      </c>
      <c r="H398" s="4">
        <v>151666</v>
      </c>
      <c r="I398" s="6">
        <v>194626</v>
      </c>
      <c r="J398" s="6">
        <v>0</v>
      </c>
      <c r="K398" s="4">
        <v>194626</v>
      </c>
      <c r="L398" s="6">
        <v>243057</v>
      </c>
      <c r="M398" s="6">
        <v>0</v>
      </c>
      <c r="N398" s="4">
        <v>243057</v>
      </c>
      <c r="O398" s="6">
        <v>297770</v>
      </c>
      <c r="P398" s="6">
        <v>0</v>
      </c>
      <c r="Q398" s="4">
        <v>297770</v>
      </c>
      <c r="R398" s="6">
        <v>358851</v>
      </c>
      <c r="S398" s="6">
        <v>0</v>
      </c>
      <c r="T398" s="4">
        <v>358851</v>
      </c>
    </row>
    <row r="399" spans="1:20" x14ac:dyDescent="0.25">
      <c r="A399" t="s">
        <v>1182</v>
      </c>
      <c r="B399" t="s">
        <v>2481</v>
      </c>
      <c r="C399" s="6">
        <v>27067</v>
      </c>
      <c r="D399" s="6">
        <v>27067</v>
      </c>
      <c r="E399" s="4">
        <v>0</v>
      </c>
      <c r="F399" s="6">
        <v>29993</v>
      </c>
      <c r="G399" s="6">
        <v>30493</v>
      </c>
      <c r="H399" s="4">
        <v>-500</v>
      </c>
      <c r="I399" s="6">
        <v>36179</v>
      </c>
      <c r="J399" s="6">
        <v>36774</v>
      </c>
      <c r="K399" s="4">
        <v>-595</v>
      </c>
      <c r="L399" s="6">
        <v>39860</v>
      </c>
      <c r="M399" s="6">
        <v>39860</v>
      </c>
      <c r="N399" s="4">
        <v>0</v>
      </c>
      <c r="O399" s="6">
        <v>40177</v>
      </c>
      <c r="P399" s="6">
        <v>40177</v>
      </c>
      <c r="Q399" s="4">
        <v>0</v>
      </c>
      <c r="R399" s="6">
        <v>44007</v>
      </c>
      <c r="S399" s="6">
        <v>44741</v>
      </c>
      <c r="T399" s="4">
        <v>-734</v>
      </c>
    </row>
    <row r="400" spans="1:20" x14ac:dyDescent="0.25">
      <c r="A400" t="s">
        <v>2162</v>
      </c>
      <c r="B400" t="s">
        <v>33</v>
      </c>
      <c r="C400" s="6">
        <v>60280</v>
      </c>
      <c r="D400" s="6">
        <v>0</v>
      </c>
      <c r="E400" s="4">
        <v>60280</v>
      </c>
      <c r="F400" s="6">
        <v>96711</v>
      </c>
      <c r="G400" s="6">
        <v>60280</v>
      </c>
      <c r="H400" s="4">
        <v>36431</v>
      </c>
      <c r="I400" s="6">
        <v>74946</v>
      </c>
      <c r="J400" s="6">
        <v>37863</v>
      </c>
      <c r="K400" s="4">
        <v>37083</v>
      </c>
      <c r="L400" s="6">
        <v>81147</v>
      </c>
      <c r="M400" s="6">
        <v>38515</v>
      </c>
      <c r="N400" s="4">
        <v>42632</v>
      </c>
      <c r="O400" s="6">
        <v>90149</v>
      </c>
      <c r="P400" s="6">
        <v>44064</v>
      </c>
      <c r="Q400" s="4">
        <v>46085</v>
      </c>
      <c r="R400" s="6">
        <v>98459</v>
      </c>
      <c r="S400" s="6">
        <v>0</v>
      </c>
      <c r="T400" s="4">
        <v>98459</v>
      </c>
    </row>
    <row r="401" spans="1:20" x14ac:dyDescent="0.25">
      <c r="A401" t="s">
        <v>2163</v>
      </c>
      <c r="B401" t="s">
        <v>690</v>
      </c>
      <c r="C401" s="6">
        <v>587347</v>
      </c>
      <c r="D401" s="6">
        <v>0</v>
      </c>
      <c r="E401" s="4">
        <v>587347</v>
      </c>
      <c r="F401" s="6">
        <v>642116</v>
      </c>
      <c r="G401" s="6">
        <v>0</v>
      </c>
      <c r="H401" s="4">
        <v>642116</v>
      </c>
      <c r="I401" s="6">
        <v>701710</v>
      </c>
      <c r="J401" s="6">
        <v>0</v>
      </c>
      <c r="K401" s="4">
        <v>701710</v>
      </c>
      <c r="L401" s="6">
        <v>766795</v>
      </c>
      <c r="M401" s="6">
        <v>0</v>
      </c>
      <c r="N401" s="4">
        <v>766795</v>
      </c>
      <c r="O401" s="6">
        <v>838189</v>
      </c>
      <c r="P401" s="6">
        <v>0</v>
      </c>
      <c r="Q401" s="4">
        <v>838189</v>
      </c>
      <c r="R401" s="6">
        <v>916069</v>
      </c>
      <c r="S401" s="6">
        <v>0</v>
      </c>
      <c r="T401" s="4">
        <v>916069</v>
      </c>
    </row>
    <row r="402" spans="1:20" x14ac:dyDescent="0.25">
      <c r="A402" t="s">
        <v>2164</v>
      </c>
      <c r="B402" t="s">
        <v>2482</v>
      </c>
      <c r="C402" s="6">
        <v>27012</v>
      </c>
      <c r="D402" s="6">
        <v>27012</v>
      </c>
      <c r="E402" s="4">
        <v>0</v>
      </c>
      <c r="F402" s="6">
        <v>29924</v>
      </c>
      <c r="G402" s="6">
        <v>29924</v>
      </c>
      <c r="H402" s="4">
        <v>0</v>
      </c>
      <c r="I402" s="6">
        <v>32821</v>
      </c>
      <c r="J402" s="6">
        <v>32821</v>
      </c>
      <c r="K402" s="4">
        <v>0</v>
      </c>
      <c r="L402" s="6">
        <v>36168</v>
      </c>
      <c r="M402" s="6">
        <v>36168</v>
      </c>
      <c r="N402" s="4">
        <v>0</v>
      </c>
      <c r="O402" s="6">
        <v>40092</v>
      </c>
      <c r="P402" s="6">
        <v>40092</v>
      </c>
      <c r="Q402" s="4">
        <v>0</v>
      </c>
      <c r="R402" s="6">
        <v>43874</v>
      </c>
      <c r="S402" s="6">
        <v>43874</v>
      </c>
      <c r="T402" s="4">
        <v>0</v>
      </c>
    </row>
    <row r="403" spans="1:20" x14ac:dyDescent="0.25">
      <c r="A403" t="s">
        <v>1767</v>
      </c>
      <c r="B403" t="s">
        <v>2483</v>
      </c>
      <c r="C403" s="6">
        <v>34010</v>
      </c>
      <c r="D403" s="6">
        <v>34010</v>
      </c>
      <c r="E403" s="4">
        <v>0</v>
      </c>
      <c r="F403" s="6">
        <v>37012</v>
      </c>
      <c r="G403" s="6">
        <v>37629</v>
      </c>
      <c r="H403" s="4">
        <v>-617</v>
      </c>
      <c r="I403" s="6">
        <v>32374</v>
      </c>
      <c r="J403" s="6">
        <v>28220</v>
      </c>
      <c r="K403" s="4">
        <v>4154</v>
      </c>
      <c r="L403" s="6">
        <v>36366</v>
      </c>
      <c r="M403" s="6">
        <v>36366</v>
      </c>
      <c r="N403" s="4">
        <v>0</v>
      </c>
      <c r="O403" s="6">
        <v>40334</v>
      </c>
      <c r="P403" s="6">
        <v>40334</v>
      </c>
      <c r="Q403" s="4">
        <v>0</v>
      </c>
      <c r="R403" s="6">
        <v>44409</v>
      </c>
      <c r="S403" s="6">
        <v>44409</v>
      </c>
      <c r="T403" s="4">
        <v>0</v>
      </c>
    </row>
    <row r="404" spans="1:20" x14ac:dyDescent="0.25">
      <c r="A404" t="s">
        <v>695</v>
      </c>
      <c r="B404" t="s">
        <v>2484</v>
      </c>
      <c r="C404" s="6">
        <v>26522</v>
      </c>
      <c r="D404" s="6">
        <v>30000</v>
      </c>
      <c r="E404" s="4">
        <v>-3478</v>
      </c>
      <c r="F404" s="6">
        <v>26302</v>
      </c>
      <c r="G404" s="6">
        <v>30000</v>
      </c>
      <c r="H404" s="4">
        <v>-3698</v>
      </c>
      <c r="I404" s="6">
        <v>28986</v>
      </c>
      <c r="J404" s="6">
        <v>30000</v>
      </c>
      <c r="K404" s="4">
        <v>-1014</v>
      </c>
      <c r="L404" s="6">
        <v>41191</v>
      </c>
      <c r="M404" s="6">
        <v>42000</v>
      </c>
      <c r="N404" s="4">
        <v>-809</v>
      </c>
      <c r="O404" s="6">
        <v>52804</v>
      </c>
      <c r="P404" s="6">
        <v>55000</v>
      </c>
      <c r="Q404" s="4">
        <v>-2196</v>
      </c>
      <c r="R404" s="6">
        <v>41638</v>
      </c>
      <c r="S404" s="6">
        <v>45000</v>
      </c>
      <c r="T404" s="4">
        <v>-3362</v>
      </c>
    </row>
    <row r="405" spans="1:20" x14ac:dyDescent="0.25">
      <c r="A405" t="s">
        <v>697</v>
      </c>
      <c r="B405" t="s">
        <v>2485</v>
      </c>
      <c r="C405" s="6">
        <v>29710</v>
      </c>
      <c r="D405" s="6">
        <v>29710</v>
      </c>
      <c r="E405" s="4">
        <v>0</v>
      </c>
      <c r="F405" s="6">
        <v>29851</v>
      </c>
      <c r="G405" s="6">
        <v>0</v>
      </c>
      <c r="H405" s="4">
        <v>29851</v>
      </c>
      <c r="I405" s="6">
        <v>67360</v>
      </c>
      <c r="J405" s="6">
        <v>0</v>
      </c>
      <c r="K405" s="4">
        <v>67360</v>
      </c>
      <c r="L405" s="6">
        <v>110339</v>
      </c>
      <c r="M405" s="6">
        <v>112100</v>
      </c>
      <c r="N405" s="4">
        <v>-1761</v>
      </c>
      <c r="O405" s="6">
        <v>47500</v>
      </c>
      <c r="P405" s="6">
        <v>0</v>
      </c>
      <c r="Q405" s="4">
        <v>47500</v>
      </c>
      <c r="R405" s="6">
        <v>97852</v>
      </c>
      <c r="S405" s="6">
        <v>97852</v>
      </c>
      <c r="T405" s="4">
        <v>0</v>
      </c>
    </row>
    <row r="406" spans="1:20" x14ac:dyDescent="0.25">
      <c r="A406" t="s">
        <v>699</v>
      </c>
      <c r="B406" t="s">
        <v>700</v>
      </c>
      <c r="C406" s="6">
        <v>58628</v>
      </c>
      <c r="D406" s="6">
        <v>59487</v>
      </c>
      <c r="E406" s="4">
        <v>-859</v>
      </c>
      <c r="F406" s="6">
        <v>33030</v>
      </c>
      <c r="G406" s="6">
        <v>0</v>
      </c>
      <c r="H406" s="4">
        <v>33030</v>
      </c>
      <c r="I406" s="6">
        <v>70886</v>
      </c>
      <c r="J406" s="6">
        <v>72040</v>
      </c>
      <c r="K406" s="4">
        <v>-1154</v>
      </c>
      <c r="L406" s="6">
        <v>42194</v>
      </c>
      <c r="M406" s="6">
        <v>42840</v>
      </c>
      <c r="N406" s="4">
        <v>-646</v>
      </c>
      <c r="O406" s="6">
        <v>44203</v>
      </c>
      <c r="P406" s="6">
        <v>44930</v>
      </c>
      <c r="Q406" s="4">
        <v>-727</v>
      </c>
      <c r="R406" s="6">
        <v>49970</v>
      </c>
      <c r="S406" s="6">
        <v>50800</v>
      </c>
      <c r="T406" s="4">
        <v>-830</v>
      </c>
    </row>
    <row r="407" spans="1:20" x14ac:dyDescent="0.25">
      <c r="A407" t="s">
        <v>701</v>
      </c>
      <c r="B407" t="s">
        <v>2486</v>
      </c>
      <c r="C407" s="6">
        <v>27680</v>
      </c>
      <c r="D407" s="6">
        <v>27680</v>
      </c>
      <c r="E407" s="4">
        <v>0</v>
      </c>
      <c r="F407" s="6">
        <v>30774</v>
      </c>
      <c r="G407" s="6">
        <v>30774</v>
      </c>
      <c r="H407" s="4">
        <v>0</v>
      </c>
      <c r="I407" s="6">
        <v>33725</v>
      </c>
      <c r="J407" s="6">
        <v>33725</v>
      </c>
      <c r="K407" s="4">
        <v>0</v>
      </c>
      <c r="L407" s="6">
        <v>37129</v>
      </c>
      <c r="M407" s="6">
        <v>37748</v>
      </c>
      <c r="N407" s="4">
        <v>-619</v>
      </c>
      <c r="O407" s="6">
        <v>45222</v>
      </c>
      <c r="P407" s="6">
        <v>0</v>
      </c>
      <c r="Q407" s="4">
        <v>45222</v>
      </c>
      <c r="R407" s="6">
        <v>97528</v>
      </c>
      <c r="S407" s="6">
        <v>97528</v>
      </c>
      <c r="T407" s="4">
        <v>0</v>
      </c>
    </row>
    <row r="408" spans="1:20" x14ac:dyDescent="0.25">
      <c r="A408" t="s">
        <v>703</v>
      </c>
      <c r="B408" t="s">
        <v>2487</v>
      </c>
      <c r="C408" s="6">
        <v>30885</v>
      </c>
      <c r="D408" s="6">
        <v>30885</v>
      </c>
      <c r="E408" s="4">
        <v>0</v>
      </c>
      <c r="F408" s="6">
        <v>31220</v>
      </c>
      <c r="G408" s="6">
        <v>31220</v>
      </c>
      <c r="H408" s="4">
        <v>0</v>
      </c>
      <c r="I408" s="6">
        <v>34199</v>
      </c>
      <c r="J408" s="6">
        <v>34199</v>
      </c>
      <c r="K408" s="4">
        <v>0</v>
      </c>
      <c r="L408" s="6">
        <v>37634</v>
      </c>
      <c r="M408" s="6">
        <v>37634</v>
      </c>
      <c r="N408" s="4">
        <v>0</v>
      </c>
      <c r="O408" s="6">
        <v>41693</v>
      </c>
      <c r="P408" s="6">
        <v>41693</v>
      </c>
      <c r="Q408" s="4">
        <v>0</v>
      </c>
      <c r="R408" s="6">
        <v>46378</v>
      </c>
      <c r="S408" s="6">
        <v>46378</v>
      </c>
      <c r="T408" s="4">
        <v>0</v>
      </c>
    </row>
    <row r="409" spans="1:20" x14ac:dyDescent="0.25">
      <c r="A409" t="s">
        <v>1774</v>
      </c>
      <c r="B409" t="s">
        <v>2488</v>
      </c>
      <c r="C409" s="6">
        <v>1065588</v>
      </c>
      <c r="D409" s="6">
        <v>0</v>
      </c>
      <c r="E409" s="4">
        <v>1065588</v>
      </c>
      <c r="F409" s="6">
        <v>1144662</v>
      </c>
      <c r="G409" s="6">
        <v>0</v>
      </c>
      <c r="H409" s="4">
        <v>1144662</v>
      </c>
      <c r="I409" s="6">
        <v>1222426</v>
      </c>
      <c r="J409" s="6">
        <v>0</v>
      </c>
      <c r="K409" s="4">
        <v>1222426</v>
      </c>
      <c r="L409" s="6">
        <v>1306802</v>
      </c>
      <c r="M409" s="6">
        <v>0</v>
      </c>
      <c r="N409" s="4">
        <v>1306802</v>
      </c>
      <c r="O409" s="6">
        <v>1397820</v>
      </c>
      <c r="P409" s="6">
        <v>0</v>
      </c>
      <c r="Q409" s="4">
        <v>1397820</v>
      </c>
      <c r="R409" s="6">
        <v>1496797</v>
      </c>
      <c r="S409" s="6">
        <v>0</v>
      </c>
      <c r="T409" s="4">
        <v>1496797</v>
      </c>
    </row>
    <row r="410" spans="1:20" x14ac:dyDescent="0.25">
      <c r="A410" t="s">
        <v>1775</v>
      </c>
      <c r="B410" t="s">
        <v>2489</v>
      </c>
      <c r="C410" s="6">
        <v>29273</v>
      </c>
      <c r="D410" s="6">
        <v>29273</v>
      </c>
      <c r="E410" s="4">
        <v>0</v>
      </c>
      <c r="F410" s="6">
        <v>32807</v>
      </c>
      <c r="G410" s="6">
        <v>32807</v>
      </c>
      <c r="H410" s="4">
        <v>0</v>
      </c>
      <c r="I410" s="6">
        <v>35885</v>
      </c>
      <c r="J410" s="6">
        <v>35885</v>
      </c>
      <c r="K410" s="4">
        <v>0</v>
      </c>
      <c r="L410" s="6">
        <v>39428</v>
      </c>
      <c r="M410" s="6">
        <v>39428</v>
      </c>
      <c r="N410" s="4">
        <v>0</v>
      </c>
      <c r="O410" s="6">
        <v>43652</v>
      </c>
      <c r="P410" s="6">
        <v>43652</v>
      </c>
      <c r="Q410" s="4">
        <v>0</v>
      </c>
      <c r="R410" s="6">
        <v>49445</v>
      </c>
      <c r="S410" s="6">
        <v>49445</v>
      </c>
      <c r="T410" s="4">
        <v>0</v>
      </c>
    </row>
    <row r="411" spans="1:20" x14ac:dyDescent="0.25">
      <c r="A411" t="s">
        <v>709</v>
      </c>
      <c r="B411" t="s">
        <v>710</v>
      </c>
      <c r="C411" s="6">
        <v>72827</v>
      </c>
      <c r="D411" s="6">
        <v>73877</v>
      </c>
      <c r="E411" s="4">
        <v>-1050</v>
      </c>
      <c r="F411" s="6">
        <v>33211</v>
      </c>
      <c r="G411" s="6">
        <v>33211</v>
      </c>
      <c r="H411" s="4">
        <v>0</v>
      </c>
      <c r="I411" s="6">
        <v>38058</v>
      </c>
      <c r="J411" s="6">
        <v>38058</v>
      </c>
      <c r="K411" s="4">
        <v>0</v>
      </c>
      <c r="L411" s="6">
        <v>40699</v>
      </c>
      <c r="M411" s="6">
        <v>40699</v>
      </c>
      <c r="N411" s="4">
        <v>0</v>
      </c>
      <c r="O411" s="6">
        <v>46432</v>
      </c>
      <c r="P411" s="6">
        <v>0</v>
      </c>
      <c r="Q411" s="4">
        <v>46432</v>
      </c>
      <c r="R411" s="6">
        <v>97484</v>
      </c>
      <c r="S411" s="6">
        <v>0</v>
      </c>
      <c r="T411" s="4">
        <v>97484</v>
      </c>
    </row>
    <row r="412" spans="1:20" x14ac:dyDescent="0.25">
      <c r="A412" t="s">
        <v>711</v>
      </c>
      <c r="B412" t="s">
        <v>2490</v>
      </c>
      <c r="C412" s="6">
        <v>2054663</v>
      </c>
      <c r="D412" s="6">
        <v>0</v>
      </c>
      <c r="E412" s="4">
        <v>2054663</v>
      </c>
      <c r="F412" s="6">
        <v>2162263</v>
      </c>
      <c r="G412" s="6">
        <v>0</v>
      </c>
      <c r="H412" s="4">
        <v>2162263</v>
      </c>
      <c r="I412" s="6">
        <v>2275550</v>
      </c>
      <c r="J412" s="6">
        <v>0</v>
      </c>
      <c r="K412" s="4">
        <v>2275550</v>
      </c>
      <c r="L412" s="6">
        <v>2388214</v>
      </c>
      <c r="M412" s="6">
        <v>0</v>
      </c>
      <c r="N412" s="4">
        <v>2388214</v>
      </c>
      <c r="O412" s="6">
        <v>2507169</v>
      </c>
      <c r="P412" s="6">
        <v>0</v>
      </c>
      <c r="Q412" s="4">
        <v>2507169</v>
      </c>
      <c r="R412" s="6">
        <v>2632533</v>
      </c>
      <c r="S412" s="6">
        <v>0</v>
      </c>
      <c r="T412" s="4">
        <v>2632533</v>
      </c>
    </row>
    <row r="413" spans="1:20" x14ac:dyDescent="0.25">
      <c r="A413" t="s">
        <v>713</v>
      </c>
      <c r="B413" t="s">
        <v>2437</v>
      </c>
      <c r="C413" s="6">
        <v>192643</v>
      </c>
      <c r="D413" s="6">
        <v>0</v>
      </c>
      <c r="E413" s="4">
        <v>192643</v>
      </c>
      <c r="F413" s="6">
        <v>250120</v>
      </c>
      <c r="G413" s="6">
        <v>0</v>
      </c>
      <c r="H413" s="4">
        <v>250120</v>
      </c>
      <c r="I413" s="6">
        <v>321669</v>
      </c>
      <c r="J413" s="6">
        <v>0</v>
      </c>
      <c r="K413" s="4">
        <v>321669</v>
      </c>
      <c r="L413" s="6">
        <v>387647</v>
      </c>
      <c r="M413" s="6">
        <v>0</v>
      </c>
      <c r="N413" s="4">
        <v>387647</v>
      </c>
      <c r="O413" s="6">
        <v>460545</v>
      </c>
      <c r="P413" s="6">
        <v>0</v>
      </c>
      <c r="Q413" s="4">
        <v>460545</v>
      </c>
      <c r="R413" s="6">
        <v>563074</v>
      </c>
      <c r="S413" s="6">
        <v>0</v>
      </c>
      <c r="T413" s="4">
        <v>563074</v>
      </c>
    </row>
    <row r="414" spans="1:20" x14ac:dyDescent="0.25">
      <c r="A414" t="s">
        <v>714</v>
      </c>
      <c r="B414" t="s">
        <v>2491</v>
      </c>
      <c r="C414" s="6">
        <v>26864</v>
      </c>
      <c r="D414" s="6">
        <v>26864</v>
      </c>
      <c r="E414" s="4">
        <v>0</v>
      </c>
      <c r="F414" s="6">
        <v>44018</v>
      </c>
      <c r="G414" s="6">
        <v>44018</v>
      </c>
      <c r="H414" s="4">
        <v>0</v>
      </c>
      <c r="I414" s="6">
        <v>42459</v>
      </c>
      <c r="J414" s="6">
        <v>42459</v>
      </c>
      <c r="K414" s="4">
        <v>0</v>
      </c>
      <c r="L414" s="6">
        <v>44117</v>
      </c>
      <c r="M414" s="6">
        <v>44117</v>
      </c>
      <c r="N414" s="4">
        <v>0</v>
      </c>
      <c r="O414" s="6">
        <v>54946</v>
      </c>
      <c r="P414" s="6">
        <v>54946</v>
      </c>
      <c r="Q414" s="4">
        <v>0</v>
      </c>
      <c r="R414" s="6">
        <v>59501</v>
      </c>
      <c r="S414" s="6">
        <v>59501</v>
      </c>
      <c r="T414" s="4">
        <v>0</v>
      </c>
    </row>
    <row r="415" spans="1:20" x14ac:dyDescent="0.25">
      <c r="A415" t="s">
        <v>716</v>
      </c>
      <c r="B415" t="s">
        <v>292</v>
      </c>
      <c r="C415" s="6">
        <v>25209</v>
      </c>
      <c r="D415" s="6">
        <v>0</v>
      </c>
      <c r="E415" s="4">
        <v>25209</v>
      </c>
      <c r="F415" s="6">
        <v>59125</v>
      </c>
      <c r="G415" s="6">
        <v>35400</v>
      </c>
      <c r="H415" s="4">
        <v>23725</v>
      </c>
      <c r="I415" s="6">
        <v>62424</v>
      </c>
      <c r="J415" s="6">
        <v>0</v>
      </c>
      <c r="K415" s="4">
        <v>62424</v>
      </c>
      <c r="L415" s="6">
        <v>104862</v>
      </c>
      <c r="M415" s="6">
        <v>100000</v>
      </c>
      <c r="N415" s="4">
        <v>4862</v>
      </c>
      <c r="O415" s="6">
        <v>50417</v>
      </c>
      <c r="P415" s="6">
        <v>24000</v>
      </c>
      <c r="Q415" s="4">
        <v>26417</v>
      </c>
      <c r="R415" s="6">
        <v>76624</v>
      </c>
      <c r="S415" s="6">
        <v>25000</v>
      </c>
      <c r="T415" s="4">
        <v>51624</v>
      </c>
    </row>
    <row r="416" spans="1:20" x14ac:dyDescent="0.25">
      <c r="A416" t="s">
        <v>717</v>
      </c>
      <c r="B416" t="s">
        <v>2492</v>
      </c>
      <c r="C416" s="6">
        <v>26872</v>
      </c>
      <c r="D416" s="6">
        <v>26872</v>
      </c>
      <c r="E416" s="4">
        <v>0</v>
      </c>
      <c r="F416" s="6">
        <v>29746</v>
      </c>
      <c r="G416" s="6">
        <v>29746</v>
      </c>
      <c r="H416" s="4">
        <v>0</v>
      </c>
      <c r="I416" s="6">
        <v>32631</v>
      </c>
      <c r="J416" s="6">
        <v>32631</v>
      </c>
      <c r="K416" s="4">
        <v>0</v>
      </c>
      <c r="L416" s="6">
        <v>35967</v>
      </c>
      <c r="M416" s="6">
        <v>35967</v>
      </c>
      <c r="N416" s="4">
        <v>0</v>
      </c>
      <c r="O416" s="6">
        <v>39872</v>
      </c>
      <c r="P416" s="6">
        <v>39872</v>
      </c>
      <c r="Q416" s="4">
        <v>0</v>
      </c>
      <c r="R416" s="6">
        <v>43530</v>
      </c>
      <c r="S416" s="6">
        <v>43530</v>
      </c>
      <c r="T416" s="4">
        <v>0</v>
      </c>
    </row>
    <row r="417" spans="1:20" x14ac:dyDescent="0.25">
      <c r="A417" t="s">
        <v>719</v>
      </c>
      <c r="B417" t="s">
        <v>720</v>
      </c>
      <c r="C417" s="6">
        <v>85904</v>
      </c>
      <c r="D417" s="6">
        <v>85904</v>
      </c>
      <c r="E417" s="4">
        <v>0</v>
      </c>
      <c r="F417" s="6">
        <v>32972</v>
      </c>
      <c r="G417" s="6">
        <v>32972</v>
      </c>
      <c r="H417" s="4">
        <v>0</v>
      </c>
      <c r="I417" s="6">
        <v>36143</v>
      </c>
      <c r="J417" s="6">
        <v>36143</v>
      </c>
      <c r="K417" s="4">
        <v>0</v>
      </c>
      <c r="L417" s="6">
        <v>39821</v>
      </c>
      <c r="M417" s="6">
        <v>39821</v>
      </c>
      <c r="N417" s="4">
        <v>0</v>
      </c>
      <c r="O417" s="6">
        <v>44132</v>
      </c>
      <c r="P417" s="6">
        <v>44132</v>
      </c>
      <c r="Q417" s="4">
        <v>0</v>
      </c>
      <c r="R417" s="6">
        <v>48378</v>
      </c>
      <c r="S417" s="6">
        <v>0</v>
      </c>
      <c r="T417" s="4">
        <v>48378</v>
      </c>
    </row>
    <row r="418" spans="1:20" x14ac:dyDescent="0.25">
      <c r="A418" t="s">
        <v>721</v>
      </c>
      <c r="B418" t="s">
        <v>2493</v>
      </c>
      <c r="C418" s="6">
        <v>26902</v>
      </c>
      <c r="D418" s="6">
        <v>26902</v>
      </c>
      <c r="E418" s="4">
        <v>0</v>
      </c>
      <c r="F418" s="6">
        <v>29783</v>
      </c>
      <c r="G418" s="6">
        <v>0</v>
      </c>
      <c r="H418" s="4">
        <v>29783</v>
      </c>
      <c r="I418" s="6">
        <v>67211</v>
      </c>
      <c r="J418" s="6">
        <v>67211</v>
      </c>
      <c r="K418" s="4">
        <v>0</v>
      </c>
      <c r="L418" s="6">
        <v>36009</v>
      </c>
      <c r="M418" s="6">
        <v>36610</v>
      </c>
      <c r="N418" s="4">
        <v>-601</v>
      </c>
      <c r="O418" s="6">
        <v>43893</v>
      </c>
      <c r="P418" s="6">
        <v>0</v>
      </c>
      <c r="Q418" s="4">
        <v>43893</v>
      </c>
      <c r="R418" s="6">
        <v>94101</v>
      </c>
      <c r="S418" s="6">
        <v>95633</v>
      </c>
      <c r="T418" s="4">
        <v>-1532</v>
      </c>
    </row>
    <row r="419" spans="1:20" x14ac:dyDescent="0.25">
      <c r="A419" t="s">
        <v>723</v>
      </c>
      <c r="B419" t="s">
        <v>2494</v>
      </c>
      <c r="C419" s="6">
        <v>26640</v>
      </c>
      <c r="D419" s="6">
        <v>26640</v>
      </c>
      <c r="E419" s="4">
        <v>0</v>
      </c>
      <c r="F419" s="6">
        <v>29514</v>
      </c>
      <c r="G419" s="6">
        <v>29514</v>
      </c>
      <c r="H419" s="4">
        <v>0</v>
      </c>
      <c r="I419" s="6">
        <v>32399</v>
      </c>
      <c r="J419" s="6">
        <v>32399</v>
      </c>
      <c r="K419" s="4">
        <v>0</v>
      </c>
      <c r="L419" s="6">
        <v>35735</v>
      </c>
      <c r="M419" s="6">
        <v>35735</v>
      </c>
      <c r="N419" s="4">
        <v>0</v>
      </c>
      <c r="O419" s="6">
        <v>39640</v>
      </c>
      <c r="P419" s="6">
        <v>39640</v>
      </c>
      <c r="Q419" s="4">
        <v>0</v>
      </c>
      <c r="R419" s="6">
        <v>43298</v>
      </c>
      <c r="S419" s="6">
        <v>43298</v>
      </c>
      <c r="T419" s="4">
        <v>0</v>
      </c>
    </row>
    <row r="420" spans="1:20" x14ac:dyDescent="0.25">
      <c r="A420" t="s">
        <v>725</v>
      </c>
      <c r="B420" t="s">
        <v>458</v>
      </c>
      <c r="C420" s="6">
        <v>55943</v>
      </c>
      <c r="D420" s="6">
        <v>55943</v>
      </c>
      <c r="E420" s="4">
        <v>0</v>
      </c>
      <c r="F420" s="6">
        <v>33000</v>
      </c>
      <c r="G420" s="6">
        <v>0</v>
      </c>
      <c r="H420" s="4">
        <v>33000</v>
      </c>
      <c r="I420" s="6">
        <v>70823</v>
      </c>
      <c r="J420" s="6">
        <v>70823</v>
      </c>
      <c r="K420" s="4">
        <v>0</v>
      </c>
      <c r="L420" s="6">
        <v>36240</v>
      </c>
      <c r="M420" s="6">
        <v>36240</v>
      </c>
      <c r="N420" s="4">
        <v>0</v>
      </c>
      <c r="O420" s="6">
        <v>40170</v>
      </c>
      <c r="P420" s="6">
        <v>40170</v>
      </c>
      <c r="Q420" s="4">
        <v>0</v>
      </c>
      <c r="R420" s="6">
        <v>43996</v>
      </c>
      <c r="S420" s="6">
        <v>43996</v>
      </c>
      <c r="T420" s="4">
        <v>0</v>
      </c>
    </row>
    <row r="421" spans="1:20" x14ac:dyDescent="0.25">
      <c r="A421" t="s">
        <v>726</v>
      </c>
      <c r="B421" t="s">
        <v>2495</v>
      </c>
      <c r="C421" s="6">
        <v>11364</v>
      </c>
      <c r="D421" s="6">
        <v>11535</v>
      </c>
      <c r="E421" s="4">
        <v>-171</v>
      </c>
      <c r="F421" s="6">
        <v>34449</v>
      </c>
      <c r="G421" s="6">
        <v>34449</v>
      </c>
      <c r="H421" s="4">
        <v>0</v>
      </c>
      <c r="I421" s="6">
        <v>35627</v>
      </c>
      <c r="J421" s="6">
        <v>35627</v>
      </c>
      <c r="K421" s="4">
        <v>0</v>
      </c>
      <c r="L421" s="6">
        <v>36186</v>
      </c>
      <c r="M421" s="6">
        <v>36186</v>
      </c>
      <c r="N421" s="4">
        <v>0</v>
      </c>
      <c r="O421" s="6">
        <v>47057</v>
      </c>
      <c r="P421" s="6">
        <v>47057</v>
      </c>
      <c r="Q421" s="4">
        <v>0</v>
      </c>
      <c r="R421" s="6">
        <v>43904</v>
      </c>
      <c r="S421" s="6">
        <v>43904</v>
      </c>
      <c r="T421" s="4">
        <v>0</v>
      </c>
    </row>
    <row r="422" spans="1:20" x14ac:dyDescent="0.25">
      <c r="A422" t="s">
        <v>728</v>
      </c>
      <c r="B422" t="s">
        <v>2344</v>
      </c>
      <c r="C422" s="6">
        <v>27202</v>
      </c>
      <c r="D422" s="6">
        <v>27202</v>
      </c>
      <c r="E422" s="4">
        <v>0</v>
      </c>
      <c r="F422" s="6">
        <v>30166</v>
      </c>
      <c r="G422" s="6">
        <v>0</v>
      </c>
      <c r="H422" s="4">
        <v>30166</v>
      </c>
      <c r="I422" s="6">
        <v>68053</v>
      </c>
      <c r="J422" s="6">
        <v>69163</v>
      </c>
      <c r="K422" s="4">
        <v>-1110</v>
      </c>
      <c r="L422" s="6">
        <v>40072</v>
      </c>
      <c r="M422" s="6">
        <v>40722</v>
      </c>
      <c r="N422" s="4">
        <v>-650</v>
      </c>
      <c r="O422" s="6">
        <v>45760</v>
      </c>
      <c r="P422" s="6">
        <v>46490</v>
      </c>
      <c r="Q422" s="4">
        <v>-730</v>
      </c>
      <c r="R422" s="6">
        <v>50288</v>
      </c>
      <c r="S422" s="6">
        <v>51090</v>
      </c>
      <c r="T422" s="4">
        <v>-802</v>
      </c>
    </row>
    <row r="423" spans="1:20" x14ac:dyDescent="0.25">
      <c r="A423" t="s">
        <v>729</v>
      </c>
      <c r="B423" t="s">
        <v>2496</v>
      </c>
      <c r="C423" s="6">
        <v>27318</v>
      </c>
      <c r="D423" s="6">
        <v>27318</v>
      </c>
      <c r="E423" s="4">
        <v>0</v>
      </c>
      <c r="F423" s="6">
        <v>30313</v>
      </c>
      <c r="G423" s="6">
        <v>30313</v>
      </c>
      <c r="H423" s="4">
        <v>0</v>
      </c>
      <c r="I423" s="6">
        <v>33235</v>
      </c>
      <c r="J423" s="6">
        <v>33235</v>
      </c>
      <c r="K423" s="4">
        <v>0</v>
      </c>
      <c r="L423" s="6">
        <v>45833</v>
      </c>
      <c r="M423" s="6">
        <v>45833</v>
      </c>
      <c r="N423" s="4">
        <v>0</v>
      </c>
      <c r="O423" s="6">
        <v>36929</v>
      </c>
      <c r="P423" s="6">
        <v>36929</v>
      </c>
      <c r="Q423" s="4">
        <v>0</v>
      </c>
      <c r="R423" s="6">
        <v>44625</v>
      </c>
      <c r="S423" s="6">
        <v>44625</v>
      </c>
      <c r="T423" s="4">
        <v>0</v>
      </c>
    </row>
    <row r="424" spans="1:20" x14ac:dyDescent="0.25">
      <c r="A424" t="s">
        <v>731</v>
      </c>
      <c r="B424" t="s">
        <v>2344</v>
      </c>
      <c r="C424" s="6">
        <v>27816</v>
      </c>
      <c r="D424" s="6">
        <v>27816</v>
      </c>
      <c r="E424" s="4">
        <v>0</v>
      </c>
      <c r="F424" s="6">
        <v>30948</v>
      </c>
      <c r="G424" s="6">
        <v>0</v>
      </c>
      <c r="H424" s="4">
        <v>30948</v>
      </c>
      <c r="I424" s="6">
        <v>69773</v>
      </c>
      <c r="J424" s="6">
        <v>70911</v>
      </c>
      <c r="K424" s="4">
        <v>-1138</v>
      </c>
      <c r="L424" s="6">
        <v>41031</v>
      </c>
      <c r="M424" s="6">
        <v>41696</v>
      </c>
      <c r="N424" s="4">
        <v>-665</v>
      </c>
      <c r="O424" s="6">
        <v>46841</v>
      </c>
      <c r="P424" s="6">
        <v>47588</v>
      </c>
      <c r="Q424" s="4">
        <v>-747</v>
      </c>
      <c r="R424" s="6">
        <v>51926</v>
      </c>
      <c r="S424" s="6">
        <v>52754</v>
      </c>
      <c r="T424" s="4">
        <v>-828</v>
      </c>
    </row>
    <row r="425" spans="1:20" x14ac:dyDescent="0.25">
      <c r="A425" t="s">
        <v>732</v>
      </c>
      <c r="B425" t="s">
        <v>2497</v>
      </c>
      <c r="C425" s="6">
        <v>71770</v>
      </c>
      <c r="D425" s="6">
        <v>0</v>
      </c>
      <c r="E425" s="4">
        <v>71770</v>
      </c>
      <c r="F425" s="6">
        <v>120783</v>
      </c>
      <c r="G425" s="6">
        <v>122711</v>
      </c>
      <c r="H425" s="4">
        <v>-1928</v>
      </c>
      <c r="I425" s="6">
        <v>71325</v>
      </c>
      <c r="J425" s="6">
        <v>0</v>
      </c>
      <c r="K425" s="4">
        <v>71325</v>
      </c>
      <c r="L425" s="6">
        <v>172217</v>
      </c>
      <c r="M425" s="6">
        <v>175030</v>
      </c>
      <c r="N425" s="4">
        <v>-2813</v>
      </c>
      <c r="O425" s="6">
        <v>59244</v>
      </c>
      <c r="P425" s="6">
        <v>59244</v>
      </c>
      <c r="Q425" s="4">
        <v>0</v>
      </c>
      <c r="R425" s="6">
        <v>60405</v>
      </c>
      <c r="S425" s="6">
        <v>0</v>
      </c>
      <c r="T425" s="4">
        <v>60405</v>
      </c>
    </row>
    <row r="426" spans="1:20" x14ac:dyDescent="0.25">
      <c r="A426" t="s">
        <v>734</v>
      </c>
      <c r="B426" t="s">
        <v>2498</v>
      </c>
      <c r="C426" s="6">
        <v>112826</v>
      </c>
      <c r="D426" s="6">
        <v>0</v>
      </c>
      <c r="E426" s="4">
        <v>112826</v>
      </c>
      <c r="F426" s="6">
        <v>160313</v>
      </c>
      <c r="G426" s="6">
        <v>0</v>
      </c>
      <c r="H426" s="4">
        <v>160313</v>
      </c>
      <c r="I426" s="6">
        <v>213218</v>
      </c>
      <c r="J426" s="6">
        <v>0</v>
      </c>
      <c r="K426" s="4">
        <v>213218</v>
      </c>
      <c r="L426" s="6">
        <v>272227</v>
      </c>
      <c r="M426" s="6">
        <v>0</v>
      </c>
      <c r="N426" s="4">
        <v>272227</v>
      </c>
      <c r="O426" s="6">
        <v>338240</v>
      </c>
      <c r="P426" s="6">
        <v>0</v>
      </c>
      <c r="Q426" s="4">
        <v>338240</v>
      </c>
      <c r="R426" s="6">
        <v>412624</v>
      </c>
      <c r="S426" s="6">
        <v>0</v>
      </c>
      <c r="T426" s="4">
        <v>412624</v>
      </c>
    </row>
    <row r="427" spans="1:20" x14ac:dyDescent="0.25">
      <c r="A427" t="s">
        <v>736</v>
      </c>
      <c r="B427" t="s">
        <v>33</v>
      </c>
      <c r="C427" s="6">
        <v>70245</v>
      </c>
      <c r="D427" s="6">
        <v>0</v>
      </c>
      <c r="E427" s="4">
        <v>70245</v>
      </c>
      <c r="F427" s="6">
        <v>113419</v>
      </c>
      <c r="G427" s="6">
        <v>70245</v>
      </c>
      <c r="H427" s="4">
        <v>43174</v>
      </c>
      <c r="I427" s="6">
        <v>88690</v>
      </c>
      <c r="J427" s="6">
        <v>44844</v>
      </c>
      <c r="K427" s="4">
        <v>43846</v>
      </c>
      <c r="L427" s="6">
        <v>95687</v>
      </c>
      <c r="M427" s="6">
        <v>45516</v>
      </c>
      <c r="N427" s="4">
        <v>50171</v>
      </c>
      <c r="O427" s="6">
        <v>105945</v>
      </c>
      <c r="P427" s="6">
        <v>51841</v>
      </c>
      <c r="Q427" s="4">
        <v>54104</v>
      </c>
      <c r="R427" s="6">
        <v>118881</v>
      </c>
      <c r="S427" s="6">
        <v>0</v>
      </c>
      <c r="T427" s="4">
        <v>118881</v>
      </c>
    </row>
    <row r="428" spans="1:20" x14ac:dyDescent="0.25">
      <c r="A428" t="s">
        <v>737</v>
      </c>
      <c r="B428" t="s">
        <v>2499</v>
      </c>
      <c r="C428" s="6">
        <v>26994</v>
      </c>
      <c r="D428" s="6">
        <v>26994</v>
      </c>
      <c r="E428" s="4">
        <v>0</v>
      </c>
      <c r="F428" s="6">
        <v>34475</v>
      </c>
      <c r="G428" s="6">
        <v>35050</v>
      </c>
      <c r="H428" s="4">
        <v>-575</v>
      </c>
      <c r="I428" s="6">
        <v>36199</v>
      </c>
      <c r="J428" s="6">
        <v>36793</v>
      </c>
      <c r="K428" s="4">
        <v>-594</v>
      </c>
      <c r="L428" s="6">
        <v>39899</v>
      </c>
      <c r="M428" s="6">
        <v>40555</v>
      </c>
      <c r="N428" s="4">
        <v>-656</v>
      </c>
      <c r="O428" s="6">
        <v>44242</v>
      </c>
      <c r="P428" s="6">
        <v>44969</v>
      </c>
      <c r="Q428" s="4">
        <v>-727</v>
      </c>
      <c r="R428" s="6">
        <v>48690</v>
      </c>
      <c r="S428" s="6">
        <v>48700</v>
      </c>
      <c r="T428" s="4">
        <v>-10</v>
      </c>
    </row>
    <row r="429" spans="1:20" x14ac:dyDescent="0.25">
      <c r="A429" t="s">
        <v>739</v>
      </c>
      <c r="B429" t="s">
        <v>2500</v>
      </c>
      <c r="C429" s="6">
        <v>36764</v>
      </c>
      <c r="D429" s="6">
        <v>37309</v>
      </c>
      <c r="E429" s="4">
        <v>-545</v>
      </c>
      <c r="F429" s="6">
        <v>30236</v>
      </c>
      <c r="G429" s="6">
        <v>30236</v>
      </c>
      <c r="H429" s="4">
        <v>0</v>
      </c>
      <c r="I429" s="6">
        <v>33754</v>
      </c>
      <c r="J429" s="6">
        <v>33754</v>
      </c>
      <c r="K429" s="4">
        <v>0</v>
      </c>
      <c r="L429" s="6">
        <v>37181</v>
      </c>
      <c r="M429" s="6">
        <v>0</v>
      </c>
      <c r="N429" s="4">
        <v>37181</v>
      </c>
      <c r="O429" s="6">
        <v>84385</v>
      </c>
      <c r="P429" s="6">
        <v>0</v>
      </c>
      <c r="Q429" s="4">
        <v>84385</v>
      </c>
      <c r="R429" s="6">
        <v>138921</v>
      </c>
      <c r="S429" s="6">
        <v>0</v>
      </c>
      <c r="T429" s="4">
        <v>138921</v>
      </c>
    </row>
    <row r="430" spans="1:20" x14ac:dyDescent="0.25">
      <c r="A430" t="s">
        <v>741</v>
      </c>
      <c r="B430" t="s">
        <v>2501</v>
      </c>
      <c r="C430" s="6">
        <v>27650</v>
      </c>
      <c r="D430" s="6">
        <v>27650</v>
      </c>
      <c r="E430" s="4">
        <v>0</v>
      </c>
      <c r="F430" s="6">
        <v>30829</v>
      </c>
      <c r="G430" s="6">
        <v>30829</v>
      </c>
      <c r="H430" s="4">
        <v>0</v>
      </c>
      <c r="I430" s="6">
        <v>52488</v>
      </c>
      <c r="J430" s="6">
        <v>33804.71</v>
      </c>
      <c r="K430" s="4">
        <v>18683.29</v>
      </c>
      <c r="L430" s="6">
        <v>37237</v>
      </c>
      <c r="M430" s="6">
        <v>37237</v>
      </c>
      <c r="N430" s="4">
        <v>0</v>
      </c>
      <c r="O430" s="6">
        <v>41290</v>
      </c>
      <c r="P430" s="6">
        <v>41290</v>
      </c>
      <c r="Q430" s="4">
        <v>0</v>
      </c>
      <c r="R430" s="6">
        <v>45938</v>
      </c>
      <c r="S430" s="6">
        <v>45938</v>
      </c>
      <c r="T430" s="4">
        <v>0</v>
      </c>
    </row>
    <row r="431" spans="1:20" x14ac:dyDescent="0.25">
      <c r="A431" t="s">
        <v>743</v>
      </c>
      <c r="B431" t="s">
        <v>2502</v>
      </c>
      <c r="C431" s="6">
        <v>1437961</v>
      </c>
      <c r="D431" s="6">
        <v>0</v>
      </c>
      <c r="E431" s="4">
        <v>1437961</v>
      </c>
      <c r="F431" s="6">
        <v>1527787</v>
      </c>
      <c r="G431" s="6">
        <v>0</v>
      </c>
      <c r="H431" s="4">
        <v>1527787</v>
      </c>
      <c r="I431" s="6">
        <v>1623486</v>
      </c>
      <c r="J431" s="6">
        <v>0</v>
      </c>
      <c r="K431" s="4">
        <v>1623486</v>
      </c>
      <c r="L431" s="6">
        <v>1718526</v>
      </c>
      <c r="M431" s="6">
        <v>0</v>
      </c>
      <c r="N431" s="4">
        <v>1718526</v>
      </c>
      <c r="O431" s="6">
        <v>1820079</v>
      </c>
      <c r="P431" s="6">
        <v>0</v>
      </c>
      <c r="Q431" s="4">
        <v>1820079</v>
      </c>
      <c r="R431" s="6">
        <v>1929017</v>
      </c>
      <c r="S431" s="6">
        <v>0</v>
      </c>
      <c r="T431" s="4">
        <v>1929017</v>
      </c>
    </row>
    <row r="432" spans="1:20" x14ac:dyDescent="0.25">
      <c r="A432" t="s">
        <v>745</v>
      </c>
      <c r="B432" t="s">
        <v>2503</v>
      </c>
      <c r="C432" s="6">
        <v>28019</v>
      </c>
      <c r="D432" s="6">
        <v>28019</v>
      </c>
      <c r="E432" s="4">
        <v>0</v>
      </c>
      <c r="F432" s="6">
        <v>31241</v>
      </c>
      <c r="G432" s="6">
        <v>31241</v>
      </c>
      <c r="H432" s="4">
        <v>0</v>
      </c>
      <c r="I432" s="6">
        <v>34221</v>
      </c>
      <c r="J432" s="6">
        <v>34221</v>
      </c>
      <c r="K432" s="4">
        <v>0</v>
      </c>
      <c r="L432" s="6">
        <v>37657</v>
      </c>
      <c r="M432" s="6">
        <v>37657</v>
      </c>
      <c r="N432" s="4">
        <v>0</v>
      </c>
      <c r="O432" s="6">
        <v>41718</v>
      </c>
      <c r="P432" s="6">
        <v>47718</v>
      </c>
      <c r="Q432" s="4">
        <v>-6000</v>
      </c>
      <c r="R432" s="6">
        <v>40418</v>
      </c>
      <c r="S432" s="6">
        <v>41000</v>
      </c>
      <c r="T432" s="4">
        <v>-582</v>
      </c>
    </row>
    <row r="433" spans="1:20" x14ac:dyDescent="0.25">
      <c r="A433" t="s">
        <v>747</v>
      </c>
      <c r="B433" t="s">
        <v>2504</v>
      </c>
      <c r="C433" s="6">
        <v>35002</v>
      </c>
      <c r="D433" s="6">
        <v>35002</v>
      </c>
      <c r="E433" s="4">
        <v>0</v>
      </c>
      <c r="F433" s="6">
        <v>38200</v>
      </c>
      <c r="G433" s="6">
        <v>38200</v>
      </c>
      <c r="H433" s="4">
        <v>0</v>
      </c>
      <c r="I433" s="6">
        <v>41182</v>
      </c>
      <c r="J433" s="6">
        <v>41182</v>
      </c>
      <c r="K433" s="4">
        <v>0</v>
      </c>
      <c r="L433" s="6">
        <v>44619</v>
      </c>
      <c r="M433" s="6">
        <v>45363</v>
      </c>
      <c r="N433" s="4">
        <v>-744</v>
      </c>
      <c r="O433" s="6">
        <v>52813</v>
      </c>
      <c r="P433" s="6">
        <v>52813</v>
      </c>
      <c r="Q433" s="4">
        <v>0</v>
      </c>
      <c r="R433" s="6">
        <v>53392</v>
      </c>
      <c r="S433" s="6">
        <v>53392</v>
      </c>
      <c r="T433" s="4">
        <v>0</v>
      </c>
    </row>
    <row r="434" spans="1:20" x14ac:dyDescent="0.25">
      <c r="A434" t="s">
        <v>749</v>
      </c>
      <c r="B434" t="s">
        <v>750</v>
      </c>
      <c r="C434" s="6">
        <v>27946</v>
      </c>
      <c r="D434" s="6">
        <v>28366</v>
      </c>
      <c r="E434" s="4">
        <v>-420</v>
      </c>
      <c r="F434" s="6">
        <v>34218</v>
      </c>
      <c r="G434" s="6">
        <v>34782</v>
      </c>
      <c r="H434" s="4">
        <v>-564</v>
      </c>
      <c r="I434" s="6">
        <v>37656</v>
      </c>
      <c r="J434" s="6">
        <v>38272</v>
      </c>
      <c r="K434" s="4">
        <v>-616</v>
      </c>
      <c r="L434" s="6">
        <v>42494</v>
      </c>
      <c r="M434" s="6">
        <v>0</v>
      </c>
      <c r="N434" s="4">
        <v>42494</v>
      </c>
      <c r="O434" s="6">
        <v>90235</v>
      </c>
      <c r="P434" s="6">
        <v>0</v>
      </c>
      <c r="Q434" s="4">
        <v>90235</v>
      </c>
      <c r="R434" s="6">
        <v>145324</v>
      </c>
      <c r="S434" s="6">
        <v>103000</v>
      </c>
      <c r="T434" s="4">
        <v>42324</v>
      </c>
    </row>
    <row r="435" spans="1:20" x14ac:dyDescent="0.25">
      <c r="A435" t="s">
        <v>751</v>
      </c>
      <c r="B435" t="s">
        <v>2505</v>
      </c>
      <c r="C435" s="6">
        <v>28030</v>
      </c>
      <c r="D435" s="6">
        <v>28030</v>
      </c>
      <c r="E435" s="4">
        <v>0</v>
      </c>
      <c r="F435" s="6">
        <v>31220</v>
      </c>
      <c r="G435" s="6">
        <v>31220</v>
      </c>
      <c r="H435" s="4">
        <v>0</v>
      </c>
      <c r="I435" s="6">
        <v>34199</v>
      </c>
      <c r="J435" s="6">
        <v>34200</v>
      </c>
      <c r="K435" s="4">
        <v>-1</v>
      </c>
      <c r="L435" s="6">
        <v>37633</v>
      </c>
      <c r="M435" s="6">
        <v>37700</v>
      </c>
      <c r="N435" s="4">
        <v>-67</v>
      </c>
      <c r="O435" s="6">
        <v>41626</v>
      </c>
      <c r="P435" s="6">
        <v>41630</v>
      </c>
      <c r="Q435" s="4">
        <v>-4</v>
      </c>
      <c r="R435" s="6">
        <v>46374</v>
      </c>
      <c r="S435" s="6">
        <v>46374</v>
      </c>
      <c r="T435" s="4">
        <v>0</v>
      </c>
    </row>
    <row r="436" spans="1:20" x14ac:dyDescent="0.25">
      <c r="A436" t="s">
        <v>753</v>
      </c>
      <c r="B436" t="s">
        <v>392</v>
      </c>
      <c r="C436" s="6">
        <v>60549</v>
      </c>
      <c r="D436" s="6">
        <v>0</v>
      </c>
      <c r="E436" s="4">
        <v>60549</v>
      </c>
      <c r="F436" s="6">
        <v>97763</v>
      </c>
      <c r="G436" s="6">
        <v>99319.8</v>
      </c>
      <c r="H436" s="4">
        <v>-1556.8000000000029</v>
      </c>
      <c r="I436" s="6">
        <v>36041</v>
      </c>
      <c r="J436" s="6">
        <v>36584</v>
      </c>
      <c r="K436" s="4">
        <v>-543</v>
      </c>
      <c r="L436" s="6">
        <v>42444</v>
      </c>
      <c r="M436" s="6">
        <v>43123</v>
      </c>
      <c r="N436" s="4">
        <v>-679</v>
      </c>
      <c r="O436" s="6">
        <v>47113</v>
      </c>
      <c r="P436" s="6">
        <v>47200</v>
      </c>
      <c r="Q436" s="4">
        <v>-87</v>
      </c>
      <c r="R436" s="6">
        <v>46158</v>
      </c>
      <c r="S436" s="6">
        <v>138474</v>
      </c>
      <c r="T436" s="4">
        <v>-92316</v>
      </c>
    </row>
    <row r="437" spans="1:20" x14ac:dyDescent="0.25">
      <c r="A437" t="s">
        <v>754</v>
      </c>
      <c r="B437" t="s">
        <v>685</v>
      </c>
      <c r="C437" s="6">
        <v>385990</v>
      </c>
      <c r="D437" s="6">
        <v>0</v>
      </c>
      <c r="E437" s="4">
        <v>385990</v>
      </c>
      <c r="F437" s="6">
        <v>435795</v>
      </c>
      <c r="G437" s="6">
        <v>0</v>
      </c>
      <c r="H437" s="4">
        <v>435795</v>
      </c>
      <c r="I437" s="6">
        <v>490564</v>
      </c>
      <c r="J437" s="6">
        <v>0</v>
      </c>
      <c r="K437" s="4">
        <v>490564</v>
      </c>
      <c r="L437" s="6">
        <v>550975</v>
      </c>
      <c r="M437" s="6">
        <v>0</v>
      </c>
      <c r="N437" s="4">
        <v>550975</v>
      </c>
      <c r="O437" s="6">
        <v>617899</v>
      </c>
      <c r="P437" s="6">
        <v>0</v>
      </c>
      <c r="Q437" s="4">
        <v>617899</v>
      </c>
      <c r="R437" s="6">
        <v>692268</v>
      </c>
      <c r="S437" s="6">
        <v>500000</v>
      </c>
      <c r="T437" s="4">
        <v>192268</v>
      </c>
    </row>
    <row r="438" spans="1:20" x14ac:dyDescent="0.25">
      <c r="A438" t="s">
        <v>755</v>
      </c>
      <c r="B438" t="s">
        <v>314</v>
      </c>
      <c r="C438" s="6">
        <v>1543435</v>
      </c>
      <c r="D438" s="6">
        <v>0</v>
      </c>
      <c r="E438" s="4">
        <v>1543435</v>
      </c>
      <c r="F438" s="6">
        <v>1627709</v>
      </c>
      <c r="G438" s="6">
        <v>0</v>
      </c>
      <c r="H438" s="4">
        <v>1627709</v>
      </c>
      <c r="I438" s="6">
        <v>1716938</v>
      </c>
      <c r="J438" s="6">
        <v>0</v>
      </c>
      <c r="K438" s="4">
        <v>1716938</v>
      </c>
      <c r="L438" s="6">
        <v>1811798</v>
      </c>
      <c r="M438" s="6">
        <v>0</v>
      </c>
      <c r="N438" s="4">
        <v>1811798</v>
      </c>
      <c r="O438" s="6">
        <v>1913151</v>
      </c>
      <c r="P438" s="6">
        <v>0</v>
      </c>
      <c r="Q438" s="4">
        <v>1913151</v>
      </c>
      <c r="R438" s="6">
        <v>2021804</v>
      </c>
      <c r="S438" s="6">
        <v>0</v>
      </c>
      <c r="T438" s="4">
        <v>2021804</v>
      </c>
    </row>
    <row r="439" spans="1:20" x14ac:dyDescent="0.25">
      <c r="A439" t="s">
        <v>756</v>
      </c>
      <c r="B439" t="s">
        <v>33</v>
      </c>
      <c r="C439" s="6">
        <v>61939</v>
      </c>
      <c r="D439" s="6">
        <v>0</v>
      </c>
      <c r="E439" s="4">
        <v>61939</v>
      </c>
      <c r="F439" s="6">
        <v>99493</v>
      </c>
      <c r="G439" s="6">
        <v>61939</v>
      </c>
      <c r="H439" s="4">
        <v>37554</v>
      </c>
      <c r="I439" s="6">
        <v>77234</v>
      </c>
      <c r="J439" s="6">
        <v>39025</v>
      </c>
      <c r="K439" s="4">
        <v>38209</v>
      </c>
      <c r="L439" s="6">
        <v>83568</v>
      </c>
      <c r="M439" s="6">
        <v>39680</v>
      </c>
      <c r="N439" s="4">
        <v>43888</v>
      </c>
      <c r="O439" s="6">
        <v>92780</v>
      </c>
      <c r="P439" s="6">
        <v>45359</v>
      </c>
      <c r="Q439" s="4">
        <v>47421</v>
      </c>
      <c r="R439" s="6">
        <v>101861</v>
      </c>
      <c r="S439" s="6">
        <v>0</v>
      </c>
      <c r="T439" s="4">
        <v>101861</v>
      </c>
    </row>
    <row r="440" spans="1:20" x14ac:dyDescent="0.25">
      <c r="A440" t="s">
        <v>757</v>
      </c>
      <c r="B440" t="s">
        <v>720</v>
      </c>
      <c r="C440" s="6">
        <v>89602</v>
      </c>
      <c r="D440" s="6">
        <v>89602</v>
      </c>
      <c r="E440" s="4">
        <v>0</v>
      </c>
      <c r="F440" s="6">
        <v>34574</v>
      </c>
      <c r="G440" s="6">
        <v>34574</v>
      </c>
      <c r="H440" s="4">
        <v>0</v>
      </c>
      <c r="I440" s="6">
        <v>37849</v>
      </c>
      <c r="J440" s="6">
        <v>37849</v>
      </c>
      <c r="K440" s="4">
        <v>0</v>
      </c>
      <c r="L440" s="6">
        <v>41640</v>
      </c>
      <c r="M440" s="6">
        <v>41640</v>
      </c>
      <c r="N440" s="4">
        <v>0</v>
      </c>
      <c r="O440" s="6">
        <v>46120</v>
      </c>
      <c r="P440" s="6">
        <v>46120</v>
      </c>
      <c r="Q440" s="4">
        <v>0</v>
      </c>
      <c r="R440" s="6">
        <v>51419</v>
      </c>
      <c r="S440" s="6">
        <v>0</v>
      </c>
      <c r="T440" s="4">
        <v>51419</v>
      </c>
    </row>
    <row r="441" spans="1:20" x14ac:dyDescent="0.25">
      <c r="A441" t="s">
        <v>758</v>
      </c>
      <c r="B441" t="s">
        <v>2506</v>
      </c>
      <c r="C441" s="6">
        <v>28041</v>
      </c>
      <c r="D441" s="6">
        <v>28041</v>
      </c>
      <c r="E441" s="4">
        <v>0</v>
      </c>
      <c r="F441" s="6">
        <v>31235</v>
      </c>
      <c r="G441" s="6">
        <v>31235</v>
      </c>
      <c r="H441" s="4">
        <v>0</v>
      </c>
      <c r="I441" s="6">
        <v>34214</v>
      </c>
      <c r="J441" s="6">
        <v>34214</v>
      </c>
      <c r="K441" s="4">
        <v>0</v>
      </c>
      <c r="L441" s="6">
        <v>37651</v>
      </c>
      <c r="M441" s="6">
        <v>37651</v>
      </c>
      <c r="N441" s="4">
        <v>0</v>
      </c>
      <c r="O441" s="6">
        <v>41711</v>
      </c>
      <c r="P441" s="6">
        <v>41711</v>
      </c>
      <c r="Q441" s="4">
        <v>0</v>
      </c>
      <c r="R441" s="6">
        <v>46407</v>
      </c>
      <c r="S441" s="6">
        <v>46407</v>
      </c>
      <c r="T441" s="4">
        <v>0</v>
      </c>
    </row>
    <row r="442" spans="1:20" x14ac:dyDescent="0.25">
      <c r="A442" t="s">
        <v>760</v>
      </c>
      <c r="B442" t="s">
        <v>761</v>
      </c>
      <c r="C442" s="6">
        <v>66625</v>
      </c>
      <c r="D442" s="6">
        <v>62460</v>
      </c>
      <c r="E442" s="4">
        <v>4165</v>
      </c>
      <c r="F442" s="6">
        <v>39771</v>
      </c>
      <c r="G442" s="6">
        <v>0</v>
      </c>
      <c r="H442" s="4">
        <v>39771</v>
      </c>
      <c r="I442" s="6">
        <v>79992</v>
      </c>
      <c r="J442" s="6">
        <v>0</v>
      </c>
      <c r="K442" s="4">
        <v>79992</v>
      </c>
      <c r="L442" s="6">
        <v>125972</v>
      </c>
      <c r="M442" s="6">
        <v>73600</v>
      </c>
      <c r="N442" s="4">
        <v>52372</v>
      </c>
      <c r="O442" s="6">
        <v>102297</v>
      </c>
      <c r="P442" s="6">
        <v>70000</v>
      </c>
      <c r="Q442" s="4">
        <v>32297</v>
      </c>
      <c r="R442" s="6">
        <v>89732</v>
      </c>
      <c r="S442" s="6">
        <v>0</v>
      </c>
      <c r="T442" s="4">
        <v>89732</v>
      </c>
    </row>
    <row r="443" spans="1:20" x14ac:dyDescent="0.25">
      <c r="A443" t="s">
        <v>762</v>
      </c>
      <c r="B443" t="s">
        <v>2507</v>
      </c>
      <c r="C443" s="6">
        <v>1011528</v>
      </c>
      <c r="D443" s="6">
        <v>0</v>
      </c>
      <c r="E443" s="4">
        <v>1011528</v>
      </c>
      <c r="F443" s="6">
        <v>1089518</v>
      </c>
      <c r="G443" s="6">
        <v>0</v>
      </c>
      <c r="H443" s="4">
        <v>1089518</v>
      </c>
      <c r="I443" s="6">
        <v>1173821</v>
      </c>
      <c r="J443" s="6">
        <v>0</v>
      </c>
      <c r="K443" s="4">
        <v>1173821</v>
      </c>
      <c r="L443" s="6">
        <v>1263546</v>
      </c>
      <c r="M443" s="6">
        <v>0</v>
      </c>
      <c r="N443" s="4">
        <v>1263546</v>
      </c>
      <c r="O443" s="6">
        <v>1354449</v>
      </c>
      <c r="P443" s="6">
        <v>0</v>
      </c>
      <c r="Q443" s="4">
        <v>1354449</v>
      </c>
      <c r="R443" s="6">
        <v>1455049</v>
      </c>
      <c r="S443" s="6">
        <v>0</v>
      </c>
      <c r="T443" s="4">
        <v>1455049</v>
      </c>
    </row>
    <row r="444" spans="1:20" x14ac:dyDescent="0.25">
      <c r="A444" t="s">
        <v>764</v>
      </c>
      <c r="B444" t="s">
        <v>278</v>
      </c>
      <c r="C444" s="6">
        <v>83377</v>
      </c>
      <c r="D444" s="6">
        <v>0</v>
      </c>
      <c r="E444" s="4">
        <v>83377</v>
      </c>
      <c r="F444" s="6">
        <v>127636</v>
      </c>
      <c r="G444" s="6">
        <v>0</v>
      </c>
      <c r="H444" s="4">
        <v>127636</v>
      </c>
      <c r="I444" s="6">
        <v>177550</v>
      </c>
      <c r="J444" s="6">
        <v>0</v>
      </c>
      <c r="K444" s="4">
        <v>177550</v>
      </c>
      <c r="L444" s="6">
        <v>233849</v>
      </c>
      <c r="M444" s="6">
        <v>0</v>
      </c>
      <c r="N444" s="4">
        <v>233849</v>
      </c>
      <c r="O444" s="6">
        <v>297630</v>
      </c>
      <c r="P444" s="6">
        <v>0</v>
      </c>
      <c r="Q444" s="4">
        <v>297630</v>
      </c>
      <c r="R444" s="6">
        <v>373081</v>
      </c>
      <c r="S444" s="6">
        <v>0</v>
      </c>
      <c r="T444" s="4">
        <v>373081</v>
      </c>
    </row>
    <row r="445" spans="1:20" x14ac:dyDescent="0.25">
      <c r="A445" t="s">
        <v>765</v>
      </c>
      <c r="B445" t="s">
        <v>2508</v>
      </c>
      <c r="C445" s="6">
        <v>32314</v>
      </c>
      <c r="D445" s="6">
        <v>32314</v>
      </c>
      <c r="E445" s="4">
        <v>0</v>
      </c>
      <c r="F445" s="6">
        <v>36681</v>
      </c>
      <c r="G445" s="6">
        <v>36681</v>
      </c>
      <c r="H445" s="4">
        <v>0</v>
      </c>
      <c r="I445" s="6">
        <v>40005</v>
      </c>
      <c r="J445" s="6">
        <v>40005</v>
      </c>
      <c r="K445" s="4">
        <v>0</v>
      </c>
      <c r="L445" s="6">
        <v>43809</v>
      </c>
      <c r="M445" s="6">
        <v>43809</v>
      </c>
      <c r="N445" s="4">
        <v>0</v>
      </c>
      <c r="O445" s="6">
        <v>48436</v>
      </c>
      <c r="P445" s="6">
        <v>48436</v>
      </c>
      <c r="Q445" s="4">
        <v>0</v>
      </c>
      <c r="R445" s="6">
        <v>56931</v>
      </c>
      <c r="S445" s="6">
        <v>56931</v>
      </c>
      <c r="T445" s="4">
        <v>0</v>
      </c>
    </row>
    <row r="446" spans="1:20" x14ac:dyDescent="0.25">
      <c r="A446" t="s">
        <v>767</v>
      </c>
      <c r="B446" t="s">
        <v>768</v>
      </c>
      <c r="C446" s="6">
        <v>1352871</v>
      </c>
      <c r="D446" s="6">
        <v>28508.73</v>
      </c>
      <c r="E446" s="4">
        <v>1324362.27</v>
      </c>
      <c r="F446" s="6">
        <v>1416874</v>
      </c>
      <c r="G446" s="6">
        <v>28508.73</v>
      </c>
      <c r="H446" s="4">
        <v>1388365.27</v>
      </c>
      <c r="I446" s="6">
        <v>1486532</v>
      </c>
      <c r="J446" s="6">
        <v>28508.73</v>
      </c>
      <c r="K446" s="4">
        <v>1458023.27</v>
      </c>
      <c r="L446" s="6">
        <v>1562575</v>
      </c>
      <c r="M446" s="6">
        <v>28508.73</v>
      </c>
      <c r="N446" s="4">
        <v>1534066.27</v>
      </c>
      <c r="O446" s="6">
        <v>1646100</v>
      </c>
      <c r="P446" s="6">
        <v>28508.73</v>
      </c>
      <c r="Q446" s="4">
        <v>1617591.27</v>
      </c>
      <c r="R446" s="6">
        <v>1741295</v>
      </c>
      <c r="S446" s="6">
        <v>0</v>
      </c>
      <c r="T446" s="4">
        <v>1741295</v>
      </c>
    </row>
    <row r="447" spans="1:20" x14ac:dyDescent="0.25">
      <c r="A447" t="s">
        <v>769</v>
      </c>
      <c r="B447" t="s">
        <v>2509</v>
      </c>
      <c r="C447" s="6">
        <v>32557</v>
      </c>
      <c r="D447" s="6">
        <v>32557</v>
      </c>
      <c r="E447" s="4">
        <v>0</v>
      </c>
      <c r="F447" s="6">
        <v>36990</v>
      </c>
      <c r="G447" s="6">
        <v>37607</v>
      </c>
      <c r="H447" s="4">
        <v>-617</v>
      </c>
      <c r="I447" s="6">
        <v>44232</v>
      </c>
      <c r="J447" s="6">
        <v>44232</v>
      </c>
      <c r="K447" s="4">
        <v>0</v>
      </c>
      <c r="L447" s="6">
        <v>44159</v>
      </c>
      <c r="M447" s="6">
        <v>44159</v>
      </c>
      <c r="N447" s="4">
        <v>0</v>
      </c>
      <c r="O447" s="6">
        <v>48818</v>
      </c>
      <c r="P447" s="6">
        <v>48818</v>
      </c>
      <c r="Q447" s="4">
        <v>0</v>
      </c>
      <c r="R447" s="6">
        <v>57529</v>
      </c>
      <c r="S447" s="6">
        <v>57529</v>
      </c>
      <c r="T447" s="4">
        <v>0</v>
      </c>
    </row>
    <row r="448" spans="1:20" x14ac:dyDescent="0.25">
      <c r="A448" t="s">
        <v>771</v>
      </c>
      <c r="B448" t="s">
        <v>2510</v>
      </c>
      <c r="C448" s="6">
        <v>30877</v>
      </c>
      <c r="D448" s="6">
        <v>30877</v>
      </c>
      <c r="E448" s="4">
        <v>0</v>
      </c>
      <c r="F448" s="6">
        <v>34850</v>
      </c>
      <c r="G448" s="6">
        <v>34850</v>
      </c>
      <c r="H448" s="4">
        <v>0</v>
      </c>
      <c r="I448" s="6">
        <v>38059</v>
      </c>
      <c r="J448" s="6">
        <v>38059</v>
      </c>
      <c r="K448" s="4">
        <v>0</v>
      </c>
      <c r="L448" s="6">
        <v>41740</v>
      </c>
      <c r="M448" s="6">
        <v>41740</v>
      </c>
      <c r="N448" s="4">
        <v>0</v>
      </c>
      <c r="O448" s="6">
        <v>46176</v>
      </c>
      <c r="P448" s="6">
        <v>46176</v>
      </c>
      <c r="Q448" s="4">
        <v>0</v>
      </c>
      <c r="R448" s="6">
        <v>53395</v>
      </c>
      <c r="S448" s="6">
        <v>53395</v>
      </c>
      <c r="T448" s="4">
        <v>0</v>
      </c>
    </row>
    <row r="449" spans="1:20" x14ac:dyDescent="0.25">
      <c r="A449" t="s">
        <v>773</v>
      </c>
      <c r="B449" t="s">
        <v>2511</v>
      </c>
      <c r="C449" s="6">
        <v>2541792</v>
      </c>
      <c r="D449" s="6">
        <v>0</v>
      </c>
      <c r="E449" s="4">
        <v>2541792</v>
      </c>
      <c r="F449" s="6">
        <v>2669448</v>
      </c>
      <c r="G449" s="6">
        <v>0</v>
      </c>
      <c r="H449" s="4">
        <v>2669448</v>
      </c>
      <c r="I449" s="6">
        <v>2803297</v>
      </c>
      <c r="J449" s="6">
        <v>0</v>
      </c>
      <c r="K449" s="4">
        <v>2803297</v>
      </c>
      <c r="L449" s="6">
        <v>2936426</v>
      </c>
      <c r="M449" s="6">
        <v>0</v>
      </c>
      <c r="N449" s="4">
        <v>2936426</v>
      </c>
      <c r="O449" s="6">
        <v>3076448</v>
      </c>
      <c r="P449" s="6">
        <v>0</v>
      </c>
      <c r="Q449" s="4">
        <v>3076448</v>
      </c>
      <c r="R449" s="6">
        <v>3225536</v>
      </c>
      <c r="S449" s="6">
        <v>0</v>
      </c>
      <c r="T449" s="4">
        <v>3225536</v>
      </c>
    </row>
    <row r="450" spans="1:20" x14ac:dyDescent="0.25">
      <c r="A450" t="s">
        <v>775</v>
      </c>
      <c r="B450" t="s">
        <v>768</v>
      </c>
      <c r="C450" s="6">
        <v>1146701</v>
      </c>
      <c r="D450" s="6">
        <v>23647.599999999999</v>
      </c>
      <c r="E450" s="4">
        <v>1123053.3999999999</v>
      </c>
      <c r="F450" s="6">
        <v>1203740</v>
      </c>
      <c r="G450" s="6">
        <v>23647.599999999999</v>
      </c>
      <c r="H450" s="4">
        <v>1180092.3999999999</v>
      </c>
      <c r="I450" s="6">
        <v>1265979</v>
      </c>
      <c r="J450" s="6">
        <v>23647.599999999999</v>
      </c>
      <c r="K450" s="4">
        <v>1242331.3999999999</v>
      </c>
      <c r="L450" s="6">
        <v>1334112</v>
      </c>
      <c r="M450" s="6">
        <v>23647.599999999999</v>
      </c>
      <c r="N450" s="4">
        <v>1310464.3999999999</v>
      </c>
      <c r="O450" s="6">
        <v>1409084</v>
      </c>
      <c r="P450" s="6">
        <v>23647.599999999999</v>
      </c>
      <c r="Q450" s="4">
        <v>1385436.4</v>
      </c>
      <c r="R450" s="6">
        <v>1492881</v>
      </c>
      <c r="S450" s="6">
        <v>0</v>
      </c>
      <c r="T450" s="4">
        <v>1492881</v>
      </c>
    </row>
    <row r="451" spans="1:20" x14ac:dyDescent="0.25">
      <c r="A451" t="s">
        <v>776</v>
      </c>
      <c r="B451" t="s">
        <v>2480</v>
      </c>
      <c r="C451" s="6">
        <v>2462041</v>
      </c>
      <c r="D451" s="6">
        <v>0</v>
      </c>
      <c r="E451" s="4">
        <v>2462041</v>
      </c>
      <c r="F451" s="6">
        <v>2586348</v>
      </c>
      <c r="G451" s="6">
        <v>0</v>
      </c>
      <c r="H451" s="4">
        <v>2586348</v>
      </c>
      <c r="I451" s="6">
        <v>2716758</v>
      </c>
      <c r="J451" s="6">
        <v>0</v>
      </c>
      <c r="K451" s="4">
        <v>2716758</v>
      </c>
      <c r="L451" s="6">
        <v>2846465</v>
      </c>
      <c r="M451" s="6">
        <v>0</v>
      </c>
      <c r="N451" s="4">
        <v>2846465</v>
      </c>
      <c r="O451" s="6">
        <v>2982958</v>
      </c>
      <c r="P451" s="6">
        <v>0</v>
      </c>
      <c r="Q451" s="4">
        <v>2982958</v>
      </c>
      <c r="R451" s="6">
        <v>3128045</v>
      </c>
      <c r="S451" s="6">
        <v>0</v>
      </c>
      <c r="T451" s="4">
        <v>3128045</v>
      </c>
    </row>
    <row r="452" spans="1:20" x14ac:dyDescent="0.25">
      <c r="A452" t="s">
        <v>777</v>
      </c>
      <c r="B452" t="s">
        <v>2512</v>
      </c>
      <c r="C452" s="6">
        <v>29200</v>
      </c>
      <c r="D452" s="6">
        <v>29200</v>
      </c>
      <c r="E452" s="4">
        <v>0</v>
      </c>
      <c r="F452" s="6">
        <v>32713</v>
      </c>
      <c r="G452" s="6">
        <v>32713</v>
      </c>
      <c r="H452" s="4">
        <v>0</v>
      </c>
      <c r="I452" s="6">
        <v>35786</v>
      </c>
      <c r="J452" s="6">
        <v>35786</v>
      </c>
      <c r="K452" s="4">
        <v>0</v>
      </c>
      <c r="L452" s="6">
        <v>43795</v>
      </c>
      <c r="M452" s="6">
        <v>43795</v>
      </c>
      <c r="N452" s="4">
        <v>0</v>
      </c>
      <c r="O452" s="6">
        <v>43536</v>
      </c>
      <c r="P452" s="6">
        <v>43536</v>
      </c>
      <c r="Q452" s="4">
        <v>0</v>
      </c>
      <c r="R452" s="6">
        <v>49263</v>
      </c>
      <c r="S452" s="6">
        <v>49263</v>
      </c>
      <c r="T452" s="4">
        <v>0</v>
      </c>
    </row>
    <row r="453" spans="1:20" x14ac:dyDescent="0.25">
      <c r="A453" t="s">
        <v>779</v>
      </c>
      <c r="B453" t="s">
        <v>2513</v>
      </c>
      <c r="C453" s="6">
        <v>372305</v>
      </c>
      <c r="D453" s="6">
        <v>0</v>
      </c>
      <c r="E453" s="4">
        <v>372305</v>
      </c>
      <c r="F453" s="6">
        <v>438172</v>
      </c>
      <c r="G453" s="6">
        <v>0</v>
      </c>
      <c r="H453" s="4">
        <v>438172</v>
      </c>
      <c r="I453" s="6">
        <v>510504</v>
      </c>
      <c r="J453" s="6">
        <v>0</v>
      </c>
      <c r="K453" s="4">
        <v>510504</v>
      </c>
      <c r="L453" s="6">
        <v>594781</v>
      </c>
      <c r="M453" s="6">
        <v>0</v>
      </c>
      <c r="N453" s="4">
        <v>594781</v>
      </c>
      <c r="O453" s="6">
        <v>674499</v>
      </c>
      <c r="P453" s="6">
        <v>0</v>
      </c>
      <c r="Q453" s="4">
        <v>674499</v>
      </c>
      <c r="R453" s="6">
        <v>763338</v>
      </c>
      <c r="S453" s="6">
        <v>0</v>
      </c>
      <c r="T453" s="4">
        <v>763338</v>
      </c>
    </row>
    <row r="454" spans="1:20" x14ac:dyDescent="0.25">
      <c r="A454" t="s">
        <v>781</v>
      </c>
      <c r="B454" t="s">
        <v>2514</v>
      </c>
      <c r="C454" s="6">
        <v>2664458</v>
      </c>
      <c r="D454" s="6">
        <v>0</v>
      </c>
      <c r="E454" s="4">
        <v>2664458</v>
      </c>
      <c r="F454" s="6">
        <v>2797241</v>
      </c>
      <c r="G454" s="6">
        <v>0</v>
      </c>
      <c r="H454" s="4">
        <v>2797241</v>
      </c>
      <c r="I454" s="6">
        <v>2936353</v>
      </c>
      <c r="J454" s="6">
        <v>0</v>
      </c>
      <c r="K454" s="4">
        <v>2936353</v>
      </c>
      <c r="L454" s="6">
        <v>3074719</v>
      </c>
      <c r="M454" s="6">
        <v>0</v>
      </c>
      <c r="N454" s="4">
        <v>3074719</v>
      </c>
      <c r="O454" s="6">
        <v>3220139</v>
      </c>
      <c r="P454" s="6">
        <v>0</v>
      </c>
      <c r="Q454" s="4">
        <v>3220139</v>
      </c>
      <c r="R454" s="6">
        <v>3375337</v>
      </c>
      <c r="S454" s="6">
        <v>0</v>
      </c>
      <c r="T454" s="4">
        <v>3375337</v>
      </c>
    </row>
    <row r="455" spans="1:20" x14ac:dyDescent="0.25">
      <c r="A455" t="s">
        <v>783</v>
      </c>
      <c r="B455" t="s">
        <v>2515</v>
      </c>
      <c r="C455" s="6">
        <v>30410</v>
      </c>
      <c r="D455" s="6">
        <v>30410</v>
      </c>
      <c r="E455" s="4">
        <v>0</v>
      </c>
      <c r="F455" s="6">
        <v>34253</v>
      </c>
      <c r="G455" s="6">
        <v>34253</v>
      </c>
      <c r="H455" s="4">
        <v>0</v>
      </c>
      <c r="I455" s="6">
        <v>37424</v>
      </c>
      <c r="J455" s="6">
        <v>37424</v>
      </c>
      <c r="K455" s="4">
        <v>0</v>
      </c>
      <c r="L455" s="6">
        <v>41065</v>
      </c>
      <c r="M455" s="6">
        <v>41065</v>
      </c>
      <c r="N455" s="4">
        <v>0</v>
      </c>
      <c r="O455" s="6">
        <v>45439</v>
      </c>
      <c r="P455" s="6">
        <v>45439</v>
      </c>
      <c r="Q455" s="4">
        <v>0</v>
      </c>
      <c r="R455" s="6">
        <v>52241</v>
      </c>
      <c r="S455" s="6">
        <v>52241</v>
      </c>
      <c r="T455" s="4">
        <v>0</v>
      </c>
    </row>
    <row r="456" spans="1:20" x14ac:dyDescent="0.25">
      <c r="A456" t="s">
        <v>785</v>
      </c>
      <c r="B456" t="s">
        <v>786</v>
      </c>
      <c r="C456" s="6">
        <v>70892</v>
      </c>
      <c r="D456" s="6">
        <v>0</v>
      </c>
      <c r="E456" s="4">
        <v>70892</v>
      </c>
      <c r="F456" s="6">
        <v>111348</v>
      </c>
      <c r="G456" s="6">
        <v>0</v>
      </c>
      <c r="H456" s="4">
        <v>111348</v>
      </c>
      <c r="I456" s="6">
        <v>157118</v>
      </c>
      <c r="J456" s="6">
        <v>0</v>
      </c>
      <c r="K456" s="4">
        <v>157118</v>
      </c>
      <c r="L456" s="6">
        <v>208906</v>
      </c>
      <c r="M456" s="6">
        <v>98000</v>
      </c>
      <c r="N456" s="4">
        <v>110906</v>
      </c>
      <c r="O456" s="6">
        <v>169694</v>
      </c>
      <c r="P456" s="6">
        <v>0</v>
      </c>
      <c r="Q456" s="4">
        <v>169694</v>
      </c>
      <c r="R456" s="6">
        <v>234248</v>
      </c>
      <c r="S456" s="6">
        <v>0</v>
      </c>
      <c r="T456" s="4">
        <v>234248</v>
      </c>
    </row>
    <row r="457" spans="1:20" x14ac:dyDescent="0.25">
      <c r="A457" t="s">
        <v>787</v>
      </c>
      <c r="B457" t="s">
        <v>2513</v>
      </c>
      <c r="C457" s="6">
        <v>375070</v>
      </c>
      <c r="D457" s="6">
        <v>0</v>
      </c>
      <c r="E457" s="4">
        <v>375070</v>
      </c>
      <c r="F457" s="6">
        <v>441463</v>
      </c>
      <c r="G457" s="6">
        <v>0</v>
      </c>
      <c r="H457" s="4">
        <v>441463</v>
      </c>
      <c r="I457" s="6">
        <v>514372</v>
      </c>
      <c r="J457" s="6">
        <v>0</v>
      </c>
      <c r="K457" s="4">
        <v>514372</v>
      </c>
      <c r="L457" s="6">
        <v>599214</v>
      </c>
      <c r="M457" s="6">
        <v>0</v>
      </c>
      <c r="N457" s="4">
        <v>599214</v>
      </c>
      <c r="O457" s="6">
        <v>679557</v>
      </c>
      <c r="P457" s="6">
        <v>0</v>
      </c>
      <c r="Q457" s="4">
        <v>679557</v>
      </c>
      <c r="R457" s="6">
        <v>784426</v>
      </c>
      <c r="S457" s="6">
        <v>0</v>
      </c>
      <c r="T457" s="4">
        <v>784426</v>
      </c>
    </row>
    <row r="458" spans="1:20" x14ac:dyDescent="0.25">
      <c r="A458" t="s">
        <v>788</v>
      </c>
      <c r="B458" t="s">
        <v>2339</v>
      </c>
      <c r="C458" s="6">
        <v>29682</v>
      </c>
      <c r="D458" s="6">
        <v>29682</v>
      </c>
      <c r="E458" s="4">
        <v>0</v>
      </c>
      <c r="F458" s="6">
        <v>33326</v>
      </c>
      <c r="G458" s="6">
        <v>33326</v>
      </c>
      <c r="H458" s="4">
        <v>0</v>
      </c>
      <c r="I458" s="6">
        <v>40572</v>
      </c>
      <c r="J458" s="6">
        <v>40572</v>
      </c>
      <c r="K458" s="4">
        <v>0</v>
      </c>
      <c r="L458" s="6">
        <v>40016</v>
      </c>
      <c r="M458" s="6">
        <v>40016</v>
      </c>
      <c r="N458" s="4">
        <v>0</v>
      </c>
      <c r="O458" s="6">
        <v>44294</v>
      </c>
      <c r="P458" s="6">
        <v>44294</v>
      </c>
      <c r="Q458" s="4">
        <v>0</v>
      </c>
      <c r="R458" s="6">
        <v>50449</v>
      </c>
      <c r="S458" s="6">
        <v>51290</v>
      </c>
      <c r="T458" s="4">
        <v>-841</v>
      </c>
    </row>
    <row r="459" spans="1:20" x14ac:dyDescent="0.25">
      <c r="A459" t="s">
        <v>789</v>
      </c>
      <c r="B459" t="s">
        <v>2516</v>
      </c>
      <c r="C459" s="6">
        <v>1644057</v>
      </c>
      <c r="D459" s="6">
        <v>0</v>
      </c>
      <c r="E459" s="4">
        <v>1644057</v>
      </c>
      <c r="F459" s="6">
        <v>1742932</v>
      </c>
      <c r="G459" s="6">
        <v>0</v>
      </c>
      <c r="H459" s="4">
        <v>1742932</v>
      </c>
      <c r="I459" s="6">
        <v>1847955</v>
      </c>
      <c r="J459" s="6">
        <v>0</v>
      </c>
      <c r="K459" s="4">
        <v>1847955</v>
      </c>
      <c r="L459" s="6">
        <v>1952266</v>
      </c>
      <c r="M459" s="6">
        <v>0</v>
      </c>
      <c r="N459" s="4">
        <v>1952266</v>
      </c>
      <c r="O459" s="6">
        <v>2063417</v>
      </c>
      <c r="P459" s="6">
        <v>1268272</v>
      </c>
      <c r="Q459" s="4">
        <v>795145</v>
      </c>
      <c r="R459" s="6">
        <v>54656</v>
      </c>
      <c r="S459" s="6">
        <v>55513.14</v>
      </c>
      <c r="T459" s="4">
        <v>-857.13999999999942</v>
      </c>
    </row>
    <row r="460" spans="1:20" x14ac:dyDescent="0.25">
      <c r="A460" t="s">
        <v>791</v>
      </c>
      <c r="B460" t="s">
        <v>792</v>
      </c>
      <c r="C460" s="6">
        <v>314789</v>
      </c>
      <c r="D460" s="6">
        <v>0</v>
      </c>
      <c r="E460" s="4">
        <v>314789</v>
      </c>
      <c r="F460" s="6">
        <v>363816</v>
      </c>
      <c r="G460" s="6">
        <v>0</v>
      </c>
      <c r="H460" s="4">
        <v>363816</v>
      </c>
      <c r="I460" s="6">
        <v>418004</v>
      </c>
      <c r="J460" s="6">
        <v>0</v>
      </c>
      <c r="K460" s="4">
        <v>418004</v>
      </c>
      <c r="L460" s="6">
        <v>478046</v>
      </c>
      <c r="M460" s="6">
        <v>0</v>
      </c>
      <c r="N460" s="4">
        <v>478046</v>
      </c>
      <c r="O460" s="6">
        <v>544873</v>
      </c>
      <c r="P460" s="6">
        <v>0</v>
      </c>
      <c r="Q460" s="4">
        <v>544873</v>
      </c>
      <c r="R460" s="6">
        <v>620290</v>
      </c>
      <c r="S460" s="6">
        <v>0</v>
      </c>
      <c r="T460" s="4">
        <v>620290</v>
      </c>
    </row>
    <row r="461" spans="1:20" x14ac:dyDescent="0.25">
      <c r="A461" t="s">
        <v>793</v>
      </c>
      <c r="B461" t="s">
        <v>2517</v>
      </c>
      <c r="C461" s="6">
        <v>29200</v>
      </c>
      <c r="D461" s="6">
        <v>29200</v>
      </c>
      <c r="E461" s="4">
        <v>0</v>
      </c>
      <c r="F461" s="6">
        <v>32713</v>
      </c>
      <c r="G461" s="6">
        <v>32713</v>
      </c>
      <c r="H461" s="4">
        <v>0</v>
      </c>
      <c r="I461" s="6">
        <v>35786</v>
      </c>
      <c r="J461" s="6">
        <v>35786</v>
      </c>
      <c r="K461" s="4">
        <v>0</v>
      </c>
      <c r="L461" s="6">
        <v>39322</v>
      </c>
      <c r="M461" s="6">
        <v>0</v>
      </c>
      <c r="N461" s="4">
        <v>39322</v>
      </c>
      <c r="O461" s="6">
        <v>89111</v>
      </c>
      <c r="P461" s="6">
        <v>89111</v>
      </c>
      <c r="Q461" s="4">
        <v>0</v>
      </c>
      <c r="R461" s="6">
        <v>54022</v>
      </c>
      <c r="S461" s="6">
        <v>54022</v>
      </c>
      <c r="T461" s="4">
        <v>0</v>
      </c>
    </row>
    <row r="462" spans="1:20" x14ac:dyDescent="0.25">
      <c r="A462" t="s">
        <v>795</v>
      </c>
      <c r="B462" t="s">
        <v>2468</v>
      </c>
      <c r="C462" s="6">
        <v>29200</v>
      </c>
      <c r="D462" s="6">
        <v>29200</v>
      </c>
      <c r="E462" s="4">
        <v>0</v>
      </c>
      <c r="F462" s="6">
        <v>32713</v>
      </c>
      <c r="G462" s="6">
        <v>32713</v>
      </c>
      <c r="H462" s="4">
        <v>0</v>
      </c>
      <c r="I462" s="6">
        <v>35786</v>
      </c>
      <c r="J462" s="6">
        <v>35786</v>
      </c>
      <c r="K462" s="4">
        <v>0</v>
      </c>
      <c r="L462" s="6">
        <v>39322</v>
      </c>
      <c r="M462" s="6">
        <v>39322</v>
      </c>
      <c r="N462" s="4">
        <v>0</v>
      </c>
      <c r="O462" s="6">
        <v>43536</v>
      </c>
      <c r="P462" s="6">
        <v>130661</v>
      </c>
      <c r="Q462" s="4">
        <v>-87125</v>
      </c>
      <c r="R462" s="6">
        <v>-37862.18</v>
      </c>
      <c r="S462" s="6">
        <v>49264</v>
      </c>
      <c r="T462" s="4">
        <v>-87126.18</v>
      </c>
    </row>
    <row r="463" spans="1:20" x14ac:dyDescent="0.25">
      <c r="A463" t="s">
        <v>796</v>
      </c>
      <c r="B463" t="s">
        <v>234</v>
      </c>
      <c r="C463" s="6">
        <v>92014</v>
      </c>
      <c r="D463" s="6">
        <v>0</v>
      </c>
      <c r="E463" s="4">
        <v>92014</v>
      </c>
      <c r="F463" s="6">
        <v>132025</v>
      </c>
      <c r="G463" s="6">
        <v>0</v>
      </c>
      <c r="H463" s="4">
        <v>132025</v>
      </c>
      <c r="I463" s="6">
        <v>177159</v>
      </c>
      <c r="J463" s="6">
        <v>177159</v>
      </c>
      <c r="K463" s="4">
        <v>0</v>
      </c>
      <c r="L463" s="6">
        <v>42825</v>
      </c>
      <c r="M463" s="6">
        <v>0</v>
      </c>
      <c r="N463" s="4">
        <v>42825</v>
      </c>
      <c r="O463" s="6">
        <v>92381</v>
      </c>
      <c r="P463" s="6">
        <v>0</v>
      </c>
      <c r="Q463" s="4">
        <v>92381</v>
      </c>
      <c r="R463" s="6">
        <v>150291</v>
      </c>
      <c r="S463" s="6">
        <v>0</v>
      </c>
      <c r="T463" s="4">
        <v>150291</v>
      </c>
    </row>
    <row r="464" spans="1:20" x14ac:dyDescent="0.25">
      <c r="A464" t="s">
        <v>797</v>
      </c>
      <c r="B464" t="s">
        <v>234</v>
      </c>
      <c r="C464" s="6">
        <v>92762</v>
      </c>
      <c r="D464" s="6">
        <v>0</v>
      </c>
      <c r="E464" s="4">
        <v>92762</v>
      </c>
      <c r="F464" s="6">
        <v>133132</v>
      </c>
      <c r="G464" s="6">
        <v>0</v>
      </c>
      <c r="H464" s="4">
        <v>133132</v>
      </c>
      <c r="I464" s="6">
        <v>178663</v>
      </c>
      <c r="J464" s="6">
        <v>178663</v>
      </c>
      <c r="K464" s="4">
        <v>0</v>
      </c>
      <c r="L464" s="6">
        <v>43192</v>
      </c>
      <c r="M464" s="6">
        <v>0</v>
      </c>
      <c r="N464" s="4">
        <v>43192</v>
      </c>
      <c r="O464" s="6">
        <v>93168</v>
      </c>
      <c r="P464" s="6">
        <v>0</v>
      </c>
      <c r="Q464" s="4">
        <v>93168</v>
      </c>
      <c r="R464" s="6">
        <v>151730</v>
      </c>
      <c r="S464" s="6">
        <v>0</v>
      </c>
      <c r="T464" s="4">
        <v>151730</v>
      </c>
    </row>
    <row r="465" spans="1:20" x14ac:dyDescent="0.25">
      <c r="A465" t="s">
        <v>798</v>
      </c>
      <c r="B465" t="s">
        <v>2332</v>
      </c>
      <c r="C465" s="6">
        <v>36760</v>
      </c>
      <c r="D465" s="6">
        <v>36760</v>
      </c>
      <c r="E465" s="4">
        <v>0</v>
      </c>
      <c r="F465" s="6">
        <v>40595</v>
      </c>
      <c r="G465" s="6">
        <v>40595</v>
      </c>
      <c r="H465" s="4">
        <v>0</v>
      </c>
      <c r="I465" s="6">
        <v>43763</v>
      </c>
      <c r="J465" s="6">
        <v>43763</v>
      </c>
      <c r="K465" s="4">
        <v>0</v>
      </c>
      <c r="L465" s="6">
        <v>53566</v>
      </c>
      <c r="M465" s="6">
        <v>53566</v>
      </c>
      <c r="N465" s="4">
        <v>0</v>
      </c>
      <c r="O465" s="6">
        <v>51771</v>
      </c>
      <c r="P465" s="6">
        <v>51771</v>
      </c>
      <c r="Q465" s="4">
        <v>0</v>
      </c>
      <c r="R465" s="6">
        <v>58543</v>
      </c>
      <c r="S465" s="6">
        <v>58543</v>
      </c>
      <c r="T465" s="4">
        <v>0</v>
      </c>
    </row>
    <row r="466" spans="1:20" x14ac:dyDescent="0.25">
      <c r="A466" t="s">
        <v>800</v>
      </c>
      <c r="B466" t="s">
        <v>2519</v>
      </c>
      <c r="C466" s="6">
        <v>29920</v>
      </c>
      <c r="D466" s="6">
        <v>29920</v>
      </c>
      <c r="E466" s="4">
        <v>0</v>
      </c>
      <c r="F466" s="6">
        <v>33630</v>
      </c>
      <c r="G466" s="6">
        <v>33630</v>
      </c>
      <c r="H466" s="4">
        <v>0</v>
      </c>
      <c r="I466" s="6">
        <v>40926</v>
      </c>
      <c r="J466" s="6">
        <v>40926</v>
      </c>
      <c r="K466" s="4">
        <v>0</v>
      </c>
      <c r="L466" s="6">
        <v>40359</v>
      </c>
      <c r="M466" s="6">
        <v>40359</v>
      </c>
      <c r="N466" s="4">
        <v>0</v>
      </c>
      <c r="O466" s="6">
        <v>44668</v>
      </c>
      <c r="P466" s="6">
        <v>44668</v>
      </c>
      <c r="Q466" s="4">
        <v>0</v>
      </c>
      <c r="R466" s="6">
        <v>51035</v>
      </c>
      <c r="S466" s="6">
        <v>0</v>
      </c>
      <c r="T466" s="4">
        <v>51035</v>
      </c>
    </row>
    <row r="467" spans="1:20" x14ac:dyDescent="0.25">
      <c r="A467" t="s">
        <v>802</v>
      </c>
      <c r="B467" t="s">
        <v>2520</v>
      </c>
      <c r="C467" s="6">
        <v>29920</v>
      </c>
      <c r="D467" s="6">
        <v>29920</v>
      </c>
      <c r="E467" s="4">
        <v>0</v>
      </c>
      <c r="F467" s="6">
        <v>33630</v>
      </c>
      <c r="G467" s="6">
        <v>33630</v>
      </c>
      <c r="H467" s="4">
        <v>0</v>
      </c>
      <c r="I467" s="6">
        <v>36761</v>
      </c>
      <c r="J467" s="6">
        <v>36761</v>
      </c>
      <c r="K467" s="4">
        <v>0</v>
      </c>
      <c r="L467" s="6">
        <v>40359</v>
      </c>
      <c r="M467" s="6">
        <v>40359</v>
      </c>
      <c r="N467" s="4">
        <v>0</v>
      </c>
      <c r="O467" s="6">
        <v>44668</v>
      </c>
      <c r="P467" s="6">
        <v>44668</v>
      </c>
      <c r="Q467" s="4">
        <v>0</v>
      </c>
      <c r="R467" s="6">
        <v>51035</v>
      </c>
      <c r="S467" s="6">
        <v>51035</v>
      </c>
      <c r="T467" s="4">
        <v>0</v>
      </c>
    </row>
    <row r="468" spans="1:20" x14ac:dyDescent="0.25">
      <c r="A468" t="s">
        <v>804</v>
      </c>
      <c r="B468" t="s">
        <v>92</v>
      </c>
      <c r="C468" s="6">
        <v>12192</v>
      </c>
      <c r="D468" s="6">
        <v>0</v>
      </c>
      <c r="E468" s="4">
        <v>12192</v>
      </c>
      <c r="F468" s="6">
        <v>49743</v>
      </c>
      <c r="G468" s="6">
        <v>0</v>
      </c>
      <c r="H468" s="4">
        <v>49743</v>
      </c>
      <c r="I468" s="6">
        <v>92570</v>
      </c>
      <c r="J468" s="6">
        <v>299171</v>
      </c>
      <c r="K468" s="4">
        <v>-206601</v>
      </c>
      <c r="L468" s="6">
        <v>-160780.37</v>
      </c>
      <c r="M468" s="6">
        <v>0</v>
      </c>
      <c r="N468" s="4">
        <v>-160780.37</v>
      </c>
      <c r="O468" s="6">
        <v>-111721.31</v>
      </c>
      <c r="P468" s="6">
        <v>0</v>
      </c>
      <c r="Q468" s="4">
        <v>-111721.31</v>
      </c>
      <c r="R468" s="6">
        <v>-55809.23</v>
      </c>
      <c r="S468" s="6">
        <v>0</v>
      </c>
      <c r="T468" s="4">
        <v>-55809.23</v>
      </c>
    </row>
    <row r="469" spans="1:20" x14ac:dyDescent="0.25">
      <c r="A469" t="s">
        <v>805</v>
      </c>
      <c r="B469" t="s">
        <v>2521</v>
      </c>
      <c r="C469" s="6">
        <v>29907</v>
      </c>
      <c r="D469" s="6">
        <v>29907</v>
      </c>
      <c r="E469" s="4">
        <v>0</v>
      </c>
      <c r="F469" s="6">
        <v>33613</v>
      </c>
      <c r="G469" s="6">
        <v>34174</v>
      </c>
      <c r="H469" s="4">
        <v>-561</v>
      </c>
      <c r="I469" s="6">
        <v>40346</v>
      </c>
      <c r="J469" s="6">
        <v>40346</v>
      </c>
      <c r="K469" s="4">
        <v>0</v>
      </c>
      <c r="L469" s="6">
        <v>40340</v>
      </c>
      <c r="M469" s="6">
        <v>40340</v>
      </c>
      <c r="N469" s="4">
        <v>0</v>
      </c>
      <c r="O469" s="6">
        <v>44648</v>
      </c>
      <c r="P469" s="6">
        <v>44648</v>
      </c>
      <c r="Q469" s="4">
        <v>0</v>
      </c>
      <c r="R469" s="6">
        <v>51004</v>
      </c>
      <c r="S469" s="6">
        <v>51004</v>
      </c>
      <c r="T469" s="4">
        <v>0</v>
      </c>
    </row>
    <row r="470" spans="1:20" x14ac:dyDescent="0.25">
      <c r="A470" t="s">
        <v>807</v>
      </c>
      <c r="B470" t="s">
        <v>2280</v>
      </c>
      <c r="C470" s="6">
        <v>55508</v>
      </c>
      <c r="D470" s="6">
        <v>55508</v>
      </c>
      <c r="E470" s="4">
        <v>0</v>
      </c>
      <c r="F470" s="6">
        <v>59207</v>
      </c>
      <c r="G470" s="6">
        <v>59207</v>
      </c>
      <c r="H470" s="4">
        <v>0</v>
      </c>
      <c r="I470" s="6">
        <v>62336</v>
      </c>
      <c r="J470" s="6">
        <v>62336</v>
      </c>
      <c r="K470" s="4">
        <v>0</v>
      </c>
      <c r="L470" s="6">
        <v>65930</v>
      </c>
      <c r="M470" s="6">
        <v>65930</v>
      </c>
      <c r="N470" s="4">
        <v>0</v>
      </c>
      <c r="O470" s="6">
        <v>70235</v>
      </c>
      <c r="P470" s="6">
        <v>70235</v>
      </c>
      <c r="Q470" s="4">
        <v>0</v>
      </c>
      <c r="R470" s="6">
        <v>76569</v>
      </c>
      <c r="S470" s="6">
        <v>76569</v>
      </c>
      <c r="T470" s="4">
        <v>0</v>
      </c>
    </row>
    <row r="471" spans="1:20" x14ac:dyDescent="0.25">
      <c r="A471" t="s">
        <v>808</v>
      </c>
      <c r="B471" t="s">
        <v>2522</v>
      </c>
      <c r="C471" s="6">
        <v>30043</v>
      </c>
      <c r="D471" s="6">
        <v>30043</v>
      </c>
      <c r="E471" s="4">
        <v>0</v>
      </c>
      <c r="F471" s="6">
        <v>33743</v>
      </c>
      <c r="G471" s="6">
        <v>34306</v>
      </c>
      <c r="H471" s="4">
        <v>-563</v>
      </c>
      <c r="I471" s="6">
        <v>40471</v>
      </c>
      <c r="J471" s="6">
        <v>41137</v>
      </c>
      <c r="K471" s="4">
        <v>-666</v>
      </c>
      <c r="L471" s="6">
        <v>44426</v>
      </c>
      <c r="M471" s="6">
        <v>44426</v>
      </c>
      <c r="N471" s="4">
        <v>0</v>
      </c>
      <c r="O471" s="6">
        <v>44771</v>
      </c>
      <c r="P471" s="6">
        <v>44771</v>
      </c>
      <c r="Q471" s="4">
        <v>0</v>
      </c>
      <c r="R471" s="6">
        <v>51105</v>
      </c>
      <c r="S471" s="6">
        <v>51957</v>
      </c>
      <c r="T471" s="4">
        <v>-852</v>
      </c>
    </row>
    <row r="472" spans="1:20" x14ac:dyDescent="0.25">
      <c r="A472" t="s">
        <v>810</v>
      </c>
      <c r="B472" t="s">
        <v>811</v>
      </c>
      <c r="C472" s="6">
        <v>136789</v>
      </c>
      <c r="D472" s="6">
        <v>0</v>
      </c>
      <c r="E472" s="4">
        <v>136789</v>
      </c>
      <c r="F472" s="6">
        <v>180119</v>
      </c>
      <c r="G472" s="6">
        <v>0</v>
      </c>
      <c r="H472" s="4">
        <v>180119</v>
      </c>
      <c r="I472" s="6">
        <v>228726</v>
      </c>
      <c r="J472" s="6">
        <v>0</v>
      </c>
      <c r="K472" s="4">
        <v>228726</v>
      </c>
      <c r="L472" s="6">
        <v>283311</v>
      </c>
      <c r="M472" s="6">
        <v>0</v>
      </c>
      <c r="N472" s="4">
        <v>283311</v>
      </c>
      <c r="O472" s="6">
        <v>344843</v>
      </c>
      <c r="P472" s="6">
        <v>0</v>
      </c>
      <c r="Q472" s="4">
        <v>344843</v>
      </c>
      <c r="R472" s="6">
        <v>415676</v>
      </c>
      <c r="S472" s="6">
        <v>0</v>
      </c>
      <c r="T472" s="4">
        <v>415676</v>
      </c>
    </row>
    <row r="473" spans="1:20" x14ac:dyDescent="0.25">
      <c r="A473" t="s">
        <v>812</v>
      </c>
      <c r="B473" t="s">
        <v>611</v>
      </c>
      <c r="C473" s="6">
        <v>32967</v>
      </c>
      <c r="D473" s="6">
        <v>0</v>
      </c>
      <c r="E473" s="4">
        <v>32967</v>
      </c>
      <c r="F473" s="6">
        <v>71569</v>
      </c>
      <c r="G473" s="6">
        <v>0</v>
      </c>
      <c r="H473" s="4">
        <v>71569</v>
      </c>
      <c r="I473" s="6">
        <v>115448</v>
      </c>
      <c r="J473" s="6">
        <v>0</v>
      </c>
      <c r="K473" s="4">
        <v>115448</v>
      </c>
      <c r="L473" s="6">
        <v>165306</v>
      </c>
      <c r="M473" s="6">
        <v>0</v>
      </c>
      <c r="N473" s="4">
        <v>165306</v>
      </c>
      <c r="O473" s="6">
        <v>222113</v>
      </c>
      <c r="P473" s="6">
        <v>0</v>
      </c>
      <c r="Q473" s="4">
        <v>222113</v>
      </c>
      <c r="R473" s="6">
        <v>288234</v>
      </c>
      <c r="S473" s="6">
        <v>0</v>
      </c>
      <c r="T473" s="4">
        <v>288234</v>
      </c>
    </row>
    <row r="474" spans="1:20" x14ac:dyDescent="0.25">
      <c r="A474" t="s">
        <v>813</v>
      </c>
      <c r="B474" t="s">
        <v>2334</v>
      </c>
      <c r="C474" s="6">
        <v>30876</v>
      </c>
      <c r="D474" s="6">
        <v>30876</v>
      </c>
      <c r="E474" s="4">
        <v>0</v>
      </c>
      <c r="F474" s="6">
        <v>34849</v>
      </c>
      <c r="G474" s="6">
        <v>35430</v>
      </c>
      <c r="H474" s="4">
        <v>-581</v>
      </c>
      <c r="I474" s="6">
        <v>41769</v>
      </c>
      <c r="J474" s="6">
        <v>41769</v>
      </c>
      <c r="K474" s="4">
        <v>0</v>
      </c>
      <c r="L474" s="6">
        <v>41738</v>
      </c>
      <c r="M474" s="6">
        <v>41738</v>
      </c>
      <c r="N474" s="4">
        <v>0</v>
      </c>
      <c r="O474" s="6">
        <v>46175</v>
      </c>
      <c r="P474" s="6">
        <v>46175</v>
      </c>
      <c r="Q474" s="4">
        <v>0</v>
      </c>
      <c r="R474" s="6">
        <v>53394</v>
      </c>
      <c r="S474" s="6">
        <v>53394</v>
      </c>
      <c r="T474" s="4">
        <v>0</v>
      </c>
    </row>
    <row r="475" spans="1:20" x14ac:dyDescent="0.25">
      <c r="A475" t="s">
        <v>814</v>
      </c>
      <c r="B475" t="s">
        <v>2306</v>
      </c>
      <c r="C475" s="6">
        <v>30869</v>
      </c>
      <c r="D475" s="6">
        <v>30869</v>
      </c>
      <c r="E475" s="4">
        <v>0</v>
      </c>
      <c r="F475" s="6">
        <v>34840</v>
      </c>
      <c r="G475" s="6">
        <v>35421</v>
      </c>
      <c r="H475" s="4">
        <v>-581</v>
      </c>
      <c r="I475" s="6">
        <v>41758</v>
      </c>
      <c r="J475" s="6">
        <v>42445</v>
      </c>
      <c r="K475" s="4">
        <v>-687</v>
      </c>
      <c r="L475" s="6">
        <v>45809</v>
      </c>
      <c r="M475" s="6">
        <v>45809</v>
      </c>
      <c r="N475" s="4">
        <v>0</v>
      </c>
      <c r="O475" s="6">
        <v>46163</v>
      </c>
      <c r="P475" s="6">
        <v>46163</v>
      </c>
      <c r="Q475" s="4">
        <v>0</v>
      </c>
      <c r="R475" s="6">
        <v>53375</v>
      </c>
      <c r="S475" s="6">
        <v>53375</v>
      </c>
      <c r="T475" s="4">
        <v>0</v>
      </c>
    </row>
    <row r="476" spans="1:20" x14ac:dyDescent="0.25">
      <c r="A476" t="s">
        <v>815</v>
      </c>
      <c r="B476" t="s">
        <v>2523</v>
      </c>
      <c r="C476" s="6">
        <v>30600</v>
      </c>
      <c r="D476" s="6">
        <v>30600</v>
      </c>
      <c r="E476" s="4">
        <v>0</v>
      </c>
      <c r="F476" s="6">
        <v>35044</v>
      </c>
      <c r="G476" s="6">
        <v>33766.339999999997</v>
      </c>
      <c r="H476" s="4">
        <v>1277.6600000000035</v>
      </c>
      <c r="I476" s="6">
        <v>43334</v>
      </c>
      <c r="J476" s="6">
        <v>43334</v>
      </c>
      <c r="K476" s="4">
        <v>0</v>
      </c>
      <c r="L476" s="6">
        <v>41958</v>
      </c>
      <c r="M476" s="6">
        <v>42658</v>
      </c>
      <c r="N476" s="4">
        <v>-700</v>
      </c>
      <c r="O476" s="6">
        <v>45715</v>
      </c>
      <c r="P476" s="6">
        <v>45715</v>
      </c>
      <c r="Q476" s="4">
        <v>0</v>
      </c>
      <c r="R476" s="6">
        <v>53769</v>
      </c>
      <c r="S476" s="6">
        <v>53769</v>
      </c>
      <c r="T476" s="4">
        <v>0</v>
      </c>
    </row>
    <row r="477" spans="1:20" x14ac:dyDescent="0.25">
      <c r="A477" t="s">
        <v>817</v>
      </c>
      <c r="B477" t="s">
        <v>818</v>
      </c>
      <c r="C477" s="6">
        <v>1307480</v>
      </c>
      <c r="D477" s="6">
        <v>0</v>
      </c>
      <c r="E477" s="4">
        <v>1307480</v>
      </c>
      <c r="F477" s="6">
        <v>1393715</v>
      </c>
      <c r="G477" s="6">
        <v>0</v>
      </c>
      <c r="H477" s="4">
        <v>1393715</v>
      </c>
      <c r="I477" s="6">
        <v>1485947</v>
      </c>
      <c r="J477" s="6">
        <v>0</v>
      </c>
      <c r="K477" s="4">
        <v>1485947</v>
      </c>
      <c r="L477" s="6">
        <v>1584933</v>
      </c>
      <c r="M477" s="6">
        <v>0</v>
      </c>
      <c r="N477" s="4">
        <v>1584933</v>
      </c>
      <c r="O477" s="6">
        <v>1691884</v>
      </c>
      <c r="P477" s="6">
        <v>0</v>
      </c>
      <c r="Q477" s="4">
        <v>1691884</v>
      </c>
      <c r="R477" s="6">
        <v>1812642</v>
      </c>
      <c r="S477" s="6">
        <v>0</v>
      </c>
      <c r="T477" s="4">
        <v>1812642</v>
      </c>
    </row>
    <row r="478" spans="1:20" x14ac:dyDescent="0.25">
      <c r="A478" t="s">
        <v>819</v>
      </c>
      <c r="B478" t="s">
        <v>2524</v>
      </c>
      <c r="C478" s="6">
        <v>32312</v>
      </c>
      <c r="D478" s="6">
        <v>32312</v>
      </c>
      <c r="E478" s="4">
        <v>0</v>
      </c>
      <c r="F478" s="6">
        <v>36680</v>
      </c>
      <c r="G478" s="6">
        <v>36680</v>
      </c>
      <c r="H478" s="4">
        <v>0</v>
      </c>
      <c r="I478" s="6">
        <v>40003</v>
      </c>
      <c r="J478" s="6">
        <v>40003</v>
      </c>
      <c r="K478" s="4">
        <v>0</v>
      </c>
      <c r="L478" s="6">
        <v>43808</v>
      </c>
      <c r="M478" s="6">
        <v>43808</v>
      </c>
      <c r="N478" s="4">
        <v>0</v>
      </c>
      <c r="O478" s="6">
        <v>48435</v>
      </c>
      <c r="P478" s="6">
        <v>48435</v>
      </c>
      <c r="Q478" s="4">
        <v>0</v>
      </c>
      <c r="R478" s="6">
        <v>56930</v>
      </c>
      <c r="S478" s="6">
        <v>56930</v>
      </c>
      <c r="T478" s="4">
        <v>0</v>
      </c>
    </row>
    <row r="479" spans="1:20" x14ac:dyDescent="0.25">
      <c r="A479" t="s">
        <v>821</v>
      </c>
      <c r="B479" t="s">
        <v>2280</v>
      </c>
      <c r="C479" s="6">
        <v>62058</v>
      </c>
      <c r="D479" s="6">
        <v>62058</v>
      </c>
      <c r="E479" s="4">
        <v>0</v>
      </c>
      <c r="F479" s="6">
        <v>66427</v>
      </c>
      <c r="G479" s="6">
        <v>66427</v>
      </c>
      <c r="H479" s="4">
        <v>0</v>
      </c>
      <c r="I479" s="6">
        <v>69752</v>
      </c>
      <c r="J479" s="6">
        <v>69752</v>
      </c>
      <c r="K479" s="4">
        <v>0</v>
      </c>
      <c r="L479" s="6">
        <v>73557</v>
      </c>
      <c r="M479" s="6">
        <v>73557</v>
      </c>
      <c r="N479" s="4">
        <v>0</v>
      </c>
      <c r="O479" s="6">
        <v>78185</v>
      </c>
      <c r="P479" s="6">
        <v>78185</v>
      </c>
      <c r="Q479" s="4">
        <v>0</v>
      </c>
      <c r="R479" s="6">
        <v>86687</v>
      </c>
      <c r="S479" s="6">
        <v>86687</v>
      </c>
      <c r="T479" s="4">
        <v>0</v>
      </c>
    </row>
    <row r="480" spans="1:20" x14ac:dyDescent="0.25">
      <c r="A480" t="s">
        <v>822</v>
      </c>
      <c r="B480" t="s">
        <v>2280</v>
      </c>
      <c r="C480" s="6">
        <v>60362</v>
      </c>
      <c r="D480" s="6">
        <v>60362</v>
      </c>
      <c r="E480" s="4">
        <v>0</v>
      </c>
      <c r="F480" s="6">
        <v>64725</v>
      </c>
      <c r="G480" s="6">
        <v>64725</v>
      </c>
      <c r="H480" s="4">
        <v>0</v>
      </c>
      <c r="I480" s="6">
        <v>68049</v>
      </c>
      <c r="J480" s="6">
        <v>68049</v>
      </c>
      <c r="K480" s="4">
        <v>0</v>
      </c>
      <c r="L480" s="6">
        <v>71851</v>
      </c>
      <c r="M480" s="6">
        <v>71851</v>
      </c>
      <c r="N480" s="4">
        <v>0</v>
      </c>
      <c r="O480" s="6">
        <v>76477</v>
      </c>
      <c r="P480" s="6">
        <v>76477</v>
      </c>
      <c r="Q480" s="4">
        <v>0</v>
      </c>
      <c r="R480" s="6">
        <v>84961</v>
      </c>
      <c r="S480" s="6">
        <v>84961</v>
      </c>
      <c r="T480" s="4">
        <v>0</v>
      </c>
    </row>
    <row r="481" spans="1:20" x14ac:dyDescent="0.25">
      <c r="A481" t="s">
        <v>823</v>
      </c>
      <c r="B481" t="s">
        <v>2587</v>
      </c>
      <c r="C481" s="6">
        <v>29841</v>
      </c>
      <c r="D481" s="6">
        <v>30289</v>
      </c>
      <c r="E481" s="4">
        <v>-448</v>
      </c>
      <c r="F481" s="6">
        <v>38084</v>
      </c>
      <c r="G481" s="6">
        <v>30289</v>
      </c>
      <c r="H481" s="4">
        <v>7795</v>
      </c>
      <c r="I481" s="6">
        <v>59907</v>
      </c>
      <c r="J481" s="6">
        <v>0</v>
      </c>
      <c r="K481" s="4">
        <v>59907</v>
      </c>
      <c r="L481" s="6">
        <v>107401</v>
      </c>
      <c r="M481" s="6">
        <v>107401</v>
      </c>
      <c r="N481" s="4">
        <v>0</v>
      </c>
      <c r="O481" s="6">
        <v>49319</v>
      </c>
      <c r="P481" s="6">
        <v>0</v>
      </c>
      <c r="Q481" s="4">
        <v>49319</v>
      </c>
      <c r="R481" s="6">
        <v>166076</v>
      </c>
      <c r="S481" s="6">
        <v>73600</v>
      </c>
      <c r="T481" s="4">
        <v>92476</v>
      </c>
    </row>
    <row r="482" spans="1:20" x14ac:dyDescent="0.25">
      <c r="A482" t="s">
        <v>825</v>
      </c>
      <c r="B482" t="s">
        <v>2525</v>
      </c>
      <c r="C482" s="6">
        <v>2663169</v>
      </c>
      <c r="D482" s="6">
        <v>0</v>
      </c>
      <c r="E482" s="4">
        <v>2663169</v>
      </c>
      <c r="F482" s="6">
        <v>2795909</v>
      </c>
      <c r="G482" s="6">
        <v>0</v>
      </c>
      <c r="H482" s="4">
        <v>2795909</v>
      </c>
      <c r="I482" s="6">
        <v>2934977</v>
      </c>
      <c r="J482" s="6">
        <v>0</v>
      </c>
      <c r="K482" s="4">
        <v>2934977</v>
      </c>
      <c r="L482" s="6">
        <v>3073299</v>
      </c>
      <c r="M482" s="6">
        <v>0</v>
      </c>
      <c r="N482" s="4">
        <v>3073299</v>
      </c>
      <c r="O482" s="6">
        <v>3218675</v>
      </c>
      <c r="P482" s="6">
        <v>0</v>
      </c>
      <c r="Q482" s="4">
        <v>3218675</v>
      </c>
      <c r="R482" s="6">
        <v>3373829</v>
      </c>
      <c r="S482" s="6">
        <v>0</v>
      </c>
      <c r="T482" s="4">
        <v>3373829</v>
      </c>
    </row>
    <row r="483" spans="1:20" x14ac:dyDescent="0.25">
      <c r="A483" t="s">
        <v>827</v>
      </c>
      <c r="B483" t="s">
        <v>811</v>
      </c>
      <c r="C483" s="6">
        <v>146531</v>
      </c>
      <c r="D483" s="6">
        <v>0</v>
      </c>
      <c r="E483" s="4">
        <v>146531</v>
      </c>
      <c r="F483" s="6">
        <v>193562</v>
      </c>
      <c r="G483" s="6">
        <v>0</v>
      </c>
      <c r="H483" s="4">
        <v>193562</v>
      </c>
      <c r="I483" s="6">
        <v>246246</v>
      </c>
      <c r="J483" s="6">
        <v>0</v>
      </c>
      <c r="K483" s="4">
        <v>246246</v>
      </c>
      <c r="L483" s="6">
        <v>305314</v>
      </c>
      <c r="M483" s="6">
        <v>0</v>
      </c>
      <c r="N483" s="4">
        <v>305314</v>
      </c>
      <c r="O483" s="6">
        <v>371862</v>
      </c>
      <c r="P483" s="6">
        <v>0</v>
      </c>
      <c r="Q483" s="4">
        <v>371862</v>
      </c>
      <c r="R483" s="6">
        <v>450072</v>
      </c>
      <c r="S483" s="6">
        <v>0</v>
      </c>
      <c r="T483" s="4">
        <v>450072</v>
      </c>
    </row>
    <row r="484" spans="1:20" x14ac:dyDescent="0.25">
      <c r="A484" t="s">
        <v>828</v>
      </c>
      <c r="B484" t="s">
        <v>768</v>
      </c>
      <c r="C484" s="6">
        <v>1304056</v>
      </c>
      <c r="D484" s="6">
        <v>27378.07</v>
      </c>
      <c r="E484" s="4">
        <v>1276677.93</v>
      </c>
      <c r="F484" s="6">
        <v>1366341</v>
      </c>
      <c r="G484" s="6">
        <v>27378.07</v>
      </c>
      <c r="H484" s="4">
        <v>1338962.93</v>
      </c>
      <c r="I484" s="6">
        <v>1434168</v>
      </c>
      <c r="J484" s="6">
        <v>27378.07</v>
      </c>
      <c r="K484" s="4">
        <v>1406789.93</v>
      </c>
      <c r="L484" s="6">
        <v>1508258</v>
      </c>
      <c r="M484" s="6">
        <v>27378.07</v>
      </c>
      <c r="N484" s="4">
        <v>1480879.93</v>
      </c>
      <c r="O484" s="6">
        <v>1589669</v>
      </c>
      <c r="P484" s="6">
        <v>27378.07</v>
      </c>
      <c r="Q484" s="4">
        <v>1562290.93</v>
      </c>
      <c r="R484" s="6">
        <v>1682043</v>
      </c>
      <c r="S484" s="6">
        <v>0</v>
      </c>
      <c r="T484" s="4">
        <v>1682043</v>
      </c>
    </row>
    <row r="485" spans="1:20" x14ac:dyDescent="0.25">
      <c r="A485" t="s">
        <v>829</v>
      </c>
      <c r="B485" t="s">
        <v>768</v>
      </c>
      <c r="C485" s="6">
        <v>1216962</v>
      </c>
      <c r="D485" s="6">
        <v>25315.57</v>
      </c>
      <c r="E485" s="4">
        <v>1191646.43</v>
      </c>
      <c r="F485" s="6">
        <v>1276334</v>
      </c>
      <c r="G485" s="6">
        <v>25315.57</v>
      </c>
      <c r="H485" s="4">
        <v>1251018.43</v>
      </c>
      <c r="I485" s="6">
        <v>1341057</v>
      </c>
      <c r="J485" s="6">
        <v>25315.57</v>
      </c>
      <c r="K485" s="4">
        <v>1315741.43</v>
      </c>
      <c r="L485" s="6">
        <v>1411838</v>
      </c>
      <c r="M485" s="6">
        <v>25315.57</v>
      </c>
      <c r="N485" s="4">
        <v>1386522.43</v>
      </c>
      <c r="O485" s="6">
        <v>1489672</v>
      </c>
      <c r="P485" s="6">
        <v>25315.57</v>
      </c>
      <c r="Q485" s="4">
        <v>1464356.43</v>
      </c>
      <c r="R485" s="6">
        <v>1577280</v>
      </c>
      <c r="S485" s="6">
        <v>0</v>
      </c>
      <c r="T485" s="4">
        <v>1577280</v>
      </c>
    </row>
    <row r="486" spans="1:20" x14ac:dyDescent="0.25">
      <c r="A486" t="s">
        <v>830</v>
      </c>
      <c r="B486" t="s">
        <v>2526</v>
      </c>
      <c r="C486" s="6">
        <v>29200</v>
      </c>
      <c r="D486" s="6">
        <v>29200</v>
      </c>
      <c r="E486" s="4">
        <v>0</v>
      </c>
      <c r="F486" s="6">
        <v>32713</v>
      </c>
      <c r="G486" s="6">
        <v>32713</v>
      </c>
      <c r="H486" s="4">
        <v>0</v>
      </c>
      <c r="I486" s="6">
        <v>35786</v>
      </c>
      <c r="J486" s="6">
        <v>35786</v>
      </c>
      <c r="K486" s="4">
        <v>0</v>
      </c>
      <c r="L486" s="6">
        <v>39322</v>
      </c>
      <c r="M486" s="6">
        <v>39322</v>
      </c>
      <c r="N486" s="4">
        <v>0</v>
      </c>
      <c r="O486" s="6">
        <v>43536</v>
      </c>
      <c r="P486" s="6">
        <v>43536</v>
      </c>
      <c r="Q486" s="4">
        <v>0</v>
      </c>
      <c r="R486" s="6">
        <v>49263</v>
      </c>
      <c r="S486" s="6">
        <v>49263</v>
      </c>
      <c r="T486" s="4">
        <v>0</v>
      </c>
    </row>
    <row r="487" spans="1:20" x14ac:dyDescent="0.25">
      <c r="A487" t="s">
        <v>832</v>
      </c>
      <c r="B487" t="s">
        <v>2287</v>
      </c>
      <c r="C487" s="6">
        <v>29105</v>
      </c>
      <c r="D487" s="6">
        <v>29105</v>
      </c>
      <c r="E487" s="4">
        <v>0</v>
      </c>
      <c r="F487" s="6">
        <v>32591</v>
      </c>
      <c r="G487" s="6">
        <v>32591</v>
      </c>
      <c r="H487" s="4">
        <v>0</v>
      </c>
      <c r="I487" s="6">
        <v>39714</v>
      </c>
      <c r="J487" s="6">
        <v>39714</v>
      </c>
      <c r="K487" s="4">
        <v>0</v>
      </c>
      <c r="L487" s="6">
        <v>39185</v>
      </c>
      <c r="M487" s="6">
        <v>39185</v>
      </c>
      <c r="N487" s="4">
        <v>0</v>
      </c>
      <c r="O487" s="6">
        <v>43387</v>
      </c>
      <c r="P487" s="6">
        <v>43387</v>
      </c>
      <c r="Q487" s="4">
        <v>0</v>
      </c>
      <c r="R487" s="6">
        <v>54498</v>
      </c>
      <c r="S487" s="6">
        <v>54498</v>
      </c>
      <c r="T487" s="4">
        <v>0</v>
      </c>
    </row>
    <row r="488" spans="1:20" x14ac:dyDescent="0.25">
      <c r="A488" t="s">
        <v>833</v>
      </c>
      <c r="B488" t="s">
        <v>326</v>
      </c>
      <c r="C488" s="6">
        <v>29200</v>
      </c>
      <c r="D488" s="6">
        <v>29638</v>
      </c>
      <c r="E488" s="4">
        <v>-438</v>
      </c>
      <c r="F488" s="6">
        <v>35508</v>
      </c>
      <c r="G488" s="6">
        <v>35508</v>
      </c>
      <c r="H488" s="4">
        <v>0</v>
      </c>
      <c r="I488" s="6">
        <v>41085</v>
      </c>
      <c r="J488" s="6">
        <v>41085</v>
      </c>
      <c r="K488" s="4">
        <v>0</v>
      </c>
      <c r="L488" s="6">
        <v>43854</v>
      </c>
      <c r="M488" s="6">
        <v>43854</v>
      </c>
      <c r="N488" s="4">
        <v>0</v>
      </c>
      <c r="O488" s="6">
        <v>43536</v>
      </c>
      <c r="P488" s="6">
        <v>44262</v>
      </c>
      <c r="Q488" s="4">
        <v>-726</v>
      </c>
      <c r="R488" s="6">
        <v>54022</v>
      </c>
      <c r="S488" s="6">
        <v>54000</v>
      </c>
      <c r="T488" s="4">
        <v>22</v>
      </c>
    </row>
    <row r="489" spans="1:20" x14ac:dyDescent="0.25">
      <c r="A489" t="s">
        <v>834</v>
      </c>
      <c r="B489" t="s">
        <v>811</v>
      </c>
      <c r="C489" s="6">
        <v>133228</v>
      </c>
      <c r="D489" s="6">
        <v>0</v>
      </c>
      <c r="E489" s="4">
        <v>133228</v>
      </c>
      <c r="F489" s="6">
        <v>175230</v>
      </c>
      <c r="G489" s="6">
        <v>0</v>
      </c>
      <c r="H489" s="4">
        <v>175230</v>
      </c>
      <c r="I489" s="6">
        <v>222379</v>
      </c>
      <c r="J489" s="6">
        <v>0</v>
      </c>
      <c r="K489" s="4">
        <v>222379</v>
      </c>
      <c r="L489" s="6">
        <v>275365</v>
      </c>
      <c r="M489" s="6">
        <v>0</v>
      </c>
      <c r="N489" s="4">
        <v>275365</v>
      </c>
      <c r="O489" s="6">
        <v>335115</v>
      </c>
      <c r="P489" s="6">
        <v>0</v>
      </c>
      <c r="Q489" s="4">
        <v>335115</v>
      </c>
      <c r="R489" s="6">
        <v>403361</v>
      </c>
      <c r="S489" s="6">
        <v>0</v>
      </c>
      <c r="T489" s="4">
        <v>403361</v>
      </c>
    </row>
    <row r="490" spans="1:20" x14ac:dyDescent="0.25">
      <c r="A490" t="s">
        <v>835</v>
      </c>
      <c r="B490" t="s">
        <v>768</v>
      </c>
      <c r="C490" s="6">
        <v>1122013</v>
      </c>
      <c r="D490" s="6">
        <v>23065.200000000001</v>
      </c>
      <c r="E490" s="4">
        <v>1098947.8</v>
      </c>
      <c r="F490" s="6">
        <v>1178217</v>
      </c>
      <c r="G490" s="6">
        <v>23065.200000000001</v>
      </c>
      <c r="H490" s="4">
        <v>1155151.8</v>
      </c>
      <c r="I490" s="6">
        <v>1239566</v>
      </c>
      <c r="J490" s="6">
        <v>23065.200000000001</v>
      </c>
      <c r="K490" s="4">
        <v>1216500.8</v>
      </c>
      <c r="L490" s="6">
        <v>1306750</v>
      </c>
      <c r="M490" s="6">
        <v>23065.200000000001</v>
      </c>
      <c r="N490" s="4">
        <v>1283684.8</v>
      </c>
      <c r="O490" s="6">
        <v>1380695</v>
      </c>
      <c r="P490" s="6">
        <v>23065.200000000001</v>
      </c>
      <c r="Q490" s="4">
        <v>1357629.8</v>
      </c>
      <c r="R490" s="6">
        <v>1463124</v>
      </c>
      <c r="S490" s="6">
        <v>0</v>
      </c>
      <c r="T490" s="4">
        <v>1463124</v>
      </c>
    </row>
    <row r="491" spans="1:20" x14ac:dyDescent="0.25">
      <c r="A491" t="s">
        <v>836</v>
      </c>
      <c r="B491" t="s">
        <v>2527</v>
      </c>
      <c r="C491" s="6">
        <v>31593</v>
      </c>
      <c r="D491" s="6">
        <v>31593</v>
      </c>
      <c r="E491" s="4">
        <v>0</v>
      </c>
      <c r="F491" s="6">
        <v>31590</v>
      </c>
      <c r="G491" s="6">
        <v>31590</v>
      </c>
      <c r="H491" s="4">
        <v>0</v>
      </c>
      <c r="I491" s="6">
        <v>34592</v>
      </c>
      <c r="J491" s="6">
        <v>34592</v>
      </c>
      <c r="K491" s="4">
        <v>0</v>
      </c>
      <c r="L491" s="6">
        <v>38053</v>
      </c>
      <c r="M491" s="6">
        <v>0</v>
      </c>
      <c r="N491" s="4">
        <v>38053</v>
      </c>
      <c r="O491" s="6">
        <v>86273</v>
      </c>
      <c r="P491" s="6">
        <v>86273</v>
      </c>
      <c r="Q491" s="4">
        <v>0</v>
      </c>
      <c r="R491" s="6">
        <v>47095</v>
      </c>
      <c r="S491" s="6">
        <v>47095</v>
      </c>
      <c r="T491" s="4">
        <v>0</v>
      </c>
    </row>
    <row r="492" spans="1:20" x14ac:dyDescent="0.25">
      <c r="A492" t="s">
        <v>838</v>
      </c>
      <c r="B492" t="s">
        <v>2527</v>
      </c>
      <c r="C492" s="6">
        <v>31887</v>
      </c>
      <c r="D492" s="6">
        <v>31887</v>
      </c>
      <c r="E492" s="4">
        <v>0</v>
      </c>
      <c r="F492" s="6">
        <v>31928</v>
      </c>
      <c r="G492" s="6">
        <v>31928</v>
      </c>
      <c r="H492" s="4">
        <v>0</v>
      </c>
      <c r="I492" s="6">
        <v>34951</v>
      </c>
      <c r="J492" s="6">
        <v>34951</v>
      </c>
      <c r="K492" s="4">
        <v>0</v>
      </c>
      <c r="L492" s="6">
        <v>38434</v>
      </c>
      <c r="M492" s="6">
        <v>0</v>
      </c>
      <c r="N492" s="4">
        <v>38434</v>
      </c>
      <c r="O492" s="6">
        <v>87125</v>
      </c>
      <c r="P492" s="6">
        <v>87125</v>
      </c>
      <c r="Q492" s="4">
        <v>0</v>
      </c>
      <c r="R492" s="6">
        <v>47745</v>
      </c>
      <c r="S492" s="6">
        <v>47445</v>
      </c>
      <c r="T492" s="4">
        <v>300</v>
      </c>
    </row>
    <row r="493" spans="1:20" x14ac:dyDescent="0.25">
      <c r="A493" t="s">
        <v>839</v>
      </c>
      <c r="B493" t="s">
        <v>768</v>
      </c>
      <c r="C493" s="6">
        <v>1123008</v>
      </c>
      <c r="D493" s="6">
        <v>23089.37</v>
      </c>
      <c r="E493" s="4">
        <v>1099918.6299999999</v>
      </c>
      <c r="F493" s="6">
        <v>1179243</v>
      </c>
      <c r="G493" s="6">
        <v>23089.37</v>
      </c>
      <c r="H493" s="4">
        <v>1156153.6299999999</v>
      </c>
      <c r="I493" s="6">
        <v>1240624</v>
      </c>
      <c r="J493" s="6">
        <v>23089.37</v>
      </c>
      <c r="K493" s="4">
        <v>1217534.6299999999</v>
      </c>
      <c r="L493" s="6">
        <v>1307843</v>
      </c>
      <c r="M493" s="6">
        <v>23089.37</v>
      </c>
      <c r="N493" s="4">
        <v>1284753.6299999999</v>
      </c>
      <c r="O493" s="6">
        <v>1381826</v>
      </c>
      <c r="P493" s="6">
        <v>23089.37</v>
      </c>
      <c r="Q493" s="4">
        <v>1358736.63</v>
      </c>
      <c r="R493" s="6">
        <v>1464305</v>
      </c>
      <c r="S493" s="6">
        <v>0</v>
      </c>
      <c r="T493" s="4">
        <v>1464305</v>
      </c>
    </row>
    <row r="494" spans="1:20" x14ac:dyDescent="0.25">
      <c r="A494" t="s">
        <v>840</v>
      </c>
      <c r="B494" t="s">
        <v>841</v>
      </c>
      <c r="C494" s="6">
        <v>915214</v>
      </c>
      <c r="D494" s="6">
        <v>0</v>
      </c>
      <c r="E494" s="4">
        <v>915214</v>
      </c>
      <c r="F494" s="6">
        <v>988072</v>
      </c>
      <c r="G494" s="6">
        <v>0</v>
      </c>
      <c r="H494" s="4">
        <v>988072</v>
      </c>
      <c r="I494" s="6">
        <v>1066055</v>
      </c>
      <c r="J494" s="6">
        <v>0</v>
      </c>
      <c r="K494" s="4">
        <v>1066055</v>
      </c>
      <c r="L494" s="6">
        <v>1149853</v>
      </c>
      <c r="M494" s="6">
        <v>0</v>
      </c>
      <c r="N494" s="4">
        <v>1149853</v>
      </c>
      <c r="O494" s="6">
        <v>1240393</v>
      </c>
      <c r="P494" s="6">
        <v>0</v>
      </c>
      <c r="Q494" s="4">
        <v>1240393</v>
      </c>
      <c r="R494" s="6">
        <v>1339407</v>
      </c>
      <c r="S494" s="6">
        <v>0</v>
      </c>
      <c r="T494" s="4">
        <v>1339407</v>
      </c>
    </row>
    <row r="495" spans="1:20" x14ac:dyDescent="0.25">
      <c r="A495" t="s">
        <v>842</v>
      </c>
      <c r="B495" t="s">
        <v>2528</v>
      </c>
      <c r="C495" s="6">
        <v>28664</v>
      </c>
      <c r="D495" s="6">
        <v>28664</v>
      </c>
      <c r="E495" s="4">
        <v>0</v>
      </c>
      <c r="F495" s="6">
        <v>32150</v>
      </c>
      <c r="G495" s="6">
        <v>32150</v>
      </c>
      <c r="H495" s="4">
        <v>0</v>
      </c>
      <c r="I495" s="6">
        <v>35216</v>
      </c>
      <c r="J495" s="6">
        <v>35803</v>
      </c>
      <c r="K495" s="4">
        <v>-587</v>
      </c>
      <c r="L495" s="6">
        <v>38744</v>
      </c>
      <c r="M495" s="6">
        <v>38744</v>
      </c>
      <c r="N495" s="4">
        <v>0</v>
      </c>
      <c r="O495" s="6">
        <v>42945</v>
      </c>
      <c r="P495" s="6">
        <v>42945</v>
      </c>
      <c r="Q495" s="4">
        <v>0</v>
      </c>
      <c r="R495" s="6">
        <v>48588</v>
      </c>
      <c r="S495" s="6">
        <v>48588</v>
      </c>
      <c r="T495" s="4">
        <v>0</v>
      </c>
    </row>
    <row r="496" spans="1:20" x14ac:dyDescent="0.25">
      <c r="A496" t="s">
        <v>844</v>
      </c>
      <c r="B496" t="s">
        <v>2529</v>
      </c>
      <c r="C496" s="6">
        <v>163260</v>
      </c>
      <c r="D496" s="6">
        <v>0</v>
      </c>
      <c r="E496" s="4">
        <v>163260</v>
      </c>
      <c r="F496" s="6">
        <v>213870</v>
      </c>
      <c r="G496" s="6">
        <v>0</v>
      </c>
      <c r="H496" s="4">
        <v>213870</v>
      </c>
      <c r="I496" s="6">
        <v>275642</v>
      </c>
      <c r="J496" s="6">
        <v>0</v>
      </c>
      <c r="K496" s="4">
        <v>275642</v>
      </c>
      <c r="L496" s="6">
        <v>348229</v>
      </c>
      <c r="M496" s="6">
        <v>0</v>
      </c>
      <c r="N496" s="4">
        <v>348229</v>
      </c>
      <c r="O496" s="6">
        <v>411689</v>
      </c>
      <c r="P496" s="6">
        <v>0</v>
      </c>
      <c r="Q496" s="4">
        <v>411689</v>
      </c>
      <c r="R496" s="6">
        <v>491735</v>
      </c>
      <c r="S496" s="6">
        <v>0</v>
      </c>
      <c r="T496" s="4">
        <v>491735</v>
      </c>
    </row>
    <row r="497" spans="1:20" x14ac:dyDescent="0.25">
      <c r="A497" t="s">
        <v>846</v>
      </c>
      <c r="B497" t="s">
        <v>768</v>
      </c>
      <c r="C497" s="6">
        <v>1165064</v>
      </c>
      <c r="D497" s="6">
        <v>23089.37</v>
      </c>
      <c r="E497" s="4">
        <v>1141974.6299999999</v>
      </c>
      <c r="F497" s="6">
        <v>1223661</v>
      </c>
      <c r="G497" s="6">
        <v>24098.67</v>
      </c>
      <c r="H497" s="4">
        <v>1199562.33</v>
      </c>
      <c r="I497" s="6">
        <v>1286482</v>
      </c>
      <c r="J497" s="6">
        <v>24098.67</v>
      </c>
      <c r="K497" s="4">
        <v>1262383.33</v>
      </c>
      <c r="L497" s="6">
        <v>1355235</v>
      </c>
      <c r="M497" s="6">
        <v>24098.67</v>
      </c>
      <c r="N497" s="4">
        <v>1331136.33</v>
      </c>
      <c r="O497" s="6">
        <v>1430875</v>
      </c>
      <c r="P497" s="6">
        <v>24098.67</v>
      </c>
      <c r="Q497" s="4">
        <v>1406776.33</v>
      </c>
      <c r="R497" s="6">
        <v>1515556</v>
      </c>
      <c r="S497" s="6">
        <v>0</v>
      </c>
      <c r="T497" s="4">
        <v>1515556</v>
      </c>
    </row>
    <row r="498" spans="1:20" x14ac:dyDescent="0.25">
      <c r="A498" t="s">
        <v>847</v>
      </c>
      <c r="B498" t="s">
        <v>2529</v>
      </c>
      <c r="C498" s="6">
        <v>161192</v>
      </c>
      <c r="D498" s="6">
        <v>0</v>
      </c>
      <c r="E498" s="4">
        <v>161192</v>
      </c>
      <c r="F498" s="6">
        <v>210998</v>
      </c>
      <c r="G498" s="6">
        <v>0</v>
      </c>
      <c r="H498" s="4">
        <v>210998</v>
      </c>
      <c r="I498" s="6">
        <v>266276</v>
      </c>
      <c r="J498" s="6">
        <v>0</v>
      </c>
      <c r="K498" s="4">
        <v>266276</v>
      </c>
      <c r="L498" s="6">
        <v>320772</v>
      </c>
      <c r="M498" s="6">
        <v>0</v>
      </c>
      <c r="N498" s="4">
        <v>320772</v>
      </c>
      <c r="O498" s="6">
        <v>382009</v>
      </c>
      <c r="P498" s="6">
        <v>0</v>
      </c>
      <c r="Q498" s="4">
        <v>382009</v>
      </c>
      <c r="R498" s="6">
        <v>451721</v>
      </c>
      <c r="S498" s="6">
        <v>0</v>
      </c>
      <c r="T498" s="4">
        <v>451721</v>
      </c>
    </row>
    <row r="499" spans="1:20" x14ac:dyDescent="0.25">
      <c r="A499" t="s">
        <v>848</v>
      </c>
      <c r="B499" t="s">
        <v>811</v>
      </c>
      <c r="C499" s="6">
        <v>133228</v>
      </c>
      <c r="D499" s="6">
        <v>0</v>
      </c>
      <c r="E499" s="4">
        <v>133228</v>
      </c>
      <c r="F499" s="6">
        <v>175230</v>
      </c>
      <c r="G499" s="6">
        <v>0</v>
      </c>
      <c r="H499" s="4">
        <v>175230</v>
      </c>
      <c r="I499" s="6">
        <v>222379</v>
      </c>
      <c r="J499" s="6">
        <v>0</v>
      </c>
      <c r="K499" s="4">
        <v>222379</v>
      </c>
      <c r="L499" s="6">
        <v>275365</v>
      </c>
      <c r="M499" s="6">
        <v>0</v>
      </c>
      <c r="N499" s="4">
        <v>275365</v>
      </c>
      <c r="O499" s="6">
        <v>335115</v>
      </c>
      <c r="P499" s="6">
        <v>0</v>
      </c>
      <c r="Q499" s="4">
        <v>335115</v>
      </c>
      <c r="R499" s="6">
        <v>403361</v>
      </c>
      <c r="S499" s="6">
        <v>0</v>
      </c>
      <c r="T499" s="4">
        <v>403361</v>
      </c>
    </row>
    <row r="500" spans="1:20" x14ac:dyDescent="0.25">
      <c r="A500" t="s">
        <v>849</v>
      </c>
      <c r="B500" t="s">
        <v>2529</v>
      </c>
      <c r="C500" s="6">
        <v>161300</v>
      </c>
      <c r="D500" s="6">
        <v>0</v>
      </c>
      <c r="E500" s="4">
        <v>161300</v>
      </c>
      <c r="F500" s="6">
        <v>211069</v>
      </c>
      <c r="G500" s="6">
        <v>0</v>
      </c>
      <c r="H500" s="4">
        <v>211069</v>
      </c>
      <c r="I500" s="6">
        <v>266318</v>
      </c>
      <c r="J500" s="6">
        <v>0</v>
      </c>
      <c r="K500" s="4">
        <v>266318</v>
      </c>
      <c r="L500" s="6">
        <v>320799</v>
      </c>
      <c r="M500" s="6">
        <v>0</v>
      </c>
      <c r="N500" s="4">
        <v>320799</v>
      </c>
      <c r="O500" s="6">
        <v>382025</v>
      </c>
      <c r="P500" s="6">
        <v>0</v>
      </c>
      <c r="Q500" s="4">
        <v>382025</v>
      </c>
      <c r="R500" s="6">
        <v>451750</v>
      </c>
      <c r="S500" s="6">
        <v>0</v>
      </c>
      <c r="T500" s="4">
        <v>451750</v>
      </c>
    </row>
    <row r="501" spans="1:20" x14ac:dyDescent="0.25">
      <c r="A501" t="s">
        <v>850</v>
      </c>
      <c r="B501" t="s">
        <v>811</v>
      </c>
      <c r="C501" s="6">
        <v>132817</v>
      </c>
      <c r="D501" s="6">
        <v>0</v>
      </c>
      <c r="E501" s="4">
        <v>132817</v>
      </c>
      <c r="F501" s="6">
        <v>174664</v>
      </c>
      <c r="G501" s="6">
        <v>0</v>
      </c>
      <c r="H501" s="4">
        <v>174664</v>
      </c>
      <c r="I501" s="6">
        <v>221642</v>
      </c>
      <c r="J501" s="6">
        <v>0</v>
      </c>
      <c r="K501" s="4">
        <v>221642</v>
      </c>
      <c r="L501" s="6">
        <v>274441</v>
      </c>
      <c r="M501" s="6">
        <v>0</v>
      </c>
      <c r="N501" s="4">
        <v>274441</v>
      </c>
      <c r="O501" s="6">
        <v>333982</v>
      </c>
      <c r="P501" s="6">
        <v>0</v>
      </c>
      <c r="Q501" s="4">
        <v>333982</v>
      </c>
      <c r="R501" s="6">
        <v>401921</v>
      </c>
      <c r="S501" s="6">
        <v>0</v>
      </c>
      <c r="T501" s="4">
        <v>401921</v>
      </c>
    </row>
    <row r="502" spans="1:20" x14ac:dyDescent="0.25">
      <c r="A502" t="s">
        <v>851</v>
      </c>
      <c r="B502" t="s">
        <v>768</v>
      </c>
      <c r="C502" s="6">
        <v>1109388</v>
      </c>
      <c r="D502" s="6">
        <v>22837.73</v>
      </c>
      <c r="E502" s="4">
        <v>1086550.27</v>
      </c>
      <c r="F502" s="6">
        <v>1164873</v>
      </c>
      <c r="G502" s="6">
        <v>22837.73</v>
      </c>
      <c r="H502" s="4">
        <v>1142035.27</v>
      </c>
      <c r="I502" s="6">
        <v>1225449</v>
      </c>
      <c r="J502" s="6">
        <v>22837.73</v>
      </c>
      <c r="K502" s="4">
        <v>1202611.27</v>
      </c>
      <c r="L502" s="6">
        <v>1291803</v>
      </c>
      <c r="M502" s="6">
        <v>22837.73</v>
      </c>
      <c r="N502" s="4">
        <v>1268965.27</v>
      </c>
      <c r="O502" s="6">
        <v>1364843</v>
      </c>
      <c r="P502" s="6">
        <v>22837.73</v>
      </c>
      <c r="Q502" s="4">
        <v>1342005.27</v>
      </c>
      <c r="R502" s="6">
        <v>1446033</v>
      </c>
      <c r="S502" s="6">
        <v>0</v>
      </c>
      <c r="T502" s="4">
        <v>1446033</v>
      </c>
    </row>
    <row r="503" spans="1:20" x14ac:dyDescent="0.25">
      <c r="A503" t="s">
        <v>852</v>
      </c>
      <c r="B503" t="s">
        <v>768</v>
      </c>
      <c r="C503" s="6">
        <v>1107459</v>
      </c>
      <c r="D503" s="6">
        <v>22791.67</v>
      </c>
      <c r="E503" s="4">
        <v>1084667.33</v>
      </c>
      <c r="F503" s="6">
        <v>1162882</v>
      </c>
      <c r="G503" s="6">
        <v>22791.67</v>
      </c>
      <c r="H503" s="4">
        <v>1140090.33</v>
      </c>
      <c r="I503" s="6">
        <v>1223392</v>
      </c>
      <c r="J503" s="6">
        <v>22791.67</v>
      </c>
      <c r="K503" s="4">
        <v>1200600.33</v>
      </c>
      <c r="L503" s="6">
        <v>1289675</v>
      </c>
      <c r="M503" s="6">
        <v>22791.67</v>
      </c>
      <c r="N503" s="4">
        <v>1266883.33</v>
      </c>
      <c r="O503" s="6">
        <v>1362638</v>
      </c>
      <c r="P503" s="6">
        <v>22791.67</v>
      </c>
      <c r="Q503" s="4">
        <v>1339846.33</v>
      </c>
      <c r="R503" s="6">
        <v>1443727</v>
      </c>
      <c r="S503" s="6">
        <v>0</v>
      </c>
      <c r="T503" s="4">
        <v>1443727</v>
      </c>
    </row>
    <row r="504" spans="1:20" x14ac:dyDescent="0.25">
      <c r="A504" t="s">
        <v>853</v>
      </c>
      <c r="B504" t="s">
        <v>768</v>
      </c>
      <c r="C504" s="6">
        <v>1102402</v>
      </c>
      <c r="D504" s="6">
        <v>22671.53</v>
      </c>
      <c r="E504" s="4">
        <v>1079730.47</v>
      </c>
      <c r="F504" s="6">
        <v>1157657</v>
      </c>
      <c r="G504" s="6">
        <v>22671.53</v>
      </c>
      <c r="H504" s="4">
        <v>1134985.47</v>
      </c>
      <c r="I504" s="6">
        <v>1217989</v>
      </c>
      <c r="J504" s="6">
        <v>22671.53</v>
      </c>
      <c r="K504" s="4">
        <v>1195317.47</v>
      </c>
      <c r="L504" s="6">
        <v>1284082</v>
      </c>
      <c r="M504" s="6">
        <v>22671.53</v>
      </c>
      <c r="N504" s="4">
        <v>1261410.47</v>
      </c>
      <c r="O504" s="6">
        <v>1356840</v>
      </c>
      <c r="P504" s="6">
        <v>22671.53</v>
      </c>
      <c r="Q504" s="4">
        <v>1334168.47</v>
      </c>
      <c r="R504" s="6">
        <v>1437655</v>
      </c>
      <c r="S504" s="6">
        <v>0</v>
      </c>
      <c r="T504" s="4">
        <v>1437655</v>
      </c>
    </row>
    <row r="505" spans="1:20" x14ac:dyDescent="0.25">
      <c r="A505" t="s">
        <v>854</v>
      </c>
      <c r="B505" t="s">
        <v>234</v>
      </c>
      <c r="C505" s="6">
        <v>90548</v>
      </c>
      <c r="D505" s="6">
        <v>0</v>
      </c>
      <c r="E505" s="4">
        <v>90548</v>
      </c>
      <c r="F505" s="6">
        <v>129855</v>
      </c>
      <c r="G505" s="6">
        <v>0</v>
      </c>
      <c r="H505" s="4">
        <v>129855</v>
      </c>
      <c r="I505" s="6">
        <v>174212</v>
      </c>
      <c r="J505" s="6">
        <v>174212</v>
      </c>
      <c r="K505" s="4">
        <v>0</v>
      </c>
      <c r="L505" s="6">
        <v>42104</v>
      </c>
      <c r="M505" s="6">
        <v>0</v>
      </c>
      <c r="N505" s="4">
        <v>42104</v>
      </c>
      <c r="O505" s="6">
        <v>90837</v>
      </c>
      <c r="P505" s="6">
        <v>0</v>
      </c>
      <c r="Q505" s="4">
        <v>90837</v>
      </c>
      <c r="R505" s="6">
        <v>147468</v>
      </c>
      <c r="S505" s="6">
        <v>0</v>
      </c>
      <c r="T505" s="4">
        <v>147468</v>
      </c>
    </row>
    <row r="506" spans="1:20" x14ac:dyDescent="0.25">
      <c r="A506" t="s">
        <v>855</v>
      </c>
      <c r="B506" t="s">
        <v>811</v>
      </c>
      <c r="C506" s="6">
        <v>131709</v>
      </c>
      <c r="D506" s="6">
        <v>0</v>
      </c>
      <c r="E506" s="4">
        <v>131709</v>
      </c>
      <c r="F506" s="6">
        <v>173137</v>
      </c>
      <c r="G506" s="6">
        <v>0</v>
      </c>
      <c r="H506" s="4">
        <v>173137</v>
      </c>
      <c r="I506" s="6">
        <v>219654</v>
      </c>
      <c r="J506" s="6">
        <v>0</v>
      </c>
      <c r="K506" s="4">
        <v>219654</v>
      </c>
      <c r="L506" s="6">
        <v>271946</v>
      </c>
      <c r="M506" s="6">
        <v>0</v>
      </c>
      <c r="N506" s="4">
        <v>271946</v>
      </c>
      <c r="O506" s="6">
        <v>330920</v>
      </c>
      <c r="P506" s="6">
        <v>0</v>
      </c>
      <c r="Q506" s="4">
        <v>330920</v>
      </c>
      <c r="R506" s="6">
        <v>398028</v>
      </c>
      <c r="S506" s="6">
        <v>0</v>
      </c>
      <c r="T506" s="4">
        <v>398028</v>
      </c>
    </row>
    <row r="507" spans="1:20" x14ac:dyDescent="0.25">
      <c r="A507" t="s">
        <v>856</v>
      </c>
      <c r="B507" t="s">
        <v>811</v>
      </c>
      <c r="C507" s="6">
        <v>143606</v>
      </c>
      <c r="D507" s="6">
        <v>0</v>
      </c>
      <c r="E507" s="4">
        <v>143606</v>
      </c>
      <c r="F507" s="6">
        <v>189532</v>
      </c>
      <c r="G507" s="6">
        <v>0</v>
      </c>
      <c r="H507" s="4">
        <v>189532</v>
      </c>
      <c r="I507" s="6">
        <v>241000</v>
      </c>
      <c r="J507" s="6">
        <v>0</v>
      </c>
      <c r="K507" s="4">
        <v>241000</v>
      </c>
      <c r="L507" s="6">
        <v>298732</v>
      </c>
      <c r="M507" s="6">
        <v>0</v>
      </c>
      <c r="N507" s="4">
        <v>298732</v>
      </c>
      <c r="O507" s="6">
        <v>363786</v>
      </c>
      <c r="P507" s="6">
        <v>0</v>
      </c>
      <c r="Q507" s="4">
        <v>363786</v>
      </c>
      <c r="R507" s="6">
        <v>439807</v>
      </c>
      <c r="S507" s="6">
        <v>0</v>
      </c>
      <c r="T507" s="4">
        <v>439807</v>
      </c>
    </row>
    <row r="508" spans="1:20" x14ac:dyDescent="0.25">
      <c r="A508" t="s">
        <v>857</v>
      </c>
      <c r="B508" t="s">
        <v>811</v>
      </c>
      <c r="C508" s="6">
        <v>141589</v>
      </c>
      <c r="D508" s="6">
        <v>0</v>
      </c>
      <c r="E508" s="4">
        <v>141589</v>
      </c>
      <c r="F508" s="6">
        <v>186752</v>
      </c>
      <c r="G508" s="6">
        <v>0</v>
      </c>
      <c r="H508" s="4">
        <v>186752</v>
      </c>
      <c r="I508" s="6">
        <v>237381</v>
      </c>
      <c r="J508" s="6">
        <v>0</v>
      </c>
      <c r="K508" s="4">
        <v>237381</v>
      </c>
      <c r="L508" s="6">
        <v>294190</v>
      </c>
      <c r="M508" s="6">
        <v>0</v>
      </c>
      <c r="N508" s="4">
        <v>294190</v>
      </c>
      <c r="O508" s="6">
        <v>358213</v>
      </c>
      <c r="P508" s="6">
        <v>0</v>
      </c>
      <c r="Q508" s="4">
        <v>358213</v>
      </c>
      <c r="R508" s="6">
        <v>432722</v>
      </c>
      <c r="S508" s="6">
        <v>0</v>
      </c>
      <c r="T508" s="4">
        <v>432722</v>
      </c>
    </row>
    <row r="509" spans="1:20" x14ac:dyDescent="0.25">
      <c r="A509" t="s">
        <v>858</v>
      </c>
      <c r="B509" t="s">
        <v>811</v>
      </c>
      <c r="C509" s="6">
        <v>138594</v>
      </c>
      <c r="D509" s="6">
        <v>0</v>
      </c>
      <c r="E509" s="4">
        <v>138594</v>
      </c>
      <c r="F509" s="6">
        <v>182626</v>
      </c>
      <c r="G509" s="6">
        <v>0</v>
      </c>
      <c r="H509" s="4">
        <v>182626</v>
      </c>
      <c r="I509" s="6">
        <v>232009</v>
      </c>
      <c r="J509" s="6">
        <v>0</v>
      </c>
      <c r="K509" s="4">
        <v>232009</v>
      </c>
      <c r="L509" s="6">
        <v>287450</v>
      </c>
      <c r="M509" s="6">
        <v>0</v>
      </c>
      <c r="N509" s="4">
        <v>287450</v>
      </c>
      <c r="O509" s="6">
        <v>349944</v>
      </c>
      <c r="P509" s="6">
        <v>0</v>
      </c>
      <c r="Q509" s="4">
        <v>349944</v>
      </c>
      <c r="R509" s="6">
        <v>422212</v>
      </c>
      <c r="S509" s="6">
        <v>0</v>
      </c>
      <c r="T509" s="4">
        <v>422212</v>
      </c>
    </row>
    <row r="510" spans="1:20" x14ac:dyDescent="0.25">
      <c r="A510" t="s">
        <v>859</v>
      </c>
      <c r="B510" t="s">
        <v>2682</v>
      </c>
      <c r="C510" s="6">
        <v>35694</v>
      </c>
      <c r="D510" s="6">
        <v>36230</v>
      </c>
      <c r="E510" s="4">
        <v>-536</v>
      </c>
      <c r="F510" s="6">
        <v>43688</v>
      </c>
      <c r="G510" s="6">
        <v>36230</v>
      </c>
      <c r="H510" s="4">
        <v>7458</v>
      </c>
      <c r="I510" s="6">
        <v>53635</v>
      </c>
      <c r="J510" s="6">
        <v>0</v>
      </c>
      <c r="K510" s="4">
        <v>53635</v>
      </c>
      <c r="L510" s="6">
        <v>105990</v>
      </c>
      <c r="M510" s="6">
        <v>0</v>
      </c>
      <c r="N510" s="4">
        <v>105990</v>
      </c>
      <c r="O510" s="6">
        <v>165455</v>
      </c>
      <c r="P510" s="6">
        <v>100000</v>
      </c>
      <c r="Q510" s="4">
        <v>65455</v>
      </c>
      <c r="R510" s="6">
        <v>133834</v>
      </c>
      <c r="S510" s="6">
        <v>72400</v>
      </c>
      <c r="T510" s="4">
        <v>61434</v>
      </c>
    </row>
    <row r="511" spans="1:20" x14ac:dyDescent="0.25">
      <c r="A511" t="s">
        <v>861</v>
      </c>
      <c r="B511" t="s">
        <v>234</v>
      </c>
      <c r="C511" s="6">
        <v>92014</v>
      </c>
      <c r="D511" s="6">
        <v>0</v>
      </c>
      <c r="E511" s="4">
        <v>92014</v>
      </c>
      <c r="F511" s="6">
        <v>132025</v>
      </c>
      <c r="G511" s="6">
        <v>0</v>
      </c>
      <c r="H511" s="4">
        <v>132025</v>
      </c>
      <c r="I511" s="6">
        <v>177159</v>
      </c>
      <c r="J511" s="6">
        <v>177159</v>
      </c>
      <c r="K511" s="4">
        <v>0</v>
      </c>
      <c r="L511" s="6">
        <v>42825</v>
      </c>
      <c r="M511" s="6">
        <v>0</v>
      </c>
      <c r="N511" s="4">
        <v>42825</v>
      </c>
      <c r="O511" s="6">
        <v>92381</v>
      </c>
      <c r="P511" s="6">
        <v>0</v>
      </c>
      <c r="Q511" s="4">
        <v>92381</v>
      </c>
      <c r="R511" s="6">
        <v>150291</v>
      </c>
      <c r="S511" s="6">
        <v>0</v>
      </c>
      <c r="T511" s="4">
        <v>150291</v>
      </c>
    </row>
    <row r="512" spans="1:20" x14ac:dyDescent="0.25">
      <c r="A512" t="s">
        <v>862</v>
      </c>
      <c r="B512" t="s">
        <v>863</v>
      </c>
      <c r="C512" s="6">
        <v>59868</v>
      </c>
      <c r="D512" s="6">
        <v>59868</v>
      </c>
      <c r="E512" s="4">
        <v>0</v>
      </c>
      <c r="F512" s="6">
        <v>35616</v>
      </c>
      <c r="G512" s="6">
        <v>35616</v>
      </c>
      <c r="H512" s="4">
        <v>0</v>
      </c>
      <c r="I512" s="6">
        <v>35462</v>
      </c>
      <c r="J512" s="6">
        <v>35462</v>
      </c>
      <c r="K512" s="4">
        <v>0</v>
      </c>
      <c r="L512" s="6">
        <v>38978</v>
      </c>
      <c r="M512" s="6">
        <v>38978</v>
      </c>
      <c r="N512" s="4">
        <v>0</v>
      </c>
      <c r="O512" s="6">
        <v>43161</v>
      </c>
      <c r="P512" s="6">
        <v>43881</v>
      </c>
      <c r="Q512" s="4">
        <v>-720</v>
      </c>
      <c r="R512" s="6">
        <v>53398</v>
      </c>
      <c r="S512" s="6">
        <v>53398</v>
      </c>
      <c r="T512" s="4">
        <v>0</v>
      </c>
    </row>
    <row r="513" spans="1:20" x14ac:dyDescent="0.25">
      <c r="A513" t="s">
        <v>864</v>
      </c>
      <c r="B513" t="s">
        <v>92</v>
      </c>
      <c r="C513" s="6">
        <v>16169</v>
      </c>
      <c r="D513" s="6">
        <v>0</v>
      </c>
      <c r="E513" s="4">
        <v>16169</v>
      </c>
      <c r="F513" s="6">
        <v>52923</v>
      </c>
      <c r="G513" s="6">
        <v>0</v>
      </c>
      <c r="H513" s="4">
        <v>52923</v>
      </c>
      <c r="I513" s="6">
        <v>94839</v>
      </c>
      <c r="J513" s="6">
        <v>301472</v>
      </c>
      <c r="K513" s="4">
        <v>-206633</v>
      </c>
      <c r="L513" s="6">
        <v>-161911.37</v>
      </c>
      <c r="M513" s="6">
        <v>0</v>
      </c>
      <c r="N513" s="4">
        <v>-161911.37</v>
      </c>
      <c r="O513" s="6">
        <v>-114088.72</v>
      </c>
      <c r="P513" s="6">
        <v>0</v>
      </c>
      <c r="Q513" s="4">
        <v>-114088.72</v>
      </c>
      <c r="R513" s="6">
        <v>-60067.4</v>
      </c>
      <c r="S513" s="6">
        <v>0</v>
      </c>
      <c r="T513" s="4">
        <v>-60067.4</v>
      </c>
    </row>
    <row r="514" spans="1:20" x14ac:dyDescent="0.25">
      <c r="A514" t="s">
        <v>865</v>
      </c>
      <c r="B514" t="s">
        <v>33</v>
      </c>
      <c r="C514" s="6">
        <v>66815</v>
      </c>
      <c r="D514" s="6">
        <v>0</v>
      </c>
      <c r="E514" s="4">
        <v>66815</v>
      </c>
      <c r="F514" s="6">
        <v>107669</v>
      </c>
      <c r="G514" s="6">
        <v>66815</v>
      </c>
      <c r="H514" s="4">
        <v>40854</v>
      </c>
      <c r="I514" s="6">
        <v>83961</v>
      </c>
      <c r="J514" s="6">
        <v>42442</v>
      </c>
      <c r="K514" s="4">
        <v>41519</v>
      </c>
      <c r="L514" s="6">
        <v>90684</v>
      </c>
      <c r="M514" s="6">
        <v>43107</v>
      </c>
      <c r="N514" s="4">
        <v>47577</v>
      </c>
      <c r="O514" s="6">
        <v>100511</v>
      </c>
      <c r="P514" s="6">
        <v>49165</v>
      </c>
      <c r="Q514" s="4">
        <v>51346</v>
      </c>
      <c r="R514" s="6">
        <v>111857</v>
      </c>
      <c r="S514" s="6">
        <v>0</v>
      </c>
      <c r="T514" s="4">
        <v>111857</v>
      </c>
    </row>
    <row r="515" spans="1:20" x14ac:dyDescent="0.25">
      <c r="A515" t="s">
        <v>866</v>
      </c>
      <c r="B515" t="s">
        <v>2530</v>
      </c>
      <c r="C515" s="6">
        <v>1553453</v>
      </c>
      <c r="D515" s="6">
        <v>0</v>
      </c>
      <c r="E515" s="4">
        <v>1553453</v>
      </c>
      <c r="F515" s="6">
        <v>1650527</v>
      </c>
      <c r="G515" s="6">
        <v>0</v>
      </c>
      <c r="H515" s="4">
        <v>1650527</v>
      </c>
      <c r="I515" s="6">
        <v>1753934</v>
      </c>
      <c r="J515" s="6">
        <v>0</v>
      </c>
      <c r="K515" s="4">
        <v>1753934</v>
      </c>
      <c r="L515" s="6">
        <v>1856594</v>
      </c>
      <c r="M515" s="6">
        <v>0</v>
      </c>
      <c r="N515" s="4">
        <v>1856594</v>
      </c>
      <c r="O515" s="6">
        <v>1966313</v>
      </c>
      <c r="P515" s="6">
        <v>0</v>
      </c>
      <c r="Q515" s="4">
        <v>1966313</v>
      </c>
      <c r="R515" s="6">
        <v>2085830</v>
      </c>
      <c r="S515" s="6">
        <v>0</v>
      </c>
      <c r="T515" s="4">
        <v>2085830</v>
      </c>
    </row>
    <row r="516" spans="1:20" x14ac:dyDescent="0.25">
      <c r="A516" t="s">
        <v>868</v>
      </c>
      <c r="B516" t="s">
        <v>811</v>
      </c>
      <c r="C516" s="6">
        <v>143947</v>
      </c>
      <c r="D516" s="6">
        <v>0</v>
      </c>
      <c r="E516" s="4">
        <v>143947</v>
      </c>
      <c r="F516" s="6">
        <v>190001</v>
      </c>
      <c r="G516" s="6">
        <v>0</v>
      </c>
      <c r="H516" s="4">
        <v>190001</v>
      </c>
      <c r="I516" s="6">
        <v>241610</v>
      </c>
      <c r="J516" s="6">
        <v>0</v>
      </c>
      <c r="K516" s="4">
        <v>241610</v>
      </c>
      <c r="L516" s="6">
        <v>299497</v>
      </c>
      <c r="M516" s="6">
        <v>0</v>
      </c>
      <c r="N516" s="4">
        <v>299497</v>
      </c>
      <c r="O516" s="6">
        <v>364725</v>
      </c>
      <c r="P516" s="6">
        <v>0</v>
      </c>
      <c r="Q516" s="4">
        <v>364725</v>
      </c>
      <c r="R516" s="6">
        <v>441001</v>
      </c>
      <c r="S516" s="6">
        <v>0</v>
      </c>
      <c r="T516" s="4">
        <v>441001</v>
      </c>
    </row>
    <row r="517" spans="1:20" x14ac:dyDescent="0.25">
      <c r="A517" t="s">
        <v>869</v>
      </c>
      <c r="B517" t="s">
        <v>33</v>
      </c>
      <c r="C517" s="6">
        <v>66815</v>
      </c>
      <c r="D517" s="6">
        <v>0</v>
      </c>
      <c r="E517" s="4">
        <v>66815</v>
      </c>
      <c r="F517" s="6">
        <v>107669</v>
      </c>
      <c r="G517" s="6">
        <v>66815</v>
      </c>
      <c r="H517" s="4">
        <v>40854</v>
      </c>
      <c r="I517" s="6">
        <v>83961</v>
      </c>
      <c r="J517" s="6">
        <v>42442</v>
      </c>
      <c r="K517" s="4">
        <v>41519</v>
      </c>
      <c r="L517" s="6">
        <v>90684</v>
      </c>
      <c r="M517" s="6">
        <v>43107</v>
      </c>
      <c r="N517" s="4">
        <v>47577</v>
      </c>
      <c r="O517" s="6">
        <v>100511</v>
      </c>
      <c r="P517" s="6">
        <v>49165</v>
      </c>
      <c r="Q517" s="4">
        <v>51346</v>
      </c>
      <c r="R517" s="6">
        <v>111857</v>
      </c>
      <c r="S517" s="6">
        <v>0</v>
      </c>
      <c r="T517" s="4">
        <v>111857</v>
      </c>
    </row>
    <row r="518" spans="1:20" x14ac:dyDescent="0.25">
      <c r="A518" t="s">
        <v>870</v>
      </c>
      <c r="B518" t="s">
        <v>811</v>
      </c>
      <c r="C518" s="6">
        <v>133622</v>
      </c>
      <c r="D518" s="6">
        <v>0</v>
      </c>
      <c r="E518" s="4">
        <v>133622</v>
      </c>
      <c r="F518" s="6">
        <v>175774</v>
      </c>
      <c r="G518" s="6">
        <v>0</v>
      </c>
      <c r="H518" s="4">
        <v>175774</v>
      </c>
      <c r="I518" s="6">
        <v>223087</v>
      </c>
      <c r="J518" s="6">
        <v>0</v>
      </c>
      <c r="K518" s="4">
        <v>223087</v>
      </c>
      <c r="L518" s="6">
        <v>276254</v>
      </c>
      <c r="M518" s="6">
        <v>0</v>
      </c>
      <c r="N518" s="4">
        <v>276254</v>
      </c>
      <c r="O518" s="6">
        <v>336206</v>
      </c>
      <c r="P518" s="6">
        <v>0</v>
      </c>
      <c r="Q518" s="4">
        <v>336206</v>
      </c>
      <c r="R518" s="6">
        <v>404748</v>
      </c>
      <c r="S518" s="6">
        <v>0</v>
      </c>
      <c r="T518" s="4">
        <v>404748</v>
      </c>
    </row>
    <row r="519" spans="1:20" x14ac:dyDescent="0.25">
      <c r="A519" t="s">
        <v>871</v>
      </c>
      <c r="B519" t="s">
        <v>2531</v>
      </c>
      <c r="C519" s="6">
        <v>29204</v>
      </c>
      <c r="D519" s="6">
        <v>29204</v>
      </c>
      <c r="E519" s="4">
        <v>0</v>
      </c>
      <c r="F519" s="6">
        <v>32718</v>
      </c>
      <c r="G519" s="6">
        <v>32718</v>
      </c>
      <c r="H519" s="4">
        <v>0</v>
      </c>
      <c r="I519" s="6">
        <v>35792</v>
      </c>
      <c r="J519" s="6">
        <v>35792</v>
      </c>
      <c r="K519" s="4">
        <v>0</v>
      </c>
      <c r="L519" s="6">
        <v>39328</v>
      </c>
      <c r="M519" s="6">
        <v>39328</v>
      </c>
      <c r="N519" s="4">
        <v>0</v>
      </c>
      <c r="O519" s="6">
        <v>43542</v>
      </c>
      <c r="P519" s="6">
        <v>43542</v>
      </c>
      <c r="Q519" s="4">
        <v>0</v>
      </c>
      <c r="R519" s="6">
        <v>49273</v>
      </c>
      <c r="S519" s="6">
        <v>49273</v>
      </c>
      <c r="T519" s="4">
        <v>0</v>
      </c>
    </row>
    <row r="520" spans="1:20" x14ac:dyDescent="0.25">
      <c r="A520" t="s">
        <v>873</v>
      </c>
      <c r="B520" t="s">
        <v>234</v>
      </c>
      <c r="C520" s="6">
        <v>92773</v>
      </c>
      <c r="D520" s="6">
        <v>0</v>
      </c>
      <c r="E520" s="4">
        <v>92773</v>
      </c>
      <c r="F520" s="6">
        <v>133149</v>
      </c>
      <c r="G520" s="6">
        <v>0</v>
      </c>
      <c r="H520" s="4">
        <v>133149</v>
      </c>
      <c r="I520" s="6">
        <v>178686</v>
      </c>
      <c r="J520" s="6">
        <v>178686</v>
      </c>
      <c r="K520" s="4">
        <v>0</v>
      </c>
      <c r="L520" s="6">
        <v>43198</v>
      </c>
      <c r="M520" s="6">
        <v>0</v>
      </c>
      <c r="N520" s="4">
        <v>43198</v>
      </c>
      <c r="O520" s="6">
        <v>93181</v>
      </c>
      <c r="P520" s="6">
        <v>0</v>
      </c>
      <c r="Q520" s="4">
        <v>93181</v>
      </c>
      <c r="R520" s="6">
        <v>159323</v>
      </c>
      <c r="S520" s="6">
        <v>0</v>
      </c>
      <c r="T520" s="4">
        <v>159323</v>
      </c>
    </row>
    <row r="521" spans="1:20" x14ac:dyDescent="0.25">
      <c r="A521" t="s">
        <v>874</v>
      </c>
      <c r="B521" t="s">
        <v>83</v>
      </c>
      <c r="C521" s="6">
        <v>32166</v>
      </c>
      <c r="D521" s="6">
        <v>32166</v>
      </c>
      <c r="E521" s="4">
        <v>0</v>
      </c>
      <c r="F521" s="6">
        <v>35946</v>
      </c>
      <c r="G521" s="6">
        <v>35946</v>
      </c>
      <c r="H521" s="4">
        <v>0</v>
      </c>
      <c r="I521" s="6">
        <v>41107</v>
      </c>
      <c r="J521" s="6">
        <v>41107</v>
      </c>
      <c r="K521" s="4">
        <v>0</v>
      </c>
      <c r="L521" s="6">
        <v>43198</v>
      </c>
      <c r="M521" s="6">
        <v>43918</v>
      </c>
      <c r="N521" s="4">
        <v>-720</v>
      </c>
      <c r="O521" s="6">
        <v>47823</v>
      </c>
      <c r="P521" s="6">
        <v>47823</v>
      </c>
      <c r="Q521" s="4">
        <v>0</v>
      </c>
      <c r="R521" s="6">
        <v>54808</v>
      </c>
      <c r="S521" s="6">
        <v>55665.14</v>
      </c>
      <c r="T521" s="4">
        <v>-857.13999999999942</v>
      </c>
    </row>
    <row r="522" spans="1:20" x14ac:dyDescent="0.25">
      <c r="A522" t="s">
        <v>875</v>
      </c>
      <c r="B522" t="s">
        <v>811</v>
      </c>
      <c r="C522" s="6">
        <v>133622</v>
      </c>
      <c r="D522" s="6">
        <v>0</v>
      </c>
      <c r="E522" s="4">
        <v>133622</v>
      </c>
      <c r="F522" s="6">
        <v>175774</v>
      </c>
      <c r="G522" s="6">
        <v>0</v>
      </c>
      <c r="H522" s="4">
        <v>175774</v>
      </c>
      <c r="I522" s="6">
        <v>223087</v>
      </c>
      <c r="J522" s="6">
        <v>0</v>
      </c>
      <c r="K522" s="4">
        <v>223087</v>
      </c>
      <c r="L522" s="6">
        <v>276254</v>
      </c>
      <c r="M522" s="6">
        <v>0</v>
      </c>
      <c r="N522" s="4">
        <v>276254</v>
      </c>
      <c r="O522" s="6">
        <v>336206</v>
      </c>
      <c r="P522" s="6">
        <v>0</v>
      </c>
      <c r="Q522" s="4">
        <v>336206</v>
      </c>
      <c r="R522" s="6">
        <v>404748</v>
      </c>
      <c r="S522" s="6">
        <v>0</v>
      </c>
      <c r="T522" s="4">
        <v>404748</v>
      </c>
    </row>
    <row r="523" spans="1:20" x14ac:dyDescent="0.25">
      <c r="A523" t="s">
        <v>876</v>
      </c>
      <c r="B523" t="s">
        <v>33</v>
      </c>
      <c r="C523" s="6">
        <v>64714</v>
      </c>
      <c r="D523" s="6">
        <v>0</v>
      </c>
      <c r="E523" s="4">
        <v>64714</v>
      </c>
      <c r="F523" s="6">
        <v>104146</v>
      </c>
      <c r="G523" s="6">
        <v>64714</v>
      </c>
      <c r="H523" s="4">
        <v>39432</v>
      </c>
      <c r="I523" s="6">
        <v>81063</v>
      </c>
      <c r="J523" s="6">
        <v>40970</v>
      </c>
      <c r="K523" s="4">
        <v>40093</v>
      </c>
      <c r="L523" s="6">
        <v>87618</v>
      </c>
      <c r="M523" s="6">
        <v>41631</v>
      </c>
      <c r="N523" s="4">
        <v>45987</v>
      </c>
      <c r="O523" s="6">
        <v>97179</v>
      </c>
      <c r="P523" s="6">
        <v>47525</v>
      </c>
      <c r="Q523" s="4">
        <v>49654</v>
      </c>
      <c r="R523" s="6">
        <v>107550</v>
      </c>
      <c r="S523" s="6">
        <v>0</v>
      </c>
      <c r="T523" s="4">
        <v>107550</v>
      </c>
    </row>
    <row r="524" spans="1:20" x14ac:dyDescent="0.25">
      <c r="A524" t="s">
        <v>877</v>
      </c>
      <c r="B524" t="s">
        <v>878</v>
      </c>
      <c r="C524" s="6">
        <v>65060</v>
      </c>
      <c r="D524" s="6">
        <v>65060</v>
      </c>
      <c r="E524" s="4">
        <v>0</v>
      </c>
      <c r="F524" s="6">
        <v>36760</v>
      </c>
      <c r="G524" s="6">
        <v>36760</v>
      </c>
      <c r="H524" s="4">
        <v>0</v>
      </c>
      <c r="I524" s="6">
        <v>41473</v>
      </c>
      <c r="J524" s="6">
        <v>42134</v>
      </c>
      <c r="K524" s="4">
        <v>-661</v>
      </c>
      <c r="L524" s="6">
        <v>44893</v>
      </c>
      <c r="M524" s="6">
        <v>0</v>
      </c>
      <c r="N524" s="4">
        <v>44893</v>
      </c>
      <c r="O524" s="6">
        <v>95302</v>
      </c>
      <c r="P524" s="6">
        <v>0</v>
      </c>
      <c r="Q524" s="4">
        <v>95302</v>
      </c>
      <c r="R524" s="6">
        <v>154537</v>
      </c>
      <c r="S524" s="6">
        <v>44893</v>
      </c>
      <c r="T524" s="4">
        <v>109644</v>
      </c>
    </row>
    <row r="525" spans="1:20" x14ac:dyDescent="0.25">
      <c r="A525" t="s">
        <v>879</v>
      </c>
      <c r="B525" t="s">
        <v>2532</v>
      </c>
      <c r="C525" s="6">
        <v>36623</v>
      </c>
      <c r="D525" s="6">
        <v>36630</v>
      </c>
      <c r="E525" s="4">
        <v>-7</v>
      </c>
      <c r="F525" s="6">
        <v>40264</v>
      </c>
      <c r="G525" s="6">
        <v>40300</v>
      </c>
      <c r="H525" s="4">
        <v>-36</v>
      </c>
      <c r="I525" s="6">
        <v>43348</v>
      </c>
      <c r="J525" s="6">
        <v>43400</v>
      </c>
      <c r="K525" s="4">
        <v>-52</v>
      </c>
      <c r="L525" s="6">
        <v>46909</v>
      </c>
      <c r="M525" s="6">
        <v>46900</v>
      </c>
      <c r="N525" s="4">
        <v>9</v>
      </c>
      <c r="O525" s="6">
        <v>51248</v>
      </c>
      <c r="P525" s="6">
        <v>51300</v>
      </c>
      <c r="Q525" s="4">
        <v>-52</v>
      </c>
      <c r="R525" s="6">
        <v>62173</v>
      </c>
      <c r="S525" s="6">
        <v>57400</v>
      </c>
      <c r="T525" s="4">
        <v>4773</v>
      </c>
    </row>
    <row r="526" spans="1:20" x14ac:dyDescent="0.25">
      <c r="A526" t="s">
        <v>881</v>
      </c>
      <c r="B526" t="s">
        <v>811</v>
      </c>
      <c r="C526" s="6">
        <v>143586</v>
      </c>
      <c r="D526" s="6">
        <v>0</v>
      </c>
      <c r="E526" s="4">
        <v>143586</v>
      </c>
      <c r="F526" s="6">
        <v>189504</v>
      </c>
      <c r="G526" s="6">
        <v>0</v>
      </c>
      <c r="H526" s="4">
        <v>189504</v>
      </c>
      <c r="I526" s="6">
        <v>240963</v>
      </c>
      <c r="J526" s="6">
        <v>0</v>
      </c>
      <c r="K526" s="4">
        <v>240963</v>
      </c>
      <c r="L526" s="6">
        <v>298685</v>
      </c>
      <c r="M526" s="6">
        <v>0</v>
      </c>
      <c r="N526" s="4">
        <v>298685</v>
      </c>
      <c r="O526" s="6">
        <v>363729</v>
      </c>
      <c r="P526" s="6">
        <v>0</v>
      </c>
      <c r="Q526" s="4">
        <v>363729</v>
      </c>
      <c r="R526" s="6">
        <v>439735</v>
      </c>
      <c r="S526" s="6">
        <v>0</v>
      </c>
      <c r="T526" s="4">
        <v>439735</v>
      </c>
    </row>
    <row r="527" spans="1:20" x14ac:dyDescent="0.25">
      <c r="A527" t="s">
        <v>882</v>
      </c>
      <c r="B527" t="s">
        <v>883</v>
      </c>
      <c r="C527" s="6">
        <v>33481</v>
      </c>
      <c r="D527" s="6">
        <v>0</v>
      </c>
      <c r="E527" s="4">
        <v>33481</v>
      </c>
      <c r="F527" s="6">
        <v>72756</v>
      </c>
      <c r="G527" s="6">
        <v>0</v>
      </c>
      <c r="H527" s="4">
        <v>72756</v>
      </c>
      <c r="I527" s="6">
        <v>117383</v>
      </c>
      <c r="J527" s="6">
        <v>0</v>
      </c>
      <c r="K527" s="4">
        <v>117383</v>
      </c>
      <c r="L527" s="6">
        <v>168068</v>
      </c>
      <c r="M527" s="6">
        <v>0</v>
      </c>
      <c r="N527" s="4">
        <v>168068</v>
      </c>
      <c r="O527" s="6">
        <v>225807</v>
      </c>
      <c r="P527" s="6">
        <v>0</v>
      </c>
      <c r="Q527" s="4">
        <v>225807</v>
      </c>
      <c r="R527" s="6">
        <v>293324</v>
      </c>
      <c r="S527" s="6">
        <v>293324</v>
      </c>
      <c r="T527" s="4">
        <v>0</v>
      </c>
    </row>
    <row r="528" spans="1:20" x14ac:dyDescent="0.25">
      <c r="A528" t="s">
        <v>884</v>
      </c>
      <c r="B528" t="s">
        <v>83</v>
      </c>
      <c r="C528" s="6">
        <v>33481</v>
      </c>
      <c r="D528" s="6">
        <v>33481</v>
      </c>
      <c r="E528" s="4">
        <v>0</v>
      </c>
      <c r="F528" s="6">
        <v>37601</v>
      </c>
      <c r="G528" s="6">
        <v>37601</v>
      </c>
      <c r="H528" s="4">
        <v>0</v>
      </c>
      <c r="I528" s="6">
        <v>42953</v>
      </c>
      <c r="J528" s="6">
        <v>42953</v>
      </c>
      <c r="K528" s="4">
        <v>0</v>
      </c>
      <c r="L528" s="6">
        <v>45078</v>
      </c>
      <c r="M528" s="6">
        <v>45830</v>
      </c>
      <c r="N528" s="4">
        <v>-752</v>
      </c>
      <c r="O528" s="6">
        <v>49878</v>
      </c>
      <c r="P528" s="6">
        <v>49878</v>
      </c>
      <c r="Q528" s="4">
        <v>0</v>
      </c>
      <c r="R528" s="6">
        <v>57981</v>
      </c>
      <c r="S528" s="6">
        <v>58838.14</v>
      </c>
      <c r="T528" s="4">
        <v>-857.13999999999942</v>
      </c>
    </row>
    <row r="529" spans="1:20" x14ac:dyDescent="0.25">
      <c r="A529" t="s">
        <v>885</v>
      </c>
      <c r="B529" t="s">
        <v>2445</v>
      </c>
      <c r="C529" s="6">
        <v>30397</v>
      </c>
      <c r="D529" s="6">
        <v>30397</v>
      </c>
      <c r="E529" s="4">
        <v>0</v>
      </c>
      <c r="F529" s="6">
        <v>34238</v>
      </c>
      <c r="G529" s="6">
        <v>34238</v>
      </c>
      <c r="H529" s="4">
        <v>0</v>
      </c>
      <c r="I529" s="6">
        <v>37407</v>
      </c>
      <c r="J529" s="6">
        <v>37407</v>
      </c>
      <c r="K529" s="4">
        <v>0</v>
      </c>
      <c r="L529" s="6">
        <v>41046</v>
      </c>
      <c r="M529" s="6">
        <v>41046</v>
      </c>
      <c r="N529" s="4">
        <v>0</v>
      </c>
      <c r="O529" s="6">
        <v>45419</v>
      </c>
      <c r="P529" s="6">
        <v>45419</v>
      </c>
      <c r="Q529" s="4">
        <v>0</v>
      </c>
      <c r="R529" s="6">
        <v>52210</v>
      </c>
      <c r="S529" s="6">
        <v>52210</v>
      </c>
      <c r="T529" s="4">
        <v>0</v>
      </c>
    </row>
    <row r="530" spans="1:20" x14ac:dyDescent="0.25">
      <c r="A530" t="s">
        <v>886</v>
      </c>
      <c r="B530" t="s">
        <v>33</v>
      </c>
      <c r="C530" s="6">
        <v>66815</v>
      </c>
      <c r="D530" s="6">
        <v>0</v>
      </c>
      <c r="E530" s="4">
        <v>66815</v>
      </c>
      <c r="F530" s="6">
        <v>107669</v>
      </c>
      <c r="G530" s="6">
        <v>66815</v>
      </c>
      <c r="H530" s="4">
        <v>40854</v>
      </c>
      <c r="I530" s="6">
        <v>83961</v>
      </c>
      <c r="J530" s="6">
        <v>42442</v>
      </c>
      <c r="K530" s="4">
        <v>41519</v>
      </c>
      <c r="L530" s="6">
        <v>90684</v>
      </c>
      <c r="M530" s="6">
        <v>43107</v>
      </c>
      <c r="N530" s="4">
        <v>47577</v>
      </c>
      <c r="O530" s="6">
        <v>100511</v>
      </c>
      <c r="P530" s="6">
        <v>49165</v>
      </c>
      <c r="Q530" s="4">
        <v>51346</v>
      </c>
      <c r="R530" s="6">
        <v>111857</v>
      </c>
      <c r="S530" s="6">
        <v>0</v>
      </c>
      <c r="T530" s="4">
        <v>111857</v>
      </c>
    </row>
    <row r="531" spans="1:20" x14ac:dyDescent="0.25">
      <c r="A531" t="s">
        <v>887</v>
      </c>
      <c r="B531" t="s">
        <v>180</v>
      </c>
      <c r="C531" s="6">
        <v>20031</v>
      </c>
      <c r="D531" s="6">
        <v>0</v>
      </c>
      <c r="E531" s="4">
        <v>20031</v>
      </c>
      <c r="F531" s="6">
        <v>58625</v>
      </c>
      <c r="G531" s="6">
        <v>0</v>
      </c>
      <c r="H531" s="4">
        <v>58625</v>
      </c>
      <c r="I531" s="6">
        <v>102571</v>
      </c>
      <c r="J531" s="6">
        <v>102571</v>
      </c>
      <c r="K531" s="4">
        <v>0</v>
      </c>
      <c r="L531" s="6">
        <v>41046</v>
      </c>
      <c r="M531" s="6">
        <v>41046</v>
      </c>
      <c r="N531" s="4">
        <v>0</v>
      </c>
      <c r="O531" s="6">
        <v>45419</v>
      </c>
      <c r="P531" s="6">
        <v>0</v>
      </c>
      <c r="Q531" s="4">
        <v>45419</v>
      </c>
      <c r="R531" s="6">
        <v>104839</v>
      </c>
      <c r="S531" s="6">
        <v>104839</v>
      </c>
      <c r="T531" s="4">
        <v>0</v>
      </c>
    </row>
    <row r="532" spans="1:20" x14ac:dyDescent="0.25">
      <c r="A532" t="s">
        <v>888</v>
      </c>
      <c r="B532" t="s">
        <v>889</v>
      </c>
      <c r="C532" s="6">
        <v>17856</v>
      </c>
      <c r="D532" s="6">
        <v>0</v>
      </c>
      <c r="E532" s="4">
        <v>17856</v>
      </c>
      <c r="F532" s="6">
        <v>55357</v>
      </c>
      <c r="G532" s="6">
        <v>0</v>
      </c>
      <c r="H532" s="4">
        <v>55357</v>
      </c>
      <c r="I532" s="6">
        <v>98096</v>
      </c>
      <c r="J532" s="6">
        <v>98096</v>
      </c>
      <c r="K532" s="4">
        <v>0</v>
      </c>
      <c r="L532" s="6">
        <v>40016</v>
      </c>
      <c r="M532" s="6">
        <v>40016</v>
      </c>
      <c r="N532" s="4">
        <v>0</v>
      </c>
      <c r="O532" s="6">
        <v>44294</v>
      </c>
      <c r="P532" s="6">
        <v>0</v>
      </c>
      <c r="Q532" s="4">
        <v>44294</v>
      </c>
      <c r="R532" s="6">
        <v>101789</v>
      </c>
      <c r="S532" s="6">
        <v>101789</v>
      </c>
      <c r="T532" s="4">
        <v>0</v>
      </c>
    </row>
    <row r="533" spans="1:20" x14ac:dyDescent="0.25">
      <c r="A533" t="s">
        <v>890</v>
      </c>
      <c r="B533" t="s">
        <v>891</v>
      </c>
      <c r="C533" s="6">
        <v>61364</v>
      </c>
      <c r="D533" s="6">
        <v>61364</v>
      </c>
      <c r="E533" s="4">
        <v>0</v>
      </c>
      <c r="F533" s="6">
        <v>36613</v>
      </c>
      <c r="G533" s="6">
        <v>0</v>
      </c>
      <c r="H533" s="4">
        <v>36613</v>
      </c>
      <c r="I533" s="6">
        <v>78465</v>
      </c>
      <c r="J533" s="6">
        <v>0</v>
      </c>
      <c r="K533" s="4">
        <v>78465</v>
      </c>
      <c r="L533" s="6">
        <v>126254</v>
      </c>
      <c r="M533" s="6">
        <v>126254</v>
      </c>
      <c r="N533" s="4">
        <v>0</v>
      </c>
      <c r="O533" s="6">
        <v>48653</v>
      </c>
      <c r="P533" s="6">
        <v>0</v>
      </c>
      <c r="Q533" s="4">
        <v>48653</v>
      </c>
      <c r="R533" s="6">
        <v>106376</v>
      </c>
      <c r="S533" s="6">
        <v>0</v>
      </c>
      <c r="T533" s="4">
        <v>106376</v>
      </c>
    </row>
    <row r="534" spans="1:20" x14ac:dyDescent="0.25">
      <c r="A534" t="s">
        <v>1207</v>
      </c>
      <c r="B534" t="s">
        <v>290</v>
      </c>
      <c r="C534" s="6">
        <v>32693</v>
      </c>
      <c r="D534" s="6">
        <v>32693</v>
      </c>
      <c r="E534" s="4">
        <v>0</v>
      </c>
      <c r="F534" s="6">
        <v>36609</v>
      </c>
      <c r="G534" s="6">
        <v>36609</v>
      </c>
      <c r="H534" s="4">
        <v>0</v>
      </c>
      <c r="I534" s="6">
        <v>41846</v>
      </c>
      <c r="J534" s="6">
        <v>41846</v>
      </c>
      <c r="K534" s="4">
        <v>0</v>
      </c>
      <c r="L534" s="6">
        <v>43951</v>
      </c>
      <c r="M534" s="6">
        <v>0</v>
      </c>
      <c r="N534" s="4">
        <v>43951</v>
      </c>
      <c r="O534" s="6">
        <v>94795</v>
      </c>
      <c r="P534" s="6">
        <v>44710.879999999997</v>
      </c>
      <c r="Q534" s="4">
        <v>50084.12</v>
      </c>
      <c r="R534" s="6">
        <v>107868</v>
      </c>
      <c r="S534" s="6">
        <v>0</v>
      </c>
      <c r="T534" s="4">
        <v>107868</v>
      </c>
    </row>
    <row r="535" spans="1:20" x14ac:dyDescent="0.25">
      <c r="A535" t="s">
        <v>1885</v>
      </c>
      <c r="B535" t="s">
        <v>2533</v>
      </c>
      <c r="C535" s="6">
        <v>29682</v>
      </c>
      <c r="D535" s="6">
        <v>29682</v>
      </c>
      <c r="E535" s="4">
        <v>0</v>
      </c>
      <c r="F535" s="6">
        <v>33327</v>
      </c>
      <c r="G535" s="6">
        <v>33327</v>
      </c>
      <c r="H535" s="4">
        <v>0</v>
      </c>
      <c r="I535" s="6">
        <v>40572</v>
      </c>
      <c r="J535" s="6">
        <v>40572</v>
      </c>
      <c r="K535" s="4">
        <v>0</v>
      </c>
      <c r="L535" s="6">
        <v>40016</v>
      </c>
      <c r="M535" s="6">
        <v>40016</v>
      </c>
      <c r="N535" s="4">
        <v>0</v>
      </c>
      <c r="O535" s="6">
        <v>44294</v>
      </c>
      <c r="P535" s="6">
        <v>44294</v>
      </c>
      <c r="Q535" s="4">
        <v>0</v>
      </c>
      <c r="R535" s="6">
        <v>50449</v>
      </c>
      <c r="S535" s="6">
        <v>50449</v>
      </c>
      <c r="T535" s="4">
        <v>0</v>
      </c>
    </row>
    <row r="536" spans="1:20" x14ac:dyDescent="0.25">
      <c r="A536" t="s">
        <v>895</v>
      </c>
      <c r="B536" t="s">
        <v>2534</v>
      </c>
      <c r="C536" s="6">
        <v>1482404</v>
      </c>
      <c r="D536" s="6">
        <v>0</v>
      </c>
      <c r="E536" s="4">
        <v>1482404</v>
      </c>
      <c r="F536" s="6">
        <v>1576585</v>
      </c>
      <c r="G536" s="6">
        <v>0</v>
      </c>
      <c r="H536" s="4">
        <v>1576585</v>
      </c>
      <c r="I536" s="6">
        <v>1676959</v>
      </c>
      <c r="J536" s="6">
        <v>0</v>
      </c>
      <c r="K536" s="4">
        <v>1676959</v>
      </c>
      <c r="L536" s="6">
        <v>1776613</v>
      </c>
      <c r="M536" s="6">
        <v>0</v>
      </c>
      <c r="N536" s="4">
        <v>1776613</v>
      </c>
      <c r="O536" s="6">
        <v>1883160</v>
      </c>
      <c r="P536" s="6">
        <v>0</v>
      </c>
      <c r="Q536" s="4">
        <v>1883160</v>
      </c>
      <c r="R536" s="6">
        <v>1998773</v>
      </c>
      <c r="S536" s="6">
        <v>0</v>
      </c>
      <c r="T536" s="4">
        <v>1998773</v>
      </c>
    </row>
    <row r="537" spans="1:20" x14ac:dyDescent="0.25">
      <c r="A537" t="s">
        <v>897</v>
      </c>
      <c r="B537" t="s">
        <v>2535</v>
      </c>
      <c r="C537" s="6">
        <v>26671</v>
      </c>
      <c r="D537" s="6">
        <v>26671</v>
      </c>
      <c r="E537" s="4">
        <v>0</v>
      </c>
      <c r="F537" s="6">
        <v>33326</v>
      </c>
      <c r="G537" s="6">
        <v>33326</v>
      </c>
      <c r="H537" s="4">
        <v>0</v>
      </c>
      <c r="I537" s="6">
        <v>40572</v>
      </c>
      <c r="J537" s="6">
        <v>40572</v>
      </c>
      <c r="K537" s="4">
        <v>0</v>
      </c>
      <c r="L537" s="6">
        <v>40016</v>
      </c>
      <c r="M537" s="6">
        <v>40016</v>
      </c>
      <c r="N537" s="4">
        <v>0</v>
      </c>
      <c r="O537" s="6">
        <v>51113</v>
      </c>
      <c r="P537" s="6">
        <v>44294</v>
      </c>
      <c r="Q537" s="4">
        <v>6819</v>
      </c>
      <c r="R537" s="6">
        <v>50449</v>
      </c>
      <c r="S537" s="6">
        <v>50449</v>
      </c>
      <c r="T537" s="4">
        <v>0</v>
      </c>
    </row>
    <row r="538" spans="1:20" x14ac:dyDescent="0.25">
      <c r="A538" t="s">
        <v>899</v>
      </c>
      <c r="B538" t="s">
        <v>2533</v>
      </c>
      <c r="C538" s="6">
        <v>29678</v>
      </c>
      <c r="D538" s="6">
        <v>29678</v>
      </c>
      <c r="E538" s="4">
        <v>0</v>
      </c>
      <c r="F538" s="6">
        <v>33322</v>
      </c>
      <c r="G538" s="6">
        <v>33322</v>
      </c>
      <c r="H538" s="4">
        <v>0</v>
      </c>
      <c r="I538" s="6">
        <v>40567</v>
      </c>
      <c r="J538" s="6">
        <v>40567</v>
      </c>
      <c r="K538" s="4">
        <v>0</v>
      </c>
      <c r="L538" s="6">
        <v>40010</v>
      </c>
      <c r="M538" s="6">
        <v>40010</v>
      </c>
      <c r="N538" s="4">
        <v>0</v>
      </c>
      <c r="O538" s="6">
        <v>44288</v>
      </c>
      <c r="P538" s="6">
        <v>44288</v>
      </c>
      <c r="Q538" s="4">
        <v>0</v>
      </c>
      <c r="R538" s="6">
        <v>50439</v>
      </c>
      <c r="S538" s="6">
        <v>50439</v>
      </c>
      <c r="T538" s="4">
        <v>0</v>
      </c>
    </row>
    <row r="539" spans="1:20" x14ac:dyDescent="0.25">
      <c r="A539" t="s">
        <v>900</v>
      </c>
      <c r="B539" t="s">
        <v>901</v>
      </c>
      <c r="C539" s="6">
        <v>34728</v>
      </c>
      <c r="D539" s="6">
        <v>0</v>
      </c>
      <c r="E539" s="4">
        <v>34728</v>
      </c>
      <c r="F539" s="6">
        <v>80021</v>
      </c>
      <c r="G539" s="6">
        <v>80021</v>
      </c>
      <c r="H539" s="4">
        <v>0</v>
      </c>
      <c r="I539" s="6">
        <v>48722</v>
      </c>
      <c r="J539" s="6">
        <v>48722</v>
      </c>
      <c r="K539" s="4">
        <v>0</v>
      </c>
      <c r="L539" s="6">
        <v>47288</v>
      </c>
      <c r="M539" s="6">
        <v>48077</v>
      </c>
      <c r="N539" s="4">
        <v>-789</v>
      </c>
      <c r="O539" s="6">
        <v>57273</v>
      </c>
      <c r="P539" s="6">
        <v>57273</v>
      </c>
      <c r="Q539" s="4">
        <v>0</v>
      </c>
      <c r="R539" s="6">
        <v>62877</v>
      </c>
      <c r="S539" s="6">
        <v>62877</v>
      </c>
      <c r="T539" s="4">
        <v>0</v>
      </c>
    </row>
    <row r="540" spans="1:20" x14ac:dyDescent="0.25">
      <c r="A540" t="s">
        <v>902</v>
      </c>
      <c r="B540" t="s">
        <v>2536</v>
      </c>
      <c r="C540" s="6">
        <v>41733</v>
      </c>
      <c r="D540" s="6">
        <v>41733</v>
      </c>
      <c r="E540" s="4">
        <v>0</v>
      </c>
      <c r="F540" s="6">
        <v>46191</v>
      </c>
      <c r="G540" s="6">
        <v>46191</v>
      </c>
      <c r="H540" s="4">
        <v>0</v>
      </c>
      <c r="I540" s="6">
        <v>57685</v>
      </c>
      <c r="J540" s="6">
        <v>57685</v>
      </c>
      <c r="K540" s="4">
        <v>0</v>
      </c>
      <c r="L540" s="6">
        <v>60057</v>
      </c>
      <c r="M540" s="6">
        <v>61058</v>
      </c>
      <c r="N540" s="4">
        <v>-1001</v>
      </c>
      <c r="O540" s="6">
        <v>58866</v>
      </c>
      <c r="P540" s="6">
        <v>58866</v>
      </c>
      <c r="Q540" s="4">
        <v>0</v>
      </c>
      <c r="R540" s="6">
        <v>68197</v>
      </c>
      <c r="S540" s="6">
        <v>69054.14</v>
      </c>
      <c r="T540" s="4">
        <v>-857.13999999999942</v>
      </c>
    </row>
    <row r="541" spans="1:20" x14ac:dyDescent="0.25">
      <c r="A541" t="s">
        <v>904</v>
      </c>
      <c r="B541" t="s">
        <v>768</v>
      </c>
      <c r="C541" s="6">
        <v>1318694</v>
      </c>
      <c r="D541" s="6">
        <v>27813.3</v>
      </c>
      <c r="E541" s="4">
        <v>1290880.7</v>
      </c>
      <c r="F541" s="6">
        <v>1381102</v>
      </c>
      <c r="G541" s="6">
        <v>27813.3</v>
      </c>
      <c r="H541" s="4">
        <v>1353288.7</v>
      </c>
      <c r="I541" s="6">
        <v>1449052</v>
      </c>
      <c r="J541" s="6">
        <v>27813.3</v>
      </c>
      <c r="K541" s="4">
        <v>1421238.7</v>
      </c>
      <c r="L541" s="6">
        <v>1523265</v>
      </c>
      <c r="M541" s="6">
        <v>27813.3</v>
      </c>
      <c r="N541" s="4">
        <v>1495451.7</v>
      </c>
      <c r="O541" s="6">
        <v>1604799</v>
      </c>
      <c r="P541" s="6">
        <v>27813.3</v>
      </c>
      <c r="Q541" s="4">
        <v>1576985.7</v>
      </c>
      <c r="R541" s="6">
        <v>1697296</v>
      </c>
      <c r="S541" s="6">
        <v>0</v>
      </c>
      <c r="T541" s="4">
        <v>1697296</v>
      </c>
    </row>
    <row r="542" spans="1:20" x14ac:dyDescent="0.25">
      <c r="A542" t="s">
        <v>905</v>
      </c>
      <c r="B542" t="s">
        <v>33</v>
      </c>
      <c r="C542" s="6">
        <v>69449</v>
      </c>
      <c r="D542" s="6">
        <v>0</v>
      </c>
      <c r="E542" s="4">
        <v>69449</v>
      </c>
      <c r="F542" s="6">
        <v>112085</v>
      </c>
      <c r="G542" s="6">
        <v>69449</v>
      </c>
      <c r="H542" s="4">
        <v>42636</v>
      </c>
      <c r="I542" s="6">
        <v>87593</v>
      </c>
      <c r="J542" s="6">
        <v>44286</v>
      </c>
      <c r="K542" s="4">
        <v>43307</v>
      </c>
      <c r="L542" s="6">
        <v>94527</v>
      </c>
      <c r="M542" s="6">
        <v>44957</v>
      </c>
      <c r="N542" s="4">
        <v>49570</v>
      </c>
      <c r="O542" s="6">
        <v>104685</v>
      </c>
      <c r="P542" s="6">
        <v>51220</v>
      </c>
      <c r="Q542" s="4">
        <v>53465</v>
      </c>
      <c r="R542" s="6">
        <v>117253</v>
      </c>
      <c r="S542" s="6">
        <v>0</v>
      </c>
      <c r="T542" s="4">
        <v>117253</v>
      </c>
    </row>
    <row r="543" spans="1:20" x14ac:dyDescent="0.25">
      <c r="A543" t="s">
        <v>906</v>
      </c>
      <c r="B543" t="s">
        <v>907</v>
      </c>
      <c r="C543" s="6">
        <v>596684</v>
      </c>
      <c r="D543" s="6">
        <v>0</v>
      </c>
      <c r="E543" s="4">
        <v>596684</v>
      </c>
      <c r="F543" s="6">
        <v>664206</v>
      </c>
      <c r="G543" s="6">
        <v>0</v>
      </c>
      <c r="H543" s="4">
        <v>664206</v>
      </c>
      <c r="I543" s="6">
        <v>737270</v>
      </c>
      <c r="J543" s="6">
        <v>0</v>
      </c>
      <c r="K543" s="4">
        <v>737270</v>
      </c>
      <c r="L543" s="6">
        <v>816597</v>
      </c>
      <c r="M543" s="6">
        <v>0</v>
      </c>
      <c r="N543" s="4">
        <v>816597</v>
      </c>
      <c r="O543" s="6">
        <v>903245</v>
      </c>
      <c r="P543" s="6">
        <v>0</v>
      </c>
      <c r="Q543" s="4">
        <v>903245</v>
      </c>
      <c r="R543" s="6">
        <v>1000856</v>
      </c>
      <c r="S543" s="6">
        <v>0</v>
      </c>
      <c r="T543" s="4">
        <v>1000856</v>
      </c>
    </row>
    <row r="544" spans="1:20" x14ac:dyDescent="0.25">
      <c r="A544" t="s">
        <v>908</v>
      </c>
      <c r="B544" t="s">
        <v>83</v>
      </c>
      <c r="C544" s="6">
        <v>34788</v>
      </c>
      <c r="D544" s="6">
        <v>34788</v>
      </c>
      <c r="E544" s="4">
        <v>0</v>
      </c>
      <c r="F544" s="6">
        <v>39246</v>
      </c>
      <c r="G544" s="6">
        <v>39246</v>
      </c>
      <c r="H544" s="4">
        <v>0</v>
      </c>
      <c r="I544" s="6">
        <v>44787</v>
      </c>
      <c r="J544" s="6">
        <v>44787</v>
      </c>
      <c r="K544" s="4">
        <v>0</v>
      </c>
      <c r="L544" s="6">
        <v>46947</v>
      </c>
      <c r="M544" s="6">
        <v>47730</v>
      </c>
      <c r="N544" s="4">
        <v>-783</v>
      </c>
      <c r="O544" s="6">
        <v>51921</v>
      </c>
      <c r="P544" s="6">
        <v>51921</v>
      </c>
      <c r="Q544" s="4">
        <v>0</v>
      </c>
      <c r="R544" s="6">
        <v>61140</v>
      </c>
      <c r="S544" s="6">
        <v>61997.14</v>
      </c>
      <c r="T544" s="4">
        <v>-857.13999999999942</v>
      </c>
    </row>
    <row r="545" spans="1:20" x14ac:dyDescent="0.25">
      <c r="A545" t="s">
        <v>909</v>
      </c>
      <c r="B545" t="s">
        <v>2537</v>
      </c>
      <c r="C545" s="6">
        <v>2866703</v>
      </c>
      <c r="D545" s="6">
        <v>0</v>
      </c>
      <c r="E545" s="4">
        <v>2866703</v>
      </c>
      <c r="F545" s="6">
        <v>3007975</v>
      </c>
      <c r="G545" s="6">
        <v>1850000</v>
      </c>
      <c r="H545" s="4">
        <v>1157975</v>
      </c>
      <c r="I545" s="6">
        <v>42843</v>
      </c>
      <c r="J545" s="6">
        <v>42843</v>
      </c>
      <c r="K545" s="4">
        <v>0</v>
      </c>
      <c r="L545" s="6">
        <v>45584</v>
      </c>
      <c r="M545" s="6">
        <v>45584</v>
      </c>
      <c r="N545" s="4">
        <v>0</v>
      </c>
      <c r="O545" s="6">
        <v>47328</v>
      </c>
      <c r="P545" s="6">
        <v>47328</v>
      </c>
      <c r="Q545" s="4">
        <v>0</v>
      </c>
      <c r="R545" s="6">
        <v>55198</v>
      </c>
      <c r="S545" s="6">
        <v>55198</v>
      </c>
      <c r="T545" s="4">
        <v>0</v>
      </c>
    </row>
    <row r="546" spans="1:20" x14ac:dyDescent="0.25">
      <c r="A546" t="s">
        <v>911</v>
      </c>
      <c r="B546" t="s">
        <v>33</v>
      </c>
      <c r="C546" s="6">
        <v>77571</v>
      </c>
      <c r="D546" s="6">
        <v>0</v>
      </c>
      <c r="E546" s="4">
        <v>77571</v>
      </c>
      <c r="F546" s="6">
        <v>125567</v>
      </c>
      <c r="G546" s="6">
        <v>77571</v>
      </c>
      <c r="H546" s="4">
        <v>47996</v>
      </c>
      <c r="I546" s="6">
        <v>98539</v>
      </c>
      <c r="J546" s="6">
        <v>49840</v>
      </c>
      <c r="K546" s="4">
        <v>48699</v>
      </c>
      <c r="L546" s="6">
        <v>106163</v>
      </c>
      <c r="M546" s="6">
        <v>50543</v>
      </c>
      <c r="N546" s="4">
        <v>55620</v>
      </c>
      <c r="O546" s="6">
        <v>117387</v>
      </c>
      <c r="P546" s="6">
        <v>57464</v>
      </c>
      <c r="Q546" s="4">
        <v>59923</v>
      </c>
      <c r="R546" s="6">
        <v>133808</v>
      </c>
      <c r="S546" s="6">
        <v>0</v>
      </c>
      <c r="T546" s="4">
        <v>133808</v>
      </c>
    </row>
    <row r="547" spans="1:20" x14ac:dyDescent="0.25">
      <c r="A547" t="s">
        <v>912</v>
      </c>
      <c r="B547" t="s">
        <v>92</v>
      </c>
      <c r="C547" s="6">
        <v>19382</v>
      </c>
      <c r="D547" s="6">
        <v>0</v>
      </c>
      <c r="E547" s="4">
        <v>19382</v>
      </c>
      <c r="F547" s="6">
        <v>55503</v>
      </c>
      <c r="G547" s="6">
        <v>0</v>
      </c>
      <c r="H547" s="4">
        <v>55503</v>
      </c>
      <c r="I547" s="6">
        <v>96694</v>
      </c>
      <c r="J547" s="6">
        <v>303353</v>
      </c>
      <c r="K547" s="4">
        <v>-206659</v>
      </c>
      <c r="L547" s="6">
        <v>-162812.85999999999</v>
      </c>
      <c r="M547" s="6">
        <v>0</v>
      </c>
      <c r="N547" s="4">
        <v>-162812.85999999999</v>
      </c>
      <c r="O547" s="6">
        <v>-115975.53</v>
      </c>
      <c r="P547" s="6">
        <v>0</v>
      </c>
      <c r="Q547" s="4">
        <v>-115975.53</v>
      </c>
      <c r="R547" s="6">
        <v>-63460.04</v>
      </c>
      <c r="S547" s="6">
        <v>0</v>
      </c>
      <c r="T547" s="4">
        <v>-63460.04</v>
      </c>
    </row>
    <row r="548" spans="1:20" x14ac:dyDescent="0.25">
      <c r="A548" t="s">
        <v>1899</v>
      </c>
      <c r="B548" t="s">
        <v>33</v>
      </c>
      <c r="C548" s="6">
        <v>78584</v>
      </c>
      <c r="D548" s="6">
        <v>0</v>
      </c>
      <c r="E548" s="4">
        <v>78584</v>
      </c>
      <c r="F548" s="6">
        <v>117322</v>
      </c>
      <c r="G548" s="6">
        <v>78570.16</v>
      </c>
      <c r="H548" s="4">
        <v>38751.839999999997</v>
      </c>
      <c r="I548" s="6">
        <v>78908</v>
      </c>
      <c r="J548" s="6">
        <v>40987</v>
      </c>
      <c r="K548" s="4">
        <v>37921</v>
      </c>
      <c r="L548" s="6">
        <v>83804</v>
      </c>
      <c r="M548" s="6">
        <v>40156.160000000003</v>
      </c>
      <c r="N548" s="4">
        <v>43647.839999999997</v>
      </c>
      <c r="O548" s="6">
        <v>93020</v>
      </c>
      <c r="P548" s="6">
        <v>45883</v>
      </c>
      <c r="Q548" s="4">
        <v>47137</v>
      </c>
      <c r="R548" s="6">
        <v>102313</v>
      </c>
      <c r="S548" s="6">
        <v>0</v>
      </c>
      <c r="T548" s="4">
        <v>102313</v>
      </c>
    </row>
    <row r="549" spans="1:20" x14ac:dyDescent="0.25">
      <c r="A549" t="s">
        <v>1900</v>
      </c>
      <c r="B549" t="s">
        <v>234</v>
      </c>
      <c r="C549" s="6">
        <v>90406</v>
      </c>
      <c r="D549" s="6">
        <v>0</v>
      </c>
      <c r="E549" s="4">
        <v>90406</v>
      </c>
      <c r="F549" s="6">
        <v>129645</v>
      </c>
      <c r="G549" s="6">
        <v>0</v>
      </c>
      <c r="H549" s="4">
        <v>129645</v>
      </c>
      <c r="I549" s="6">
        <v>173927</v>
      </c>
      <c r="J549" s="6">
        <v>173927</v>
      </c>
      <c r="K549" s="4">
        <v>0</v>
      </c>
      <c r="L549" s="6">
        <v>42034</v>
      </c>
      <c r="M549" s="6">
        <v>0</v>
      </c>
      <c r="N549" s="4">
        <v>42034</v>
      </c>
      <c r="O549" s="6">
        <v>90687</v>
      </c>
      <c r="P549" s="6">
        <v>0</v>
      </c>
      <c r="Q549" s="4">
        <v>90687</v>
      </c>
      <c r="R549" s="6">
        <v>147193</v>
      </c>
      <c r="S549" s="6">
        <v>0</v>
      </c>
      <c r="T549" s="4">
        <v>147193</v>
      </c>
    </row>
    <row r="550" spans="1:20" x14ac:dyDescent="0.25">
      <c r="A550" t="s">
        <v>1901</v>
      </c>
      <c r="B550" t="s">
        <v>2452</v>
      </c>
      <c r="C550" s="6">
        <v>30639</v>
      </c>
      <c r="D550" s="6">
        <v>30639</v>
      </c>
      <c r="E550" s="4">
        <v>0</v>
      </c>
      <c r="F550" s="6">
        <v>34546</v>
      </c>
      <c r="G550" s="6">
        <v>0</v>
      </c>
      <c r="H550" s="4">
        <v>34546</v>
      </c>
      <c r="I550" s="6">
        <v>77693</v>
      </c>
      <c r="J550" s="6">
        <v>0</v>
      </c>
      <c r="K550" s="4">
        <v>77693</v>
      </c>
      <c r="L550" s="6">
        <v>126940</v>
      </c>
      <c r="M550" s="6">
        <v>0</v>
      </c>
      <c r="N550" s="4">
        <v>126940</v>
      </c>
      <c r="O550" s="6">
        <v>183294</v>
      </c>
      <c r="P550" s="6">
        <v>0</v>
      </c>
      <c r="Q550" s="4">
        <v>183294</v>
      </c>
      <c r="R550" s="6">
        <v>249662</v>
      </c>
      <c r="S550" s="6">
        <v>0</v>
      </c>
      <c r="T550" s="4">
        <v>249662</v>
      </c>
    </row>
    <row r="551" spans="1:20" x14ac:dyDescent="0.25">
      <c r="A551" t="s">
        <v>1902</v>
      </c>
      <c r="B551" t="s">
        <v>83</v>
      </c>
      <c r="C551" s="6">
        <v>33475</v>
      </c>
      <c r="D551" s="6">
        <v>33475</v>
      </c>
      <c r="E551" s="4">
        <v>0</v>
      </c>
      <c r="F551" s="6">
        <v>37593</v>
      </c>
      <c r="G551" s="6">
        <v>37593</v>
      </c>
      <c r="H551" s="4">
        <v>0</v>
      </c>
      <c r="I551" s="6">
        <v>42944</v>
      </c>
      <c r="J551" s="6">
        <v>42944</v>
      </c>
      <c r="K551" s="4">
        <v>0</v>
      </c>
      <c r="L551" s="6">
        <v>45069</v>
      </c>
      <c r="M551" s="6">
        <v>45821</v>
      </c>
      <c r="N551" s="4">
        <v>-752</v>
      </c>
      <c r="O551" s="6">
        <v>49868</v>
      </c>
      <c r="P551" s="6">
        <v>49868</v>
      </c>
      <c r="Q551" s="4">
        <v>0</v>
      </c>
      <c r="R551" s="6">
        <v>57968</v>
      </c>
      <c r="S551" s="6">
        <v>58825.14</v>
      </c>
      <c r="T551" s="4">
        <v>-857.13999999999942</v>
      </c>
    </row>
    <row r="552" spans="1:20" x14ac:dyDescent="0.25">
      <c r="A552" t="s">
        <v>1903</v>
      </c>
      <c r="B552" t="s">
        <v>51</v>
      </c>
      <c r="C552" s="6">
        <v>34001</v>
      </c>
      <c r="D552" s="6">
        <v>34001</v>
      </c>
      <c r="E552" s="4">
        <v>0</v>
      </c>
      <c r="F552" s="6">
        <v>38256</v>
      </c>
      <c r="G552" s="6">
        <v>38256</v>
      </c>
      <c r="H552" s="4">
        <v>0</v>
      </c>
      <c r="I552" s="6">
        <v>41771</v>
      </c>
      <c r="J552" s="6">
        <v>41771</v>
      </c>
      <c r="K552" s="4">
        <v>0</v>
      </c>
      <c r="L552" s="6">
        <v>45822</v>
      </c>
      <c r="M552" s="6">
        <v>45822</v>
      </c>
      <c r="N552" s="4">
        <v>0</v>
      </c>
      <c r="O552" s="6">
        <v>50692</v>
      </c>
      <c r="P552" s="6">
        <v>50692</v>
      </c>
      <c r="Q552" s="4">
        <v>0</v>
      </c>
      <c r="R552" s="6">
        <v>58407</v>
      </c>
      <c r="S552" s="6">
        <v>58407</v>
      </c>
      <c r="T552" s="4">
        <v>0</v>
      </c>
    </row>
    <row r="553" spans="1:20" x14ac:dyDescent="0.25">
      <c r="A553" t="s">
        <v>1904</v>
      </c>
      <c r="B553" t="s">
        <v>51</v>
      </c>
      <c r="C553" s="6">
        <v>34267</v>
      </c>
      <c r="D553" s="6">
        <v>34267</v>
      </c>
      <c r="E553" s="4">
        <v>0</v>
      </c>
      <c r="F553" s="6">
        <v>38589</v>
      </c>
      <c r="G553" s="6">
        <v>38589</v>
      </c>
      <c r="H553" s="4">
        <v>0</v>
      </c>
      <c r="I553" s="6">
        <v>42126</v>
      </c>
      <c r="J553" s="6">
        <v>42126</v>
      </c>
      <c r="K553" s="4">
        <v>0</v>
      </c>
      <c r="L553" s="6">
        <v>46201</v>
      </c>
      <c r="M553" s="6">
        <v>46201</v>
      </c>
      <c r="N553" s="4">
        <v>0</v>
      </c>
      <c r="O553" s="6">
        <v>51106</v>
      </c>
      <c r="P553" s="6">
        <v>51106</v>
      </c>
      <c r="Q553" s="4">
        <v>0</v>
      </c>
      <c r="R553" s="6">
        <v>59041</v>
      </c>
      <c r="S553" s="6">
        <v>59041</v>
      </c>
      <c r="T553" s="4">
        <v>0</v>
      </c>
    </row>
    <row r="554" spans="1:20" x14ac:dyDescent="0.25">
      <c r="A554" t="s">
        <v>1905</v>
      </c>
      <c r="B554" t="s">
        <v>51</v>
      </c>
      <c r="C554" s="6">
        <v>34267</v>
      </c>
      <c r="D554" s="6">
        <v>34267</v>
      </c>
      <c r="E554" s="4">
        <v>0</v>
      </c>
      <c r="F554" s="6">
        <v>38589</v>
      </c>
      <c r="G554" s="6">
        <v>38589</v>
      </c>
      <c r="H554" s="4">
        <v>0</v>
      </c>
      <c r="I554" s="6">
        <v>42126</v>
      </c>
      <c r="J554" s="6">
        <v>42126</v>
      </c>
      <c r="K554" s="4">
        <v>0</v>
      </c>
      <c r="L554" s="6">
        <v>46201</v>
      </c>
      <c r="M554" s="6">
        <v>46201</v>
      </c>
      <c r="N554" s="4">
        <v>0</v>
      </c>
      <c r="O554" s="6">
        <v>51106</v>
      </c>
      <c r="P554" s="6">
        <v>51106</v>
      </c>
      <c r="Q554" s="4">
        <v>0</v>
      </c>
      <c r="R554" s="6">
        <v>59041</v>
      </c>
      <c r="S554" s="6">
        <v>59041</v>
      </c>
      <c r="T554" s="4">
        <v>0</v>
      </c>
    </row>
    <row r="555" spans="1:20" x14ac:dyDescent="0.25">
      <c r="A555" t="s">
        <v>1906</v>
      </c>
      <c r="B555" t="s">
        <v>51</v>
      </c>
      <c r="C555" s="6">
        <v>34776</v>
      </c>
      <c r="D555" s="6">
        <v>34776</v>
      </c>
      <c r="E555" s="4">
        <v>0</v>
      </c>
      <c r="F555" s="6">
        <v>39230</v>
      </c>
      <c r="G555" s="6">
        <v>39230</v>
      </c>
      <c r="H555" s="4">
        <v>0</v>
      </c>
      <c r="I555" s="6">
        <v>42809</v>
      </c>
      <c r="J555" s="6">
        <v>42809</v>
      </c>
      <c r="K555" s="4">
        <v>0</v>
      </c>
      <c r="L555" s="6">
        <v>46929</v>
      </c>
      <c r="M555" s="6">
        <v>46929</v>
      </c>
      <c r="N555" s="4">
        <v>0</v>
      </c>
      <c r="O555" s="6">
        <v>51902</v>
      </c>
      <c r="P555" s="6">
        <v>51902</v>
      </c>
      <c r="Q555" s="4">
        <v>0</v>
      </c>
      <c r="R555" s="6">
        <v>60257</v>
      </c>
      <c r="S555" s="6">
        <v>60257</v>
      </c>
      <c r="T555" s="4">
        <v>0</v>
      </c>
    </row>
    <row r="556" spans="1:20" x14ac:dyDescent="0.25">
      <c r="A556" t="s">
        <v>1907</v>
      </c>
      <c r="B556" t="s">
        <v>51</v>
      </c>
      <c r="C556" s="6">
        <v>37443</v>
      </c>
      <c r="D556" s="6">
        <v>37443</v>
      </c>
      <c r="E556" s="4">
        <v>0</v>
      </c>
      <c r="F556" s="6">
        <v>42587</v>
      </c>
      <c r="G556" s="6">
        <v>42587</v>
      </c>
      <c r="H556" s="4">
        <v>0</v>
      </c>
      <c r="I556" s="6">
        <v>46384</v>
      </c>
      <c r="J556" s="6">
        <v>46384</v>
      </c>
      <c r="K556" s="4">
        <v>0</v>
      </c>
      <c r="L556" s="6">
        <v>50742</v>
      </c>
      <c r="M556" s="6">
        <v>50742</v>
      </c>
      <c r="N556" s="4">
        <v>0</v>
      </c>
      <c r="O556" s="6">
        <v>56069</v>
      </c>
      <c r="P556" s="6">
        <v>56069</v>
      </c>
      <c r="Q556" s="4">
        <v>0</v>
      </c>
      <c r="R556" s="6">
        <v>66629</v>
      </c>
      <c r="S556" s="6">
        <v>66629</v>
      </c>
      <c r="T556" s="4">
        <v>0</v>
      </c>
    </row>
    <row r="557" spans="1:20" x14ac:dyDescent="0.25">
      <c r="A557" t="s">
        <v>1908</v>
      </c>
      <c r="B557" t="s">
        <v>907</v>
      </c>
      <c r="C557" s="6">
        <v>513392</v>
      </c>
      <c r="D557" s="6">
        <v>0</v>
      </c>
      <c r="E557" s="4">
        <v>513392</v>
      </c>
      <c r="F557" s="6">
        <v>581134</v>
      </c>
      <c r="G557" s="6">
        <v>0</v>
      </c>
      <c r="H557" s="4">
        <v>581134</v>
      </c>
      <c r="I557" s="6">
        <v>654873</v>
      </c>
      <c r="J557" s="6">
        <v>0</v>
      </c>
      <c r="K557" s="4">
        <v>654873</v>
      </c>
      <c r="L557" s="6">
        <v>735366</v>
      </c>
      <c r="M557" s="6">
        <v>0</v>
      </c>
      <c r="N557" s="4">
        <v>735366</v>
      </c>
      <c r="O557" s="6">
        <v>823824</v>
      </c>
      <c r="P557" s="6">
        <v>0</v>
      </c>
      <c r="Q557" s="4">
        <v>823824</v>
      </c>
      <c r="R557" s="6">
        <v>926089</v>
      </c>
      <c r="S557" s="6">
        <v>0</v>
      </c>
      <c r="T557" s="4">
        <v>926089</v>
      </c>
    </row>
    <row r="558" spans="1:20" x14ac:dyDescent="0.25">
      <c r="A558" t="s">
        <v>1909</v>
      </c>
      <c r="B558" t="s">
        <v>83</v>
      </c>
      <c r="C558" s="6">
        <v>34997</v>
      </c>
      <c r="D558" s="6">
        <v>34997</v>
      </c>
      <c r="E558" s="4">
        <v>0</v>
      </c>
      <c r="F558" s="6">
        <v>39522</v>
      </c>
      <c r="G558" s="6">
        <v>39522</v>
      </c>
      <c r="H558" s="4">
        <v>0</v>
      </c>
      <c r="I558" s="6">
        <v>45099</v>
      </c>
      <c r="J558" s="6">
        <v>45099</v>
      </c>
      <c r="K558" s="4">
        <v>0</v>
      </c>
      <c r="L558" s="6">
        <v>47268</v>
      </c>
      <c r="M558" s="6">
        <v>48056</v>
      </c>
      <c r="N558" s="4">
        <v>-788</v>
      </c>
      <c r="O558" s="6">
        <v>52277</v>
      </c>
      <c r="P558" s="6">
        <v>52277</v>
      </c>
      <c r="Q558" s="4">
        <v>0</v>
      </c>
      <c r="R558" s="6">
        <v>61718</v>
      </c>
      <c r="S558" s="6">
        <v>62575.14</v>
      </c>
      <c r="T558" s="4">
        <v>-857.13999999999942</v>
      </c>
    </row>
    <row r="559" spans="1:20" x14ac:dyDescent="0.25">
      <c r="A559" t="s">
        <v>1910</v>
      </c>
      <c r="B559" t="s">
        <v>83</v>
      </c>
      <c r="C559" s="6">
        <v>35051</v>
      </c>
      <c r="D559" s="6">
        <v>35051</v>
      </c>
      <c r="E559" s="4">
        <v>0</v>
      </c>
      <c r="F559" s="6">
        <v>39576</v>
      </c>
      <c r="G559" s="6">
        <v>39576</v>
      </c>
      <c r="H559" s="4">
        <v>0</v>
      </c>
      <c r="I559" s="6">
        <v>45155</v>
      </c>
      <c r="J559" s="6">
        <v>45155</v>
      </c>
      <c r="K559" s="4">
        <v>0</v>
      </c>
      <c r="L559" s="6">
        <v>47322</v>
      </c>
      <c r="M559" s="6">
        <v>48111</v>
      </c>
      <c r="N559" s="4">
        <v>-789</v>
      </c>
      <c r="O559" s="6">
        <v>52331</v>
      </c>
      <c r="P559" s="6">
        <v>52331</v>
      </c>
      <c r="Q559" s="4">
        <v>0</v>
      </c>
      <c r="R559" s="6">
        <v>61772</v>
      </c>
      <c r="S559" s="6">
        <v>62629.14</v>
      </c>
      <c r="T559" s="4">
        <v>-857.13999999999942</v>
      </c>
    </row>
    <row r="560" spans="1:20" x14ac:dyDescent="0.25">
      <c r="A560" t="s">
        <v>1911</v>
      </c>
      <c r="B560" t="s">
        <v>2357</v>
      </c>
      <c r="C560" s="6">
        <v>35047</v>
      </c>
      <c r="D560" s="6">
        <v>35047</v>
      </c>
      <c r="E560" s="4">
        <v>0</v>
      </c>
      <c r="F560" s="6">
        <v>36073</v>
      </c>
      <c r="G560" s="6">
        <v>36073</v>
      </c>
      <c r="H560" s="4">
        <v>0</v>
      </c>
      <c r="I560" s="6">
        <v>39359</v>
      </c>
      <c r="J560" s="6">
        <v>0</v>
      </c>
      <c r="K560" s="4">
        <v>39359</v>
      </c>
      <c r="L560" s="6">
        <v>88649</v>
      </c>
      <c r="M560" s="6">
        <v>90094</v>
      </c>
      <c r="N560" s="4">
        <v>-1445</v>
      </c>
      <c r="O560" s="6">
        <v>52331</v>
      </c>
      <c r="P560" s="6">
        <v>52331</v>
      </c>
      <c r="Q560" s="4">
        <v>0</v>
      </c>
      <c r="R560" s="6">
        <v>55757</v>
      </c>
      <c r="S560" s="6">
        <v>55757</v>
      </c>
      <c r="T560" s="4">
        <v>0</v>
      </c>
    </row>
    <row r="561" spans="1:20" x14ac:dyDescent="0.25">
      <c r="A561" t="s">
        <v>1912</v>
      </c>
      <c r="B561" t="s">
        <v>2357</v>
      </c>
      <c r="C561" s="6">
        <v>35051</v>
      </c>
      <c r="D561" s="6">
        <v>35051</v>
      </c>
      <c r="E561" s="4">
        <v>0</v>
      </c>
      <c r="F561" s="6">
        <v>36073</v>
      </c>
      <c r="G561" s="6">
        <v>36073</v>
      </c>
      <c r="H561" s="4">
        <v>0</v>
      </c>
      <c r="I561" s="6">
        <v>39359</v>
      </c>
      <c r="J561" s="6">
        <v>0</v>
      </c>
      <c r="K561" s="4">
        <v>39359</v>
      </c>
      <c r="L561" s="6">
        <v>88649</v>
      </c>
      <c r="M561" s="6">
        <v>90094</v>
      </c>
      <c r="N561" s="4">
        <v>-1445</v>
      </c>
      <c r="O561" s="6">
        <v>52331</v>
      </c>
      <c r="P561" s="6">
        <v>52331</v>
      </c>
      <c r="Q561" s="4">
        <v>0</v>
      </c>
      <c r="R561" s="6">
        <v>55757</v>
      </c>
      <c r="S561" s="6">
        <v>55757</v>
      </c>
      <c r="T561" s="4">
        <v>0</v>
      </c>
    </row>
    <row r="562" spans="1:20" x14ac:dyDescent="0.25">
      <c r="A562" t="s">
        <v>1424</v>
      </c>
      <c r="B562" t="s">
        <v>2538</v>
      </c>
      <c r="C562" s="6">
        <v>38083</v>
      </c>
      <c r="D562" s="6">
        <v>38655</v>
      </c>
      <c r="E562" s="4">
        <v>-572</v>
      </c>
      <c r="F562" s="6">
        <v>41746</v>
      </c>
      <c r="G562" s="6">
        <v>41748</v>
      </c>
      <c r="H562" s="4">
        <v>-2</v>
      </c>
      <c r="I562" s="6">
        <v>51207</v>
      </c>
      <c r="J562" s="6">
        <v>51207</v>
      </c>
      <c r="K562" s="4">
        <v>0</v>
      </c>
      <c r="L562" s="6">
        <v>49368</v>
      </c>
      <c r="M562" s="6">
        <v>49368</v>
      </c>
      <c r="N562" s="4">
        <v>0</v>
      </c>
      <c r="O562" s="6">
        <v>4074</v>
      </c>
      <c r="P562" s="6">
        <v>4074</v>
      </c>
      <c r="Q562" s="4">
        <v>0</v>
      </c>
      <c r="R562" s="6">
        <v>60909</v>
      </c>
      <c r="S562" s="6">
        <v>60909</v>
      </c>
      <c r="T562" s="4">
        <v>0</v>
      </c>
    </row>
    <row r="563" spans="1:20" x14ac:dyDescent="0.25">
      <c r="A563" t="s">
        <v>930</v>
      </c>
      <c r="B563" t="s">
        <v>2539</v>
      </c>
      <c r="C563" s="6">
        <v>34611</v>
      </c>
      <c r="D563" s="6">
        <v>34611</v>
      </c>
      <c r="E563" s="4">
        <v>0</v>
      </c>
      <c r="F563" s="6">
        <v>38846</v>
      </c>
      <c r="G563" s="6">
        <v>38848</v>
      </c>
      <c r="H563" s="4">
        <v>-2</v>
      </c>
      <c r="I563" s="6">
        <v>42130</v>
      </c>
      <c r="J563" s="6">
        <v>42130</v>
      </c>
      <c r="K563" s="4">
        <v>0</v>
      </c>
      <c r="L563" s="6">
        <v>49368</v>
      </c>
      <c r="M563" s="6">
        <v>49368</v>
      </c>
      <c r="N563" s="4">
        <v>0</v>
      </c>
      <c r="O563" s="6">
        <v>2665</v>
      </c>
      <c r="P563" s="6">
        <v>2665</v>
      </c>
      <c r="Q563" s="4">
        <v>0</v>
      </c>
      <c r="R563" s="6">
        <v>49886</v>
      </c>
      <c r="S563" s="6">
        <v>49886</v>
      </c>
      <c r="T563" s="4">
        <v>0</v>
      </c>
    </row>
    <row r="564" spans="1:20" x14ac:dyDescent="0.25">
      <c r="A564" t="s">
        <v>932</v>
      </c>
      <c r="B564" t="s">
        <v>2538</v>
      </c>
      <c r="C564" s="6">
        <v>39958</v>
      </c>
      <c r="D564" s="6">
        <v>40558</v>
      </c>
      <c r="E564" s="4">
        <v>-600</v>
      </c>
      <c r="F564" s="6">
        <v>43988</v>
      </c>
      <c r="G564" s="6">
        <v>43988</v>
      </c>
      <c r="H564" s="4">
        <v>0</v>
      </c>
      <c r="I564" s="6">
        <v>53594</v>
      </c>
      <c r="J564" s="6">
        <v>53594</v>
      </c>
      <c r="K564" s="4">
        <v>0</v>
      </c>
      <c r="L564" s="6">
        <v>51876</v>
      </c>
      <c r="M564" s="6">
        <v>51876</v>
      </c>
      <c r="N564" s="4">
        <v>0</v>
      </c>
      <c r="O564" s="6">
        <v>-3570.13</v>
      </c>
      <c r="P564" s="6">
        <v>0</v>
      </c>
      <c r="Q564" s="4">
        <v>-3570.13</v>
      </c>
      <c r="R564" s="6">
        <v>56873</v>
      </c>
      <c r="S564" s="6">
        <v>56873</v>
      </c>
      <c r="T564" s="4">
        <v>0</v>
      </c>
    </row>
    <row r="565" spans="1:20" x14ac:dyDescent="0.25">
      <c r="A565" t="s">
        <v>1916</v>
      </c>
      <c r="B565" t="s">
        <v>2540</v>
      </c>
      <c r="C565" s="6">
        <v>332759</v>
      </c>
      <c r="D565" s="6">
        <v>0</v>
      </c>
      <c r="E565" s="4">
        <v>332759</v>
      </c>
      <c r="F565" s="6">
        <v>44651</v>
      </c>
      <c r="G565" s="6">
        <v>44651</v>
      </c>
      <c r="H565" s="4">
        <v>0</v>
      </c>
      <c r="I565" s="6">
        <v>48253</v>
      </c>
      <c r="J565" s="6">
        <v>48253</v>
      </c>
      <c r="K565" s="4">
        <v>0</v>
      </c>
      <c r="L565" s="6">
        <v>52452</v>
      </c>
      <c r="M565" s="6">
        <v>52452</v>
      </c>
      <c r="N565" s="4">
        <v>0</v>
      </c>
      <c r="O565" s="6">
        <v>57272</v>
      </c>
      <c r="P565" s="6">
        <v>57272</v>
      </c>
      <c r="Q565" s="4">
        <v>0</v>
      </c>
      <c r="R565" s="6">
        <v>64670</v>
      </c>
      <c r="S565" s="6">
        <v>64670</v>
      </c>
      <c r="T565" s="4">
        <v>0</v>
      </c>
    </row>
    <row r="566" spans="1:20" x14ac:dyDescent="0.25">
      <c r="A566" t="s">
        <v>935</v>
      </c>
      <c r="B566" t="s">
        <v>2540</v>
      </c>
      <c r="C566" s="6">
        <v>430483</v>
      </c>
      <c r="D566" s="6">
        <v>0</v>
      </c>
      <c r="E566" s="4">
        <v>430483</v>
      </c>
      <c r="F566" s="6">
        <v>48257</v>
      </c>
      <c r="G566" s="6">
        <v>48257</v>
      </c>
      <c r="H566" s="4">
        <v>0</v>
      </c>
      <c r="I566" s="6">
        <v>51810</v>
      </c>
      <c r="J566" s="6">
        <v>51810</v>
      </c>
      <c r="K566" s="4">
        <v>0</v>
      </c>
      <c r="L566" s="6">
        <v>55953</v>
      </c>
      <c r="M566" s="6">
        <v>55953</v>
      </c>
      <c r="N566" s="4">
        <v>0</v>
      </c>
      <c r="O566" s="6">
        <v>60707</v>
      </c>
      <c r="P566" s="6">
        <v>60707</v>
      </c>
      <c r="Q566" s="4">
        <v>0</v>
      </c>
      <c r="R566" s="6">
        <v>67700</v>
      </c>
      <c r="S566" s="6">
        <v>67700</v>
      </c>
      <c r="T566" s="4">
        <v>0</v>
      </c>
    </row>
    <row r="567" spans="1:20" x14ac:dyDescent="0.25">
      <c r="A567" t="s">
        <v>936</v>
      </c>
      <c r="B567" t="s">
        <v>2540</v>
      </c>
      <c r="C567" s="6">
        <v>424745</v>
      </c>
      <c r="D567" s="6">
        <v>0</v>
      </c>
      <c r="E567" s="4">
        <v>424745</v>
      </c>
      <c r="F567" s="6">
        <v>47904</v>
      </c>
      <c r="G567" s="6">
        <v>47904</v>
      </c>
      <c r="H567" s="4">
        <v>0</v>
      </c>
      <c r="I567" s="6">
        <v>51445</v>
      </c>
      <c r="J567" s="6">
        <v>51445</v>
      </c>
      <c r="K567" s="4">
        <v>0</v>
      </c>
      <c r="L567" s="6">
        <v>55573</v>
      </c>
      <c r="M567" s="6">
        <v>55573</v>
      </c>
      <c r="N567" s="4">
        <v>0</v>
      </c>
      <c r="O567" s="6">
        <v>60310</v>
      </c>
      <c r="P567" s="6">
        <v>60310</v>
      </c>
      <c r="Q567" s="4">
        <v>0</v>
      </c>
      <c r="R567" s="6">
        <v>67199</v>
      </c>
      <c r="S567" s="6">
        <v>67199</v>
      </c>
      <c r="T567" s="4">
        <v>0</v>
      </c>
    </row>
    <row r="568" spans="1:20" x14ac:dyDescent="0.25">
      <c r="A568" t="s">
        <v>937</v>
      </c>
      <c r="B568" t="s">
        <v>938</v>
      </c>
      <c r="C568" s="6">
        <v>29789</v>
      </c>
      <c r="D568" s="6">
        <v>30236</v>
      </c>
      <c r="E568" s="4">
        <v>-447</v>
      </c>
      <c r="F568" s="6">
        <v>35717</v>
      </c>
      <c r="G568" s="6">
        <v>35717</v>
      </c>
      <c r="H568" s="4">
        <v>0</v>
      </c>
      <c r="I568" s="6">
        <v>35649</v>
      </c>
      <c r="J568" s="6">
        <v>36244</v>
      </c>
      <c r="K568" s="4">
        <v>-595</v>
      </c>
      <c r="L568" s="6">
        <v>43343</v>
      </c>
      <c r="M568" s="6">
        <v>0</v>
      </c>
      <c r="N568" s="4">
        <v>43343</v>
      </c>
      <c r="O568" s="6">
        <v>93566</v>
      </c>
      <c r="P568" s="6">
        <v>0</v>
      </c>
      <c r="Q568" s="4">
        <v>93566</v>
      </c>
      <c r="R568" s="6">
        <v>152920</v>
      </c>
      <c r="S568" s="6">
        <v>155357</v>
      </c>
      <c r="T568" s="4">
        <v>-2437</v>
      </c>
    </row>
    <row r="569" spans="1:20" x14ac:dyDescent="0.25">
      <c r="A569" t="s">
        <v>1212</v>
      </c>
      <c r="B569" t="s">
        <v>2541</v>
      </c>
      <c r="C569" s="6">
        <v>29447</v>
      </c>
      <c r="D569" s="6">
        <v>29447</v>
      </c>
      <c r="E569" s="4">
        <v>0</v>
      </c>
      <c r="F569" s="6">
        <v>32054</v>
      </c>
      <c r="G569" s="6">
        <v>32589</v>
      </c>
      <c r="H569" s="4">
        <v>-535</v>
      </c>
      <c r="I569" s="6">
        <v>38796</v>
      </c>
      <c r="J569" s="6">
        <v>38796</v>
      </c>
      <c r="K569" s="4">
        <v>0</v>
      </c>
      <c r="L569" s="6">
        <v>38952</v>
      </c>
      <c r="M569" s="6">
        <v>38952</v>
      </c>
      <c r="N569" s="4">
        <v>0</v>
      </c>
      <c r="O569" s="6">
        <v>43200</v>
      </c>
      <c r="P569" s="6">
        <v>43200</v>
      </c>
      <c r="Q569" s="4">
        <v>0</v>
      </c>
      <c r="R569" s="6">
        <v>49146</v>
      </c>
      <c r="S569" s="6">
        <v>49146</v>
      </c>
      <c r="T569" s="4">
        <v>0</v>
      </c>
    </row>
    <row r="570" spans="1:20" x14ac:dyDescent="0.25">
      <c r="A570" t="s">
        <v>1214</v>
      </c>
      <c r="B570" t="s">
        <v>942</v>
      </c>
      <c r="C570" s="6">
        <v>142016</v>
      </c>
      <c r="D570" s="6">
        <v>0</v>
      </c>
      <c r="E570" s="4">
        <v>142016</v>
      </c>
      <c r="F570" s="6">
        <v>186026</v>
      </c>
      <c r="G570" s="6">
        <v>0</v>
      </c>
      <c r="H570" s="4">
        <v>186026</v>
      </c>
      <c r="I570" s="6">
        <v>235584</v>
      </c>
      <c r="J570" s="6">
        <v>0</v>
      </c>
      <c r="K570" s="4">
        <v>235584</v>
      </c>
      <c r="L570" s="6">
        <v>291483</v>
      </c>
      <c r="M570" s="6">
        <v>0</v>
      </c>
      <c r="N570" s="4">
        <v>291483</v>
      </c>
      <c r="O570" s="6">
        <v>354572</v>
      </c>
      <c r="P570" s="6">
        <v>0</v>
      </c>
      <c r="Q570" s="4">
        <v>354572</v>
      </c>
      <c r="R570" s="6">
        <v>428198</v>
      </c>
      <c r="S570" s="6">
        <v>0</v>
      </c>
      <c r="T570" s="4">
        <v>428198</v>
      </c>
    </row>
    <row r="571" spans="1:20" x14ac:dyDescent="0.25">
      <c r="A571" t="s">
        <v>1215</v>
      </c>
      <c r="B571" t="s">
        <v>2542</v>
      </c>
      <c r="C571" s="6">
        <v>636407</v>
      </c>
      <c r="D571" s="6">
        <v>0</v>
      </c>
      <c r="E571" s="4">
        <v>636407</v>
      </c>
      <c r="F571" s="6">
        <v>702618</v>
      </c>
      <c r="G571" s="6">
        <v>0</v>
      </c>
      <c r="H571" s="4">
        <v>702618</v>
      </c>
      <c r="I571" s="6">
        <v>780698</v>
      </c>
      <c r="J571" s="6">
        <v>0</v>
      </c>
      <c r="K571" s="4">
        <v>780698</v>
      </c>
      <c r="L571" s="6">
        <v>852815</v>
      </c>
      <c r="M571" s="6">
        <v>0</v>
      </c>
      <c r="N571" s="4">
        <v>852815</v>
      </c>
      <c r="O571" s="6">
        <v>931813</v>
      </c>
      <c r="P571" s="6">
        <v>0</v>
      </c>
      <c r="Q571" s="4">
        <v>931813</v>
      </c>
      <c r="R571" s="6">
        <v>1027611</v>
      </c>
      <c r="S571" s="6">
        <v>0</v>
      </c>
      <c r="T571" s="4">
        <v>1027611</v>
      </c>
    </row>
    <row r="572" spans="1:20" x14ac:dyDescent="0.25">
      <c r="A572" t="s">
        <v>1216</v>
      </c>
      <c r="B572" t="s">
        <v>2543</v>
      </c>
      <c r="C572" s="6">
        <v>448789</v>
      </c>
      <c r="D572" s="6">
        <v>0</v>
      </c>
      <c r="E572" s="4">
        <v>448789</v>
      </c>
      <c r="F572" s="6">
        <v>49395</v>
      </c>
      <c r="G572" s="6">
        <v>49395</v>
      </c>
      <c r="H572" s="4">
        <v>0</v>
      </c>
      <c r="I572" s="6">
        <v>52990</v>
      </c>
      <c r="J572" s="6">
        <v>52990</v>
      </c>
      <c r="K572" s="4">
        <v>0</v>
      </c>
      <c r="L572" s="6">
        <v>57181</v>
      </c>
      <c r="M572" s="6">
        <v>57181</v>
      </c>
      <c r="N572" s="4">
        <v>0</v>
      </c>
      <c r="O572" s="6">
        <v>61992</v>
      </c>
      <c r="P572" s="6">
        <v>61992</v>
      </c>
      <c r="Q572" s="4">
        <v>0</v>
      </c>
      <c r="R572" s="6">
        <v>69330</v>
      </c>
      <c r="S572" s="6">
        <v>69330</v>
      </c>
      <c r="T572" s="4">
        <v>0</v>
      </c>
    </row>
    <row r="573" spans="1:20" x14ac:dyDescent="0.25">
      <c r="A573" t="s">
        <v>947</v>
      </c>
      <c r="B573" t="s">
        <v>2543</v>
      </c>
      <c r="C573" s="6">
        <v>462239</v>
      </c>
      <c r="D573" s="6">
        <v>0</v>
      </c>
      <c r="E573" s="4">
        <v>462239</v>
      </c>
      <c r="F573" s="6">
        <v>50231</v>
      </c>
      <c r="G573" s="6">
        <v>50231</v>
      </c>
      <c r="H573" s="4">
        <v>0</v>
      </c>
      <c r="I573" s="6">
        <v>53856</v>
      </c>
      <c r="J573" s="6">
        <v>53856</v>
      </c>
      <c r="K573" s="4">
        <v>0</v>
      </c>
      <c r="L573" s="6">
        <v>58083</v>
      </c>
      <c r="M573" s="6">
        <v>58083</v>
      </c>
      <c r="N573" s="4">
        <v>0</v>
      </c>
      <c r="O573" s="6">
        <v>62934</v>
      </c>
      <c r="P573" s="6">
        <v>62934</v>
      </c>
      <c r="Q573" s="4">
        <v>0</v>
      </c>
      <c r="R573" s="6">
        <v>70525</v>
      </c>
      <c r="S573" s="6">
        <v>70525</v>
      </c>
      <c r="T573" s="4">
        <v>0</v>
      </c>
    </row>
    <row r="574" spans="1:20" x14ac:dyDescent="0.25">
      <c r="A574" t="s">
        <v>2225</v>
      </c>
      <c r="B574" t="s">
        <v>2544</v>
      </c>
      <c r="C574" s="6">
        <v>1185744</v>
      </c>
      <c r="D574" s="6">
        <v>0</v>
      </c>
      <c r="E574" s="4">
        <v>1185744</v>
      </c>
      <c r="F574" s="6">
        <v>1271136</v>
      </c>
      <c r="G574" s="6">
        <v>0</v>
      </c>
      <c r="H574" s="4">
        <v>1271136</v>
      </c>
      <c r="I574" s="6">
        <v>1362978</v>
      </c>
      <c r="J574" s="6">
        <v>0</v>
      </c>
      <c r="K574" s="4">
        <v>1362978</v>
      </c>
      <c r="L574" s="6">
        <v>1454195</v>
      </c>
      <c r="M574" s="6">
        <v>0</v>
      </c>
      <c r="N574" s="4">
        <v>1454195</v>
      </c>
      <c r="O574" s="6">
        <v>1552495</v>
      </c>
      <c r="P574" s="6">
        <v>0</v>
      </c>
      <c r="Q574" s="4">
        <v>1552495</v>
      </c>
      <c r="R574" s="6">
        <v>1660847</v>
      </c>
      <c r="S574" s="6">
        <v>0</v>
      </c>
      <c r="T574" s="4">
        <v>1660847</v>
      </c>
    </row>
    <row r="575" spans="1:20" x14ac:dyDescent="0.25">
      <c r="A575" t="s">
        <v>950</v>
      </c>
      <c r="B575" t="s">
        <v>2543</v>
      </c>
      <c r="C575" s="6">
        <v>509576</v>
      </c>
      <c r="D575" s="6">
        <v>0</v>
      </c>
      <c r="E575" s="4">
        <v>509576</v>
      </c>
      <c r="F575" s="6">
        <v>50363</v>
      </c>
      <c r="G575" s="6">
        <v>50363</v>
      </c>
      <c r="H575" s="4">
        <v>0</v>
      </c>
      <c r="I575" s="6">
        <v>53993</v>
      </c>
      <c r="J575" s="6">
        <v>53993</v>
      </c>
      <c r="K575" s="4">
        <v>0</v>
      </c>
      <c r="L575" s="6">
        <v>58225</v>
      </c>
      <c r="M575" s="6">
        <v>58225</v>
      </c>
      <c r="N575" s="4">
        <v>0</v>
      </c>
      <c r="O575" s="6">
        <v>63083</v>
      </c>
      <c r="P575" s="6">
        <v>63083</v>
      </c>
      <c r="Q575" s="4">
        <v>0</v>
      </c>
      <c r="R575" s="6">
        <v>70715</v>
      </c>
      <c r="S575" s="6">
        <v>70715</v>
      </c>
      <c r="T575" s="4">
        <v>0</v>
      </c>
    </row>
    <row r="576" spans="1:20" x14ac:dyDescent="0.25">
      <c r="A576" t="s">
        <v>1427</v>
      </c>
      <c r="B576" t="s">
        <v>2543</v>
      </c>
      <c r="C576" s="6">
        <v>466792</v>
      </c>
      <c r="D576" s="6">
        <v>0</v>
      </c>
      <c r="E576" s="4">
        <v>466792</v>
      </c>
      <c r="F576" s="6">
        <v>47760</v>
      </c>
      <c r="G576" s="6">
        <v>47760</v>
      </c>
      <c r="H576" s="4">
        <v>0</v>
      </c>
      <c r="I576" s="6">
        <v>51395</v>
      </c>
      <c r="J576" s="6">
        <v>51395</v>
      </c>
      <c r="K576" s="4">
        <v>0</v>
      </c>
      <c r="L576" s="6">
        <v>55634</v>
      </c>
      <c r="M576" s="6">
        <v>55634</v>
      </c>
      <c r="N576" s="4">
        <v>0</v>
      </c>
      <c r="O576" s="6">
        <v>60499</v>
      </c>
      <c r="P576" s="6">
        <v>60499</v>
      </c>
      <c r="Q576" s="4">
        <v>0</v>
      </c>
      <c r="R576" s="6">
        <v>68176</v>
      </c>
      <c r="S576" s="6">
        <v>68176</v>
      </c>
      <c r="T576" s="4">
        <v>0</v>
      </c>
    </row>
    <row r="577" spans="1:20" x14ac:dyDescent="0.25">
      <c r="A577" t="s">
        <v>1929</v>
      </c>
      <c r="B577" t="s">
        <v>2543</v>
      </c>
      <c r="C577" s="6">
        <v>469146</v>
      </c>
      <c r="D577" s="6">
        <v>0</v>
      </c>
      <c r="E577" s="4">
        <v>469146</v>
      </c>
      <c r="F577" s="6">
        <v>50660</v>
      </c>
      <c r="G577" s="6">
        <v>50660</v>
      </c>
      <c r="H577" s="4">
        <v>0</v>
      </c>
      <c r="I577" s="6">
        <v>54301</v>
      </c>
      <c r="J577" s="6">
        <v>54301</v>
      </c>
      <c r="K577" s="4">
        <v>0</v>
      </c>
      <c r="L577" s="6">
        <v>58546</v>
      </c>
      <c r="M577" s="6">
        <v>58546</v>
      </c>
      <c r="N577" s="4">
        <v>0</v>
      </c>
      <c r="O577" s="6">
        <v>63418</v>
      </c>
      <c r="P577" s="6">
        <v>63418</v>
      </c>
      <c r="Q577" s="4">
        <v>0</v>
      </c>
      <c r="R577" s="6">
        <v>71139</v>
      </c>
      <c r="S577" s="6">
        <v>71139</v>
      </c>
      <c r="T577" s="4">
        <v>0</v>
      </c>
    </row>
    <row r="578" spans="1:20" x14ac:dyDescent="0.25">
      <c r="A578" t="s">
        <v>1930</v>
      </c>
      <c r="B578" t="s">
        <v>2543</v>
      </c>
      <c r="C578" s="6">
        <v>471552</v>
      </c>
      <c r="D578" s="6">
        <v>0</v>
      </c>
      <c r="E578" s="4">
        <v>471552</v>
      </c>
      <c r="F578" s="6">
        <v>47876</v>
      </c>
      <c r="G578" s="6">
        <v>47876</v>
      </c>
      <c r="H578" s="4">
        <v>0</v>
      </c>
      <c r="I578" s="6">
        <v>51522</v>
      </c>
      <c r="J578" s="6">
        <v>51522</v>
      </c>
      <c r="K578" s="4">
        <v>0</v>
      </c>
      <c r="L578" s="6">
        <v>55774</v>
      </c>
      <c r="M578" s="6">
        <v>55774</v>
      </c>
      <c r="N578" s="4">
        <v>0</v>
      </c>
      <c r="O578" s="6">
        <v>60653</v>
      </c>
      <c r="P578" s="6">
        <v>60653</v>
      </c>
      <c r="Q578" s="4">
        <v>0</v>
      </c>
      <c r="R578" s="6">
        <v>68419</v>
      </c>
      <c r="S578" s="6">
        <v>68419</v>
      </c>
      <c r="T578" s="4">
        <v>0</v>
      </c>
    </row>
    <row r="579" spans="1:20" x14ac:dyDescent="0.25">
      <c r="A579" t="s">
        <v>1931</v>
      </c>
      <c r="B579" t="s">
        <v>2543</v>
      </c>
      <c r="C579" s="6">
        <v>473950</v>
      </c>
      <c r="D579" s="6">
        <v>0</v>
      </c>
      <c r="E579" s="4">
        <v>473950</v>
      </c>
      <c r="F579" s="6">
        <v>50961</v>
      </c>
      <c r="G579" s="6">
        <v>50961</v>
      </c>
      <c r="H579" s="4">
        <v>0</v>
      </c>
      <c r="I579" s="6">
        <v>54613</v>
      </c>
      <c r="J579" s="6">
        <v>54613</v>
      </c>
      <c r="K579" s="4">
        <v>0</v>
      </c>
      <c r="L579" s="6">
        <v>58871</v>
      </c>
      <c r="M579" s="6">
        <v>58871</v>
      </c>
      <c r="N579" s="4">
        <v>0</v>
      </c>
      <c r="O579" s="6">
        <v>63759</v>
      </c>
      <c r="P579" s="6">
        <v>63759</v>
      </c>
      <c r="Q579" s="4">
        <v>0</v>
      </c>
      <c r="R579" s="6">
        <v>71573</v>
      </c>
      <c r="S579" s="6">
        <v>71573</v>
      </c>
      <c r="T579" s="4">
        <v>0</v>
      </c>
    </row>
    <row r="580" spans="1:20" x14ac:dyDescent="0.25">
      <c r="A580" t="s">
        <v>1932</v>
      </c>
      <c r="B580" t="s">
        <v>956</v>
      </c>
      <c r="C580" s="6">
        <v>33549</v>
      </c>
      <c r="D580" s="6">
        <v>0</v>
      </c>
      <c r="E580" s="4">
        <v>33549</v>
      </c>
      <c r="F580" s="6">
        <v>71800</v>
      </c>
      <c r="G580" s="6">
        <v>71800</v>
      </c>
      <c r="H580" s="4">
        <v>0</v>
      </c>
      <c r="I580" s="6">
        <v>43447</v>
      </c>
      <c r="J580" s="6">
        <v>0</v>
      </c>
      <c r="K580" s="4">
        <v>43447</v>
      </c>
      <c r="L580" s="6">
        <v>97059</v>
      </c>
      <c r="M580" s="6">
        <v>0</v>
      </c>
      <c r="N580" s="4">
        <v>97059</v>
      </c>
      <c r="O580" s="6">
        <v>151193</v>
      </c>
      <c r="P580" s="6">
        <v>0</v>
      </c>
      <c r="Q580" s="4">
        <v>151193</v>
      </c>
      <c r="R580" s="6">
        <v>215655</v>
      </c>
      <c r="S580" s="6">
        <v>0</v>
      </c>
      <c r="T580" s="4">
        <v>215655</v>
      </c>
    </row>
    <row r="581" spans="1:20" x14ac:dyDescent="0.25">
      <c r="A581" t="s">
        <v>1933</v>
      </c>
      <c r="B581" t="s">
        <v>2543</v>
      </c>
      <c r="C581" s="6">
        <v>478907</v>
      </c>
      <c r="D581" s="6">
        <v>0</v>
      </c>
      <c r="E581" s="4">
        <v>478907</v>
      </c>
      <c r="F581" s="6">
        <v>51269</v>
      </c>
      <c r="G581" s="6">
        <v>51269</v>
      </c>
      <c r="H581" s="4">
        <v>0</v>
      </c>
      <c r="I581" s="6">
        <v>54932</v>
      </c>
      <c r="J581" s="6">
        <v>54932</v>
      </c>
      <c r="K581" s="4">
        <v>0</v>
      </c>
      <c r="L581" s="6">
        <v>59203</v>
      </c>
      <c r="M581" s="6">
        <v>59203</v>
      </c>
      <c r="N581" s="4">
        <v>0</v>
      </c>
      <c r="O581" s="6">
        <v>64105</v>
      </c>
      <c r="P581" s="6">
        <v>64105</v>
      </c>
      <c r="Q581" s="4">
        <v>0</v>
      </c>
      <c r="R581" s="6">
        <v>72013</v>
      </c>
      <c r="S581" s="6">
        <v>72013</v>
      </c>
      <c r="T581" s="4">
        <v>0</v>
      </c>
    </row>
    <row r="582" spans="1:20" x14ac:dyDescent="0.25">
      <c r="A582" t="s">
        <v>1934</v>
      </c>
      <c r="B582" t="s">
        <v>2543</v>
      </c>
      <c r="C582" s="6">
        <v>495839</v>
      </c>
      <c r="D582" s="6">
        <v>0</v>
      </c>
      <c r="E582" s="4">
        <v>495839</v>
      </c>
      <c r="F582" s="6">
        <v>52320</v>
      </c>
      <c r="G582" s="6">
        <v>52320</v>
      </c>
      <c r="H582" s="4">
        <v>0</v>
      </c>
      <c r="I582" s="6">
        <v>56021</v>
      </c>
      <c r="J582" s="6">
        <v>56021</v>
      </c>
      <c r="K582" s="4">
        <v>0</v>
      </c>
      <c r="L582" s="6">
        <v>60336</v>
      </c>
      <c r="M582" s="6">
        <v>60336</v>
      </c>
      <c r="N582" s="4">
        <v>0</v>
      </c>
      <c r="O582" s="6">
        <v>65290</v>
      </c>
      <c r="P582" s="6">
        <v>65290</v>
      </c>
      <c r="Q582" s="4">
        <v>0</v>
      </c>
      <c r="R582" s="6">
        <v>73513</v>
      </c>
      <c r="S582" s="6">
        <v>73513</v>
      </c>
      <c r="T582" s="4">
        <v>0</v>
      </c>
    </row>
    <row r="583" spans="1:20" x14ac:dyDescent="0.25">
      <c r="A583" t="s">
        <v>1935</v>
      </c>
      <c r="B583" t="s">
        <v>2545</v>
      </c>
      <c r="C583" s="6">
        <v>30735</v>
      </c>
      <c r="D583" s="6">
        <v>30735</v>
      </c>
      <c r="E583" s="4">
        <v>0</v>
      </c>
      <c r="F583" s="6">
        <v>33502</v>
      </c>
      <c r="G583" s="6">
        <v>33502</v>
      </c>
      <c r="H583" s="4">
        <v>0</v>
      </c>
      <c r="I583" s="6">
        <v>36887</v>
      </c>
      <c r="J583" s="6">
        <v>36887</v>
      </c>
      <c r="K583" s="4">
        <v>0</v>
      </c>
      <c r="L583" s="6">
        <v>44964</v>
      </c>
      <c r="M583" s="6">
        <v>40819</v>
      </c>
      <c r="N583" s="4">
        <v>4145</v>
      </c>
      <c r="O583" s="6">
        <v>45325</v>
      </c>
      <c r="P583" s="6">
        <v>45325</v>
      </c>
      <c r="Q583" s="4">
        <v>0</v>
      </c>
      <c r="R583" s="6">
        <v>52999</v>
      </c>
      <c r="S583" s="6">
        <v>53000</v>
      </c>
      <c r="T583" s="4">
        <v>-1</v>
      </c>
    </row>
    <row r="584" spans="1:20" x14ac:dyDescent="0.25">
      <c r="A584" t="s">
        <v>1936</v>
      </c>
      <c r="B584" t="s">
        <v>2545</v>
      </c>
      <c r="C584" s="6">
        <v>34714</v>
      </c>
      <c r="D584" s="6">
        <v>34714</v>
      </c>
      <c r="E584" s="4">
        <v>0</v>
      </c>
      <c r="F584" s="6">
        <v>37839</v>
      </c>
      <c r="G584" s="6">
        <v>37839</v>
      </c>
      <c r="H584" s="4">
        <v>0</v>
      </c>
      <c r="I584" s="6">
        <v>41662</v>
      </c>
      <c r="J584" s="6">
        <v>41662</v>
      </c>
      <c r="K584" s="4">
        <v>0</v>
      </c>
      <c r="L584" s="6">
        <v>50788</v>
      </c>
      <c r="M584" s="6">
        <v>46103</v>
      </c>
      <c r="N584" s="4">
        <v>4685</v>
      </c>
      <c r="O584" s="6">
        <v>52694</v>
      </c>
      <c r="P584" s="6">
        <v>52698</v>
      </c>
      <c r="Q584" s="4">
        <v>-4</v>
      </c>
      <c r="R584" s="6">
        <v>62768</v>
      </c>
      <c r="S584" s="6">
        <v>62768</v>
      </c>
      <c r="T584" s="4">
        <v>0</v>
      </c>
    </row>
    <row r="585" spans="1:20" x14ac:dyDescent="0.25">
      <c r="A585" t="s">
        <v>1937</v>
      </c>
      <c r="B585" t="s">
        <v>2543</v>
      </c>
      <c r="C585" s="6">
        <v>501358</v>
      </c>
      <c r="D585" s="6">
        <v>0</v>
      </c>
      <c r="E585" s="4">
        <v>501358</v>
      </c>
      <c r="F585" s="6">
        <v>52663</v>
      </c>
      <c r="G585" s="6">
        <v>52663</v>
      </c>
      <c r="H585" s="4">
        <v>0</v>
      </c>
      <c r="I585" s="6">
        <v>56377</v>
      </c>
      <c r="J585" s="6">
        <v>56377</v>
      </c>
      <c r="K585" s="4">
        <v>0</v>
      </c>
      <c r="L585" s="6">
        <v>60707</v>
      </c>
      <c r="M585" s="6">
        <v>60707</v>
      </c>
      <c r="N585" s="4">
        <v>0</v>
      </c>
      <c r="O585" s="6">
        <v>65677</v>
      </c>
      <c r="P585" s="6">
        <v>65677</v>
      </c>
      <c r="Q585" s="4">
        <v>0</v>
      </c>
      <c r="R585" s="6">
        <v>74004</v>
      </c>
      <c r="S585" s="6">
        <v>74004</v>
      </c>
      <c r="T585" s="4">
        <v>0</v>
      </c>
    </row>
    <row r="586" spans="1:20" x14ac:dyDescent="0.25">
      <c r="A586" t="s">
        <v>1938</v>
      </c>
      <c r="B586" t="s">
        <v>2546</v>
      </c>
      <c r="C586" s="6">
        <v>2659998</v>
      </c>
      <c r="D586" s="6">
        <v>0</v>
      </c>
      <c r="E586" s="4">
        <v>2659998</v>
      </c>
      <c r="F586" s="6">
        <v>2792495</v>
      </c>
      <c r="G586" s="6">
        <v>0</v>
      </c>
      <c r="H586" s="4">
        <v>2792495</v>
      </c>
      <c r="I586" s="6">
        <v>2931576</v>
      </c>
      <c r="J586" s="6">
        <v>0</v>
      </c>
      <c r="K586" s="4">
        <v>2931576</v>
      </c>
      <c r="L586" s="6">
        <v>3069986</v>
      </c>
      <c r="M586" s="6">
        <v>0</v>
      </c>
      <c r="N586" s="4">
        <v>3069986</v>
      </c>
      <c r="O586" s="6">
        <v>3215627</v>
      </c>
      <c r="P586" s="6">
        <v>0</v>
      </c>
      <c r="Q586" s="4">
        <v>3215627</v>
      </c>
      <c r="R586" s="6">
        <v>3372115</v>
      </c>
      <c r="S586" s="6">
        <v>0</v>
      </c>
      <c r="T586" s="4">
        <v>3372115</v>
      </c>
    </row>
    <row r="587" spans="1:20" x14ac:dyDescent="0.25">
      <c r="A587" t="s">
        <v>1939</v>
      </c>
      <c r="B587" t="s">
        <v>2547</v>
      </c>
      <c r="C587" s="6">
        <v>30918</v>
      </c>
      <c r="D587" s="6">
        <v>30918</v>
      </c>
      <c r="E587" s="4">
        <v>0</v>
      </c>
      <c r="F587" s="6">
        <v>33700</v>
      </c>
      <c r="G587" s="6">
        <v>33700</v>
      </c>
      <c r="H587" s="4">
        <v>0</v>
      </c>
      <c r="I587" s="6">
        <v>37105</v>
      </c>
      <c r="J587" s="6">
        <v>37105</v>
      </c>
      <c r="K587" s="4">
        <v>0</v>
      </c>
      <c r="L587" s="6">
        <v>41061</v>
      </c>
      <c r="M587" s="6">
        <v>41775</v>
      </c>
      <c r="N587" s="4">
        <v>-714</v>
      </c>
      <c r="O587" s="6">
        <v>44881</v>
      </c>
      <c r="P587" s="6">
        <v>44881</v>
      </c>
      <c r="Q587" s="4">
        <v>0</v>
      </c>
      <c r="R587" s="6">
        <v>59316</v>
      </c>
      <c r="S587" s="6">
        <v>59316</v>
      </c>
      <c r="T587" s="4">
        <v>0</v>
      </c>
    </row>
    <row r="588" spans="1:20" x14ac:dyDescent="0.25">
      <c r="A588" t="s">
        <v>1941</v>
      </c>
      <c r="B588" t="s">
        <v>2541</v>
      </c>
      <c r="C588" s="6">
        <v>31624</v>
      </c>
      <c r="D588" s="6">
        <v>31624</v>
      </c>
      <c r="E588" s="4">
        <v>0</v>
      </c>
      <c r="F588" s="6">
        <v>34408</v>
      </c>
      <c r="G588" s="6">
        <v>34982</v>
      </c>
      <c r="H588" s="4">
        <v>-574</v>
      </c>
      <c r="I588" s="6">
        <v>41610</v>
      </c>
      <c r="J588" s="6">
        <v>41610</v>
      </c>
      <c r="K588" s="4">
        <v>0</v>
      </c>
      <c r="L588" s="6">
        <v>41775</v>
      </c>
      <c r="M588" s="6">
        <v>41775</v>
      </c>
      <c r="N588" s="4">
        <v>0</v>
      </c>
      <c r="O588" s="6">
        <v>46312</v>
      </c>
      <c r="P588" s="6">
        <v>46312</v>
      </c>
      <c r="Q588" s="4">
        <v>0</v>
      </c>
      <c r="R588" s="6">
        <v>54191</v>
      </c>
      <c r="S588" s="6">
        <v>54191</v>
      </c>
      <c r="T588" s="4">
        <v>0</v>
      </c>
    </row>
    <row r="589" spans="1:20" x14ac:dyDescent="0.25">
      <c r="A589" t="s">
        <v>1942</v>
      </c>
      <c r="B589" t="s">
        <v>2543</v>
      </c>
      <c r="C589" s="6">
        <v>561690</v>
      </c>
      <c r="D589" s="6">
        <v>0</v>
      </c>
      <c r="E589" s="4">
        <v>561690</v>
      </c>
      <c r="F589" s="6">
        <v>56189</v>
      </c>
      <c r="G589" s="6">
        <v>56189</v>
      </c>
      <c r="H589" s="4">
        <v>0</v>
      </c>
      <c r="I589" s="6">
        <v>60089</v>
      </c>
      <c r="J589" s="6">
        <v>60089</v>
      </c>
      <c r="K589" s="4">
        <v>0</v>
      </c>
      <c r="L589" s="6">
        <v>64637</v>
      </c>
      <c r="M589" s="6">
        <v>64637</v>
      </c>
      <c r="N589" s="4">
        <v>0</v>
      </c>
      <c r="O589" s="6">
        <v>69857</v>
      </c>
      <c r="P589" s="6">
        <v>69857</v>
      </c>
      <c r="Q589" s="4">
        <v>0</v>
      </c>
      <c r="R589" s="6">
        <v>79730</v>
      </c>
      <c r="S589" s="6">
        <v>79730</v>
      </c>
      <c r="T589" s="4">
        <v>0</v>
      </c>
    </row>
    <row r="590" spans="1:20" x14ac:dyDescent="0.25">
      <c r="A590" t="s">
        <v>1943</v>
      </c>
      <c r="B590" t="s">
        <v>970</v>
      </c>
      <c r="C590" s="6">
        <v>280293</v>
      </c>
      <c r="D590" s="6">
        <v>0</v>
      </c>
      <c r="E590" s="4">
        <v>280293</v>
      </c>
      <c r="F590" s="6">
        <v>333203</v>
      </c>
      <c r="G590" s="6">
        <v>0</v>
      </c>
      <c r="H590" s="4">
        <v>333203</v>
      </c>
      <c r="I590" s="6">
        <v>392226</v>
      </c>
      <c r="J590" s="6">
        <v>0</v>
      </c>
      <c r="K590" s="4">
        <v>392226</v>
      </c>
      <c r="L590" s="6">
        <v>458243</v>
      </c>
      <c r="M590" s="6">
        <v>0</v>
      </c>
      <c r="N590" s="4">
        <v>458243</v>
      </c>
      <c r="O590" s="6">
        <v>532193</v>
      </c>
      <c r="P590" s="6">
        <v>0</v>
      </c>
      <c r="Q590" s="4">
        <v>532193</v>
      </c>
      <c r="R590" s="6">
        <v>620221</v>
      </c>
      <c r="S590" s="6">
        <v>0</v>
      </c>
      <c r="T590" s="4">
        <v>620221</v>
      </c>
    </row>
    <row r="591" spans="1:20" x14ac:dyDescent="0.25">
      <c r="A591" t="s">
        <v>1944</v>
      </c>
      <c r="B591" t="s">
        <v>970</v>
      </c>
      <c r="C591" s="6">
        <v>257443</v>
      </c>
      <c r="D591" s="6">
        <v>0</v>
      </c>
      <c r="E591" s="4">
        <v>257443</v>
      </c>
      <c r="F591" s="6">
        <v>305861</v>
      </c>
      <c r="G591" s="6">
        <v>0</v>
      </c>
      <c r="H591" s="4">
        <v>305861</v>
      </c>
      <c r="I591" s="6">
        <v>359866</v>
      </c>
      <c r="J591" s="6">
        <v>0</v>
      </c>
      <c r="K591" s="4">
        <v>359866</v>
      </c>
      <c r="L591" s="6">
        <v>420263</v>
      </c>
      <c r="M591" s="6">
        <v>0</v>
      </c>
      <c r="N591" s="4">
        <v>420263</v>
      </c>
      <c r="O591" s="6">
        <v>487911</v>
      </c>
      <c r="P591" s="6">
        <v>0</v>
      </c>
      <c r="Q591" s="4">
        <v>487911</v>
      </c>
      <c r="R591" s="6">
        <v>566494</v>
      </c>
      <c r="S591" s="6">
        <v>0</v>
      </c>
      <c r="T591" s="4">
        <v>566494</v>
      </c>
    </row>
    <row r="592" spans="1:20" x14ac:dyDescent="0.25">
      <c r="A592" t="s">
        <v>1945</v>
      </c>
      <c r="B592" t="s">
        <v>970</v>
      </c>
      <c r="C592" s="6">
        <v>257007</v>
      </c>
      <c r="D592" s="6">
        <v>0</v>
      </c>
      <c r="E592" s="4">
        <v>257007</v>
      </c>
      <c r="F592" s="6">
        <v>305339</v>
      </c>
      <c r="G592" s="6">
        <v>0</v>
      </c>
      <c r="H592" s="4">
        <v>305339</v>
      </c>
      <c r="I592" s="6">
        <v>359248</v>
      </c>
      <c r="J592" s="6">
        <v>0</v>
      </c>
      <c r="K592" s="4">
        <v>359248</v>
      </c>
      <c r="L592" s="6">
        <v>419538</v>
      </c>
      <c r="M592" s="6">
        <v>0</v>
      </c>
      <c r="N592" s="4">
        <v>419538</v>
      </c>
      <c r="O592" s="6">
        <v>487065</v>
      </c>
      <c r="P592" s="6">
        <v>0</v>
      </c>
      <c r="Q592" s="4">
        <v>487065</v>
      </c>
      <c r="R592" s="6">
        <v>565467</v>
      </c>
      <c r="S592" s="6">
        <v>0</v>
      </c>
      <c r="T592" s="4">
        <v>565467</v>
      </c>
    </row>
    <row r="593" spans="1:20" x14ac:dyDescent="0.25">
      <c r="A593" t="s">
        <v>1946</v>
      </c>
      <c r="B593" t="s">
        <v>970</v>
      </c>
      <c r="C593" s="6">
        <v>256830</v>
      </c>
      <c r="D593" s="6">
        <v>0</v>
      </c>
      <c r="E593" s="4">
        <v>256830</v>
      </c>
      <c r="F593" s="6">
        <v>305127</v>
      </c>
      <c r="G593" s="6">
        <v>0</v>
      </c>
      <c r="H593" s="4">
        <v>305127</v>
      </c>
      <c r="I593" s="6">
        <v>358998</v>
      </c>
      <c r="J593" s="6">
        <v>0</v>
      </c>
      <c r="K593" s="4">
        <v>358998</v>
      </c>
      <c r="L593" s="6">
        <v>419244</v>
      </c>
      <c r="M593" s="6">
        <v>0</v>
      </c>
      <c r="N593" s="4">
        <v>419244</v>
      </c>
      <c r="O593" s="6">
        <v>486723</v>
      </c>
      <c r="P593" s="6">
        <v>0</v>
      </c>
      <c r="Q593" s="4">
        <v>486723</v>
      </c>
      <c r="R593" s="6">
        <v>565053</v>
      </c>
      <c r="S593" s="6">
        <v>0</v>
      </c>
      <c r="T593" s="4">
        <v>565053</v>
      </c>
    </row>
    <row r="594" spans="1:20" x14ac:dyDescent="0.25">
      <c r="A594" t="s">
        <v>1947</v>
      </c>
      <c r="B594" t="s">
        <v>970</v>
      </c>
      <c r="C594" s="6">
        <v>261127</v>
      </c>
      <c r="D594" s="6">
        <v>0</v>
      </c>
      <c r="E594" s="4">
        <v>261127</v>
      </c>
      <c r="F594" s="6">
        <v>310269</v>
      </c>
      <c r="G594" s="6">
        <v>0</v>
      </c>
      <c r="H594" s="4">
        <v>310269</v>
      </c>
      <c r="I594" s="6">
        <v>365083</v>
      </c>
      <c r="J594" s="6">
        <v>0</v>
      </c>
      <c r="K594" s="4">
        <v>365083</v>
      </c>
      <c r="L594" s="6">
        <v>426386</v>
      </c>
      <c r="M594" s="6">
        <v>0</v>
      </c>
      <c r="N594" s="4">
        <v>426386</v>
      </c>
      <c r="O594" s="6">
        <v>495050</v>
      </c>
      <c r="P594" s="6">
        <v>0</v>
      </c>
      <c r="Q594" s="4">
        <v>495050</v>
      </c>
      <c r="R594" s="6">
        <v>575155</v>
      </c>
      <c r="S594" s="6">
        <v>0</v>
      </c>
      <c r="T594" s="4">
        <v>575155</v>
      </c>
    </row>
    <row r="595" spans="1:20" x14ac:dyDescent="0.25">
      <c r="A595" t="s">
        <v>975</v>
      </c>
      <c r="B595" t="s">
        <v>970</v>
      </c>
      <c r="C595" s="6">
        <v>255340</v>
      </c>
      <c r="D595" s="6">
        <v>0</v>
      </c>
      <c r="E595" s="4">
        <v>255340</v>
      </c>
      <c r="F595" s="6">
        <v>303344</v>
      </c>
      <c r="G595" s="6">
        <v>0</v>
      </c>
      <c r="H595" s="4">
        <v>303344</v>
      </c>
      <c r="I595" s="6">
        <v>356887</v>
      </c>
      <c r="J595" s="6">
        <v>0</v>
      </c>
      <c r="K595" s="4">
        <v>356887</v>
      </c>
      <c r="L595" s="6">
        <v>416767</v>
      </c>
      <c r="M595" s="6">
        <v>0</v>
      </c>
      <c r="N595" s="4">
        <v>416767</v>
      </c>
      <c r="O595" s="6">
        <v>483835</v>
      </c>
      <c r="P595" s="6">
        <v>0</v>
      </c>
      <c r="Q595" s="4">
        <v>483835</v>
      </c>
      <c r="R595" s="6">
        <v>561549</v>
      </c>
      <c r="S595" s="6">
        <v>0</v>
      </c>
      <c r="T595" s="4">
        <v>561549</v>
      </c>
    </row>
    <row r="596" spans="1:20" x14ac:dyDescent="0.25">
      <c r="A596" t="s">
        <v>1949</v>
      </c>
      <c r="B596" t="s">
        <v>970</v>
      </c>
      <c r="C596" s="6">
        <v>254259</v>
      </c>
      <c r="D596" s="6">
        <v>0</v>
      </c>
      <c r="E596" s="4">
        <v>254259</v>
      </c>
      <c r="F596" s="6">
        <v>302051</v>
      </c>
      <c r="G596" s="6">
        <v>0</v>
      </c>
      <c r="H596" s="4">
        <v>302051</v>
      </c>
      <c r="I596" s="6">
        <v>355357</v>
      </c>
      <c r="J596" s="6">
        <v>0</v>
      </c>
      <c r="K596" s="4">
        <v>355357</v>
      </c>
      <c r="L596" s="6">
        <v>414971</v>
      </c>
      <c r="M596" s="6">
        <v>0</v>
      </c>
      <c r="N596" s="4">
        <v>414971</v>
      </c>
      <c r="O596" s="6">
        <v>481741</v>
      </c>
      <c r="P596" s="6">
        <v>0</v>
      </c>
      <c r="Q596" s="4">
        <v>481741</v>
      </c>
      <c r="R596" s="6">
        <v>559008</v>
      </c>
      <c r="S596" s="6">
        <v>0</v>
      </c>
      <c r="T596" s="4">
        <v>559008</v>
      </c>
    </row>
    <row r="597" spans="1:20" x14ac:dyDescent="0.25">
      <c r="A597" t="s">
        <v>1950</v>
      </c>
      <c r="B597" t="s">
        <v>2548</v>
      </c>
      <c r="C597" s="6">
        <v>30702</v>
      </c>
      <c r="D597" s="6">
        <v>30702</v>
      </c>
      <c r="E597" s="4">
        <v>0</v>
      </c>
      <c r="F597" s="6">
        <v>33465</v>
      </c>
      <c r="G597" s="6">
        <v>33485</v>
      </c>
      <c r="H597" s="4">
        <v>-20</v>
      </c>
      <c r="I597" s="6">
        <v>36826</v>
      </c>
      <c r="J597" s="6">
        <v>36826</v>
      </c>
      <c r="K597" s="4">
        <v>0</v>
      </c>
      <c r="L597" s="6">
        <v>40774</v>
      </c>
      <c r="M597" s="6">
        <v>40774</v>
      </c>
      <c r="N597" s="4">
        <v>0</v>
      </c>
      <c r="O597" s="6">
        <v>45276</v>
      </c>
      <c r="P597" s="6">
        <v>45276</v>
      </c>
      <c r="Q597" s="4">
        <v>0</v>
      </c>
      <c r="R597" s="6">
        <v>52918</v>
      </c>
      <c r="S597" s="6">
        <v>52918</v>
      </c>
      <c r="T597" s="4">
        <v>0</v>
      </c>
    </row>
    <row r="598" spans="1:20" x14ac:dyDescent="0.25">
      <c r="A598" t="s">
        <v>1951</v>
      </c>
      <c r="B598" t="s">
        <v>970</v>
      </c>
      <c r="C598" s="6">
        <v>254554</v>
      </c>
      <c r="D598" s="6">
        <v>0</v>
      </c>
      <c r="E598" s="4">
        <v>254554</v>
      </c>
      <c r="F598" s="6">
        <v>302403</v>
      </c>
      <c r="G598" s="6">
        <v>0</v>
      </c>
      <c r="H598" s="4">
        <v>302403</v>
      </c>
      <c r="I598" s="6">
        <v>355773</v>
      </c>
      <c r="J598" s="6">
        <v>0</v>
      </c>
      <c r="K598" s="4">
        <v>355773</v>
      </c>
      <c r="L598" s="6">
        <v>415459</v>
      </c>
      <c r="M598" s="6">
        <v>0</v>
      </c>
      <c r="N598" s="4">
        <v>415459</v>
      </c>
      <c r="O598" s="6">
        <v>482310</v>
      </c>
      <c r="P598" s="6">
        <v>0</v>
      </c>
      <c r="Q598" s="4">
        <v>482310</v>
      </c>
      <c r="R598" s="6">
        <v>559698</v>
      </c>
      <c r="S598" s="6">
        <v>0</v>
      </c>
      <c r="T598" s="4">
        <v>559698</v>
      </c>
    </row>
    <row r="599" spans="1:20" x14ac:dyDescent="0.25">
      <c r="A599" t="s">
        <v>1952</v>
      </c>
      <c r="B599" t="s">
        <v>970</v>
      </c>
      <c r="C599" s="6">
        <v>262675</v>
      </c>
      <c r="D599" s="6">
        <v>0</v>
      </c>
      <c r="E599" s="4">
        <v>262675</v>
      </c>
      <c r="F599" s="6">
        <v>312121</v>
      </c>
      <c r="G599" s="6">
        <v>0</v>
      </c>
      <c r="H599" s="4">
        <v>312121</v>
      </c>
      <c r="I599" s="6">
        <v>367275</v>
      </c>
      <c r="J599" s="6">
        <v>0</v>
      </c>
      <c r="K599" s="4">
        <v>367275</v>
      </c>
      <c r="L599" s="6">
        <v>428959</v>
      </c>
      <c r="M599" s="6">
        <v>0</v>
      </c>
      <c r="N599" s="4">
        <v>428959</v>
      </c>
      <c r="O599" s="6">
        <v>498050</v>
      </c>
      <c r="P599" s="6">
        <v>0</v>
      </c>
      <c r="Q599" s="4">
        <v>498050</v>
      </c>
      <c r="R599" s="6">
        <v>578796</v>
      </c>
      <c r="S599" s="6">
        <v>0</v>
      </c>
      <c r="T599" s="4">
        <v>578796</v>
      </c>
    </row>
    <row r="600" spans="1:20" x14ac:dyDescent="0.25">
      <c r="A600" t="s">
        <v>1953</v>
      </c>
      <c r="B600" t="s">
        <v>970</v>
      </c>
      <c r="C600" s="6">
        <v>284236</v>
      </c>
      <c r="D600" s="6">
        <v>0</v>
      </c>
      <c r="E600" s="4">
        <v>284236</v>
      </c>
      <c r="F600" s="6">
        <v>337921</v>
      </c>
      <c r="G600" s="6">
        <v>0</v>
      </c>
      <c r="H600" s="4">
        <v>337921</v>
      </c>
      <c r="I600" s="6">
        <v>397810</v>
      </c>
      <c r="J600" s="6">
        <v>0</v>
      </c>
      <c r="K600" s="4">
        <v>397810</v>
      </c>
      <c r="L600" s="6">
        <v>464797</v>
      </c>
      <c r="M600" s="6">
        <v>0</v>
      </c>
      <c r="N600" s="4">
        <v>464797</v>
      </c>
      <c r="O600" s="6">
        <v>539835</v>
      </c>
      <c r="P600" s="6">
        <v>0</v>
      </c>
      <c r="Q600" s="4">
        <v>539835</v>
      </c>
      <c r="R600" s="6">
        <v>629494</v>
      </c>
      <c r="S600" s="6">
        <v>0</v>
      </c>
      <c r="T600" s="4">
        <v>629494</v>
      </c>
    </row>
    <row r="601" spans="1:20" x14ac:dyDescent="0.25">
      <c r="A601" t="s">
        <v>1954</v>
      </c>
      <c r="B601" t="s">
        <v>2543</v>
      </c>
      <c r="C601" s="6">
        <v>619410</v>
      </c>
      <c r="D601" s="6">
        <v>0</v>
      </c>
      <c r="E601" s="4">
        <v>619410</v>
      </c>
      <c r="F601" s="6">
        <v>55125</v>
      </c>
      <c r="G601" s="6">
        <v>55125</v>
      </c>
      <c r="H601" s="4">
        <v>0</v>
      </c>
      <c r="I601" s="6">
        <v>58890</v>
      </c>
      <c r="J601" s="6">
        <v>58890</v>
      </c>
      <c r="K601" s="4">
        <v>0</v>
      </c>
      <c r="L601" s="6">
        <v>63279</v>
      </c>
      <c r="M601" s="6">
        <v>63279</v>
      </c>
      <c r="N601" s="4">
        <v>0</v>
      </c>
      <c r="O601" s="6">
        <v>68317</v>
      </c>
      <c r="P601" s="6">
        <v>68317</v>
      </c>
      <c r="Q601" s="4">
        <v>0</v>
      </c>
      <c r="R601" s="6">
        <v>77064</v>
      </c>
      <c r="S601" s="6">
        <v>77064</v>
      </c>
      <c r="T601" s="4">
        <v>0</v>
      </c>
    </row>
    <row r="602" spans="1:20" x14ac:dyDescent="0.25">
      <c r="A602" t="s">
        <v>1955</v>
      </c>
      <c r="B602" t="s">
        <v>2543</v>
      </c>
      <c r="C602" s="6">
        <v>497698</v>
      </c>
      <c r="D602" s="6">
        <v>0</v>
      </c>
      <c r="E602" s="4">
        <v>497698</v>
      </c>
      <c r="F602" s="6">
        <v>52436</v>
      </c>
      <c r="G602" s="6">
        <v>52436</v>
      </c>
      <c r="H602" s="4">
        <v>0</v>
      </c>
      <c r="I602" s="6">
        <v>56142</v>
      </c>
      <c r="J602" s="6">
        <v>56142</v>
      </c>
      <c r="K602" s="4">
        <v>0</v>
      </c>
      <c r="L602" s="6">
        <v>60463</v>
      </c>
      <c r="M602" s="6">
        <v>60463</v>
      </c>
      <c r="N602" s="4">
        <v>0</v>
      </c>
      <c r="O602" s="6">
        <v>65422</v>
      </c>
      <c r="P602" s="6">
        <v>65422</v>
      </c>
      <c r="Q602" s="4">
        <v>0</v>
      </c>
      <c r="R602" s="6">
        <v>73682</v>
      </c>
      <c r="S602" s="6">
        <v>73682</v>
      </c>
      <c r="T602" s="4">
        <v>0</v>
      </c>
    </row>
    <row r="603" spans="1:20" x14ac:dyDescent="0.25">
      <c r="A603" t="s">
        <v>1956</v>
      </c>
      <c r="B603" t="s">
        <v>2543</v>
      </c>
      <c r="C603" s="6">
        <v>506339</v>
      </c>
      <c r="D603" s="6">
        <v>0</v>
      </c>
      <c r="E603" s="4">
        <v>506339</v>
      </c>
      <c r="F603" s="6">
        <v>52970</v>
      </c>
      <c r="G603" s="6">
        <v>0</v>
      </c>
      <c r="H603" s="4">
        <v>52970</v>
      </c>
      <c r="I603" s="6">
        <v>609210</v>
      </c>
      <c r="J603" s="6">
        <v>609210</v>
      </c>
      <c r="K603" s="4">
        <v>0</v>
      </c>
      <c r="L603" s="6">
        <v>46000</v>
      </c>
      <c r="M603" s="6">
        <v>46000</v>
      </c>
      <c r="N603" s="4">
        <v>0</v>
      </c>
      <c r="O603" s="6">
        <v>50985</v>
      </c>
      <c r="P603" s="6">
        <v>50985</v>
      </c>
      <c r="Q603" s="4">
        <v>0</v>
      </c>
      <c r="R603" s="6">
        <v>59405</v>
      </c>
      <c r="S603" s="6">
        <v>59405</v>
      </c>
      <c r="T603" s="4">
        <v>0</v>
      </c>
    </row>
    <row r="604" spans="1:20" x14ac:dyDescent="0.25">
      <c r="A604" t="s">
        <v>1957</v>
      </c>
      <c r="B604" t="s">
        <v>2549</v>
      </c>
      <c r="C604" s="6">
        <v>30717</v>
      </c>
      <c r="D604" s="6">
        <v>30767</v>
      </c>
      <c r="E604" s="4">
        <v>-50</v>
      </c>
      <c r="F604" s="6">
        <v>33431</v>
      </c>
      <c r="G604" s="6">
        <v>33431</v>
      </c>
      <c r="H604" s="4">
        <v>0</v>
      </c>
      <c r="I604" s="6">
        <v>36864</v>
      </c>
      <c r="J604" s="6">
        <v>36864</v>
      </c>
      <c r="K604" s="4">
        <v>0</v>
      </c>
      <c r="L604" s="6">
        <v>40794</v>
      </c>
      <c r="M604" s="6">
        <v>40793</v>
      </c>
      <c r="N604" s="4">
        <v>1</v>
      </c>
      <c r="O604" s="6">
        <v>50561</v>
      </c>
      <c r="P604" s="6">
        <v>50561</v>
      </c>
      <c r="Q604" s="4">
        <v>0</v>
      </c>
      <c r="R604" s="6">
        <v>52954</v>
      </c>
      <c r="S604" s="6">
        <v>52956</v>
      </c>
      <c r="T604" s="4">
        <v>-2</v>
      </c>
    </row>
    <row r="605" spans="1:20" x14ac:dyDescent="0.25">
      <c r="A605" t="s">
        <v>1958</v>
      </c>
      <c r="B605" t="s">
        <v>2550</v>
      </c>
      <c r="C605" s="6">
        <v>30434</v>
      </c>
      <c r="D605" s="6">
        <v>30434</v>
      </c>
      <c r="E605" s="4">
        <v>0</v>
      </c>
      <c r="F605" s="6">
        <v>33173</v>
      </c>
      <c r="G605" s="6">
        <v>33173</v>
      </c>
      <c r="H605" s="4">
        <v>0</v>
      </c>
      <c r="I605" s="6">
        <v>36524</v>
      </c>
      <c r="J605" s="6">
        <v>36520</v>
      </c>
      <c r="K605" s="4">
        <v>4</v>
      </c>
      <c r="L605" s="6">
        <v>40422</v>
      </c>
      <c r="M605" s="6">
        <v>40422</v>
      </c>
      <c r="N605" s="4">
        <v>0</v>
      </c>
      <c r="O605" s="6">
        <v>44881</v>
      </c>
      <c r="P605" s="6">
        <v>44881</v>
      </c>
      <c r="Q605" s="4">
        <v>0</v>
      </c>
      <c r="R605" s="6">
        <v>52259</v>
      </c>
      <c r="S605" s="6">
        <v>52259</v>
      </c>
      <c r="T605" s="4">
        <v>0</v>
      </c>
    </row>
    <row r="606" spans="1:20" x14ac:dyDescent="0.25">
      <c r="A606" t="s">
        <v>1959</v>
      </c>
      <c r="B606" t="s">
        <v>2543</v>
      </c>
      <c r="C606" s="6">
        <v>461876</v>
      </c>
      <c r="D606" s="6">
        <v>0</v>
      </c>
      <c r="E606" s="4">
        <v>461876</v>
      </c>
      <c r="F606" s="6">
        <v>50208</v>
      </c>
      <c r="G606" s="6">
        <v>50208</v>
      </c>
      <c r="H606" s="4">
        <v>0</v>
      </c>
      <c r="I606" s="6">
        <v>53832</v>
      </c>
      <c r="J606" s="6">
        <v>53832</v>
      </c>
      <c r="K606" s="4">
        <v>0</v>
      </c>
      <c r="L606" s="6">
        <v>58058</v>
      </c>
      <c r="M606" s="6">
        <v>58058</v>
      </c>
      <c r="N606" s="4">
        <v>0</v>
      </c>
      <c r="O606" s="6">
        <v>62908</v>
      </c>
      <c r="P606" s="6">
        <v>62908</v>
      </c>
      <c r="Q606" s="4">
        <v>0</v>
      </c>
      <c r="R606" s="6">
        <v>70492</v>
      </c>
      <c r="S606" s="6">
        <v>70492</v>
      </c>
      <c r="T606" s="4">
        <v>0</v>
      </c>
    </row>
    <row r="607" spans="1:20" x14ac:dyDescent="0.25">
      <c r="A607" t="s">
        <v>1960</v>
      </c>
      <c r="B607" t="s">
        <v>2549</v>
      </c>
      <c r="C607" s="6">
        <v>30721</v>
      </c>
      <c r="D607" s="6">
        <v>30721</v>
      </c>
      <c r="E607" s="4">
        <v>0</v>
      </c>
      <c r="F607" s="6">
        <v>33485</v>
      </c>
      <c r="G607" s="6">
        <v>33485</v>
      </c>
      <c r="H607" s="4">
        <v>0</v>
      </c>
      <c r="I607" s="6">
        <v>36868</v>
      </c>
      <c r="J607" s="6">
        <v>36868</v>
      </c>
      <c r="K607" s="4">
        <v>0</v>
      </c>
      <c r="L607" s="6">
        <v>40799</v>
      </c>
      <c r="M607" s="6">
        <v>40798</v>
      </c>
      <c r="N607" s="4">
        <v>1</v>
      </c>
      <c r="O607" s="6">
        <v>50567</v>
      </c>
      <c r="P607" s="6">
        <v>50567</v>
      </c>
      <c r="Q607" s="4">
        <v>0</v>
      </c>
      <c r="R607" s="6">
        <v>52963</v>
      </c>
      <c r="S607" s="6">
        <v>52963</v>
      </c>
      <c r="T607" s="4">
        <v>0</v>
      </c>
    </row>
    <row r="608" spans="1:20" x14ac:dyDescent="0.25">
      <c r="A608" t="s">
        <v>1961</v>
      </c>
      <c r="B608" t="s">
        <v>2549</v>
      </c>
      <c r="C608" s="6">
        <v>30795</v>
      </c>
      <c r="D608" s="6">
        <v>30795</v>
      </c>
      <c r="E608" s="4">
        <v>0</v>
      </c>
      <c r="F608" s="6">
        <v>33566</v>
      </c>
      <c r="G608" s="6">
        <v>33566</v>
      </c>
      <c r="H608" s="4">
        <v>0</v>
      </c>
      <c r="I608" s="6">
        <v>36957</v>
      </c>
      <c r="J608" s="6">
        <v>36957</v>
      </c>
      <c r="K608" s="4">
        <v>0</v>
      </c>
      <c r="L608" s="6">
        <v>40898</v>
      </c>
      <c r="M608" s="6">
        <v>40898</v>
      </c>
      <c r="N608" s="4">
        <v>0</v>
      </c>
      <c r="O608" s="6">
        <v>50689</v>
      </c>
      <c r="P608" s="6">
        <v>50689</v>
      </c>
      <c r="Q608" s="4">
        <v>0</v>
      </c>
      <c r="R608" s="6">
        <v>53146</v>
      </c>
      <c r="S608" s="6">
        <v>53146</v>
      </c>
      <c r="T608" s="4">
        <v>0</v>
      </c>
    </row>
    <row r="609" spans="1:20" x14ac:dyDescent="0.25">
      <c r="A609" t="s">
        <v>1962</v>
      </c>
      <c r="B609" t="s">
        <v>2551</v>
      </c>
      <c r="C609" s="6">
        <v>2773552</v>
      </c>
      <c r="D609" s="6">
        <v>0</v>
      </c>
      <c r="E609" s="4">
        <v>2773552</v>
      </c>
      <c r="F609" s="6">
        <v>2909609</v>
      </c>
      <c r="G609" s="6">
        <v>0</v>
      </c>
      <c r="H609" s="4">
        <v>2909609</v>
      </c>
      <c r="I609" s="6">
        <v>3052178</v>
      </c>
      <c r="J609" s="6">
        <v>0</v>
      </c>
      <c r="K609" s="4">
        <v>3052178</v>
      </c>
      <c r="L609" s="6">
        <v>3194118</v>
      </c>
      <c r="M609" s="6">
        <v>0</v>
      </c>
      <c r="N609" s="4">
        <v>3194118</v>
      </c>
      <c r="O609" s="6">
        <v>3343208</v>
      </c>
      <c r="P609" s="6">
        <v>0</v>
      </c>
      <c r="Q609" s="4">
        <v>3343208</v>
      </c>
      <c r="R609" s="6">
        <v>3502658</v>
      </c>
      <c r="S609" s="6">
        <v>0</v>
      </c>
      <c r="T609" s="4">
        <v>3502658</v>
      </c>
    </row>
    <row r="610" spans="1:20" x14ac:dyDescent="0.25">
      <c r="A610" t="s">
        <v>1963</v>
      </c>
      <c r="B610" t="s">
        <v>2543</v>
      </c>
      <c r="C610" s="6">
        <v>492991</v>
      </c>
      <c r="D610" s="6">
        <v>0</v>
      </c>
      <c r="E610" s="4">
        <v>492991</v>
      </c>
      <c r="F610" s="6">
        <v>52143</v>
      </c>
      <c r="G610" s="6">
        <v>52143</v>
      </c>
      <c r="H610" s="4">
        <v>0</v>
      </c>
      <c r="I610" s="6">
        <v>55838</v>
      </c>
      <c r="J610" s="6">
        <v>55838</v>
      </c>
      <c r="K610" s="4">
        <v>0</v>
      </c>
      <c r="L610" s="6">
        <v>60146</v>
      </c>
      <c r="M610" s="6">
        <v>60146</v>
      </c>
      <c r="N610" s="4">
        <v>0</v>
      </c>
      <c r="O610" s="6">
        <v>65091</v>
      </c>
      <c r="P610" s="6">
        <v>65091</v>
      </c>
      <c r="Q610" s="4">
        <v>0</v>
      </c>
      <c r="R610" s="6">
        <v>73262</v>
      </c>
      <c r="S610" s="6">
        <v>73262</v>
      </c>
      <c r="T610" s="4">
        <v>0</v>
      </c>
    </row>
    <row r="611" spans="1:20" x14ac:dyDescent="0.25">
      <c r="A611" t="s">
        <v>1964</v>
      </c>
      <c r="B611" t="s">
        <v>2543</v>
      </c>
      <c r="C611" s="6">
        <v>489044</v>
      </c>
      <c r="D611" s="6">
        <v>0</v>
      </c>
      <c r="E611" s="4">
        <v>489044</v>
      </c>
      <c r="F611" s="6">
        <v>51898</v>
      </c>
      <c r="G611" s="6">
        <v>51898</v>
      </c>
      <c r="H611" s="4">
        <v>0</v>
      </c>
      <c r="I611" s="6">
        <v>55584</v>
      </c>
      <c r="J611" s="6">
        <v>55584</v>
      </c>
      <c r="K611" s="4">
        <v>0</v>
      </c>
      <c r="L611" s="6">
        <v>59882</v>
      </c>
      <c r="M611" s="6">
        <v>59882</v>
      </c>
      <c r="N611" s="4">
        <v>0</v>
      </c>
      <c r="O611" s="6">
        <v>64815</v>
      </c>
      <c r="P611" s="6">
        <v>64815</v>
      </c>
      <c r="Q611" s="4">
        <v>0</v>
      </c>
      <c r="R611" s="6">
        <v>72911</v>
      </c>
      <c r="S611" s="6">
        <v>72911</v>
      </c>
      <c r="T611" s="4">
        <v>0</v>
      </c>
    </row>
    <row r="612" spans="1:20" x14ac:dyDescent="0.25">
      <c r="A612" t="s">
        <v>1965</v>
      </c>
      <c r="B612" t="s">
        <v>500</v>
      </c>
      <c r="C612" s="6">
        <v>102225</v>
      </c>
      <c r="D612" s="6">
        <v>102225</v>
      </c>
      <c r="E612" s="4">
        <v>0</v>
      </c>
      <c r="F612" s="6">
        <v>38537</v>
      </c>
      <c r="G612" s="6">
        <v>38537</v>
      </c>
      <c r="H612" s="4">
        <v>0</v>
      </c>
      <c r="I612" s="6">
        <v>42317</v>
      </c>
      <c r="J612" s="6">
        <v>42317</v>
      </c>
      <c r="K612" s="4">
        <v>0</v>
      </c>
      <c r="L612" s="6">
        <v>46725</v>
      </c>
      <c r="M612" s="6">
        <v>46725</v>
      </c>
      <c r="N612" s="4">
        <v>0</v>
      </c>
      <c r="O612" s="6">
        <v>51785</v>
      </c>
      <c r="P612" s="6">
        <v>51785</v>
      </c>
      <c r="Q612" s="4">
        <v>0</v>
      </c>
      <c r="R612" s="6">
        <v>60666</v>
      </c>
      <c r="S612" s="6">
        <v>0</v>
      </c>
      <c r="T612" s="4">
        <v>60666</v>
      </c>
    </row>
    <row r="613" spans="1:20" x14ac:dyDescent="0.25">
      <c r="A613" t="s">
        <v>997</v>
      </c>
      <c r="B613" t="s">
        <v>998</v>
      </c>
      <c r="C613" s="6">
        <v>174475</v>
      </c>
      <c r="D613" s="6">
        <v>174475</v>
      </c>
      <c r="E613" s="4">
        <v>0</v>
      </c>
      <c r="F613" s="6">
        <v>215072</v>
      </c>
      <c r="G613" s="6">
        <v>215072</v>
      </c>
      <c r="H613" s="4">
        <v>0</v>
      </c>
      <c r="I613" s="6">
        <v>258127</v>
      </c>
      <c r="J613" s="6">
        <v>262430</v>
      </c>
      <c r="K613" s="4">
        <v>-4303</v>
      </c>
      <c r="L613" s="6">
        <v>295980</v>
      </c>
      <c r="M613" s="6">
        <v>300842</v>
      </c>
      <c r="N613" s="4">
        <v>-4862</v>
      </c>
      <c r="O613" s="6">
        <v>297501</v>
      </c>
      <c r="P613" s="6">
        <v>297501</v>
      </c>
      <c r="Q613" s="4">
        <v>0</v>
      </c>
      <c r="R613" s="6">
        <v>484595</v>
      </c>
      <c r="S613" s="6">
        <v>800000</v>
      </c>
      <c r="T613" s="4">
        <v>-315405</v>
      </c>
    </row>
    <row r="614" spans="1:20" x14ac:dyDescent="0.25">
      <c r="A614" t="s">
        <v>1968</v>
      </c>
      <c r="B614" t="s">
        <v>83</v>
      </c>
      <c r="C614" s="6">
        <v>36868</v>
      </c>
      <c r="D614" s="6">
        <v>36868</v>
      </c>
      <c r="E614" s="4">
        <v>0</v>
      </c>
      <c r="F614" s="6">
        <v>42106</v>
      </c>
      <c r="G614" s="6">
        <v>42106</v>
      </c>
      <c r="H614" s="4">
        <v>0</v>
      </c>
      <c r="I614" s="6">
        <v>48038</v>
      </c>
      <c r="J614" s="6">
        <v>48038</v>
      </c>
      <c r="K614" s="4">
        <v>0</v>
      </c>
      <c r="L614" s="6">
        <v>50323</v>
      </c>
      <c r="M614" s="6">
        <v>51162</v>
      </c>
      <c r="N614" s="4">
        <v>-839</v>
      </c>
      <c r="O614" s="6">
        <v>55698</v>
      </c>
      <c r="P614" s="6">
        <v>55698</v>
      </c>
      <c r="Q614" s="4">
        <v>0</v>
      </c>
      <c r="R614" s="6">
        <v>67470</v>
      </c>
      <c r="S614" s="6">
        <v>68327.14</v>
      </c>
      <c r="T614" s="4">
        <v>-857.13999999999942</v>
      </c>
    </row>
    <row r="615" spans="1:20" x14ac:dyDescent="0.25">
      <c r="A615" t="s">
        <v>1000</v>
      </c>
      <c r="B615" t="s">
        <v>2552</v>
      </c>
      <c r="C615" s="6">
        <v>32620</v>
      </c>
      <c r="D615" s="6">
        <v>32620</v>
      </c>
      <c r="E615" s="4">
        <v>0</v>
      </c>
      <c r="F615" s="6">
        <v>33328</v>
      </c>
      <c r="G615" s="6">
        <v>33328</v>
      </c>
      <c r="H615" s="4">
        <v>0</v>
      </c>
      <c r="I615" s="6">
        <v>36475</v>
      </c>
      <c r="J615" s="6">
        <v>36475</v>
      </c>
      <c r="K615" s="4">
        <v>0</v>
      </c>
      <c r="L615" s="6">
        <v>40089</v>
      </c>
      <c r="M615" s="6">
        <v>40089</v>
      </c>
      <c r="N615" s="4">
        <v>0</v>
      </c>
      <c r="O615" s="6">
        <v>44423</v>
      </c>
      <c r="P615" s="6">
        <v>44423</v>
      </c>
      <c r="Q615" s="4">
        <v>0</v>
      </c>
      <c r="R615" s="6">
        <v>50954</v>
      </c>
      <c r="S615" s="6">
        <v>50954</v>
      </c>
      <c r="T615" s="4">
        <v>0</v>
      </c>
    </row>
    <row r="616" spans="1:20" x14ac:dyDescent="0.25">
      <c r="A616" t="s">
        <v>1002</v>
      </c>
      <c r="B616" t="s">
        <v>2553</v>
      </c>
      <c r="C616" s="6">
        <v>29536</v>
      </c>
      <c r="D616" s="6">
        <v>29536</v>
      </c>
      <c r="E616" s="4">
        <v>0</v>
      </c>
      <c r="F616" s="6">
        <v>33283</v>
      </c>
      <c r="G616" s="6">
        <v>33283</v>
      </c>
      <c r="H616" s="4">
        <v>0</v>
      </c>
      <c r="I616" s="6">
        <v>36427</v>
      </c>
      <c r="J616" s="6">
        <v>36427</v>
      </c>
      <c r="K616" s="4">
        <v>0</v>
      </c>
      <c r="L616" s="6">
        <v>40038</v>
      </c>
      <c r="M616" s="6">
        <v>40038</v>
      </c>
      <c r="N616" s="4">
        <v>0</v>
      </c>
      <c r="O616" s="6">
        <v>44368</v>
      </c>
      <c r="P616" s="6">
        <v>44368</v>
      </c>
      <c r="Q616" s="4">
        <v>0</v>
      </c>
      <c r="R616" s="6">
        <v>50866</v>
      </c>
      <c r="S616" s="6">
        <v>50866</v>
      </c>
      <c r="T616" s="4">
        <v>0</v>
      </c>
    </row>
    <row r="617" spans="1:20" x14ac:dyDescent="0.25">
      <c r="A617" t="s">
        <v>2234</v>
      </c>
      <c r="B617" t="s">
        <v>2554</v>
      </c>
      <c r="C617" s="6">
        <v>28582</v>
      </c>
      <c r="D617" s="6">
        <v>28582</v>
      </c>
      <c r="E617" s="4">
        <v>0</v>
      </c>
      <c r="F617" s="6">
        <v>31987</v>
      </c>
      <c r="G617" s="6">
        <v>31987</v>
      </c>
      <c r="H617" s="4">
        <v>0</v>
      </c>
      <c r="I617" s="6">
        <v>40665</v>
      </c>
      <c r="J617" s="6">
        <v>41343</v>
      </c>
      <c r="K617" s="4">
        <v>-678</v>
      </c>
      <c r="L617" s="6">
        <v>42459</v>
      </c>
      <c r="M617" s="6">
        <v>43156</v>
      </c>
      <c r="N617" s="4">
        <v>-697</v>
      </c>
      <c r="O617" s="6">
        <v>47064</v>
      </c>
      <c r="P617" s="6">
        <v>47837</v>
      </c>
      <c r="Q617" s="4">
        <v>-773</v>
      </c>
      <c r="R617" s="6">
        <v>53136</v>
      </c>
      <c r="S617" s="6">
        <v>0</v>
      </c>
      <c r="T617" s="4">
        <v>53136</v>
      </c>
    </row>
    <row r="618" spans="1:20" x14ac:dyDescent="0.25">
      <c r="A618" t="s">
        <v>1006</v>
      </c>
      <c r="B618" t="s">
        <v>2555</v>
      </c>
      <c r="C618" s="6">
        <v>30486</v>
      </c>
      <c r="D618" s="6">
        <v>30486</v>
      </c>
      <c r="E618" s="4">
        <v>0</v>
      </c>
      <c r="F618" s="6">
        <v>30911</v>
      </c>
      <c r="G618" s="6">
        <v>30911</v>
      </c>
      <c r="H618" s="4">
        <v>0</v>
      </c>
      <c r="I618" s="6">
        <v>33875</v>
      </c>
      <c r="J618" s="6">
        <v>33875</v>
      </c>
      <c r="K618" s="4">
        <v>0</v>
      </c>
      <c r="L618" s="6">
        <v>37289</v>
      </c>
      <c r="M618" s="6">
        <v>37289</v>
      </c>
      <c r="N618" s="4">
        <v>0</v>
      </c>
      <c r="O618" s="6">
        <v>41341</v>
      </c>
      <c r="P618" s="6">
        <v>41341</v>
      </c>
      <c r="Q618" s="4">
        <v>0</v>
      </c>
      <c r="R618" s="6">
        <v>45975</v>
      </c>
      <c r="S618" s="6">
        <v>45975</v>
      </c>
      <c r="T618" s="4">
        <v>0</v>
      </c>
    </row>
    <row r="619" spans="1:20" x14ac:dyDescent="0.25">
      <c r="A619" t="s">
        <v>1008</v>
      </c>
      <c r="B619" t="s">
        <v>2556</v>
      </c>
      <c r="C619" s="6">
        <v>50632</v>
      </c>
      <c r="D619" s="6">
        <v>50632</v>
      </c>
      <c r="E619" s="4">
        <v>0</v>
      </c>
      <c r="F619" s="6">
        <v>40855</v>
      </c>
      <c r="G619" s="6">
        <v>37758</v>
      </c>
      <c r="H619" s="4">
        <v>3097</v>
      </c>
      <c r="I619" s="6">
        <v>40713</v>
      </c>
      <c r="J619" s="6">
        <v>36642</v>
      </c>
      <c r="K619" s="4">
        <v>4071</v>
      </c>
      <c r="L619" s="6">
        <v>52103</v>
      </c>
      <c r="M619" s="6">
        <v>0</v>
      </c>
      <c r="N619" s="4">
        <v>52103</v>
      </c>
      <c r="O619" s="6">
        <v>106958</v>
      </c>
      <c r="P619" s="6">
        <v>0</v>
      </c>
      <c r="Q619" s="4">
        <v>106958</v>
      </c>
      <c r="R619" s="6">
        <v>169424</v>
      </c>
      <c r="S619" s="6">
        <v>112168</v>
      </c>
      <c r="T619" s="4">
        <v>57256</v>
      </c>
    </row>
    <row r="620" spans="1:20" x14ac:dyDescent="0.25">
      <c r="A620" t="s">
        <v>1974</v>
      </c>
      <c r="B620" t="s">
        <v>83</v>
      </c>
      <c r="C620" s="6">
        <v>34347</v>
      </c>
      <c r="D620" s="6">
        <v>34347</v>
      </c>
      <c r="E620" s="4">
        <v>0</v>
      </c>
      <c r="F620" s="6">
        <v>38495</v>
      </c>
      <c r="G620" s="6">
        <v>38495</v>
      </c>
      <c r="H620" s="4">
        <v>0</v>
      </c>
      <c r="I620" s="6">
        <v>44057</v>
      </c>
      <c r="J620" s="6">
        <v>44057</v>
      </c>
      <c r="K620" s="4">
        <v>0</v>
      </c>
      <c r="L620" s="6">
        <v>46335</v>
      </c>
      <c r="M620" s="6">
        <v>47108</v>
      </c>
      <c r="N620" s="4">
        <v>-773</v>
      </c>
      <c r="O620" s="6">
        <v>51344</v>
      </c>
      <c r="P620" s="6">
        <v>51344</v>
      </c>
      <c r="Q620" s="4">
        <v>0</v>
      </c>
      <c r="R620" s="6">
        <v>60765</v>
      </c>
      <c r="S620" s="6">
        <v>61622.14</v>
      </c>
      <c r="T620" s="4">
        <v>-857.13999999999942</v>
      </c>
    </row>
    <row r="621" spans="1:20" x14ac:dyDescent="0.25">
      <c r="A621" t="s">
        <v>1975</v>
      </c>
      <c r="B621" t="s">
        <v>2557</v>
      </c>
      <c r="C621" s="6">
        <v>44670</v>
      </c>
      <c r="D621" s="6">
        <v>44670</v>
      </c>
      <c r="E621" s="4">
        <v>0</v>
      </c>
      <c r="F621" s="6">
        <v>45631</v>
      </c>
      <c r="G621" s="6">
        <v>0</v>
      </c>
      <c r="H621" s="4">
        <v>45631</v>
      </c>
      <c r="I621" s="6">
        <v>101185</v>
      </c>
      <c r="J621" s="6">
        <v>101185</v>
      </c>
      <c r="K621" s="4">
        <v>0</v>
      </c>
      <c r="L621" s="6">
        <v>65479</v>
      </c>
      <c r="M621" s="6">
        <v>65479</v>
      </c>
      <c r="N621" s="4">
        <v>0</v>
      </c>
      <c r="O621" s="6">
        <v>71721</v>
      </c>
      <c r="P621" s="6">
        <v>71721</v>
      </c>
      <c r="Q621" s="4">
        <v>0</v>
      </c>
      <c r="R621" s="6">
        <v>83786</v>
      </c>
      <c r="S621" s="6">
        <v>83786</v>
      </c>
      <c r="T621" s="4">
        <v>0</v>
      </c>
    </row>
    <row r="622" spans="1:20" x14ac:dyDescent="0.25">
      <c r="A622" t="s">
        <v>1013</v>
      </c>
      <c r="B622" t="s">
        <v>2558</v>
      </c>
      <c r="C622" s="6">
        <v>81411</v>
      </c>
      <c r="D622" s="6">
        <v>82500</v>
      </c>
      <c r="E622" s="4">
        <v>-1089</v>
      </c>
      <c r="F622" s="6">
        <v>39942</v>
      </c>
      <c r="G622" s="6">
        <v>0</v>
      </c>
      <c r="H622" s="4">
        <v>39942</v>
      </c>
      <c r="I622" s="6">
        <v>86236</v>
      </c>
      <c r="J622" s="6">
        <v>0</v>
      </c>
      <c r="K622" s="4">
        <v>86236</v>
      </c>
      <c r="L622" s="6"/>
      <c r="M622" s="6"/>
      <c r="N622" s="4">
        <v>0</v>
      </c>
      <c r="O622" s="6"/>
      <c r="P622" s="6"/>
      <c r="Q622" s="4">
        <v>0</v>
      </c>
      <c r="R622" s="6"/>
      <c r="S622" s="6"/>
      <c r="T622" s="4">
        <v>0</v>
      </c>
    </row>
    <row r="623" spans="1:20" x14ac:dyDescent="0.25">
      <c r="A623" t="s">
        <v>1976</v>
      </c>
      <c r="B623" t="s">
        <v>2558</v>
      </c>
      <c r="C623" s="6"/>
      <c r="D623" s="6"/>
      <c r="E623" s="4">
        <v>0</v>
      </c>
      <c r="F623" s="6"/>
      <c r="G623" s="6"/>
      <c r="H623" s="4">
        <v>0</v>
      </c>
      <c r="I623" s="6"/>
      <c r="J623" s="6"/>
      <c r="K623" s="4">
        <v>0</v>
      </c>
      <c r="L623" s="6">
        <v>138526</v>
      </c>
      <c r="M623" s="6">
        <v>140732</v>
      </c>
      <c r="N623" s="4">
        <v>-2206</v>
      </c>
      <c r="O623" s="6">
        <v>52543</v>
      </c>
      <c r="P623" s="6">
        <v>0</v>
      </c>
      <c r="Q623" s="4">
        <v>52543</v>
      </c>
      <c r="R623" s="6">
        <v>112919</v>
      </c>
      <c r="S623" s="6">
        <v>0</v>
      </c>
      <c r="T623" s="4">
        <v>112919</v>
      </c>
    </row>
    <row r="624" spans="1:20" x14ac:dyDescent="0.25">
      <c r="A624" t="s">
        <v>1978</v>
      </c>
      <c r="B624" t="s">
        <v>2559</v>
      </c>
      <c r="C624" s="6">
        <v>28286</v>
      </c>
      <c r="D624" s="6">
        <v>28286</v>
      </c>
      <c r="E624" s="4">
        <v>0</v>
      </c>
      <c r="F624" s="6">
        <v>31468</v>
      </c>
      <c r="G624" s="6">
        <v>31468</v>
      </c>
      <c r="H624" s="4">
        <v>0</v>
      </c>
      <c r="I624" s="6">
        <v>34441</v>
      </c>
      <c r="J624" s="6">
        <v>34441</v>
      </c>
      <c r="K624" s="4">
        <v>0</v>
      </c>
      <c r="L624" s="6">
        <v>37870</v>
      </c>
      <c r="M624" s="6">
        <v>37870</v>
      </c>
      <c r="N624" s="4">
        <v>0</v>
      </c>
      <c r="O624" s="6">
        <v>41596</v>
      </c>
      <c r="P624" s="6">
        <v>41596</v>
      </c>
      <c r="Q624" s="4">
        <v>0</v>
      </c>
      <c r="R624" s="6">
        <v>46230</v>
      </c>
      <c r="S624" s="6">
        <v>46230</v>
      </c>
      <c r="T624" s="4">
        <v>0</v>
      </c>
    </row>
    <row r="625" spans="1:20" x14ac:dyDescent="0.25">
      <c r="A625" t="s">
        <v>1979</v>
      </c>
      <c r="B625" t="s">
        <v>2560</v>
      </c>
      <c r="C625" s="6">
        <v>28304</v>
      </c>
      <c r="D625" s="6">
        <v>28304</v>
      </c>
      <c r="E625" s="4">
        <v>0</v>
      </c>
      <c r="F625" s="6">
        <v>31486</v>
      </c>
      <c r="G625" s="6">
        <v>32011</v>
      </c>
      <c r="H625" s="4">
        <v>-525</v>
      </c>
      <c r="I625" s="6">
        <v>37851</v>
      </c>
      <c r="J625" s="6">
        <v>37851</v>
      </c>
      <c r="K625" s="4">
        <v>0</v>
      </c>
      <c r="L625" s="6">
        <v>37893</v>
      </c>
      <c r="M625" s="6">
        <v>37893</v>
      </c>
      <c r="N625" s="4">
        <v>0</v>
      </c>
      <c r="O625" s="6">
        <v>41947</v>
      </c>
      <c r="P625" s="6">
        <v>41947</v>
      </c>
      <c r="Q625" s="4">
        <v>0</v>
      </c>
      <c r="R625" s="6">
        <v>46599</v>
      </c>
      <c r="S625" s="6">
        <v>46599</v>
      </c>
      <c r="T625" s="4">
        <v>0</v>
      </c>
    </row>
    <row r="626" spans="1:20" x14ac:dyDescent="0.25">
      <c r="A626" t="s">
        <v>1980</v>
      </c>
      <c r="B626" t="s">
        <v>1020</v>
      </c>
      <c r="C626" s="6">
        <v>2896</v>
      </c>
      <c r="D626" s="6">
        <v>2900</v>
      </c>
      <c r="E626" s="4">
        <v>-4</v>
      </c>
      <c r="F626" s="6">
        <v>3152</v>
      </c>
      <c r="G626" s="6">
        <v>3152</v>
      </c>
      <c r="H626" s="4">
        <v>0</v>
      </c>
      <c r="I626" s="6">
        <v>3472</v>
      </c>
      <c r="J626" s="6">
        <v>3472</v>
      </c>
      <c r="K626" s="4">
        <v>0</v>
      </c>
      <c r="L626" s="6">
        <v>3840</v>
      </c>
      <c r="M626" s="6">
        <v>3840</v>
      </c>
      <c r="N626" s="4">
        <v>0</v>
      </c>
      <c r="O626" s="6">
        <v>4262</v>
      </c>
      <c r="P626" s="6">
        <v>4262</v>
      </c>
      <c r="Q626" s="4">
        <v>0</v>
      </c>
      <c r="R626" s="6">
        <v>6879</v>
      </c>
      <c r="S626" s="6">
        <v>6879</v>
      </c>
      <c r="T626" s="4">
        <v>0</v>
      </c>
    </row>
    <row r="627" spans="1:20" x14ac:dyDescent="0.25">
      <c r="A627" t="s">
        <v>1981</v>
      </c>
      <c r="B627" t="s">
        <v>1022</v>
      </c>
      <c r="C627" s="6">
        <v>2863</v>
      </c>
      <c r="D627" s="6">
        <v>2900</v>
      </c>
      <c r="E627" s="4">
        <v>-37</v>
      </c>
      <c r="F627" s="6">
        <v>3119</v>
      </c>
      <c r="G627" s="6">
        <v>3120</v>
      </c>
      <c r="H627" s="4">
        <v>-1</v>
      </c>
      <c r="I627" s="6">
        <v>3471</v>
      </c>
      <c r="J627" s="6">
        <v>3500</v>
      </c>
      <c r="K627" s="4">
        <v>-29</v>
      </c>
      <c r="L627" s="6">
        <v>3811</v>
      </c>
      <c r="M627" s="6">
        <v>3811</v>
      </c>
      <c r="N627" s="4">
        <v>0</v>
      </c>
      <c r="O627" s="6">
        <v>4262</v>
      </c>
      <c r="P627" s="6">
        <v>4262</v>
      </c>
      <c r="Q627" s="4">
        <v>0</v>
      </c>
      <c r="R627" s="6">
        <v>6879</v>
      </c>
      <c r="S627" s="6">
        <v>6879</v>
      </c>
      <c r="T627" s="4">
        <v>0</v>
      </c>
    </row>
    <row r="628" spans="1:20" x14ac:dyDescent="0.25">
      <c r="A628" t="s">
        <v>1982</v>
      </c>
      <c r="B628" t="s">
        <v>1024</v>
      </c>
      <c r="C628" s="6">
        <v>2896</v>
      </c>
      <c r="D628" s="6">
        <v>2896</v>
      </c>
      <c r="E628" s="4">
        <v>0</v>
      </c>
      <c r="F628" s="6">
        <v>3156</v>
      </c>
      <c r="G628" s="6">
        <v>3156</v>
      </c>
      <c r="H628" s="4">
        <v>0</v>
      </c>
      <c r="I628" s="6">
        <v>3472</v>
      </c>
      <c r="J628" s="6">
        <v>3472</v>
      </c>
      <c r="K628" s="4">
        <v>0</v>
      </c>
      <c r="L628" s="6">
        <v>3840</v>
      </c>
      <c r="M628" s="6">
        <v>3840</v>
      </c>
      <c r="N628" s="4">
        <v>0</v>
      </c>
      <c r="O628" s="6">
        <v>4262</v>
      </c>
      <c r="P628" s="6">
        <v>4262</v>
      </c>
      <c r="Q628" s="4">
        <v>0</v>
      </c>
      <c r="R628" s="6">
        <v>6879</v>
      </c>
      <c r="S628" s="6">
        <v>6879</v>
      </c>
      <c r="T628" s="4">
        <v>0</v>
      </c>
    </row>
    <row r="629" spans="1:20" x14ac:dyDescent="0.25">
      <c r="A629" t="s">
        <v>2232</v>
      </c>
      <c r="B629" t="s">
        <v>1028</v>
      </c>
      <c r="C629" s="6"/>
      <c r="D629" s="6"/>
      <c r="E629" s="4">
        <v>0</v>
      </c>
      <c r="F629" s="6"/>
      <c r="G629" s="6"/>
      <c r="H629" s="4">
        <v>0</v>
      </c>
      <c r="I629" s="6"/>
      <c r="J629" s="6"/>
      <c r="K629" s="4">
        <v>0</v>
      </c>
      <c r="L629" s="6"/>
      <c r="M629" s="6"/>
      <c r="N629" s="4">
        <v>0</v>
      </c>
      <c r="O629" s="6"/>
      <c r="P629" s="6"/>
      <c r="Q629" s="4">
        <v>0</v>
      </c>
      <c r="R629" s="6">
        <v>201106</v>
      </c>
      <c r="S629" s="6">
        <v>0</v>
      </c>
      <c r="T629" s="4">
        <v>201106</v>
      </c>
    </row>
    <row r="630" spans="1:20" x14ac:dyDescent="0.25">
      <c r="A630" t="s">
        <v>2231</v>
      </c>
      <c r="B630" t="s">
        <v>1026</v>
      </c>
      <c r="C630" s="6"/>
      <c r="D630" s="6"/>
      <c r="E630" s="4">
        <v>0</v>
      </c>
      <c r="F630" s="6"/>
      <c r="G630" s="6"/>
      <c r="H630" s="4">
        <v>0</v>
      </c>
      <c r="I630" s="6"/>
      <c r="J630" s="6"/>
      <c r="K630" s="4">
        <v>0</v>
      </c>
      <c r="L630" s="6"/>
      <c r="M630" s="6"/>
      <c r="N630" s="4">
        <v>0</v>
      </c>
      <c r="O630" s="6"/>
      <c r="P630" s="6"/>
      <c r="Q630" s="4">
        <v>0</v>
      </c>
      <c r="R630" s="6">
        <v>0</v>
      </c>
      <c r="S630" s="6">
        <v>0</v>
      </c>
      <c r="T630" s="4">
        <v>0</v>
      </c>
    </row>
    <row r="631" spans="1:20" x14ac:dyDescent="0.25">
      <c r="A631" t="s">
        <v>1025</v>
      </c>
      <c r="B631" t="s">
        <v>1026</v>
      </c>
      <c r="C631" s="6">
        <v>0</v>
      </c>
      <c r="D631" s="6">
        <v>0</v>
      </c>
      <c r="E631" s="4">
        <v>0</v>
      </c>
      <c r="F631" s="6">
        <v>0</v>
      </c>
      <c r="G631" s="6">
        <v>0</v>
      </c>
      <c r="H631" s="4">
        <v>0</v>
      </c>
      <c r="I631" s="6">
        <v>0</v>
      </c>
      <c r="J631" s="6">
        <v>0</v>
      </c>
      <c r="K631" s="4">
        <v>0</v>
      </c>
      <c r="L631" s="6">
        <v>0</v>
      </c>
      <c r="M631" s="6">
        <v>0</v>
      </c>
      <c r="N631" s="4">
        <v>0</v>
      </c>
      <c r="O631" s="6"/>
      <c r="P631" s="6"/>
      <c r="Q631" s="4">
        <v>0</v>
      </c>
      <c r="R631" s="6"/>
      <c r="S631" s="6"/>
      <c r="T631" s="4">
        <v>0</v>
      </c>
    </row>
    <row r="632" spans="1:20" x14ac:dyDescent="0.25">
      <c r="A632" t="s">
        <v>1027</v>
      </c>
      <c r="B632" t="s">
        <v>1028</v>
      </c>
      <c r="C632" s="6">
        <v>176896</v>
      </c>
      <c r="D632" s="6">
        <v>0</v>
      </c>
      <c r="E632" s="4">
        <v>176896</v>
      </c>
      <c r="F632" s="6">
        <v>181738</v>
      </c>
      <c r="G632" s="6">
        <v>0</v>
      </c>
      <c r="H632" s="4">
        <v>181738</v>
      </c>
      <c r="I632" s="6">
        <v>186580</v>
      </c>
      <c r="J632" s="6">
        <v>0</v>
      </c>
      <c r="K632" s="4">
        <v>186580</v>
      </c>
      <c r="L632" s="6"/>
      <c r="M632" s="6"/>
      <c r="N632" s="4">
        <v>0</v>
      </c>
      <c r="O632" s="6"/>
      <c r="P632" s="6"/>
      <c r="Q632" s="4">
        <v>0</v>
      </c>
      <c r="R632" s="6"/>
      <c r="S632" s="6"/>
      <c r="T632" s="4">
        <v>0</v>
      </c>
    </row>
    <row r="633" spans="1:20" x14ac:dyDescent="0.25">
      <c r="A633" t="s">
        <v>1983</v>
      </c>
      <c r="B633" t="s">
        <v>1026</v>
      </c>
      <c r="C633" s="6"/>
      <c r="D633" s="6"/>
      <c r="E633" s="4">
        <v>0</v>
      </c>
      <c r="F633" s="6"/>
      <c r="G633" s="6"/>
      <c r="H633" s="4">
        <v>0</v>
      </c>
      <c r="I633" s="6"/>
      <c r="J633" s="6"/>
      <c r="K633" s="4">
        <v>0</v>
      </c>
      <c r="L633" s="6"/>
      <c r="M633" s="6"/>
      <c r="N633" s="4">
        <v>0</v>
      </c>
      <c r="O633" s="6">
        <v>0</v>
      </c>
      <c r="P633" s="6">
        <v>0</v>
      </c>
      <c r="Q633" s="4">
        <v>0</v>
      </c>
      <c r="R633" s="6"/>
      <c r="S633" s="6"/>
      <c r="T633" s="4">
        <v>0</v>
      </c>
    </row>
    <row r="634" spans="1:20" x14ac:dyDescent="0.25">
      <c r="A634" t="s">
        <v>1984</v>
      </c>
      <c r="B634" t="s">
        <v>1028</v>
      </c>
      <c r="C634" s="6"/>
      <c r="D634" s="6"/>
      <c r="E634" s="4">
        <v>0</v>
      </c>
      <c r="F634" s="6"/>
      <c r="G634" s="6"/>
      <c r="H634" s="4">
        <v>0</v>
      </c>
      <c r="I634" s="6"/>
      <c r="J634" s="6"/>
      <c r="K634" s="4">
        <v>0</v>
      </c>
      <c r="L634" s="6"/>
      <c r="M634" s="6"/>
      <c r="N634" s="4">
        <v>0</v>
      </c>
      <c r="O634" s="6">
        <v>196264</v>
      </c>
      <c r="P634" s="6">
        <v>0</v>
      </c>
      <c r="Q634" s="4">
        <v>196264</v>
      </c>
      <c r="R634" s="6"/>
      <c r="S634" s="6"/>
      <c r="T634" s="4">
        <v>0</v>
      </c>
    </row>
    <row r="635" spans="1:20" x14ac:dyDescent="0.25">
      <c r="A635" t="s">
        <v>1440</v>
      </c>
      <c r="B635" t="s">
        <v>1028</v>
      </c>
      <c r="C635" s="6"/>
      <c r="D635" s="6"/>
      <c r="E635" s="4">
        <v>0</v>
      </c>
      <c r="F635" s="6"/>
      <c r="G635" s="6"/>
      <c r="H635" s="4">
        <v>0</v>
      </c>
      <c r="I635" s="6"/>
      <c r="J635" s="6"/>
      <c r="K635" s="4">
        <v>0</v>
      </c>
      <c r="L635" s="6">
        <v>191422</v>
      </c>
      <c r="M635" s="6">
        <v>0</v>
      </c>
      <c r="N635" s="4">
        <v>191422</v>
      </c>
      <c r="O635" s="6"/>
      <c r="P635" s="6"/>
      <c r="Q635" s="4">
        <v>0</v>
      </c>
      <c r="R635" s="6"/>
      <c r="S635" s="6"/>
      <c r="T635" s="4">
        <v>0</v>
      </c>
    </row>
    <row r="636" spans="1:20" x14ac:dyDescent="0.25">
      <c r="A636" t="s">
        <v>2250</v>
      </c>
      <c r="B636" t="s">
        <v>92</v>
      </c>
      <c r="C636" s="6">
        <v>20199</v>
      </c>
      <c r="D636" s="6">
        <v>0</v>
      </c>
      <c r="E636" s="4">
        <v>20199</v>
      </c>
      <c r="F636" s="6">
        <v>56361</v>
      </c>
      <c r="G636" s="6">
        <v>0</v>
      </c>
      <c r="H636" s="4">
        <v>56361</v>
      </c>
      <c r="I636" s="6">
        <v>97593</v>
      </c>
      <c r="J636" s="6">
        <v>304266</v>
      </c>
      <c r="K636" s="4">
        <v>-206673</v>
      </c>
      <c r="L636" s="6">
        <v>-162812.85999999999</v>
      </c>
      <c r="M636" s="6">
        <v>0</v>
      </c>
      <c r="N636" s="4">
        <v>-162812.85999999999</v>
      </c>
      <c r="O636" s="6">
        <v>-115975.53</v>
      </c>
      <c r="P636" s="6">
        <v>0</v>
      </c>
      <c r="Q636" s="4">
        <v>-115975.53</v>
      </c>
      <c r="R636" s="6">
        <v>-63460.04</v>
      </c>
      <c r="S636" s="6">
        <v>0</v>
      </c>
      <c r="T636" s="4">
        <v>-63460.04</v>
      </c>
    </row>
    <row r="637" spans="1:20" x14ac:dyDescent="0.25">
      <c r="A637" t="s">
        <v>2237</v>
      </c>
      <c r="C637" s="6">
        <v>193100877.46000001</v>
      </c>
      <c r="D637" s="6">
        <v>14094494.069999998</v>
      </c>
      <c r="E637" s="4">
        <v>179006383.39000002</v>
      </c>
      <c r="F637" s="6">
        <v>195860218.09</v>
      </c>
      <c r="G637" s="6">
        <v>20317278.860000003</v>
      </c>
      <c r="H637" s="4">
        <v>175542939.22999999</v>
      </c>
      <c r="I637" s="6">
        <v>207763561.92000002</v>
      </c>
      <c r="J637" s="6">
        <v>23740640.610000007</v>
      </c>
      <c r="K637" s="4">
        <v>184022921.31</v>
      </c>
      <c r="L637" s="6">
        <v>218431888.63</v>
      </c>
      <c r="M637" s="6">
        <v>22478361.910000008</v>
      </c>
      <c r="N637" s="4">
        <v>195953526.72</v>
      </c>
      <c r="O637" s="6">
        <v>233903666.56</v>
      </c>
      <c r="P637" s="6">
        <v>25428840.580000013</v>
      </c>
      <c r="Q637" s="4">
        <v>208474825.97999999</v>
      </c>
      <c r="R637" s="6">
        <v>251010420.53000003</v>
      </c>
      <c r="S637" s="6">
        <v>35985023.38000001</v>
      </c>
      <c r="T637" s="4">
        <v>215025397.15000004</v>
      </c>
    </row>
    <row r="638" spans="1:20" x14ac:dyDescent="0.25">
      <c r="T638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BD72C-3A40-4AF6-811C-7FB52897BDDF}">
  <dimension ref="A3:T638"/>
  <sheetViews>
    <sheetView topLeftCell="A4" workbookViewId="0">
      <pane xSplit="2" ySplit="4" topLeftCell="C26" activePane="bottomRight" state="frozen"/>
      <selection activeCell="A4" sqref="A4"/>
      <selection pane="topRight" activeCell="C4" sqref="C4"/>
      <selection pane="bottomLeft" activeCell="A8" sqref="A8"/>
      <selection pane="bottomRight" activeCell="S29" sqref="S29"/>
    </sheetView>
  </sheetViews>
  <sheetFormatPr baseColWidth="10" defaultColWidth="9.140625" defaultRowHeight="15" x14ac:dyDescent="0.25"/>
  <cols>
    <col min="1" max="1" width="20.140625" bestFit="1" customWidth="1"/>
    <col min="2" max="2" width="51.140625" bestFit="1" customWidth="1"/>
    <col min="3" max="26" width="25.42578125" bestFit="1" customWidth="1"/>
  </cols>
  <sheetData>
    <row r="3" spans="1:20" x14ac:dyDescent="0.25">
      <c r="C3" s="5" t="s">
        <v>2247</v>
      </c>
      <c r="D3" s="5" t="s">
        <v>2248</v>
      </c>
      <c r="E3" s="5" t="s">
        <v>1044</v>
      </c>
      <c r="F3" s="5" t="s">
        <v>2249</v>
      </c>
    </row>
    <row r="4" spans="1:20" x14ac:dyDescent="0.25">
      <c r="C4" t="s">
        <v>2238</v>
      </c>
      <c r="F4" t="s">
        <v>2239</v>
      </c>
      <c r="I4" t="s">
        <v>2240</v>
      </c>
      <c r="L4" t="s">
        <v>2241</v>
      </c>
      <c r="O4" t="s">
        <v>2242</v>
      </c>
      <c r="R4" t="s">
        <v>2243</v>
      </c>
    </row>
    <row r="7" spans="1:20" x14ac:dyDescent="0.25">
      <c r="A7" s="5" t="s">
        <v>1029</v>
      </c>
      <c r="B7" s="5" t="s">
        <v>2731</v>
      </c>
      <c r="C7" t="s">
        <v>2244</v>
      </c>
      <c r="D7" t="s">
        <v>2246</v>
      </c>
      <c r="E7" t="s">
        <v>2245</v>
      </c>
      <c r="F7" t="s">
        <v>2244</v>
      </c>
      <c r="G7" t="s">
        <v>2246</v>
      </c>
      <c r="H7" t="s">
        <v>2245</v>
      </c>
      <c r="I7" t="s">
        <v>2244</v>
      </c>
      <c r="J7" t="s">
        <v>2246</v>
      </c>
      <c r="K7" t="s">
        <v>2245</v>
      </c>
      <c r="L7" t="s">
        <v>2244</v>
      </c>
      <c r="M7" t="s">
        <v>2246</v>
      </c>
      <c r="N7" t="s">
        <v>2245</v>
      </c>
      <c r="O7" t="s">
        <v>2244</v>
      </c>
      <c r="P7" t="s">
        <v>2246</v>
      </c>
      <c r="Q7" t="s">
        <v>2245</v>
      </c>
      <c r="R7" t="s">
        <v>2244</v>
      </c>
      <c r="S7" t="s">
        <v>2246</v>
      </c>
      <c r="T7" t="s">
        <v>2245</v>
      </c>
    </row>
    <row r="8" spans="1:20" x14ac:dyDescent="0.25">
      <c r="A8" t="s">
        <v>0</v>
      </c>
      <c r="B8" t="s">
        <v>2261</v>
      </c>
      <c r="C8" s="6">
        <v>32641</v>
      </c>
      <c r="D8" s="6">
        <v>32641</v>
      </c>
      <c r="E8" s="6">
        <v>37098</v>
      </c>
      <c r="F8" s="6">
        <v>37098</v>
      </c>
      <c r="G8" s="6">
        <v>37098</v>
      </c>
      <c r="H8" s="6">
        <v>40448</v>
      </c>
      <c r="I8" s="6">
        <v>40448</v>
      </c>
      <c r="J8" s="6">
        <v>40448</v>
      </c>
      <c r="K8" s="6">
        <v>44281</v>
      </c>
      <c r="L8" s="6">
        <v>44281</v>
      </c>
      <c r="M8" s="6">
        <v>44281</v>
      </c>
      <c r="N8" s="6">
        <v>48952</v>
      </c>
      <c r="O8" s="6">
        <v>48952</v>
      </c>
      <c r="P8" s="6">
        <v>48952</v>
      </c>
      <c r="Q8" s="6">
        <v>57739</v>
      </c>
      <c r="R8" s="6">
        <v>57739</v>
      </c>
      <c r="S8" s="6">
        <v>57739</v>
      </c>
      <c r="T8" s="6">
        <v>89153</v>
      </c>
    </row>
    <row r="9" spans="1:20" x14ac:dyDescent="0.25">
      <c r="A9" t="s">
        <v>2</v>
      </c>
      <c r="B9" t="s">
        <v>2261</v>
      </c>
      <c r="C9" s="6">
        <v>32687</v>
      </c>
      <c r="D9" s="6">
        <v>32687</v>
      </c>
      <c r="E9" s="6">
        <v>37158</v>
      </c>
      <c r="F9" s="6">
        <v>37158</v>
      </c>
      <c r="G9" s="6">
        <v>37158</v>
      </c>
      <c r="H9" s="6">
        <v>40512</v>
      </c>
      <c r="I9" s="6">
        <v>40512</v>
      </c>
      <c r="J9" s="6">
        <v>40512</v>
      </c>
      <c r="K9" s="6">
        <v>44348</v>
      </c>
      <c r="L9" s="6">
        <v>44348</v>
      </c>
      <c r="M9" s="6">
        <v>44348</v>
      </c>
      <c r="N9" s="6">
        <v>49025</v>
      </c>
      <c r="O9" s="6">
        <v>49025</v>
      </c>
      <c r="P9" s="6">
        <v>49025</v>
      </c>
      <c r="Q9" s="6">
        <v>57852</v>
      </c>
      <c r="R9" s="6">
        <v>57852</v>
      </c>
      <c r="S9" s="6">
        <v>57852</v>
      </c>
      <c r="T9" s="6">
        <v>89278</v>
      </c>
    </row>
    <row r="10" spans="1:20" x14ac:dyDescent="0.25">
      <c r="A10" t="s">
        <v>3</v>
      </c>
      <c r="B10" t="s">
        <v>2262</v>
      </c>
      <c r="C10" s="6">
        <v>32816</v>
      </c>
      <c r="D10" s="6">
        <v>32816</v>
      </c>
      <c r="E10" s="6">
        <v>37320</v>
      </c>
      <c r="F10" s="6">
        <v>37320</v>
      </c>
      <c r="G10" s="6">
        <v>37320</v>
      </c>
      <c r="H10" s="6">
        <v>40684</v>
      </c>
      <c r="I10" s="6">
        <v>40684</v>
      </c>
      <c r="J10" s="6">
        <v>40684</v>
      </c>
      <c r="K10" s="6">
        <v>44532</v>
      </c>
      <c r="L10" s="6">
        <v>44532</v>
      </c>
      <c r="M10" s="6">
        <v>44532</v>
      </c>
      <c r="N10" s="6">
        <v>49225</v>
      </c>
      <c r="O10" s="6">
        <v>49225</v>
      </c>
      <c r="P10" s="6">
        <v>49225</v>
      </c>
      <c r="Q10" s="6">
        <v>58166</v>
      </c>
      <c r="R10" s="6">
        <v>58166</v>
      </c>
      <c r="S10" s="6">
        <v>58166</v>
      </c>
      <c r="T10" s="6">
        <v>89624</v>
      </c>
    </row>
    <row r="11" spans="1:20" x14ac:dyDescent="0.25">
      <c r="A11" t="s">
        <v>5</v>
      </c>
      <c r="B11" t="s">
        <v>2263</v>
      </c>
      <c r="C11" s="6">
        <v>30676</v>
      </c>
      <c r="D11" s="6">
        <v>30676</v>
      </c>
      <c r="E11" s="6">
        <v>34594</v>
      </c>
      <c r="F11" s="6">
        <v>34594</v>
      </c>
      <c r="G11" s="6">
        <v>34594</v>
      </c>
      <c r="H11" s="6">
        <v>37786</v>
      </c>
      <c r="I11" s="6">
        <v>37786</v>
      </c>
      <c r="J11" s="6">
        <v>37786</v>
      </c>
      <c r="K11" s="6">
        <v>41449</v>
      </c>
      <c r="L11" s="6">
        <v>41449</v>
      </c>
      <c r="M11" s="6">
        <v>41449</v>
      </c>
      <c r="N11" s="6">
        <v>45859</v>
      </c>
      <c r="O11" s="6">
        <v>45859</v>
      </c>
      <c r="P11" s="6">
        <v>45859</v>
      </c>
      <c r="Q11" s="6">
        <v>52899</v>
      </c>
      <c r="R11" s="6">
        <v>52899</v>
      </c>
      <c r="S11" s="6">
        <v>52899</v>
      </c>
      <c r="T11" s="6">
        <v>83813</v>
      </c>
    </row>
    <row r="12" spans="1:20" x14ac:dyDescent="0.25">
      <c r="A12" t="s">
        <v>7</v>
      </c>
      <c r="B12" t="s">
        <v>2263</v>
      </c>
      <c r="C12" s="6">
        <v>30706</v>
      </c>
      <c r="D12" s="6">
        <v>30706</v>
      </c>
      <c r="E12" s="6">
        <v>34631</v>
      </c>
      <c r="F12" s="6">
        <v>34631</v>
      </c>
      <c r="G12" s="6">
        <v>35631</v>
      </c>
      <c r="H12" s="6">
        <v>36825</v>
      </c>
      <c r="I12" s="6">
        <v>36825</v>
      </c>
      <c r="J12" s="6">
        <v>36825</v>
      </c>
      <c r="K12" s="6">
        <v>41491</v>
      </c>
      <c r="L12" s="6">
        <v>41491</v>
      </c>
      <c r="M12" s="6">
        <v>41491</v>
      </c>
      <c r="N12" s="6">
        <v>45905</v>
      </c>
      <c r="O12" s="6">
        <v>45905</v>
      </c>
      <c r="P12" s="6">
        <v>45905</v>
      </c>
      <c r="Q12" s="6">
        <v>52970</v>
      </c>
      <c r="R12" s="6">
        <v>52970</v>
      </c>
      <c r="S12" s="6">
        <v>52970</v>
      </c>
      <c r="T12" s="6">
        <v>83891</v>
      </c>
    </row>
    <row r="13" spans="1:20" x14ac:dyDescent="0.25">
      <c r="A13" t="s">
        <v>8</v>
      </c>
      <c r="B13" t="s">
        <v>2264</v>
      </c>
      <c r="C13" s="6">
        <v>30458</v>
      </c>
      <c r="D13" s="6">
        <v>30458</v>
      </c>
      <c r="E13" s="6">
        <v>34316</v>
      </c>
      <c r="F13" s="6">
        <v>34316</v>
      </c>
      <c r="G13" s="6">
        <v>34316</v>
      </c>
      <c r="H13" s="6">
        <v>37491</v>
      </c>
      <c r="I13" s="6">
        <v>37491</v>
      </c>
      <c r="J13" s="6">
        <v>38116</v>
      </c>
      <c r="K13" s="6">
        <v>65666</v>
      </c>
      <c r="L13" s="6">
        <v>65666</v>
      </c>
      <c r="M13" s="6">
        <v>65666</v>
      </c>
      <c r="N13" s="6">
        <v>45516</v>
      </c>
      <c r="O13" s="6">
        <v>45516</v>
      </c>
      <c r="P13" s="6">
        <v>45516</v>
      </c>
      <c r="Q13" s="6">
        <v>52362</v>
      </c>
      <c r="R13" s="6">
        <v>52362</v>
      </c>
      <c r="S13" s="6">
        <v>52362</v>
      </c>
      <c r="T13" s="6">
        <v>83220</v>
      </c>
    </row>
    <row r="14" spans="1:20" x14ac:dyDescent="0.25">
      <c r="A14" t="s">
        <v>10</v>
      </c>
      <c r="B14" t="s">
        <v>2265</v>
      </c>
      <c r="C14" s="6">
        <v>33485</v>
      </c>
      <c r="D14" s="6">
        <v>33485</v>
      </c>
      <c r="E14" s="6">
        <v>34250</v>
      </c>
      <c r="F14" s="6">
        <v>34250</v>
      </c>
      <c r="G14" s="6">
        <v>34250</v>
      </c>
      <c r="H14" s="6">
        <v>37420</v>
      </c>
      <c r="I14" s="6">
        <v>37420</v>
      </c>
      <c r="J14" s="6">
        <v>37420</v>
      </c>
      <c r="K14" s="6">
        <v>41060</v>
      </c>
      <c r="L14" s="6">
        <v>41060</v>
      </c>
      <c r="M14" s="6">
        <v>41060</v>
      </c>
      <c r="N14" s="6">
        <v>45433</v>
      </c>
      <c r="O14" s="6">
        <v>45433</v>
      </c>
      <c r="P14" s="6">
        <v>0</v>
      </c>
      <c r="Q14" s="6">
        <v>104877</v>
      </c>
      <c r="R14" s="6">
        <v>104877</v>
      </c>
      <c r="S14" s="6">
        <v>106588</v>
      </c>
      <c r="T14" s="6">
        <v>87999</v>
      </c>
    </row>
    <row r="15" spans="1:20" x14ac:dyDescent="0.25">
      <c r="A15" t="s">
        <v>12</v>
      </c>
      <c r="B15" t="s">
        <v>2266</v>
      </c>
      <c r="C15" s="6">
        <v>48081</v>
      </c>
      <c r="D15" s="6">
        <v>48081</v>
      </c>
      <c r="E15" s="6">
        <v>70687</v>
      </c>
      <c r="F15" s="6">
        <v>70687</v>
      </c>
      <c r="G15" s="6">
        <v>70687</v>
      </c>
      <c r="H15" s="6">
        <v>63487</v>
      </c>
      <c r="I15" s="6">
        <v>63487</v>
      </c>
      <c r="J15" s="6">
        <v>63487</v>
      </c>
      <c r="K15" s="6">
        <v>75666</v>
      </c>
      <c r="L15" s="6">
        <v>75666</v>
      </c>
      <c r="M15" s="6">
        <v>75666</v>
      </c>
      <c r="N15" s="6">
        <v>75065</v>
      </c>
      <c r="O15" s="6">
        <v>75065</v>
      </c>
      <c r="P15" s="6">
        <v>75065</v>
      </c>
      <c r="Q15" s="6">
        <v>77343</v>
      </c>
      <c r="R15" s="6">
        <v>77343</v>
      </c>
      <c r="S15" s="6">
        <v>77342</v>
      </c>
      <c r="T15" s="6">
        <v>108896</v>
      </c>
    </row>
    <row r="16" spans="1:20" x14ac:dyDescent="0.25">
      <c r="A16" t="s">
        <v>14</v>
      </c>
      <c r="B16" t="s">
        <v>2267</v>
      </c>
      <c r="C16" s="6">
        <v>39317</v>
      </c>
      <c r="D16" s="6">
        <v>39317</v>
      </c>
      <c r="E16" s="6">
        <v>43926</v>
      </c>
      <c r="F16" s="6">
        <v>43926</v>
      </c>
      <c r="G16" s="6">
        <v>43926</v>
      </c>
      <c r="H16" s="6">
        <v>47321</v>
      </c>
      <c r="I16" s="6">
        <v>47321</v>
      </c>
      <c r="J16" s="6">
        <v>47321</v>
      </c>
      <c r="K16" s="6">
        <v>57367</v>
      </c>
      <c r="L16" s="6">
        <v>57367</v>
      </c>
      <c r="M16" s="6">
        <v>57367</v>
      </c>
      <c r="N16" s="6">
        <v>55946</v>
      </c>
      <c r="O16" s="6">
        <v>55946</v>
      </c>
      <c r="P16" s="6">
        <v>55946</v>
      </c>
      <c r="Q16" s="6">
        <v>65851</v>
      </c>
      <c r="R16" s="6">
        <v>65851</v>
      </c>
      <c r="S16" s="6">
        <v>65851</v>
      </c>
      <c r="T16" s="6">
        <v>89837</v>
      </c>
    </row>
    <row r="17" spans="1:20" x14ac:dyDescent="0.25">
      <c r="A17" t="s">
        <v>16</v>
      </c>
      <c r="B17" t="s">
        <v>2268</v>
      </c>
      <c r="C17" s="6">
        <v>31206</v>
      </c>
      <c r="D17" s="6">
        <v>31206</v>
      </c>
      <c r="E17" s="6">
        <v>35269</v>
      </c>
      <c r="F17" s="6">
        <v>35269</v>
      </c>
      <c r="G17" s="6">
        <v>35269</v>
      </c>
      <c r="H17" s="6">
        <v>38505</v>
      </c>
      <c r="I17" s="6">
        <v>38505</v>
      </c>
      <c r="J17" s="6">
        <v>39148</v>
      </c>
      <c r="K17" s="6">
        <v>47618</v>
      </c>
      <c r="L17" s="6">
        <v>47618</v>
      </c>
      <c r="M17" s="6">
        <v>47618</v>
      </c>
      <c r="N17" s="6">
        <v>46694</v>
      </c>
      <c r="O17" s="6">
        <v>46694</v>
      </c>
      <c r="P17" s="6">
        <v>46694</v>
      </c>
      <c r="Q17" s="6">
        <v>54205</v>
      </c>
      <c r="R17" s="6">
        <v>54205</v>
      </c>
      <c r="S17" s="6">
        <v>54205</v>
      </c>
      <c r="T17" s="6">
        <v>85254</v>
      </c>
    </row>
    <row r="18" spans="1:20" x14ac:dyDescent="0.25">
      <c r="A18" t="s">
        <v>18</v>
      </c>
      <c r="B18" t="s">
        <v>2269</v>
      </c>
      <c r="C18" s="6">
        <v>31195</v>
      </c>
      <c r="D18" s="6">
        <v>31195</v>
      </c>
      <c r="E18" s="6">
        <v>35255</v>
      </c>
      <c r="F18" s="6">
        <v>35255</v>
      </c>
      <c r="G18" s="6">
        <v>35255</v>
      </c>
      <c r="H18" s="6">
        <v>38489</v>
      </c>
      <c r="I18" s="6">
        <v>38489</v>
      </c>
      <c r="J18" s="6">
        <v>38489</v>
      </c>
      <c r="K18" s="6">
        <v>42197</v>
      </c>
      <c r="L18" s="6">
        <v>42197</v>
      </c>
      <c r="M18" s="6">
        <v>42197</v>
      </c>
      <c r="N18" s="6">
        <v>46675</v>
      </c>
      <c r="O18" s="6">
        <v>46675</v>
      </c>
      <c r="P18" s="6">
        <v>46675</v>
      </c>
      <c r="Q18" s="6">
        <v>54176</v>
      </c>
      <c r="R18" s="6">
        <v>54176</v>
      </c>
      <c r="S18" s="6">
        <v>54176</v>
      </c>
      <c r="T18" s="6">
        <v>85221</v>
      </c>
    </row>
    <row r="19" spans="1:20" x14ac:dyDescent="0.25">
      <c r="A19" t="s">
        <v>20</v>
      </c>
      <c r="B19" t="s">
        <v>21</v>
      </c>
      <c r="C19" s="6">
        <v>33082</v>
      </c>
      <c r="D19" s="6">
        <v>0</v>
      </c>
      <c r="E19" s="6">
        <v>74130</v>
      </c>
      <c r="F19" s="6">
        <v>74130</v>
      </c>
      <c r="G19" s="6">
        <v>74130</v>
      </c>
      <c r="H19" s="6">
        <v>38990</v>
      </c>
      <c r="I19" s="6">
        <v>38990</v>
      </c>
      <c r="J19" s="6">
        <v>39640</v>
      </c>
      <c r="K19" s="6">
        <v>46315</v>
      </c>
      <c r="L19" s="6">
        <v>46315</v>
      </c>
      <c r="M19" s="6">
        <v>46315</v>
      </c>
      <c r="N19" s="6">
        <v>46664</v>
      </c>
      <c r="O19" s="6">
        <v>46664</v>
      </c>
      <c r="P19" s="6">
        <v>46664</v>
      </c>
      <c r="Q19" s="6">
        <v>53465</v>
      </c>
      <c r="R19" s="6">
        <v>53465</v>
      </c>
      <c r="S19" s="6">
        <v>53465</v>
      </c>
      <c r="T19" s="6">
        <v>84310</v>
      </c>
    </row>
    <row r="20" spans="1:20" x14ac:dyDescent="0.25">
      <c r="A20" t="s">
        <v>22</v>
      </c>
      <c r="B20" t="s">
        <v>2270</v>
      </c>
      <c r="C20" s="6">
        <v>40308</v>
      </c>
      <c r="D20" s="6">
        <v>40512</v>
      </c>
      <c r="E20" s="6">
        <v>41622</v>
      </c>
      <c r="F20" s="6">
        <v>41622</v>
      </c>
      <c r="G20" s="6">
        <v>0</v>
      </c>
      <c r="H20" s="6">
        <v>93683</v>
      </c>
      <c r="I20" s="6">
        <v>93683</v>
      </c>
      <c r="J20" s="6">
        <v>93683</v>
      </c>
      <c r="K20" s="6">
        <v>49786</v>
      </c>
      <c r="L20" s="6">
        <v>49786</v>
      </c>
      <c r="M20" s="6">
        <v>49786</v>
      </c>
      <c r="N20" s="6">
        <v>55074</v>
      </c>
      <c r="O20" s="6">
        <v>55074</v>
      </c>
      <c r="P20" s="6">
        <v>55215</v>
      </c>
      <c r="Q20" s="6">
        <v>67864</v>
      </c>
      <c r="R20" s="6">
        <v>67864</v>
      </c>
      <c r="S20" s="6">
        <v>68235</v>
      </c>
      <c r="T20" s="6">
        <v>100234</v>
      </c>
    </row>
    <row r="21" spans="1:20" x14ac:dyDescent="0.25">
      <c r="A21" t="s">
        <v>24</v>
      </c>
      <c r="B21" t="s">
        <v>2271</v>
      </c>
      <c r="C21" s="6">
        <v>32569</v>
      </c>
      <c r="D21" s="6">
        <v>32569</v>
      </c>
      <c r="E21" s="6">
        <v>37006</v>
      </c>
      <c r="F21" s="6">
        <v>37006</v>
      </c>
      <c r="G21" s="6">
        <v>0</v>
      </c>
      <c r="H21" s="6">
        <v>83106</v>
      </c>
      <c r="I21" s="6">
        <v>83106</v>
      </c>
      <c r="J21" s="6">
        <v>0</v>
      </c>
      <c r="K21" s="6">
        <v>135635</v>
      </c>
      <c r="L21" s="6">
        <v>135635</v>
      </c>
      <c r="M21" s="6">
        <v>138000</v>
      </c>
      <c r="N21" s="6">
        <v>53418</v>
      </c>
      <c r="O21" s="6">
        <v>53418</v>
      </c>
      <c r="P21" s="6">
        <v>53500</v>
      </c>
      <c r="Q21" s="6">
        <v>57477</v>
      </c>
      <c r="R21" s="6">
        <v>57477</v>
      </c>
      <c r="S21" s="6">
        <v>58000</v>
      </c>
      <c r="T21" s="6">
        <v>94637</v>
      </c>
    </row>
    <row r="22" spans="1:20" x14ac:dyDescent="0.25">
      <c r="A22" t="s">
        <v>26</v>
      </c>
      <c r="B22" t="s">
        <v>2272</v>
      </c>
      <c r="C22" s="6">
        <v>32581</v>
      </c>
      <c r="D22" s="6">
        <v>32581</v>
      </c>
      <c r="E22" s="6">
        <v>37018</v>
      </c>
      <c r="F22" s="6">
        <v>37018</v>
      </c>
      <c r="G22" s="6">
        <v>37018</v>
      </c>
      <c r="H22" s="6">
        <v>40362</v>
      </c>
      <c r="I22" s="6">
        <v>40362</v>
      </c>
      <c r="J22" s="6">
        <v>40362</v>
      </c>
      <c r="K22" s="6">
        <v>44189</v>
      </c>
      <c r="L22" s="6">
        <v>44189</v>
      </c>
      <c r="M22" s="6">
        <v>44189</v>
      </c>
      <c r="N22" s="6">
        <v>48849</v>
      </c>
      <c r="O22" s="6">
        <v>48849</v>
      </c>
      <c r="P22" s="6">
        <v>48849</v>
      </c>
      <c r="Q22" s="6">
        <v>57571</v>
      </c>
      <c r="R22" s="6">
        <v>57571</v>
      </c>
      <c r="S22" s="6">
        <v>57571</v>
      </c>
      <c r="T22" s="6">
        <v>88966</v>
      </c>
    </row>
    <row r="23" spans="1:20" x14ac:dyDescent="0.25">
      <c r="A23" t="s">
        <v>28</v>
      </c>
      <c r="B23" t="s">
        <v>29</v>
      </c>
      <c r="C23" s="6">
        <v>67271</v>
      </c>
      <c r="D23" s="6">
        <v>67271</v>
      </c>
      <c r="E23" s="6">
        <v>40551</v>
      </c>
      <c r="F23" s="6">
        <v>40551</v>
      </c>
      <c r="G23" s="6">
        <v>40551</v>
      </c>
      <c r="H23" s="6">
        <v>40318</v>
      </c>
      <c r="I23" s="6">
        <v>40318</v>
      </c>
      <c r="J23" s="6">
        <v>40990</v>
      </c>
      <c r="K23" s="6">
        <v>48429</v>
      </c>
      <c r="L23" s="6">
        <v>48429</v>
      </c>
      <c r="M23" s="6">
        <v>48429</v>
      </c>
      <c r="N23" s="6">
        <v>48800</v>
      </c>
      <c r="O23" s="6">
        <v>48800</v>
      </c>
      <c r="P23" s="6">
        <v>48800</v>
      </c>
      <c r="Q23" s="6">
        <v>57499</v>
      </c>
      <c r="R23" s="6">
        <v>57499</v>
      </c>
      <c r="S23" s="6">
        <v>57499</v>
      </c>
      <c r="T23" s="6">
        <v>88888</v>
      </c>
    </row>
    <row r="24" spans="1:20" x14ac:dyDescent="0.25">
      <c r="A24" t="s">
        <v>30</v>
      </c>
      <c r="B24" t="s">
        <v>31</v>
      </c>
      <c r="C24" s="6">
        <v>73106</v>
      </c>
      <c r="D24" s="6">
        <v>0</v>
      </c>
      <c r="E24" s="6">
        <v>117167</v>
      </c>
      <c r="F24" s="6">
        <v>117167</v>
      </c>
      <c r="G24" s="6">
        <v>117167</v>
      </c>
      <c r="H24" s="6">
        <v>40384</v>
      </c>
      <c r="I24" s="6">
        <v>40384</v>
      </c>
      <c r="J24" s="6">
        <v>40384</v>
      </c>
      <c r="K24" s="6">
        <v>44212</v>
      </c>
      <c r="L24" s="6">
        <v>44212</v>
      </c>
      <c r="M24" s="6">
        <v>44212</v>
      </c>
      <c r="N24" s="6">
        <v>55835</v>
      </c>
      <c r="O24" s="6">
        <v>55835</v>
      </c>
      <c r="P24" s="6">
        <v>55835</v>
      </c>
      <c r="Q24" s="6">
        <v>65571</v>
      </c>
      <c r="R24" s="6">
        <v>65571</v>
      </c>
      <c r="S24" s="6">
        <v>0</v>
      </c>
      <c r="T24" s="6">
        <v>168334</v>
      </c>
    </row>
    <row r="25" spans="1:20" x14ac:dyDescent="0.25">
      <c r="A25" t="s">
        <v>32</v>
      </c>
      <c r="B25" t="s">
        <v>33</v>
      </c>
      <c r="C25" s="6">
        <v>74798</v>
      </c>
      <c r="D25" s="6">
        <v>0</v>
      </c>
      <c r="E25" s="6">
        <v>121053</v>
      </c>
      <c r="F25" s="6">
        <v>121053</v>
      </c>
      <c r="G25" s="6">
        <v>74798</v>
      </c>
      <c r="H25" s="6">
        <v>94970</v>
      </c>
      <c r="I25" s="6">
        <v>94970</v>
      </c>
      <c r="J25" s="6">
        <v>48033</v>
      </c>
      <c r="K25" s="6">
        <v>102331</v>
      </c>
      <c r="L25" s="6">
        <v>102331</v>
      </c>
      <c r="M25" s="6">
        <v>48715</v>
      </c>
      <c r="N25" s="6">
        <v>113163</v>
      </c>
      <c r="O25" s="6">
        <v>113163</v>
      </c>
      <c r="P25" s="6">
        <v>55394</v>
      </c>
      <c r="Q25" s="6">
        <v>128214</v>
      </c>
      <c r="R25" s="6">
        <v>128214</v>
      </c>
      <c r="S25" s="6">
        <v>0</v>
      </c>
      <c r="T25" s="6">
        <v>243423</v>
      </c>
    </row>
    <row r="26" spans="1:20" x14ac:dyDescent="0.25">
      <c r="A26" t="s">
        <v>34</v>
      </c>
      <c r="B26" t="s">
        <v>2273</v>
      </c>
      <c r="C26" s="6">
        <v>34040</v>
      </c>
      <c r="D26" s="6">
        <v>34040</v>
      </c>
      <c r="E26" s="6">
        <v>38881</v>
      </c>
      <c r="F26" s="6">
        <v>38881</v>
      </c>
      <c r="G26" s="6">
        <v>38881</v>
      </c>
      <c r="H26" s="6">
        <v>42344</v>
      </c>
      <c r="I26" s="6">
        <v>42344</v>
      </c>
      <c r="J26" s="6">
        <v>42344</v>
      </c>
      <c r="K26" s="6">
        <v>46297</v>
      </c>
      <c r="L26" s="6">
        <v>46297</v>
      </c>
      <c r="M26" s="6">
        <v>46297</v>
      </c>
      <c r="N26" s="6">
        <v>51153</v>
      </c>
      <c r="O26" s="6">
        <v>51153</v>
      </c>
      <c r="P26" s="6">
        <v>51153</v>
      </c>
      <c r="Q26" s="6">
        <v>61184</v>
      </c>
      <c r="R26" s="6">
        <v>61184</v>
      </c>
      <c r="S26" s="6">
        <v>61184</v>
      </c>
      <c r="T26" s="6">
        <v>92954</v>
      </c>
    </row>
    <row r="27" spans="1:20" x14ac:dyDescent="0.25">
      <c r="A27" t="s">
        <v>36</v>
      </c>
      <c r="B27" t="s">
        <v>2274</v>
      </c>
      <c r="C27" s="6">
        <v>33140</v>
      </c>
      <c r="D27" s="6">
        <v>33140</v>
      </c>
      <c r="E27" s="6">
        <v>37734</v>
      </c>
      <c r="F27" s="6">
        <v>37734</v>
      </c>
      <c r="G27" s="6">
        <v>37734</v>
      </c>
      <c r="H27" s="6">
        <v>41124</v>
      </c>
      <c r="I27" s="6">
        <v>41124</v>
      </c>
      <c r="J27" s="6">
        <v>41124</v>
      </c>
      <c r="K27" s="6">
        <v>45000</v>
      </c>
      <c r="L27" s="6">
        <v>45000</v>
      </c>
      <c r="M27" s="6">
        <v>45000</v>
      </c>
      <c r="N27" s="6">
        <v>49736</v>
      </c>
      <c r="O27" s="6">
        <v>49736</v>
      </c>
      <c r="P27" s="6">
        <v>49736</v>
      </c>
      <c r="Q27" s="6">
        <v>74374</v>
      </c>
      <c r="R27" s="6">
        <v>74374</v>
      </c>
      <c r="S27" s="6">
        <v>74374</v>
      </c>
      <c r="T27" s="6">
        <v>90507</v>
      </c>
    </row>
    <row r="28" spans="1:20" x14ac:dyDescent="0.25">
      <c r="A28" t="s">
        <v>38</v>
      </c>
      <c r="B28" t="s">
        <v>2275</v>
      </c>
      <c r="C28" s="6">
        <v>31948</v>
      </c>
      <c r="D28" s="6">
        <v>31948</v>
      </c>
      <c r="E28" s="6">
        <v>36214</v>
      </c>
      <c r="F28" s="6">
        <v>36214</v>
      </c>
      <c r="G28" s="6">
        <v>36214</v>
      </c>
      <c r="H28" s="6">
        <v>39509</v>
      </c>
      <c r="I28" s="6">
        <v>39509</v>
      </c>
      <c r="J28" s="6">
        <v>39509</v>
      </c>
      <c r="K28" s="6">
        <v>43281</v>
      </c>
      <c r="L28" s="6">
        <v>43281</v>
      </c>
      <c r="M28" s="6">
        <v>43281</v>
      </c>
      <c r="N28" s="6">
        <v>47860</v>
      </c>
      <c r="O28" s="6">
        <v>47860</v>
      </c>
      <c r="P28" s="6">
        <v>47860</v>
      </c>
      <c r="Q28" s="6">
        <v>56030</v>
      </c>
      <c r="R28" s="6">
        <v>56030</v>
      </c>
      <c r="S28" s="6">
        <v>56030</v>
      </c>
      <c r="T28" s="6">
        <v>87267</v>
      </c>
    </row>
    <row r="29" spans="1:20" x14ac:dyDescent="0.25">
      <c r="A29" t="s">
        <v>40</v>
      </c>
      <c r="B29" t="s">
        <v>2276</v>
      </c>
      <c r="C29" s="6">
        <v>29409</v>
      </c>
      <c r="D29" s="6">
        <v>29409</v>
      </c>
      <c r="E29" s="6">
        <v>33121</v>
      </c>
      <c r="F29" s="6">
        <v>33121</v>
      </c>
      <c r="G29" s="6">
        <v>33121</v>
      </c>
      <c r="H29" s="6">
        <v>36252</v>
      </c>
      <c r="I29" s="6">
        <v>36252</v>
      </c>
      <c r="J29" s="6">
        <v>36252</v>
      </c>
      <c r="K29" s="6">
        <v>39851</v>
      </c>
      <c r="L29" s="6">
        <v>39851</v>
      </c>
      <c r="M29" s="6">
        <v>39851</v>
      </c>
      <c r="N29" s="6">
        <v>44162</v>
      </c>
      <c r="O29" s="6">
        <v>44162</v>
      </c>
      <c r="P29" s="6">
        <v>44162</v>
      </c>
      <c r="Q29" s="6">
        <v>58106</v>
      </c>
      <c r="R29" s="6">
        <v>58106</v>
      </c>
      <c r="S29" s="6">
        <v>58106</v>
      </c>
      <c r="T29" s="6">
        <v>81260</v>
      </c>
    </row>
    <row r="30" spans="1:20" x14ac:dyDescent="0.25">
      <c r="A30" t="s">
        <v>1051</v>
      </c>
      <c r="B30" t="s">
        <v>2277</v>
      </c>
      <c r="C30" s="6">
        <v>30575</v>
      </c>
      <c r="D30" s="6">
        <v>30575</v>
      </c>
      <c r="E30" s="6">
        <v>34464</v>
      </c>
      <c r="F30" s="6">
        <v>34464</v>
      </c>
      <c r="G30" s="6">
        <v>34484</v>
      </c>
      <c r="H30" s="6">
        <v>37628</v>
      </c>
      <c r="I30" s="6">
        <v>37628</v>
      </c>
      <c r="J30" s="6">
        <v>37628</v>
      </c>
      <c r="K30" s="6">
        <v>45975</v>
      </c>
      <c r="L30" s="6">
        <v>45975</v>
      </c>
      <c r="M30" s="6">
        <v>45975</v>
      </c>
      <c r="N30" s="6">
        <v>50928</v>
      </c>
      <c r="O30" s="6">
        <v>50928</v>
      </c>
      <c r="P30" s="6">
        <v>45975</v>
      </c>
      <c r="Q30" s="6">
        <v>63569</v>
      </c>
      <c r="R30" s="6">
        <v>63569</v>
      </c>
      <c r="S30" s="6">
        <v>63569</v>
      </c>
      <c r="T30" s="6">
        <v>96929</v>
      </c>
    </row>
    <row r="31" spans="1:20" x14ac:dyDescent="0.25">
      <c r="A31" t="s">
        <v>1052</v>
      </c>
      <c r="B31" t="s">
        <v>2278</v>
      </c>
      <c r="C31" s="6">
        <v>668915</v>
      </c>
      <c r="D31" s="6">
        <v>0</v>
      </c>
      <c r="E31" s="6">
        <v>740130</v>
      </c>
      <c r="F31" s="6">
        <v>740130</v>
      </c>
      <c r="G31" s="6">
        <v>0</v>
      </c>
      <c r="H31" s="6">
        <v>817934</v>
      </c>
      <c r="I31" s="6">
        <v>817934</v>
      </c>
      <c r="J31" s="6">
        <v>0</v>
      </c>
      <c r="K31" s="6">
        <v>894900</v>
      </c>
      <c r="L31" s="6">
        <v>894900</v>
      </c>
      <c r="M31" s="6">
        <v>0</v>
      </c>
      <c r="N31" s="6">
        <v>979237</v>
      </c>
      <c r="O31" s="6">
        <v>979237</v>
      </c>
      <c r="P31" s="6">
        <v>0</v>
      </c>
      <c r="Q31" s="6">
        <v>1074879</v>
      </c>
      <c r="R31" s="6">
        <v>1074879</v>
      </c>
      <c r="S31" s="6">
        <v>0</v>
      </c>
      <c r="T31" s="6">
        <v>1269540</v>
      </c>
    </row>
    <row r="32" spans="1:20" x14ac:dyDescent="0.25">
      <c r="A32" t="s">
        <v>46</v>
      </c>
      <c r="B32" t="s">
        <v>47</v>
      </c>
      <c r="C32" s="6">
        <v>32464</v>
      </c>
      <c r="D32" s="6">
        <v>32951</v>
      </c>
      <c r="E32" s="6">
        <v>40755</v>
      </c>
      <c r="F32" s="6">
        <v>40755</v>
      </c>
      <c r="G32" s="6">
        <v>40755</v>
      </c>
      <c r="H32" s="6">
        <v>40505</v>
      </c>
      <c r="I32" s="6">
        <v>40505</v>
      </c>
      <c r="J32" s="6">
        <v>40505</v>
      </c>
      <c r="K32" s="6">
        <v>44395</v>
      </c>
      <c r="L32" s="6">
        <v>44395</v>
      </c>
      <c r="M32" s="6">
        <v>0</v>
      </c>
      <c r="N32" s="6">
        <v>100612</v>
      </c>
      <c r="O32" s="6">
        <v>100612</v>
      </c>
      <c r="P32" s="6">
        <v>100612</v>
      </c>
      <c r="Q32" s="6">
        <v>63902</v>
      </c>
      <c r="R32" s="6">
        <v>63902</v>
      </c>
      <c r="S32" s="6">
        <v>63902</v>
      </c>
      <c r="T32" s="6">
        <v>90106</v>
      </c>
    </row>
    <row r="33" spans="1:20" x14ac:dyDescent="0.25">
      <c r="A33" t="s">
        <v>48</v>
      </c>
      <c r="B33" t="s">
        <v>49</v>
      </c>
      <c r="C33" s="6">
        <v>39872</v>
      </c>
      <c r="D33" s="6">
        <v>39872</v>
      </c>
      <c r="E33" s="6">
        <v>45645</v>
      </c>
      <c r="F33" s="6">
        <v>45645</v>
      </c>
      <c r="G33" s="6">
        <v>45645</v>
      </c>
      <c r="H33" s="6">
        <v>49641</v>
      </c>
      <c r="I33" s="6">
        <v>49641</v>
      </c>
      <c r="J33" s="6">
        <v>49641</v>
      </c>
      <c r="K33" s="6">
        <v>54215</v>
      </c>
      <c r="L33" s="6">
        <v>54215</v>
      </c>
      <c r="M33" s="6">
        <v>54215</v>
      </c>
      <c r="N33" s="6">
        <v>59866</v>
      </c>
      <c r="O33" s="6">
        <v>59866</v>
      </c>
      <c r="P33" s="6">
        <v>59866</v>
      </c>
      <c r="Q33" s="6">
        <v>72434</v>
      </c>
      <c r="R33" s="6">
        <v>72434</v>
      </c>
      <c r="S33" s="6">
        <v>72434</v>
      </c>
      <c r="T33" s="6">
        <v>104744</v>
      </c>
    </row>
    <row r="34" spans="1:20" x14ac:dyDescent="0.25">
      <c r="A34" t="s">
        <v>50</v>
      </c>
      <c r="B34" t="s">
        <v>51</v>
      </c>
      <c r="C34" s="6">
        <v>41494</v>
      </c>
      <c r="D34" s="6">
        <v>41494</v>
      </c>
      <c r="E34" s="6">
        <v>48002</v>
      </c>
      <c r="F34" s="6">
        <v>48002</v>
      </c>
      <c r="G34" s="6">
        <v>48002</v>
      </c>
      <c r="H34" s="6">
        <v>52231</v>
      </c>
      <c r="I34" s="6">
        <v>52231</v>
      </c>
      <c r="J34" s="6">
        <v>52231</v>
      </c>
      <c r="K34" s="6">
        <v>57059</v>
      </c>
      <c r="L34" s="6">
        <v>57059</v>
      </c>
      <c r="M34" s="6">
        <v>57059</v>
      </c>
      <c r="N34" s="6">
        <v>63088</v>
      </c>
      <c r="O34" s="6">
        <v>63088</v>
      </c>
      <c r="P34" s="6">
        <v>63088</v>
      </c>
      <c r="Q34" s="6">
        <v>78005</v>
      </c>
      <c r="R34" s="6">
        <v>78005</v>
      </c>
      <c r="S34" s="6">
        <v>78005</v>
      </c>
      <c r="T34" s="6">
        <v>110976</v>
      </c>
    </row>
    <row r="35" spans="1:20" x14ac:dyDescent="0.25">
      <c r="A35" t="s">
        <v>52</v>
      </c>
      <c r="B35" t="s">
        <v>2279</v>
      </c>
      <c r="C35" s="6">
        <v>32099</v>
      </c>
      <c r="D35" s="6">
        <v>32099</v>
      </c>
      <c r="E35" s="6">
        <v>42162</v>
      </c>
      <c r="F35" s="6">
        <v>42162</v>
      </c>
      <c r="G35" s="6">
        <v>42865</v>
      </c>
      <c r="H35" s="6">
        <v>47731</v>
      </c>
      <c r="I35" s="6">
        <v>47731</v>
      </c>
      <c r="J35" s="6">
        <v>47731</v>
      </c>
      <c r="K35" s="6">
        <v>53153</v>
      </c>
      <c r="L35" s="6">
        <v>53153</v>
      </c>
      <c r="M35" s="6">
        <v>54039</v>
      </c>
      <c r="N35" s="6">
        <v>56509</v>
      </c>
      <c r="O35" s="6">
        <v>56509</v>
      </c>
      <c r="P35" s="6">
        <v>57437</v>
      </c>
      <c r="Q35" s="6">
        <v>66022</v>
      </c>
      <c r="R35" s="6">
        <v>66022</v>
      </c>
      <c r="S35" s="6">
        <v>66022</v>
      </c>
      <c r="T35" s="6">
        <v>92185</v>
      </c>
    </row>
    <row r="36" spans="1:20" x14ac:dyDescent="0.25">
      <c r="A36" t="s">
        <v>54</v>
      </c>
      <c r="B36" t="s">
        <v>2273</v>
      </c>
      <c r="C36" s="6">
        <v>34311</v>
      </c>
      <c r="D36" s="6">
        <v>34311</v>
      </c>
      <c r="E36" s="6">
        <v>39222</v>
      </c>
      <c r="F36" s="6">
        <v>39222</v>
      </c>
      <c r="G36" s="6">
        <v>39222</v>
      </c>
      <c r="H36" s="6">
        <v>42707</v>
      </c>
      <c r="I36" s="6">
        <v>42707</v>
      </c>
      <c r="J36" s="6">
        <v>42707</v>
      </c>
      <c r="K36" s="6">
        <v>46685</v>
      </c>
      <c r="L36" s="6">
        <v>46685</v>
      </c>
      <c r="M36" s="6">
        <v>46685</v>
      </c>
      <c r="N36" s="6">
        <v>51577</v>
      </c>
      <c r="O36" s="6">
        <v>51577</v>
      </c>
      <c r="P36" s="6">
        <v>51577</v>
      </c>
      <c r="Q36" s="6">
        <v>61849</v>
      </c>
      <c r="R36" s="6">
        <v>61849</v>
      </c>
      <c r="S36" s="6">
        <v>61849</v>
      </c>
      <c r="T36" s="6">
        <v>93688</v>
      </c>
    </row>
    <row r="37" spans="1:20" x14ac:dyDescent="0.25">
      <c r="A37" t="s">
        <v>55</v>
      </c>
      <c r="B37" t="s">
        <v>33</v>
      </c>
      <c r="C37" s="6">
        <v>82590</v>
      </c>
      <c r="D37" s="6">
        <v>0</v>
      </c>
      <c r="E37" s="6">
        <v>134118</v>
      </c>
      <c r="F37" s="6">
        <v>134118</v>
      </c>
      <c r="G37" s="6">
        <v>82590</v>
      </c>
      <c r="H37" s="6">
        <v>105718</v>
      </c>
      <c r="I37" s="6">
        <v>105718</v>
      </c>
      <c r="J37" s="6">
        <v>53492</v>
      </c>
      <c r="K37" s="6">
        <v>113702</v>
      </c>
      <c r="L37" s="6">
        <v>113702</v>
      </c>
      <c r="M37" s="6">
        <v>54190</v>
      </c>
      <c r="N37" s="6">
        <v>125516</v>
      </c>
      <c r="O37" s="6">
        <v>125516</v>
      </c>
      <c r="P37" s="6">
        <v>61476</v>
      </c>
      <c r="Q37" s="6">
        <v>144184</v>
      </c>
      <c r="R37" s="6">
        <v>144184</v>
      </c>
      <c r="S37" s="6">
        <v>0</v>
      </c>
      <c r="T37" s="6">
        <v>271683</v>
      </c>
    </row>
    <row r="38" spans="1:20" x14ac:dyDescent="0.25">
      <c r="A38" t="s">
        <v>56</v>
      </c>
      <c r="B38" t="s">
        <v>51</v>
      </c>
      <c r="C38" s="6">
        <v>39225</v>
      </c>
      <c r="D38" s="6">
        <v>39225</v>
      </c>
      <c r="E38" s="6">
        <v>44830</v>
      </c>
      <c r="F38" s="6">
        <v>44830</v>
      </c>
      <c r="G38" s="6">
        <v>44830</v>
      </c>
      <c r="H38" s="6">
        <v>48773</v>
      </c>
      <c r="I38" s="6">
        <v>48773</v>
      </c>
      <c r="J38" s="6">
        <v>48773</v>
      </c>
      <c r="K38" s="6">
        <v>53290</v>
      </c>
      <c r="L38" s="6">
        <v>53290</v>
      </c>
      <c r="M38" s="6">
        <v>53290</v>
      </c>
      <c r="N38" s="6">
        <v>58854</v>
      </c>
      <c r="O38" s="6">
        <v>58854</v>
      </c>
      <c r="P38" s="6">
        <v>58854</v>
      </c>
      <c r="Q38" s="6">
        <v>70886</v>
      </c>
      <c r="R38" s="6">
        <v>70886</v>
      </c>
      <c r="S38" s="6">
        <v>70886</v>
      </c>
      <c r="T38" s="6">
        <v>103047</v>
      </c>
    </row>
    <row r="39" spans="1:20" x14ac:dyDescent="0.25">
      <c r="A39" t="s">
        <v>57</v>
      </c>
      <c r="B39" t="s">
        <v>2280</v>
      </c>
      <c r="C39" s="6">
        <v>69272</v>
      </c>
      <c r="D39" s="6">
        <v>69272</v>
      </c>
      <c r="E39" s="6">
        <v>74493</v>
      </c>
      <c r="F39" s="6">
        <v>74493</v>
      </c>
      <c r="G39" s="6">
        <v>74493</v>
      </c>
      <c r="H39" s="6">
        <v>78066</v>
      </c>
      <c r="I39" s="6">
        <v>78066</v>
      </c>
      <c r="J39" s="6">
        <v>78066</v>
      </c>
      <c r="K39" s="6">
        <v>82139</v>
      </c>
      <c r="L39" s="6">
        <v>82139</v>
      </c>
      <c r="M39" s="6">
        <v>82139</v>
      </c>
      <c r="N39" s="6">
        <v>87178</v>
      </c>
      <c r="O39" s="6">
        <v>87178</v>
      </c>
      <c r="P39" s="6">
        <v>87178</v>
      </c>
      <c r="Q39" s="6">
        <v>98438</v>
      </c>
      <c r="R39" s="6">
        <v>98438</v>
      </c>
      <c r="S39" s="6">
        <v>98438</v>
      </c>
      <c r="T39" s="6">
        <v>136236</v>
      </c>
    </row>
    <row r="40" spans="1:20" x14ac:dyDescent="0.25">
      <c r="A40" t="s">
        <v>60</v>
      </c>
      <c r="B40" t="s">
        <v>2281</v>
      </c>
      <c r="C40" s="6">
        <v>37877</v>
      </c>
      <c r="D40" s="6">
        <v>37877</v>
      </c>
      <c r="E40" s="6">
        <v>43772</v>
      </c>
      <c r="F40" s="6">
        <v>43772</v>
      </c>
      <c r="G40" s="6">
        <v>43772</v>
      </c>
      <c r="H40" s="6">
        <v>47543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x14ac:dyDescent="0.25">
      <c r="B41" t="s">
        <v>2733</v>
      </c>
      <c r="C41" s="6"/>
      <c r="D41" s="6"/>
      <c r="E41" s="6"/>
      <c r="F41" s="6"/>
      <c r="G41" s="6"/>
      <c r="H41" s="6"/>
      <c r="I41" s="6">
        <v>47543</v>
      </c>
      <c r="J41" s="6">
        <v>47600</v>
      </c>
      <c r="K41" s="6">
        <v>57350</v>
      </c>
      <c r="L41" s="6">
        <v>57350</v>
      </c>
      <c r="M41" s="6">
        <v>57350</v>
      </c>
      <c r="N41" s="6">
        <v>100422</v>
      </c>
      <c r="O41" s="6">
        <v>100422</v>
      </c>
      <c r="P41" s="6">
        <v>100500</v>
      </c>
      <c r="Q41" s="6">
        <v>82700</v>
      </c>
      <c r="R41" s="6">
        <v>82700</v>
      </c>
      <c r="S41" s="6">
        <v>82700</v>
      </c>
      <c r="T41" s="6">
        <v>103381</v>
      </c>
    </row>
    <row r="42" spans="1:20" x14ac:dyDescent="0.25">
      <c r="A42" t="s">
        <v>62</v>
      </c>
      <c r="B42" t="s">
        <v>2282</v>
      </c>
      <c r="C42" s="6">
        <v>34625</v>
      </c>
      <c r="D42" s="6">
        <v>34625</v>
      </c>
      <c r="E42" s="6">
        <v>39627</v>
      </c>
      <c r="F42" s="6">
        <v>39627</v>
      </c>
      <c r="G42" s="6">
        <v>39627</v>
      </c>
      <c r="H42" s="6">
        <v>43137</v>
      </c>
      <c r="I42" s="6">
        <v>43137</v>
      </c>
      <c r="J42" s="6">
        <v>43137</v>
      </c>
      <c r="K42" s="6">
        <v>47140</v>
      </c>
      <c r="L42" s="6">
        <v>47140</v>
      </c>
      <c r="M42" s="6">
        <v>47140</v>
      </c>
      <c r="N42" s="6">
        <v>52074</v>
      </c>
      <c r="O42" s="6">
        <v>52074</v>
      </c>
      <c r="P42" s="6">
        <v>52074</v>
      </c>
      <c r="Q42" s="6">
        <v>62624</v>
      </c>
      <c r="R42" s="6">
        <v>62624</v>
      </c>
      <c r="S42" s="6">
        <v>62624</v>
      </c>
      <c r="T42" s="6">
        <v>94542</v>
      </c>
    </row>
    <row r="43" spans="1:20" x14ac:dyDescent="0.25">
      <c r="A43" t="s">
        <v>64</v>
      </c>
      <c r="B43" t="s">
        <v>2283</v>
      </c>
      <c r="C43" s="6">
        <v>33214</v>
      </c>
      <c r="D43" s="6">
        <v>33214</v>
      </c>
      <c r="E43" s="6">
        <v>37828</v>
      </c>
      <c r="F43" s="6">
        <v>37828</v>
      </c>
      <c r="G43" s="6">
        <v>37828</v>
      </c>
      <c r="H43" s="6">
        <v>41224</v>
      </c>
      <c r="I43" s="6">
        <v>41224</v>
      </c>
      <c r="J43" s="6">
        <v>41224</v>
      </c>
      <c r="K43" s="6">
        <v>45106</v>
      </c>
      <c r="L43" s="6">
        <v>45106</v>
      </c>
      <c r="M43" s="6">
        <v>45106</v>
      </c>
      <c r="N43" s="6">
        <v>49853</v>
      </c>
      <c r="O43" s="6">
        <v>49853</v>
      </c>
      <c r="P43" s="6">
        <v>49853</v>
      </c>
      <c r="Q43" s="6">
        <v>59148</v>
      </c>
      <c r="R43" s="6">
        <v>59148</v>
      </c>
      <c r="S43" s="6">
        <v>59148</v>
      </c>
      <c r="T43" s="6">
        <v>90708</v>
      </c>
    </row>
    <row r="44" spans="1:20" x14ac:dyDescent="0.25">
      <c r="A44" t="s">
        <v>66</v>
      </c>
      <c r="B44" t="s">
        <v>33</v>
      </c>
      <c r="C44" s="6">
        <v>85952</v>
      </c>
      <c r="D44" s="6">
        <v>0</v>
      </c>
      <c r="E44" s="6">
        <v>140281</v>
      </c>
      <c r="F44" s="6">
        <v>140281</v>
      </c>
      <c r="G44" s="6">
        <v>85952</v>
      </c>
      <c r="H44" s="6">
        <v>111556</v>
      </c>
      <c r="I44" s="6">
        <v>111556</v>
      </c>
      <c r="J44" s="6">
        <v>56367</v>
      </c>
      <c r="K44" s="6">
        <v>120130</v>
      </c>
      <c r="L44" s="6">
        <v>120130</v>
      </c>
      <c r="M44" s="6">
        <v>57227</v>
      </c>
      <c r="N44" s="6">
        <v>132727</v>
      </c>
      <c r="O44" s="6">
        <v>132727</v>
      </c>
      <c r="P44" s="6">
        <v>64941</v>
      </c>
      <c r="Q44" s="6">
        <v>154401</v>
      </c>
      <c r="R44" s="6">
        <v>154401</v>
      </c>
      <c r="S44" s="6">
        <v>0</v>
      </c>
      <c r="T44" s="6">
        <v>290212</v>
      </c>
    </row>
    <row r="45" spans="1:20" x14ac:dyDescent="0.25">
      <c r="A45" t="s">
        <v>67</v>
      </c>
      <c r="B45" t="s">
        <v>33</v>
      </c>
      <c r="C45" s="6">
        <v>83403</v>
      </c>
      <c r="D45" s="6">
        <v>0</v>
      </c>
      <c r="E45" s="6">
        <v>135481</v>
      </c>
      <c r="F45" s="6">
        <v>135481</v>
      </c>
      <c r="G45" s="6">
        <v>83403</v>
      </c>
      <c r="H45" s="6">
        <v>106839</v>
      </c>
      <c r="I45" s="6">
        <v>106839</v>
      </c>
      <c r="J45" s="6">
        <v>54062</v>
      </c>
      <c r="K45" s="6">
        <v>114887</v>
      </c>
      <c r="L45" s="6">
        <v>114887</v>
      </c>
      <c r="M45" s="6">
        <v>54761</v>
      </c>
      <c r="N45" s="6">
        <v>126803</v>
      </c>
      <c r="O45" s="6">
        <v>126803</v>
      </c>
      <c r="P45" s="6">
        <v>62110</v>
      </c>
      <c r="Q45" s="6">
        <v>145848</v>
      </c>
      <c r="R45" s="6">
        <v>145848</v>
      </c>
      <c r="S45" s="6">
        <v>0</v>
      </c>
      <c r="T45" s="6">
        <v>274628</v>
      </c>
    </row>
    <row r="46" spans="1:20" x14ac:dyDescent="0.25">
      <c r="A46" t="s">
        <v>68</v>
      </c>
      <c r="B46" t="s">
        <v>2284</v>
      </c>
      <c r="C46" s="6">
        <v>33169</v>
      </c>
      <c r="D46" s="6">
        <v>33169</v>
      </c>
      <c r="E46" s="6">
        <v>38020</v>
      </c>
      <c r="F46" s="6">
        <v>38020</v>
      </c>
      <c r="G46" s="6">
        <v>38020</v>
      </c>
      <c r="H46" s="6">
        <v>41486</v>
      </c>
      <c r="I46" s="6">
        <v>41486</v>
      </c>
      <c r="J46" s="6">
        <v>41488</v>
      </c>
      <c r="K46" s="6">
        <v>45440</v>
      </c>
      <c r="L46" s="6">
        <v>45440</v>
      </c>
      <c r="M46" s="6">
        <v>45440</v>
      </c>
      <c r="N46" s="6">
        <v>50303</v>
      </c>
      <c r="O46" s="6">
        <v>50303</v>
      </c>
      <c r="P46" s="6">
        <v>50303</v>
      </c>
      <c r="Q46" s="6">
        <v>60367</v>
      </c>
      <c r="R46" s="6">
        <v>60367</v>
      </c>
      <c r="S46" s="6">
        <v>60367</v>
      </c>
      <c r="T46" s="6">
        <v>92146</v>
      </c>
    </row>
    <row r="47" spans="1:20" x14ac:dyDescent="0.25">
      <c r="A47" t="s">
        <v>70</v>
      </c>
      <c r="B47" t="s">
        <v>2285</v>
      </c>
      <c r="C47" s="6">
        <v>2891455</v>
      </c>
      <c r="D47" s="6">
        <v>0</v>
      </c>
      <c r="E47" s="6">
        <v>3033124</v>
      </c>
      <c r="F47" s="6">
        <v>3033124</v>
      </c>
      <c r="G47" s="6">
        <v>0</v>
      </c>
      <c r="H47" s="6">
        <v>3181556</v>
      </c>
      <c r="I47" s="6">
        <v>3181556</v>
      </c>
      <c r="J47" s="6">
        <v>0</v>
      </c>
      <c r="K47" s="6">
        <v>3329159</v>
      </c>
      <c r="L47" s="6">
        <v>3329159</v>
      </c>
      <c r="M47" s="6">
        <v>0</v>
      </c>
      <c r="N47" s="6">
        <v>3484333</v>
      </c>
      <c r="O47" s="6">
        <v>3484333</v>
      </c>
      <c r="P47" s="6">
        <v>0</v>
      </c>
      <c r="Q47" s="6">
        <v>3651572</v>
      </c>
      <c r="R47" s="6">
        <v>3651572</v>
      </c>
      <c r="S47" s="6">
        <v>0</v>
      </c>
      <c r="T47" s="6">
        <v>4035620</v>
      </c>
    </row>
    <row r="48" spans="1:20" x14ac:dyDescent="0.25">
      <c r="A48" t="s">
        <v>73</v>
      </c>
      <c r="B48" t="s">
        <v>2286</v>
      </c>
      <c r="C48" s="6">
        <v>2567206</v>
      </c>
      <c r="D48" s="6">
        <v>0</v>
      </c>
      <c r="E48" s="6">
        <v>2695378</v>
      </c>
      <c r="F48" s="6">
        <v>2695378</v>
      </c>
      <c r="G48" s="6">
        <v>0</v>
      </c>
      <c r="H48" s="6">
        <v>2829932</v>
      </c>
      <c r="I48" s="6">
        <v>2829932</v>
      </c>
      <c r="J48" s="6">
        <v>0</v>
      </c>
      <c r="K48" s="6">
        <v>2963730</v>
      </c>
      <c r="L48" s="6">
        <v>2963730</v>
      </c>
      <c r="M48" s="6">
        <v>0</v>
      </c>
      <c r="N48" s="6">
        <v>3104645</v>
      </c>
      <c r="O48" s="6">
        <v>3104645</v>
      </c>
      <c r="P48" s="6">
        <v>0</v>
      </c>
      <c r="Q48" s="6">
        <v>3255619</v>
      </c>
      <c r="R48" s="6">
        <v>3255619</v>
      </c>
      <c r="S48" s="6">
        <v>0</v>
      </c>
      <c r="T48" s="6">
        <v>3603531</v>
      </c>
    </row>
    <row r="49" spans="1:20" x14ac:dyDescent="0.25">
      <c r="A49" t="s">
        <v>75</v>
      </c>
      <c r="B49" t="s">
        <v>2286</v>
      </c>
      <c r="C49" s="6">
        <v>3074782</v>
      </c>
      <c r="D49" s="6">
        <v>0</v>
      </c>
      <c r="E49" s="6">
        <v>3224082</v>
      </c>
      <c r="F49" s="6">
        <v>3224082</v>
      </c>
      <c r="G49" s="6">
        <v>0</v>
      </c>
      <c r="H49" s="6">
        <v>3380361</v>
      </c>
      <c r="I49" s="6">
        <v>3380361</v>
      </c>
      <c r="J49" s="6">
        <v>0</v>
      </c>
      <c r="K49" s="6">
        <v>3535769</v>
      </c>
      <c r="L49" s="6">
        <v>3535769</v>
      </c>
      <c r="M49" s="6">
        <v>0</v>
      </c>
      <c r="N49" s="6">
        <v>3699005</v>
      </c>
      <c r="O49" s="6">
        <v>3699005</v>
      </c>
      <c r="P49" s="6">
        <v>0</v>
      </c>
      <c r="Q49" s="6">
        <v>3875441</v>
      </c>
      <c r="R49" s="6">
        <v>3875441</v>
      </c>
      <c r="S49" s="6">
        <v>0</v>
      </c>
      <c r="T49" s="6">
        <v>4279922</v>
      </c>
    </row>
    <row r="50" spans="1:20" x14ac:dyDescent="0.25">
      <c r="A50" t="s">
        <v>76</v>
      </c>
      <c r="B50" t="s">
        <v>2286</v>
      </c>
      <c r="C50" s="6">
        <v>2512579</v>
      </c>
      <c r="D50" s="6">
        <v>0</v>
      </c>
      <c r="E50" s="6">
        <v>2638484</v>
      </c>
      <c r="F50" s="6">
        <v>2638484</v>
      </c>
      <c r="G50" s="6">
        <v>0</v>
      </c>
      <c r="H50" s="6">
        <v>2770707</v>
      </c>
      <c r="I50" s="6">
        <v>2770707</v>
      </c>
      <c r="J50" s="6">
        <v>0</v>
      </c>
      <c r="K50" s="6">
        <v>2902186</v>
      </c>
      <c r="L50" s="6">
        <v>2902186</v>
      </c>
      <c r="M50" s="6">
        <v>0</v>
      </c>
      <c r="N50" s="6">
        <v>3040707</v>
      </c>
      <c r="O50" s="6">
        <v>3040707</v>
      </c>
      <c r="P50" s="6">
        <v>0</v>
      </c>
      <c r="Q50" s="6">
        <v>3188953</v>
      </c>
      <c r="R50" s="6">
        <v>3188953</v>
      </c>
      <c r="S50" s="6">
        <v>0</v>
      </c>
      <c r="T50" s="6">
        <v>3530794</v>
      </c>
    </row>
    <row r="51" spans="1:20" x14ac:dyDescent="0.25">
      <c r="A51" t="s">
        <v>77</v>
      </c>
      <c r="B51" t="s">
        <v>2679</v>
      </c>
      <c r="C51" s="6">
        <v>39379</v>
      </c>
      <c r="D51" s="6">
        <v>77379</v>
      </c>
      <c r="E51" s="6">
        <v>6008</v>
      </c>
      <c r="F51" s="6">
        <v>6008</v>
      </c>
      <c r="G51" s="6">
        <v>6109</v>
      </c>
      <c r="H51" s="6">
        <v>51387</v>
      </c>
      <c r="I51" s="6">
        <v>51387</v>
      </c>
      <c r="J51" s="6">
        <v>51387</v>
      </c>
      <c r="K51" s="6">
        <v>51295</v>
      </c>
      <c r="L51" s="6">
        <v>51295</v>
      </c>
      <c r="M51" s="6">
        <v>51295</v>
      </c>
      <c r="N51" s="6">
        <v>56049</v>
      </c>
      <c r="O51" s="6">
        <v>56049</v>
      </c>
      <c r="P51" s="6">
        <v>56049</v>
      </c>
      <c r="Q51" s="6">
        <v>65392</v>
      </c>
      <c r="R51" s="6">
        <v>65392</v>
      </c>
      <c r="S51" s="6">
        <v>65392</v>
      </c>
      <c r="T51" s="6">
        <v>96965</v>
      </c>
    </row>
    <row r="52" spans="1:20" x14ac:dyDescent="0.25">
      <c r="A52" t="s">
        <v>79</v>
      </c>
      <c r="B52" t="s">
        <v>2278</v>
      </c>
      <c r="C52" s="6">
        <v>693950</v>
      </c>
      <c r="D52" s="6">
        <v>0</v>
      </c>
      <c r="E52" s="6">
        <v>767368</v>
      </c>
      <c r="F52" s="6">
        <v>767368</v>
      </c>
      <c r="G52" s="6">
        <v>0</v>
      </c>
      <c r="H52" s="6">
        <v>847537</v>
      </c>
      <c r="I52" s="6">
        <v>847537</v>
      </c>
      <c r="J52" s="6">
        <v>0</v>
      </c>
      <c r="K52" s="6">
        <v>926831</v>
      </c>
      <c r="L52" s="6">
        <v>926831</v>
      </c>
      <c r="M52" s="6">
        <v>0</v>
      </c>
      <c r="N52" s="6">
        <v>1013690</v>
      </c>
      <c r="O52" s="6">
        <v>1013690</v>
      </c>
      <c r="P52" s="6">
        <v>0</v>
      </c>
      <c r="Q52" s="6">
        <v>1112721</v>
      </c>
      <c r="R52" s="6">
        <v>1112721</v>
      </c>
      <c r="S52" s="6">
        <v>0</v>
      </c>
      <c r="T52" s="6">
        <v>1313283</v>
      </c>
    </row>
    <row r="53" spans="1:20" x14ac:dyDescent="0.25">
      <c r="A53" t="s">
        <v>80</v>
      </c>
      <c r="B53" t="s">
        <v>2287</v>
      </c>
      <c r="C53" s="6">
        <v>41420</v>
      </c>
      <c r="D53" s="6">
        <v>41420</v>
      </c>
      <c r="E53" s="6">
        <v>48718</v>
      </c>
      <c r="F53" s="6">
        <v>48718</v>
      </c>
      <c r="G53" s="6">
        <v>48718</v>
      </c>
      <c r="H53" s="6">
        <v>58778</v>
      </c>
      <c r="I53" s="6">
        <v>58778</v>
      </c>
      <c r="J53" s="6">
        <v>58778</v>
      </c>
      <c r="K53" s="6">
        <v>57627</v>
      </c>
      <c r="L53" s="6">
        <v>57627</v>
      </c>
      <c r="M53" s="6">
        <v>57627</v>
      </c>
      <c r="N53" s="6">
        <v>63670</v>
      </c>
      <c r="O53" s="6">
        <v>63670</v>
      </c>
      <c r="P53" s="6">
        <v>63670</v>
      </c>
      <c r="Q53" s="6">
        <v>89561</v>
      </c>
      <c r="R53" s="6">
        <v>89561</v>
      </c>
      <c r="S53" s="6">
        <v>89561</v>
      </c>
      <c r="T53" s="6">
        <v>115709</v>
      </c>
    </row>
    <row r="54" spans="1:20" x14ac:dyDescent="0.25">
      <c r="A54" t="s">
        <v>82</v>
      </c>
      <c r="B54" t="s">
        <v>83</v>
      </c>
      <c r="C54" s="6">
        <v>45533</v>
      </c>
      <c r="D54" s="6">
        <v>45533</v>
      </c>
      <c r="E54" s="6">
        <v>53223</v>
      </c>
      <c r="F54" s="6">
        <v>53223</v>
      </c>
      <c r="G54" s="6">
        <v>53223</v>
      </c>
      <c r="H54" s="6">
        <v>60488</v>
      </c>
      <c r="I54" s="6">
        <v>60488</v>
      </c>
      <c r="J54" s="6">
        <v>60488</v>
      </c>
      <c r="K54" s="6">
        <v>63060</v>
      </c>
      <c r="L54" s="6">
        <v>63060</v>
      </c>
      <c r="M54" s="6">
        <v>64111</v>
      </c>
      <c r="N54" s="6">
        <v>69697</v>
      </c>
      <c r="O54" s="6">
        <v>69697</v>
      </c>
      <c r="P54" s="6">
        <v>69697</v>
      </c>
      <c r="Q54" s="6">
        <v>89533</v>
      </c>
      <c r="R54" s="6">
        <v>89533</v>
      </c>
      <c r="S54" s="6">
        <v>90390.14</v>
      </c>
      <c r="T54" s="6">
        <v>133494</v>
      </c>
    </row>
    <row r="55" spans="1:20" x14ac:dyDescent="0.25">
      <c r="A55" t="s">
        <v>84</v>
      </c>
      <c r="B55" t="s">
        <v>85</v>
      </c>
      <c r="C55" s="6">
        <v>127516</v>
      </c>
      <c r="D55" s="6">
        <v>0</v>
      </c>
      <c r="E55" s="6">
        <v>182139</v>
      </c>
      <c r="F55" s="6">
        <v>182139</v>
      </c>
      <c r="G55" s="6">
        <v>0</v>
      </c>
      <c r="H55" s="6">
        <v>243401</v>
      </c>
      <c r="I55" s="6">
        <v>243401</v>
      </c>
      <c r="J55" s="6">
        <v>0</v>
      </c>
      <c r="K55" s="6">
        <v>312107</v>
      </c>
      <c r="L55" s="6">
        <v>312107</v>
      </c>
      <c r="M55" s="6">
        <v>0</v>
      </c>
      <c r="N55" s="6">
        <v>389684</v>
      </c>
      <c r="O55" s="6">
        <v>389684</v>
      </c>
      <c r="P55" s="6">
        <v>390000</v>
      </c>
      <c r="Q55" s="6">
        <v>95072</v>
      </c>
      <c r="R55" s="6">
        <v>95072</v>
      </c>
      <c r="S55" s="6">
        <v>0</v>
      </c>
      <c r="T55" s="6">
        <v>216919</v>
      </c>
    </row>
    <row r="56" spans="1:20" x14ac:dyDescent="0.25">
      <c r="A56" t="s">
        <v>86</v>
      </c>
      <c r="B56" t="s">
        <v>33</v>
      </c>
      <c r="C56" s="6">
        <v>83932</v>
      </c>
      <c r="D56" s="6">
        <v>0</v>
      </c>
      <c r="E56" s="6">
        <v>136862</v>
      </c>
      <c r="F56" s="6">
        <v>136862</v>
      </c>
      <c r="G56" s="6">
        <v>83932</v>
      </c>
      <c r="H56" s="6">
        <v>108696</v>
      </c>
      <c r="I56" s="6">
        <v>108696</v>
      </c>
      <c r="J56" s="6">
        <v>54920</v>
      </c>
      <c r="K56" s="6">
        <v>117088</v>
      </c>
      <c r="L56" s="6">
        <v>117088</v>
      </c>
      <c r="M56" s="6">
        <v>55766</v>
      </c>
      <c r="N56" s="6">
        <v>129408</v>
      </c>
      <c r="O56" s="6">
        <v>129408</v>
      </c>
      <c r="P56" s="6">
        <v>63312</v>
      </c>
      <c r="Q56" s="6">
        <v>150053</v>
      </c>
      <c r="R56" s="6">
        <v>150053</v>
      </c>
      <c r="S56" s="6">
        <v>0</v>
      </c>
      <c r="T56" s="6">
        <v>282489</v>
      </c>
    </row>
    <row r="57" spans="1:20" x14ac:dyDescent="0.25">
      <c r="A57" t="s">
        <v>87</v>
      </c>
      <c r="B57" t="s">
        <v>2288</v>
      </c>
      <c r="C57" s="6">
        <v>1260820</v>
      </c>
      <c r="D57" s="6">
        <v>0</v>
      </c>
      <c r="E57" s="6">
        <v>1364909</v>
      </c>
      <c r="F57" s="6">
        <v>1364909</v>
      </c>
      <c r="G57" s="6">
        <v>0</v>
      </c>
      <c r="H57" s="6">
        <v>1477125</v>
      </c>
      <c r="I57" s="6">
        <v>1477125</v>
      </c>
      <c r="J57" s="6">
        <v>0</v>
      </c>
      <c r="K57" s="6">
        <v>1588170</v>
      </c>
      <c r="L57" s="6">
        <v>1588170</v>
      </c>
      <c r="M57" s="6">
        <v>0</v>
      </c>
      <c r="N57" s="6">
        <v>1708422</v>
      </c>
      <c r="O57" s="6">
        <v>1708422</v>
      </c>
      <c r="P57" s="6">
        <v>0</v>
      </c>
      <c r="Q57" s="6">
        <v>1848200</v>
      </c>
      <c r="R57" s="6">
        <v>1848200</v>
      </c>
      <c r="S57" s="6">
        <v>0</v>
      </c>
      <c r="T57" s="6">
        <v>2131024</v>
      </c>
    </row>
    <row r="58" spans="1:20" x14ac:dyDescent="0.25">
      <c r="A58" t="s">
        <v>89</v>
      </c>
      <c r="B58" t="s">
        <v>2289</v>
      </c>
      <c r="C58" s="6">
        <v>39934</v>
      </c>
      <c r="D58" s="6">
        <v>40000</v>
      </c>
      <c r="E58" s="6">
        <v>46239</v>
      </c>
      <c r="F58" s="6">
        <v>46239</v>
      </c>
      <c r="G58" s="6">
        <v>42650</v>
      </c>
      <c r="H58" s="6">
        <v>39805</v>
      </c>
      <c r="I58" s="6">
        <v>39805</v>
      </c>
      <c r="J58" s="6">
        <v>0</v>
      </c>
      <c r="K58" s="6">
        <v>89753</v>
      </c>
      <c r="L58" s="6">
        <v>89753</v>
      </c>
      <c r="M58" s="6">
        <v>89753</v>
      </c>
      <c r="N58" s="6">
        <v>53099</v>
      </c>
      <c r="O58" s="6">
        <v>53099</v>
      </c>
      <c r="P58" s="6">
        <v>48331</v>
      </c>
      <c r="Q58" s="6">
        <v>72348</v>
      </c>
      <c r="R58" s="6">
        <v>72348</v>
      </c>
      <c r="S58" s="6">
        <v>54400</v>
      </c>
      <c r="T58" s="6">
        <v>121639</v>
      </c>
    </row>
    <row r="59" spans="1:20" x14ac:dyDescent="0.25">
      <c r="A59" t="s">
        <v>91</v>
      </c>
      <c r="B59" t="s">
        <v>92</v>
      </c>
      <c r="C59" s="6">
        <v>-3015.7</v>
      </c>
      <c r="D59" s="6">
        <v>0</v>
      </c>
      <c r="E59" s="6">
        <v>38298</v>
      </c>
      <c r="F59" s="6">
        <v>38298</v>
      </c>
      <c r="G59" s="6">
        <v>0</v>
      </c>
      <c r="H59" s="6">
        <v>85240</v>
      </c>
      <c r="I59" s="6">
        <v>85240</v>
      </c>
      <c r="J59" s="6">
        <v>291738</v>
      </c>
      <c r="K59" s="6">
        <v>-155814.15</v>
      </c>
      <c r="L59" s="6">
        <v>-155814.15</v>
      </c>
      <c r="M59" s="6">
        <v>0</v>
      </c>
      <c r="N59" s="6">
        <v>-101326.55</v>
      </c>
      <c r="O59" s="6">
        <v>-101326.55</v>
      </c>
      <c r="P59" s="6">
        <v>0</v>
      </c>
      <c r="Q59" s="6">
        <v>-37115.699999999997</v>
      </c>
      <c r="R59" s="6">
        <v>-37115.699999999997</v>
      </c>
      <c r="S59" s="6">
        <v>0</v>
      </c>
      <c r="T59" s="6">
        <v>58607</v>
      </c>
    </row>
    <row r="60" spans="1:20" x14ac:dyDescent="0.25">
      <c r="A60" t="s">
        <v>93</v>
      </c>
      <c r="B60" t="s">
        <v>94</v>
      </c>
      <c r="C60" s="6">
        <v>33593</v>
      </c>
      <c r="D60" s="6">
        <v>33593</v>
      </c>
      <c r="E60" s="6">
        <v>42629</v>
      </c>
      <c r="F60" s="6">
        <v>42629</v>
      </c>
      <c r="G60" s="6">
        <v>42700</v>
      </c>
      <c r="H60" s="6">
        <v>41795</v>
      </c>
      <c r="I60" s="6">
        <v>41795</v>
      </c>
      <c r="J60" s="6">
        <v>41795</v>
      </c>
      <c r="K60" s="6">
        <v>45789</v>
      </c>
      <c r="L60" s="6">
        <v>45789</v>
      </c>
      <c r="M60" s="6">
        <v>45789</v>
      </c>
      <c r="N60" s="6">
        <v>57784</v>
      </c>
      <c r="O60" s="6">
        <v>57784</v>
      </c>
      <c r="P60" s="6">
        <v>57800</v>
      </c>
      <c r="Q60" s="6">
        <v>60298</v>
      </c>
      <c r="R60" s="6">
        <v>60298</v>
      </c>
      <c r="S60" s="6">
        <v>60298</v>
      </c>
      <c r="T60" s="6">
        <v>98416</v>
      </c>
    </row>
    <row r="61" spans="1:20" x14ac:dyDescent="0.25">
      <c r="A61" t="s">
        <v>95</v>
      </c>
      <c r="B61" t="s">
        <v>96</v>
      </c>
      <c r="C61" s="6">
        <v>49011</v>
      </c>
      <c r="D61" s="6">
        <v>49011</v>
      </c>
      <c r="E61" s="6">
        <v>41894</v>
      </c>
      <c r="F61" s="6">
        <v>41894</v>
      </c>
      <c r="G61" s="6">
        <v>41894</v>
      </c>
      <c r="H61" s="6">
        <v>47009</v>
      </c>
      <c r="I61" s="6">
        <v>47009</v>
      </c>
      <c r="J61" s="6">
        <v>47009</v>
      </c>
      <c r="K61" s="6">
        <v>44849</v>
      </c>
      <c r="L61" s="6">
        <v>44849</v>
      </c>
      <c r="M61" s="6">
        <v>44849</v>
      </c>
      <c r="N61" s="6">
        <v>49652</v>
      </c>
      <c r="O61" s="6">
        <v>49652</v>
      </c>
      <c r="P61" s="6">
        <v>49652</v>
      </c>
      <c r="Q61" s="6">
        <v>59324</v>
      </c>
      <c r="R61" s="6">
        <v>59324</v>
      </c>
      <c r="S61" s="6">
        <v>59324</v>
      </c>
      <c r="T61" s="6">
        <v>97389</v>
      </c>
    </row>
    <row r="62" spans="1:20" x14ac:dyDescent="0.25">
      <c r="A62" t="s">
        <v>97</v>
      </c>
      <c r="B62" t="s">
        <v>2290</v>
      </c>
      <c r="C62" s="6">
        <v>35086</v>
      </c>
      <c r="D62" s="6">
        <v>35086</v>
      </c>
      <c r="E62" s="6">
        <v>45415</v>
      </c>
      <c r="F62" s="6">
        <v>45415</v>
      </c>
      <c r="G62" s="6">
        <v>45415</v>
      </c>
      <c r="H62" s="6">
        <v>47321</v>
      </c>
      <c r="I62" s="6">
        <v>47321</v>
      </c>
      <c r="J62" s="6">
        <v>47321</v>
      </c>
      <c r="K62" s="6">
        <v>50901</v>
      </c>
      <c r="L62" s="6">
        <v>50901</v>
      </c>
      <c r="M62" s="6">
        <v>50901</v>
      </c>
      <c r="N62" s="6">
        <v>56069</v>
      </c>
      <c r="O62" s="6">
        <v>56069</v>
      </c>
      <c r="P62" s="6">
        <v>56069</v>
      </c>
      <c r="Q62" s="6">
        <v>67667</v>
      </c>
      <c r="R62" s="6">
        <v>67667</v>
      </c>
      <c r="S62" s="6">
        <v>51838.78</v>
      </c>
      <c r="T62" s="6">
        <v>117840</v>
      </c>
    </row>
    <row r="63" spans="1:20" x14ac:dyDescent="0.25">
      <c r="A63" t="s">
        <v>99</v>
      </c>
      <c r="B63" t="s">
        <v>2291</v>
      </c>
      <c r="C63" s="6">
        <v>32064</v>
      </c>
      <c r="D63" s="6">
        <v>32064</v>
      </c>
      <c r="E63" s="6">
        <v>36360</v>
      </c>
      <c r="F63" s="6">
        <v>36360</v>
      </c>
      <c r="G63" s="6">
        <v>36966</v>
      </c>
      <c r="H63" s="6">
        <v>43507</v>
      </c>
      <c r="I63" s="6">
        <v>43507</v>
      </c>
      <c r="J63" s="6">
        <v>44223</v>
      </c>
      <c r="K63" s="6">
        <v>47674</v>
      </c>
      <c r="L63" s="6">
        <v>47674</v>
      </c>
      <c r="M63" s="6">
        <v>47674</v>
      </c>
      <c r="N63" s="6">
        <v>48041</v>
      </c>
      <c r="O63" s="6">
        <v>48041</v>
      </c>
      <c r="P63" s="6">
        <v>48842</v>
      </c>
      <c r="Q63" s="6">
        <v>61503</v>
      </c>
      <c r="R63" s="6">
        <v>61503</v>
      </c>
      <c r="S63" s="6">
        <v>61503</v>
      </c>
      <c r="T63" s="6">
        <v>87580</v>
      </c>
    </row>
    <row r="64" spans="1:20" x14ac:dyDescent="0.25">
      <c r="A64" t="s">
        <v>101</v>
      </c>
      <c r="B64" t="s">
        <v>2291</v>
      </c>
      <c r="C64" s="6">
        <v>31659</v>
      </c>
      <c r="D64" s="6">
        <v>31659</v>
      </c>
      <c r="E64" s="6">
        <v>65342</v>
      </c>
      <c r="F64" s="6">
        <v>65342</v>
      </c>
      <c r="G64" s="6">
        <v>66432</v>
      </c>
      <c r="H64" s="6">
        <v>68962</v>
      </c>
      <c r="I64" s="6">
        <v>68962</v>
      </c>
      <c r="J64" s="6">
        <v>70094</v>
      </c>
      <c r="K64" s="6">
        <v>64056</v>
      </c>
      <c r="L64" s="6">
        <v>64056</v>
      </c>
      <c r="M64" s="6">
        <v>64056</v>
      </c>
      <c r="N64" s="6">
        <v>64573</v>
      </c>
      <c r="O64" s="6">
        <v>64573</v>
      </c>
      <c r="P64" s="6">
        <v>65650</v>
      </c>
      <c r="Q64" s="6">
        <v>85820</v>
      </c>
      <c r="R64" s="6">
        <v>85820</v>
      </c>
      <c r="S64" s="6">
        <v>85820</v>
      </c>
      <c r="T64" s="6">
        <v>104364</v>
      </c>
    </row>
    <row r="65" spans="1:20" x14ac:dyDescent="0.25">
      <c r="A65" t="s">
        <v>102</v>
      </c>
      <c r="B65" t="s">
        <v>2680</v>
      </c>
      <c r="C65" s="6">
        <v>68557</v>
      </c>
      <c r="D65" s="6">
        <v>69562</v>
      </c>
      <c r="E65" s="6">
        <v>41947</v>
      </c>
      <c r="F65" s="6">
        <v>41947</v>
      </c>
      <c r="G65" s="6">
        <v>0</v>
      </c>
      <c r="H65" s="6">
        <v>87183</v>
      </c>
      <c r="I65" s="6">
        <v>87183</v>
      </c>
      <c r="J65" s="6">
        <v>0</v>
      </c>
      <c r="K65" s="6">
        <v>138782</v>
      </c>
      <c r="L65" s="6">
        <v>138782</v>
      </c>
      <c r="M65" s="6">
        <v>0</v>
      </c>
      <c r="N65" s="6">
        <v>197846</v>
      </c>
      <c r="O65" s="6">
        <v>197846</v>
      </c>
      <c r="P65" s="6">
        <v>0</v>
      </c>
      <c r="Q65" s="6">
        <v>268632</v>
      </c>
      <c r="R65" s="6">
        <v>268632</v>
      </c>
      <c r="S65" s="6">
        <v>272708</v>
      </c>
      <c r="T65" s="6">
        <v>92978</v>
      </c>
    </row>
    <row r="66" spans="1:20" x14ac:dyDescent="0.25">
      <c r="A66" t="s">
        <v>104</v>
      </c>
      <c r="B66" t="s">
        <v>2292</v>
      </c>
      <c r="C66" s="6">
        <v>31536</v>
      </c>
      <c r="D66" s="6">
        <v>31536</v>
      </c>
      <c r="E66" s="6">
        <v>35893</v>
      </c>
      <c r="F66" s="6">
        <v>35893</v>
      </c>
      <c r="G66" s="6">
        <v>35893</v>
      </c>
      <c r="H66" s="6">
        <v>39214</v>
      </c>
      <c r="I66" s="6">
        <v>39214</v>
      </c>
      <c r="J66" s="6">
        <v>39214</v>
      </c>
      <c r="K66" s="6">
        <v>43015</v>
      </c>
      <c r="L66" s="6">
        <v>43015</v>
      </c>
      <c r="M66" s="6">
        <v>43015</v>
      </c>
      <c r="N66" s="6">
        <v>52342</v>
      </c>
      <c r="O66" s="6">
        <v>52342</v>
      </c>
      <c r="P66" s="6">
        <v>52342</v>
      </c>
      <c r="Q66" s="6">
        <v>63669</v>
      </c>
      <c r="R66" s="6">
        <v>63669</v>
      </c>
      <c r="S66" s="6">
        <v>63669</v>
      </c>
      <c r="T66" s="6">
        <v>93686</v>
      </c>
    </row>
    <row r="67" spans="1:20" x14ac:dyDescent="0.25">
      <c r="A67" t="s">
        <v>106</v>
      </c>
      <c r="B67" t="s">
        <v>107</v>
      </c>
      <c r="C67" s="6">
        <v>35360</v>
      </c>
      <c r="D67" s="6">
        <v>35360</v>
      </c>
      <c r="E67" s="6">
        <v>39966</v>
      </c>
      <c r="F67" s="6">
        <v>39966</v>
      </c>
      <c r="G67" s="6">
        <v>39966</v>
      </c>
      <c r="H67" s="6">
        <v>45590</v>
      </c>
      <c r="I67" s="6">
        <v>45590</v>
      </c>
      <c r="J67" s="6">
        <v>45590</v>
      </c>
      <c r="K67" s="6">
        <v>47764</v>
      </c>
      <c r="L67" s="6">
        <v>47764</v>
      </c>
      <c r="M67" s="6">
        <v>0</v>
      </c>
      <c r="N67" s="6">
        <v>102967</v>
      </c>
      <c r="O67" s="6"/>
      <c r="P67" s="6"/>
      <c r="Q67" s="6"/>
      <c r="R67" s="6"/>
      <c r="S67" s="6"/>
      <c r="T67" s="6"/>
    </row>
    <row r="68" spans="1:20" x14ac:dyDescent="0.25">
      <c r="B68" t="s">
        <v>2734</v>
      </c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>
        <v>102967</v>
      </c>
      <c r="P68" s="6">
        <v>48523.88</v>
      </c>
      <c r="Q68" s="6">
        <v>120318</v>
      </c>
      <c r="R68" s="6">
        <v>120318</v>
      </c>
      <c r="S68" s="6">
        <v>120318</v>
      </c>
      <c r="T68" s="6">
        <v>113416</v>
      </c>
    </row>
    <row r="69" spans="1:20" x14ac:dyDescent="0.25">
      <c r="A69" t="s">
        <v>108</v>
      </c>
      <c r="B69" t="s">
        <v>2293</v>
      </c>
      <c r="C69" s="6">
        <v>39525</v>
      </c>
      <c r="D69" s="6">
        <v>39545</v>
      </c>
      <c r="E69" s="6">
        <v>46283</v>
      </c>
      <c r="F69" s="6">
        <v>46283</v>
      </c>
      <c r="G69" s="6">
        <v>46283</v>
      </c>
      <c r="H69" s="6">
        <v>50333</v>
      </c>
      <c r="I69" s="6">
        <v>50333</v>
      </c>
      <c r="J69" s="6">
        <v>50362</v>
      </c>
      <c r="K69" s="6">
        <v>54865</v>
      </c>
      <c r="L69" s="6">
        <v>54865</v>
      </c>
      <c r="M69" s="6">
        <v>54900</v>
      </c>
      <c r="N69" s="6">
        <v>60650</v>
      </c>
      <c r="O69" s="6">
        <v>60650</v>
      </c>
      <c r="P69" s="6">
        <v>60650</v>
      </c>
      <c r="Q69" s="6">
        <v>76987</v>
      </c>
      <c r="R69" s="6">
        <v>76987</v>
      </c>
      <c r="S69" s="6">
        <v>77000</v>
      </c>
      <c r="T69" s="6">
        <v>110539</v>
      </c>
    </row>
    <row r="70" spans="1:20" x14ac:dyDescent="0.25">
      <c r="A70" t="s">
        <v>110</v>
      </c>
      <c r="B70" t="s">
        <v>2294</v>
      </c>
      <c r="C70" s="6">
        <v>39656</v>
      </c>
      <c r="D70" s="6">
        <v>39656</v>
      </c>
      <c r="E70" s="6">
        <v>83378</v>
      </c>
      <c r="F70" s="6">
        <v>83378</v>
      </c>
      <c r="G70" s="6">
        <v>0</v>
      </c>
      <c r="H70" s="6">
        <v>173848</v>
      </c>
      <c r="I70" s="6">
        <v>173848</v>
      </c>
      <c r="J70" s="6">
        <v>173848</v>
      </c>
      <c r="K70" s="6">
        <v>82155</v>
      </c>
      <c r="L70" s="6">
        <v>82155</v>
      </c>
      <c r="M70" s="6">
        <v>83525</v>
      </c>
      <c r="N70" s="6">
        <v>87908</v>
      </c>
      <c r="O70" s="6">
        <v>87908</v>
      </c>
      <c r="P70" s="6">
        <v>87908</v>
      </c>
      <c r="Q70" s="6">
        <v>98230</v>
      </c>
      <c r="R70" s="6">
        <v>98230</v>
      </c>
      <c r="S70" s="6">
        <v>98230</v>
      </c>
      <c r="T70" s="6">
        <v>139374</v>
      </c>
    </row>
    <row r="71" spans="1:20" x14ac:dyDescent="0.25">
      <c r="A71" t="s">
        <v>112</v>
      </c>
      <c r="B71" t="s">
        <v>2294</v>
      </c>
      <c r="C71" s="6">
        <v>33422</v>
      </c>
      <c r="D71" s="6">
        <v>33422</v>
      </c>
      <c r="E71" s="6">
        <v>38349</v>
      </c>
      <c r="F71" s="6">
        <v>38349</v>
      </c>
      <c r="G71" s="6">
        <v>0</v>
      </c>
      <c r="H71" s="6">
        <v>86204</v>
      </c>
      <c r="I71" s="6">
        <v>86204</v>
      </c>
      <c r="J71" s="6">
        <v>86204</v>
      </c>
      <c r="K71" s="6">
        <v>45818</v>
      </c>
      <c r="L71" s="6">
        <v>45818</v>
      </c>
      <c r="M71" s="6">
        <v>46582</v>
      </c>
      <c r="N71" s="6">
        <v>55704</v>
      </c>
      <c r="O71" s="6">
        <v>55704</v>
      </c>
      <c r="P71" s="6">
        <v>55704</v>
      </c>
      <c r="Q71" s="6">
        <v>61029</v>
      </c>
      <c r="R71" s="6">
        <v>61029</v>
      </c>
      <c r="S71" s="6">
        <v>61029</v>
      </c>
      <c r="T71" s="6">
        <v>92879</v>
      </c>
    </row>
    <row r="72" spans="1:20" x14ac:dyDescent="0.25">
      <c r="A72" t="s">
        <v>1246</v>
      </c>
      <c r="B72" t="s">
        <v>2295</v>
      </c>
      <c r="C72" s="6">
        <v>128524</v>
      </c>
      <c r="D72" s="6">
        <v>0</v>
      </c>
      <c r="E72" s="6">
        <v>187801</v>
      </c>
      <c r="F72" s="6">
        <v>187801</v>
      </c>
      <c r="G72" s="6">
        <v>0</v>
      </c>
      <c r="H72" s="6">
        <v>253591</v>
      </c>
      <c r="I72" s="6">
        <v>253591</v>
      </c>
      <c r="J72" s="6">
        <v>0</v>
      </c>
      <c r="K72" s="6">
        <v>326587</v>
      </c>
      <c r="L72" s="6">
        <v>326587</v>
      </c>
      <c r="M72" s="6">
        <v>0</v>
      </c>
      <c r="N72" s="6">
        <v>408304</v>
      </c>
      <c r="O72" s="6">
        <v>408304</v>
      </c>
      <c r="P72" s="6">
        <v>389522</v>
      </c>
      <c r="Q72" s="6">
        <v>79599</v>
      </c>
      <c r="R72" s="6">
        <v>79599</v>
      </c>
      <c r="S72" s="6">
        <v>0</v>
      </c>
      <c r="T72" s="6">
        <v>202262</v>
      </c>
    </row>
    <row r="73" spans="1:20" x14ac:dyDescent="0.25">
      <c r="A73" t="s">
        <v>115</v>
      </c>
      <c r="B73" t="s">
        <v>2296</v>
      </c>
      <c r="C73" s="6">
        <v>35345</v>
      </c>
      <c r="D73" s="6">
        <v>35345</v>
      </c>
      <c r="E73" s="6">
        <v>39487</v>
      </c>
      <c r="F73" s="6">
        <v>39487</v>
      </c>
      <c r="G73" s="6">
        <v>39487</v>
      </c>
      <c r="H73" s="6">
        <v>43160</v>
      </c>
      <c r="I73" s="6">
        <v>43160</v>
      </c>
      <c r="J73" s="6">
        <v>43160</v>
      </c>
      <c r="K73" s="6">
        <v>47389</v>
      </c>
      <c r="L73" s="6">
        <v>47389</v>
      </c>
      <c r="M73" s="6">
        <v>47389</v>
      </c>
      <c r="N73" s="6">
        <v>52419</v>
      </c>
      <c r="O73" s="6">
        <v>52419</v>
      </c>
      <c r="P73" s="6">
        <v>52419</v>
      </c>
      <c r="Q73" s="6">
        <v>63608</v>
      </c>
      <c r="R73" s="6">
        <v>63608</v>
      </c>
      <c r="S73" s="6">
        <v>63608</v>
      </c>
      <c r="T73" s="6">
        <v>95710</v>
      </c>
    </row>
    <row r="74" spans="1:20" x14ac:dyDescent="0.25">
      <c r="A74" t="s">
        <v>117</v>
      </c>
      <c r="B74" t="s">
        <v>2296</v>
      </c>
      <c r="C74" s="6">
        <v>34883</v>
      </c>
      <c r="D74" s="6">
        <v>34883</v>
      </c>
      <c r="E74" s="6">
        <v>39956</v>
      </c>
      <c r="F74" s="6">
        <v>39956</v>
      </c>
      <c r="G74" s="6">
        <v>39956</v>
      </c>
      <c r="H74" s="6">
        <v>43487</v>
      </c>
      <c r="I74" s="6">
        <v>43487</v>
      </c>
      <c r="J74" s="6">
        <v>43487</v>
      </c>
      <c r="K74" s="6">
        <v>47512</v>
      </c>
      <c r="L74" s="6">
        <v>47512</v>
      </c>
      <c r="M74" s="6">
        <v>47512</v>
      </c>
      <c r="N74" s="6">
        <v>52480</v>
      </c>
      <c r="O74" s="6">
        <v>52480</v>
      </c>
      <c r="P74" s="6">
        <v>52480</v>
      </c>
      <c r="Q74" s="6">
        <v>63260</v>
      </c>
      <c r="R74" s="6">
        <v>63260</v>
      </c>
      <c r="S74" s="6">
        <v>63260</v>
      </c>
      <c r="T74" s="6">
        <v>95245</v>
      </c>
    </row>
    <row r="75" spans="1:20" x14ac:dyDescent="0.25">
      <c r="A75" t="s">
        <v>118</v>
      </c>
      <c r="B75" t="s">
        <v>119</v>
      </c>
      <c r="C75" s="6">
        <v>34671</v>
      </c>
      <c r="D75" s="6">
        <v>0</v>
      </c>
      <c r="E75" s="6">
        <v>79882</v>
      </c>
      <c r="F75" s="6">
        <v>79882</v>
      </c>
      <c r="G75" s="6">
        <v>81153</v>
      </c>
      <c r="H75" s="6">
        <v>49969</v>
      </c>
      <c r="I75" s="6">
        <v>49969</v>
      </c>
      <c r="J75" s="6">
        <v>50737</v>
      </c>
      <c r="K75" s="6">
        <v>53353</v>
      </c>
      <c r="L75" s="6">
        <v>53353</v>
      </c>
      <c r="M75" s="6">
        <v>54203</v>
      </c>
      <c r="N75" s="6">
        <v>58914</v>
      </c>
      <c r="O75" s="6">
        <v>58914</v>
      </c>
      <c r="P75" s="6">
        <v>58914</v>
      </c>
      <c r="Q75" s="6">
        <v>62738</v>
      </c>
      <c r="R75" s="6">
        <v>62738</v>
      </c>
      <c r="S75" s="6">
        <v>63784</v>
      </c>
      <c r="T75" s="6">
        <v>100232</v>
      </c>
    </row>
    <row r="76" spans="1:20" x14ac:dyDescent="0.25">
      <c r="A76" t="s">
        <v>120</v>
      </c>
      <c r="B76" t="s">
        <v>119</v>
      </c>
      <c r="C76" s="6">
        <v>33066</v>
      </c>
      <c r="D76" s="6">
        <v>0</v>
      </c>
      <c r="E76" s="6">
        <v>75987</v>
      </c>
      <c r="F76" s="6">
        <v>75987</v>
      </c>
      <c r="G76" s="6">
        <v>77258</v>
      </c>
      <c r="H76" s="6">
        <v>47424</v>
      </c>
      <c r="I76" s="6">
        <v>47424</v>
      </c>
      <c r="J76" s="6">
        <v>48153</v>
      </c>
      <c r="K76" s="6">
        <v>50763</v>
      </c>
      <c r="L76" s="6">
        <v>50763</v>
      </c>
      <c r="M76" s="6">
        <v>51572</v>
      </c>
      <c r="N76" s="6">
        <v>56084</v>
      </c>
      <c r="O76" s="6">
        <v>56084</v>
      </c>
      <c r="P76" s="6">
        <v>56084</v>
      </c>
      <c r="Q76" s="6">
        <v>58783</v>
      </c>
      <c r="R76" s="6">
        <v>58783</v>
      </c>
      <c r="S76" s="6">
        <v>59763</v>
      </c>
      <c r="T76" s="6">
        <v>95628</v>
      </c>
    </row>
    <row r="77" spans="1:20" x14ac:dyDescent="0.25">
      <c r="A77" t="s">
        <v>121</v>
      </c>
      <c r="B77" t="s">
        <v>83</v>
      </c>
      <c r="C77" s="6">
        <v>39694</v>
      </c>
      <c r="D77" s="6">
        <v>39694</v>
      </c>
      <c r="E77" s="6">
        <v>45731</v>
      </c>
      <c r="F77" s="6">
        <v>45731</v>
      </c>
      <c r="G77" s="6">
        <v>45731</v>
      </c>
      <c r="H77" s="6">
        <v>52097</v>
      </c>
      <c r="I77" s="6">
        <v>52097</v>
      </c>
      <c r="J77" s="6">
        <v>52097</v>
      </c>
      <c r="K77" s="6">
        <v>54476</v>
      </c>
      <c r="L77" s="6">
        <v>54476</v>
      </c>
      <c r="M77" s="6">
        <v>55384</v>
      </c>
      <c r="N77" s="6">
        <v>60262</v>
      </c>
      <c r="O77" s="6">
        <v>60262</v>
      </c>
      <c r="P77" s="6">
        <v>60262</v>
      </c>
      <c r="Q77" s="6">
        <v>74664</v>
      </c>
      <c r="R77" s="6">
        <v>74664</v>
      </c>
      <c r="S77" s="6">
        <v>75521.14</v>
      </c>
      <c r="T77" s="6">
        <v>115310</v>
      </c>
    </row>
    <row r="78" spans="1:20" x14ac:dyDescent="0.25">
      <c r="A78" t="s">
        <v>123</v>
      </c>
      <c r="B78" t="s">
        <v>2297</v>
      </c>
      <c r="C78" s="6">
        <v>37219</v>
      </c>
      <c r="D78" s="6">
        <v>37219</v>
      </c>
      <c r="E78" s="6">
        <v>42935</v>
      </c>
      <c r="F78" s="6">
        <v>42935</v>
      </c>
      <c r="G78" s="6">
        <v>42935</v>
      </c>
      <c r="H78" s="6">
        <v>46653</v>
      </c>
      <c r="I78" s="6">
        <v>46653</v>
      </c>
      <c r="J78" s="6">
        <v>46653</v>
      </c>
      <c r="K78" s="6">
        <v>50880</v>
      </c>
      <c r="L78" s="6">
        <v>50880</v>
      </c>
      <c r="M78" s="6">
        <v>50880</v>
      </c>
      <c r="N78" s="6">
        <v>56157</v>
      </c>
      <c r="O78" s="6">
        <v>56157</v>
      </c>
      <c r="P78" s="6">
        <v>56157</v>
      </c>
      <c r="Q78" s="6">
        <v>69015</v>
      </c>
      <c r="R78" s="6">
        <v>69015</v>
      </c>
      <c r="S78" s="6">
        <v>69015</v>
      </c>
      <c r="T78" s="6">
        <v>101594</v>
      </c>
    </row>
    <row r="79" spans="1:20" x14ac:dyDescent="0.25">
      <c r="A79" t="s">
        <v>125</v>
      </c>
      <c r="B79" t="s">
        <v>126</v>
      </c>
      <c r="C79" s="6">
        <v>81297</v>
      </c>
      <c r="D79" s="6">
        <v>0</v>
      </c>
      <c r="E79" s="6">
        <v>132307</v>
      </c>
      <c r="F79" s="6">
        <v>132307</v>
      </c>
      <c r="G79" s="6">
        <v>132307</v>
      </c>
      <c r="H79" s="6">
        <v>57450</v>
      </c>
      <c r="I79" s="6">
        <v>57450</v>
      </c>
      <c r="J79" s="6">
        <v>0</v>
      </c>
      <c r="K79" s="6">
        <v>115810</v>
      </c>
      <c r="L79" s="6">
        <v>115810</v>
      </c>
      <c r="M79" s="6">
        <v>0</v>
      </c>
      <c r="N79" s="6">
        <v>182759</v>
      </c>
      <c r="O79" s="6">
        <v>182759</v>
      </c>
      <c r="P79" s="6">
        <v>115810</v>
      </c>
      <c r="Q79" s="6">
        <v>147165</v>
      </c>
      <c r="R79" s="6">
        <v>147165</v>
      </c>
      <c r="S79" s="6">
        <v>149533</v>
      </c>
      <c r="T79" s="6">
        <v>124464</v>
      </c>
    </row>
    <row r="80" spans="1:20" x14ac:dyDescent="0.25">
      <c r="A80" t="s">
        <v>127</v>
      </c>
      <c r="B80" t="s">
        <v>2298</v>
      </c>
      <c r="C80" s="6">
        <v>45158</v>
      </c>
      <c r="D80" s="6">
        <v>45158</v>
      </c>
      <c r="E80" s="6">
        <v>51539</v>
      </c>
      <c r="F80" s="6">
        <v>51539</v>
      </c>
      <c r="G80" s="6">
        <v>51539</v>
      </c>
      <c r="H80" s="6">
        <v>55453</v>
      </c>
      <c r="I80" s="6">
        <v>55453</v>
      </c>
      <c r="J80" s="6">
        <v>55453</v>
      </c>
      <c r="K80" s="6">
        <v>59889</v>
      </c>
      <c r="L80" s="6">
        <v>59889</v>
      </c>
      <c r="M80" s="6">
        <v>59889</v>
      </c>
      <c r="N80" s="6">
        <v>65488</v>
      </c>
      <c r="O80" s="6">
        <v>65488</v>
      </c>
      <c r="P80" s="6">
        <v>65488</v>
      </c>
      <c r="Q80" s="6">
        <v>80503</v>
      </c>
      <c r="R80" s="6">
        <v>80503</v>
      </c>
      <c r="S80" s="6">
        <v>80503</v>
      </c>
      <c r="T80" s="6">
        <v>113699</v>
      </c>
    </row>
    <row r="81" spans="1:20" x14ac:dyDescent="0.25">
      <c r="A81" t="s">
        <v>1076</v>
      </c>
      <c r="B81" t="s">
        <v>130</v>
      </c>
      <c r="C81" s="6">
        <v>172715</v>
      </c>
      <c r="D81" s="6">
        <v>0</v>
      </c>
      <c r="E81" s="6">
        <v>230203</v>
      </c>
      <c r="F81" s="6">
        <v>230203</v>
      </c>
      <c r="G81" s="6">
        <v>0</v>
      </c>
      <c r="H81" s="6">
        <v>294494</v>
      </c>
      <c r="I81" s="6">
        <v>294494</v>
      </c>
      <c r="J81" s="6">
        <v>0</v>
      </c>
      <c r="K81" s="6">
        <v>366410</v>
      </c>
      <c r="L81" s="6">
        <v>366410</v>
      </c>
      <c r="M81" s="6">
        <v>0</v>
      </c>
      <c r="N81" s="6">
        <v>447455</v>
      </c>
      <c r="O81" s="6">
        <v>447455</v>
      </c>
      <c r="P81" s="6">
        <v>0</v>
      </c>
      <c r="Q81" s="6">
        <v>547678</v>
      </c>
      <c r="R81" s="6">
        <v>547678</v>
      </c>
      <c r="S81" s="6">
        <v>0</v>
      </c>
      <c r="T81" s="6">
        <v>725014</v>
      </c>
    </row>
    <row r="82" spans="1:20" x14ac:dyDescent="0.25">
      <c r="A82" t="s">
        <v>131</v>
      </c>
      <c r="B82" t="s">
        <v>2293</v>
      </c>
      <c r="C82" s="6">
        <v>37441</v>
      </c>
      <c r="D82" s="6">
        <v>37441</v>
      </c>
      <c r="E82" s="6">
        <v>43567</v>
      </c>
      <c r="F82" s="6">
        <v>43567</v>
      </c>
      <c r="G82" s="6">
        <v>43567</v>
      </c>
      <c r="H82" s="6">
        <v>47402</v>
      </c>
      <c r="I82" s="6">
        <v>47402</v>
      </c>
      <c r="J82" s="6">
        <v>47431</v>
      </c>
      <c r="K82" s="6">
        <v>46686</v>
      </c>
      <c r="L82" s="6">
        <v>46686</v>
      </c>
      <c r="M82" s="6">
        <v>46696</v>
      </c>
      <c r="N82" s="6">
        <v>57212</v>
      </c>
      <c r="O82" s="6">
        <v>57212</v>
      </c>
      <c r="P82" s="6">
        <v>57244</v>
      </c>
      <c r="Q82" s="6">
        <v>71331</v>
      </c>
      <c r="R82" s="6">
        <v>71331</v>
      </c>
      <c r="S82" s="6">
        <v>71344</v>
      </c>
      <c r="T82" s="6">
        <v>104296</v>
      </c>
    </row>
    <row r="83" spans="1:20" x14ac:dyDescent="0.25">
      <c r="A83" t="s">
        <v>132</v>
      </c>
      <c r="B83" t="s">
        <v>2299</v>
      </c>
      <c r="C83" s="6">
        <v>42100</v>
      </c>
      <c r="D83" s="6">
        <v>42100</v>
      </c>
      <c r="E83" s="6">
        <v>47552</v>
      </c>
      <c r="F83" s="6">
        <v>47552</v>
      </c>
      <c r="G83" s="6">
        <v>47552</v>
      </c>
      <c r="H83" s="6">
        <v>51195</v>
      </c>
      <c r="I83" s="6">
        <v>51195</v>
      </c>
      <c r="J83" s="6">
        <v>51195</v>
      </c>
      <c r="K83" s="6">
        <v>67671</v>
      </c>
      <c r="L83" s="6">
        <v>67671</v>
      </c>
      <c r="M83" s="6">
        <v>67671</v>
      </c>
      <c r="N83" s="6">
        <v>74129</v>
      </c>
      <c r="O83" s="6">
        <v>74129</v>
      </c>
      <c r="P83" s="6">
        <v>74129</v>
      </c>
      <c r="Q83" s="6">
        <v>72504</v>
      </c>
      <c r="R83" s="6">
        <v>72504</v>
      </c>
      <c r="S83" s="6">
        <v>72504</v>
      </c>
      <c r="T83" s="6">
        <v>119926</v>
      </c>
    </row>
    <row r="84" spans="1:20" x14ac:dyDescent="0.25">
      <c r="A84" t="s">
        <v>134</v>
      </c>
      <c r="B84" t="s">
        <v>2299</v>
      </c>
      <c r="C84" s="6">
        <v>36647</v>
      </c>
      <c r="D84" s="6">
        <v>36647</v>
      </c>
      <c r="E84" s="6">
        <v>42204</v>
      </c>
      <c r="F84" s="6">
        <v>42204</v>
      </c>
      <c r="G84" s="6">
        <v>42204</v>
      </c>
      <c r="H84" s="6">
        <v>45877</v>
      </c>
      <c r="I84" s="6">
        <v>45877</v>
      </c>
      <c r="J84" s="6">
        <v>45877</v>
      </c>
      <c r="K84" s="6">
        <v>50055</v>
      </c>
      <c r="L84" s="6">
        <v>50055</v>
      </c>
      <c r="M84" s="6">
        <v>50055</v>
      </c>
      <c r="N84" s="6">
        <v>55256</v>
      </c>
      <c r="O84" s="6">
        <v>55256</v>
      </c>
      <c r="P84" s="6">
        <v>55256</v>
      </c>
      <c r="Q84" s="6">
        <v>67605</v>
      </c>
      <c r="R84" s="6">
        <v>67605</v>
      </c>
      <c r="S84" s="6">
        <v>67605</v>
      </c>
      <c r="T84" s="6">
        <v>100039</v>
      </c>
    </row>
    <row r="85" spans="1:20" x14ac:dyDescent="0.25">
      <c r="A85" t="s">
        <v>135</v>
      </c>
      <c r="B85" t="s">
        <v>2293</v>
      </c>
      <c r="C85" s="6">
        <v>35514</v>
      </c>
      <c r="D85" s="6">
        <v>35514</v>
      </c>
      <c r="E85" s="6">
        <v>40728</v>
      </c>
      <c r="F85" s="6">
        <v>40728</v>
      </c>
      <c r="G85" s="6">
        <v>40750</v>
      </c>
      <c r="H85" s="6">
        <v>44278</v>
      </c>
      <c r="I85" s="6">
        <v>44278</v>
      </c>
      <c r="J85" s="6">
        <v>44307</v>
      </c>
      <c r="K85" s="6">
        <v>43704</v>
      </c>
      <c r="L85" s="6">
        <v>43704</v>
      </c>
      <c r="M85" s="6">
        <v>43704</v>
      </c>
      <c r="N85" s="6">
        <v>53406</v>
      </c>
      <c r="O85" s="6">
        <v>53406</v>
      </c>
      <c r="P85" s="6">
        <v>53406</v>
      </c>
      <c r="Q85" s="6">
        <v>64643</v>
      </c>
      <c r="R85" s="6">
        <v>64643</v>
      </c>
      <c r="S85" s="6">
        <v>64656</v>
      </c>
      <c r="T85" s="6">
        <v>96746</v>
      </c>
    </row>
    <row r="86" spans="1:20" x14ac:dyDescent="0.25">
      <c r="A86" t="s">
        <v>136</v>
      </c>
      <c r="B86" t="s">
        <v>137</v>
      </c>
      <c r="C86" s="6">
        <v>72582</v>
      </c>
      <c r="D86" s="6">
        <v>72582</v>
      </c>
      <c r="E86" s="6">
        <v>51024</v>
      </c>
      <c r="F86" s="6">
        <v>51024</v>
      </c>
      <c r="G86" s="6">
        <v>51024</v>
      </c>
      <c r="H86" s="6">
        <v>50198</v>
      </c>
      <c r="I86" s="6">
        <v>50198</v>
      </c>
      <c r="J86" s="6">
        <v>51035</v>
      </c>
      <c r="K86" s="6">
        <v>61576</v>
      </c>
      <c r="L86" s="6">
        <v>61576</v>
      </c>
      <c r="M86" s="6">
        <v>61576</v>
      </c>
      <c r="N86" s="6">
        <v>60348</v>
      </c>
      <c r="O86" s="6">
        <v>60348</v>
      </c>
      <c r="P86" s="6">
        <v>60348</v>
      </c>
      <c r="Q86" s="6">
        <v>75827</v>
      </c>
      <c r="R86" s="6">
        <v>75827</v>
      </c>
      <c r="S86" s="6">
        <v>75827</v>
      </c>
      <c r="T86" s="6">
        <v>109156</v>
      </c>
    </row>
    <row r="87" spans="1:20" x14ac:dyDescent="0.25">
      <c r="A87" t="s">
        <v>138</v>
      </c>
      <c r="B87" t="s">
        <v>2300</v>
      </c>
      <c r="C87" s="6">
        <v>31656</v>
      </c>
      <c r="D87" s="6">
        <v>31656</v>
      </c>
      <c r="E87" s="6">
        <v>36049</v>
      </c>
      <c r="F87" s="6">
        <v>36049</v>
      </c>
      <c r="G87" s="6">
        <v>36049</v>
      </c>
      <c r="H87" s="6">
        <v>39380</v>
      </c>
      <c r="I87" s="6">
        <v>39380</v>
      </c>
      <c r="J87" s="6">
        <v>39380</v>
      </c>
      <c r="K87" s="6">
        <v>43193</v>
      </c>
      <c r="L87" s="6">
        <v>43193</v>
      </c>
      <c r="M87" s="6">
        <v>43193</v>
      </c>
      <c r="N87" s="6">
        <v>47832</v>
      </c>
      <c r="O87" s="6">
        <v>47832</v>
      </c>
      <c r="P87" s="6">
        <v>47832</v>
      </c>
      <c r="Q87" s="6">
        <v>56411</v>
      </c>
      <c r="R87" s="6">
        <v>56411</v>
      </c>
      <c r="S87" s="6">
        <v>56411</v>
      </c>
      <c r="T87" s="6">
        <v>87765</v>
      </c>
    </row>
    <row r="88" spans="1:20" x14ac:dyDescent="0.25">
      <c r="A88" t="s">
        <v>1522</v>
      </c>
      <c r="B88" t="s">
        <v>2301</v>
      </c>
      <c r="C88" s="6">
        <v>33239</v>
      </c>
      <c r="D88" s="6">
        <v>33239</v>
      </c>
      <c r="E88" s="6">
        <v>37860</v>
      </c>
      <c r="F88" s="6">
        <v>37860</v>
      </c>
      <c r="G88" s="6">
        <v>37860</v>
      </c>
      <c r="H88" s="6">
        <v>41258</v>
      </c>
      <c r="I88" s="6">
        <v>41258</v>
      </c>
      <c r="J88" s="6">
        <v>41946</v>
      </c>
      <c r="K88" s="6">
        <v>49514</v>
      </c>
      <c r="L88" s="6">
        <v>49514</v>
      </c>
      <c r="M88" s="6">
        <v>49514</v>
      </c>
      <c r="N88" s="6">
        <v>49892</v>
      </c>
      <c r="O88" s="6">
        <v>49892</v>
      </c>
      <c r="P88" s="6">
        <v>50724</v>
      </c>
      <c r="Q88" s="6">
        <v>64577</v>
      </c>
      <c r="R88" s="6">
        <v>64577</v>
      </c>
      <c r="S88" s="6">
        <v>65640</v>
      </c>
      <c r="T88" s="6">
        <v>89713</v>
      </c>
    </row>
    <row r="89" spans="1:20" x14ac:dyDescent="0.25">
      <c r="A89" t="s">
        <v>142</v>
      </c>
      <c r="B89" t="s">
        <v>2302</v>
      </c>
      <c r="C89" s="6">
        <v>3349730</v>
      </c>
      <c r="D89" s="6">
        <v>0</v>
      </c>
      <c r="E89" s="6">
        <v>3524025</v>
      </c>
      <c r="F89" s="6">
        <v>3524025</v>
      </c>
      <c r="G89" s="6">
        <v>0</v>
      </c>
      <c r="H89" s="6">
        <v>3705328</v>
      </c>
      <c r="I89" s="6">
        <v>3705328</v>
      </c>
      <c r="J89" s="6">
        <v>0</v>
      </c>
      <c r="K89" s="6">
        <v>3885393</v>
      </c>
      <c r="L89" s="6">
        <v>3885393</v>
      </c>
      <c r="M89" s="6">
        <v>0</v>
      </c>
      <c r="N89" s="6">
        <v>4075030</v>
      </c>
      <c r="O89" s="6">
        <v>4075030</v>
      </c>
      <c r="P89" s="6">
        <v>0</v>
      </c>
      <c r="Q89" s="6">
        <v>4285830</v>
      </c>
      <c r="R89" s="6">
        <v>4285830</v>
      </c>
      <c r="S89" s="6">
        <v>0</v>
      </c>
      <c r="T89" s="6">
        <v>4754260</v>
      </c>
    </row>
    <row r="90" spans="1:20" x14ac:dyDescent="0.25">
      <c r="A90" t="s">
        <v>144</v>
      </c>
      <c r="B90" t="s">
        <v>145</v>
      </c>
      <c r="C90" s="6">
        <v>37443</v>
      </c>
      <c r="D90" s="6">
        <v>37443</v>
      </c>
      <c r="E90" s="6">
        <v>50233</v>
      </c>
      <c r="F90" s="6">
        <v>50233</v>
      </c>
      <c r="G90" s="6">
        <v>50250</v>
      </c>
      <c r="H90" s="6">
        <v>49254</v>
      </c>
      <c r="I90" s="6">
        <v>49254</v>
      </c>
      <c r="J90" s="6">
        <v>49254</v>
      </c>
      <c r="K90" s="6">
        <v>53750</v>
      </c>
      <c r="L90" s="6">
        <v>53750</v>
      </c>
      <c r="M90" s="6">
        <v>53750</v>
      </c>
      <c r="N90" s="6">
        <v>67874</v>
      </c>
      <c r="O90" s="6">
        <v>67874</v>
      </c>
      <c r="P90" s="6">
        <v>67900</v>
      </c>
      <c r="Q90" s="6">
        <v>74837</v>
      </c>
      <c r="R90" s="6">
        <v>74837</v>
      </c>
      <c r="S90" s="6">
        <v>74837</v>
      </c>
      <c r="T90" s="6">
        <v>115817</v>
      </c>
    </row>
    <row r="91" spans="1:20" x14ac:dyDescent="0.25">
      <c r="A91" t="s">
        <v>146</v>
      </c>
      <c r="B91" t="s">
        <v>2303</v>
      </c>
      <c r="C91" s="6">
        <v>30118</v>
      </c>
      <c r="D91" s="6">
        <v>30118</v>
      </c>
      <c r="E91" s="6">
        <v>33882</v>
      </c>
      <c r="F91" s="6">
        <v>33882</v>
      </c>
      <c r="G91" s="6">
        <v>33882</v>
      </c>
      <c r="H91" s="6">
        <v>37029</v>
      </c>
      <c r="I91" s="6">
        <v>37029</v>
      </c>
      <c r="J91" s="6">
        <v>37029</v>
      </c>
      <c r="K91" s="6">
        <v>40644</v>
      </c>
      <c r="L91" s="6"/>
      <c r="M91" s="6"/>
      <c r="N91" s="6"/>
      <c r="O91" s="6"/>
      <c r="P91" s="6"/>
      <c r="Q91" s="6"/>
      <c r="R91" s="6"/>
      <c r="S91" s="6"/>
      <c r="T91" s="6"/>
    </row>
    <row r="92" spans="1:20" x14ac:dyDescent="0.25">
      <c r="B92" t="s">
        <v>1332</v>
      </c>
      <c r="C92" s="6"/>
      <c r="D92" s="6"/>
      <c r="E92" s="6"/>
      <c r="F92" s="6"/>
      <c r="G92" s="6"/>
      <c r="H92" s="6"/>
      <c r="I92" s="6"/>
      <c r="J92" s="6"/>
      <c r="K92" s="6"/>
      <c r="L92" s="6">
        <v>40644</v>
      </c>
      <c r="M92" s="6">
        <v>40644</v>
      </c>
      <c r="N92" s="6">
        <v>51799</v>
      </c>
      <c r="O92" s="6">
        <v>51799</v>
      </c>
      <c r="P92" s="6">
        <v>51971</v>
      </c>
      <c r="Q92" s="6">
        <v>51351</v>
      </c>
      <c r="R92" s="6">
        <v>51351</v>
      </c>
      <c r="S92" s="6">
        <v>52207</v>
      </c>
      <c r="T92" s="6">
        <v>81438</v>
      </c>
    </row>
    <row r="93" spans="1:20" x14ac:dyDescent="0.25">
      <c r="A93" t="s">
        <v>148</v>
      </c>
      <c r="B93" t="s">
        <v>149</v>
      </c>
      <c r="C93" s="6">
        <v>72085</v>
      </c>
      <c r="D93" s="6">
        <v>0</v>
      </c>
      <c r="E93" s="6">
        <v>112468</v>
      </c>
      <c r="F93" s="6">
        <v>112468</v>
      </c>
      <c r="G93" s="6">
        <v>0</v>
      </c>
      <c r="H93" s="6">
        <v>158128</v>
      </c>
      <c r="I93" s="6">
        <v>158128</v>
      </c>
      <c r="J93" s="6">
        <v>0</v>
      </c>
      <c r="K93" s="6">
        <v>209766</v>
      </c>
      <c r="L93" s="6">
        <v>209766</v>
      </c>
      <c r="M93" s="6">
        <v>80000</v>
      </c>
      <c r="N93" s="6">
        <v>186532</v>
      </c>
      <c r="O93" s="6">
        <v>186532</v>
      </c>
      <c r="P93" s="6">
        <v>0</v>
      </c>
      <c r="Q93" s="6">
        <v>251398</v>
      </c>
      <c r="R93" s="6">
        <v>251398</v>
      </c>
      <c r="S93" s="6">
        <v>251398</v>
      </c>
      <c r="T93" s="6">
        <v>90543</v>
      </c>
    </row>
    <row r="94" spans="1:20" x14ac:dyDescent="0.25">
      <c r="A94" t="s">
        <v>150</v>
      </c>
      <c r="B94" t="s">
        <v>2304</v>
      </c>
      <c r="C94" s="6">
        <v>33880</v>
      </c>
      <c r="D94" s="6">
        <v>33880</v>
      </c>
      <c r="E94" s="6">
        <v>38829</v>
      </c>
      <c r="F94" s="6">
        <v>38829</v>
      </c>
      <c r="G94" s="6">
        <v>38829</v>
      </c>
      <c r="H94" s="6">
        <v>42128</v>
      </c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x14ac:dyDescent="0.25">
      <c r="B95" t="s">
        <v>1250</v>
      </c>
      <c r="C95" s="6"/>
      <c r="D95" s="6"/>
      <c r="E95" s="6"/>
      <c r="F95" s="6"/>
      <c r="G95" s="6"/>
      <c r="H95" s="6"/>
      <c r="I95" s="6">
        <v>42128</v>
      </c>
      <c r="J95" s="6">
        <v>42128</v>
      </c>
      <c r="K95" s="6">
        <v>50518</v>
      </c>
      <c r="L95" s="6">
        <v>50518</v>
      </c>
      <c r="M95" s="6">
        <v>50518</v>
      </c>
      <c r="N95" s="6">
        <v>56666</v>
      </c>
      <c r="O95" s="6">
        <v>56666</v>
      </c>
      <c r="P95" s="6">
        <v>56666</v>
      </c>
      <c r="Q95" s="6">
        <v>60789</v>
      </c>
      <c r="R95" s="6">
        <v>60789</v>
      </c>
      <c r="S95" s="6">
        <v>60789</v>
      </c>
      <c r="T95" s="6">
        <v>92518</v>
      </c>
    </row>
    <row r="96" spans="1:20" x14ac:dyDescent="0.25">
      <c r="A96" t="s">
        <v>1524</v>
      </c>
      <c r="B96" t="s">
        <v>83</v>
      </c>
      <c r="C96" s="6">
        <v>31579</v>
      </c>
      <c r="D96" s="6">
        <v>31579</v>
      </c>
      <c r="E96" s="6">
        <v>35210</v>
      </c>
      <c r="F96" s="6">
        <v>35210</v>
      </c>
      <c r="G96" s="6">
        <v>35210</v>
      </c>
      <c r="H96" s="6">
        <v>51543</v>
      </c>
      <c r="I96" s="6">
        <v>51543</v>
      </c>
      <c r="J96" s="6">
        <v>51543</v>
      </c>
      <c r="K96" s="6">
        <v>42465</v>
      </c>
      <c r="L96" s="6">
        <v>42465</v>
      </c>
      <c r="M96" s="6">
        <v>43173</v>
      </c>
      <c r="N96" s="6">
        <v>47070</v>
      </c>
      <c r="O96" s="6">
        <v>47070</v>
      </c>
      <c r="P96" s="6">
        <v>47070</v>
      </c>
      <c r="Q96" s="6">
        <v>53919</v>
      </c>
      <c r="R96" s="6">
        <v>53919</v>
      </c>
      <c r="S96" s="6">
        <v>54776.14</v>
      </c>
      <c r="T96" s="6">
        <v>89950</v>
      </c>
    </row>
    <row r="97" spans="1:20" x14ac:dyDescent="0.25">
      <c r="A97" t="s">
        <v>153</v>
      </c>
      <c r="B97" t="s">
        <v>83</v>
      </c>
      <c r="C97" s="6">
        <v>43304</v>
      </c>
      <c r="D97" s="6">
        <v>43304</v>
      </c>
      <c r="E97" s="6">
        <v>50363</v>
      </c>
      <c r="F97" s="6">
        <v>50363</v>
      </c>
      <c r="G97" s="6">
        <v>50363</v>
      </c>
      <c r="H97" s="6">
        <v>57285</v>
      </c>
      <c r="I97" s="6">
        <v>57285</v>
      </c>
      <c r="J97" s="6">
        <v>57285</v>
      </c>
      <c r="K97" s="6">
        <v>59784</v>
      </c>
      <c r="L97" s="6">
        <v>59784</v>
      </c>
      <c r="M97" s="6">
        <v>60781</v>
      </c>
      <c r="N97" s="6">
        <v>66096</v>
      </c>
      <c r="O97" s="6">
        <v>66096</v>
      </c>
      <c r="P97" s="6">
        <v>66096</v>
      </c>
      <c r="Q97" s="6">
        <v>83857</v>
      </c>
      <c r="R97" s="6">
        <v>83857</v>
      </c>
      <c r="S97" s="6">
        <v>84714.14</v>
      </c>
      <c r="T97" s="6">
        <v>126554</v>
      </c>
    </row>
    <row r="98" spans="1:20" x14ac:dyDescent="0.25">
      <c r="A98" t="s">
        <v>154</v>
      </c>
      <c r="B98" t="s">
        <v>1250</v>
      </c>
      <c r="C98" s="6"/>
      <c r="D98" s="6"/>
      <c r="E98" s="6"/>
      <c r="F98" s="6">
        <v>38690</v>
      </c>
      <c r="G98" s="6">
        <v>38690</v>
      </c>
      <c r="H98" s="6">
        <v>42140</v>
      </c>
      <c r="I98" s="6">
        <v>42140</v>
      </c>
      <c r="J98" s="6">
        <v>42140</v>
      </c>
      <c r="K98" s="6">
        <v>47579</v>
      </c>
      <c r="L98" s="6">
        <v>47579</v>
      </c>
      <c r="M98" s="6">
        <v>47579</v>
      </c>
      <c r="N98" s="6">
        <v>56629</v>
      </c>
      <c r="O98" s="6">
        <v>56629</v>
      </c>
      <c r="P98" s="6">
        <v>56629</v>
      </c>
      <c r="Q98" s="6">
        <v>60801</v>
      </c>
      <c r="R98" s="6">
        <v>60801</v>
      </c>
      <c r="S98" s="6">
        <v>60801</v>
      </c>
      <c r="T98" s="6">
        <v>99475</v>
      </c>
    </row>
    <row r="99" spans="1:20" x14ac:dyDescent="0.25">
      <c r="B99" t="s">
        <v>2303</v>
      </c>
      <c r="C99" s="6">
        <v>33892</v>
      </c>
      <c r="D99" s="6">
        <v>33892</v>
      </c>
      <c r="E99" s="6">
        <v>38690</v>
      </c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x14ac:dyDescent="0.25">
      <c r="A100" t="s">
        <v>155</v>
      </c>
      <c r="B100" t="s">
        <v>149</v>
      </c>
      <c r="C100" s="6">
        <v>79937</v>
      </c>
      <c r="D100" s="6">
        <v>0</v>
      </c>
      <c r="E100" s="6">
        <v>125360</v>
      </c>
      <c r="F100" s="6">
        <v>125360</v>
      </c>
      <c r="G100" s="6">
        <v>0</v>
      </c>
      <c r="H100" s="6">
        <v>182260</v>
      </c>
      <c r="I100" s="6">
        <v>182260</v>
      </c>
      <c r="J100" s="6">
        <v>0</v>
      </c>
      <c r="K100" s="6">
        <v>246624</v>
      </c>
      <c r="L100" s="6">
        <v>246624</v>
      </c>
      <c r="M100" s="6">
        <v>80000</v>
      </c>
      <c r="N100" s="6">
        <v>231250</v>
      </c>
      <c r="O100" s="6">
        <v>231250</v>
      </c>
      <c r="P100" s="6">
        <v>0</v>
      </c>
      <c r="Q100" s="6">
        <v>307927</v>
      </c>
      <c r="R100" s="6">
        <v>307927</v>
      </c>
      <c r="S100" s="6">
        <v>307927</v>
      </c>
      <c r="T100" s="6">
        <v>124741</v>
      </c>
    </row>
    <row r="101" spans="1:20" x14ac:dyDescent="0.25">
      <c r="A101" t="s">
        <v>156</v>
      </c>
      <c r="B101" t="s">
        <v>126</v>
      </c>
      <c r="C101" s="6">
        <v>75652</v>
      </c>
      <c r="D101" s="6">
        <v>0</v>
      </c>
      <c r="E101" s="6">
        <v>125488</v>
      </c>
      <c r="F101" s="6">
        <v>125488</v>
      </c>
      <c r="G101" s="6">
        <v>125488</v>
      </c>
      <c r="H101" s="6">
        <v>56171</v>
      </c>
      <c r="I101" s="6">
        <v>56171</v>
      </c>
      <c r="J101" s="6">
        <v>0</v>
      </c>
      <c r="K101" s="6">
        <v>113454</v>
      </c>
      <c r="L101" s="6">
        <v>113454</v>
      </c>
      <c r="M101" s="6">
        <v>0</v>
      </c>
      <c r="N101" s="6">
        <v>179179</v>
      </c>
      <c r="O101" s="6">
        <v>179179</v>
      </c>
      <c r="P101" s="6">
        <v>113454</v>
      </c>
      <c r="Q101" s="6">
        <v>144126</v>
      </c>
      <c r="R101" s="6">
        <v>144126</v>
      </c>
      <c r="S101" s="6">
        <v>146445</v>
      </c>
      <c r="T101" s="6">
        <v>122229</v>
      </c>
    </row>
    <row r="102" spans="1:20" x14ac:dyDescent="0.25">
      <c r="A102" t="s">
        <v>157</v>
      </c>
      <c r="B102" t="s">
        <v>2305</v>
      </c>
      <c r="C102" s="6">
        <v>3739029</v>
      </c>
      <c r="D102" s="6">
        <v>0</v>
      </c>
      <c r="E102" s="6">
        <v>3916840</v>
      </c>
      <c r="F102" s="6">
        <v>3916840</v>
      </c>
      <c r="G102" s="6">
        <v>0</v>
      </c>
      <c r="H102" s="6">
        <v>4102180</v>
      </c>
      <c r="I102" s="6">
        <v>4102180</v>
      </c>
      <c r="J102" s="6">
        <v>0</v>
      </c>
      <c r="K102" s="6">
        <v>4286544</v>
      </c>
      <c r="L102" s="6">
        <v>4286544</v>
      </c>
      <c r="M102" s="6">
        <v>0</v>
      </c>
      <c r="N102" s="6">
        <v>4479390</v>
      </c>
      <c r="O102" s="6">
        <v>4479390</v>
      </c>
      <c r="P102" s="6">
        <v>0</v>
      </c>
      <c r="Q102" s="6">
        <v>4688325</v>
      </c>
      <c r="R102" s="6">
        <v>4688325</v>
      </c>
      <c r="S102" s="6">
        <v>0</v>
      </c>
      <c r="T102" s="6">
        <v>5169353</v>
      </c>
    </row>
    <row r="103" spans="1:20" x14ac:dyDescent="0.25">
      <c r="A103" t="s">
        <v>159</v>
      </c>
      <c r="B103" t="s">
        <v>2306</v>
      </c>
      <c r="C103" s="6">
        <v>33839</v>
      </c>
      <c r="D103" s="6">
        <v>33839</v>
      </c>
      <c r="E103" s="6">
        <v>38625</v>
      </c>
      <c r="F103" s="6">
        <v>38625</v>
      </c>
      <c r="G103" s="6">
        <v>39269</v>
      </c>
      <c r="H103" s="6">
        <v>46114</v>
      </c>
      <c r="I103" s="6">
        <v>46114</v>
      </c>
      <c r="J103" s="6">
        <v>46872</v>
      </c>
      <c r="K103" s="6">
        <v>50454</v>
      </c>
      <c r="L103" s="6">
        <v>50454</v>
      </c>
      <c r="M103" s="6">
        <v>50454</v>
      </c>
      <c r="N103" s="6">
        <v>50837</v>
      </c>
      <c r="O103" s="6">
        <v>50837</v>
      </c>
      <c r="P103" s="6">
        <v>50837</v>
      </c>
      <c r="Q103" s="6">
        <v>60688</v>
      </c>
      <c r="R103" s="6">
        <v>60688</v>
      </c>
      <c r="S103" s="6">
        <v>60688</v>
      </c>
      <c r="T103" s="6">
        <v>92407</v>
      </c>
    </row>
    <row r="104" spans="1:20" x14ac:dyDescent="0.25">
      <c r="A104" t="s">
        <v>161</v>
      </c>
      <c r="B104" t="s">
        <v>2307</v>
      </c>
      <c r="C104" s="6">
        <v>36654</v>
      </c>
      <c r="D104" s="6">
        <v>36654</v>
      </c>
      <c r="E104" s="6">
        <v>38656</v>
      </c>
      <c r="F104" s="6">
        <v>38656</v>
      </c>
      <c r="G104" s="6">
        <v>39301</v>
      </c>
      <c r="H104" s="6">
        <v>46150</v>
      </c>
      <c r="I104" s="6">
        <v>46150</v>
      </c>
      <c r="J104" s="6">
        <v>46150</v>
      </c>
      <c r="K104" s="6">
        <v>46043</v>
      </c>
      <c r="L104" s="6">
        <v>46043</v>
      </c>
      <c r="M104" s="6">
        <v>46043</v>
      </c>
      <c r="N104" s="6">
        <v>50876</v>
      </c>
      <c r="O104" s="6">
        <v>50876</v>
      </c>
      <c r="P104" s="6">
        <v>50876</v>
      </c>
      <c r="Q104" s="6">
        <v>60749</v>
      </c>
      <c r="R104" s="6">
        <v>60749</v>
      </c>
      <c r="S104" s="6">
        <v>61762</v>
      </c>
      <c r="T104" s="6">
        <v>97917</v>
      </c>
    </row>
    <row r="105" spans="1:20" x14ac:dyDescent="0.25">
      <c r="A105" t="s">
        <v>163</v>
      </c>
      <c r="B105" t="s">
        <v>2308</v>
      </c>
      <c r="C105" s="6">
        <v>34119</v>
      </c>
      <c r="D105" s="6">
        <v>34119</v>
      </c>
      <c r="E105" s="6">
        <v>38981</v>
      </c>
      <c r="F105" s="6">
        <v>38981</v>
      </c>
      <c r="G105" s="6">
        <v>38981</v>
      </c>
      <c r="H105" s="6">
        <v>42451</v>
      </c>
      <c r="I105" s="6">
        <v>42451</v>
      </c>
      <c r="J105" s="6">
        <v>43159</v>
      </c>
      <c r="K105" s="6">
        <v>52305</v>
      </c>
      <c r="L105" s="6">
        <v>52305</v>
      </c>
      <c r="M105" s="6">
        <v>52305</v>
      </c>
      <c r="N105" s="6">
        <v>51277</v>
      </c>
      <c r="O105" s="6">
        <v>51277</v>
      </c>
      <c r="P105" s="6">
        <v>51277</v>
      </c>
      <c r="Q105" s="6">
        <v>61377</v>
      </c>
      <c r="R105" s="6">
        <v>61377</v>
      </c>
      <c r="S105" s="6">
        <v>62400</v>
      </c>
      <c r="T105" s="6">
        <v>98648</v>
      </c>
    </row>
    <row r="106" spans="1:20" x14ac:dyDescent="0.25">
      <c r="A106" t="s">
        <v>165</v>
      </c>
      <c r="B106" t="s">
        <v>2287</v>
      </c>
      <c r="C106" s="6">
        <v>33448</v>
      </c>
      <c r="D106" s="6">
        <v>33448</v>
      </c>
      <c r="E106" s="6">
        <v>38126</v>
      </c>
      <c r="F106" s="6">
        <v>38126</v>
      </c>
      <c r="G106" s="6">
        <v>38126</v>
      </c>
      <c r="H106" s="6">
        <v>46176</v>
      </c>
      <c r="I106" s="6">
        <v>46176</v>
      </c>
      <c r="J106" s="6">
        <v>46176</v>
      </c>
      <c r="K106" s="6">
        <v>45444</v>
      </c>
      <c r="L106" s="6">
        <v>45444</v>
      </c>
      <c r="M106" s="6">
        <v>45444</v>
      </c>
      <c r="N106" s="6">
        <v>50221</v>
      </c>
      <c r="O106" s="6">
        <v>50221</v>
      </c>
      <c r="P106" s="6">
        <v>50221</v>
      </c>
      <c r="Q106" s="6">
        <v>65963</v>
      </c>
      <c r="R106" s="6">
        <v>65963</v>
      </c>
      <c r="S106" s="6">
        <v>65963</v>
      </c>
      <c r="T106" s="6">
        <v>91345</v>
      </c>
    </row>
    <row r="107" spans="1:20" x14ac:dyDescent="0.25">
      <c r="A107" t="s">
        <v>166</v>
      </c>
      <c r="B107" t="s">
        <v>2309</v>
      </c>
      <c r="C107" s="6">
        <v>34731</v>
      </c>
      <c r="D107" s="6">
        <v>34731</v>
      </c>
      <c r="E107" s="6">
        <v>39763</v>
      </c>
      <c r="F107" s="6">
        <v>39763</v>
      </c>
      <c r="G107" s="6">
        <v>40426</v>
      </c>
      <c r="H107" s="6">
        <v>47422</v>
      </c>
      <c r="I107" s="6">
        <v>47422</v>
      </c>
      <c r="J107" s="6">
        <v>47422</v>
      </c>
      <c r="K107" s="6">
        <v>47294</v>
      </c>
      <c r="L107" s="6">
        <v>47294</v>
      </c>
      <c r="M107" s="6">
        <v>47294</v>
      </c>
      <c r="N107" s="6">
        <v>52241</v>
      </c>
      <c r="O107" s="6">
        <v>52241</v>
      </c>
      <c r="P107" s="6">
        <v>52241</v>
      </c>
      <c r="Q107" s="6">
        <v>62886</v>
      </c>
      <c r="R107" s="6">
        <v>62886</v>
      </c>
      <c r="S107" s="6">
        <v>62886</v>
      </c>
      <c r="T107" s="6">
        <v>94832</v>
      </c>
    </row>
    <row r="108" spans="1:20" x14ac:dyDescent="0.25">
      <c r="A108" t="s">
        <v>168</v>
      </c>
      <c r="B108" t="s">
        <v>33</v>
      </c>
      <c r="C108" s="6">
        <v>75772</v>
      </c>
      <c r="D108" s="6">
        <v>0</v>
      </c>
      <c r="E108" s="6">
        <v>122687</v>
      </c>
      <c r="F108" s="6">
        <v>122687</v>
      </c>
      <c r="G108" s="6">
        <v>75772</v>
      </c>
      <c r="H108" s="6">
        <v>96315</v>
      </c>
      <c r="I108" s="6">
        <v>96315</v>
      </c>
      <c r="J108" s="6">
        <v>48716</v>
      </c>
      <c r="K108" s="6">
        <v>103754</v>
      </c>
      <c r="L108" s="6">
        <v>103754</v>
      </c>
      <c r="M108" s="6">
        <v>49400</v>
      </c>
      <c r="N108" s="6">
        <v>114708</v>
      </c>
      <c r="O108" s="6">
        <v>114708</v>
      </c>
      <c r="P108" s="6">
        <v>56155</v>
      </c>
      <c r="Q108" s="6">
        <v>130211</v>
      </c>
      <c r="R108" s="6">
        <v>130211</v>
      </c>
      <c r="S108" s="6">
        <v>0</v>
      </c>
      <c r="T108" s="6">
        <v>246957</v>
      </c>
    </row>
    <row r="109" spans="1:20" x14ac:dyDescent="0.25">
      <c r="A109" t="s">
        <v>169</v>
      </c>
      <c r="B109" t="s">
        <v>170</v>
      </c>
      <c r="C109" s="6">
        <v>31511</v>
      </c>
      <c r="D109" s="6">
        <v>0</v>
      </c>
      <c r="E109" s="6">
        <v>72214</v>
      </c>
      <c r="F109" s="6">
        <v>72214</v>
      </c>
      <c r="G109" s="6">
        <v>72214</v>
      </c>
      <c r="H109" s="6">
        <v>46230</v>
      </c>
      <c r="I109" s="6">
        <v>46230</v>
      </c>
      <c r="J109" s="6">
        <v>46230</v>
      </c>
      <c r="K109" s="6">
        <v>42652</v>
      </c>
      <c r="L109" s="6">
        <v>42652</v>
      </c>
      <c r="M109" s="6">
        <v>43363</v>
      </c>
      <c r="N109" s="6">
        <v>51773</v>
      </c>
      <c r="O109" s="6">
        <v>51773</v>
      </c>
      <c r="P109" s="6">
        <v>51773</v>
      </c>
      <c r="Q109" s="6">
        <v>60914</v>
      </c>
      <c r="R109" s="6">
        <v>60914</v>
      </c>
      <c r="S109" s="6">
        <v>60914</v>
      </c>
      <c r="T109" s="6">
        <v>86081</v>
      </c>
    </row>
    <row r="110" spans="1:20" x14ac:dyDescent="0.25">
      <c r="A110" t="s">
        <v>171</v>
      </c>
      <c r="B110" t="s">
        <v>2573</v>
      </c>
      <c r="C110" s="6">
        <v>38446</v>
      </c>
      <c r="D110" s="6">
        <v>38000</v>
      </c>
      <c r="E110" s="6">
        <v>42156</v>
      </c>
      <c r="F110" s="6">
        <v>42156</v>
      </c>
      <c r="G110" s="6">
        <v>42156</v>
      </c>
      <c r="H110" s="6">
        <v>39719</v>
      </c>
      <c r="I110" s="6">
        <v>39719</v>
      </c>
      <c r="J110" s="6">
        <v>0</v>
      </c>
      <c r="K110" s="6">
        <v>89443</v>
      </c>
      <c r="L110" s="6">
        <v>89443</v>
      </c>
      <c r="M110" s="6">
        <v>89443</v>
      </c>
      <c r="N110" s="6">
        <v>52786</v>
      </c>
      <c r="O110" s="6">
        <v>52786</v>
      </c>
      <c r="P110" s="6">
        <v>53666</v>
      </c>
      <c r="Q110" s="6">
        <v>61610</v>
      </c>
      <c r="R110" s="6">
        <v>61610</v>
      </c>
      <c r="S110" s="6">
        <v>61610</v>
      </c>
      <c r="T110" s="6">
        <v>93881</v>
      </c>
    </row>
    <row r="111" spans="1:20" x14ac:dyDescent="0.25">
      <c r="A111" t="s">
        <v>173</v>
      </c>
      <c r="B111" t="s">
        <v>2310</v>
      </c>
      <c r="C111" s="6">
        <v>2950721</v>
      </c>
      <c r="D111" s="6">
        <v>0</v>
      </c>
      <c r="E111" s="6">
        <v>3095454</v>
      </c>
      <c r="F111" s="6">
        <v>3095454</v>
      </c>
      <c r="G111" s="6">
        <v>0</v>
      </c>
      <c r="H111" s="6">
        <v>3246831</v>
      </c>
      <c r="I111" s="6">
        <v>3246831</v>
      </c>
      <c r="J111" s="6">
        <v>0</v>
      </c>
      <c r="K111" s="6">
        <v>3397402</v>
      </c>
      <c r="L111" s="6">
        <v>3397402</v>
      </c>
      <c r="M111" s="6">
        <v>0</v>
      </c>
      <c r="N111" s="6">
        <v>3555401</v>
      </c>
      <c r="O111" s="6">
        <v>3555401</v>
      </c>
      <c r="P111" s="6">
        <v>0</v>
      </c>
      <c r="Q111" s="6">
        <v>3724834</v>
      </c>
      <c r="R111" s="6">
        <v>3724834</v>
      </c>
      <c r="S111" s="6">
        <v>0</v>
      </c>
      <c r="T111" s="6">
        <v>4117253</v>
      </c>
    </row>
    <row r="112" spans="1:20" x14ac:dyDescent="0.25">
      <c r="A112" t="s">
        <v>175</v>
      </c>
      <c r="B112" t="s">
        <v>2311</v>
      </c>
      <c r="C112" s="6">
        <v>36080</v>
      </c>
      <c r="D112" s="6">
        <v>36080</v>
      </c>
      <c r="E112" s="6">
        <v>37273</v>
      </c>
      <c r="F112" s="6">
        <v>37273</v>
      </c>
      <c r="G112" s="6">
        <v>37273</v>
      </c>
      <c r="H112" s="6">
        <v>40634</v>
      </c>
      <c r="I112" s="6">
        <v>40634</v>
      </c>
      <c r="J112" s="6">
        <v>40634</v>
      </c>
      <c r="K112" s="6">
        <v>44478</v>
      </c>
      <c r="L112" s="6">
        <v>44478</v>
      </c>
      <c r="M112" s="6">
        <v>0</v>
      </c>
      <c r="N112" s="6">
        <v>100642</v>
      </c>
      <c r="O112" s="6">
        <v>100642</v>
      </c>
      <c r="P112" s="6">
        <v>100642</v>
      </c>
      <c r="Q112" s="6">
        <v>63373</v>
      </c>
      <c r="R112" s="6">
        <v>63373</v>
      </c>
      <c r="S112" s="6">
        <v>64430</v>
      </c>
      <c r="T112" s="6">
        <v>94803</v>
      </c>
    </row>
    <row r="113" spans="1:20" x14ac:dyDescent="0.25">
      <c r="A113" t="s">
        <v>177</v>
      </c>
      <c r="B113" t="s">
        <v>2312</v>
      </c>
      <c r="C113" s="6">
        <v>1365664</v>
      </c>
      <c r="D113" s="6">
        <v>0</v>
      </c>
      <c r="E113" s="6">
        <v>1461534</v>
      </c>
      <c r="F113" s="6">
        <v>1461534</v>
      </c>
      <c r="G113" s="6">
        <v>0</v>
      </c>
      <c r="H113" s="6">
        <v>1564180</v>
      </c>
      <c r="I113" s="6">
        <v>1564180</v>
      </c>
      <c r="J113" s="6">
        <v>0</v>
      </c>
      <c r="K113" s="6">
        <v>1665994</v>
      </c>
      <c r="L113" s="6">
        <v>1665994</v>
      </c>
      <c r="M113" s="6">
        <v>0</v>
      </c>
      <c r="N113" s="6">
        <v>1775394</v>
      </c>
      <c r="O113" s="6">
        <v>1775394</v>
      </c>
      <c r="P113" s="6">
        <v>0</v>
      </c>
      <c r="Q113" s="6">
        <v>1896924</v>
      </c>
      <c r="R113" s="6">
        <v>1896924</v>
      </c>
      <c r="S113" s="6">
        <v>0</v>
      </c>
      <c r="T113" s="6">
        <v>2157306</v>
      </c>
    </row>
    <row r="114" spans="1:20" x14ac:dyDescent="0.25">
      <c r="A114" t="s">
        <v>179</v>
      </c>
      <c r="B114" t="s">
        <v>180</v>
      </c>
      <c r="C114" s="6">
        <v>35613</v>
      </c>
      <c r="D114" s="6">
        <v>0</v>
      </c>
      <c r="E114" s="6">
        <v>77677</v>
      </c>
      <c r="F114" s="6">
        <v>77677</v>
      </c>
      <c r="G114" s="6">
        <v>0</v>
      </c>
      <c r="H114" s="6">
        <v>125402</v>
      </c>
      <c r="I114" s="6">
        <v>125402</v>
      </c>
      <c r="J114" s="6">
        <v>125402</v>
      </c>
      <c r="K114" s="6">
        <v>43862</v>
      </c>
      <c r="L114" s="6">
        <v>43862</v>
      </c>
      <c r="M114" s="6">
        <v>43862</v>
      </c>
      <c r="N114" s="6">
        <v>48494</v>
      </c>
      <c r="O114" s="6">
        <v>48494</v>
      </c>
      <c r="P114" s="6">
        <v>0</v>
      </c>
      <c r="Q114" s="6">
        <v>113175</v>
      </c>
      <c r="R114" s="6">
        <v>113175</v>
      </c>
      <c r="S114" s="6">
        <v>113175</v>
      </c>
      <c r="T114" s="6">
        <v>93577</v>
      </c>
    </row>
    <row r="115" spans="1:20" x14ac:dyDescent="0.25">
      <c r="A115" t="s">
        <v>181</v>
      </c>
      <c r="B115" t="s">
        <v>182</v>
      </c>
      <c r="C115" s="6">
        <v>52219</v>
      </c>
      <c r="D115" s="6">
        <v>35000</v>
      </c>
      <c r="E115" s="6">
        <v>57422</v>
      </c>
      <c r="F115" s="6">
        <v>57422</v>
      </c>
      <c r="G115" s="6">
        <v>37000</v>
      </c>
      <c r="H115" s="6">
        <v>64371</v>
      </c>
      <c r="I115" s="6">
        <v>64371</v>
      </c>
      <c r="J115" s="6">
        <v>35000</v>
      </c>
      <c r="K115" s="6">
        <v>77896</v>
      </c>
      <c r="L115" s="6">
        <v>77896</v>
      </c>
      <c r="M115" s="6">
        <v>60000</v>
      </c>
      <c r="N115" s="6">
        <v>70831</v>
      </c>
      <c r="O115" s="6">
        <v>70831</v>
      </c>
      <c r="P115" s="6">
        <v>60000</v>
      </c>
      <c r="Q115" s="6">
        <v>66711</v>
      </c>
      <c r="R115" s="6">
        <v>66711</v>
      </c>
      <c r="S115" s="6">
        <v>66711</v>
      </c>
      <c r="T115" s="6">
        <v>86505</v>
      </c>
    </row>
    <row r="116" spans="1:20" x14ac:dyDescent="0.25">
      <c r="A116" t="s">
        <v>183</v>
      </c>
      <c r="B116" t="s">
        <v>2607</v>
      </c>
      <c r="C116" s="6">
        <v>31590</v>
      </c>
      <c r="D116" s="6">
        <v>32064</v>
      </c>
      <c r="E116" s="6">
        <v>40341</v>
      </c>
      <c r="F116" s="6">
        <v>40341</v>
      </c>
      <c r="G116" s="6">
        <v>40341</v>
      </c>
      <c r="H116" s="6">
        <v>44776</v>
      </c>
      <c r="I116" s="6">
        <v>44776</v>
      </c>
      <c r="J116" s="6">
        <v>44776</v>
      </c>
      <c r="K116" s="6">
        <v>47649</v>
      </c>
      <c r="L116" s="6">
        <v>47649</v>
      </c>
      <c r="M116" s="6">
        <v>47649</v>
      </c>
      <c r="N116" s="6">
        <v>47297</v>
      </c>
      <c r="O116" s="6">
        <v>47297</v>
      </c>
      <c r="P116" s="6">
        <v>48086</v>
      </c>
      <c r="Q116" s="6">
        <v>60267</v>
      </c>
      <c r="R116" s="6">
        <v>60267</v>
      </c>
      <c r="S116" s="6">
        <v>60267</v>
      </c>
      <c r="T116" s="6">
        <v>86294</v>
      </c>
    </row>
    <row r="117" spans="1:20" x14ac:dyDescent="0.25">
      <c r="A117" t="s">
        <v>185</v>
      </c>
      <c r="B117" t="s">
        <v>186</v>
      </c>
      <c r="C117" s="6">
        <v>67983</v>
      </c>
      <c r="D117" s="6">
        <v>0</v>
      </c>
      <c r="E117" s="6">
        <v>110533</v>
      </c>
      <c r="F117" s="6">
        <v>110533</v>
      </c>
      <c r="G117" s="6">
        <v>112294</v>
      </c>
      <c r="H117" s="6">
        <v>39007</v>
      </c>
      <c r="I117" s="6">
        <v>39007</v>
      </c>
      <c r="J117" s="6">
        <v>0</v>
      </c>
      <c r="K117" s="6">
        <v>87985</v>
      </c>
      <c r="L117" s="6">
        <v>87985</v>
      </c>
      <c r="M117" s="6">
        <v>89419</v>
      </c>
      <c r="N117" s="6">
        <v>54944</v>
      </c>
      <c r="O117" s="6">
        <v>54944</v>
      </c>
      <c r="P117" s="6">
        <v>0</v>
      </c>
      <c r="Q117" s="6">
        <v>118455</v>
      </c>
      <c r="R117" s="6">
        <v>118455</v>
      </c>
      <c r="S117" s="6">
        <v>120339</v>
      </c>
      <c r="T117" s="6">
        <v>105537</v>
      </c>
    </row>
    <row r="118" spans="1:20" x14ac:dyDescent="0.25">
      <c r="A118" t="s">
        <v>187</v>
      </c>
      <c r="B118" t="s">
        <v>2313</v>
      </c>
      <c r="C118" s="6">
        <v>30776</v>
      </c>
      <c r="D118" s="6">
        <v>31000</v>
      </c>
      <c r="E118" s="6">
        <v>34679</v>
      </c>
      <c r="F118" s="6">
        <v>34679</v>
      </c>
      <c r="G118" s="6">
        <v>35000</v>
      </c>
      <c r="H118" s="6">
        <v>37836</v>
      </c>
      <c r="I118" s="6">
        <v>37836</v>
      </c>
      <c r="J118" s="6">
        <v>38000</v>
      </c>
      <c r="K118" s="6">
        <v>41721</v>
      </c>
      <c r="L118" s="6">
        <v>41721</v>
      </c>
      <c r="M118" s="6">
        <v>41721</v>
      </c>
      <c r="N118" s="6">
        <v>46396</v>
      </c>
      <c r="O118" s="6">
        <v>46396</v>
      </c>
      <c r="P118" s="6">
        <v>46396</v>
      </c>
      <c r="Q118" s="6">
        <v>61681</v>
      </c>
      <c r="R118" s="6">
        <v>61681</v>
      </c>
      <c r="S118" s="6">
        <v>61681</v>
      </c>
      <c r="T118" s="6">
        <v>86248</v>
      </c>
    </row>
    <row r="119" spans="1:20" x14ac:dyDescent="0.25">
      <c r="A119" t="s">
        <v>189</v>
      </c>
      <c r="B119" t="s">
        <v>2314</v>
      </c>
      <c r="C119" s="6">
        <v>33563</v>
      </c>
      <c r="D119" s="6">
        <v>33563</v>
      </c>
      <c r="E119" s="6">
        <v>38273</v>
      </c>
      <c r="F119" s="6">
        <v>38273</v>
      </c>
      <c r="G119" s="6">
        <v>38273</v>
      </c>
      <c r="H119" s="6">
        <v>41698</v>
      </c>
      <c r="I119" s="6">
        <v>41698</v>
      </c>
      <c r="J119" s="6">
        <v>41698</v>
      </c>
      <c r="K119" s="6">
        <v>45610</v>
      </c>
      <c r="L119" s="6">
        <v>45610</v>
      </c>
      <c r="M119" s="6">
        <v>45610</v>
      </c>
      <c r="N119" s="6">
        <v>50403</v>
      </c>
      <c r="O119" s="6">
        <v>50403</v>
      </c>
      <c r="P119" s="6">
        <v>50403</v>
      </c>
      <c r="Q119" s="6">
        <v>60009</v>
      </c>
      <c r="R119" s="6">
        <v>60009</v>
      </c>
      <c r="S119" s="6">
        <v>60009</v>
      </c>
      <c r="T119" s="6">
        <v>91658</v>
      </c>
    </row>
    <row r="120" spans="1:20" x14ac:dyDescent="0.25">
      <c r="A120" t="s">
        <v>191</v>
      </c>
      <c r="B120" t="s">
        <v>2315</v>
      </c>
      <c r="C120" s="6">
        <v>32901</v>
      </c>
      <c r="D120" s="6">
        <v>32901</v>
      </c>
      <c r="E120" s="6">
        <v>37534</v>
      </c>
      <c r="F120" s="6">
        <v>37534</v>
      </c>
      <c r="G120" s="6">
        <v>40534</v>
      </c>
      <c r="H120" s="6">
        <v>41859</v>
      </c>
      <c r="I120" s="6">
        <v>41859</v>
      </c>
      <c r="J120" s="6">
        <v>41859</v>
      </c>
      <c r="K120" s="6">
        <v>44775</v>
      </c>
      <c r="L120" s="6">
        <v>44775</v>
      </c>
      <c r="M120" s="6">
        <v>45522</v>
      </c>
      <c r="N120" s="6">
        <v>54292</v>
      </c>
      <c r="O120" s="6">
        <v>54292</v>
      </c>
      <c r="P120" s="6">
        <v>55185</v>
      </c>
      <c r="Q120" s="6">
        <v>63911</v>
      </c>
      <c r="R120" s="6">
        <v>63911</v>
      </c>
      <c r="S120" s="6">
        <v>63915</v>
      </c>
      <c r="T120" s="6">
        <v>90078</v>
      </c>
    </row>
    <row r="121" spans="1:20" x14ac:dyDescent="0.25">
      <c r="A121" t="s">
        <v>193</v>
      </c>
      <c r="B121" t="s">
        <v>2315</v>
      </c>
      <c r="C121" s="6">
        <v>31275</v>
      </c>
      <c r="D121" s="6">
        <v>31275</v>
      </c>
      <c r="E121" s="6">
        <v>88038</v>
      </c>
      <c r="F121" s="6">
        <v>88038</v>
      </c>
      <c r="G121" s="6">
        <v>88466</v>
      </c>
      <c r="H121" s="6">
        <v>78348</v>
      </c>
      <c r="I121" s="6">
        <v>78348</v>
      </c>
      <c r="J121" s="6">
        <v>78361</v>
      </c>
      <c r="K121" s="6">
        <v>72448</v>
      </c>
      <c r="L121" s="6">
        <v>72448</v>
      </c>
      <c r="M121" s="6">
        <v>73678</v>
      </c>
      <c r="N121" s="6">
        <v>81995</v>
      </c>
      <c r="O121" s="6">
        <v>81995</v>
      </c>
      <c r="P121" s="6">
        <v>83355</v>
      </c>
      <c r="Q121" s="6">
        <v>90605</v>
      </c>
      <c r="R121" s="6">
        <v>90605</v>
      </c>
      <c r="S121" s="6">
        <v>90605</v>
      </c>
      <c r="T121" s="6">
        <v>116703</v>
      </c>
    </row>
    <row r="122" spans="1:20" x14ac:dyDescent="0.25">
      <c r="A122" t="s">
        <v>194</v>
      </c>
      <c r="B122" t="s">
        <v>2316</v>
      </c>
      <c r="C122" s="6">
        <v>32075</v>
      </c>
      <c r="D122" s="6">
        <v>32075</v>
      </c>
      <c r="E122" s="6">
        <v>36376</v>
      </c>
      <c r="F122" s="6">
        <v>36376</v>
      </c>
      <c r="G122" s="6">
        <v>36376</v>
      </c>
      <c r="H122" s="6">
        <v>39682</v>
      </c>
      <c r="I122" s="6">
        <v>39682</v>
      </c>
      <c r="J122" s="6">
        <v>39682</v>
      </c>
      <c r="K122" s="6">
        <v>43465</v>
      </c>
      <c r="L122" s="6">
        <v>43465</v>
      </c>
      <c r="M122" s="6">
        <v>43465</v>
      </c>
      <c r="N122" s="6">
        <v>53462</v>
      </c>
      <c r="O122" s="6">
        <v>53462</v>
      </c>
      <c r="P122" s="6">
        <v>53482</v>
      </c>
      <c r="Q122" s="6">
        <v>56324</v>
      </c>
      <c r="R122" s="6">
        <v>56324</v>
      </c>
      <c r="S122" s="6">
        <v>56324</v>
      </c>
      <c r="T122" s="6">
        <v>87613</v>
      </c>
    </row>
    <row r="123" spans="1:20" x14ac:dyDescent="0.25">
      <c r="A123" t="s">
        <v>196</v>
      </c>
      <c r="B123" t="s">
        <v>2317</v>
      </c>
      <c r="C123" s="6">
        <v>32634</v>
      </c>
      <c r="D123" s="6">
        <v>33118</v>
      </c>
      <c r="E123" s="6">
        <v>33257</v>
      </c>
      <c r="F123" s="6">
        <v>33257</v>
      </c>
      <c r="G123" s="6">
        <v>33257</v>
      </c>
      <c r="H123" s="6">
        <v>36365</v>
      </c>
      <c r="I123" s="6">
        <v>36365</v>
      </c>
      <c r="J123" s="6">
        <v>36365</v>
      </c>
      <c r="K123" s="6">
        <v>39938</v>
      </c>
      <c r="L123" s="6">
        <v>39938</v>
      </c>
      <c r="M123" s="6">
        <v>40604</v>
      </c>
      <c r="N123" s="6">
        <v>48554</v>
      </c>
      <c r="O123" s="6">
        <v>48554</v>
      </c>
      <c r="P123" s="6">
        <v>48554</v>
      </c>
      <c r="Q123" s="6">
        <v>50316</v>
      </c>
      <c r="R123" s="6">
        <v>50316</v>
      </c>
      <c r="S123" s="6">
        <v>50316</v>
      </c>
      <c r="T123" s="6">
        <v>80963</v>
      </c>
    </row>
    <row r="124" spans="1:20" x14ac:dyDescent="0.25">
      <c r="A124" t="s">
        <v>198</v>
      </c>
      <c r="B124" t="s">
        <v>2318</v>
      </c>
      <c r="C124" s="6">
        <v>30516</v>
      </c>
      <c r="D124" s="6">
        <v>30516</v>
      </c>
      <c r="E124" s="6">
        <v>34390</v>
      </c>
      <c r="F124" s="6">
        <v>34390</v>
      </c>
      <c r="G124" s="6">
        <v>34390</v>
      </c>
      <c r="H124" s="6">
        <v>37569</v>
      </c>
      <c r="I124" s="6">
        <v>37569</v>
      </c>
      <c r="J124" s="6">
        <v>124589</v>
      </c>
      <c r="K124" s="6">
        <v>-45801.71</v>
      </c>
      <c r="L124" s="6">
        <v>-45801.71</v>
      </c>
      <c r="M124" s="6">
        <v>0</v>
      </c>
      <c r="N124" s="6">
        <v>4272</v>
      </c>
      <c r="O124" s="6">
        <v>4272</v>
      </c>
      <c r="P124" s="6">
        <v>0</v>
      </c>
      <c r="Q124" s="6">
        <v>61947</v>
      </c>
      <c r="R124" s="6">
        <v>61947</v>
      </c>
      <c r="S124" s="6">
        <v>62012</v>
      </c>
      <c r="T124" s="6">
        <v>83312</v>
      </c>
    </row>
    <row r="125" spans="1:20" x14ac:dyDescent="0.25">
      <c r="A125" t="s">
        <v>200</v>
      </c>
      <c r="B125" t="s">
        <v>2319</v>
      </c>
      <c r="C125" s="6">
        <v>30093</v>
      </c>
      <c r="D125" s="6">
        <v>30093</v>
      </c>
      <c r="E125" s="6">
        <v>33850</v>
      </c>
      <c r="F125" s="6">
        <v>33850</v>
      </c>
      <c r="G125" s="6">
        <v>34415</v>
      </c>
      <c r="H125" s="6">
        <v>40619</v>
      </c>
      <c r="I125" s="6">
        <v>40619</v>
      </c>
      <c r="J125" s="6">
        <v>40619</v>
      </c>
      <c r="K125" s="6">
        <v>40608</v>
      </c>
      <c r="L125" s="6">
        <v>40608</v>
      </c>
      <c r="M125" s="6">
        <v>40608</v>
      </c>
      <c r="N125" s="6">
        <v>44941</v>
      </c>
      <c r="O125" s="6">
        <v>44941</v>
      </c>
      <c r="P125" s="6">
        <v>44941</v>
      </c>
      <c r="Q125" s="6">
        <v>51461</v>
      </c>
      <c r="R125" s="6">
        <v>51461</v>
      </c>
      <c r="S125" s="6">
        <v>51461</v>
      </c>
      <c r="T125" s="6">
        <v>82226</v>
      </c>
    </row>
    <row r="126" spans="1:20" x14ac:dyDescent="0.25">
      <c r="A126" t="s">
        <v>202</v>
      </c>
      <c r="B126" t="s">
        <v>203</v>
      </c>
      <c r="C126" s="6">
        <v>66187</v>
      </c>
      <c r="D126" s="6">
        <v>0</v>
      </c>
      <c r="E126" s="6">
        <v>107277</v>
      </c>
      <c r="F126" s="6">
        <v>107277</v>
      </c>
      <c r="G126" s="6">
        <v>0</v>
      </c>
      <c r="H126" s="6">
        <v>153749</v>
      </c>
      <c r="I126" s="6">
        <v>153749</v>
      </c>
      <c r="J126" s="6">
        <v>0</v>
      </c>
      <c r="K126" s="6">
        <v>206312</v>
      </c>
      <c r="L126" s="6">
        <v>206312</v>
      </c>
      <c r="M126" s="6">
        <v>206312</v>
      </c>
      <c r="N126" s="6">
        <v>53353</v>
      </c>
      <c r="O126" s="6">
        <v>53353</v>
      </c>
      <c r="P126" s="6">
        <v>0</v>
      </c>
      <c r="Q126" s="6">
        <v>113517</v>
      </c>
      <c r="R126" s="6">
        <v>113517</v>
      </c>
      <c r="S126" s="6">
        <v>113570</v>
      </c>
      <c r="T126" s="6">
        <v>88475</v>
      </c>
    </row>
    <row r="127" spans="1:20" x14ac:dyDescent="0.25">
      <c r="A127" t="s">
        <v>204</v>
      </c>
      <c r="B127" t="s">
        <v>2320</v>
      </c>
      <c r="C127" s="6">
        <v>2797309</v>
      </c>
      <c r="D127" s="6">
        <v>0</v>
      </c>
      <c r="E127" s="6">
        <v>2937888</v>
      </c>
      <c r="F127" s="6">
        <v>2937888</v>
      </c>
      <c r="G127" s="6">
        <v>0</v>
      </c>
      <c r="H127" s="6">
        <v>3085187</v>
      </c>
      <c r="I127" s="6">
        <v>3085187</v>
      </c>
      <c r="J127" s="6">
        <v>0</v>
      </c>
      <c r="K127" s="6">
        <v>3231665</v>
      </c>
      <c r="L127" s="6">
        <v>3231665</v>
      </c>
      <c r="M127" s="6">
        <v>0</v>
      </c>
      <c r="N127" s="6">
        <v>3385663</v>
      </c>
      <c r="O127" s="6">
        <v>3385663</v>
      </c>
      <c r="P127" s="6">
        <v>0</v>
      </c>
      <c r="Q127" s="6">
        <v>3551498</v>
      </c>
      <c r="R127" s="6">
        <v>3551498</v>
      </c>
      <c r="S127" s="6">
        <v>1589933.85</v>
      </c>
      <c r="T127" s="6">
        <v>93954</v>
      </c>
    </row>
    <row r="128" spans="1:20" x14ac:dyDescent="0.25">
      <c r="A128" t="s">
        <v>1093</v>
      </c>
      <c r="B128" t="s">
        <v>2321</v>
      </c>
      <c r="C128" s="6">
        <v>32017</v>
      </c>
      <c r="D128" s="6">
        <v>32017</v>
      </c>
      <c r="E128" s="6">
        <v>36303</v>
      </c>
      <c r="F128" s="6">
        <v>36303</v>
      </c>
      <c r="G128" s="6">
        <v>36303</v>
      </c>
      <c r="H128" s="6">
        <v>39602</v>
      </c>
      <c r="I128" s="6">
        <v>39602</v>
      </c>
      <c r="J128" s="6">
        <v>40264</v>
      </c>
      <c r="K128" s="6">
        <v>48921</v>
      </c>
      <c r="L128" s="6">
        <v>48921</v>
      </c>
      <c r="M128" s="6">
        <v>48921</v>
      </c>
      <c r="N128" s="6">
        <v>47969</v>
      </c>
      <c r="O128" s="6">
        <v>47969</v>
      </c>
      <c r="P128" s="6">
        <v>47969</v>
      </c>
      <c r="Q128" s="6">
        <v>56201</v>
      </c>
      <c r="R128" s="6">
        <v>56201</v>
      </c>
      <c r="S128" s="6">
        <v>56201</v>
      </c>
      <c r="T128" s="6">
        <v>87456</v>
      </c>
    </row>
    <row r="129" spans="1:20" x14ac:dyDescent="0.25">
      <c r="A129" t="s">
        <v>208</v>
      </c>
      <c r="B129" t="s">
        <v>2322</v>
      </c>
      <c r="C129" s="6">
        <v>2312478</v>
      </c>
      <c r="D129" s="6">
        <v>0</v>
      </c>
      <c r="E129" s="6">
        <v>2437881</v>
      </c>
      <c r="F129" s="6">
        <v>2437881</v>
      </c>
      <c r="G129" s="6">
        <v>0</v>
      </c>
      <c r="H129" s="6">
        <v>2570017</v>
      </c>
      <c r="I129" s="6">
        <v>2570017</v>
      </c>
      <c r="J129" s="6">
        <v>0</v>
      </c>
      <c r="K129" s="6">
        <v>2701330</v>
      </c>
      <c r="L129" s="6">
        <v>2701330</v>
      </c>
      <c r="M129" s="6">
        <v>0</v>
      </c>
      <c r="N129" s="6">
        <v>2840179</v>
      </c>
      <c r="O129" s="6">
        <v>2840179</v>
      </c>
      <c r="P129" s="6">
        <v>0</v>
      </c>
      <c r="Q129" s="6">
        <v>2990938</v>
      </c>
      <c r="R129" s="6">
        <v>2990938</v>
      </c>
      <c r="S129" s="6">
        <v>0</v>
      </c>
      <c r="T129" s="6">
        <v>3331090</v>
      </c>
    </row>
    <row r="130" spans="1:20" x14ac:dyDescent="0.25">
      <c r="A130" t="s">
        <v>210</v>
      </c>
      <c r="B130" t="s">
        <v>2280</v>
      </c>
      <c r="C130" s="6">
        <v>61648</v>
      </c>
      <c r="D130" s="6">
        <v>61648</v>
      </c>
      <c r="E130" s="6">
        <v>66082</v>
      </c>
      <c r="F130" s="6">
        <v>66082</v>
      </c>
      <c r="G130" s="6">
        <v>66082</v>
      </c>
      <c r="H130" s="6">
        <v>69425</v>
      </c>
      <c r="I130" s="6">
        <v>69425</v>
      </c>
      <c r="J130" s="6">
        <v>69425</v>
      </c>
      <c r="K130" s="6">
        <v>73250</v>
      </c>
      <c r="L130" s="6">
        <v>73250</v>
      </c>
      <c r="M130" s="6">
        <v>73250</v>
      </c>
      <c r="N130" s="6">
        <v>77910</v>
      </c>
      <c r="O130" s="6">
        <v>77910</v>
      </c>
      <c r="P130" s="6">
        <v>77910</v>
      </c>
      <c r="Q130" s="6">
        <v>86620</v>
      </c>
      <c r="R130" s="6">
        <v>86620</v>
      </c>
      <c r="S130" s="6">
        <v>86620</v>
      </c>
      <c r="T130" s="6">
        <v>123258</v>
      </c>
    </row>
    <row r="131" spans="1:20" x14ac:dyDescent="0.25">
      <c r="A131" t="s">
        <v>211</v>
      </c>
      <c r="B131" t="s">
        <v>2323</v>
      </c>
      <c r="C131" s="6">
        <v>31790</v>
      </c>
      <c r="D131" s="6">
        <v>31790</v>
      </c>
      <c r="E131" s="6">
        <v>36224</v>
      </c>
      <c r="F131" s="6">
        <v>36224</v>
      </c>
      <c r="G131" s="6">
        <v>36224</v>
      </c>
      <c r="H131" s="6">
        <v>39567</v>
      </c>
      <c r="I131" s="6">
        <v>39567</v>
      </c>
      <c r="J131" s="6">
        <v>39567</v>
      </c>
      <c r="K131" s="6">
        <v>43392</v>
      </c>
      <c r="L131" s="6">
        <v>43392</v>
      </c>
      <c r="M131" s="6">
        <v>43392</v>
      </c>
      <c r="N131" s="6">
        <v>48051</v>
      </c>
      <c r="O131" s="6">
        <v>48051</v>
      </c>
      <c r="P131" s="6">
        <v>48051</v>
      </c>
      <c r="Q131" s="6">
        <v>56762</v>
      </c>
      <c r="R131" s="6">
        <v>56762</v>
      </c>
      <c r="S131" s="6">
        <v>56762</v>
      </c>
      <c r="T131" s="6">
        <v>97819</v>
      </c>
    </row>
    <row r="132" spans="1:20" x14ac:dyDescent="0.25">
      <c r="A132" t="s">
        <v>213</v>
      </c>
      <c r="B132" t="s">
        <v>2324</v>
      </c>
      <c r="C132" s="6">
        <v>31787</v>
      </c>
      <c r="D132" s="6">
        <v>31800</v>
      </c>
      <c r="E132" s="6">
        <v>62359</v>
      </c>
      <c r="F132" s="6">
        <v>62359</v>
      </c>
      <c r="G132" s="6">
        <v>62360</v>
      </c>
      <c r="H132" s="6">
        <v>57501</v>
      </c>
      <c r="I132" s="6">
        <v>57501</v>
      </c>
      <c r="J132" s="6">
        <v>60500</v>
      </c>
      <c r="K132" s="6">
        <v>61368</v>
      </c>
      <c r="L132" s="6">
        <v>61368</v>
      </c>
      <c r="M132" s="6">
        <v>141368</v>
      </c>
      <c r="N132" s="6">
        <v>-17008.669999999998</v>
      </c>
      <c r="O132" s="6">
        <v>-17008.669999999998</v>
      </c>
      <c r="P132" s="6">
        <v>0</v>
      </c>
      <c r="Q132" s="6">
        <v>59826</v>
      </c>
      <c r="R132" s="6">
        <v>59826</v>
      </c>
      <c r="S132" s="6">
        <v>139826</v>
      </c>
      <c r="T132" s="6">
        <v>22963</v>
      </c>
    </row>
    <row r="133" spans="1:20" x14ac:dyDescent="0.25">
      <c r="A133" t="s">
        <v>215</v>
      </c>
      <c r="B133" t="s">
        <v>2325</v>
      </c>
      <c r="C133" s="6">
        <v>53627</v>
      </c>
      <c r="D133" s="6">
        <v>54693</v>
      </c>
      <c r="E133" s="6">
        <v>56167</v>
      </c>
      <c r="F133" s="6">
        <v>56167</v>
      </c>
      <c r="G133" s="6">
        <v>56419</v>
      </c>
      <c r="H133" s="6">
        <v>59880</v>
      </c>
      <c r="I133" s="6">
        <v>59880</v>
      </c>
      <c r="J133" s="6">
        <v>59980</v>
      </c>
      <c r="K133" s="6">
        <v>64068</v>
      </c>
      <c r="L133" s="6">
        <v>64068</v>
      </c>
      <c r="M133" s="6">
        <v>64088</v>
      </c>
      <c r="N133" s="6">
        <v>67792</v>
      </c>
      <c r="O133" s="6">
        <v>67792</v>
      </c>
      <c r="P133" s="6">
        <v>67864</v>
      </c>
      <c r="Q133" s="6">
        <v>93402</v>
      </c>
      <c r="R133" s="6">
        <v>93402</v>
      </c>
      <c r="S133" s="6">
        <v>95200</v>
      </c>
      <c r="T133" s="6">
        <v>103281</v>
      </c>
    </row>
    <row r="134" spans="1:20" x14ac:dyDescent="0.25">
      <c r="A134" t="s">
        <v>217</v>
      </c>
      <c r="B134" t="s">
        <v>2326</v>
      </c>
      <c r="C134" s="6">
        <v>41384</v>
      </c>
      <c r="D134" s="6">
        <v>41384</v>
      </c>
      <c r="E134" s="6">
        <v>40338</v>
      </c>
      <c r="F134" s="6">
        <v>40338</v>
      </c>
      <c r="G134" s="6">
        <v>41011</v>
      </c>
      <c r="H134" s="6">
        <v>48463</v>
      </c>
      <c r="I134" s="6">
        <v>48463</v>
      </c>
      <c r="J134" s="6">
        <v>49238</v>
      </c>
      <c r="K134" s="6">
        <v>51101</v>
      </c>
      <c r="L134" s="6">
        <v>51101</v>
      </c>
      <c r="M134" s="6">
        <v>51101</v>
      </c>
      <c r="N134" s="6">
        <v>51448</v>
      </c>
      <c r="O134" s="6">
        <v>51448</v>
      </c>
      <c r="P134" s="6">
        <v>51448</v>
      </c>
      <c r="Q134" s="6">
        <v>58027</v>
      </c>
      <c r="R134" s="6">
        <v>58027</v>
      </c>
      <c r="S134" s="6">
        <v>58995</v>
      </c>
      <c r="T134" s="6">
        <v>100560</v>
      </c>
    </row>
    <row r="135" spans="1:20" x14ac:dyDescent="0.25">
      <c r="A135" t="s">
        <v>219</v>
      </c>
      <c r="B135" t="s">
        <v>2327</v>
      </c>
      <c r="C135" s="6">
        <v>31540</v>
      </c>
      <c r="D135" s="6">
        <v>31540</v>
      </c>
      <c r="E135" s="6">
        <v>66405</v>
      </c>
      <c r="F135" s="6">
        <v>66405</v>
      </c>
      <c r="G135" s="6">
        <v>66405</v>
      </c>
      <c r="H135" s="6">
        <v>65748</v>
      </c>
      <c r="I135" s="6">
        <v>65748</v>
      </c>
      <c r="J135" s="6">
        <v>65748</v>
      </c>
      <c r="K135" s="6">
        <v>60298</v>
      </c>
      <c r="L135" s="6">
        <v>60298</v>
      </c>
      <c r="M135" s="6">
        <v>60300</v>
      </c>
      <c r="N135" s="6">
        <v>110532</v>
      </c>
      <c r="O135" s="6">
        <v>110532</v>
      </c>
      <c r="P135" s="6">
        <v>69569.84</v>
      </c>
      <c r="Q135" s="6">
        <v>121620</v>
      </c>
      <c r="R135" s="6">
        <v>121620</v>
      </c>
      <c r="S135" s="6">
        <v>75000</v>
      </c>
      <c r="T135" s="6">
        <v>162827</v>
      </c>
    </row>
    <row r="136" spans="1:20" x14ac:dyDescent="0.25">
      <c r="A136" t="s">
        <v>221</v>
      </c>
      <c r="B136" t="s">
        <v>222</v>
      </c>
      <c r="C136" s="6">
        <v>37571</v>
      </c>
      <c r="D136" s="6">
        <v>37571</v>
      </c>
      <c r="E136" s="6">
        <v>41093</v>
      </c>
      <c r="F136" s="6">
        <v>41093</v>
      </c>
      <c r="G136" s="6">
        <v>41093</v>
      </c>
      <c r="H136" s="6">
        <v>46260</v>
      </c>
      <c r="I136" s="6">
        <v>46260</v>
      </c>
      <c r="J136" s="6">
        <v>46260</v>
      </c>
      <c r="K136" s="6">
        <v>44159</v>
      </c>
      <c r="L136" s="6">
        <v>44159</v>
      </c>
      <c r="M136" s="6">
        <v>44159</v>
      </c>
      <c r="N136" s="6">
        <v>48818</v>
      </c>
      <c r="O136" s="6">
        <v>48818</v>
      </c>
      <c r="P136" s="6">
        <v>48818</v>
      </c>
      <c r="Q136" s="6">
        <v>57529</v>
      </c>
      <c r="R136" s="6">
        <v>57529</v>
      </c>
      <c r="S136" s="6">
        <v>57529</v>
      </c>
      <c r="T136" s="6">
        <v>95125</v>
      </c>
    </row>
    <row r="137" spans="1:20" x14ac:dyDescent="0.25">
      <c r="A137" t="s">
        <v>223</v>
      </c>
      <c r="B137" t="s">
        <v>2328</v>
      </c>
      <c r="C137" s="6">
        <v>3031383</v>
      </c>
      <c r="D137" s="6">
        <v>0</v>
      </c>
      <c r="E137" s="6">
        <v>3179508</v>
      </c>
      <c r="F137" s="6">
        <v>3179508</v>
      </c>
      <c r="G137" s="6">
        <v>0</v>
      </c>
      <c r="H137" s="6">
        <v>3334368</v>
      </c>
      <c r="I137" s="6">
        <v>3334368</v>
      </c>
      <c r="J137" s="6">
        <v>0</v>
      </c>
      <c r="K137" s="6">
        <v>3488404</v>
      </c>
      <c r="L137" s="6">
        <v>3488404</v>
      </c>
      <c r="M137" s="6">
        <v>0</v>
      </c>
      <c r="N137" s="6">
        <v>3649977</v>
      </c>
      <c r="O137" s="6">
        <v>3649977</v>
      </c>
      <c r="P137" s="6">
        <v>0</v>
      </c>
      <c r="Q137" s="6">
        <v>3823465</v>
      </c>
      <c r="R137" s="6">
        <v>3823465</v>
      </c>
      <c r="S137" s="6">
        <v>0</v>
      </c>
      <c r="T137" s="6">
        <v>4224970</v>
      </c>
    </row>
    <row r="138" spans="1:20" x14ac:dyDescent="0.25">
      <c r="A138" t="s">
        <v>225</v>
      </c>
      <c r="B138" t="s">
        <v>2329</v>
      </c>
      <c r="C138" s="6">
        <v>32557</v>
      </c>
      <c r="D138" s="6">
        <v>32557</v>
      </c>
      <c r="E138" s="6">
        <v>36990</v>
      </c>
      <c r="F138" s="6">
        <v>36990</v>
      </c>
      <c r="G138" s="6">
        <v>36990</v>
      </c>
      <c r="H138" s="6">
        <v>40334</v>
      </c>
      <c r="I138" s="6">
        <v>40334</v>
      </c>
      <c r="J138" s="6">
        <v>0</v>
      </c>
      <c r="K138" s="6">
        <v>90797</v>
      </c>
      <c r="L138" s="6">
        <v>90797</v>
      </c>
      <c r="M138" s="6">
        <v>84534</v>
      </c>
      <c r="N138" s="6">
        <v>48818</v>
      </c>
      <c r="O138" s="6">
        <v>48818</v>
      </c>
      <c r="P138" s="6">
        <v>48900</v>
      </c>
      <c r="Q138" s="6">
        <v>57447</v>
      </c>
      <c r="R138" s="6">
        <v>57447</v>
      </c>
      <c r="S138" s="6">
        <v>57447</v>
      </c>
      <c r="T138" s="6">
        <v>88921</v>
      </c>
    </row>
    <row r="139" spans="1:20" x14ac:dyDescent="0.25">
      <c r="A139" t="s">
        <v>227</v>
      </c>
      <c r="B139" t="s">
        <v>2330</v>
      </c>
      <c r="C139" s="6">
        <v>32557</v>
      </c>
      <c r="D139" s="6">
        <v>32557</v>
      </c>
      <c r="E139" s="6">
        <v>36990</v>
      </c>
      <c r="F139" s="6">
        <v>36990</v>
      </c>
      <c r="G139" s="6">
        <v>36990</v>
      </c>
      <c r="H139" s="6">
        <v>40334</v>
      </c>
      <c r="I139" s="6">
        <v>40334</v>
      </c>
      <c r="J139" s="6">
        <v>40334</v>
      </c>
      <c r="K139" s="6">
        <v>44159</v>
      </c>
      <c r="L139" s="6">
        <v>44159</v>
      </c>
      <c r="M139" s="6">
        <v>44159</v>
      </c>
      <c r="N139" s="6">
        <v>48818</v>
      </c>
      <c r="O139" s="6">
        <v>48818</v>
      </c>
      <c r="P139" s="6">
        <v>48818</v>
      </c>
      <c r="Q139" s="6">
        <v>57529</v>
      </c>
      <c r="R139" s="6">
        <v>57529</v>
      </c>
      <c r="S139" s="6">
        <v>57529</v>
      </c>
      <c r="T139" s="6">
        <v>88921</v>
      </c>
    </row>
    <row r="140" spans="1:20" x14ac:dyDescent="0.25">
      <c r="A140" t="s">
        <v>229</v>
      </c>
      <c r="B140" t="s">
        <v>230</v>
      </c>
      <c r="C140" s="6">
        <v>35063</v>
      </c>
      <c r="D140" s="6">
        <v>35100</v>
      </c>
      <c r="E140" s="6">
        <v>39483</v>
      </c>
      <c r="F140" s="6">
        <v>39483</v>
      </c>
      <c r="G140" s="6">
        <v>0</v>
      </c>
      <c r="H140" s="6">
        <v>83998</v>
      </c>
      <c r="I140" s="6">
        <v>83998</v>
      </c>
      <c r="J140" s="6">
        <v>84000</v>
      </c>
      <c r="K140" s="6">
        <v>42518</v>
      </c>
      <c r="L140" s="6">
        <v>42518</v>
      </c>
      <c r="M140" s="6">
        <v>0</v>
      </c>
      <c r="N140" s="6">
        <v>96262</v>
      </c>
      <c r="O140" s="6">
        <v>96262</v>
      </c>
      <c r="P140" s="6">
        <v>0</v>
      </c>
      <c r="Q140" s="6">
        <v>160793</v>
      </c>
      <c r="R140" s="6">
        <v>160793</v>
      </c>
      <c r="S140" s="6">
        <v>0</v>
      </c>
      <c r="T140" s="6">
        <v>272487</v>
      </c>
    </row>
    <row r="141" spans="1:20" x14ac:dyDescent="0.25">
      <c r="A141" t="s">
        <v>231</v>
      </c>
      <c r="B141" t="s">
        <v>2331</v>
      </c>
      <c r="C141" s="6">
        <v>32557</v>
      </c>
      <c r="D141" s="6">
        <v>32557</v>
      </c>
      <c r="E141" s="6">
        <v>36990</v>
      </c>
      <c r="F141" s="6">
        <v>36990</v>
      </c>
      <c r="G141" s="6">
        <v>36990</v>
      </c>
      <c r="H141" s="6">
        <v>40334</v>
      </c>
      <c r="I141" s="6">
        <v>40334</v>
      </c>
      <c r="J141" s="6">
        <v>40334</v>
      </c>
      <c r="K141" s="6">
        <v>44159</v>
      </c>
      <c r="L141" s="6">
        <v>44159</v>
      </c>
      <c r="M141" s="6">
        <v>44159</v>
      </c>
      <c r="N141" s="6">
        <v>48818</v>
      </c>
      <c r="O141" s="6">
        <v>48818</v>
      </c>
      <c r="P141" s="6">
        <v>48818</v>
      </c>
      <c r="Q141" s="6">
        <v>57529</v>
      </c>
      <c r="R141" s="6">
        <v>57529</v>
      </c>
      <c r="S141" s="6">
        <v>57529</v>
      </c>
      <c r="T141" s="6">
        <v>88921</v>
      </c>
    </row>
    <row r="142" spans="1:20" x14ac:dyDescent="0.25">
      <c r="A142" t="s">
        <v>233</v>
      </c>
      <c r="B142" t="s">
        <v>234</v>
      </c>
      <c r="C142" s="6">
        <v>103453</v>
      </c>
      <c r="D142" s="6">
        <v>0</v>
      </c>
      <c r="E142" s="6">
        <v>148960</v>
      </c>
      <c r="F142" s="6">
        <v>148960</v>
      </c>
      <c r="G142" s="6">
        <v>0</v>
      </c>
      <c r="H142" s="6">
        <v>200160</v>
      </c>
      <c r="I142" s="6">
        <v>200160</v>
      </c>
      <c r="J142" s="6">
        <v>200160</v>
      </c>
      <c r="K142" s="6">
        <v>48447</v>
      </c>
      <c r="L142" s="6">
        <v>48447</v>
      </c>
      <c r="M142" s="6">
        <v>0</v>
      </c>
      <c r="N142" s="6">
        <v>104430</v>
      </c>
      <c r="O142" s="6">
        <v>104430</v>
      </c>
      <c r="P142" s="6">
        <v>0</v>
      </c>
      <c r="Q142" s="6">
        <v>172323</v>
      </c>
      <c r="R142" s="6">
        <v>172323</v>
      </c>
      <c r="S142" s="6">
        <v>0</v>
      </c>
      <c r="T142" s="6">
        <v>288738</v>
      </c>
    </row>
    <row r="143" spans="1:20" x14ac:dyDescent="0.25">
      <c r="A143" t="s">
        <v>1359</v>
      </c>
      <c r="B143" t="s">
        <v>2332</v>
      </c>
      <c r="C143" s="6">
        <v>39517</v>
      </c>
      <c r="D143" s="6">
        <v>39517</v>
      </c>
      <c r="E143" s="6">
        <v>43956</v>
      </c>
      <c r="F143" s="6">
        <v>43956</v>
      </c>
      <c r="G143" s="6">
        <v>43956</v>
      </c>
      <c r="H143" s="6">
        <v>47301</v>
      </c>
      <c r="I143" s="6">
        <v>47301</v>
      </c>
      <c r="J143" s="6">
        <v>47301</v>
      </c>
      <c r="K143" s="6">
        <v>57293</v>
      </c>
      <c r="L143" s="6">
        <v>57293</v>
      </c>
      <c r="M143" s="6">
        <v>57293</v>
      </c>
      <c r="N143" s="6">
        <v>55789</v>
      </c>
      <c r="O143" s="6">
        <v>55789</v>
      </c>
      <c r="P143" s="6">
        <v>55789</v>
      </c>
      <c r="Q143" s="6">
        <v>64514</v>
      </c>
      <c r="R143" s="6">
        <v>64514</v>
      </c>
      <c r="S143" s="6">
        <v>64514</v>
      </c>
      <c r="T143" s="6">
        <v>95094</v>
      </c>
    </row>
    <row r="144" spans="1:20" x14ac:dyDescent="0.25">
      <c r="A144" t="s">
        <v>237</v>
      </c>
      <c r="B144" t="s">
        <v>2333</v>
      </c>
      <c r="C144" s="6">
        <v>39502</v>
      </c>
      <c r="D144" s="6">
        <v>39502</v>
      </c>
      <c r="E144" s="6">
        <v>43935</v>
      </c>
      <c r="F144" s="6">
        <v>43935</v>
      </c>
      <c r="G144" s="6">
        <v>0</v>
      </c>
      <c r="H144" s="6">
        <v>97308</v>
      </c>
      <c r="I144" s="6">
        <v>97308</v>
      </c>
      <c r="J144" s="6">
        <v>88603</v>
      </c>
      <c r="K144" s="6">
        <v>57588</v>
      </c>
      <c r="L144" s="6">
        <v>57588</v>
      </c>
      <c r="M144" s="6">
        <v>57588</v>
      </c>
      <c r="N144" s="6">
        <v>54513</v>
      </c>
      <c r="O144" s="6">
        <v>54513</v>
      </c>
      <c r="P144" s="6">
        <v>54513</v>
      </c>
      <c r="Q144" s="6">
        <v>62029</v>
      </c>
      <c r="R144" s="6">
        <v>62029</v>
      </c>
      <c r="S144" s="6">
        <v>52029</v>
      </c>
      <c r="T144" s="6">
        <v>105516</v>
      </c>
    </row>
    <row r="145" spans="1:20" x14ac:dyDescent="0.25">
      <c r="A145" t="s">
        <v>1099</v>
      </c>
      <c r="B145" t="s">
        <v>2334</v>
      </c>
      <c r="C145" s="6">
        <v>32572</v>
      </c>
      <c r="D145" s="6">
        <v>32572</v>
      </c>
      <c r="E145" s="6">
        <v>37011</v>
      </c>
      <c r="F145" s="6">
        <v>37011</v>
      </c>
      <c r="G145" s="6">
        <v>37628</v>
      </c>
      <c r="H145" s="6">
        <v>44256</v>
      </c>
      <c r="I145" s="6">
        <v>44256</v>
      </c>
      <c r="J145" s="6">
        <v>44256</v>
      </c>
      <c r="K145" s="6">
        <v>44182</v>
      </c>
      <c r="L145" s="6">
        <v>44182</v>
      </c>
      <c r="M145" s="6">
        <v>44182</v>
      </c>
      <c r="N145" s="6">
        <v>48844</v>
      </c>
      <c r="O145" s="6">
        <v>48844</v>
      </c>
      <c r="P145" s="6">
        <v>48844</v>
      </c>
      <c r="Q145" s="6">
        <v>57569</v>
      </c>
      <c r="R145" s="6">
        <v>57569</v>
      </c>
      <c r="S145" s="6">
        <v>57569</v>
      </c>
      <c r="T145" s="6">
        <v>88965</v>
      </c>
    </row>
    <row r="146" spans="1:20" x14ac:dyDescent="0.25">
      <c r="A146" t="s">
        <v>241</v>
      </c>
      <c r="B146" t="s">
        <v>2330</v>
      </c>
      <c r="C146" s="6">
        <v>32528</v>
      </c>
      <c r="D146" s="6">
        <v>32528</v>
      </c>
      <c r="E146" s="6">
        <v>36953</v>
      </c>
      <c r="F146" s="6">
        <v>36953</v>
      </c>
      <c r="G146" s="6">
        <v>36953</v>
      </c>
      <c r="H146" s="6">
        <v>40293</v>
      </c>
      <c r="I146" s="6">
        <v>40293</v>
      </c>
      <c r="J146" s="6">
        <v>40293</v>
      </c>
      <c r="K146" s="6">
        <v>44115</v>
      </c>
      <c r="L146" s="6">
        <v>44115</v>
      </c>
      <c r="M146" s="6">
        <v>44115</v>
      </c>
      <c r="N146" s="6">
        <v>48770</v>
      </c>
      <c r="O146" s="6">
        <v>48770</v>
      </c>
      <c r="P146" s="6">
        <v>48770</v>
      </c>
      <c r="Q146" s="6">
        <v>57452</v>
      </c>
      <c r="R146" s="6">
        <v>57452</v>
      </c>
      <c r="S146" s="6">
        <v>57452</v>
      </c>
      <c r="T146" s="6">
        <v>88835</v>
      </c>
    </row>
    <row r="147" spans="1:20" x14ac:dyDescent="0.25">
      <c r="A147" t="s">
        <v>243</v>
      </c>
      <c r="B147" t="s">
        <v>244</v>
      </c>
      <c r="C147" s="6">
        <v>32356</v>
      </c>
      <c r="D147" s="6">
        <v>0</v>
      </c>
      <c r="E147" s="6">
        <v>70797</v>
      </c>
      <c r="F147" s="6">
        <v>70797</v>
      </c>
      <c r="G147" s="6">
        <v>0</v>
      </c>
      <c r="H147" s="6">
        <v>114501</v>
      </c>
      <c r="I147" s="6">
        <v>114501</v>
      </c>
      <c r="J147" s="6">
        <v>0</v>
      </c>
      <c r="K147" s="6">
        <v>164167</v>
      </c>
      <c r="L147" s="6">
        <v>164167</v>
      </c>
      <c r="M147" s="6">
        <v>0</v>
      </c>
      <c r="N147" s="6">
        <v>220761</v>
      </c>
      <c r="O147" s="6">
        <v>220761</v>
      </c>
      <c r="P147" s="6">
        <v>0</v>
      </c>
      <c r="Q147" s="6">
        <v>286576</v>
      </c>
      <c r="R147" s="6">
        <v>286576</v>
      </c>
      <c r="S147" s="6">
        <v>0</v>
      </c>
      <c r="T147" s="6">
        <v>407807</v>
      </c>
    </row>
    <row r="148" spans="1:20" x14ac:dyDescent="0.25">
      <c r="A148" t="s">
        <v>245</v>
      </c>
      <c r="B148" t="s">
        <v>2336</v>
      </c>
      <c r="C148" s="6">
        <v>31792</v>
      </c>
      <c r="D148" s="6">
        <v>31792</v>
      </c>
      <c r="E148" s="6">
        <v>36015</v>
      </c>
      <c r="F148" s="6">
        <v>36015</v>
      </c>
      <c r="G148" s="6">
        <v>36015</v>
      </c>
      <c r="H148" s="6">
        <v>39297</v>
      </c>
      <c r="I148" s="6">
        <v>39297</v>
      </c>
      <c r="J148" s="6">
        <v>39300</v>
      </c>
      <c r="K148" s="6">
        <v>43053</v>
      </c>
      <c r="L148" s="6">
        <v>43053</v>
      </c>
      <c r="M148" s="6">
        <v>43771</v>
      </c>
      <c r="N148" s="6">
        <v>52253</v>
      </c>
      <c r="O148" s="6">
        <v>52253</v>
      </c>
      <c r="P148" s="6">
        <v>52253</v>
      </c>
      <c r="Q148" s="6">
        <v>55645</v>
      </c>
      <c r="R148" s="6">
        <v>55645</v>
      </c>
      <c r="S148" s="6">
        <v>55645</v>
      </c>
      <c r="T148" s="6">
        <v>86842</v>
      </c>
    </row>
    <row r="149" spans="1:20" x14ac:dyDescent="0.25">
      <c r="A149" t="s">
        <v>247</v>
      </c>
      <c r="B149" t="s">
        <v>2337</v>
      </c>
      <c r="C149" s="6">
        <v>31778</v>
      </c>
      <c r="D149" s="6">
        <v>31778</v>
      </c>
      <c r="E149" s="6">
        <v>35998</v>
      </c>
      <c r="F149" s="6">
        <v>35998</v>
      </c>
      <c r="G149" s="6">
        <v>35998</v>
      </c>
      <c r="H149" s="6">
        <v>39279</v>
      </c>
      <c r="I149" s="6">
        <v>39279</v>
      </c>
      <c r="J149" s="6">
        <v>39279</v>
      </c>
      <c r="K149" s="6">
        <v>43037</v>
      </c>
      <c r="L149" s="6">
        <v>43037</v>
      </c>
      <c r="M149" s="6">
        <v>43037</v>
      </c>
      <c r="N149" s="6">
        <v>47593</v>
      </c>
      <c r="O149" s="6">
        <v>47593</v>
      </c>
      <c r="P149" s="6">
        <v>47593</v>
      </c>
      <c r="Q149" s="6">
        <v>55613</v>
      </c>
      <c r="R149" s="6">
        <v>55613</v>
      </c>
      <c r="S149" s="6">
        <v>55613</v>
      </c>
      <c r="T149" s="6">
        <v>86807</v>
      </c>
    </row>
    <row r="150" spans="1:20" x14ac:dyDescent="0.25">
      <c r="A150" t="s">
        <v>249</v>
      </c>
      <c r="B150" t="s">
        <v>2338</v>
      </c>
      <c r="C150" s="6">
        <v>31356</v>
      </c>
      <c r="D150" s="6">
        <v>31356</v>
      </c>
      <c r="E150" s="6">
        <v>35459</v>
      </c>
      <c r="F150" s="6">
        <v>35459</v>
      </c>
      <c r="G150" s="6">
        <v>35459</v>
      </c>
      <c r="H150" s="6">
        <v>38707</v>
      </c>
      <c r="I150" s="6">
        <v>38707</v>
      </c>
      <c r="J150" s="6">
        <v>38707</v>
      </c>
      <c r="K150" s="6">
        <v>42428</v>
      </c>
      <c r="L150" s="6">
        <v>42428</v>
      </c>
      <c r="M150" s="6">
        <v>42428</v>
      </c>
      <c r="N150" s="6">
        <v>46928</v>
      </c>
      <c r="O150" s="6">
        <v>46928</v>
      </c>
      <c r="P150" s="6">
        <v>46928</v>
      </c>
      <c r="Q150" s="6">
        <v>54571</v>
      </c>
      <c r="R150" s="6">
        <v>54571</v>
      </c>
      <c r="S150" s="6">
        <v>54571</v>
      </c>
      <c r="T150" s="6">
        <v>85657</v>
      </c>
    </row>
    <row r="151" spans="1:20" x14ac:dyDescent="0.25">
      <c r="A151" t="s">
        <v>251</v>
      </c>
      <c r="B151" t="s">
        <v>2339</v>
      </c>
      <c r="C151" s="6">
        <v>32075</v>
      </c>
      <c r="D151" s="6">
        <v>32075</v>
      </c>
      <c r="E151" s="6">
        <v>36377</v>
      </c>
      <c r="F151" s="6">
        <v>36377</v>
      </c>
      <c r="G151" s="6">
        <v>36377</v>
      </c>
      <c r="H151" s="6">
        <v>44133</v>
      </c>
      <c r="I151" s="6">
        <v>44133</v>
      </c>
      <c r="J151" s="6">
        <v>44133</v>
      </c>
      <c r="K151" s="6">
        <v>43465</v>
      </c>
      <c r="L151" s="6">
        <v>43465</v>
      </c>
      <c r="M151" s="6">
        <v>43465</v>
      </c>
      <c r="N151" s="6">
        <v>48060</v>
      </c>
      <c r="O151" s="6">
        <v>48060</v>
      </c>
      <c r="P151" s="6">
        <v>48060</v>
      </c>
      <c r="Q151" s="6">
        <v>56343</v>
      </c>
      <c r="R151" s="6">
        <v>56343</v>
      </c>
      <c r="S151" s="6">
        <v>56343</v>
      </c>
      <c r="T151" s="6">
        <v>87613</v>
      </c>
    </row>
    <row r="152" spans="1:20" x14ac:dyDescent="0.25">
      <c r="A152" t="s">
        <v>253</v>
      </c>
      <c r="B152" t="s">
        <v>2340</v>
      </c>
      <c r="C152" s="6">
        <v>34472</v>
      </c>
      <c r="D152" s="6">
        <v>34472</v>
      </c>
      <c r="E152" s="6">
        <v>39431</v>
      </c>
      <c r="F152" s="6">
        <v>39431</v>
      </c>
      <c r="G152" s="6">
        <v>39431</v>
      </c>
      <c r="H152" s="6">
        <v>42929</v>
      </c>
      <c r="I152" s="6">
        <v>42929</v>
      </c>
      <c r="J152" s="6">
        <v>0</v>
      </c>
      <c r="K152" s="6">
        <v>96518</v>
      </c>
      <c r="L152" s="6">
        <v>96518</v>
      </c>
      <c r="M152" s="6">
        <v>98091</v>
      </c>
      <c r="N152" s="6">
        <v>56836</v>
      </c>
      <c r="O152" s="6">
        <v>56836</v>
      </c>
      <c r="P152" s="6">
        <v>56836</v>
      </c>
      <c r="Q152" s="6">
        <v>62247</v>
      </c>
      <c r="R152" s="6">
        <v>62247</v>
      </c>
      <c r="S152" s="6">
        <v>62247</v>
      </c>
      <c r="T152" s="6">
        <v>94127</v>
      </c>
    </row>
    <row r="153" spans="1:20" x14ac:dyDescent="0.25">
      <c r="A153" t="s">
        <v>255</v>
      </c>
      <c r="B153" t="s">
        <v>2341</v>
      </c>
      <c r="C153" s="6">
        <v>37403</v>
      </c>
      <c r="D153" s="6">
        <v>37423</v>
      </c>
      <c r="E153" s="6">
        <v>38797</v>
      </c>
      <c r="F153" s="6">
        <v>38797</v>
      </c>
      <c r="G153" s="6">
        <v>39800</v>
      </c>
      <c r="H153" s="6">
        <v>41273</v>
      </c>
      <c r="I153" s="6">
        <v>41273</v>
      </c>
      <c r="J153" s="6">
        <v>41300</v>
      </c>
      <c r="K153" s="6">
        <v>51351</v>
      </c>
      <c r="L153" s="6">
        <v>51351</v>
      </c>
      <c r="M153" s="6">
        <v>48000</v>
      </c>
      <c r="N153" s="6">
        <v>51075</v>
      </c>
      <c r="O153" s="6">
        <v>51075</v>
      </c>
      <c r="P153" s="6">
        <v>51100</v>
      </c>
      <c r="Q153" s="6">
        <v>61037</v>
      </c>
      <c r="R153" s="6">
        <v>61037</v>
      </c>
      <c r="S153" s="6">
        <v>61100</v>
      </c>
      <c r="T153" s="6">
        <v>99237</v>
      </c>
    </row>
    <row r="154" spans="1:20" x14ac:dyDescent="0.25">
      <c r="A154" t="s">
        <v>257</v>
      </c>
      <c r="B154" t="s">
        <v>2342</v>
      </c>
      <c r="C154" s="6">
        <v>33506</v>
      </c>
      <c r="D154" s="6">
        <v>33506</v>
      </c>
      <c r="E154" s="6">
        <v>36505</v>
      </c>
      <c r="F154" s="6">
        <v>36505</v>
      </c>
      <c r="G154" s="6">
        <v>36505</v>
      </c>
      <c r="H154" s="6">
        <v>39868</v>
      </c>
      <c r="I154" s="6">
        <v>39868</v>
      </c>
      <c r="J154" s="6">
        <v>40533</v>
      </c>
      <c r="K154" s="6">
        <v>43048</v>
      </c>
      <c r="L154" s="6">
        <v>43048</v>
      </c>
      <c r="M154" s="6">
        <v>43048</v>
      </c>
      <c r="N154" s="6">
        <v>48404</v>
      </c>
      <c r="O154" s="6">
        <v>48404</v>
      </c>
      <c r="P154" s="6">
        <v>48404</v>
      </c>
      <c r="Q154" s="6">
        <v>57327</v>
      </c>
      <c r="R154" s="6">
        <v>57327</v>
      </c>
      <c r="S154" s="6">
        <v>57327</v>
      </c>
      <c r="T154" s="6">
        <v>88779</v>
      </c>
    </row>
    <row r="155" spans="1:20" x14ac:dyDescent="0.25">
      <c r="A155" t="s">
        <v>259</v>
      </c>
      <c r="B155" t="s">
        <v>260</v>
      </c>
      <c r="C155" s="6">
        <v>145573</v>
      </c>
      <c r="D155" s="6">
        <v>145573</v>
      </c>
      <c r="E155" s="6">
        <v>39904</v>
      </c>
      <c r="F155" s="6">
        <v>39904</v>
      </c>
      <c r="G155" s="6">
        <v>0</v>
      </c>
      <c r="H155" s="6">
        <v>85425</v>
      </c>
      <c r="I155" s="6">
        <v>85425</v>
      </c>
      <c r="J155" s="6">
        <v>85425</v>
      </c>
      <c r="K155" s="6">
        <v>47694</v>
      </c>
      <c r="L155" s="6">
        <v>47694</v>
      </c>
      <c r="M155" s="6">
        <v>47694</v>
      </c>
      <c r="N155" s="6">
        <v>55122</v>
      </c>
      <c r="O155" s="6">
        <v>55122</v>
      </c>
      <c r="P155" s="6">
        <v>0</v>
      </c>
      <c r="Q155" s="6">
        <v>119294</v>
      </c>
      <c r="R155" s="6">
        <v>119294</v>
      </c>
      <c r="S155" s="6">
        <v>0</v>
      </c>
      <c r="T155" s="6">
        <v>227507</v>
      </c>
    </row>
    <row r="156" spans="1:20" x14ac:dyDescent="0.25">
      <c r="A156" t="s">
        <v>261</v>
      </c>
      <c r="B156" t="s">
        <v>2343</v>
      </c>
      <c r="C156" s="6">
        <v>1413525</v>
      </c>
      <c r="D156" s="6">
        <v>0</v>
      </c>
      <c r="E156" s="6">
        <v>1505372</v>
      </c>
      <c r="F156" s="6">
        <v>1505372</v>
      </c>
      <c r="G156" s="6">
        <v>0</v>
      </c>
      <c r="H156" s="6">
        <v>1603768</v>
      </c>
      <c r="I156" s="6">
        <v>1603768</v>
      </c>
      <c r="J156" s="6">
        <v>0</v>
      </c>
      <c r="K156" s="6">
        <v>1701375</v>
      </c>
      <c r="L156" s="6">
        <v>1701375</v>
      </c>
      <c r="M156" s="6">
        <v>0</v>
      </c>
      <c r="N156" s="6">
        <v>1806300</v>
      </c>
      <c r="O156" s="6">
        <v>1806300</v>
      </c>
      <c r="P156" s="6">
        <v>0</v>
      </c>
      <c r="Q156" s="6">
        <v>1922167</v>
      </c>
      <c r="R156" s="6">
        <v>1922167</v>
      </c>
      <c r="S156" s="6">
        <v>1392000</v>
      </c>
      <c r="T156" s="6">
        <v>91363</v>
      </c>
    </row>
    <row r="157" spans="1:20" x14ac:dyDescent="0.25">
      <c r="A157" t="s">
        <v>263</v>
      </c>
      <c r="B157" t="s">
        <v>2312</v>
      </c>
      <c r="C157" s="6">
        <v>1637545</v>
      </c>
      <c r="D157" s="6">
        <v>0</v>
      </c>
      <c r="E157" s="6">
        <v>1738670</v>
      </c>
      <c r="F157" s="6">
        <v>1738670</v>
      </c>
      <c r="G157" s="6">
        <v>0</v>
      </c>
      <c r="H157" s="6">
        <v>1846209</v>
      </c>
      <c r="I157" s="6">
        <v>1846209</v>
      </c>
      <c r="J157" s="6">
        <v>0</v>
      </c>
      <c r="K157" s="6">
        <v>1952985</v>
      </c>
      <c r="L157" s="6">
        <v>1952985</v>
      </c>
      <c r="M157" s="6">
        <v>0</v>
      </c>
      <c r="N157" s="6">
        <v>2066917</v>
      </c>
      <c r="O157" s="6">
        <v>2066917</v>
      </c>
      <c r="P157" s="6">
        <v>0</v>
      </c>
      <c r="Q157" s="6">
        <v>2191079</v>
      </c>
      <c r="R157" s="6">
        <v>2191079</v>
      </c>
      <c r="S157" s="6">
        <v>0</v>
      </c>
      <c r="T157" s="6">
        <v>2465936</v>
      </c>
    </row>
    <row r="158" spans="1:20" x14ac:dyDescent="0.25">
      <c r="A158" t="s">
        <v>264</v>
      </c>
      <c r="B158" t="s">
        <v>2344</v>
      </c>
      <c r="C158" s="6">
        <v>33804</v>
      </c>
      <c r="D158" s="6">
        <v>33804</v>
      </c>
      <c r="E158" s="6">
        <v>38596</v>
      </c>
      <c r="F158" s="6">
        <v>38596</v>
      </c>
      <c r="G158" s="6">
        <v>0</v>
      </c>
      <c r="H158" s="6">
        <v>86586</v>
      </c>
      <c r="I158" s="6">
        <v>86586</v>
      </c>
      <c r="J158" s="6">
        <v>87997</v>
      </c>
      <c r="K158" s="6">
        <v>50397</v>
      </c>
      <c r="L158" s="6">
        <v>50397</v>
      </c>
      <c r="M158" s="6">
        <v>51214</v>
      </c>
      <c r="N158" s="6">
        <v>57394</v>
      </c>
      <c r="O158" s="6">
        <v>57394</v>
      </c>
      <c r="P158" s="6">
        <v>58309</v>
      </c>
      <c r="Q158" s="6">
        <v>67920</v>
      </c>
      <c r="R158" s="6">
        <v>67920</v>
      </c>
      <c r="S158" s="6">
        <v>69006</v>
      </c>
      <c r="T158" s="6">
        <v>105571</v>
      </c>
    </row>
    <row r="159" spans="1:20" x14ac:dyDescent="0.25">
      <c r="A159" t="s">
        <v>266</v>
      </c>
      <c r="B159" t="s">
        <v>2345</v>
      </c>
      <c r="C159" s="6">
        <v>3277641</v>
      </c>
      <c r="D159" s="6">
        <v>0</v>
      </c>
      <c r="E159" s="6">
        <v>3435612</v>
      </c>
      <c r="F159" s="6">
        <v>3435612</v>
      </c>
      <c r="G159" s="6">
        <v>0</v>
      </c>
      <c r="H159" s="6">
        <v>3600541</v>
      </c>
      <c r="I159" s="6">
        <v>3600541</v>
      </c>
      <c r="J159" s="6">
        <v>0</v>
      </c>
      <c r="K159" s="6">
        <v>3764603</v>
      </c>
      <c r="L159" s="6">
        <v>3764603</v>
      </c>
      <c r="M159" s="6">
        <v>0</v>
      </c>
      <c r="N159" s="6">
        <v>3936468</v>
      </c>
      <c r="O159" s="6">
        <v>3936468</v>
      </c>
      <c r="P159" s="6">
        <v>0</v>
      </c>
      <c r="Q159" s="6">
        <v>4121423</v>
      </c>
      <c r="R159" s="6">
        <v>4121423</v>
      </c>
      <c r="S159" s="6">
        <v>0</v>
      </c>
      <c r="T159" s="6">
        <v>4549330</v>
      </c>
    </row>
    <row r="160" spans="1:20" x14ac:dyDescent="0.25">
      <c r="A160" t="s">
        <v>268</v>
      </c>
      <c r="B160" t="s">
        <v>2281</v>
      </c>
      <c r="C160" s="6">
        <v>33633</v>
      </c>
      <c r="D160" s="6">
        <v>33633</v>
      </c>
      <c r="E160" s="6">
        <v>38346</v>
      </c>
      <c r="F160" s="6">
        <v>38346</v>
      </c>
      <c r="G160" s="6">
        <v>38383.46</v>
      </c>
      <c r="H160" s="6">
        <v>47692</v>
      </c>
      <c r="I160" s="6">
        <v>47692</v>
      </c>
      <c r="J160" s="6">
        <v>47692</v>
      </c>
      <c r="K160" s="6">
        <v>45711</v>
      </c>
      <c r="L160" s="6">
        <v>45711</v>
      </c>
      <c r="M160" s="6">
        <v>46711</v>
      </c>
      <c r="N160" s="6">
        <v>56688</v>
      </c>
      <c r="O160" s="6">
        <v>56688</v>
      </c>
      <c r="P160" s="6">
        <v>56688</v>
      </c>
      <c r="Q160" s="6">
        <v>66516</v>
      </c>
      <c r="R160" s="6">
        <v>66516</v>
      </c>
      <c r="S160" s="6">
        <v>66516</v>
      </c>
      <c r="T160" s="6">
        <v>91848</v>
      </c>
    </row>
    <row r="161" spans="1:20" x14ac:dyDescent="0.25">
      <c r="A161" t="s">
        <v>270</v>
      </c>
      <c r="B161" t="s">
        <v>271</v>
      </c>
      <c r="C161" s="6">
        <v>32288</v>
      </c>
      <c r="D161" s="6">
        <v>32800</v>
      </c>
      <c r="E161" s="6">
        <v>40170</v>
      </c>
      <c r="F161" s="6">
        <v>40170</v>
      </c>
      <c r="G161" s="6">
        <v>40170</v>
      </c>
      <c r="H161" s="6">
        <v>42761</v>
      </c>
      <c r="I161" s="6">
        <v>42761</v>
      </c>
      <c r="J161" s="6">
        <v>42761</v>
      </c>
      <c r="K161" s="6">
        <v>43772</v>
      </c>
      <c r="L161" s="6">
        <v>43772</v>
      </c>
      <c r="M161" s="6">
        <v>43772</v>
      </c>
      <c r="N161" s="6">
        <v>48396</v>
      </c>
      <c r="O161" s="6">
        <v>48396</v>
      </c>
      <c r="P161" s="6">
        <v>48400</v>
      </c>
      <c r="Q161" s="6">
        <v>56865</v>
      </c>
      <c r="R161" s="6">
        <v>56865</v>
      </c>
      <c r="S161" s="6">
        <v>56900</v>
      </c>
      <c r="T161" s="6">
        <v>88158</v>
      </c>
    </row>
    <row r="162" spans="1:20" x14ac:dyDescent="0.25">
      <c r="A162" t="s">
        <v>272</v>
      </c>
      <c r="B162" t="s">
        <v>2329</v>
      </c>
      <c r="C162" s="6">
        <v>31068</v>
      </c>
      <c r="D162" s="6">
        <v>31068</v>
      </c>
      <c r="E162" s="6">
        <v>35093</v>
      </c>
      <c r="F162" s="6">
        <v>35093</v>
      </c>
      <c r="G162" s="6">
        <v>35093</v>
      </c>
      <c r="H162" s="6">
        <v>38316</v>
      </c>
      <c r="I162" s="6">
        <v>38316</v>
      </c>
      <c r="J162" s="6">
        <v>38316</v>
      </c>
      <c r="K162" s="6">
        <v>42013</v>
      </c>
      <c r="L162" s="6">
        <v>42013</v>
      </c>
      <c r="M162" s="6">
        <v>42013</v>
      </c>
      <c r="N162" s="6">
        <v>46475</v>
      </c>
      <c r="O162" s="6">
        <v>46475</v>
      </c>
      <c r="P162" s="6">
        <v>46475</v>
      </c>
      <c r="Q162" s="6">
        <v>53862</v>
      </c>
      <c r="R162" s="6">
        <v>53862</v>
      </c>
      <c r="S162" s="6">
        <v>53862</v>
      </c>
      <c r="T162" s="6">
        <v>84875</v>
      </c>
    </row>
    <row r="163" spans="1:20" x14ac:dyDescent="0.25">
      <c r="A163" t="s">
        <v>273</v>
      </c>
      <c r="B163" t="s">
        <v>2347</v>
      </c>
      <c r="C163" s="6">
        <v>30216</v>
      </c>
      <c r="D163" s="6">
        <v>30216</v>
      </c>
      <c r="E163" s="6">
        <v>34007</v>
      </c>
      <c r="F163" s="6">
        <v>34007</v>
      </c>
      <c r="G163" s="6">
        <v>0</v>
      </c>
      <c r="H163" s="6">
        <v>76506</v>
      </c>
      <c r="I163" s="6">
        <v>76506</v>
      </c>
      <c r="J163" s="6">
        <v>76506</v>
      </c>
      <c r="K163" s="6">
        <v>44786</v>
      </c>
      <c r="L163" s="6">
        <v>44786</v>
      </c>
      <c r="M163" s="6">
        <v>44786</v>
      </c>
      <c r="N163" s="6">
        <v>45134</v>
      </c>
      <c r="O163" s="6">
        <v>45134</v>
      </c>
      <c r="P163" s="6">
        <v>45887</v>
      </c>
      <c r="Q163" s="6">
        <v>56676</v>
      </c>
      <c r="R163" s="6">
        <v>56676</v>
      </c>
      <c r="S163" s="6">
        <v>56676</v>
      </c>
      <c r="T163" s="6">
        <v>82561</v>
      </c>
    </row>
    <row r="164" spans="1:20" x14ac:dyDescent="0.25">
      <c r="A164" t="s">
        <v>275</v>
      </c>
      <c r="B164" t="s">
        <v>2348</v>
      </c>
      <c r="C164" s="6">
        <v>29747</v>
      </c>
      <c r="D164" s="6">
        <v>29747</v>
      </c>
      <c r="E164" s="6">
        <v>33409</v>
      </c>
      <c r="F164" s="6">
        <v>33409</v>
      </c>
      <c r="G164" s="6">
        <v>33409</v>
      </c>
      <c r="H164" s="6">
        <v>36526</v>
      </c>
      <c r="I164" s="6">
        <v>36526</v>
      </c>
      <c r="J164" s="6">
        <v>36526</v>
      </c>
      <c r="K164" s="6">
        <v>40109</v>
      </c>
      <c r="L164" s="6">
        <v>40109</v>
      </c>
      <c r="M164" s="6">
        <v>40109</v>
      </c>
      <c r="N164" s="6">
        <v>44396</v>
      </c>
      <c r="O164" s="6">
        <v>44396</v>
      </c>
      <c r="P164" s="6">
        <v>44396</v>
      </c>
      <c r="Q164" s="6">
        <v>50609</v>
      </c>
      <c r="R164" s="6">
        <v>50609</v>
      </c>
      <c r="S164" s="6">
        <v>50609</v>
      </c>
      <c r="T164" s="6">
        <v>81287</v>
      </c>
    </row>
    <row r="165" spans="1:20" x14ac:dyDescent="0.25">
      <c r="A165" t="s">
        <v>277</v>
      </c>
      <c r="B165" t="s">
        <v>278</v>
      </c>
      <c r="C165" s="6">
        <v>75530</v>
      </c>
      <c r="D165" s="6">
        <v>0</v>
      </c>
      <c r="E165" s="6">
        <v>118156</v>
      </c>
      <c r="F165" s="6">
        <v>118156</v>
      </c>
      <c r="G165" s="6">
        <v>0</v>
      </c>
      <c r="H165" s="6">
        <v>166291</v>
      </c>
      <c r="I165" s="6">
        <v>166291</v>
      </c>
      <c r="J165" s="6">
        <v>0</v>
      </c>
      <c r="K165" s="6">
        <v>220654</v>
      </c>
      <c r="L165" s="6">
        <v>220654</v>
      </c>
      <c r="M165" s="6">
        <v>0</v>
      </c>
      <c r="N165" s="6">
        <v>282292</v>
      </c>
      <c r="O165" s="6">
        <v>282292</v>
      </c>
      <c r="P165" s="6">
        <v>0</v>
      </c>
      <c r="Q165" s="6">
        <v>354689</v>
      </c>
      <c r="R165" s="6">
        <v>354689</v>
      </c>
      <c r="S165" s="6">
        <v>0</v>
      </c>
      <c r="T165" s="6">
        <v>487729</v>
      </c>
    </row>
    <row r="166" spans="1:20" x14ac:dyDescent="0.25">
      <c r="A166" t="s">
        <v>279</v>
      </c>
      <c r="B166" t="s">
        <v>2349</v>
      </c>
      <c r="C166" s="6">
        <v>118916</v>
      </c>
      <c r="D166" s="6">
        <v>0</v>
      </c>
      <c r="E166" s="6">
        <v>174059</v>
      </c>
      <c r="F166" s="6">
        <v>174059</v>
      </c>
      <c r="G166" s="6">
        <v>0</v>
      </c>
      <c r="H166" s="6">
        <v>223771</v>
      </c>
      <c r="I166" s="6">
        <v>223771</v>
      </c>
      <c r="J166" s="6">
        <v>223771</v>
      </c>
      <c r="K166" s="6">
        <v>45643</v>
      </c>
      <c r="L166" s="6">
        <v>45643</v>
      </c>
      <c r="M166" s="6">
        <v>0</v>
      </c>
      <c r="N166" s="6">
        <v>105299</v>
      </c>
      <c r="O166" s="6">
        <v>105299</v>
      </c>
      <c r="P166" s="6">
        <v>0</v>
      </c>
      <c r="Q166" s="6">
        <v>168984</v>
      </c>
      <c r="R166" s="6">
        <v>168984</v>
      </c>
      <c r="S166" s="6">
        <v>0</v>
      </c>
      <c r="T166" s="6">
        <v>280349</v>
      </c>
    </row>
    <row r="167" spans="1:20" x14ac:dyDescent="0.25">
      <c r="A167" t="s">
        <v>281</v>
      </c>
      <c r="B167" t="s">
        <v>2278</v>
      </c>
      <c r="C167" s="6">
        <v>597277</v>
      </c>
      <c r="D167" s="6">
        <v>0</v>
      </c>
      <c r="E167" s="6">
        <v>661997</v>
      </c>
      <c r="F167" s="6">
        <v>661997</v>
      </c>
      <c r="G167" s="6">
        <v>0</v>
      </c>
      <c r="H167" s="6">
        <v>732824</v>
      </c>
      <c r="I167" s="6">
        <v>732824</v>
      </c>
      <c r="J167" s="6">
        <v>0</v>
      </c>
      <c r="K167" s="6">
        <v>802919</v>
      </c>
      <c r="L167" s="6">
        <v>802919</v>
      </c>
      <c r="M167" s="6">
        <v>0</v>
      </c>
      <c r="N167" s="6">
        <v>879808</v>
      </c>
      <c r="O167" s="6">
        <v>879808</v>
      </c>
      <c r="P167" s="6">
        <v>0</v>
      </c>
      <c r="Q167" s="6">
        <v>965406</v>
      </c>
      <c r="R167" s="6">
        <v>965406</v>
      </c>
      <c r="S167" s="6">
        <v>0</v>
      </c>
      <c r="T167" s="6">
        <v>1142673</v>
      </c>
    </row>
    <row r="168" spans="1:20" x14ac:dyDescent="0.25">
      <c r="A168" t="s">
        <v>282</v>
      </c>
      <c r="B168" t="s">
        <v>2278</v>
      </c>
      <c r="C168" s="6">
        <v>605337</v>
      </c>
      <c r="D168" s="6">
        <v>0</v>
      </c>
      <c r="E168" s="6">
        <v>670780</v>
      </c>
      <c r="F168" s="6">
        <v>670780</v>
      </c>
      <c r="G168" s="6">
        <v>0</v>
      </c>
      <c r="H168" s="6">
        <v>742383</v>
      </c>
      <c r="I168" s="6">
        <v>742383</v>
      </c>
      <c r="J168" s="6">
        <v>0</v>
      </c>
      <c r="K168" s="6">
        <v>813243</v>
      </c>
      <c r="L168" s="6">
        <v>813243</v>
      </c>
      <c r="M168" s="6">
        <v>0</v>
      </c>
      <c r="N168" s="6">
        <v>890961</v>
      </c>
      <c r="O168" s="6">
        <v>890961</v>
      </c>
      <c r="P168" s="6">
        <v>0</v>
      </c>
      <c r="Q168" s="6">
        <v>977675</v>
      </c>
      <c r="R168" s="6">
        <v>977675</v>
      </c>
      <c r="S168" s="6">
        <v>0</v>
      </c>
      <c r="T168" s="6">
        <v>1156879</v>
      </c>
    </row>
    <row r="169" spans="1:20" x14ac:dyDescent="0.25">
      <c r="A169" t="s">
        <v>283</v>
      </c>
      <c r="B169" t="s">
        <v>2305</v>
      </c>
      <c r="C169" s="6">
        <v>2772834</v>
      </c>
      <c r="D169" s="6">
        <v>0</v>
      </c>
      <c r="E169" s="6">
        <v>2909985</v>
      </c>
      <c r="F169" s="6">
        <v>2909985</v>
      </c>
      <c r="G169" s="6">
        <v>0</v>
      </c>
      <c r="H169" s="6">
        <v>3053566</v>
      </c>
      <c r="I169" s="6">
        <v>3053566</v>
      </c>
      <c r="J169" s="6">
        <v>0</v>
      </c>
      <c r="K169" s="6">
        <v>3196381</v>
      </c>
      <c r="L169" s="6">
        <v>3196381</v>
      </c>
      <c r="M169" s="6">
        <v>0</v>
      </c>
      <c r="N169" s="6">
        <v>3346371</v>
      </c>
      <c r="O169" s="6">
        <v>3346371</v>
      </c>
      <c r="P169" s="6">
        <v>0</v>
      </c>
      <c r="Q169" s="6">
        <v>3506677</v>
      </c>
      <c r="R169" s="6">
        <v>3506677</v>
      </c>
      <c r="S169" s="6">
        <v>0</v>
      </c>
      <c r="T169" s="6">
        <v>3878789</v>
      </c>
    </row>
    <row r="170" spans="1:20" x14ac:dyDescent="0.25">
      <c r="A170" t="s">
        <v>284</v>
      </c>
      <c r="B170" t="s">
        <v>234</v>
      </c>
      <c r="C170" s="6">
        <v>103407</v>
      </c>
      <c r="D170" s="6">
        <v>0</v>
      </c>
      <c r="E170" s="6">
        <v>148892</v>
      </c>
      <c r="F170" s="6">
        <v>148892</v>
      </c>
      <c r="G170" s="6">
        <v>0</v>
      </c>
      <c r="H170" s="6">
        <v>200069</v>
      </c>
      <c r="I170" s="6">
        <v>200069</v>
      </c>
      <c r="J170" s="6">
        <v>200069</v>
      </c>
      <c r="K170" s="6">
        <v>48425</v>
      </c>
      <c r="L170" s="6">
        <v>48425</v>
      </c>
      <c r="M170" s="6">
        <v>0</v>
      </c>
      <c r="N170" s="6">
        <v>104383</v>
      </c>
      <c r="O170" s="6">
        <v>104383</v>
      </c>
      <c r="P170" s="6">
        <v>0</v>
      </c>
      <c r="Q170" s="6">
        <v>172239</v>
      </c>
      <c r="R170" s="6">
        <v>172239</v>
      </c>
      <c r="S170" s="6">
        <v>0</v>
      </c>
      <c r="T170" s="6">
        <v>288605</v>
      </c>
    </row>
    <row r="171" spans="1:20" x14ac:dyDescent="0.25">
      <c r="A171" t="s">
        <v>285</v>
      </c>
      <c r="B171" t="s">
        <v>286</v>
      </c>
      <c r="C171" s="6">
        <v>116709</v>
      </c>
      <c r="D171" s="6">
        <v>0</v>
      </c>
      <c r="E171" s="6">
        <v>168585</v>
      </c>
      <c r="F171" s="6">
        <v>168585</v>
      </c>
      <c r="G171" s="6">
        <v>0</v>
      </c>
      <c r="H171" s="6">
        <v>226815</v>
      </c>
      <c r="I171" s="6">
        <v>226815</v>
      </c>
      <c r="J171" s="6">
        <v>0</v>
      </c>
      <c r="K171" s="6">
        <v>292183</v>
      </c>
      <c r="L171" s="6">
        <v>292183</v>
      </c>
      <c r="M171" s="6">
        <v>0</v>
      </c>
      <c r="N171" s="6">
        <v>366019</v>
      </c>
      <c r="O171" s="6">
        <v>366019</v>
      </c>
      <c r="P171" s="6">
        <v>329420</v>
      </c>
      <c r="Q171" s="6">
        <v>73682</v>
      </c>
      <c r="R171" s="6">
        <v>73682</v>
      </c>
      <c r="S171" s="6">
        <v>73682</v>
      </c>
      <c r="T171" s="6">
        <v>107342</v>
      </c>
    </row>
    <row r="172" spans="1:20" x14ac:dyDescent="0.25">
      <c r="A172" t="s">
        <v>287</v>
      </c>
      <c r="B172" t="s">
        <v>2350</v>
      </c>
      <c r="C172" s="6">
        <v>32341</v>
      </c>
      <c r="D172" s="6">
        <v>32341</v>
      </c>
      <c r="E172" s="6">
        <v>36716</v>
      </c>
      <c r="F172" s="6">
        <v>36716</v>
      </c>
      <c r="G172" s="6">
        <v>36716</v>
      </c>
      <c r="H172" s="6">
        <v>40042</v>
      </c>
      <c r="I172" s="6">
        <v>40042</v>
      </c>
      <c r="J172" s="6">
        <v>40710</v>
      </c>
      <c r="K172" s="6">
        <v>43181</v>
      </c>
      <c r="L172" s="6">
        <v>43181</v>
      </c>
      <c r="M172" s="6">
        <v>43181</v>
      </c>
      <c r="N172" s="6">
        <v>53914</v>
      </c>
      <c r="O172" s="6">
        <v>53914</v>
      </c>
      <c r="P172" s="6">
        <v>53914</v>
      </c>
      <c r="Q172" s="6">
        <v>57000</v>
      </c>
      <c r="R172" s="6">
        <v>57000</v>
      </c>
      <c r="S172" s="6">
        <v>57000</v>
      </c>
      <c r="T172" s="6">
        <v>88338</v>
      </c>
    </row>
    <row r="173" spans="1:20" x14ac:dyDescent="0.25">
      <c r="A173" t="s">
        <v>289</v>
      </c>
      <c r="B173" t="s">
        <v>290</v>
      </c>
      <c r="C173" s="6">
        <v>36099</v>
      </c>
      <c r="D173" s="6">
        <v>36099</v>
      </c>
      <c r="E173" s="6">
        <v>40895</v>
      </c>
      <c r="F173" s="6">
        <v>40895</v>
      </c>
      <c r="G173" s="6">
        <v>40895</v>
      </c>
      <c r="H173" s="6">
        <v>46627</v>
      </c>
      <c r="I173" s="6">
        <v>46627</v>
      </c>
      <c r="J173" s="6">
        <v>46627</v>
      </c>
      <c r="K173" s="6">
        <v>48820</v>
      </c>
      <c r="L173" s="6">
        <v>48820</v>
      </c>
      <c r="M173" s="6">
        <v>0</v>
      </c>
      <c r="N173" s="6">
        <v>105230</v>
      </c>
      <c r="O173" s="6">
        <v>105230</v>
      </c>
      <c r="P173" s="6">
        <v>49579.88</v>
      </c>
      <c r="Q173" s="6">
        <v>121850</v>
      </c>
      <c r="R173" s="6">
        <v>121850</v>
      </c>
      <c r="S173" s="6">
        <v>0</v>
      </c>
      <c r="T173" s="6">
        <v>232775</v>
      </c>
    </row>
    <row r="174" spans="1:20" x14ac:dyDescent="0.25">
      <c r="A174" t="s">
        <v>291</v>
      </c>
      <c r="B174" t="s">
        <v>292</v>
      </c>
      <c r="C174" s="6">
        <v>30459</v>
      </c>
      <c r="D174" s="6">
        <v>0</v>
      </c>
      <c r="E174" s="6">
        <v>67198</v>
      </c>
      <c r="F174" s="6">
        <v>67198</v>
      </c>
      <c r="G174" s="6">
        <v>35300</v>
      </c>
      <c r="H174" s="6">
        <v>73574</v>
      </c>
      <c r="I174" s="6">
        <v>73574</v>
      </c>
      <c r="J174" s="6">
        <v>0</v>
      </c>
      <c r="K174" s="6">
        <v>119133</v>
      </c>
      <c r="L174" s="6">
        <v>119133</v>
      </c>
      <c r="M174" s="6">
        <v>100000</v>
      </c>
      <c r="N174" s="6">
        <v>68141</v>
      </c>
      <c r="O174" s="6">
        <v>68141</v>
      </c>
      <c r="P174" s="6">
        <v>24000</v>
      </c>
      <c r="Q174" s="6">
        <v>98925</v>
      </c>
      <c r="R174" s="6">
        <v>98925</v>
      </c>
      <c r="S174" s="6">
        <v>25000</v>
      </c>
      <c r="T174" s="6">
        <v>168532</v>
      </c>
    </row>
    <row r="175" spans="1:20" x14ac:dyDescent="0.25">
      <c r="A175" t="s">
        <v>1110</v>
      </c>
      <c r="B175" t="s">
        <v>2351</v>
      </c>
      <c r="C175" s="6">
        <v>27371</v>
      </c>
      <c r="D175" s="6">
        <v>27371</v>
      </c>
      <c r="E175" s="6">
        <v>30529</v>
      </c>
      <c r="F175" s="6">
        <v>30529</v>
      </c>
      <c r="G175" s="6">
        <v>30529</v>
      </c>
      <c r="H175" s="6">
        <v>33478</v>
      </c>
      <c r="I175" s="6">
        <v>33478</v>
      </c>
      <c r="J175" s="6">
        <v>33478</v>
      </c>
      <c r="K175" s="6">
        <v>36876</v>
      </c>
      <c r="L175" s="6">
        <v>36876</v>
      </c>
      <c r="M175" s="6">
        <v>36876</v>
      </c>
      <c r="N175" s="6">
        <v>41216</v>
      </c>
      <c r="O175" s="6">
        <v>41216</v>
      </c>
      <c r="P175" s="6">
        <v>41216</v>
      </c>
      <c r="Q175" s="6">
        <v>45541</v>
      </c>
      <c r="R175" s="6">
        <v>45541</v>
      </c>
      <c r="S175" s="6">
        <v>45541</v>
      </c>
      <c r="T175" s="6">
        <v>76113</v>
      </c>
    </row>
    <row r="176" spans="1:20" x14ac:dyDescent="0.25">
      <c r="A176" t="s">
        <v>295</v>
      </c>
      <c r="B176" t="s">
        <v>2352</v>
      </c>
      <c r="C176" s="6">
        <v>34931</v>
      </c>
      <c r="D176" s="6">
        <v>34931</v>
      </c>
      <c r="E176" s="6">
        <v>38085</v>
      </c>
      <c r="F176" s="6">
        <v>38085</v>
      </c>
      <c r="G176" s="6">
        <v>38085</v>
      </c>
      <c r="H176" s="6">
        <v>41030</v>
      </c>
      <c r="I176" s="6">
        <v>41030</v>
      </c>
      <c r="J176" s="6">
        <v>41030</v>
      </c>
      <c r="K176" s="6">
        <v>44423</v>
      </c>
      <c r="L176" s="6">
        <v>44423</v>
      </c>
      <c r="M176" s="6">
        <v>45164</v>
      </c>
      <c r="N176" s="6">
        <v>53045</v>
      </c>
      <c r="O176" s="6">
        <v>53045</v>
      </c>
      <c r="P176" s="6">
        <v>53045</v>
      </c>
      <c r="Q176" s="6">
        <v>53050</v>
      </c>
      <c r="R176" s="6">
        <v>53050</v>
      </c>
      <c r="S176" s="6">
        <v>53050</v>
      </c>
      <c r="T176" s="6">
        <v>83287</v>
      </c>
    </row>
    <row r="177" spans="1:20" x14ac:dyDescent="0.25">
      <c r="A177" t="s">
        <v>297</v>
      </c>
      <c r="B177" t="s">
        <v>2353</v>
      </c>
      <c r="C177" s="6">
        <v>1648061</v>
      </c>
      <c r="D177" s="6">
        <v>0</v>
      </c>
      <c r="E177" s="6">
        <v>1746759</v>
      </c>
      <c r="F177" s="6">
        <v>1746759</v>
      </c>
      <c r="G177" s="6">
        <v>0</v>
      </c>
      <c r="H177" s="6">
        <v>1852013</v>
      </c>
      <c r="I177" s="6">
        <v>1852013</v>
      </c>
      <c r="J177" s="6">
        <v>0</v>
      </c>
      <c r="K177" s="6">
        <v>1956477</v>
      </c>
      <c r="L177" s="6">
        <v>1956477</v>
      </c>
      <c r="M177" s="6">
        <v>0</v>
      </c>
      <c r="N177" s="6">
        <v>2068265</v>
      </c>
      <c r="O177" s="6">
        <v>2068265</v>
      </c>
      <c r="P177" s="6">
        <v>0</v>
      </c>
      <c r="Q177" s="6">
        <v>2191028</v>
      </c>
      <c r="R177" s="6">
        <v>2191028</v>
      </c>
      <c r="S177" s="6">
        <v>0</v>
      </c>
      <c r="T177" s="6">
        <v>2459220</v>
      </c>
    </row>
    <row r="178" spans="1:20" x14ac:dyDescent="0.25">
      <c r="A178" t="s">
        <v>299</v>
      </c>
      <c r="B178" t="s">
        <v>2280</v>
      </c>
      <c r="C178" s="6">
        <v>57976</v>
      </c>
      <c r="D178" s="6">
        <v>57976</v>
      </c>
      <c r="E178" s="6">
        <v>62032</v>
      </c>
      <c r="F178" s="6">
        <v>62032</v>
      </c>
      <c r="G178" s="6">
        <v>62032</v>
      </c>
      <c r="H178" s="6">
        <v>65265</v>
      </c>
      <c r="I178" s="6">
        <v>65265</v>
      </c>
      <c r="J178" s="6">
        <v>65265</v>
      </c>
      <c r="K178" s="6">
        <v>68972</v>
      </c>
      <c r="L178" s="6">
        <v>68972</v>
      </c>
      <c r="M178" s="6">
        <v>68972</v>
      </c>
      <c r="N178" s="6">
        <v>73449</v>
      </c>
      <c r="O178" s="6">
        <v>73449</v>
      </c>
      <c r="P178" s="6">
        <v>73449</v>
      </c>
      <c r="Q178" s="6">
        <v>80938</v>
      </c>
      <c r="R178" s="6">
        <v>80938</v>
      </c>
      <c r="S178" s="6">
        <v>80938</v>
      </c>
      <c r="T178" s="6">
        <v>117020</v>
      </c>
    </row>
    <row r="179" spans="1:20" x14ac:dyDescent="0.25">
      <c r="A179" t="s">
        <v>300</v>
      </c>
      <c r="B179" t="s">
        <v>301</v>
      </c>
      <c r="C179" s="6">
        <v>68828</v>
      </c>
      <c r="D179" s="6">
        <v>68900</v>
      </c>
      <c r="E179" s="6">
        <v>39474</v>
      </c>
      <c r="F179" s="6">
        <v>39474</v>
      </c>
      <c r="G179" s="6">
        <v>41000</v>
      </c>
      <c r="H179" s="6">
        <v>37803</v>
      </c>
      <c r="I179" s="6">
        <v>37803</v>
      </c>
      <c r="J179" s="6">
        <v>39000</v>
      </c>
      <c r="K179" s="6">
        <v>41894</v>
      </c>
      <c r="L179" s="6">
        <v>41894</v>
      </c>
      <c r="M179" s="6">
        <v>0</v>
      </c>
      <c r="N179" s="6">
        <v>96283</v>
      </c>
      <c r="O179" s="6">
        <v>96283</v>
      </c>
      <c r="P179" s="6">
        <v>0</v>
      </c>
      <c r="Q179" s="6">
        <v>161850</v>
      </c>
      <c r="R179" s="6">
        <v>161850</v>
      </c>
      <c r="S179" s="6">
        <v>0</v>
      </c>
      <c r="T179" s="6">
        <v>274824</v>
      </c>
    </row>
    <row r="180" spans="1:20" x14ac:dyDescent="0.25">
      <c r="A180" t="s">
        <v>302</v>
      </c>
      <c r="B180" t="s">
        <v>303</v>
      </c>
      <c r="C180" s="6">
        <v>34694</v>
      </c>
      <c r="D180" s="6">
        <v>34694</v>
      </c>
      <c r="E180" s="6">
        <v>39127</v>
      </c>
      <c r="F180" s="6">
        <v>39127</v>
      </c>
      <c r="G180" s="6">
        <v>0</v>
      </c>
      <c r="H180" s="6">
        <v>83782</v>
      </c>
      <c r="I180" s="6">
        <v>83782</v>
      </c>
      <c r="J180" s="6">
        <v>83782</v>
      </c>
      <c r="K180" s="6">
        <v>42652</v>
      </c>
      <c r="L180" s="6">
        <v>42652</v>
      </c>
      <c r="M180" s="6">
        <v>43363</v>
      </c>
      <c r="N180" s="6">
        <v>51773</v>
      </c>
      <c r="O180" s="6">
        <v>51773</v>
      </c>
      <c r="P180" s="6">
        <v>51773</v>
      </c>
      <c r="Q180" s="6">
        <v>60913</v>
      </c>
      <c r="R180" s="6">
        <v>60913</v>
      </c>
      <c r="S180" s="6">
        <v>61770.14</v>
      </c>
      <c r="T180" s="6">
        <v>98421</v>
      </c>
    </row>
    <row r="181" spans="1:20" x14ac:dyDescent="0.25">
      <c r="A181" t="s">
        <v>304</v>
      </c>
      <c r="B181" t="s">
        <v>2270</v>
      </c>
      <c r="C181" s="6">
        <v>37194</v>
      </c>
      <c r="D181" s="6">
        <v>37194</v>
      </c>
      <c r="E181" s="6">
        <v>38033</v>
      </c>
      <c r="F181" s="6">
        <v>38033</v>
      </c>
      <c r="G181" s="6">
        <v>0</v>
      </c>
      <c r="H181" s="6">
        <v>85367</v>
      </c>
      <c r="I181" s="6">
        <v>85367</v>
      </c>
      <c r="J181" s="6">
        <v>85367</v>
      </c>
      <c r="K181" s="6">
        <v>45338</v>
      </c>
      <c r="L181" s="6">
        <v>45338</v>
      </c>
      <c r="M181" s="6">
        <v>45379</v>
      </c>
      <c r="N181" s="6">
        <v>50065</v>
      </c>
      <c r="O181" s="6">
        <v>50065</v>
      </c>
      <c r="P181" s="6">
        <v>50065</v>
      </c>
      <c r="Q181" s="6">
        <v>59544</v>
      </c>
      <c r="R181" s="6">
        <v>59544</v>
      </c>
      <c r="S181" s="6">
        <v>59544</v>
      </c>
      <c r="T181" s="6">
        <v>91144</v>
      </c>
    </row>
    <row r="182" spans="1:20" x14ac:dyDescent="0.25">
      <c r="A182" t="s">
        <v>305</v>
      </c>
      <c r="B182" t="s">
        <v>2273</v>
      </c>
      <c r="C182" s="6">
        <v>33234</v>
      </c>
      <c r="D182" s="6">
        <v>33234</v>
      </c>
      <c r="E182" s="6">
        <v>37854</v>
      </c>
      <c r="F182" s="6">
        <v>37854</v>
      </c>
      <c r="G182" s="6">
        <v>37854</v>
      </c>
      <c r="H182" s="6">
        <v>41252</v>
      </c>
      <c r="I182" s="6">
        <v>41252</v>
      </c>
      <c r="J182" s="6">
        <v>41252</v>
      </c>
      <c r="K182" s="6">
        <v>45135</v>
      </c>
      <c r="L182" s="6">
        <v>45135</v>
      </c>
      <c r="M182" s="6">
        <v>45135</v>
      </c>
      <c r="N182" s="6">
        <v>49884</v>
      </c>
      <c r="O182" s="6">
        <v>49884</v>
      </c>
      <c r="P182" s="6">
        <v>49884</v>
      </c>
      <c r="Q182" s="6">
        <v>59199</v>
      </c>
      <c r="R182" s="6">
        <v>59199</v>
      </c>
      <c r="S182" s="6">
        <v>59199</v>
      </c>
      <c r="T182" s="6">
        <v>90763</v>
      </c>
    </row>
    <row r="183" spans="1:20" x14ac:dyDescent="0.25">
      <c r="A183" t="s">
        <v>306</v>
      </c>
      <c r="B183" t="s">
        <v>2354</v>
      </c>
      <c r="C183" s="6">
        <v>34198</v>
      </c>
      <c r="D183" s="6">
        <v>34198</v>
      </c>
      <c r="E183" s="6">
        <v>39082</v>
      </c>
      <c r="F183" s="6">
        <v>39082</v>
      </c>
      <c r="G183" s="6">
        <v>39082</v>
      </c>
      <c r="H183" s="6">
        <v>42557</v>
      </c>
      <c r="I183" s="6">
        <v>42557</v>
      </c>
      <c r="J183" s="6">
        <v>42557</v>
      </c>
      <c r="K183" s="6">
        <v>46524</v>
      </c>
      <c r="L183" s="6">
        <v>46524</v>
      </c>
      <c r="M183" s="6">
        <v>47300</v>
      </c>
      <c r="N183" s="6">
        <v>56367</v>
      </c>
      <c r="O183" s="6">
        <v>56367</v>
      </c>
      <c r="P183" s="6">
        <v>56500</v>
      </c>
      <c r="Q183" s="6">
        <v>61438</v>
      </c>
      <c r="R183" s="6">
        <v>61438</v>
      </c>
      <c r="S183" s="6">
        <v>61438</v>
      </c>
      <c r="T183" s="6">
        <v>93380</v>
      </c>
    </row>
    <row r="184" spans="1:20" x14ac:dyDescent="0.25">
      <c r="A184" t="s">
        <v>308</v>
      </c>
      <c r="B184" t="s">
        <v>83</v>
      </c>
      <c r="C184" s="6">
        <v>35289</v>
      </c>
      <c r="D184" s="6">
        <v>35289</v>
      </c>
      <c r="E184" s="6">
        <v>40080</v>
      </c>
      <c r="F184" s="6">
        <v>40080</v>
      </c>
      <c r="G184" s="6">
        <v>40080</v>
      </c>
      <c r="H184" s="6">
        <v>45768</v>
      </c>
      <c r="I184" s="6">
        <v>45768</v>
      </c>
      <c r="J184" s="6">
        <v>45768</v>
      </c>
      <c r="K184" s="6">
        <v>48001</v>
      </c>
      <c r="L184" s="6">
        <v>48001</v>
      </c>
      <c r="M184" s="6">
        <v>48802</v>
      </c>
      <c r="N184" s="6">
        <v>53146</v>
      </c>
      <c r="O184" s="6">
        <v>53146</v>
      </c>
      <c r="P184" s="6">
        <v>53146</v>
      </c>
      <c r="Q184" s="6">
        <v>63449</v>
      </c>
      <c r="R184" s="6">
        <v>63449</v>
      </c>
      <c r="S184" s="6">
        <v>64306.14</v>
      </c>
      <c r="T184" s="6">
        <v>101595</v>
      </c>
    </row>
    <row r="185" spans="1:20" x14ac:dyDescent="0.25">
      <c r="A185" t="s">
        <v>309</v>
      </c>
      <c r="B185" t="s">
        <v>33</v>
      </c>
      <c r="C185" s="6">
        <v>71538</v>
      </c>
      <c r="D185" s="6">
        <v>0</v>
      </c>
      <c r="E185" s="6">
        <v>115586</v>
      </c>
      <c r="F185" s="6">
        <v>115586</v>
      </c>
      <c r="G185" s="6">
        <v>71538</v>
      </c>
      <c r="H185" s="6">
        <v>90471</v>
      </c>
      <c r="I185" s="6">
        <v>90471</v>
      </c>
      <c r="J185" s="6">
        <v>45749</v>
      </c>
      <c r="K185" s="6">
        <v>97571</v>
      </c>
      <c r="L185" s="6">
        <v>97571</v>
      </c>
      <c r="M185" s="6">
        <v>46423</v>
      </c>
      <c r="N185" s="6">
        <v>107992</v>
      </c>
      <c r="O185" s="6">
        <v>107992</v>
      </c>
      <c r="P185" s="6">
        <v>52849</v>
      </c>
      <c r="Q185" s="6">
        <v>121527</v>
      </c>
      <c r="R185" s="6">
        <v>121527</v>
      </c>
      <c r="S185" s="6">
        <v>0</v>
      </c>
      <c r="T185" s="6">
        <v>231590</v>
      </c>
    </row>
    <row r="186" spans="1:20" x14ac:dyDescent="0.25">
      <c r="A186" t="s">
        <v>310</v>
      </c>
      <c r="B186" t="s">
        <v>83</v>
      </c>
      <c r="C186" s="6">
        <v>35565</v>
      </c>
      <c r="D186" s="6">
        <v>35565</v>
      </c>
      <c r="E186" s="6">
        <v>40433</v>
      </c>
      <c r="F186" s="6">
        <v>40433</v>
      </c>
      <c r="G186" s="6">
        <v>40433</v>
      </c>
      <c r="H186" s="6">
        <v>46164</v>
      </c>
      <c r="I186" s="6">
        <v>46164</v>
      </c>
      <c r="J186" s="6">
        <v>46164</v>
      </c>
      <c r="K186" s="6">
        <v>48406</v>
      </c>
      <c r="L186" s="6">
        <v>48406</v>
      </c>
      <c r="M186" s="6">
        <v>49213</v>
      </c>
      <c r="N186" s="6">
        <v>53591</v>
      </c>
      <c r="O186" s="6">
        <v>53591</v>
      </c>
      <c r="P186" s="6">
        <v>53591</v>
      </c>
      <c r="Q186" s="6">
        <v>64150</v>
      </c>
      <c r="R186" s="6">
        <v>64150</v>
      </c>
      <c r="S186" s="6">
        <v>65007.14</v>
      </c>
      <c r="T186" s="6">
        <v>102453</v>
      </c>
    </row>
    <row r="187" spans="1:20" x14ac:dyDescent="0.25">
      <c r="A187" t="s">
        <v>311</v>
      </c>
      <c r="B187" t="s">
        <v>33</v>
      </c>
      <c r="C187" s="6">
        <v>74157</v>
      </c>
      <c r="D187" s="6">
        <v>0</v>
      </c>
      <c r="E187" s="6">
        <v>119979</v>
      </c>
      <c r="F187" s="6">
        <v>119979</v>
      </c>
      <c r="G187" s="6">
        <v>74157</v>
      </c>
      <c r="H187" s="6">
        <v>94087</v>
      </c>
      <c r="I187" s="6">
        <v>94087</v>
      </c>
      <c r="J187" s="6">
        <v>47585</v>
      </c>
      <c r="K187" s="6">
        <v>101396</v>
      </c>
      <c r="L187" s="6">
        <v>101396</v>
      </c>
      <c r="M187" s="6">
        <v>48265</v>
      </c>
      <c r="N187" s="6">
        <v>112147</v>
      </c>
      <c r="O187" s="6">
        <v>112147</v>
      </c>
      <c r="P187" s="6">
        <v>54894</v>
      </c>
      <c r="Q187" s="6">
        <v>126902</v>
      </c>
      <c r="R187" s="6">
        <v>126902</v>
      </c>
      <c r="S187" s="6">
        <v>0</v>
      </c>
      <c r="T187" s="6">
        <v>241101</v>
      </c>
    </row>
    <row r="188" spans="1:20" x14ac:dyDescent="0.25">
      <c r="A188" t="s">
        <v>312</v>
      </c>
      <c r="B188" t="s">
        <v>83</v>
      </c>
      <c r="C188" s="6">
        <v>36539</v>
      </c>
      <c r="D188" s="6">
        <v>36539</v>
      </c>
      <c r="E188" s="6">
        <v>41684</v>
      </c>
      <c r="F188" s="6">
        <v>41684</v>
      </c>
      <c r="G188" s="6">
        <v>41684</v>
      </c>
      <c r="H188" s="6">
        <v>47565</v>
      </c>
      <c r="I188" s="6">
        <v>47565</v>
      </c>
      <c r="J188" s="6">
        <v>47565</v>
      </c>
      <c r="K188" s="6">
        <v>49839</v>
      </c>
      <c r="L188" s="6">
        <v>49839</v>
      </c>
      <c r="M188" s="6">
        <v>50670</v>
      </c>
      <c r="N188" s="6">
        <v>55166</v>
      </c>
      <c r="O188" s="6">
        <v>55166</v>
      </c>
      <c r="P188" s="6">
        <v>55166</v>
      </c>
      <c r="Q188" s="6">
        <v>66632</v>
      </c>
      <c r="R188" s="6">
        <v>66632</v>
      </c>
      <c r="S188" s="6">
        <v>67489.14</v>
      </c>
      <c r="T188" s="6">
        <v>105488</v>
      </c>
    </row>
    <row r="189" spans="1:20" x14ac:dyDescent="0.25">
      <c r="A189" t="s">
        <v>313</v>
      </c>
      <c r="B189" t="s">
        <v>314</v>
      </c>
      <c r="C189" s="6">
        <v>2496260</v>
      </c>
      <c r="D189" s="6">
        <v>0</v>
      </c>
      <c r="E189" s="6">
        <v>2620275</v>
      </c>
      <c r="F189" s="6">
        <v>2620275</v>
      </c>
      <c r="G189" s="6">
        <v>0</v>
      </c>
      <c r="H189" s="6">
        <v>2750135</v>
      </c>
      <c r="I189" s="6">
        <v>2750135</v>
      </c>
      <c r="J189" s="6">
        <v>0</v>
      </c>
      <c r="K189" s="6">
        <v>2886585</v>
      </c>
      <c r="L189" s="6">
        <v>2886585</v>
      </c>
      <c r="M189" s="6">
        <v>0</v>
      </c>
      <c r="N189" s="6">
        <v>3030786</v>
      </c>
      <c r="O189" s="6">
        <v>3030786</v>
      </c>
      <c r="P189" s="6">
        <v>0</v>
      </c>
      <c r="Q189" s="6">
        <v>3187845</v>
      </c>
      <c r="R189" s="6">
        <v>3187845</v>
      </c>
      <c r="S189" s="6">
        <v>0</v>
      </c>
      <c r="T189" s="6">
        <v>3541333</v>
      </c>
    </row>
    <row r="190" spans="1:20" x14ac:dyDescent="0.25">
      <c r="A190" t="s">
        <v>315</v>
      </c>
      <c r="B190" t="s">
        <v>2355</v>
      </c>
      <c r="C190" s="6">
        <v>34485</v>
      </c>
      <c r="D190" s="6">
        <v>34485</v>
      </c>
      <c r="E190" s="6">
        <v>39447</v>
      </c>
      <c r="F190" s="6">
        <v>39447</v>
      </c>
      <c r="G190" s="6">
        <v>39447</v>
      </c>
      <c r="H190" s="6">
        <v>42945</v>
      </c>
      <c r="I190" s="6">
        <v>42945</v>
      </c>
      <c r="J190" s="6">
        <v>42945</v>
      </c>
      <c r="K190" s="6">
        <v>46937</v>
      </c>
      <c r="L190" s="6">
        <v>46937</v>
      </c>
      <c r="M190" s="6">
        <v>46937</v>
      </c>
      <c r="N190" s="6">
        <v>51852</v>
      </c>
      <c r="O190" s="6">
        <v>51852</v>
      </c>
      <c r="P190" s="6">
        <v>51852</v>
      </c>
      <c r="Q190" s="6">
        <v>62278</v>
      </c>
      <c r="R190" s="6">
        <v>62278</v>
      </c>
      <c r="S190" s="6">
        <v>62278</v>
      </c>
      <c r="T190" s="6">
        <v>94160</v>
      </c>
    </row>
    <row r="191" spans="1:20" x14ac:dyDescent="0.25">
      <c r="A191" t="s">
        <v>317</v>
      </c>
      <c r="B191" t="s">
        <v>2356</v>
      </c>
      <c r="C191" s="6">
        <v>2844984</v>
      </c>
      <c r="D191" s="6">
        <v>0</v>
      </c>
      <c r="E191" s="6">
        <v>2987628</v>
      </c>
      <c r="F191" s="6">
        <v>2987628</v>
      </c>
      <c r="G191" s="6">
        <v>0</v>
      </c>
      <c r="H191" s="6">
        <v>3137051</v>
      </c>
      <c r="I191" s="6">
        <v>3137051</v>
      </c>
      <c r="J191" s="6">
        <v>0</v>
      </c>
      <c r="K191" s="6">
        <v>3285641</v>
      </c>
      <c r="L191" s="6">
        <v>3285641</v>
      </c>
      <c r="M191" s="6">
        <v>0</v>
      </c>
      <c r="N191" s="6">
        <v>3441821</v>
      </c>
      <c r="O191" s="6">
        <v>3441821</v>
      </c>
      <c r="P191" s="6">
        <v>0</v>
      </c>
      <c r="Q191" s="6">
        <v>3610147</v>
      </c>
      <c r="R191" s="6">
        <v>3610147</v>
      </c>
      <c r="S191" s="6">
        <v>1898162.28</v>
      </c>
      <c r="T191" s="6">
        <v>94851</v>
      </c>
    </row>
    <row r="192" spans="1:20" x14ac:dyDescent="0.25">
      <c r="A192" t="s">
        <v>319</v>
      </c>
      <c r="B192" t="s">
        <v>2357</v>
      </c>
      <c r="C192" s="6">
        <v>33677</v>
      </c>
      <c r="D192" s="6">
        <v>33677</v>
      </c>
      <c r="E192" s="6">
        <v>38344</v>
      </c>
      <c r="F192" s="6">
        <v>38344</v>
      </c>
      <c r="G192" s="6">
        <v>38344</v>
      </c>
      <c r="H192" s="6">
        <v>41789</v>
      </c>
      <c r="I192" s="6">
        <v>41789</v>
      </c>
      <c r="J192" s="6">
        <v>41789</v>
      </c>
      <c r="K192" s="6">
        <v>45728</v>
      </c>
      <c r="L192" s="6">
        <v>45728</v>
      </c>
      <c r="M192" s="6">
        <v>46491</v>
      </c>
      <c r="N192" s="6">
        <v>55381</v>
      </c>
      <c r="O192" s="6">
        <v>55381</v>
      </c>
      <c r="P192" s="6">
        <v>55381</v>
      </c>
      <c r="Q192" s="6">
        <v>60256</v>
      </c>
      <c r="R192" s="6">
        <v>60256</v>
      </c>
      <c r="S192" s="6">
        <v>60256</v>
      </c>
      <c r="T192" s="6">
        <v>91934</v>
      </c>
    </row>
    <row r="193" spans="1:20" x14ac:dyDescent="0.25">
      <c r="A193" t="s">
        <v>321</v>
      </c>
      <c r="B193" t="s">
        <v>2358</v>
      </c>
      <c r="C193" s="6">
        <v>32889</v>
      </c>
      <c r="D193" s="6">
        <v>32889</v>
      </c>
      <c r="E193" s="6">
        <v>37414</v>
      </c>
      <c r="F193" s="6">
        <v>37414</v>
      </c>
      <c r="G193" s="6">
        <v>37414</v>
      </c>
      <c r="H193" s="6">
        <v>40784</v>
      </c>
      <c r="I193" s="6">
        <v>40784</v>
      </c>
      <c r="J193" s="6">
        <v>40784</v>
      </c>
      <c r="K193" s="6">
        <v>44638</v>
      </c>
      <c r="L193" s="6">
        <v>44638</v>
      </c>
      <c r="M193" s="6">
        <v>44638</v>
      </c>
      <c r="N193" s="6">
        <v>49341</v>
      </c>
      <c r="O193" s="6">
        <v>49341</v>
      </c>
      <c r="P193" s="6">
        <v>49341</v>
      </c>
      <c r="Q193" s="6">
        <v>58348</v>
      </c>
      <c r="R193" s="6">
        <v>58348</v>
      </c>
      <c r="S193" s="6">
        <v>58348</v>
      </c>
      <c r="T193" s="6">
        <v>96093</v>
      </c>
    </row>
    <row r="194" spans="1:20" x14ac:dyDescent="0.25">
      <c r="A194" t="s">
        <v>323</v>
      </c>
      <c r="B194" t="s">
        <v>2359</v>
      </c>
      <c r="C194" s="6">
        <v>32637</v>
      </c>
      <c r="D194" s="6">
        <v>32637</v>
      </c>
      <c r="E194" s="6">
        <v>37093</v>
      </c>
      <c r="F194" s="6">
        <v>37093</v>
      </c>
      <c r="G194" s="6">
        <v>37093</v>
      </c>
      <c r="H194" s="6">
        <v>40444</v>
      </c>
      <c r="I194" s="6">
        <v>40444</v>
      </c>
      <c r="J194" s="6">
        <v>40444</v>
      </c>
      <c r="K194" s="6">
        <v>44276</v>
      </c>
      <c r="L194" s="6">
        <v>44276</v>
      </c>
      <c r="M194" s="6">
        <v>45014</v>
      </c>
      <c r="N194" s="6">
        <v>53700</v>
      </c>
      <c r="O194" s="6">
        <v>53700</v>
      </c>
      <c r="P194" s="6">
        <v>53700</v>
      </c>
      <c r="Q194" s="6">
        <v>57730</v>
      </c>
      <c r="R194" s="6">
        <v>57730</v>
      </c>
      <c r="S194" s="6">
        <v>57730</v>
      </c>
      <c r="T194" s="6">
        <v>89143</v>
      </c>
    </row>
    <row r="195" spans="1:20" x14ac:dyDescent="0.25">
      <c r="A195" t="s">
        <v>325</v>
      </c>
      <c r="B195" t="s">
        <v>326</v>
      </c>
      <c r="C195" s="6">
        <v>32470</v>
      </c>
      <c r="D195" s="6">
        <v>32958</v>
      </c>
      <c r="E195" s="6">
        <v>39959</v>
      </c>
      <c r="F195" s="6">
        <v>39959</v>
      </c>
      <c r="G195" s="6">
        <v>39959</v>
      </c>
      <c r="H195" s="6">
        <v>46103</v>
      </c>
      <c r="I195" s="6">
        <v>46103</v>
      </c>
      <c r="J195" s="6">
        <v>46103</v>
      </c>
      <c r="K195" s="6">
        <v>49047</v>
      </c>
      <c r="L195" s="6">
        <v>49047</v>
      </c>
      <c r="M195" s="6">
        <v>49047</v>
      </c>
      <c r="N195" s="6">
        <v>48682</v>
      </c>
      <c r="O195" s="6">
        <v>48682</v>
      </c>
      <c r="P195" s="6">
        <v>49494</v>
      </c>
      <c r="Q195" s="6">
        <v>62567</v>
      </c>
      <c r="R195" s="6">
        <v>62567</v>
      </c>
      <c r="S195" s="6">
        <v>62567</v>
      </c>
      <c r="T195" s="6">
        <v>88686</v>
      </c>
    </row>
    <row r="196" spans="1:20" x14ac:dyDescent="0.25">
      <c r="A196" t="s">
        <v>327</v>
      </c>
      <c r="B196" t="s">
        <v>328</v>
      </c>
      <c r="C196" s="6">
        <v>-174543.38</v>
      </c>
      <c r="D196" s="6">
        <v>0</v>
      </c>
      <c r="E196" s="6">
        <v>-133196.49</v>
      </c>
      <c r="F196" s="6">
        <v>-133196.49</v>
      </c>
      <c r="G196" s="6">
        <v>0</v>
      </c>
      <c r="H196" s="6">
        <v>-88133.41</v>
      </c>
      <c r="I196" s="6">
        <v>-88133.41</v>
      </c>
      <c r="J196" s="6">
        <v>0</v>
      </c>
      <c r="K196" s="6">
        <v>-38799.99</v>
      </c>
      <c r="L196" s="6">
        <v>-38799.99</v>
      </c>
      <c r="M196" s="6">
        <v>0</v>
      </c>
      <c r="N196" s="6">
        <v>15730</v>
      </c>
      <c r="O196" s="6">
        <v>15730</v>
      </c>
      <c r="P196" s="6">
        <v>0</v>
      </c>
      <c r="Q196" s="6">
        <v>80792</v>
      </c>
      <c r="R196" s="6">
        <v>80792</v>
      </c>
      <c r="S196" s="6">
        <v>0</v>
      </c>
      <c r="T196" s="6">
        <v>187386</v>
      </c>
    </row>
    <row r="197" spans="1:20" x14ac:dyDescent="0.25">
      <c r="A197" t="s">
        <v>1114</v>
      </c>
      <c r="B197" t="s">
        <v>328</v>
      </c>
      <c r="C197" s="6">
        <v>-172443.08</v>
      </c>
      <c r="D197" s="6">
        <v>0</v>
      </c>
      <c r="E197" s="6">
        <v>-131157.42000000001</v>
      </c>
      <c r="F197" s="6">
        <v>-131157.42000000001</v>
      </c>
      <c r="G197" s="6">
        <v>0</v>
      </c>
      <c r="H197" s="6">
        <v>-86159.67</v>
      </c>
      <c r="I197" s="6">
        <v>-86159.67</v>
      </c>
      <c r="J197" s="6">
        <v>0</v>
      </c>
      <c r="K197" s="6">
        <v>-36896.050000000003</v>
      </c>
      <c r="L197" s="6">
        <v>-36896.050000000003</v>
      </c>
      <c r="M197" s="6">
        <v>0</v>
      </c>
      <c r="N197" s="6">
        <v>17558</v>
      </c>
      <c r="O197" s="6">
        <v>17558</v>
      </c>
      <c r="P197" s="6">
        <v>0</v>
      </c>
      <c r="Q197" s="6">
        <v>82594</v>
      </c>
      <c r="R197" s="6">
        <v>82594</v>
      </c>
      <c r="S197" s="6">
        <v>0</v>
      </c>
      <c r="T197" s="6">
        <v>189290</v>
      </c>
    </row>
    <row r="198" spans="1:20" x14ac:dyDescent="0.25">
      <c r="A198" t="s">
        <v>1115</v>
      </c>
      <c r="B198" t="s">
        <v>331</v>
      </c>
      <c r="C198" s="6">
        <v>535192</v>
      </c>
      <c r="D198" s="6">
        <v>0</v>
      </c>
      <c r="E198" s="6">
        <v>597691</v>
      </c>
      <c r="F198" s="6">
        <v>597691</v>
      </c>
      <c r="G198" s="6">
        <v>0</v>
      </c>
      <c r="H198" s="6">
        <v>665680</v>
      </c>
      <c r="I198" s="6">
        <v>665680</v>
      </c>
      <c r="J198" s="6">
        <v>0</v>
      </c>
      <c r="K198" s="6">
        <v>739878</v>
      </c>
      <c r="L198" s="6">
        <v>739878</v>
      </c>
      <c r="M198" s="6">
        <v>184392.57</v>
      </c>
      <c r="N198" s="6">
        <v>633318</v>
      </c>
      <c r="O198" s="6">
        <v>633318</v>
      </c>
      <c r="P198" s="6">
        <v>178978.61</v>
      </c>
      <c r="Q198" s="6">
        <v>539074</v>
      </c>
      <c r="R198" s="6">
        <v>539074</v>
      </c>
      <c r="S198" s="6">
        <v>0</v>
      </c>
      <c r="T198" s="6">
        <v>90498</v>
      </c>
    </row>
    <row r="199" spans="1:20" x14ac:dyDescent="0.25">
      <c r="A199" t="s">
        <v>332</v>
      </c>
      <c r="B199" t="s">
        <v>2347</v>
      </c>
      <c r="C199" s="6">
        <v>30685</v>
      </c>
      <c r="D199" s="6">
        <v>30685</v>
      </c>
      <c r="E199" s="6">
        <v>34604</v>
      </c>
      <c r="F199" s="6">
        <v>34604</v>
      </c>
      <c r="G199" s="6">
        <v>0</v>
      </c>
      <c r="H199" s="6">
        <v>77821</v>
      </c>
      <c r="I199" s="6">
        <v>77821</v>
      </c>
      <c r="J199" s="6">
        <v>77821</v>
      </c>
      <c r="K199" s="6">
        <v>41462</v>
      </c>
      <c r="L199" s="6">
        <v>41462</v>
      </c>
      <c r="M199" s="6">
        <v>41462</v>
      </c>
      <c r="N199" s="6">
        <v>45873</v>
      </c>
      <c r="O199" s="6">
        <v>45873</v>
      </c>
      <c r="P199" s="6">
        <v>46638</v>
      </c>
      <c r="Q199" s="6">
        <v>57902</v>
      </c>
      <c r="R199" s="6">
        <v>57902</v>
      </c>
      <c r="S199" s="6">
        <v>57902</v>
      </c>
      <c r="T199" s="6">
        <v>83835</v>
      </c>
    </row>
    <row r="200" spans="1:20" x14ac:dyDescent="0.25">
      <c r="A200" t="s">
        <v>333</v>
      </c>
      <c r="B200" t="s">
        <v>334</v>
      </c>
      <c r="C200" s="6">
        <v>565903</v>
      </c>
      <c r="D200" s="6">
        <v>0</v>
      </c>
      <c r="E200" s="6">
        <v>625471</v>
      </c>
      <c r="F200" s="6">
        <v>625471</v>
      </c>
      <c r="G200" s="6">
        <v>0</v>
      </c>
      <c r="H200" s="6">
        <v>690471</v>
      </c>
      <c r="I200" s="6">
        <v>690471</v>
      </c>
      <c r="J200" s="6">
        <v>0</v>
      </c>
      <c r="K200" s="6">
        <v>761616</v>
      </c>
      <c r="L200" s="6">
        <v>761616</v>
      </c>
      <c r="M200" s="6">
        <v>0</v>
      </c>
      <c r="N200" s="6">
        <v>839928</v>
      </c>
      <c r="O200" s="6">
        <v>839928</v>
      </c>
      <c r="P200" s="6">
        <v>0</v>
      </c>
      <c r="Q200" s="6">
        <v>928519</v>
      </c>
      <c r="R200" s="6">
        <v>928519</v>
      </c>
      <c r="S200" s="6">
        <v>0</v>
      </c>
      <c r="T200" s="6">
        <v>1107145</v>
      </c>
    </row>
    <row r="201" spans="1:20" x14ac:dyDescent="0.25">
      <c r="A201" t="s">
        <v>1118</v>
      </c>
      <c r="B201" t="s">
        <v>2360</v>
      </c>
      <c r="C201" s="6">
        <v>596566</v>
      </c>
      <c r="D201" s="6">
        <v>22239.93</v>
      </c>
      <c r="E201" s="6">
        <v>635643</v>
      </c>
      <c r="F201" s="6">
        <v>635643</v>
      </c>
      <c r="G201" s="6">
        <v>25406.26</v>
      </c>
      <c r="H201" s="6">
        <v>676464</v>
      </c>
      <c r="I201" s="6">
        <v>676464</v>
      </c>
      <c r="J201" s="6">
        <v>27754.33</v>
      </c>
      <c r="K201" s="6">
        <v>724526</v>
      </c>
      <c r="L201" s="6">
        <v>724526</v>
      </c>
      <c r="M201" s="6">
        <v>29954.75</v>
      </c>
      <c r="N201" s="6">
        <v>777485</v>
      </c>
      <c r="O201" s="6">
        <v>777485</v>
      </c>
      <c r="P201" s="6">
        <v>33141.31</v>
      </c>
      <c r="Q201" s="6">
        <v>837231</v>
      </c>
      <c r="R201" s="6">
        <v>837231</v>
      </c>
      <c r="S201" s="6">
        <v>43834.49</v>
      </c>
      <c r="T201" s="6">
        <v>979853</v>
      </c>
    </row>
    <row r="202" spans="1:20" x14ac:dyDescent="0.25">
      <c r="A202" t="s">
        <v>337</v>
      </c>
      <c r="B202" t="s">
        <v>2361</v>
      </c>
      <c r="C202" s="6">
        <v>862961</v>
      </c>
      <c r="D202" s="6">
        <v>125000</v>
      </c>
      <c r="E202" s="6">
        <v>77233</v>
      </c>
      <c r="F202" s="6">
        <v>77233</v>
      </c>
      <c r="G202" s="6">
        <v>77233</v>
      </c>
      <c r="H202" s="6">
        <v>80898</v>
      </c>
      <c r="I202" s="6">
        <v>80898</v>
      </c>
      <c r="J202" s="6">
        <v>80898</v>
      </c>
      <c r="K202" s="6">
        <v>85113</v>
      </c>
      <c r="L202" s="6">
        <v>85113</v>
      </c>
      <c r="M202" s="6">
        <v>85113</v>
      </c>
      <c r="N202" s="6">
        <v>90227</v>
      </c>
      <c r="O202" s="6">
        <v>90227</v>
      </c>
      <c r="P202" s="6">
        <v>90227</v>
      </c>
      <c r="Q202" s="6">
        <v>99460</v>
      </c>
      <c r="R202" s="6">
        <v>99460</v>
      </c>
      <c r="S202" s="6">
        <v>0</v>
      </c>
      <c r="T202" s="6">
        <v>830566</v>
      </c>
    </row>
    <row r="203" spans="1:20" x14ac:dyDescent="0.25">
      <c r="A203" t="s">
        <v>339</v>
      </c>
      <c r="B203" t="s">
        <v>2362</v>
      </c>
      <c r="C203" s="6">
        <v>32917</v>
      </c>
      <c r="D203" s="6">
        <v>32917</v>
      </c>
      <c r="E203" s="6">
        <v>37449</v>
      </c>
      <c r="F203" s="6">
        <v>37449</v>
      </c>
      <c r="G203" s="6">
        <v>37449</v>
      </c>
      <c r="H203" s="6">
        <v>40822</v>
      </c>
      <c r="I203" s="6">
        <v>40822</v>
      </c>
      <c r="J203" s="6">
        <v>40822</v>
      </c>
      <c r="K203" s="6">
        <v>44678</v>
      </c>
      <c r="L203" s="6">
        <v>44678</v>
      </c>
      <c r="M203" s="6">
        <v>44878</v>
      </c>
      <c r="N203" s="6">
        <v>49186</v>
      </c>
      <c r="O203" s="6">
        <v>49186</v>
      </c>
      <c r="P203" s="6">
        <v>49186</v>
      </c>
      <c r="Q203" s="6">
        <v>58418</v>
      </c>
      <c r="R203" s="6">
        <v>58418</v>
      </c>
      <c r="S203" s="6">
        <v>58418</v>
      </c>
      <c r="T203" s="6">
        <v>89902</v>
      </c>
    </row>
    <row r="204" spans="1:20" x14ac:dyDescent="0.25">
      <c r="A204" t="s">
        <v>1119</v>
      </c>
      <c r="B204" t="s">
        <v>342</v>
      </c>
      <c r="C204" s="6">
        <v>35657</v>
      </c>
      <c r="D204" s="6">
        <v>0</v>
      </c>
      <c r="E204" s="6">
        <v>77870</v>
      </c>
      <c r="F204" s="6">
        <v>77870</v>
      </c>
      <c r="G204" s="6">
        <v>77870</v>
      </c>
      <c r="H204" s="6">
        <v>40200</v>
      </c>
      <c r="I204" s="6">
        <v>40200</v>
      </c>
      <c r="J204" s="6">
        <v>40200</v>
      </c>
      <c r="K204" s="6">
        <v>44016</v>
      </c>
      <c r="L204" s="6">
        <v>44016</v>
      </c>
      <c r="M204" s="6">
        <v>0</v>
      </c>
      <c r="N204" s="6">
        <v>99608</v>
      </c>
      <c r="O204" s="6">
        <v>99608</v>
      </c>
      <c r="P204" s="6">
        <v>143624</v>
      </c>
      <c r="Q204" s="6">
        <v>18519</v>
      </c>
      <c r="R204" s="6">
        <v>18519</v>
      </c>
      <c r="S204" s="6">
        <v>18697</v>
      </c>
      <c r="T204" s="6">
        <v>88474</v>
      </c>
    </row>
    <row r="205" spans="1:20" x14ac:dyDescent="0.25">
      <c r="A205" t="s">
        <v>1121</v>
      </c>
      <c r="B205" t="s">
        <v>344</v>
      </c>
      <c r="C205" s="6">
        <v>33171</v>
      </c>
      <c r="D205" s="6">
        <v>0</v>
      </c>
      <c r="E205" s="6">
        <v>72191</v>
      </c>
      <c r="F205" s="6">
        <v>72191</v>
      </c>
      <c r="G205" s="6">
        <v>72230</v>
      </c>
      <c r="H205" s="6">
        <v>53947</v>
      </c>
      <c r="I205" s="6">
        <v>53947</v>
      </c>
      <c r="J205" s="6">
        <v>54000</v>
      </c>
      <c r="K205" s="6">
        <v>40779</v>
      </c>
      <c r="L205" s="6">
        <v>40779</v>
      </c>
      <c r="M205" s="6">
        <v>0</v>
      </c>
      <c r="N205" s="6">
        <v>119818</v>
      </c>
      <c r="O205" s="6">
        <v>119818</v>
      </c>
      <c r="P205" s="6">
        <v>160601</v>
      </c>
      <c r="Q205" s="6">
        <v>24025</v>
      </c>
      <c r="R205" s="6">
        <v>24025</v>
      </c>
      <c r="S205" s="6">
        <v>24203</v>
      </c>
      <c r="T205" s="6">
        <v>96166</v>
      </c>
    </row>
    <row r="206" spans="1:20" x14ac:dyDescent="0.25">
      <c r="A206" t="s">
        <v>345</v>
      </c>
      <c r="B206" t="s">
        <v>2363</v>
      </c>
      <c r="C206" s="6">
        <v>1319408</v>
      </c>
      <c r="D206" s="6">
        <v>0</v>
      </c>
      <c r="E206" s="6">
        <v>1410803</v>
      </c>
      <c r="F206" s="6">
        <v>1410803</v>
      </c>
      <c r="G206" s="6">
        <v>0</v>
      </c>
      <c r="H206" s="6">
        <v>1508648</v>
      </c>
      <c r="I206" s="6">
        <v>1508648</v>
      </c>
      <c r="J206" s="6">
        <v>0</v>
      </c>
      <c r="K206" s="6">
        <v>1605723</v>
      </c>
      <c r="L206" s="6">
        <v>1605723</v>
      </c>
      <c r="M206" s="6">
        <v>0</v>
      </c>
      <c r="N206" s="6">
        <v>1709996</v>
      </c>
      <c r="O206" s="6">
        <v>1709996</v>
      </c>
      <c r="P206" s="6">
        <v>0</v>
      </c>
      <c r="Q206" s="6">
        <v>1824682</v>
      </c>
      <c r="R206" s="6">
        <v>1824682</v>
      </c>
      <c r="S206" s="6">
        <v>1325233.47</v>
      </c>
      <c r="T206" s="6">
        <v>89827</v>
      </c>
    </row>
    <row r="207" spans="1:20" x14ac:dyDescent="0.25">
      <c r="A207" t="s">
        <v>1123</v>
      </c>
      <c r="B207" t="s">
        <v>2364</v>
      </c>
      <c r="C207" s="6">
        <v>30322</v>
      </c>
      <c r="D207" s="6">
        <v>30323</v>
      </c>
      <c r="E207" s="6">
        <v>34310</v>
      </c>
      <c r="F207" s="6">
        <v>34310</v>
      </c>
      <c r="G207" s="6">
        <v>34310</v>
      </c>
      <c r="H207" s="6">
        <v>37524</v>
      </c>
      <c r="I207" s="6">
        <v>37524</v>
      </c>
      <c r="J207" s="6">
        <v>37524</v>
      </c>
      <c r="K207" s="6">
        <v>41209</v>
      </c>
      <c r="L207" s="6">
        <v>41209</v>
      </c>
      <c r="M207" s="6">
        <v>41209</v>
      </c>
      <c r="N207" s="6">
        <v>45653</v>
      </c>
      <c r="O207" s="6">
        <v>45653</v>
      </c>
      <c r="P207" s="6">
        <v>45653</v>
      </c>
      <c r="Q207" s="6">
        <v>60493</v>
      </c>
      <c r="R207" s="6">
        <v>60493</v>
      </c>
      <c r="S207" s="6">
        <v>61000</v>
      </c>
      <c r="T207" s="6">
        <v>83396</v>
      </c>
    </row>
    <row r="208" spans="1:20" x14ac:dyDescent="0.25">
      <c r="A208" t="s">
        <v>1124</v>
      </c>
      <c r="B208" t="s">
        <v>2287</v>
      </c>
      <c r="C208" s="6">
        <v>31980</v>
      </c>
      <c r="D208" s="6">
        <v>31980</v>
      </c>
      <c r="E208" s="6">
        <v>36256</v>
      </c>
      <c r="F208" s="6">
        <v>36256</v>
      </c>
      <c r="G208" s="6">
        <v>36256</v>
      </c>
      <c r="H208" s="6">
        <v>43991</v>
      </c>
      <c r="I208" s="6">
        <v>43991</v>
      </c>
      <c r="J208" s="6">
        <v>43991</v>
      </c>
      <c r="K208" s="6">
        <v>43328</v>
      </c>
      <c r="L208" s="6">
        <v>43328</v>
      </c>
      <c r="M208" s="6">
        <v>43328</v>
      </c>
      <c r="N208" s="6">
        <v>47911</v>
      </c>
      <c r="O208" s="6">
        <v>47911</v>
      </c>
      <c r="P208" s="6">
        <v>47911</v>
      </c>
      <c r="Q208" s="6">
        <v>62086</v>
      </c>
      <c r="R208" s="6">
        <v>62086</v>
      </c>
      <c r="S208" s="6">
        <v>62086</v>
      </c>
      <c r="T208" s="6">
        <v>87355</v>
      </c>
    </row>
    <row r="209" spans="1:20" x14ac:dyDescent="0.25">
      <c r="A209" t="s">
        <v>1607</v>
      </c>
      <c r="B209" t="s">
        <v>351</v>
      </c>
      <c r="C209" s="6">
        <v>2158595</v>
      </c>
      <c r="D209" s="6">
        <v>0</v>
      </c>
      <c r="E209" s="6">
        <v>2266558</v>
      </c>
      <c r="F209" s="6"/>
      <c r="G209" s="6"/>
      <c r="H209" s="6"/>
      <c r="I209" s="6"/>
      <c r="J209" s="6"/>
      <c r="K209" s="6"/>
      <c r="L209" s="6"/>
      <c r="M209" s="6"/>
      <c r="N209" s="6"/>
      <c r="O209" s="6">
        <v>0</v>
      </c>
      <c r="P209" s="6">
        <v>0</v>
      </c>
      <c r="Q209" s="6">
        <v>51440</v>
      </c>
      <c r="R209" s="6">
        <v>51440</v>
      </c>
      <c r="S209" s="6">
        <v>0</v>
      </c>
      <c r="T209" s="6">
        <v>152551</v>
      </c>
    </row>
    <row r="210" spans="1:20" x14ac:dyDescent="0.25">
      <c r="A210" t="s">
        <v>352</v>
      </c>
      <c r="B210" t="s">
        <v>33</v>
      </c>
      <c r="C210" s="6">
        <v>71538</v>
      </c>
      <c r="D210" s="6">
        <v>0</v>
      </c>
      <c r="E210" s="6">
        <v>115586</v>
      </c>
      <c r="F210" s="6">
        <v>115586</v>
      </c>
      <c r="G210" s="6">
        <v>71538</v>
      </c>
      <c r="H210" s="6">
        <v>90471</v>
      </c>
      <c r="I210" s="6">
        <v>90471</v>
      </c>
      <c r="J210" s="6">
        <v>45749</v>
      </c>
      <c r="K210" s="6">
        <v>97571</v>
      </c>
      <c r="L210" s="6">
        <v>97571</v>
      </c>
      <c r="M210" s="6">
        <v>46423</v>
      </c>
      <c r="N210" s="6">
        <v>107992</v>
      </c>
      <c r="O210" s="6">
        <v>107992</v>
      </c>
      <c r="P210" s="6">
        <v>52849</v>
      </c>
      <c r="Q210" s="6">
        <v>121527</v>
      </c>
      <c r="R210" s="6">
        <v>121527</v>
      </c>
      <c r="S210" s="6">
        <v>0</v>
      </c>
      <c r="T210" s="6">
        <v>231590</v>
      </c>
    </row>
    <row r="211" spans="1:20" x14ac:dyDescent="0.25">
      <c r="A211" t="s">
        <v>353</v>
      </c>
      <c r="B211" t="s">
        <v>33</v>
      </c>
      <c r="C211" s="6">
        <v>71609</v>
      </c>
      <c r="D211" s="6">
        <v>0</v>
      </c>
      <c r="E211" s="6">
        <v>115705</v>
      </c>
      <c r="F211" s="6">
        <v>115705</v>
      </c>
      <c r="G211" s="6">
        <v>71609</v>
      </c>
      <c r="H211" s="6">
        <v>90569</v>
      </c>
      <c r="I211" s="6">
        <v>90569</v>
      </c>
      <c r="J211" s="6">
        <v>45798</v>
      </c>
      <c r="K211" s="6">
        <v>97675</v>
      </c>
      <c r="L211" s="6">
        <v>97675</v>
      </c>
      <c r="M211" s="6">
        <v>46473</v>
      </c>
      <c r="N211" s="6">
        <v>108105</v>
      </c>
      <c r="O211" s="6">
        <v>108105</v>
      </c>
      <c r="P211" s="6">
        <v>52904</v>
      </c>
      <c r="Q211" s="6">
        <v>121674</v>
      </c>
      <c r="R211" s="6">
        <v>121674</v>
      </c>
      <c r="S211" s="6">
        <v>0</v>
      </c>
      <c r="T211" s="6">
        <v>231850</v>
      </c>
    </row>
    <row r="212" spans="1:20" x14ac:dyDescent="0.25">
      <c r="A212" t="s">
        <v>354</v>
      </c>
      <c r="B212" t="s">
        <v>2312</v>
      </c>
      <c r="C212" s="6">
        <v>1789401</v>
      </c>
      <c r="D212" s="6">
        <v>0</v>
      </c>
      <c r="E212" s="6">
        <v>1898272</v>
      </c>
      <c r="F212" s="6">
        <v>1898272</v>
      </c>
      <c r="G212" s="6">
        <v>0</v>
      </c>
      <c r="H212" s="6">
        <v>2013877</v>
      </c>
      <c r="I212" s="6">
        <v>2013877</v>
      </c>
      <c r="J212" s="6">
        <v>0</v>
      </c>
      <c r="K212" s="6">
        <v>2128658</v>
      </c>
      <c r="L212" s="6">
        <v>2128658</v>
      </c>
      <c r="M212" s="6">
        <v>0</v>
      </c>
      <c r="N212" s="6">
        <v>2250975</v>
      </c>
      <c r="O212" s="6">
        <v>2250975</v>
      </c>
      <c r="P212" s="6">
        <v>0</v>
      </c>
      <c r="Q212" s="6">
        <v>2385203</v>
      </c>
      <c r="R212" s="6">
        <v>2385203</v>
      </c>
      <c r="S212" s="6">
        <v>0</v>
      </c>
      <c r="T212" s="6">
        <v>2680720</v>
      </c>
    </row>
    <row r="213" spans="1:20" x14ac:dyDescent="0.25">
      <c r="A213" t="s">
        <v>355</v>
      </c>
      <c r="B213" t="s">
        <v>2365</v>
      </c>
      <c r="C213" s="6">
        <v>35058</v>
      </c>
      <c r="D213" s="6">
        <v>35060</v>
      </c>
      <c r="E213" s="6">
        <v>71792</v>
      </c>
      <c r="F213" s="6">
        <v>71792</v>
      </c>
      <c r="G213" s="6">
        <v>71800</v>
      </c>
      <c r="H213" s="6">
        <v>63957</v>
      </c>
      <c r="I213" s="6">
        <v>63957</v>
      </c>
      <c r="J213" s="6">
        <v>63957</v>
      </c>
      <c r="K213" s="6">
        <v>63538</v>
      </c>
      <c r="L213" s="6">
        <v>63538</v>
      </c>
      <c r="M213" s="6">
        <v>63600</v>
      </c>
      <c r="N213" s="6">
        <v>68314</v>
      </c>
      <c r="O213" s="6">
        <v>68314</v>
      </c>
      <c r="P213" s="6">
        <v>68500</v>
      </c>
      <c r="Q213" s="6">
        <v>84291</v>
      </c>
      <c r="R213" s="6">
        <v>84291</v>
      </c>
      <c r="S213" s="6">
        <v>84291</v>
      </c>
      <c r="T213" s="6">
        <v>108299</v>
      </c>
    </row>
    <row r="214" spans="1:20" x14ac:dyDescent="0.25">
      <c r="A214" t="s">
        <v>357</v>
      </c>
      <c r="B214" t="s">
        <v>2366</v>
      </c>
      <c r="C214" s="6">
        <v>32019</v>
      </c>
      <c r="D214" s="6">
        <v>32019</v>
      </c>
      <c r="E214" s="6">
        <v>36330</v>
      </c>
      <c r="F214" s="6">
        <v>36330</v>
      </c>
      <c r="G214" s="6">
        <v>36700</v>
      </c>
      <c r="H214" s="6">
        <v>39262</v>
      </c>
      <c r="I214" s="6">
        <v>39262</v>
      </c>
      <c r="J214" s="6">
        <v>39300</v>
      </c>
      <c r="K214" s="6">
        <v>43374</v>
      </c>
      <c r="L214" s="6">
        <v>43374</v>
      </c>
      <c r="M214" s="6">
        <v>43400</v>
      </c>
      <c r="N214" s="6">
        <v>47977</v>
      </c>
      <c r="O214" s="6">
        <v>47977</v>
      </c>
      <c r="P214" s="6">
        <v>48000</v>
      </c>
      <c r="Q214" s="6">
        <v>56230</v>
      </c>
      <c r="R214" s="6">
        <v>56230</v>
      </c>
      <c r="S214" s="6">
        <v>56300</v>
      </c>
      <c r="T214" s="6">
        <v>87443</v>
      </c>
    </row>
    <row r="215" spans="1:20" x14ac:dyDescent="0.25">
      <c r="A215" t="s">
        <v>359</v>
      </c>
      <c r="B215" t="s">
        <v>2367</v>
      </c>
      <c r="C215" s="6">
        <v>32048</v>
      </c>
      <c r="D215" s="6">
        <v>32081</v>
      </c>
      <c r="E215" s="6">
        <v>36344</v>
      </c>
      <c r="F215" s="6">
        <v>36344</v>
      </c>
      <c r="G215" s="6">
        <v>0</v>
      </c>
      <c r="H215" s="6">
        <v>81687</v>
      </c>
      <c r="I215" s="6">
        <v>81687</v>
      </c>
      <c r="J215" s="6">
        <v>0</v>
      </c>
      <c r="K215" s="6">
        <v>133375</v>
      </c>
      <c r="L215" s="6">
        <v>133375</v>
      </c>
      <c r="M215" s="6">
        <v>0</v>
      </c>
      <c r="N215" s="6">
        <v>192491</v>
      </c>
      <c r="O215" s="6">
        <v>192491</v>
      </c>
      <c r="P215" s="6">
        <v>0</v>
      </c>
      <c r="Q215" s="6">
        <v>263041</v>
      </c>
      <c r="R215" s="6">
        <v>263041</v>
      </c>
      <c r="S215" s="6">
        <v>0</v>
      </c>
      <c r="T215" s="6">
        <v>388476</v>
      </c>
    </row>
    <row r="216" spans="1:20" x14ac:dyDescent="0.25">
      <c r="A216" t="s">
        <v>361</v>
      </c>
      <c r="B216" t="s">
        <v>2368</v>
      </c>
      <c r="C216" s="6">
        <v>32578</v>
      </c>
      <c r="D216" s="6">
        <v>32572</v>
      </c>
      <c r="E216" s="6">
        <v>37017</v>
      </c>
      <c r="F216" s="6">
        <v>37017</v>
      </c>
      <c r="G216" s="6">
        <v>31300</v>
      </c>
      <c r="H216" s="6">
        <v>46365</v>
      </c>
      <c r="I216" s="6">
        <v>46365</v>
      </c>
      <c r="J216" s="6">
        <v>46365</v>
      </c>
      <c r="K216" s="6">
        <v>44189</v>
      </c>
      <c r="L216" s="6">
        <v>44189</v>
      </c>
      <c r="M216" s="6">
        <v>44189</v>
      </c>
      <c r="N216" s="6">
        <v>48851</v>
      </c>
      <c r="O216" s="6">
        <v>48851</v>
      </c>
      <c r="P216" s="6">
        <v>48851</v>
      </c>
      <c r="Q216" s="6">
        <v>63663</v>
      </c>
      <c r="R216" s="6">
        <v>63663</v>
      </c>
      <c r="S216" s="6">
        <v>63663</v>
      </c>
      <c r="T216" s="6">
        <v>94226</v>
      </c>
    </row>
    <row r="217" spans="1:20" x14ac:dyDescent="0.25">
      <c r="A217" t="s">
        <v>363</v>
      </c>
      <c r="B217" t="s">
        <v>364</v>
      </c>
      <c r="C217" s="6">
        <v>39503</v>
      </c>
      <c r="D217" s="6">
        <v>39503</v>
      </c>
      <c r="E217" s="6">
        <v>45180</v>
      </c>
      <c r="F217" s="6">
        <v>45180</v>
      </c>
      <c r="G217" s="6">
        <v>45180</v>
      </c>
      <c r="H217" s="6">
        <v>51405</v>
      </c>
      <c r="I217" s="6">
        <v>51405</v>
      </c>
      <c r="J217" s="6">
        <v>51405</v>
      </c>
      <c r="K217" s="6">
        <v>53688</v>
      </c>
      <c r="L217" s="6">
        <v>53688</v>
      </c>
      <c r="M217" s="6">
        <v>0</v>
      </c>
      <c r="N217" s="6">
        <v>115662</v>
      </c>
      <c r="O217" s="6">
        <v>115662</v>
      </c>
      <c r="P217" s="6">
        <v>0</v>
      </c>
      <c r="Q217" s="6">
        <v>192863</v>
      </c>
      <c r="R217" s="6">
        <v>192863</v>
      </c>
      <c r="S217" s="6">
        <v>0</v>
      </c>
      <c r="T217" s="6">
        <v>321551</v>
      </c>
    </row>
    <row r="218" spans="1:20" x14ac:dyDescent="0.25">
      <c r="A218" t="s">
        <v>365</v>
      </c>
      <c r="B218" t="s">
        <v>2369</v>
      </c>
      <c r="C218" s="6">
        <v>35405</v>
      </c>
      <c r="D218" s="6">
        <v>35405</v>
      </c>
      <c r="E218" s="6">
        <v>40621</v>
      </c>
      <c r="F218" s="6">
        <v>40621</v>
      </c>
      <c r="G218" s="6">
        <v>0</v>
      </c>
      <c r="H218" s="6">
        <v>91063</v>
      </c>
      <c r="I218" s="6">
        <v>91063</v>
      </c>
      <c r="J218" s="6">
        <v>92547</v>
      </c>
      <c r="K218" s="6">
        <v>52903</v>
      </c>
      <c r="L218" s="6">
        <v>52903</v>
      </c>
      <c r="M218" s="6">
        <v>53760</v>
      </c>
      <c r="N218" s="6">
        <v>58432</v>
      </c>
      <c r="O218" s="6">
        <v>58432</v>
      </c>
      <c r="P218" s="6">
        <v>58432</v>
      </c>
      <c r="Q218" s="6">
        <v>64546</v>
      </c>
      <c r="R218" s="6">
        <v>64546</v>
      </c>
      <c r="S218" s="6">
        <v>65622</v>
      </c>
      <c r="T218" s="6">
        <v>102338</v>
      </c>
    </row>
    <row r="219" spans="1:20" x14ac:dyDescent="0.25">
      <c r="A219" t="s">
        <v>367</v>
      </c>
      <c r="B219" t="s">
        <v>368</v>
      </c>
      <c r="C219" s="6">
        <v>547553</v>
      </c>
      <c r="D219" s="6">
        <v>0</v>
      </c>
      <c r="E219" s="6">
        <v>612891</v>
      </c>
      <c r="F219" s="6">
        <v>612891</v>
      </c>
      <c r="G219" s="6">
        <v>0</v>
      </c>
      <c r="H219" s="6">
        <v>684383</v>
      </c>
      <c r="I219" s="6">
        <v>684383</v>
      </c>
      <c r="J219" s="6">
        <v>0</v>
      </c>
      <c r="K219" s="6">
        <v>762797</v>
      </c>
      <c r="L219" s="6">
        <v>762797</v>
      </c>
      <c r="M219" s="6">
        <v>0</v>
      </c>
      <c r="N219" s="6">
        <v>849397</v>
      </c>
      <c r="O219" s="6">
        <v>849397</v>
      </c>
      <c r="P219" s="6">
        <v>0</v>
      </c>
      <c r="Q219" s="6">
        <v>950781</v>
      </c>
      <c r="R219" s="6">
        <v>950781</v>
      </c>
      <c r="S219" s="6">
        <v>0</v>
      </c>
      <c r="T219" s="6">
        <v>1146481</v>
      </c>
    </row>
    <row r="220" spans="1:20" x14ac:dyDescent="0.25">
      <c r="A220" t="s">
        <v>369</v>
      </c>
      <c r="B220" t="s">
        <v>2370</v>
      </c>
      <c r="C220" s="6">
        <v>32025</v>
      </c>
      <c r="D220" s="6">
        <v>32025</v>
      </c>
      <c r="E220" s="6">
        <v>36313</v>
      </c>
      <c r="F220" s="6">
        <v>36313</v>
      </c>
      <c r="G220" s="6">
        <v>36313</v>
      </c>
      <c r="H220" s="6">
        <v>39613</v>
      </c>
      <c r="I220" s="6">
        <v>39613</v>
      </c>
      <c r="J220" s="6">
        <v>129613</v>
      </c>
      <c r="K220" s="6">
        <v>-46607.94</v>
      </c>
      <c r="L220" s="6">
        <v>-46607.94</v>
      </c>
      <c r="M220" s="6">
        <v>0</v>
      </c>
      <c r="N220" s="6">
        <v>6044</v>
      </c>
      <c r="O220" s="6">
        <v>6044</v>
      </c>
      <c r="P220" s="6">
        <v>0</v>
      </c>
      <c r="Q220" s="6">
        <v>67751</v>
      </c>
      <c r="R220" s="6">
        <v>67751</v>
      </c>
      <c r="S220" s="6">
        <v>67816</v>
      </c>
      <c r="T220" s="6">
        <v>87412</v>
      </c>
    </row>
    <row r="221" spans="1:20" x14ac:dyDescent="0.25">
      <c r="A221" t="s">
        <v>371</v>
      </c>
      <c r="B221" t="s">
        <v>2371</v>
      </c>
      <c r="C221" s="6">
        <v>1040346</v>
      </c>
      <c r="D221" s="6">
        <v>123765</v>
      </c>
      <c r="E221" s="6">
        <v>66150</v>
      </c>
      <c r="F221" s="6">
        <v>66150</v>
      </c>
      <c r="G221" s="6">
        <v>66150</v>
      </c>
      <c r="H221" s="6">
        <v>69829</v>
      </c>
      <c r="I221" s="6">
        <v>69829</v>
      </c>
      <c r="J221" s="6">
        <v>69829</v>
      </c>
      <c r="K221" s="6">
        <v>74059</v>
      </c>
      <c r="L221" s="6">
        <v>74059</v>
      </c>
      <c r="M221" s="6">
        <v>74059</v>
      </c>
      <c r="N221" s="6">
        <v>79196</v>
      </c>
      <c r="O221" s="6">
        <v>79196</v>
      </c>
      <c r="P221" s="6">
        <v>79196</v>
      </c>
      <c r="Q221" s="6">
        <v>88569</v>
      </c>
      <c r="R221" s="6">
        <v>88569</v>
      </c>
      <c r="S221" s="6">
        <v>0</v>
      </c>
      <c r="T221" s="6">
        <v>1079769</v>
      </c>
    </row>
    <row r="222" spans="1:20" x14ac:dyDescent="0.25">
      <c r="A222" t="s">
        <v>373</v>
      </c>
      <c r="B222" t="s">
        <v>2372</v>
      </c>
      <c r="C222" s="6">
        <v>32083</v>
      </c>
      <c r="D222" s="6">
        <v>32083</v>
      </c>
      <c r="E222" s="6">
        <v>36387</v>
      </c>
      <c r="F222" s="6">
        <v>36387</v>
      </c>
      <c r="G222" s="6">
        <v>36387</v>
      </c>
      <c r="H222" s="6">
        <v>39692</v>
      </c>
      <c r="I222" s="6">
        <v>39692</v>
      </c>
      <c r="J222" s="6">
        <v>39692</v>
      </c>
      <c r="K222" s="6">
        <v>43477</v>
      </c>
      <c r="L222" s="6">
        <v>43477</v>
      </c>
      <c r="M222" s="6">
        <v>0</v>
      </c>
      <c r="N222" s="6">
        <v>98403</v>
      </c>
      <c r="O222" s="6">
        <v>98403</v>
      </c>
      <c r="P222" s="6">
        <v>98403</v>
      </c>
      <c r="Q222" s="6">
        <v>61557</v>
      </c>
      <c r="R222" s="6">
        <v>61557</v>
      </c>
      <c r="S222" s="6">
        <v>61557</v>
      </c>
      <c r="T222" s="6">
        <v>87635</v>
      </c>
    </row>
    <row r="223" spans="1:20" x14ac:dyDescent="0.25">
      <c r="A223" t="s">
        <v>375</v>
      </c>
      <c r="B223" t="s">
        <v>2373</v>
      </c>
      <c r="C223" s="6">
        <v>36898</v>
      </c>
      <c r="D223" s="6">
        <v>36898</v>
      </c>
      <c r="E223" s="6">
        <v>38226</v>
      </c>
      <c r="F223" s="6">
        <v>38226</v>
      </c>
      <c r="G223" s="6">
        <v>38226</v>
      </c>
      <c r="H223" s="6">
        <v>41648</v>
      </c>
      <c r="I223" s="6">
        <v>41648</v>
      </c>
      <c r="J223" s="6">
        <v>41648</v>
      </c>
      <c r="K223" s="6">
        <v>45556</v>
      </c>
      <c r="L223" s="6">
        <v>45556</v>
      </c>
      <c r="M223" s="6">
        <v>45556</v>
      </c>
      <c r="N223" s="6">
        <v>50344</v>
      </c>
      <c r="O223" s="6">
        <v>50344</v>
      </c>
      <c r="P223" s="6">
        <v>50344</v>
      </c>
      <c r="Q223" s="6">
        <v>59918</v>
      </c>
      <c r="R223" s="6">
        <v>59918</v>
      </c>
      <c r="S223" s="6">
        <v>59918</v>
      </c>
      <c r="T223" s="6">
        <v>91557</v>
      </c>
    </row>
    <row r="224" spans="1:20" x14ac:dyDescent="0.25">
      <c r="A224" t="s">
        <v>377</v>
      </c>
      <c r="B224" t="s">
        <v>2374</v>
      </c>
      <c r="C224" s="6">
        <v>33057</v>
      </c>
      <c r="D224" s="6">
        <v>33070</v>
      </c>
      <c r="E224" s="6">
        <v>37904</v>
      </c>
      <c r="F224" s="6">
        <v>37904</v>
      </c>
      <c r="G224" s="6">
        <v>37920</v>
      </c>
      <c r="H224" s="6">
        <v>41360</v>
      </c>
      <c r="I224" s="6">
        <v>41360</v>
      </c>
      <c r="J224" s="6">
        <v>41370</v>
      </c>
      <c r="K224" s="6">
        <v>45315</v>
      </c>
      <c r="L224" s="6">
        <v>45315</v>
      </c>
      <c r="M224" s="6">
        <v>45315</v>
      </c>
      <c r="N224" s="6">
        <v>50175</v>
      </c>
      <c r="O224" s="6">
        <v>50175</v>
      </c>
      <c r="P224" s="6">
        <v>50175</v>
      </c>
      <c r="Q224" s="6">
        <v>60162</v>
      </c>
      <c r="R224" s="6">
        <v>60162</v>
      </c>
      <c r="S224" s="6">
        <v>60162</v>
      </c>
      <c r="T224" s="6">
        <v>91919</v>
      </c>
    </row>
    <row r="225" spans="1:20" x14ac:dyDescent="0.25">
      <c r="A225" t="s">
        <v>379</v>
      </c>
      <c r="B225" t="s">
        <v>2375</v>
      </c>
      <c r="C225" s="6">
        <v>33701</v>
      </c>
      <c r="D225" s="6">
        <v>33701</v>
      </c>
      <c r="E225" s="6">
        <v>38373</v>
      </c>
      <c r="F225" s="6">
        <v>38373</v>
      </c>
      <c r="G225" s="6">
        <v>38373</v>
      </c>
      <c r="H225" s="6">
        <v>42459</v>
      </c>
      <c r="I225" s="6">
        <v>42459</v>
      </c>
      <c r="J225" s="6">
        <v>43156</v>
      </c>
      <c r="K225" s="6">
        <v>51532</v>
      </c>
      <c r="L225" s="6">
        <v>51532</v>
      </c>
      <c r="M225" s="6">
        <v>51532</v>
      </c>
      <c r="N225" s="6">
        <v>56243</v>
      </c>
      <c r="O225" s="6">
        <v>56243</v>
      </c>
      <c r="P225" s="6">
        <v>56243</v>
      </c>
      <c r="Q225" s="6">
        <v>60310</v>
      </c>
      <c r="R225" s="6">
        <v>60310</v>
      </c>
      <c r="S225" s="6">
        <v>60310</v>
      </c>
      <c r="T225" s="6">
        <v>91992</v>
      </c>
    </row>
    <row r="226" spans="1:20" x14ac:dyDescent="0.25">
      <c r="A226" t="s">
        <v>1130</v>
      </c>
      <c r="B226" t="s">
        <v>364</v>
      </c>
      <c r="C226" s="6">
        <v>35303</v>
      </c>
      <c r="D226" s="6">
        <v>35303</v>
      </c>
      <c r="E226" s="6">
        <v>39893</v>
      </c>
      <c r="F226" s="6">
        <v>39893</v>
      </c>
      <c r="G226" s="6">
        <v>39893</v>
      </c>
      <c r="H226" s="6">
        <v>45509</v>
      </c>
      <c r="I226" s="6">
        <v>45509</v>
      </c>
      <c r="J226" s="6">
        <v>45509</v>
      </c>
      <c r="K226" s="6">
        <v>47682</v>
      </c>
      <c r="L226" s="6">
        <v>47682</v>
      </c>
      <c r="M226" s="6">
        <v>0</v>
      </c>
      <c r="N226" s="6">
        <v>102790</v>
      </c>
      <c r="O226" s="6">
        <v>102790</v>
      </c>
      <c r="P226" s="6">
        <v>48441.88</v>
      </c>
      <c r="Q226" s="6">
        <v>118580</v>
      </c>
      <c r="R226" s="6">
        <v>118580</v>
      </c>
      <c r="S226" s="6">
        <v>0</v>
      </c>
      <c r="T226" s="6">
        <v>226985</v>
      </c>
    </row>
    <row r="227" spans="1:20" x14ac:dyDescent="0.25">
      <c r="A227" t="s">
        <v>382</v>
      </c>
      <c r="B227" t="s">
        <v>290</v>
      </c>
      <c r="C227" s="6">
        <v>40030</v>
      </c>
      <c r="D227" s="6">
        <v>40030</v>
      </c>
      <c r="E227" s="6">
        <v>45843</v>
      </c>
      <c r="F227" s="6">
        <v>45843</v>
      </c>
      <c r="G227" s="6">
        <v>45843</v>
      </c>
      <c r="H227" s="6">
        <v>52144</v>
      </c>
      <c r="I227" s="6">
        <v>52144</v>
      </c>
      <c r="J227" s="6">
        <v>52144</v>
      </c>
      <c r="K227" s="6">
        <v>54440</v>
      </c>
      <c r="L227" s="6">
        <v>54440</v>
      </c>
      <c r="M227" s="6">
        <v>55348</v>
      </c>
      <c r="N227" s="6">
        <v>60112</v>
      </c>
      <c r="O227" s="6">
        <v>60112</v>
      </c>
      <c r="P227" s="6">
        <v>60112</v>
      </c>
      <c r="Q227" s="6">
        <v>73797</v>
      </c>
      <c r="R227" s="6">
        <v>73797</v>
      </c>
      <c r="S227" s="6">
        <v>74654.14</v>
      </c>
      <c r="T227" s="6">
        <v>114129</v>
      </c>
    </row>
    <row r="228" spans="1:20" x14ac:dyDescent="0.25">
      <c r="A228" t="s">
        <v>383</v>
      </c>
      <c r="B228" t="s">
        <v>2288</v>
      </c>
      <c r="C228" s="6">
        <v>1218626</v>
      </c>
      <c r="D228" s="6">
        <v>0</v>
      </c>
      <c r="E228" s="6">
        <v>1318226</v>
      </c>
      <c r="F228" s="6">
        <v>1318226</v>
      </c>
      <c r="G228" s="6">
        <v>0</v>
      </c>
      <c r="H228" s="6">
        <v>1425508</v>
      </c>
      <c r="I228" s="6">
        <v>1425508</v>
      </c>
      <c r="J228" s="6">
        <v>0</v>
      </c>
      <c r="K228" s="6">
        <v>1531785</v>
      </c>
      <c r="L228" s="6">
        <v>1531785</v>
      </c>
      <c r="M228" s="6">
        <v>0</v>
      </c>
      <c r="N228" s="6">
        <v>1646725</v>
      </c>
      <c r="O228" s="6">
        <v>1646725</v>
      </c>
      <c r="P228" s="6">
        <v>0</v>
      </c>
      <c r="Q228" s="6">
        <v>1778561</v>
      </c>
      <c r="R228" s="6">
        <v>1778561</v>
      </c>
      <c r="S228" s="6">
        <v>0</v>
      </c>
      <c r="T228" s="6">
        <v>2048293</v>
      </c>
    </row>
    <row r="229" spans="1:20" x14ac:dyDescent="0.25">
      <c r="A229" t="s">
        <v>384</v>
      </c>
      <c r="B229" t="s">
        <v>385</v>
      </c>
      <c r="C229" s="6">
        <v>40552</v>
      </c>
      <c r="D229" s="6">
        <v>40010</v>
      </c>
      <c r="E229" s="6">
        <v>47070</v>
      </c>
      <c r="F229" s="6">
        <v>47070</v>
      </c>
      <c r="G229" s="6">
        <v>47070</v>
      </c>
      <c r="H229" s="6">
        <v>51338</v>
      </c>
      <c r="I229" s="6">
        <v>51338</v>
      </c>
      <c r="J229" s="6">
        <v>0</v>
      </c>
      <c r="K229" s="6">
        <v>109053</v>
      </c>
      <c r="L229" s="6">
        <v>109053</v>
      </c>
      <c r="M229" s="6">
        <v>109053</v>
      </c>
      <c r="N229" s="6">
        <v>50782</v>
      </c>
      <c r="O229" s="6">
        <v>50782</v>
      </c>
      <c r="P229" s="6">
        <v>50782</v>
      </c>
      <c r="Q229" s="6">
        <v>68143</v>
      </c>
      <c r="R229" s="6">
        <v>68143</v>
      </c>
      <c r="S229" s="6">
        <v>69500</v>
      </c>
      <c r="T229" s="6">
        <v>106305</v>
      </c>
    </row>
    <row r="230" spans="1:20" x14ac:dyDescent="0.25">
      <c r="A230" t="s">
        <v>386</v>
      </c>
      <c r="B230" t="s">
        <v>2376</v>
      </c>
      <c r="C230" s="6">
        <v>469998</v>
      </c>
      <c r="D230" s="6">
        <v>0</v>
      </c>
      <c r="E230" s="6">
        <v>542148</v>
      </c>
      <c r="F230" s="6">
        <v>542148</v>
      </c>
      <c r="G230" s="6">
        <v>0</v>
      </c>
      <c r="H230" s="6">
        <v>621618</v>
      </c>
      <c r="I230" s="6">
        <v>621618</v>
      </c>
      <c r="J230" s="6">
        <v>0</v>
      </c>
      <c r="K230" s="6">
        <v>700152</v>
      </c>
      <c r="L230" s="6">
        <v>700152</v>
      </c>
      <c r="M230" s="6">
        <v>542945.89</v>
      </c>
      <c r="N230" s="6">
        <v>58883</v>
      </c>
      <c r="O230" s="6">
        <v>58883</v>
      </c>
      <c r="P230" s="6">
        <v>0</v>
      </c>
      <c r="Q230" s="6">
        <v>132757</v>
      </c>
      <c r="R230" s="6">
        <v>132757</v>
      </c>
      <c r="S230" s="6">
        <v>0</v>
      </c>
      <c r="T230" s="6">
        <v>253376</v>
      </c>
    </row>
    <row r="231" spans="1:20" x14ac:dyDescent="0.25">
      <c r="A231" t="s">
        <v>388</v>
      </c>
      <c r="B231" t="s">
        <v>2377</v>
      </c>
      <c r="C231" s="6">
        <v>3287501</v>
      </c>
      <c r="D231" s="6">
        <v>0</v>
      </c>
      <c r="E231" s="6">
        <v>3447454</v>
      </c>
      <c r="F231" s="6">
        <v>3447454</v>
      </c>
      <c r="G231" s="6">
        <v>0</v>
      </c>
      <c r="H231" s="6">
        <v>3614547</v>
      </c>
      <c r="I231" s="6">
        <v>3614547</v>
      </c>
      <c r="J231" s="6">
        <v>0</v>
      </c>
      <c r="K231" s="6">
        <v>3780738</v>
      </c>
      <c r="L231" s="6">
        <v>3780738</v>
      </c>
      <c r="M231" s="6">
        <v>0</v>
      </c>
      <c r="N231" s="6">
        <v>3954948</v>
      </c>
      <c r="O231" s="6">
        <v>3954948</v>
      </c>
      <c r="P231" s="6">
        <v>0</v>
      </c>
      <c r="Q231" s="6">
        <v>4143201</v>
      </c>
      <c r="R231" s="6">
        <v>4143201</v>
      </c>
      <c r="S231" s="6">
        <v>0</v>
      </c>
      <c r="T231" s="6">
        <v>4576319</v>
      </c>
    </row>
    <row r="232" spans="1:20" x14ac:dyDescent="0.25">
      <c r="A232" t="s">
        <v>390</v>
      </c>
      <c r="B232" t="s">
        <v>2322</v>
      </c>
      <c r="C232" s="6">
        <v>2531880</v>
      </c>
      <c r="D232" s="6">
        <v>0</v>
      </c>
      <c r="E232" s="6">
        <v>2666292</v>
      </c>
      <c r="F232" s="6">
        <v>2666292</v>
      </c>
      <c r="G232" s="6">
        <v>0</v>
      </c>
      <c r="H232" s="6">
        <v>2807664</v>
      </c>
      <c r="I232" s="6">
        <v>2807664</v>
      </c>
      <c r="J232" s="6">
        <v>0</v>
      </c>
      <c r="K232" s="6">
        <v>2948169</v>
      </c>
      <c r="L232" s="6">
        <v>2948169</v>
      </c>
      <c r="M232" s="6">
        <v>0</v>
      </c>
      <c r="N232" s="6">
        <v>3096478</v>
      </c>
      <c r="O232" s="6">
        <v>3096478</v>
      </c>
      <c r="P232" s="6">
        <v>0</v>
      </c>
      <c r="Q232" s="6">
        <v>3257881</v>
      </c>
      <c r="R232" s="6">
        <v>3257881</v>
      </c>
      <c r="S232" s="6">
        <v>0</v>
      </c>
      <c r="T232" s="6">
        <v>3622183</v>
      </c>
    </row>
    <row r="233" spans="1:20" x14ac:dyDescent="0.25">
      <c r="A233" t="s">
        <v>391</v>
      </c>
      <c r="B233" t="s">
        <v>392</v>
      </c>
      <c r="C233" s="6">
        <v>72490</v>
      </c>
      <c r="D233" s="6">
        <v>0</v>
      </c>
      <c r="E233" s="6">
        <v>117914</v>
      </c>
      <c r="F233" s="6">
        <v>117914</v>
      </c>
      <c r="G233" s="6">
        <v>70794.5</v>
      </c>
      <c r="H233" s="6">
        <v>96956</v>
      </c>
      <c r="I233" s="6">
        <v>96956</v>
      </c>
      <c r="J233" s="6">
        <v>0</v>
      </c>
      <c r="K233" s="6">
        <v>151538</v>
      </c>
      <c r="L233" s="6">
        <v>151538</v>
      </c>
      <c r="M233" s="6">
        <v>48997.5</v>
      </c>
      <c r="N233" s="6">
        <v>163634</v>
      </c>
      <c r="O233" s="6">
        <v>163634</v>
      </c>
      <c r="P233" s="6">
        <v>49504.5</v>
      </c>
      <c r="Q233" s="6">
        <v>185928</v>
      </c>
      <c r="R233" s="6">
        <v>185928</v>
      </c>
      <c r="S233" s="6">
        <v>55415</v>
      </c>
      <c r="T233" s="6">
        <v>245937</v>
      </c>
    </row>
    <row r="234" spans="1:20" x14ac:dyDescent="0.25">
      <c r="A234" t="s">
        <v>393</v>
      </c>
      <c r="B234" t="s">
        <v>2378</v>
      </c>
      <c r="C234" s="6">
        <v>32795</v>
      </c>
      <c r="D234" s="6">
        <v>32795</v>
      </c>
      <c r="E234" s="6">
        <v>37294</v>
      </c>
      <c r="F234" s="6">
        <v>37294</v>
      </c>
      <c r="G234" s="6">
        <v>37294</v>
      </c>
      <c r="H234" s="6">
        <v>40657</v>
      </c>
      <c r="I234" s="6">
        <v>40657</v>
      </c>
      <c r="J234" s="6">
        <v>40657</v>
      </c>
      <c r="K234" s="6">
        <v>44503</v>
      </c>
      <c r="L234" s="6">
        <v>44503</v>
      </c>
      <c r="M234" s="6">
        <v>44503</v>
      </c>
      <c r="N234" s="6">
        <v>49194</v>
      </c>
      <c r="O234" s="6">
        <v>49194</v>
      </c>
      <c r="P234" s="6">
        <v>49194</v>
      </c>
      <c r="Q234" s="6">
        <v>58117</v>
      </c>
      <c r="R234" s="6">
        <v>58117</v>
      </c>
      <c r="S234" s="6">
        <v>58117</v>
      </c>
      <c r="T234" s="6">
        <v>89569</v>
      </c>
    </row>
    <row r="235" spans="1:20" x14ac:dyDescent="0.25">
      <c r="A235" t="s">
        <v>395</v>
      </c>
      <c r="B235" t="s">
        <v>396</v>
      </c>
      <c r="C235" s="6">
        <v>649010</v>
      </c>
      <c r="D235" s="6">
        <v>0</v>
      </c>
      <c r="E235" s="6">
        <v>715800</v>
      </c>
      <c r="F235" s="6">
        <v>715800</v>
      </c>
      <c r="G235" s="6">
        <v>0</v>
      </c>
      <c r="H235" s="6">
        <v>788159</v>
      </c>
      <c r="I235" s="6">
        <v>788159</v>
      </c>
      <c r="J235" s="6">
        <v>0</v>
      </c>
      <c r="K235" s="6">
        <v>866811</v>
      </c>
      <c r="L235" s="6">
        <v>866811</v>
      </c>
      <c r="M235" s="6">
        <v>0</v>
      </c>
      <c r="N235" s="6">
        <v>952823</v>
      </c>
      <c r="O235" s="6">
        <v>952823</v>
      </c>
      <c r="P235" s="6">
        <v>0</v>
      </c>
      <c r="Q235" s="6">
        <v>1049968</v>
      </c>
      <c r="R235" s="6">
        <v>1049968</v>
      </c>
      <c r="S235" s="6">
        <v>0</v>
      </c>
      <c r="T235" s="6">
        <v>1248377</v>
      </c>
    </row>
    <row r="236" spans="1:20" x14ac:dyDescent="0.25">
      <c r="A236" t="s">
        <v>397</v>
      </c>
      <c r="B236" t="s">
        <v>2379</v>
      </c>
      <c r="C236" s="6">
        <v>32002</v>
      </c>
      <c r="D236" s="6">
        <v>32002</v>
      </c>
      <c r="E236" s="6">
        <v>73249</v>
      </c>
      <c r="F236" s="6">
        <v>73249</v>
      </c>
      <c r="G236" s="6">
        <v>73249</v>
      </c>
      <c r="H236" s="6">
        <v>65069</v>
      </c>
      <c r="I236" s="6">
        <v>65069</v>
      </c>
      <c r="J236" s="6">
        <v>65069</v>
      </c>
      <c r="K236" s="6">
        <v>64521</v>
      </c>
      <c r="L236" s="6">
        <v>64521</v>
      </c>
      <c r="M236" s="6">
        <v>64521</v>
      </c>
      <c r="N236" s="6">
        <v>69396</v>
      </c>
      <c r="O236" s="6">
        <v>69396</v>
      </c>
      <c r="P236" s="6">
        <v>69396</v>
      </c>
      <c r="Q236" s="6">
        <v>82630</v>
      </c>
      <c r="R236" s="6">
        <v>82630</v>
      </c>
      <c r="S236" s="6">
        <v>82630</v>
      </c>
      <c r="T236" s="6">
        <v>109582</v>
      </c>
    </row>
    <row r="237" spans="1:20" x14ac:dyDescent="0.25">
      <c r="A237" t="s">
        <v>399</v>
      </c>
      <c r="B237" t="s">
        <v>2380</v>
      </c>
      <c r="C237" s="6">
        <v>79944</v>
      </c>
      <c r="D237" s="6">
        <v>81144</v>
      </c>
      <c r="E237" s="6">
        <v>83438</v>
      </c>
      <c r="F237" s="6">
        <v>83438</v>
      </c>
      <c r="G237" s="6">
        <v>83438</v>
      </c>
      <c r="H237" s="6">
        <v>40166</v>
      </c>
      <c r="I237" s="6">
        <v>40166</v>
      </c>
      <c r="J237" s="6">
        <v>0</v>
      </c>
      <c r="K237" s="6">
        <v>90428</v>
      </c>
      <c r="L237" s="6">
        <v>90428</v>
      </c>
      <c r="M237" s="6">
        <v>0</v>
      </c>
      <c r="N237" s="6">
        <v>148198</v>
      </c>
      <c r="O237" s="6">
        <v>148198</v>
      </c>
      <c r="P237" s="6">
        <v>0</v>
      </c>
      <c r="Q237" s="6">
        <v>217757</v>
      </c>
      <c r="R237" s="6">
        <v>217757</v>
      </c>
      <c r="S237" s="6">
        <v>221500</v>
      </c>
      <c r="T237" s="6">
        <v>117642</v>
      </c>
    </row>
    <row r="238" spans="1:20" x14ac:dyDescent="0.25">
      <c r="A238" t="s">
        <v>401</v>
      </c>
      <c r="B238" t="s">
        <v>2381</v>
      </c>
      <c r="C238" s="6">
        <v>35622</v>
      </c>
      <c r="D238" s="6">
        <v>35622</v>
      </c>
      <c r="E238" s="6">
        <v>36874</v>
      </c>
      <c r="F238" s="6">
        <v>36874</v>
      </c>
      <c r="G238" s="6">
        <v>36874</v>
      </c>
      <c r="H238" s="6">
        <v>46065</v>
      </c>
      <c r="I238" s="6">
        <v>46065</v>
      </c>
      <c r="J238" s="6">
        <v>0</v>
      </c>
      <c r="K238" s="6">
        <v>96766</v>
      </c>
      <c r="L238" s="6">
        <v>96766</v>
      </c>
      <c r="M238" s="6">
        <v>96766</v>
      </c>
      <c r="N238" s="6">
        <v>62049</v>
      </c>
      <c r="O238" s="6">
        <v>62049</v>
      </c>
      <c r="P238" s="6">
        <v>63048</v>
      </c>
      <c r="Q238" s="6">
        <v>70994</v>
      </c>
      <c r="R238" s="6">
        <v>70994</v>
      </c>
      <c r="S238" s="6">
        <v>70994</v>
      </c>
      <c r="T238" s="6">
        <v>112227</v>
      </c>
    </row>
    <row r="239" spans="1:20" x14ac:dyDescent="0.25">
      <c r="A239" t="s">
        <v>403</v>
      </c>
      <c r="B239" t="s">
        <v>334</v>
      </c>
      <c r="C239" s="6">
        <v>601705</v>
      </c>
      <c r="D239" s="6">
        <v>0</v>
      </c>
      <c r="E239" s="6">
        <v>666123</v>
      </c>
      <c r="F239" s="6">
        <v>666123</v>
      </c>
      <c r="G239" s="6">
        <v>0</v>
      </c>
      <c r="H239" s="6">
        <v>736371</v>
      </c>
      <c r="I239" s="6">
        <v>736371</v>
      </c>
      <c r="J239" s="6">
        <v>0</v>
      </c>
      <c r="K239" s="6">
        <v>813192</v>
      </c>
      <c r="L239" s="6">
        <v>813192</v>
      </c>
      <c r="M239" s="6">
        <v>0</v>
      </c>
      <c r="N239" s="6">
        <v>897741</v>
      </c>
      <c r="O239" s="6">
        <v>897741</v>
      </c>
      <c r="P239" s="6">
        <v>0</v>
      </c>
      <c r="Q239" s="6">
        <v>995051</v>
      </c>
      <c r="R239" s="6">
        <v>995051</v>
      </c>
      <c r="S239" s="6">
        <v>0</v>
      </c>
      <c r="T239" s="6">
        <v>1187596</v>
      </c>
    </row>
    <row r="240" spans="1:20" x14ac:dyDescent="0.25">
      <c r="A240" t="s">
        <v>404</v>
      </c>
      <c r="B240" t="s">
        <v>2382</v>
      </c>
      <c r="C240" s="6">
        <v>32326</v>
      </c>
      <c r="D240" s="6">
        <v>32326</v>
      </c>
      <c r="E240" s="6">
        <v>36695</v>
      </c>
      <c r="F240" s="6">
        <v>36695</v>
      </c>
      <c r="G240" s="6">
        <v>36695</v>
      </c>
      <c r="H240" s="6">
        <v>40021</v>
      </c>
      <c r="I240" s="6">
        <v>40021</v>
      </c>
      <c r="J240" s="6">
        <v>40021</v>
      </c>
      <c r="K240" s="6">
        <v>43826</v>
      </c>
      <c r="L240" s="6">
        <v>43826</v>
      </c>
      <c r="M240" s="6">
        <v>43826</v>
      </c>
      <c r="N240" s="6">
        <v>48454</v>
      </c>
      <c r="O240" s="6">
        <v>48454</v>
      </c>
      <c r="P240" s="6">
        <v>48454</v>
      </c>
      <c r="Q240" s="6">
        <v>56960</v>
      </c>
      <c r="R240" s="6">
        <v>56960</v>
      </c>
      <c r="S240" s="6">
        <v>56960</v>
      </c>
      <c r="T240" s="6">
        <v>88294</v>
      </c>
    </row>
    <row r="241" spans="1:20" x14ac:dyDescent="0.25">
      <c r="A241" t="s">
        <v>406</v>
      </c>
      <c r="B241" t="s">
        <v>2383</v>
      </c>
      <c r="C241" s="6">
        <v>30940</v>
      </c>
      <c r="D241" s="6">
        <v>30940</v>
      </c>
      <c r="E241" s="6">
        <v>35117</v>
      </c>
      <c r="F241" s="6">
        <v>35117</v>
      </c>
      <c r="G241" s="6">
        <v>35117</v>
      </c>
      <c r="H241" s="6">
        <v>38384</v>
      </c>
      <c r="I241" s="6">
        <v>38384</v>
      </c>
      <c r="J241" s="6">
        <v>38384</v>
      </c>
      <c r="K241" s="6">
        <v>42129</v>
      </c>
      <c r="L241" s="6">
        <v>42129</v>
      </c>
      <c r="M241" s="6">
        <v>42129</v>
      </c>
      <c r="N241" s="6">
        <v>46664</v>
      </c>
      <c r="O241" s="6">
        <v>46664</v>
      </c>
      <c r="P241" s="6">
        <v>46664</v>
      </c>
      <c r="Q241" s="6">
        <v>54541</v>
      </c>
      <c r="R241" s="6">
        <v>54541</v>
      </c>
      <c r="S241" s="6">
        <v>54541</v>
      </c>
      <c r="T241" s="6">
        <v>85694</v>
      </c>
    </row>
    <row r="242" spans="1:20" x14ac:dyDescent="0.25">
      <c r="A242" t="s">
        <v>408</v>
      </c>
      <c r="B242" t="s">
        <v>2384</v>
      </c>
      <c r="C242" s="6">
        <v>31597</v>
      </c>
      <c r="D242" s="6">
        <v>31597</v>
      </c>
      <c r="E242" s="6">
        <v>35768</v>
      </c>
      <c r="F242" s="6">
        <v>35768</v>
      </c>
      <c r="G242" s="6">
        <v>35768</v>
      </c>
      <c r="H242" s="6">
        <v>39035</v>
      </c>
      <c r="I242" s="6">
        <v>39035</v>
      </c>
      <c r="J242" s="6">
        <v>39035</v>
      </c>
      <c r="K242" s="6">
        <v>42777</v>
      </c>
      <c r="L242" s="6">
        <v>42777</v>
      </c>
      <c r="M242" s="6">
        <v>42777</v>
      </c>
      <c r="N242" s="6">
        <v>47309</v>
      </c>
      <c r="O242" s="6">
        <v>47309</v>
      </c>
      <c r="P242" s="6">
        <v>47309</v>
      </c>
      <c r="Q242" s="6">
        <v>55168</v>
      </c>
      <c r="R242" s="6">
        <v>55168</v>
      </c>
      <c r="S242" s="6">
        <v>55168</v>
      </c>
      <c r="T242" s="6">
        <v>86316</v>
      </c>
    </row>
    <row r="243" spans="1:20" x14ac:dyDescent="0.25">
      <c r="A243" t="s">
        <v>410</v>
      </c>
      <c r="B243" t="s">
        <v>2385</v>
      </c>
      <c r="C243" s="6">
        <v>620841</v>
      </c>
      <c r="D243" s="6">
        <v>0</v>
      </c>
      <c r="E243" s="6">
        <v>691602</v>
      </c>
      <c r="F243" s="6">
        <v>691602</v>
      </c>
      <c r="G243" s="6">
        <v>0</v>
      </c>
      <c r="H243" s="6">
        <v>769007</v>
      </c>
      <c r="I243" s="6">
        <v>769007</v>
      </c>
      <c r="J243" s="6">
        <v>0</v>
      </c>
      <c r="K243" s="6">
        <v>845605</v>
      </c>
      <c r="L243" s="6">
        <v>845605</v>
      </c>
      <c r="M243" s="6">
        <v>0</v>
      </c>
      <c r="N243" s="6">
        <v>929632</v>
      </c>
      <c r="O243" s="6">
        <v>929632</v>
      </c>
      <c r="P243" s="6">
        <v>0</v>
      </c>
      <c r="Q243" s="6">
        <v>1025093</v>
      </c>
      <c r="R243" s="6">
        <v>1025093</v>
      </c>
      <c r="S243" s="6">
        <v>0</v>
      </c>
      <c r="T243" s="6">
        <v>1217787</v>
      </c>
    </row>
    <row r="244" spans="1:20" x14ac:dyDescent="0.25">
      <c r="A244" t="s">
        <v>412</v>
      </c>
      <c r="B244" t="s">
        <v>2386</v>
      </c>
      <c r="C244" s="6">
        <v>33591</v>
      </c>
      <c r="D244" s="6">
        <v>33591</v>
      </c>
      <c r="E244" s="6">
        <v>36460</v>
      </c>
      <c r="F244" s="6">
        <v>36460</v>
      </c>
      <c r="G244" s="6">
        <v>36460</v>
      </c>
      <c r="H244" s="6">
        <v>39348</v>
      </c>
      <c r="I244" s="6">
        <v>39348</v>
      </c>
      <c r="J244" s="6">
        <v>40004</v>
      </c>
      <c r="K244" s="6">
        <v>46246</v>
      </c>
      <c r="L244" s="6">
        <v>46246</v>
      </c>
      <c r="M244" s="6">
        <v>47006</v>
      </c>
      <c r="N244" s="6">
        <v>50529</v>
      </c>
      <c r="O244" s="6">
        <v>50529</v>
      </c>
      <c r="P244" s="6">
        <v>50529</v>
      </c>
      <c r="Q244" s="6">
        <v>50236</v>
      </c>
      <c r="R244" s="6">
        <v>50236</v>
      </c>
      <c r="S244" s="6">
        <v>50236</v>
      </c>
      <c r="T244" s="6">
        <v>80177</v>
      </c>
    </row>
    <row r="245" spans="1:20" x14ac:dyDescent="0.25">
      <c r="A245" t="s">
        <v>414</v>
      </c>
      <c r="B245" t="s">
        <v>2387</v>
      </c>
      <c r="C245" s="6">
        <v>29788</v>
      </c>
      <c r="D245" s="6">
        <v>26693</v>
      </c>
      <c r="E245" s="6">
        <v>29577</v>
      </c>
      <c r="F245" s="6">
        <v>29577</v>
      </c>
      <c r="G245" s="6">
        <v>29577</v>
      </c>
      <c r="H245" s="6">
        <v>32468</v>
      </c>
      <c r="I245" s="6">
        <v>32468</v>
      </c>
      <c r="J245" s="6">
        <v>32468</v>
      </c>
      <c r="K245" s="6">
        <v>35809</v>
      </c>
      <c r="L245" s="6">
        <v>35809</v>
      </c>
      <c r="M245" s="6">
        <v>35809</v>
      </c>
      <c r="N245" s="6">
        <v>39722</v>
      </c>
      <c r="O245" s="6">
        <v>39722</v>
      </c>
      <c r="P245" s="6">
        <v>40000</v>
      </c>
      <c r="Q245" s="6">
        <v>43134</v>
      </c>
      <c r="R245" s="6">
        <v>43134</v>
      </c>
      <c r="S245" s="6">
        <v>43134</v>
      </c>
      <c r="T245" s="6">
        <v>73366</v>
      </c>
    </row>
    <row r="246" spans="1:20" x14ac:dyDescent="0.25">
      <c r="A246" t="s">
        <v>416</v>
      </c>
      <c r="B246" t="s">
        <v>2388</v>
      </c>
      <c r="C246" s="6">
        <v>27000</v>
      </c>
      <c r="D246" s="6">
        <v>27000</v>
      </c>
      <c r="E246" s="6">
        <v>29908</v>
      </c>
      <c r="F246" s="6">
        <v>29908</v>
      </c>
      <c r="G246" s="6">
        <v>29908</v>
      </c>
      <c r="H246" s="6">
        <v>32804</v>
      </c>
      <c r="I246" s="6">
        <v>32804</v>
      </c>
      <c r="J246" s="6">
        <v>32804</v>
      </c>
      <c r="K246" s="6">
        <v>36150</v>
      </c>
      <c r="L246" s="6">
        <v>36150</v>
      </c>
      <c r="M246" s="6">
        <v>41150</v>
      </c>
      <c r="N246" s="6">
        <v>35073</v>
      </c>
      <c r="O246" s="6">
        <v>35073</v>
      </c>
      <c r="P246" s="6">
        <v>35073</v>
      </c>
      <c r="Q246" s="6">
        <v>43844</v>
      </c>
      <c r="R246" s="6"/>
      <c r="S246" s="6"/>
      <c r="T246" s="6"/>
    </row>
    <row r="247" spans="1:20" x14ac:dyDescent="0.25">
      <c r="B247" t="s">
        <v>2735</v>
      </c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>
        <v>43844</v>
      </c>
      <c r="S247" s="6">
        <v>87688</v>
      </c>
      <c r="T247" s="6">
        <v>29978</v>
      </c>
    </row>
    <row r="248" spans="1:20" x14ac:dyDescent="0.25">
      <c r="A248" t="s">
        <v>418</v>
      </c>
      <c r="B248" t="s">
        <v>2389</v>
      </c>
      <c r="C248" s="6">
        <v>28591</v>
      </c>
      <c r="D248" s="6">
        <v>28591</v>
      </c>
      <c r="E248" s="6">
        <v>30024</v>
      </c>
      <c r="F248" s="6">
        <v>30024</v>
      </c>
      <c r="G248" s="6">
        <v>30024</v>
      </c>
      <c r="H248" s="6">
        <v>32928</v>
      </c>
      <c r="I248" s="6">
        <v>32928</v>
      </c>
      <c r="J248" s="6">
        <v>32928</v>
      </c>
      <c r="K248" s="6">
        <v>36282</v>
      </c>
      <c r="L248" s="6">
        <v>36282</v>
      </c>
      <c r="M248" s="6">
        <v>36282</v>
      </c>
      <c r="N248" s="6">
        <v>40216</v>
      </c>
      <c r="O248" s="6">
        <v>40216</v>
      </c>
      <c r="P248" s="6">
        <v>40216</v>
      </c>
      <c r="Q248" s="6">
        <v>44067</v>
      </c>
      <c r="R248" s="6">
        <v>44067</v>
      </c>
      <c r="S248" s="6">
        <v>44067</v>
      </c>
      <c r="T248" s="6">
        <v>74068</v>
      </c>
    </row>
    <row r="249" spans="1:20" x14ac:dyDescent="0.25">
      <c r="A249" t="s">
        <v>420</v>
      </c>
      <c r="B249" t="s">
        <v>2325</v>
      </c>
      <c r="C249" s="6">
        <v>41307</v>
      </c>
      <c r="D249" s="6">
        <v>41307</v>
      </c>
      <c r="E249" s="6">
        <v>44331</v>
      </c>
      <c r="F249" s="6">
        <v>44331</v>
      </c>
      <c r="G249" s="6">
        <v>44581</v>
      </c>
      <c r="H249" s="6">
        <v>46871</v>
      </c>
      <c r="I249" s="6">
        <v>46871</v>
      </c>
      <c r="J249" s="6">
        <v>47020</v>
      </c>
      <c r="K249" s="6">
        <v>50631</v>
      </c>
      <c r="L249" s="6">
        <v>50631</v>
      </c>
      <c r="M249" s="6">
        <v>50831</v>
      </c>
      <c r="N249" s="6">
        <v>54136</v>
      </c>
      <c r="O249" s="6">
        <v>54136</v>
      </c>
      <c r="P249" s="6">
        <v>54136</v>
      </c>
      <c r="Q249" s="6">
        <v>56955</v>
      </c>
      <c r="R249" s="6"/>
      <c r="S249" s="6"/>
      <c r="T249" s="6"/>
    </row>
    <row r="250" spans="1:20" x14ac:dyDescent="0.25">
      <c r="B250" t="s">
        <v>2736</v>
      </c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>
        <v>56955</v>
      </c>
      <c r="S250" s="6">
        <v>76254</v>
      </c>
      <c r="T250" s="6">
        <v>67579</v>
      </c>
    </row>
    <row r="251" spans="1:20" x14ac:dyDescent="0.25">
      <c r="A251" t="s">
        <v>421</v>
      </c>
      <c r="B251" t="s">
        <v>2390</v>
      </c>
      <c r="C251" s="6">
        <v>26756</v>
      </c>
      <c r="D251" s="6">
        <v>26756</v>
      </c>
      <c r="E251" s="6">
        <v>29664</v>
      </c>
      <c r="F251" s="6">
        <v>29664</v>
      </c>
      <c r="G251" s="6">
        <v>29664</v>
      </c>
      <c r="H251" s="6">
        <v>32560</v>
      </c>
      <c r="I251" s="6">
        <v>32560</v>
      </c>
      <c r="J251" s="6">
        <v>32560</v>
      </c>
      <c r="K251" s="6">
        <v>35907</v>
      </c>
      <c r="L251" s="6">
        <v>35907</v>
      </c>
      <c r="M251" s="6">
        <v>35907</v>
      </c>
      <c r="N251" s="6">
        <v>39829</v>
      </c>
      <c r="O251" s="6">
        <v>39829</v>
      </c>
      <c r="P251" s="6">
        <v>39829</v>
      </c>
      <c r="Q251" s="6">
        <v>43600</v>
      </c>
      <c r="R251" s="6">
        <v>43600</v>
      </c>
      <c r="S251" s="6">
        <v>43600</v>
      </c>
      <c r="T251" s="6">
        <v>73578</v>
      </c>
    </row>
    <row r="252" spans="1:20" x14ac:dyDescent="0.25">
      <c r="A252" t="s">
        <v>423</v>
      </c>
      <c r="B252" t="s">
        <v>2391</v>
      </c>
      <c r="C252" s="6">
        <v>29804</v>
      </c>
      <c r="D252" s="6">
        <v>29804</v>
      </c>
      <c r="E252" s="6">
        <v>29961</v>
      </c>
      <c r="F252" s="6">
        <v>29961</v>
      </c>
      <c r="G252" s="6">
        <v>29961</v>
      </c>
      <c r="H252" s="6">
        <v>37641</v>
      </c>
      <c r="I252" s="6">
        <v>37641</v>
      </c>
      <c r="J252" s="6">
        <v>38244</v>
      </c>
      <c r="K252" s="6">
        <v>39821</v>
      </c>
      <c r="L252" s="6">
        <v>39821</v>
      </c>
      <c r="M252" s="6">
        <v>0</v>
      </c>
      <c r="N252" s="6">
        <v>85944</v>
      </c>
      <c r="O252" s="6">
        <v>85944</v>
      </c>
      <c r="P252" s="6">
        <v>85944</v>
      </c>
      <c r="Q252" s="6">
        <v>49778</v>
      </c>
      <c r="R252" s="6">
        <v>49778</v>
      </c>
      <c r="S252" s="6">
        <v>50585</v>
      </c>
      <c r="T252" s="6">
        <v>84075</v>
      </c>
    </row>
    <row r="253" spans="1:20" x14ac:dyDescent="0.25">
      <c r="A253" t="s">
        <v>425</v>
      </c>
      <c r="B253" t="s">
        <v>2392</v>
      </c>
      <c r="C253" s="6">
        <v>27202</v>
      </c>
      <c r="D253" s="6">
        <v>27202</v>
      </c>
      <c r="E253" s="6">
        <v>30166</v>
      </c>
      <c r="F253" s="6">
        <v>30166</v>
      </c>
      <c r="G253" s="6">
        <v>30166</v>
      </c>
      <c r="H253" s="6">
        <v>33079</v>
      </c>
      <c r="I253" s="6">
        <v>33079</v>
      </c>
      <c r="J253" s="6">
        <v>33079</v>
      </c>
      <c r="K253" s="6">
        <v>36442</v>
      </c>
      <c r="L253" s="6">
        <v>36442</v>
      </c>
      <c r="M253" s="6">
        <v>36442</v>
      </c>
      <c r="N253" s="6">
        <v>40392</v>
      </c>
      <c r="O253" s="6">
        <v>40392</v>
      </c>
      <c r="P253" s="6">
        <v>40392</v>
      </c>
      <c r="Q253" s="6">
        <v>44342</v>
      </c>
      <c r="R253" s="6">
        <v>44342</v>
      </c>
      <c r="S253" s="6">
        <v>44342</v>
      </c>
      <c r="T253" s="6">
        <v>74371</v>
      </c>
    </row>
    <row r="254" spans="1:20" x14ac:dyDescent="0.25">
      <c r="A254" t="s">
        <v>427</v>
      </c>
      <c r="B254" t="s">
        <v>428</v>
      </c>
      <c r="C254" s="6">
        <v>27443</v>
      </c>
      <c r="D254" s="6">
        <v>27843</v>
      </c>
      <c r="E254" s="6">
        <v>33526</v>
      </c>
      <c r="F254" s="6">
        <v>33526</v>
      </c>
      <c r="G254" s="6">
        <v>0</v>
      </c>
      <c r="H254" s="6">
        <v>71935</v>
      </c>
      <c r="I254" s="6">
        <v>71935</v>
      </c>
      <c r="J254" s="6">
        <v>0</v>
      </c>
      <c r="K254" s="6">
        <v>115898</v>
      </c>
      <c r="L254" s="6">
        <v>115898</v>
      </c>
      <c r="M254" s="6">
        <v>115898</v>
      </c>
      <c r="N254" s="6">
        <v>44820</v>
      </c>
      <c r="O254" s="6">
        <v>44820</v>
      </c>
      <c r="P254" s="6">
        <v>45567</v>
      </c>
      <c r="Q254" s="6">
        <v>49431</v>
      </c>
      <c r="R254" s="6">
        <v>49431</v>
      </c>
      <c r="S254" s="6">
        <v>0</v>
      </c>
      <c r="T254" s="6">
        <v>135610</v>
      </c>
    </row>
    <row r="255" spans="1:20" x14ac:dyDescent="0.25">
      <c r="A255" t="s">
        <v>1386</v>
      </c>
      <c r="B255" t="s">
        <v>430</v>
      </c>
      <c r="C255" s="6">
        <v>27539</v>
      </c>
      <c r="D255" s="6">
        <v>27953</v>
      </c>
      <c r="E255" s="6">
        <v>33779</v>
      </c>
      <c r="F255" s="6">
        <v>33779</v>
      </c>
      <c r="G255" s="6">
        <v>33779</v>
      </c>
      <c r="H255" s="6">
        <v>33650</v>
      </c>
      <c r="I255" s="6">
        <v>33650</v>
      </c>
      <c r="J255" s="6">
        <v>33650</v>
      </c>
      <c r="K255" s="6">
        <v>37070</v>
      </c>
      <c r="L255" s="6">
        <v>37070</v>
      </c>
      <c r="M255" s="6">
        <v>37070</v>
      </c>
      <c r="N255" s="6">
        <v>41107</v>
      </c>
      <c r="O255" s="6">
        <v>41107</v>
      </c>
      <c r="P255" s="6">
        <v>41107</v>
      </c>
      <c r="Q255" s="6">
        <v>45646</v>
      </c>
      <c r="R255" s="6">
        <v>45646</v>
      </c>
      <c r="S255" s="6">
        <v>45646</v>
      </c>
      <c r="T255" s="6">
        <v>75843</v>
      </c>
    </row>
    <row r="256" spans="1:20" x14ac:dyDescent="0.25">
      <c r="A256" t="s">
        <v>1138</v>
      </c>
      <c r="B256" t="s">
        <v>2393</v>
      </c>
      <c r="C256" s="6">
        <v>28196</v>
      </c>
      <c r="D256" s="6">
        <v>28196</v>
      </c>
      <c r="E256" s="6">
        <v>31433</v>
      </c>
      <c r="F256" s="6">
        <v>31433</v>
      </c>
      <c r="G256" s="6">
        <v>31957</v>
      </c>
      <c r="H256" s="6">
        <v>37838</v>
      </c>
      <c r="I256" s="6">
        <v>37838</v>
      </c>
      <c r="J256" s="6">
        <v>38460</v>
      </c>
      <c r="K256" s="6">
        <v>62128</v>
      </c>
      <c r="L256" s="6">
        <v>62128</v>
      </c>
      <c r="M256" s="6">
        <v>63154</v>
      </c>
      <c r="N256" s="6">
        <v>66607</v>
      </c>
      <c r="O256" s="6">
        <v>66607</v>
      </c>
      <c r="P256" s="6">
        <v>67701</v>
      </c>
      <c r="Q256" s="6">
        <v>50612</v>
      </c>
      <c r="R256" s="6">
        <v>50612</v>
      </c>
      <c r="S256" s="6">
        <v>50612</v>
      </c>
      <c r="T256" s="6">
        <v>77074</v>
      </c>
    </row>
    <row r="257" spans="1:20" x14ac:dyDescent="0.25">
      <c r="A257" t="s">
        <v>433</v>
      </c>
      <c r="B257" t="s">
        <v>2394</v>
      </c>
      <c r="C257" s="6">
        <v>35281</v>
      </c>
      <c r="D257" s="6">
        <v>35281</v>
      </c>
      <c r="E257" s="6">
        <v>38558</v>
      </c>
      <c r="F257" s="6">
        <v>38558</v>
      </c>
      <c r="G257" s="6">
        <v>0</v>
      </c>
      <c r="H257" s="6">
        <v>91055</v>
      </c>
      <c r="I257" s="6">
        <v>91055</v>
      </c>
      <c r="J257" s="6">
        <v>91055</v>
      </c>
      <c r="K257" s="6">
        <v>45023</v>
      </c>
      <c r="L257" s="6">
        <v>45023</v>
      </c>
      <c r="M257" s="6">
        <v>45023</v>
      </c>
      <c r="N257" s="6">
        <v>49123</v>
      </c>
      <c r="O257" s="6">
        <v>49123</v>
      </c>
      <c r="P257" s="6">
        <v>49123</v>
      </c>
      <c r="Q257" s="6">
        <v>54082</v>
      </c>
      <c r="R257" s="6">
        <v>54082</v>
      </c>
      <c r="S257" s="6">
        <v>54082</v>
      </c>
      <c r="T257" s="6">
        <v>85302</v>
      </c>
    </row>
    <row r="258" spans="1:20" x14ac:dyDescent="0.25">
      <c r="A258" t="s">
        <v>435</v>
      </c>
      <c r="B258" t="s">
        <v>2395</v>
      </c>
      <c r="C258" s="6">
        <v>28556</v>
      </c>
      <c r="D258" s="6">
        <v>28556</v>
      </c>
      <c r="E258" s="6">
        <v>31890</v>
      </c>
      <c r="F258" s="6">
        <v>31890</v>
      </c>
      <c r="G258" s="6">
        <v>31890</v>
      </c>
      <c r="H258" s="6">
        <v>34911</v>
      </c>
      <c r="I258" s="6">
        <v>34911</v>
      </c>
      <c r="J258" s="6">
        <v>34911</v>
      </c>
      <c r="K258" s="6">
        <v>38392</v>
      </c>
      <c r="L258" s="6">
        <v>38392</v>
      </c>
      <c r="M258" s="6">
        <v>38392</v>
      </c>
      <c r="N258" s="6">
        <v>42521</v>
      </c>
      <c r="O258" s="6">
        <v>42521</v>
      </c>
      <c r="P258" s="6">
        <v>42521</v>
      </c>
      <c r="Q258" s="6">
        <v>47674</v>
      </c>
      <c r="R258" s="6">
        <v>47674</v>
      </c>
      <c r="S258" s="6">
        <v>47674</v>
      </c>
      <c r="T258" s="6">
        <v>78047</v>
      </c>
    </row>
    <row r="259" spans="1:20" x14ac:dyDescent="0.25">
      <c r="A259" t="s">
        <v>437</v>
      </c>
      <c r="B259" t="s">
        <v>2396</v>
      </c>
      <c r="C259" s="6">
        <v>35088</v>
      </c>
      <c r="D259" s="6">
        <v>35088</v>
      </c>
      <c r="E259" s="6">
        <v>38310</v>
      </c>
      <c r="F259" s="6">
        <v>38310</v>
      </c>
      <c r="G259" s="6">
        <v>38949</v>
      </c>
      <c r="H259" s="6">
        <v>44704</v>
      </c>
      <c r="I259" s="6">
        <v>44704</v>
      </c>
      <c r="J259" s="6">
        <v>45439</v>
      </c>
      <c r="K259" s="6">
        <v>48490</v>
      </c>
      <c r="L259" s="6">
        <v>48490</v>
      </c>
      <c r="M259" s="6">
        <v>48490</v>
      </c>
      <c r="N259" s="6">
        <v>48817</v>
      </c>
      <c r="O259" s="6">
        <v>48817</v>
      </c>
      <c r="P259" s="6">
        <v>48817</v>
      </c>
      <c r="Q259" s="6">
        <v>53605</v>
      </c>
      <c r="R259" s="6">
        <v>53605</v>
      </c>
      <c r="S259" s="6">
        <v>53605</v>
      </c>
      <c r="T259" s="6">
        <v>83874</v>
      </c>
    </row>
    <row r="260" spans="1:20" x14ac:dyDescent="0.25">
      <c r="A260" t="s">
        <v>439</v>
      </c>
      <c r="B260" t="s">
        <v>2397</v>
      </c>
      <c r="C260" s="6">
        <v>34784</v>
      </c>
      <c r="D260" s="6">
        <v>34784</v>
      </c>
      <c r="E260" s="6">
        <v>37923</v>
      </c>
      <c r="F260" s="6">
        <v>37923</v>
      </c>
      <c r="G260" s="6">
        <v>0</v>
      </c>
      <c r="H260" s="6">
        <v>84077</v>
      </c>
      <c r="I260" s="6">
        <v>84077</v>
      </c>
      <c r="J260" s="6">
        <v>84077</v>
      </c>
      <c r="K260" s="6">
        <v>44305</v>
      </c>
      <c r="L260" s="6">
        <v>44305</v>
      </c>
      <c r="M260" s="6">
        <v>44305</v>
      </c>
      <c r="N260" s="6">
        <v>48338</v>
      </c>
      <c r="O260" s="6">
        <v>48338</v>
      </c>
      <c r="P260" s="6">
        <v>49144</v>
      </c>
      <c r="Q260" s="6">
        <v>57408</v>
      </c>
      <c r="R260" s="6">
        <v>57408</v>
      </c>
      <c r="S260" s="6">
        <v>57408</v>
      </c>
      <c r="T260" s="6">
        <v>76102</v>
      </c>
    </row>
    <row r="261" spans="1:20" x14ac:dyDescent="0.25">
      <c r="A261" t="s">
        <v>1140</v>
      </c>
      <c r="B261" t="s">
        <v>2398</v>
      </c>
      <c r="C261" s="6">
        <v>145336</v>
      </c>
      <c r="D261" s="6">
        <v>45000</v>
      </c>
      <c r="E261" s="6">
        <v>146839</v>
      </c>
      <c r="F261" s="6">
        <v>146839</v>
      </c>
      <c r="G261" s="6">
        <v>0</v>
      </c>
      <c r="H261" s="6">
        <v>203592</v>
      </c>
      <c r="I261" s="6">
        <v>203592</v>
      </c>
      <c r="J261" s="6">
        <v>100000</v>
      </c>
      <c r="K261" s="6">
        <v>156605</v>
      </c>
      <c r="L261" s="6">
        <v>156605</v>
      </c>
      <c r="M261" s="6">
        <v>100000</v>
      </c>
      <c r="N261" s="6">
        <v>116420</v>
      </c>
      <c r="O261" s="6">
        <v>116420</v>
      </c>
      <c r="P261" s="6">
        <v>185000</v>
      </c>
      <c r="Q261" s="6">
        <v>-6030.88</v>
      </c>
      <c r="R261" s="6">
        <v>-6030.88</v>
      </c>
      <c r="S261" s="6">
        <v>0</v>
      </c>
      <c r="T261" s="6">
        <v>88765</v>
      </c>
    </row>
    <row r="262" spans="1:20" x14ac:dyDescent="0.25">
      <c r="A262" t="s">
        <v>443</v>
      </c>
      <c r="B262" t="s">
        <v>2373</v>
      </c>
      <c r="C262" s="6">
        <v>30349</v>
      </c>
      <c r="D262" s="6">
        <v>30349</v>
      </c>
      <c r="E262" s="6">
        <v>30596</v>
      </c>
      <c r="F262" s="6">
        <v>30596</v>
      </c>
      <c r="G262" s="6">
        <v>30596</v>
      </c>
      <c r="H262" s="6">
        <v>33535</v>
      </c>
      <c r="I262" s="6">
        <v>33535</v>
      </c>
      <c r="J262" s="6">
        <v>33535</v>
      </c>
      <c r="K262" s="6">
        <v>36928</v>
      </c>
      <c r="L262" s="6">
        <v>36928</v>
      </c>
      <c r="M262" s="6">
        <v>36928</v>
      </c>
      <c r="N262" s="6">
        <v>40921</v>
      </c>
      <c r="O262" s="6">
        <v>40921</v>
      </c>
      <c r="P262" s="6">
        <v>40921</v>
      </c>
      <c r="Q262" s="6">
        <v>45171</v>
      </c>
      <c r="R262" s="6">
        <v>45171</v>
      </c>
      <c r="S262" s="6">
        <v>45171</v>
      </c>
      <c r="T262" s="6">
        <v>75286</v>
      </c>
    </row>
    <row r="263" spans="1:20" x14ac:dyDescent="0.25">
      <c r="A263" t="s">
        <v>445</v>
      </c>
      <c r="B263" t="s">
        <v>2400</v>
      </c>
      <c r="C263" s="6">
        <v>123796</v>
      </c>
      <c r="D263" s="6">
        <v>0</v>
      </c>
      <c r="E263" s="6">
        <v>170021</v>
      </c>
      <c r="F263" s="6">
        <v>170021</v>
      </c>
      <c r="G263" s="6">
        <v>82668</v>
      </c>
      <c r="H263" s="6">
        <v>134116</v>
      </c>
      <c r="I263" s="6">
        <v>134116</v>
      </c>
      <c r="J263" s="6">
        <v>0</v>
      </c>
      <c r="K263" s="6">
        <v>191052</v>
      </c>
      <c r="L263" s="6">
        <v>191052</v>
      </c>
      <c r="M263" s="6">
        <v>0</v>
      </c>
      <c r="N263" s="6">
        <v>251554</v>
      </c>
      <c r="O263" s="6">
        <v>251554</v>
      </c>
      <c r="P263" s="6">
        <v>0</v>
      </c>
      <c r="Q263" s="6">
        <v>319158</v>
      </c>
      <c r="R263" s="6">
        <v>319158</v>
      </c>
      <c r="S263" s="6">
        <v>0</v>
      </c>
      <c r="T263" s="6">
        <v>443914</v>
      </c>
    </row>
    <row r="264" spans="1:20" x14ac:dyDescent="0.25">
      <c r="A264" t="s">
        <v>447</v>
      </c>
      <c r="B264" t="s">
        <v>2401</v>
      </c>
      <c r="C264" s="6">
        <v>29836</v>
      </c>
      <c r="D264" s="6">
        <v>29836</v>
      </c>
      <c r="E264" s="6">
        <v>29998</v>
      </c>
      <c r="F264" s="6">
        <v>29998</v>
      </c>
      <c r="G264" s="6">
        <v>29998</v>
      </c>
      <c r="H264" s="6">
        <v>37685</v>
      </c>
      <c r="I264" s="6">
        <v>37685</v>
      </c>
      <c r="J264" s="6">
        <v>0</v>
      </c>
      <c r="K264" s="6">
        <v>79360</v>
      </c>
      <c r="L264" s="6">
        <v>79360</v>
      </c>
      <c r="M264" s="6">
        <v>79360</v>
      </c>
      <c r="N264" s="6">
        <v>45449</v>
      </c>
      <c r="O264" s="6">
        <v>45449</v>
      </c>
      <c r="P264" s="6">
        <v>46186</v>
      </c>
      <c r="Q264" s="6">
        <v>48454</v>
      </c>
      <c r="R264" s="6">
        <v>48454</v>
      </c>
      <c r="S264" s="6">
        <v>48454</v>
      </c>
      <c r="T264" s="6">
        <v>74012</v>
      </c>
    </row>
    <row r="265" spans="1:20" x14ac:dyDescent="0.25">
      <c r="A265" t="s">
        <v>449</v>
      </c>
      <c r="B265" t="s">
        <v>2402</v>
      </c>
      <c r="C265" s="6">
        <v>91971</v>
      </c>
      <c r="D265" s="6">
        <v>0</v>
      </c>
      <c r="E265" s="6">
        <v>136358</v>
      </c>
      <c r="F265" s="6">
        <v>136358</v>
      </c>
      <c r="G265" s="6">
        <v>107696.35</v>
      </c>
      <c r="H265" s="6">
        <v>90184</v>
      </c>
      <c r="I265" s="6">
        <v>90184</v>
      </c>
      <c r="J265" s="6">
        <v>0</v>
      </c>
      <c r="K265" s="6">
        <v>155830</v>
      </c>
      <c r="L265" s="6">
        <v>155830</v>
      </c>
      <c r="M265" s="6">
        <v>30828.65</v>
      </c>
      <c r="N265" s="6">
        <v>182768</v>
      </c>
      <c r="O265" s="6">
        <v>182768</v>
      </c>
      <c r="P265" s="6">
        <v>224573.64</v>
      </c>
      <c r="Q265" s="6">
        <v>33936</v>
      </c>
      <c r="R265" s="6">
        <v>33936</v>
      </c>
      <c r="S265" s="6">
        <v>0</v>
      </c>
      <c r="T265" s="6">
        <v>131284</v>
      </c>
    </row>
    <row r="266" spans="1:20" x14ac:dyDescent="0.25">
      <c r="A266" t="s">
        <v>451</v>
      </c>
      <c r="B266" t="s">
        <v>2403</v>
      </c>
      <c r="C266" s="6">
        <v>30055</v>
      </c>
      <c r="D266" s="6">
        <v>30055</v>
      </c>
      <c r="E266" s="6">
        <v>29820</v>
      </c>
      <c r="F266" s="6">
        <v>29820</v>
      </c>
      <c r="G266" s="6">
        <v>0</v>
      </c>
      <c r="H266" s="6">
        <v>67291</v>
      </c>
      <c r="I266" s="6">
        <v>67291</v>
      </c>
      <c r="J266" s="6">
        <v>67291</v>
      </c>
      <c r="K266" s="6">
        <v>36050</v>
      </c>
      <c r="L266" s="6">
        <v>36050</v>
      </c>
      <c r="M266" s="6">
        <v>36050</v>
      </c>
      <c r="N266" s="6">
        <v>39963</v>
      </c>
      <c r="O266" s="6">
        <v>39963</v>
      </c>
      <c r="P266" s="6">
        <v>39963</v>
      </c>
      <c r="Q266" s="6">
        <v>43672</v>
      </c>
      <c r="R266" s="6">
        <v>43672</v>
      </c>
      <c r="S266" s="6">
        <v>43672</v>
      </c>
      <c r="T266" s="6">
        <v>73632</v>
      </c>
    </row>
    <row r="267" spans="1:20" x14ac:dyDescent="0.25">
      <c r="A267" t="s">
        <v>453</v>
      </c>
      <c r="B267" t="s">
        <v>2404</v>
      </c>
      <c r="C267" s="6">
        <v>26971</v>
      </c>
      <c r="D267" s="6">
        <v>26971</v>
      </c>
      <c r="E267" s="6">
        <v>29871</v>
      </c>
      <c r="F267" s="6">
        <v>29871</v>
      </c>
      <c r="G267" s="6">
        <v>29871</v>
      </c>
      <c r="H267" s="6">
        <v>32765</v>
      </c>
      <c r="I267" s="6">
        <v>32765</v>
      </c>
      <c r="J267" s="6">
        <v>32765</v>
      </c>
      <c r="K267" s="6">
        <v>36109</v>
      </c>
      <c r="L267" s="6">
        <v>36109</v>
      </c>
      <c r="M267" s="6">
        <v>36109</v>
      </c>
      <c r="N267" s="6">
        <v>40028</v>
      </c>
      <c r="O267" s="6">
        <v>40028</v>
      </c>
      <c r="P267" s="6">
        <v>40028</v>
      </c>
      <c r="Q267" s="6">
        <v>43773</v>
      </c>
      <c r="R267" s="6">
        <v>43773</v>
      </c>
      <c r="S267" s="6">
        <v>43773</v>
      </c>
      <c r="T267" s="6">
        <v>80688</v>
      </c>
    </row>
    <row r="268" spans="1:20" x14ac:dyDescent="0.25">
      <c r="A268" t="s">
        <v>455</v>
      </c>
      <c r="B268" t="s">
        <v>456</v>
      </c>
      <c r="C268" s="6">
        <v>122166</v>
      </c>
      <c r="D268" s="6">
        <v>0</v>
      </c>
      <c r="E268" s="6">
        <v>160782</v>
      </c>
      <c r="F268" s="6">
        <v>160782</v>
      </c>
      <c r="G268" s="6">
        <v>160782</v>
      </c>
      <c r="H268" s="6">
        <v>43431</v>
      </c>
      <c r="I268" s="6">
        <v>43431</v>
      </c>
      <c r="J268" s="6">
        <v>0</v>
      </c>
      <c r="K268" s="6">
        <v>85018</v>
      </c>
      <c r="L268" s="6">
        <v>85018</v>
      </c>
      <c r="M268" s="6">
        <v>85018</v>
      </c>
      <c r="N268" s="6">
        <v>47883</v>
      </c>
      <c r="O268" s="6">
        <v>47883</v>
      </c>
      <c r="P268" s="6">
        <v>0</v>
      </c>
      <c r="Q268" s="6">
        <v>98400</v>
      </c>
      <c r="R268" s="6">
        <v>98400</v>
      </c>
      <c r="S268" s="6">
        <v>0</v>
      </c>
      <c r="T268" s="6">
        <v>189153</v>
      </c>
    </row>
    <row r="269" spans="1:20" x14ac:dyDescent="0.25">
      <c r="A269" t="s">
        <v>457</v>
      </c>
      <c r="B269" t="s">
        <v>458</v>
      </c>
      <c r="C269" s="6">
        <v>57142</v>
      </c>
      <c r="D269" s="6">
        <v>57142</v>
      </c>
      <c r="E269" s="6">
        <v>33800</v>
      </c>
      <c r="F269" s="6">
        <v>33800</v>
      </c>
      <c r="G269" s="6">
        <v>0</v>
      </c>
      <c r="H269" s="6">
        <v>72514</v>
      </c>
      <c r="I269" s="6">
        <v>72514</v>
      </c>
      <c r="J269" s="6">
        <v>72514</v>
      </c>
      <c r="K269" s="6">
        <v>37076</v>
      </c>
      <c r="L269" s="6">
        <v>37076</v>
      </c>
      <c r="M269" s="6">
        <v>37076</v>
      </c>
      <c r="N269" s="6">
        <v>41083</v>
      </c>
      <c r="O269" s="6">
        <v>41083</v>
      </c>
      <c r="P269" s="6">
        <v>41083</v>
      </c>
      <c r="Q269" s="6">
        <v>45425</v>
      </c>
      <c r="R269" s="6">
        <v>45425</v>
      </c>
      <c r="S269" s="6">
        <v>45425</v>
      </c>
      <c r="T269" s="6">
        <v>75566</v>
      </c>
    </row>
    <row r="270" spans="1:20" x14ac:dyDescent="0.25">
      <c r="A270" t="s">
        <v>459</v>
      </c>
      <c r="B270" t="s">
        <v>2405</v>
      </c>
      <c r="C270" s="6">
        <v>34709</v>
      </c>
      <c r="D270" s="6">
        <v>34709</v>
      </c>
      <c r="E270" s="6">
        <v>37827</v>
      </c>
      <c r="F270" s="6">
        <v>37827</v>
      </c>
      <c r="G270" s="6">
        <v>37827</v>
      </c>
      <c r="H270" s="6">
        <v>40470</v>
      </c>
      <c r="I270" s="6">
        <v>40470</v>
      </c>
      <c r="J270" s="6">
        <v>40470</v>
      </c>
      <c r="K270" s="6">
        <v>46672</v>
      </c>
      <c r="L270" s="6">
        <v>46672</v>
      </c>
      <c r="M270" s="6">
        <v>46672</v>
      </c>
      <c r="N270" s="6">
        <v>54725</v>
      </c>
      <c r="O270" s="6">
        <v>54725</v>
      </c>
      <c r="P270" s="6">
        <v>54725</v>
      </c>
      <c r="Q270" s="6">
        <v>52357</v>
      </c>
      <c r="R270" s="6">
        <v>52357</v>
      </c>
      <c r="S270" s="6">
        <v>52357</v>
      </c>
      <c r="T270" s="6">
        <v>82530</v>
      </c>
    </row>
    <row r="271" spans="1:20" x14ac:dyDescent="0.25">
      <c r="A271" t="s">
        <v>461</v>
      </c>
      <c r="B271" t="s">
        <v>2406</v>
      </c>
      <c r="C271" s="6">
        <v>27114</v>
      </c>
      <c r="D271" s="6">
        <v>27114</v>
      </c>
      <c r="E271" s="6">
        <v>30054</v>
      </c>
      <c r="F271" s="6">
        <v>30054</v>
      </c>
      <c r="G271" s="6">
        <v>30054</v>
      </c>
      <c r="H271" s="6">
        <v>32960</v>
      </c>
      <c r="I271" s="6">
        <v>32960</v>
      </c>
      <c r="J271" s="6">
        <v>32960</v>
      </c>
      <c r="K271" s="6">
        <v>36316</v>
      </c>
      <c r="L271" s="6">
        <v>36316</v>
      </c>
      <c r="M271" s="6">
        <v>36316</v>
      </c>
      <c r="N271" s="6">
        <v>40254</v>
      </c>
      <c r="O271" s="6">
        <v>40254</v>
      </c>
      <c r="P271" s="6">
        <v>40254</v>
      </c>
      <c r="Q271" s="6">
        <v>44127</v>
      </c>
      <c r="R271" s="6">
        <v>44127</v>
      </c>
      <c r="S271" s="6">
        <v>44127</v>
      </c>
      <c r="T271" s="6">
        <v>74134</v>
      </c>
    </row>
    <row r="272" spans="1:20" x14ac:dyDescent="0.25">
      <c r="A272" t="s">
        <v>463</v>
      </c>
      <c r="B272" t="s">
        <v>464</v>
      </c>
      <c r="C272" s="6">
        <v>899459</v>
      </c>
      <c r="D272" s="6">
        <v>0</v>
      </c>
      <c r="E272" s="6">
        <v>962224</v>
      </c>
      <c r="F272" s="6">
        <v>962224</v>
      </c>
      <c r="G272" s="6">
        <v>0</v>
      </c>
      <c r="H272" s="6">
        <v>1029892</v>
      </c>
      <c r="I272" s="6">
        <v>1029892</v>
      </c>
      <c r="J272" s="6">
        <v>0</v>
      </c>
      <c r="K272" s="6">
        <v>1103136</v>
      </c>
      <c r="L272" s="6">
        <v>1103136</v>
      </c>
      <c r="M272" s="6">
        <v>0</v>
      </c>
      <c r="N272" s="6">
        <v>1182801</v>
      </c>
      <c r="O272" s="6">
        <v>1182801</v>
      </c>
      <c r="P272" s="6">
        <v>0</v>
      </c>
      <c r="Q272" s="6">
        <v>1269448</v>
      </c>
      <c r="R272" s="6">
        <v>1269448</v>
      </c>
      <c r="S272" s="6">
        <v>0</v>
      </c>
      <c r="T272" s="6">
        <v>1455621</v>
      </c>
    </row>
    <row r="273" spans="1:20" x14ac:dyDescent="0.25">
      <c r="A273" t="s">
        <v>465</v>
      </c>
      <c r="B273" t="s">
        <v>2407</v>
      </c>
      <c r="C273" s="6">
        <v>27927</v>
      </c>
      <c r="D273" s="6">
        <v>27927</v>
      </c>
      <c r="E273" s="6">
        <v>31089</v>
      </c>
      <c r="F273" s="6">
        <v>31089</v>
      </c>
      <c r="G273" s="6">
        <v>31089</v>
      </c>
      <c r="H273" s="6">
        <v>34060</v>
      </c>
      <c r="I273" s="6">
        <v>34060</v>
      </c>
      <c r="J273" s="6">
        <v>34060</v>
      </c>
      <c r="K273" s="6">
        <v>37486</v>
      </c>
      <c r="L273" s="6">
        <v>37486</v>
      </c>
      <c r="M273" s="6">
        <v>37486</v>
      </c>
      <c r="N273" s="6">
        <v>41531</v>
      </c>
      <c r="O273" s="6">
        <v>41531</v>
      </c>
      <c r="P273" s="6">
        <v>41531</v>
      </c>
      <c r="Q273" s="6">
        <v>46125</v>
      </c>
      <c r="R273" s="6">
        <v>46125</v>
      </c>
      <c r="S273" s="6">
        <v>46125</v>
      </c>
      <c r="T273" s="6">
        <v>76338</v>
      </c>
    </row>
    <row r="274" spans="1:20" x14ac:dyDescent="0.25">
      <c r="A274" t="s">
        <v>467</v>
      </c>
      <c r="B274" t="s">
        <v>2332</v>
      </c>
      <c r="C274" s="6">
        <v>34550</v>
      </c>
      <c r="D274" s="6">
        <v>34550</v>
      </c>
      <c r="E274" s="6">
        <v>37624</v>
      </c>
      <c r="F274" s="6">
        <v>37624</v>
      </c>
      <c r="G274" s="6">
        <v>37624</v>
      </c>
      <c r="H274" s="6">
        <v>40569</v>
      </c>
      <c r="I274" s="6">
        <v>40569</v>
      </c>
      <c r="J274" s="6">
        <v>40569</v>
      </c>
      <c r="K274" s="6">
        <v>62464</v>
      </c>
      <c r="L274" s="6">
        <v>62464</v>
      </c>
      <c r="M274" s="6">
        <v>62464</v>
      </c>
      <c r="N274" s="6">
        <v>47970</v>
      </c>
      <c r="O274" s="6">
        <v>47970</v>
      </c>
      <c r="P274" s="6">
        <v>47970</v>
      </c>
      <c r="Q274" s="6">
        <v>52279</v>
      </c>
      <c r="R274" s="6">
        <v>52279</v>
      </c>
      <c r="S274" s="6">
        <v>52279</v>
      </c>
      <c r="T274" s="6">
        <v>82410</v>
      </c>
    </row>
    <row r="275" spans="1:20" x14ac:dyDescent="0.25">
      <c r="A275" t="s">
        <v>468</v>
      </c>
      <c r="B275" t="s">
        <v>2408</v>
      </c>
      <c r="C275" s="6">
        <v>27855</v>
      </c>
      <c r="D275" s="6">
        <v>27855</v>
      </c>
      <c r="E275" s="6">
        <v>30998</v>
      </c>
      <c r="F275" s="6">
        <v>30998</v>
      </c>
      <c r="G275" s="6">
        <v>30998</v>
      </c>
      <c r="H275" s="6">
        <v>33963</v>
      </c>
      <c r="I275" s="6">
        <v>33963</v>
      </c>
      <c r="J275" s="6">
        <v>33963</v>
      </c>
      <c r="K275" s="6">
        <v>37383</v>
      </c>
      <c r="L275" s="6">
        <v>37383</v>
      </c>
      <c r="M275" s="6">
        <v>37383</v>
      </c>
      <c r="N275" s="6">
        <v>41419</v>
      </c>
      <c r="O275" s="6">
        <v>41419</v>
      </c>
      <c r="P275" s="6">
        <v>41419</v>
      </c>
      <c r="Q275" s="6">
        <v>45951</v>
      </c>
      <c r="R275" s="6">
        <v>45951</v>
      </c>
      <c r="S275" s="6">
        <v>45951</v>
      </c>
      <c r="T275" s="6">
        <v>71607</v>
      </c>
    </row>
    <row r="276" spans="1:20" x14ac:dyDescent="0.25">
      <c r="A276" t="s">
        <v>470</v>
      </c>
      <c r="B276" t="s">
        <v>2409</v>
      </c>
      <c r="C276" s="6">
        <v>103491</v>
      </c>
      <c r="D276" s="6">
        <v>0</v>
      </c>
      <c r="E276" s="6">
        <v>166842</v>
      </c>
      <c r="F276" s="6">
        <v>166842</v>
      </c>
      <c r="G276" s="6">
        <v>101380.6</v>
      </c>
      <c r="H276" s="6">
        <v>131386</v>
      </c>
      <c r="I276" s="6">
        <v>131386</v>
      </c>
      <c r="J276" s="6">
        <v>0</v>
      </c>
      <c r="K276" s="6">
        <v>185800</v>
      </c>
      <c r="L276" s="6">
        <v>185800</v>
      </c>
      <c r="M276" s="6">
        <v>68123.399999999994</v>
      </c>
      <c r="N276" s="6">
        <v>177216</v>
      </c>
      <c r="O276" s="6">
        <v>177216</v>
      </c>
      <c r="P276" s="6">
        <v>63262.6</v>
      </c>
      <c r="Q276" s="6">
        <v>178310</v>
      </c>
      <c r="R276" s="6">
        <v>178310</v>
      </c>
      <c r="S276" s="6">
        <v>116791.4</v>
      </c>
      <c r="T276" s="6">
        <v>159541</v>
      </c>
    </row>
    <row r="277" spans="1:20" x14ac:dyDescent="0.25">
      <c r="A277" t="s">
        <v>472</v>
      </c>
      <c r="B277" t="s">
        <v>2410</v>
      </c>
      <c r="C277" s="6">
        <v>34506</v>
      </c>
      <c r="D277" s="6">
        <v>34506</v>
      </c>
      <c r="E277" s="6">
        <v>37658</v>
      </c>
      <c r="F277" s="6">
        <v>37658</v>
      </c>
      <c r="G277" s="6">
        <v>37658</v>
      </c>
      <c r="H277" s="6">
        <v>39286</v>
      </c>
      <c r="I277" s="6">
        <v>39286</v>
      </c>
      <c r="J277" s="6">
        <v>39286</v>
      </c>
      <c r="K277" s="6">
        <v>48549</v>
      </c>
      <c r="L277" s="6">
        <v>48549</v>
      </c>
      <c r="M277" s="6">
        <v>41604</v>
      </c>
      <c r="N277" s="6">
        <v>41144</v>
      </c>
      <c r="O277" s="6">
        <v>41144</v>
      </c>
      <c r="P277" s="6">
        <v>41150</v>
      </c>
      <c r="Q277" s="6">
        <v>50259</v>
      </c>
      <c r="R277" s="6">
        <v>50259</v>
      </c>
      <c r="S277" s="6">
        <v>46000</v>
      </c>
      <c r="T277" s="6">
        <v>75606</v>
      </c>
    </row>
    <row r="278" spans="1:20" x14ac:dyDescent="0.25">
      <c r="A278" t="s">
        <v>474</v>
      </c>
      <c r="B278" t="s">
        <v>2411</v>
      </c>
      <c r="C278" s="6">
        <v>28085</v>
      </c>
      <c r="D278" s="6">
        <v>28085</v>
      </c>
      <c r="E278" s="6">
        <v>31292</v>
      </c>
      <c r="F278" s="6">
        <v>31292</v>
      </c>
      <c r="G278" s="6">
        <v>31292</v>
      </c>
      <c r="H278" s="6">
        <v>34275</v>
      </c>
      <c r="I278" s="6">
        <v>34275</v>
      </c>
      <c r="J278" s="6">
        <v>34275</v>
      </c>
      <c r="K278" s="6">
        <v>37715</v>
      </c>
      <c r="L278" s="6">
        <v>37715</v>
      </c>
      <c r="M278" s="6">
        <v>38344</v>
      </c>
      <c r="N278" s="6">
        <v>41782</v>
      </c>
      <c r="O278" s="6">
        <v>41782</v>
      </c>
      <c r="P278" s="6">
        <v>41782</v>
      </c>
      <c r="Q278" s="6">
        <v>46518</v>
      </c>
      <c r="R278" s="6">
        <v>46518</v>
      </c>
      <c r="S278" s="6">
        <v>47294</v>
      </c>
      <c r="T278" s="6">
        <v>86850</v>
      </c>
    </row>
    <row r="279" spans="1:20" x14ac:dyDescent="0.25">
      <c r="A279" t="s">
        <v>476</v>
      </c>
      <c r="B279" t="s">
        <v>2412</v>
      </c>
      <c r="C279" s="6">
        <v>885000</v>
      </c>
      <c r="D279" s="6">
        <v>0</v>
      </c>
      <c r="E279" s="6">
        <v>957494</v>
      </c>
      <c r="F279" s="6">
        <v>957494</v>
      </c>
      <c r="G279" s="6">
        <v>0</v>
      </c>
      <c r="H279" s="6">
        <v>1035876</v>
      </c>
      <c r="I279" s="6">
        <v>1035876</v>
      </c>
      <c r="J279" s="6">
        <v>462839.63</v>
      </c>
      <c r="K279" s="6">
        <v>41416</v>
      </c>
      <c r="L279" s="6">
        <v>41416</v>
      </c>
      <c r="M279" s="6">
        <v>41416</v>
      </c>
      <c r="N279" s="6">
        <v>41744</v>
      </c>
      <c r="O279" s="6">
        <v>41744</v>
      </c>
      <c r="P279" s="6">
        <v>41744</v>
      </c>
      <c r="Q279" s="6">
        <v>46458</v>
      </c>
      <c r="R279" s="6">
        <v>46458</v>
      </c>
      <c r="S279" s="6">
        <v>46458</v>
      </c>
      <c r="T279" s="6">
        <v>76706</v>
      </c>
    </row>
    <row r="280" spans="1:20" x14ac:dyDescent="0.25">
      <c r="A280" t="s">
        <v>478</v>
      </c>
      <c r="B280" t="s">
        <v>479</v>
      </c>
      <c r="C280" s="6">
        <v>88898</v>
      </c>
      <c r="D280" s="6">
        <v>0</v>
      </c>
      <c r="E280" s="6">
        <v>127412</v>
      </c>
      <c r="F280" s="6">
        <v>127412</v>
      </c>
      <c r="G280" s="6">
        <v>0</v>
      </c>
      <c r="H280" s="6">
        <v>170894</v>
      </c>
      <c r="I280" s="6">
        <v>170894</v>
      </c>
      <c r="J280" s="6">
        <v>0</v>
      </c>
      <c r="K280" s="6">
        <v>220022</v>
      </c>
      <c r="L280" s="6">
        <v>220022</v>
      </c>
      <c r="M280" s="6">
        <v>0</v>
      </c>
      <c r="N280" s="6">
        <v>275663</v>
      </c>
      <c r="O280" s="6">
        <v>275663</v>
      </c>
      <c r="P280" s="6">
        <v>0</v>
      </c>
      <c r="Q280" s="6">
        <v>338689</v>
      </c>
      <c r="R280" s="6">
        <v>338689</v>
      </c>
      <c r="S280" s="6">
        <v>0</v>
      </c>
      <c r="T280" s="6">
        <v>459508</v>
      </c>
    </row>
    <row r="281" spans="1:20" x14ac:dyDescent="0.25">
      <c r="A281" t="s">
        <v>480</v>
      </c>
      <c r="B281" t="s">
        <v>292</v>
      </c>
      <c r="C281" s="6">
        <v>29410</v>
      </c>
      <c r="D281" s="6">
        <v>0</v>
      </c>
      <c r="E281" s="6">
        <v>65054</v>
      </c>
      <c r="F281" s="6">
        <v>65054</v>
      </c>
      <c r="G281" s="6">
        <v>35300</v>
      </c>
      <c r="H281" s="6">
        <v>70356</v>
      </c>
      <c r="I281" s="6">
        <v>70356</v>
      </c>
      <c r="J281" s="6">
        <v>0</v>
      </c>
      <c r="K281" s="6">
        <v>114900</v>
      </c>
      <c r="L281" s="6">
        <v>114900</v>
      </c>
      <c r="M281" s="6">
        <v>100000</v>
      </c>
      <c r="N281" s="6">
        <v>62841</v>
      </c>
      <c r="O281" s="6">
        <v>62841</v>
      </c>
      <c r="P281" s="6">
        <v>24000</v>
      </c>
      <c r="Q281" s="6">
        <v>92525</v>
      </c>
      <c r="R281" s="6">
        <v>92525</v>
      </c>
      <c r="S281" s="6">
        <v>25000</v>
      </c>
      <c r="T281" s="6">
        <v>160460</v>
      </c>
    </row>
    <row r="282" spans="1:20" x14ac:dyDescent="0.25">
      <c r="A282" t="s">
        <v>481</v>
      </c>
      <c r="B282" t="s">
        <v>2413</v>
      </c>
      <c r="C282" s="6">
        <v>27867</v>
      </c>
      <c r="D282" s="6">
        <v>27867</v>
      </c>
      <c r="E282" s="6">
        <v>31014</v>
      </c>
      <c r="F282" s="6">
        <v>31014</v>
      </c>
      <c r="G282" s="6">
        <v>31531</v>
      </c>
      <c r="H282" s="6">
        <v>37355</v>
      </c>
      <c r="I282" s="6">
        <v>37355</v>
      </c>
      <c r="J282" s="6">
        <v>37355</v>
      </c>
      <c r="K282" s="6">
        <v>37401</v>
      </c>
      <c r="L282" s="6">
        <v>37401</v>
      </c>
      <c r="M282" s="6">
        <v>37401</v>
      </c>
      <c r="N282" s="6">
        <v>41438</v>
      </c>
      <c r="O282" s="6">
        <v>41438</v>
      </c>
      <c r="P282" s="6">
        <v>41438</v>
      </c>
      <c r="Q282" s="6">
        <v>45981</v>
      </c>
      <c r="R282" s="6">
        <v>45981</v>
      </c>
      <c r="S282" s="6">
        <v>45981</v>
      </c>
      <c r="T282" s="6">
        <v>76180</v>
      </c>
    </row>
    <row r="283" spans="1:20" x14ac:dyDescent="0.25">
      <c r="A283" t="s">
        <v>483</v>
      </c>
      <c r="B283" t="s">
        <v>2414</v>
      </c>
      <c r="C283" s="6">
        <v>27556</v>
      </c>
      <c r="D283" s="6">
        <v>27556</v>
      </c>
      <c r="E283" s="6">
        <v>30616</v>
      </c>
      <c r="F283" s="6">
        <v>30616</v>
      </c>
      <c r="G283" s="6">
        <v>30616</v>
      </c>
      <c r="H283" s="6">
        <v>33557</v>
      </c>
      <c r="I283" s="6">
        <v>33557</v>
      </c>
      <c r="J283" s="6">
        <v>33557</v>
      </c>
      <c r="K283" s="6">
        <v>36951</v>
      </c>
      <c r="L283" s="6">
        <v>36951</v>
      </c>
      <c r="M283" s="6">
        <v>36951</v>
      </c>
      <c r="N283" s="6">
        <v>45627</v>
      </c>
      <c r="O283" s="6">
        <v>45627</v>
      </c>
      <c r="P283" s="6">
        <v>45627</v>
      </c>
      <c r="Q283" s="6">
        <v>45212</v>
      </c>
      <c r="R283" s="6">
        <v>45212</v>
      </c>
      <c r="S283" s="6">
        <v>45212</v>
      </c>
      <c r="T283" s="6">
        <v>75331</v>
      </c>
    </row>
    <row r="284" spans="1:20" x14ac:dyDescent="0.25">
      <c r="A284" t="s">
        <v>485</v>
      </c>
      <c r="B284" t="s">
        <v>2415</v>
      </c>
      <c r="C284" s="6">
        <v>27377</v>
      </c>
      <c r="D284" s="6">
        <v>27377</v>
      </c>
      <c r="E284" s="6">
        <v>30389</v>
      </c>
      <c r="F284" s="6">
        <v>30389</v>
      </c>
      <c r="G284" s="6">
        <v>30389</v>
      </c>
      <c r="H284" s="6">
        <v>33316</v>
      </c>
      <c r="I284" s="6">
        <v>33316</v>
      </c>
      <c r="J284" s="6">
        <v>33316</v>
      </c>
      <c r="K284" s="6">
        <v>36695</v>
      </c>
      <c r="L284" s="6">
        <v>36695</v>
      </c>
      <c r="M284" s="6">
        <v>36695</v>
      </c>
      <c r="N284" s="6">
        <v>47612</v>
      </c>
      <c r="O284" s="6">
        <v>47612</v>
      </c>
      <c r="P284" s="6">
        <v>47612</v>
      </c>
      <c r="Q284" s="6">
        <v>44775</v>
      </c>
      <c r="R284" s="6">
        <v>44775</v>
      </c>
      <c r="S284" s="6">
        <v>44775</v>
      </c>
      <c r="T284" s="6">
        <v>74849</v>
      </c>
    </row>
    <row r="285" spans="1:20" x14ac:dyDescent="0.25">
      <c r="A285" t="s">
        <v>487</v>
      </c>
      <c r="B285" t="s">
        <v>2416</v>
      </c>
      <c r="C285" s="6">
        <v>27322</v>
      </c>
      <c r="D285" s="6">
        <v>27322</v>
      </c>
      <c r="E285" s="6">
        <v>30318</v>
      </c>
      <c r="F285" s="6">
        <v>30318</v>
      </c>
      <c r="G285" s="6">
        <v>30318</v>
      </c>
      <c r="H285" s="6">
        <v>33240</v>
      </c>
      <c r="I285" s="6">
        <v>33240</v>
      </c>
      <c r="J285" s="6">
        <v>0</v>
      </c>
      <c r="K285" s="6">
        <v>75161</v>
      </c>
      <c r="L285" s="6">
        <v>75161</v>
      </c>
      <c r="M285" s="6">
        <v>76386</v>
      </c>
      <c r="N285" s="6">
        <v>51555</v>
      </c>
      <c r="O285" s="6">
        <v>51555</v>
      </c>
      <c r="P285" s="6">
        <v>51555</v>
      </c>
      <c r="Q285" s="6">
        <v>44635</v>
      </c>
      <c r="R285" s="6">
        <v>44635</v>
      </c>
      <c r="S285" s="6">
        <v>45379</v>
      </c>
      <c r="T285" s="6">
        <v>79153</v>
      </c>
    </row>
    <row r="286" spans="1:20" x14ac:dyDescent="0.25">
      <c r="A286" t="s">
        <v>1148</v>
      </c>
      <c r="B286" t="s">
        <v>2417</v>
      </c>
      <c r="C286" s="6">
        <v>2146111</v>
      </c>
      <c r="D286" s="6">
        <v>0</v>
      </c>
      <c r="E286" s="6">
        <v>2257193</v>
      </c>
      <c r="F286" s="6">
        <v>2257193</v>
      </c>
      <c r="G286" s="6">
        <v>0</v>
      </c>
      <c r="H286" s="6">
        <v>2374027</v>
      </c>
      <c r="I286" s="6">
        <v>2374027</v>
      </c>
      <c r="J286" s="6">
        <v>0</v>
      </c>
      <c r="K286" s="6">
        <v>2490225</v>
      </c>
      <c r="L286" s="6">
        <v>2490225</v>
      </c>
      <c r="M286" s="6">
        <v>0</v>
      </c>
      <c r="N286" s="6">
        <v>2612791</v>
      </c>
      <c r="O286" s="6">
        <v>2612791</v>
      </c>
      <c r="P286" s="6">
        <v>0</v>
      </c>
      <c r="Q286" s="6">
        <v>2742103</v>
      </c>
      <c r="R286" s="6">
        <v>2742103</v>
      </c>
      <c r="S286" s="6">
        <v>0</v>
      </c>
      <c r="T286" s="6">
        <v>3044371</v>
      </c>
    </row>
    <row r="287" spans="1:20" x14ac:dyDescent="0.25">
      <c r="A287" t="s">
        <v>491</v>
      </c>
      <c r="B287" t="s">
        <v>2418</v>
      </c>
      <c r="C287" s="6">
        <v>2171352</v>
      </c>
      <c r="D287" s="6">
        <v>0</v>
      </c>
      <c r="E287" s="6">
        <v>2283488</v>
      </c>
      <c r="F287" s="6">
        <v>2283488</v>
      </c>
      <c r="G287" s="6">
        <v>0</v>
      </c>
      <c r="H287" s="6">
        <v>2401404</v>
      </c>
      <c r="I287" s="6">
        <v>2401404</v>
      </c>
      <c r="J287" s="6">
        <v>0</v>
      </c>
      <c r="K287" s="6">
        <v>2518679</v>
      </c>
      <c r="L287" s="6">
        <v>2518679</v>
      </c>
      <c r="M287" s="6">
        <v>0</v>
      </c>
      <c r="N287" s="6">
        <v>2642355</v>
      </c>
      <c r="O287" s="6">
        <v>2642355</v>
      </c>
      <c r="P287" s="6">
        <v>0</v>
      </c>
      <c r="Q287" s="6">
        <v>2772924</v>
      </c>
      <c r="R287" s="6">
        <v>2772924</v>
      </c>
      <c r="S287" s="6">
        <v>0</v>
      </c>
      <c r="T287" s="6">
        <v>3078017</v>
      </c>
    </row>
    <row r="288" spans="1:20" x14ac:dyDescent="0.25">
      <c r="A288" t="s">
        <v>493</v>
      </c>
      <c r="B288" t="s">
        <v>2419</v>
      </c>
      <c r="C288" s="6">
        <v>27609</v>
      </c>
      <c r="D288" s="6">
        <v>27609</v>
      </c>
      <c r="E288" s="6">
        <v>30684</v>
      </c>
      <c r="F288" s="6">
        <v>30684</v>
      </c>
      <c r="G288" s="6">
        <v>30684</v>
      </c>
      <c r="H288" s="6">
        <v>33629</v>
      </c>
      <c r="I288" s="6">
        <v>33629</v>
      </c>
      <c r="J288" s="6">
        <v>33629</v>
      </c>
      <c r="K288" s="6">
        <v>37028</v>
      </c>
      <c r="L288" s="6">
        <v>37028</v>
      </c>
      <c r="M288" s="6">
        <v>37028</v>
      </c>
      <c r="N288" s="6">
        <v>41031</v>
      </c>
      <c r="O288" s="6">
        <v>41031</v>
      </c>
      <c r="P288" s="6">
        <v>41031</v>
      </c>
      <c r="Q288" s="6">
        <v>45343</v>
      </c>
      <c r="R288" s="6">
        <v>45343</v>
      </c>
      <c r="S288" s="6">
        <v>45343</v>
      </c>
      <c r="T288" s="6">
        <v>75476</v>
      </c>
    </row>
    <row r="289" spans="1:20" x14ac:dyDescent="0.25">
      <c r="A289" t="s">
        <v>495</v>
      </c>
      <c r="B289" t="s">
        <v>2420</v>
      </c>
      <c r="C289" s="6">
        <v>31967</v>
      </c>
      <c r="D289" s="6">
        <v>31697</v>
      </c>
      <c r="E289" s="6">
        <v>24918</v>
      </c>
      <c r="F289" s="6">
        <v>24918</v>
      </c>
      <c r="G289" s="6">
        <v>24918</v>
      </c>
      <c r="H289" s="6">
        <v>33145</v>
      </c>
      <c r="I289" s="6">
        <v>33145</v>
      </c>
      <c r="J289" s="6">
        <v>33145</v>
      </c>
      <c r="K289" s="6">
        <v>36513</v>
      </c>
      <c r="L289" s="6">
        <v>36513</v>
      </c>
      <c r="M289" s="6">
        <v>36513</v>
      </c>
      <c r="N289" s="6">
        <v>40468</v>
      </c>
      <c r="O289" s="6">
        <v>40468</v>
      </c>
      <c r="P289" s="6">
        <v>40468</v>
      </c>
      <c r="Q289" s="6">
        <v>44462</v>
      </c>
      <c r="R289" s="6">
        <v>44462</v>
      </c>
      <c r="S289" s="6">
        <v>44462</v>
      </c>
      <c r="T289" s="6">
        <v>74504</v>
      </c>
    </row>
    <row r="290" spans="1:20" x14ac:dyDescent="0.25">
      <c r="A290" t="s">
        <v>497</v>
      </c>
      <c r="B290" t="s">
        <v>2421</v>
      </c>
      <c r="C290" s="6">
        <v>27473</v>
      </c>
      <c r="D290" s="6">
        <v>27473</v>
      </c>
      <c r="E290" s="6">
        <v>30510</v>
      </c>
      <c r="F290" s="6">
        <v>30510</v>
      </c>
      <c r="G290" s="6">
        <v>30510</v>
      </c>
      <c r="H290" s="6">
        <v>36236</v>
      </c>
      <c r="I290" s="6">
        <v>36236</v>
      </c>
      <c r="J290" s="6">
        <v>36236</v>
      </c>
      <c r="K290" s="6">
        <v>36832</v>
      </c>
      <c r="L290" s="6">
        <v>36832</v>
      </c>
      <c r="M290" s="6">
        <v>36832</v>
      </c>
      <c r="N290" s="6">
        <v>40817</v>
      </c>
      <c r="O290" s="6">
        <v>40817</v>
      </c>
      <c r="P290" s="6">
        <v>40817</v>
      </c>
      <c r="Q290" s="6">
        <v>45009</v>
      </c>
      <c r="R290" s="6">
        <v>45009</v>
      </c>
      <c r="S290" s="6">
        <v>45009</v>
      </c>
      <c r="T290" s="6">
        <v>75107</v>
      </c>
    </row>
    <row r="291" spans="1:20" x14ac:dyDescent="0.25">
      <c r="A291" t="s">
        <v>499</v>
      </c>
      <c r="B291" t="s">
        <v>500</v>
      </c>
      <c r="C291" s="6">
        <v>87933</v>
      </c>
      <c r="D291" s="6">
        <v>87933</v>
      </c>
      <c r="E291" s="6">
        <v>33850</v>
      </c>
      <c r="F291" s="6">
        <v>33850</v>
      </c>
      <c r="G291" s="6">
        <v>33850</v>
      </c>
      <c r="H291" s="6">
        <v>37078</v>
      </c>
      <c r="I291" s="6">
        <v>37078</v>
      </c>
      <c r="J291" s="6">
        <v>37078</v>
      </c>
      <c r="K291" s="6">
        <v>40818</v>
      </c>
      <c r="L291" s="6">
        <v>40818</v>
      </c>
      <c r="M291" s="6">
        <v>40818</v>
      </c>
      <c r="N291" s="6">
        <v>45222</v>
      </c>
      <c r="O291" s="6">
        <v>45222</v>
      </c>
      <c r="P291" s="6">
        <v>45222</v>
      </c>
      <c r="Q291" s="6">
        <v>50045</v>
      </c>
      <c r="R291" s="6">
        <v>50045</v>
      </c>
      <c r="S291" s="6">
        <v>0</v>
      </c>
      <c r="T291" s="6">
        <v>136980</v>
      </c>
    </row>
    <row r="292" spans="1:20" x14ac:dyDescent="0.25">
      <c r="A292" t="s">
        <v>501</v>
      </c>
      <c r="B292" t="s">
        <v>502</v>
      </c>
      <c r="C292" s="6">
        <v>27346</v>
      </c>
      <c r="D292" s="6">
        <v>0</v>
      </c>
      <c r="E292" s="6">
        <v>62105</v>
      </c>
      <c r="F292" s="6">
        <v>62105</v>
      </c>
      <c r="G292" s="6">
        <v>62105</v>
      </c>
      <c r="H292" s="6">
        <v>36063</v>
      </c>
      <c r="I292" s="6">
        <v>36063</v>
      </c>
      <c r="J292" s="6">
        <v>36063</v>
      </c>
      <c r="K292" s="6">
        <v>42101</v>
      </c>
      <c r="L292" s="6">
        <v>42101</v>
      </c>
      <c r="M292" s="6">
        <v>42101</v>
      </c>
      <c r="N292" s="6">
        <v>40618</v>
      </c>
      <c r="O292" s="6">
        <v>40618</v>
      </c>
      <c r="P292" s="6">
        <v>40618</v>
      </c>
      <c r="Q292" s="6">
        <v>44696</v>
      </c>
      <c r="R292" s="6">
        <v>44696</v>
      </c>
      <c r="S292" s="6">
        <v>44696</v>
      </c>
      <c r="T292" s="6">
        <v>74761</v>
      </c>
    </row>
    <row r="293" spans="1:20" x14ac:dyDescent="0.25">
      <c r="A293" t="s">
        <v>503</v>
      </c>
      <c r="B293" t="s">
        <v>2580</v>
      </c>
      <c r="C293" s="6">
        <v>164113</v>
      </c>
      <c r="D293" s="6">
        <v>10000</v>
      </c>
      <c r="E293" s="6">
        <v>194283</v>
      </c>
      <c r="F293" s="6">
        <v>194283</v>
      </c>
      <c r="G293" s="6">
        <v>174000</v>
      </c>
      <c r="H293" s="6">
        <v>38515</v>
      </c>
      <c r="I293" s="6">
        <v>38515</v>
      </c>
      <c r="J293" s="6">
        <v>0</v>
      </c>
      <c r="K293" s="6">
        <v>86777</v>
      </c>
      <c r="L293" s="6">
        <v>86777</v>
      </c>
      <c r="M293" s="6">
        <v>39500</v>
      </c>
      <c r="N293" s="6">
        <v>100914</v>
      </c>
      <c r="O293" s="6">
        <v>100914</v>
      </c>
      <c r="P293" s="6">
        <v>64000</v>
      </c>
      <c r="Q293" s="6">
        <v>103563</v>
      </c>
      <c r="R293" s="6">
        <v>103563</v>
      </c>
      <c r="S293" s="6">
        <v>60500</v>
      </c>
      <c r="T293" s="6">
        <v>145670</v>
      </c>
    </row>
    <row r="294" spans="1:20" x14ac:dyDescent="0.25">
      <c r="A294" t="s">
        <v>505</v>
      </c>
      <c r="B294" t="s">
        <v>500</v>
      </c>
      <c r="C294" s="6">
        <v>87286</v>
      </c>
      <c r="D294" s="6">
        <v>87286</v>
      </c>
      <c r="E294" s="6">
        <v>33571</v>
      </c>
      <c r="F294" s="6">
        <v>33571</v>
      </c>
      <c r="G294" s="6">
        <v>33571</v>
      </c>
      <c r="H294" s="6">
        <v>36781</v>
      </c>
      <c r="I294" s="6">
        <v>36781</v>
      </c>
      <c r="J294" s="6">
        <v>36781</v>
      </c>
      <c r="K294" s="6">
        <v>40502</v>
      </c>
      <c r="L294" s="6">
        <v>40502</v>
      </c>
      <c r="M294" s="6">
        <v>40502</v>
      </c>
      <c r="N294" s="6">
        <v>44876</v>
      </c>
      <c r="O294" s="6">
        <v>44876</v>
      </c>
      <c r="P294" s="6">
        <v>44876</v>
      </c>
      <c r="Q294" s="6">
        <v>49516</v>
      </c>
      <c r="R294" s="6">
        <v>49516</v>
      </c>
      <c r="S294" s="6">
        <v>0</v>
      </c>
      <c r="T294" s="6">
        <v>135801</v>
      </c>
    </row>
    <row r="295" spans="1:20" x14ac:dyDescent="0.25">
      <c r="A295" t="s">
        <v>506</v>
      </c>
      <c r="B295" t="s">
        <v>2422</v>
      </c>
      <c r="C295" s="6">
        <v>538889</v>
      </c>
      <c r="D295" s="6">
        <v>0</v>
      </c>
      <c r="E295" s="6">
        <v>600087</v>
      </c>
      <c r="F295" s="6">
        <v>600087</v>
      </c>
      <c r="G295" s="6">
        <v>0</v>
      </c>
      <c r="H295" s="6">
        <v>667131</v>
      </c>
      <c r="I295" s="6">
        <v>667131</v>
      </c>
      <c r="J295" s="6">
        <v>0</v>
      </c>
      <c r="K295" s="6">
        <v>733521</v>
      </c>
      <c r="L295" s="6">
        <v>733521</v>
      </c>
      <c r="M295" s="6">
        <v>0</v>
      </c>
      <c r="N295" s="6">
        <v>806391</v>
      </c>
      <c r="O295" s="6">
        <v>806391</v>
      </c>
      <c r="P295" s="6">
        <v>0</v>
      </c>
      <c r="Q295" s="6">
        <v>886504</v>
      </c>
      <c r="R295" s="6">
        <v>886504</v>
      </c>
      <c r="S295" s="6">
        <v>0</v>
      </c>
      <c r="T295" s="6">
        <v>1054010</v>
      </c>
    </row>
    <row r="296" spans="1:20" x14ac:dyDescent="0.25">
      <c r="A296" t="s">
        <v>508</v>
      </c>
      <c r="B296" t="s">
        <v>2423</v>
      </c>
      <c r="C296" s="6">
        <v>27509</v>
      </c>
      <c r="D296" s="6">
        <v>27509</v>
      </c>
      <c r="E296" s="6">
        <v>30558</v>
      </c>
      <c r="F296" s="6">
        <v>30558</v>
      </c>
      <c r="G296" s="6">
        <v>30558</v>
      </c>
      <c r="H296" s="6">
        <v>33495</v>
      </c>
      <c r="I296" s="6">
        <v>33495</v>
      </c>
      <c r="J296" s="6">
        <v>33495</v>
      </c>
      <c r="K296" s="6">
        <v>36886</v>
      </c>
      <c r="L296" s="6">
        <v>36886</v>
      </c>
      <c r="M296" s="6">
        <v>36886</v>
      </c>
      <c r="N296" s="6">
        <v>40876</v>
      </c>
      <c r="O296" s="6">
        <v>40876</v>
      </c>
      <c r="P296" s="6">
        <v>40876</v>
      </c>
      <c r="Q296" s="6">
        <v>45100</v>
      </c>
      <c r="R296" s="6">
        <v>45100</v>
      </c>
      <c r="S296" s="6">
        <v>45100</v>
      </c>
      <c r="T296" s="6">
        <v>75208</v>
      </c>
    </row>
    <row r="297" spans="1:20" x14ac:dyDescent="0.25">
      <c r="A297" t="s">
        <v>510</v>
      </c>
      <c r="B297" t="s">
        <v>511</v>
      </c>
      <c r="C297" s="6">
        <v>-0.38</v>
      </c>
      <c r="D297" s="6">
        <v>0</v>
      </c>
      <c r="E297" s="6">
        <v>33923</v>
      </c>
      <c r="F297" s="6">
        <v>33923</v>
      </c>
      <c r="G297" s="6">
        <v>33923</v>
      </c>
      <c r="H297" s="6">
        <v>33796</v>
      </c>
      <c r="I297" s="6">
        <v>33796</v>
      </c>
      <c r="J297" s="6">
        <v>34360</v>
      </c>
      <c r="K297" s="6">
        <v>40902</v>
      </c>
      <c r="L297" s="6">
        <v>40902</v>
      </c>
      <c r="M297" s="6">
        <v>40902</v>
      </c>
      <c r="N297" s="6">
        <v>41226</v>
      </c>
      <c r="O297" s="6">
        <v>41226</v>
      </c>
      <c r="P297" s="6">
        <v>41226</v>
      </c>
      <c r="Q297" s="6">
        <v>45647</v>
      </c>
      <c r="R297" s="6">
        <v>45647</v>
      </c>
      <c r="S297" s="6">
        <v>0</v>
      </c>
      <c r="T297" s="6">
        <v>132142</v>
      </c>
    </row>
    <row r="298" spans="1:20" x14ac:dyDescent="0.25">
      <c r="A298" t="s">
        <v>512</v>
      </c>
      <c r="B298" t="s">
        <v>2424</v>
      </c>
      <c r="C298" s="6">
        <v>1935277</v>
      </c>
      <c r="D298" s="6">
        <v>0</v>
      </c>
      <c r="E298" s="6">
        <v>2040218</v>
      </c>
      <c r="F298" s="6">
        <v>2040218</v>
      </c>
      <c r="G298" s="6">
        <v>0</v>
      </c>
      <c r="H298" s="6">
        <v>2150967</v>
      </c>
      <c r="I298" s="6">
        <v>2150967</v>
      </c>
      <c r="J298" s="6">
        <v>0</v>
      </c>
      <c r="K298" s="6">
        <v>2261069</v>
      </c>
      <c r="L298" s="6">
        <v>2261069</v>
      </c>
      <c r="M298" s="6">
        <v>0</v>
      </c>
      <c r="N298" s="6">
        <v>2377606</v>
      </c>
      <c r="O298" s="6">
        <v>2377606</v>
      </c>
      <c r="P298" s="6">
        <v>0</v>
      </c>
      <c r="Q298" s="6">
        <v>2501187</v>
      </c>
      <c r="R298" s="6">
        <v>2501187</v>
      </c>
      <c r="S298" s="6">
        <v>0</v>
      </c>
      <c r="T298" s="6">
        <v>2786829</v>
      </c>
    </row>
    <row r="299" spans="1:20" x14ac:dyDescent="0.25">
      <c r="A299" t="s">
        <v>514</v>
      </c>
      <c r="B299" t="s">
        <v>2425</v>
      </c>
      <c r="C299" s="6">
        <v>27683</v>
      </c>
      <c r="D299" s="6">
        <v>27683</v>
      </c>
      <c r="E299" s="6">
        <v>30779</v>
      </c>
      <c r="F299" s="6">
        <v>30779</v>
      </c>
      <c r="G299" s="6">
        <v>30779</v>
      </c>
      <c r="H299" s="6">
        <v>33730</v>
      </c>
      <c r="I299" s="6">
        <v>33730</v>
      </c>
      <c r="J299" s="6">
        <v>33730</v>
      </c>
      <c r="K299" s="6">
        <v>37135</v>
      </c>
      <c r="L299" s="6">
        <v>37135</v>
      </c>
      <c r="M299" s="6">
        <v>37188</v>
      </c>
      <c r="N299" s="6">
        <v>41095</v>
      </c>
      <c r="O299" s="6">
        <v>41095</v>
      </c>
      <c r="P299" s="6">
        <v>41100</v>
      </c>
      <c r="Q299" s="6">
        <v>45521</v>
      </c>
      <c r="R299" s="6">
        <v>45521</v>
      </c>
      <c r="S299" s="6">
        <v>45521</v>
      </c>
      <c r="T299" s="6">
        <v>75677</v>
      </c>
    </row>
    <row r="300" spans="1:20" x14ac:dyDescent="0.25">
      <c r="A300" t="s">
        <v>516</v>
      </c>
      <c r="B300" t="s">
        <v>2426</v>
      </c>
      <c r="C300" s="6">
        <v>27720</v>
      </c>
      <c r="D300" s="6">
        <v>27720</v>
      </c>
      <c r="E300" s="6">
        <v>30826</v>
      </c>
      <c r="F300" s="6">
        <v>30826</v>
      </c>
      <c r="G300" s="6">
        <v>30826</v>
      </c>
      <c r="H300" s="6">
        <v>33780</v>
      </c>
      <c r="I300" s="6">
        <v>33780</v>
      </c>
      <c r="J300" s="6">
        <v>33780</v>
      </c>
      <c r="K300" s="6">
        <v>37188</v>
      </c>
      <c r="L300" s="6">
        <v>37188</v>
      </c>
      <c r="M300" s="6">
        <v>37188</v>
      </c>
      <c r="N300" s="6">
        <v>41206</v>
      </c>
      <c r="O300" s="6">
        <v>41206</v>
      </c>
      <c r="P300" s="6">
        <v>41206</v>
      </c>
      <c r="Q300" s="6">
        <v>45617</v>
      </c>
      <c r="R300" s="6">
        <v>45617</v>
      </c>
      <c r="S300" s="6">
        <v>45617</v>
      </c>
      <c r="T300" s="6">
        <v>75778</v>
      </c>
    </row>
    <row r="301" spans="1:20" x14ac:dyDescent="0.25">
      <c r="A301" t="s">
        <v>518</v>
      </c>
      <c r="B301" t="s">
        <v>2427</v>
      </c>
      <c r="C301" s="6">
        <v>27717</v>
      </c>
      <c r="D301" s="6">
        <v>27717</v>
      </c>
      <c r="E301" s="6">
        <v>30821</v>
      </c>
      <c r="F301" s="6">
        <v>30821</v>
      </c>
      <c r="G301" s="6">
        <v>30821</v>
      </c>
      <c r="H301" s="6">
        <v>33775</v>
      </c>
      <c r="I301" s="6">
        <v>33775</v>
      </c>
      <c r="J301" s="6">
        <v>33775</v>
      </c>
      <c r="K301" s="6">
        <v>37183</v>
      </c>
      <c r="L301" s="6">
        <v>37183</v>
      </c>
      <c r="M301" s="6">
        <v>37803</v>
      </c>
      <c r="N301" s="6">
        <v>40580</v>
      </c>
      <c r="O301" s="6">
        <v>40580</v>
      </c>
      <c r="P301" s="6">
        <v>40580</v>
      </c>
      <c r="Q301" s="6">
        <v>45607</v>
      </c>
      <c r="R301" s="6">
        <v>45607</v>
      </c>
      <c r="S301" s="6">
        <v>45607</v>
      </c>
      <c r="T301" s="6">
        <v>75767</v>
      </c>
    </row>
    <row r="302" spans="1:20" x14ac:dyDescent="0.25">
      <c r="A302" t="s">
        <v>520</v>
      </c>
      <c r="B302" t="s">
        <v>2427</v>
      </c>
      <c r="C302" s="6">
        <v>27798</v>
      </c>
      <c r="D302" s="6">
        <v>27798</v>
      </c>
      <c r="E302" s="6">
        <v>30925</v>
      </c>
      <c r="F302" s="6">
        <v>30925</v>
      </c>
      <c r="G302" s="6">
        <v>30925</v>
      </c>
      <c r="H302" s="6">
        <v>33886</v>
      </c>
      <c r="I302" s="6">
        <v>33886</v>
      </c>
      <c r="J302" s="6">
        <v>33886</v>
      </c>
      <c r="K302" s="6">
        <v>37301</v>
      </c>
      <c r="L302" s="6">
        <v>37301</v>
      </c>
      <c r="M302" s="6">
        <v>37301</v>
      </c>
      <c r="N302" s="6">
        <v>41329</v>
      </c>
      <c r="O302" s="6">
        <v>41329</v>
      </c>
      <c r="P302" s="6">
        <v>41329</v>
      </c>
      <c r="Q302" s="6">
        <v>45809</v>
      </c>
      <c r="R302" s="6">
        <v>45809</v>
      </c>
      <c r="S302" s="6">
        <v>45809</v>
      </c>
      <c r="T302" s="6">
        <v>75990</v>
      </c>
    </row>
    <row r="303" spans="1:20" x14ac:dyDescent="0.25">
      <c r="A303" t="s">
        <v>521</v>
      </c>
      <c r="B303" t="s">
        <v>2428</v>
      </c>
      <c r="C303" s="6">
        <v>27605</v>
      </c>
      <c r="D303" s="6">
        <v>27605</v>
      </c>
      <c r="E303" s="6">
        <v>30679</v>
      </c>
      <c r="F303" s="6">
        <v>30679</v>
      </c>
      <c r="G303" s="6">
        <v>30679</v>
      </c>
      <c r="H303" s="6">
        <v>33624</v>
      </c>
      <c r="I303" s="6">
        <v>33624</v>
      </c>
      <c r="J303" s="6">
        <v>33624</v>
      </c>
      <c r="K303" s="6">
        <v>37023</v>
      </c>
      <c r="L303" s="6">
        <v>37023</v>
      </c>
      <c r="M303" s="6">
        <v>37641</v>
      </c>
      <c r="N303" s="6">
        <v>45095</v>
      </c>
      <c r="O303" s="6">
        <v>45095</v>
      </c>
      <c r="P303" s="6">
        <v>45837</v>
      </c>
      <c r="Q303" s="6">
        <v>49851</v>
      </c>
      <c r="R303" s="6">
        <v>49851</v>
      </c>
      <c r="S303" s="6">
        <v>49851</v>
      </c>
      <c r="T303" s="6">
        <v>75465</v>
      </c>
    </row>
    <row r="304" spans="1:20" x14ac:dyDescent="0.25">
      <c r="A304" t="s">
        <v>523</v>
      </c>
      <c r="B304" t="s">
        <v>2429</v>
      </c>
      <c r="C304" s="6">
        <v>27511</v>
      </c>
      <c r="D304" s="6">
        <v>27511</v>
      </c>
      <c r="E304" s="6">
        <v>30559</v>
      </c>
      <c r="F304" s="6">
        <v>30559</v>
      </c>
      <c r="G304" s="6">
        <v>30559</v>
      </c>
      <c r="H304" s="6">
        <v>33496</v>
      </c>
      <c r="I304" s="6">
        <v>33496</v>
      </c>
      <c r="J304" s="6">
        <v>33496</v>
      </c>
      <c r="K304" s="6">
        <v>36887</v>
      </c>
      <c r="L304" s="6">
        <v>36887</v>
      </c>
      <c r="M304" s="6">
        <v>37502</v>
      </c>
      <c r="N304" s="6">
        <v>44934</v>
      </c>
      <c r="O304" s="6">
        <v>44934</v>
      </c>
      <c r="P304" s="6">
        <v>45673</v>
      </c>
      <c r="Q304" s="6">
        <v>49605</v>
      </c>
      <c r="R304" s="6">
        <v>49605</v>
      </c>
      <c r="S304" s="6">
        <v>49605</v>
      </c>
      <c r="T304" s="6">
        <v>75209</v>
      </c>
    </row>
    <row r="305" spans="1:20" x14ac:dyDescent="0.25">
      <c r="A305" t="s">
        <v>525</v>
      </c>
      <c r="B305" t="s">
        <v>2430</v>
      </c>
      <c r="C305" s="6">
        <v>49867</v>
      </c>
      <c r="D305" s="6">
        <v>49867</v>
      </c>
      <c r="E305" s="6">
        <v>54323</v>
      </c>
      <c r="F305" s="6">
        <v>54323</v>
      </c>
      <c r="G305" s="6">
        <v>54323</v>
      </c>
      <c r="H305" s="6">
        <v>40117</v>
      </c>
      <c r="I305" s="6">
        <v>40117</v>
      </c>
      <c r="J305" s="6">
        <v>41000</v>
      </c>
      <c r="K305" s="6">
        <v>42623</v>
      </c>
      <c r="L305" s="6">
        <v>42623</v>
      </c>
      <c r="M305" s="6">
        <v>42623</v>
      </c>
      <c r="N305" s="6">
        <v>47493</v>
      </c>
      <c r="O305" s="6">
        <v>47493</v>
      </c>
      <c r="P305" s="6">
        <v>47493</v>
      </c>
      <c r="Q305" s="6">
        <v>59264</v>
      </c>
      <c r="R305" s="6">
        <v>59264</v>
      </c>
      <c r="S305" s="6">
        <v>59264</v>
      </c>
      <c r="T305" s="6">
        <v>81796</v>
      </c>
    </row>
    <row r="306" spans="1:20" x14ac:dyDescent="0.25">
      <c r="A306" t="s">
        <v>527</v>
      </c>
      <c r="B306" t="s">
        <v>2431</v>
      </c>
      <c r="C306" s="6">
        <v>27362</v>
      </c>
      <c r="D306" s="6">
        <v>27362</v>
      </c>
      <c r="E306" s="6">
        <v>30370</v>
      </c>
      <c r="F306" s="6">
        <v>30370</v>
      </c>
      <c r="G306" s="6">
        <v>30370</v>
      </c>
      <c r="H306" s="6">
        <v>33296</v>
      </c>
      <c r="I306" s="6">
        <v>33296</v>
      </c>
      <c r="J306" s="6">
        <v>33851</v>
      </c>
      <c r="K306" s="6">
        <v>40323</v>
      </c>
      <c r="L306" s="6">
        <v>40323</v>
      </c>
      <c r="M306" s="6">
        <v>40323</v>
      </c>
      <c r="N306" s="6">
        <v>40643</v>
      </c>
      <c r="O306" s="6">
        <v>40643</v>
      </c>
      <c r="P306" s="6">
        <v>41321</v>
      </c>
      <c r="Q306" s="6">
        <v>49217</v>
      </c>
      <c r="R306" s="6">
        <v>49217</v>
      </c>
      <c r="S306" s="6">
        <v>50800</v>
      </c>
      <c r="T306" s="6">
        <v>78497</v>
      </c>
    </row>
    <row r="307" spans="1:20" x14ac:dyDescent="0.25">
      <c r="A307" t="s">
        <v>529</v>
      </c>
      <c r="B307" t="s">
        <v>2432</v>
      </c>
      <c r="C307" s="6">
        <v>27785</v>
      </c>
      <c r="D307" s="6">
        <v>27785</v>
      </c>
      <c r="E307" s="6">
        <v>30909</v>
      </c>
      <c r="F307" s="6">
        <v>30909</v>
      </c>
      <c r="G307" s="6">
        <v>30909</v>
      </c>
      <c r="H307" s="6">
        <v>33869</v>
      </c>
      <c r="I307" s="6">
        <v>33869</v>
      </c>
      <c r="J307" s="6">
        <v>33869</v>
      </c>
      <c r="K307" s="6">
        <v>37283</v>
      </c>
      <c r="L307" s="6">
        <v>37283</v>
      </c>
      <c r="M307" s="6">
        <v>37283</v>
      </c>
      <c r="N307" s="6">
        <v>41309</v>
      </c>
      <c r="O307" s="6">
        <v>41309</v>
      </c>
      <c r="P307" s="6">
        <v>41309</v>
      </c>
      <c r="Q307" s="6">
        <v>45779</v>
      </c>
      <c r="R307" s="6">
        <v>45779</v>
      </c>
      <c r="S307" s="6">
        <v>45779</v>
      </c>
      <c r="T307" s="6">
        <v>75956</v>
      </c>
    </row>
    <row r="308" spans="1:20" x14ac:dyDescent="0.25">
      <c r="A308" t="s">
        <v>531</v>
      </c>
      <c r="B308" t="s">
        <v>2433</v>
      </c>
      <c r="C308" s="6">
        <v>27614</v>
      </c>
      <c r="D308" s="6">
        <v>27614</v>
      </c>
      <c r="E308" s="6">
        <v>30690</v>
      </c>
      <c r="F308" s="6">
        <v>30690</v>
      </c>
      <c r="G308" s="6">
        <v>30690</v>
      </c>
      <c r="H308" s="6">
        <v>33636</v>
      </c>
      <c r="I308" s="6">
        <v>33636</v>
      </c>
      <c r="J308" s="6">
        <v>33636</v>
      </c>
      <c r="K308" s="6">
        <v>37035</v>
      </c>
      <c r="L308" s="6">
        <v>37035</v>
      </c>
      <c r="M308" s="6">
        <v>37035</v>
      </c>
      <c r="N308" s="6">
        <v>61538</v>
      </c>
      <c r="O308" s="6">
        <v>61538</v>
      </c>
      <c r="P308" s="6">
        <v>61538</v>
      </c>
      <c r="Q308" s="6">
        <v>45354</v>
      </c>
      <c r="R308" s="6">
        <v>45354</v>
      </c>
      <c r="S308" s="6">
        <v>45354</v>
      </c>
      <c r="T308" s="6">
        <v>75488</v>
      </c>
    </row>
    <row r="309" spans="1:20" x14ac:dyDescent="0.25">
      <c r="A309" t="s">
        <v>533</v>
      </c>
      <c r="B309" t="s">
        <v>364</v>
      </c>
      <c r="C309" s="6">
        <v>33318</v>
      </c>
      <c r="D309" s="6">
        <v>33318</v>
      </c>
      <c r="E309" s="6">
        <v>37395</v>
      </c>
      <c r="F309" s="6">
        <v>37395</v>
      </c>
      <c r="G309" s="6">
        <v>37395</v>
      </c>
      <c r="H309" s="6">
        <v>42723</v>
      </c>
      <c r="I309" s="6">
        <v>42723</v>
      </c>
      <c r="J309" s="6">
        <v>42723</v>
      </c>
      <c r="K309" s="6">
        <v>44844</v>
      </c>
      <c r="L309" s="6">
        <v>44844</v>
      </c>
      <c r="M309" s="6">
        <v>0</v>
      </c>
      <c r="N309" s="6">
        <v>96709</v>
      </c>
      <c r="O309" s="6">
        <v>96709</v>
      </c>
      <c r="P309" s="6">
        <v>45603.88</v>
      </c>
      <c r="Q309" s="6">
        <v>110434</v>
      </c>
      <c r="R309" s="6">
        <v>110434</v>
      </c>
      <c r="S309" s="6">
        <v>0</v>
      </c>
      <c r="T309" s="6">
        <v>212559</v>
      </c>
    </row>
    <row r="310" spans="1:20" x14ac:dyDescent="0.25">
      <c r="A310" t="s">
        <v>534</v>
      </c>
      <c r="B310" t="s">
        <v>364</v>
      </c>
      <c r="C310" s="6">
        <v>34222</v>
      </c>
      <c r="D310" s="6">
        <v>34222</v>
      </c>
      <c r="E310" s="6">
        <v>38534</v>
      </c>
      <c r="F310" s="6">
        <v>38534</v>
      </c>
      <c r="G310" s="6">
        <v>38534</v>
      </c>
      <c r="H310" s="6">
        <v>43993</v>
      </c>
      <c r="I310" s="6">
        <v>43993</v>
      </c>
      <c r="J310" s="6">
        <v>43993</v>
      </c>
      <c r="K310" s="6">
        <v>46138</v>
      </c>
      <c r="L310" s="6">
        <v>46138</v>
      </c>
      <c r="M310" s="6">
        <v>0</v>
      </c>
      <c r="N310" s="6">
        <v>99481</v>
      </c>
      <c r="O310" s="6">
        <v>99481</v>
      </c>
      <c r="P310" s="6">
        <v>46897.88</v>
      </c>
      <c r="Q310" s="6">
        <v>114146</v>
      </c>
      <c r="R310" s="6">
        <v>114146</v>
      </c>
      <c r="S310" s="6">
        <v>0</v>
      </c>
      <c r="T310" s="6">
        <v>219133</v>
      </c>
    </row>
    <row r="311" spans="1:20" x14ac:dyDescent="0.25">
      <c r="A311" t="s">
        <v>535</v>
      </c>
      <c r="B311" t="s">
        <v>364</v>
      </c>
      <c r="C311" s="6">
        <v>32102</v>
      </c>
      <c r="D311" s="6">
        <v>32102</v>
      </c>
      <c r="E311" s="6">
        <v>35864</v>
      </c>
      <c r="F311" s="6">
        <v>35864</v>
      </c>
      <c r="G311" s="6">
        <v>35864</v>
      </c>
      <c r="H311" s="6">
        <v>41016</v>
      </c>
      <c r="I311" s="6">
        <v>41016</v>
      </c>
      <c r="J311" s="6">
        <v>0</v>
      </c>
      <c r="K311" s="6">
        <v>86083</v>
      </c>
      <c r="L311" s="6">
        <v>86083</v>
      </c>
      <c r="M311" s="6">
        <v>0</v>
      </c>
      <c r="N311" s="6">
        <v>137922</v>
      </c>
      <c r="O311" s="6">
        <v>137922</v>
      </c>
      <c r="P311" s="6">
        <v>0</v>
      </c>
      <c r="Q311" s="6">
        <v>198294</v>
      </c>
      <c r="R311" s="6">
        <v>198294</v>
      </c>
      <c r="S311" s="6">
        <v>53188</v>
      </c>
      <c r="T311" s="6">
        <v>249893</v>
      </c>
    </row>
    <row r="312" spans="1:20" x14ac:dyDescent="0.25">
      <c r="A312" t="s">
        <v>536</v>
      </c>
      <c r="B312" t="s">
        <v>107</v>
      </c>
      <c r="C312" s="6">
        <v>31050</v>
      </c>
      <c r="D312" s="6">
        <v>31050</v>
      </c>
      <c r="E312" s="6">
        <v>34541</v>
      </c>
      <c r="F312" s="6">
        <v>34541</v>
      </c>
      <c r="G312" s="6">
        <v>34541</v>
      </c>
      <c r="H312" s="6">
        <v>39541</v>
      </c>
      <c r="I312" s="6">
        <v>39541</v>
      </c>
      <c r="J312" s="6">
        <v>39541</v>
      </c>
      <c r="K312" s="6">
        <v>41603</v>
      </c>
      <c r="L312" s="6">
        <v>41603</v>
      </c>
      <c r="M312" s="6">
        <v>0</v>
      </c>
      <c r="N312" s="6">
        <v>89763</v>
      </c>
      <c r="O312" s="6">
        <v>89763</v>
      </c>
      <c r="P312" s="6">
        <v>42362.879999999997</v>
      </c>
      <c r="Q312" s="6">
        <v>101126</v>
      </c>
      <c r="R312" s="6">
        <v>101126</v>
      </c>
      <c r="S312" s="6">
        <v>51356</v>
      </c>
      <c r="T312" s="6">
        <v>181306</v>
      </c>
    </row>
    <row r="313" spans="1:20" x14ac:dyDescent="0.25">
      <c r="A313" t="s">
        <v>537</v>
      </c>
      <c r="B313" t="s">
        <v>107</v>
      </c>
      <c r="C313" s="6">
        <v>32508</v>
      </c>
      <c r="D313" s="6">
        <v>32508</v>
      </c>
      <c r="E313" s="6">
        <v>36375</v>
      </c>
      <c r="F313" s="6">
        <v>36375</v>
      </c>
      <c r="G313" s="6">
        <v>36375</v>
      </c>
      <c r="H313" s="6">
        <v>41586</v>
      </c>
      <c r="I313" s="6">
        <v>41586</v>
      </c>
      <c r="J313" s="6">
        <v>41586</v>
      </c>
      <c r="K313" s="6">
        <v>43686</v>
      </c>
      <c r="L313" s="6">
        <v>43686</v>
      </c>
      <c r="M313" s="6">
        <v>0</v>
      </c>
      <c r="N313" s="6">
        <v>94227</v>
      </c>
      <c r="O313" s="6">
        <v>94227</v>
      </c>
      <c r="P313" s="6">
        <v>44445.88</v>
      </c>
      <c r="Q313" s="6">
        <v>107108</v>
      </c>
      <c r="R313" s="6">
        <v>107108</v>
      </c>
      <c r="S313" s="6">
        <v>54838</v>
      </c>
      <c r="T313" s="6">
        <v>190104</v>
      </c>
    </row>
    <row r="314" spans="1:20" x14ac:dyDescent="0.25">
      <c r="A314" t="s">
        <v>538</v>
      </c>
      <c r="B314" t="s">
        <v>539</v>
      </c>
      <c r="C314" s="6">
        <v>28608</v>
      </c>
      <c r="D314" s="6">
        <v>0</v>
      </c>
      <c r="E314" s="6">
        <v>66516</v>
      </c>
      <c r="F314" s="6">
        <v>66516</v>
      </c>
      <c r="G314" s="6">
        <v>63000</v>
      </c>
      <c r="H314" s="6">
        <v>36309</v>
      </c>
      <c r="I314" s="6">
        <v>36309</v>
      </c>
      <c r="J314" s="6">
        <v>37000</v>
      </c>
      <c r="K314" s="6">
        <v>39188</v>
      </c>
      <c r="L314" s="6">
        <v>39188</v>
      </c>
      <c r="M314" s="6">
        <v>0</v>
      </c>
      <c r="N314" s="6">
        <v>89631</v>
      </c>
      <c r="O314" s="6">
        <v>89631</v>
      </c>
      <c r="P314" s="6">
        <v>90000</v>
      </c>
      <c r="Q314" s="6">
        <v>54663</v>
      </c>
      <c r="R314" s="6">
        <v>54663</v>
      </c>
      <c r="S314" s="6">
        <v>55000</v>
      </c>
      <c r="T314" s="6">
        <v>80514</v>
      </c>
    </row>
    <row r="315" spans="1:20" x14ac:dyDescent="0.25">
      <c r="A315" t="s">
        <v>540</v>
      </c>
      <c r="B315" t="s">
        <v>2273</v>
      </c>
      <c r="C315" s="6">
        <v>30269</v>
      </c>
      <c r="D315" s="6">
        <v>30269</v>
      </c>
      <c r="E315" s="6">
        <v>34075</v>
      </c>
      <c r="F315" s="6">
        <v>34075</v>
      </c>
      <c r="G315" s="6">
        <v>34075</v>
      </c>
      <c r="H315" s="6">
        <v>37234</v>
      </c>
      <c r="I315" s="6">
        <v>37234</v>
      </c>
      <c r="J315" s="6">
        <v>37234</v>
      </c>
      <c r="K315" s="6">
        <v>40862</v>
      </c>
      <c r="L315" s="6">
        <v>40862</v>
      </c>
      <c r="M315" s="6">
        <v>40862</v>
      </c>
      <c r="N315" s="6">
        <v>45218</v>
      </c>
      <c r="O315" s="6">
        <v>45218</v>
      </c>
      <c r="P315" s="6">
        <v>45218</v>
      </c>
      <c r="Q315" s="6">
        <v>51896</v>
      </c>
      <c r="R315" s="6">
        <v>51896</v>
      </c>
      <c r="S315" s="6">
        <v>51896</v>
      </c>
      <c r="T315" s="6">
        <v>82706</v>
      </c>
    </row>
    <row r="316" spans="1:20" x14ac:dyDescent="0.25">
      <c r="A316" t="s">
        <v>541</v>
      </c>
      <c r="B316" t="s">
        <v>2434</v>
      </c>
      <c r="C316" s="6">
        <v>30368</v>
      </c>
      <c r="D316" s="6">
        <v>30368</v>
      </c>
      <c r="E316" s="6">
        <v>34201</v>
      </c>
      <c r="F316" s="6">
        <v>34201</v>
      </c>
      <c r="G316" s="6">
        <v>34201</v>
      </c>
      <c r="H316" s="6">
        <v>41593</v>
      </c>
      <c r="I316" s="6">
        <v>41593</v>
      </c>
      <c r="J316" s="6">
        <v>41593</v>
      </c>
      <c r="K316" s="6">
        <v>41005</v>
      </c>
      <c r="L316" s="6">
        <v>41005</v>
      </c>
      <c r="M316" s="6">
        <v>41593</v>
      </c>
      <c r="N316" s="6">
        <v>44786</v>
      </c>
      <c r="O316" s="6">
        <v>44786</v>
      </c>
      <c r="P316" s="6">
        <v>44786</v>
      </c>
      <c r="Q316" s="6">
        <v>52139</v>
      </c>
      <c r="R316" s="6">
        <v>52139</v>
      </c>
      <c r="S316" s="6">
        <v>52139</v>
      </c>
      <c r="T316" s="6">
        <v>82975</v>
      </c>
    </row>
    <row r="317" spans="1:20" x14ac:dyDescent="0.25">
      <c r="A317" t="s">
        <v>543</v>
      </c>
      <c r="B317" t="s">
        <v>2435</v>
      </c>
      <c r="C317" s="6">
        <v>29212</v>
      </c>
      <c r="D317" s="6">
        <v>29212</v>
      </c>
      <c r="E317" s="6">
        <v>32863</v>
      </c>
      <c r="F317" s="6">
        <v>32863</v>
      </c>
      <c r="G317" s="6">
        <v>32863</v>
      </c>
      <c r="H317" s="6">
        <v>35978</v>
      </c>
      <c r="I317" s="6">
        <v>35978</v>
      </c>
      <c r="J317" s="6">
        <v>36000</v>
      </c>
      <c r="K317" s="6">
        <v>39536</v>
      </c>
      <c r="L317" s="6">
        <v>39536</v>
      </c>
      <c r="M317" s="6">
        <v>40195</v>
      </c>
      <c r="N317" s="6">
        <v>48196</v>
      </c>
      <c r="O317" s="6">
        <v>48196</v>
      </c>
      <c r="P317" s="6">
        <v>48196</v>
      </c>
      <c r="Q317" s="6">
        <v>50020</v>
      </c>
      <c r="R317" s="6">
        <v>50020</v>
      </c>
      <c r="S317" s="6">
        <v>50854</v>
      </c>
      <c r="T317" s="6">
        <v>85506</v>
      </c>
    </row>
    <row r="318" spans="1:20" x14ac:dyDescent="0.25">
      <c r="A318" t="s">
        <v>545</v>
      </c>
      <c r="B318" t="s">
        <v>2373</v>
      </c>
      <c r="C318" s="6">
        <v>31535</v>
      </c>
      <c r="D318" s="6">
        <v>31635</v>
      </c>
      <c r="E318" s="6">
        <v>38823</v>
      </c>
      <c r="F318" s="6">
        <v>38823</v>
      </c>
      <c r="G318" s="6">
        <v>38823</v>
      </c>
      <c r="H318" s="6">
        <v>35004</v>
      </c>
      <c r="I318" s="6">
        <v>35004</v>
      </c>
      <c r="J318" s="6">
        <v>35004</v>
      </c>
      <c r="K318" s="6">
        <v>38491</v>
      </c>
      <c r="L318" s="6">
        <v>38491</v>
      </c>
      <c r="M318" s="6">
        <v>38491</v>
      </c>
      <c r="N318" s="6">
        <v>42629</v>
      </c>
      <c r="O318" s="6">
        <v>42629</v>
      </c>
      <c r="P318" s="6">
        <v>42629</v>
      </c>
      <c r="Q318" s="6">
        <v>47844</v>
      </c>
      <c r="R318" s="6">
        <v>47844</v>
      </c>
      <c r="S318" s="6">
        <v>47844</v>
      </c>
      <c r="T318" s="6">
        <v>78235</v>
      </c>
    </row>
    <row r="319" spans="1:20" x14ac:dyDescent="0.25">
      <c r="A319" t="s">
        <v>546</v>
      </c>
      <c r="B319" t="s">
        <v>2436</v>
      </c>
      <c r="C319" s="6">
        <v>28365</v>
      </c>
      <c r="D319" s="6">
        <v>28365</v>
      </c>
      <c r="E319" s="6">
        <v>31648</v>
      </c>
      <c r="F319" s="6">
        <v>31648</v>
      </c>
      <c r="G319" s="6">
        <v>0</v>
      </c>
      <c r="H319" s="6">
        <v>71315</v>
      </c>
      <c r="I319" s="6">
        <v>71315</v>
      </c>
      <c r="J319" s="6">
        <v>0</v>
      </c>
      <c r="K319" s="6">
        <v>116693</v>
      </c>
      <c r="L319" s="6">
        <v>116693</v>
      </c>
      <c r="M319" s="6">
        <v>118554</v>
      </c>
      <c r="N319" s="6">
        <v>46395</v>
      </c>
      <c r="O319" s="6">
        <v>46395</v>
      </c>
      <c r="P319" s="6">
        <v>46395</v>
      </c>
      <c r="Q319" s="6">
        <v>47207</v>
      </c>
      <c r="R319" s="6">
        <v>47207</v>
      </c>
      <c r="S319" s="6">
        <v>0</v>
      </c>
      <c r="T319" s="6">
        <v>135728</v>
      </c>
    </row>
    <row r="320" spans="1:20" x14ac:dyDescent="0.25">
      <c r="A320" t="s">
        <v>548</v>
      </c>
      <c r="B320" t="s">
        <v>2437</v>
      </c>
      <c r="C320" s="6">
        <v>90201</v>
      </c>
      <c r="D320" s="6">
        <v>0</v>
      </c>
      <c r="E320" s="6">
        <v>152884</v>
      </c>
      <c r="F320" s="6">
        <v>152884</v>
      </c>
      <c r="G320" s="6">
        <v>104171.9</v>
      </c>
      <c r="H320" s="6">
        <v>98994</v>
      </c>
      <c r="I320" s="6">
        <v>98994</v>
      </c>
      <c r="J320" s="6">
        <v>0</v>
      </c>
      <c r="K320" s="6">
        <v>151830</v>
      </c>
      <c r="L320" s="6">
        <v>151830</v>
      </c>
      <c r="M320" s="6">
        <v>51158.1</v>
      </c>
      <c r="N320" s="6">
        <v>159155</v>
      </c>
      <c r="O320" s="6">
        <v>159155</v>
      </c>
      <c r="P320" s="6">
        <v>33662.550000000003</v>
      </c>
      <c r="Q320" s="6">
        <v>197802</v>
      </c>
      <c r="R320" s="6">
        <v>197802</v>
      </c>
      <c r="S320" s="6">
        <v>112323.1</v>
      </c>
      <c r="T320" s="6">
        <v>187012</v>
      </c>
    </row>
    <row r="321" spans="1:20" x14ac:dyDescent="0.25">
      <c r="A321" t="s">
        <v>550</v>
      </c>
      <c r="B321" t="s">
        <v>2287</v>
      </c>
      <c r="C321" s="6">
        <v>30648</v>
      </c>
      <c r="D321" s="6">
        <v>30648</v>
      </c>
      <c r="E321" s="6">
        <v>34558</v>
      </c>
      <c r="F321" s="6">
        <v>34558</v>
      </c>
      <c r="G321" s="6">
        <v>34558</v>
      </c>
      <c r="H321" s="6">
        <v>42009</v>
      </c>
      <c r="I321" s="6">
        <v>42009</v>
      </c>
      <c r="J321" s="6">
        <v>42009</v>
      </c>
      <c r="K321" s="6">
        <v>41408</v>
      </c>
      <c r="L321" s="6">
        <v>41408</v>
      </c>
      <c r="M321" s="6">
        <v>41408</v>
      </c>
      <c r="N321" s="6">
        <v>45814</v>
      </c>
      <c r="O321" s="6">
        <v>45814</v>
      </c>
      <c r="P321" s="6">
        <v>45814</v>
      </c>
      <c r="Q321" s="6">
        <v>58569</v>
      </c>
      <c r="R321" s="6">
        <v>58569</v>
      </c>
      <c r="S321" s="6">
        <v>58569</v>
      </c>
      <c r="T321" s="6">
        <v>83735</v>
      </c>
    </row>
    <row r="322" spans="1:20" x14ac:dyDescent="0.25">
      <c r="A322" t="s">
        <v>551</v>
      </c>
      <c r="B322" t="s">
        <v>552</v>
      </c>
      <c r="C322" s="6">
        <v>32170</v>
      </c>
      <c r="D322" s="6">
        <v>0</v>
      </c>
      <c r="E322" s="6">
        <v>69729</v>
      </c>
      <c r="F322" s="6">
        <v>69729</v>
      </c>
      <c r="G322" s="6">
        <v>0</v>
      </c>
      <c r="H322" s="6">
        <v>112451</v>
      </c>
      <c r="I322" s="6">
        <v>112451</v>
      </c>
      <c r="J322" s="6">
        <v>0</v>
      </c>
      <c r="K322" s="6">
        <v>161027</v>
      </c>
      <c r="L322" s="6">
        <v>161027</v>
      </c>
      <c r="M322" s="6">
        <v>0</v>
      </c>
      <c r="N322" s="6">
        <v>216389</v>
      </c>
      <c r="O322" s="6">
        <v>216389</v>
      </c>
      <c r="P322" s="6">
        <v>0</v>
      </c>
      <c r="Q322" s="6">
        <v>280345</v>
      </c>
      <c r="R322" s="6">
        <v>280345</v>
      </c>
      <c r="S322" s="6">
        <v>280345</v>
      </c>
      <c r="T322" s="6">
        <v>84554</v>
      </c>
    </row>
    <row r="323" spans="1:20" x14ac:dyDescent="0.25">
      <c r="A323" t="s">
        <v>553</v>
      </c>
      <c r="B323" t="s">
        <v>2438</v>
      </c>
      <c r="C323" s="6">
        <v>29204</v>
      </c>
      <c r="D323" s="6">
        <v>29204</v>
      </c>
      <c r="E323" s="6">
        <v>32718</v>
      </c>
      <c r="F323" s="6">
        <v>32718</v>
      </c>
      <c r="G323" s="6">
        <v>32718</v>
      </c>
      <c r="H323" s="6">
        <v>35792</v>
      </c>
      <c r="I323" s="6">
        <v>35792</v>
      </c>
      <c r="J323" s="6">
        <v>35792</v>
      </c>
      <c r="K323" s="6">
        <v>39328</v>
      </c>
      <c r="L323" s="6">
        <v>39328</v>
      </c>
      <c r="M323" s="6">
        <v>39328</v>
      </c>
      <c r="N323" s="6">
        <v>43542</v>
      </c>
      <c r="O323" s="6">
        <v>43542</v>
      </c>
      <c r="P323" s="6">
        <v>43542</v>
      </c>
      <c r="Q323" s="6">
        <v>49273</v>
      </c>
      <c r="R323" s="6">
        <v>49273</v>
      </c>
      <c r="S323" s="6">
        <v>49273</v>
      </c>
      <c r="T323" s="6">
        <v>80634</v>
      </c>
    </row>
    <row r="324" spans="1:20" x14ac:dyDescent="0.25">
      <c r="A324" t="s">
        <v>555</v>
      </c>
      <c r="B324" t="s">
        <v>2439</v>
      </c>
      <c r="C324" s="6">
        <v>29204</v>
      </c>
      <c r="D324" s="6">
        <v>29204</v>
      </c>
      <c r="E324" s="6">
        <v>32718</v>
      </c>
      <c r="F324" s="6">
        <v>32718</v>
      </c>
      <c r="G324" s="6">
        <v>33264</v>
      </c>
      <c r="H324" s="6">
        <v>39316</v>
      </c>
      <c r="I324" s="6">
        <v>39316</v>
      </c>
      <c r="J324" s="6">
        <v>39316</v>
      </c>
      <c r="K324" s="6">
        <v>39328</v>
      </c>
      <c r="L324" s="6">
        <v>39328</v>
      </c>
      <c r="M324" s="6">
        <v>39328</v>
      </c>
      <c r="N324" s="6">
        <v>43542</v>
      </c>
      <c r="O324" s="6">
        <v>43542</v>
      </c>
      <c r="P324" s="6">
        <v>43542</v>
      </c>
      <c r="Q324" s="6">
        <v>49273</v>
      </c>
      <c r="R324" s="6">
        <v>49273</v>
      </c>
      <c r="S324" s="6">
        <v>49273</v>
      </c>
      <c r="T324" s="6">
        <v>79812</v>
      </c>
    </row>
    <row r="325" spans="1:20" x14ac:dyDescent="0.25">
      <c r="A325" t="s">
        <v>557</v>
      </c>
      <c r="B325" t="s">
        <v>278</v>
      </c>
      <c r="C325" s="6">
        <v>49042</v>
      </c>
      <c r="D325" s="6">
        <v>0</v>
      </c>
      <c r="E325" s="6">
        <v>87399</v>
      </c>
      <c r="F325" s="6">
        <v>87399</v>
      </c>
      <c r="G325" s="6">
        <v>0</v>
      </c>
      <c r="H325" s="6">
        <v>130918</v>
      </c>
      <c r="I325" s="6">
        <v>130918</v>
      </c>
      <c r="J325" s="6">
        <v>0</v>
      </c>
      <c r="K325" s="6">
        <v>180291</v>
      </c>
      <c r="L325" s="6">
        <v>180291</v>
      </c>
      <c r="M325" s="6">
        <v>0</v>
      </c>
      <c r="N325" s="6">
        <v>236449</v>
      </c>
      <c r="O325" s="6">
        <v>236449</v>
      </c>
      <c r="P325" s="6">
        <v>0</v>
      </c>
      <c r="Q325" s="6">
        <v>301197</v>
      </c>
      <c r="R325" s="6">
        <v>301197</v>
      </c>
      <c r="S325" s="6">
        <v>0</v>
      </c>
      <c r="T325" s="6">
        <v>421993</v>
      </c>
    </row>
    <row r="326" spans="1:20" x14ac:dyDescent="0.25">
      <c r="A326" t="s">
        <v>558</v>
      </c>
      <c r="B326" t="s">
        <v>2440</v>
      </c>
      <c r="C326" s="6">
        <v>28768</v>
      </c>
      <c r="D326" s="6">
        <v>28768</v>
      </c>
      <c r="E326" s="6">
        <v>55293</v>
      </c>
      <c r="F326" s="6">
        <v>55293</v>
      </c>
      <c r="G326" s="6">
        <v>55293</v>
      </c>
      <c r="H326" s="6">
        <v>55286</v>
      </c>
      <c r="I326" s="6">
        <v>55286</v>
      </c>
      <c r="J326" s="6">
        <v>55286</v>
      </c>
      <c r="K326" s="6">
        <v>51684</v>
      </c>
      <c r="L326" s="6">
        <v>51684</v>
      </c>
      <c r="M326" s="6">
        <v>51684</v>
      </c>
      <c r="N326" s="6">
        <v>56015</v>
      </c>
      <c r="O326" s="6">
        <v>56015</v>
      </c>
      <c r="P326" s="6">
        <v>56015</v>
      </c>
      <c r="Q326" s="6">
        <v>61647</v>
      </c>
      <c r="R326" s="6">
        <v>61647</v>
      </c>
      <c r="S326" s="6">
        <v>61647</v>
      </c>
      <c r="T326" s="6">
        <v>92190</v>
      </c>
    </row>
    <row r="327" spans="1:20" x14ac:dyDescent="0.25">
      <c r="A327" t="s">
        <v>560</v>
      </c>
      <c r="B327" t="s">
        <v>561</v>
      </c>
      <c r="C327" s="6">
        <v>47471</v>
      </c>
      <c r="D327" s="6">
        <v>0</v>
      </c>
      <c r="E327" s="6">
        <v>85818</v>
      </c>
      <c r="F327" s="6">
        <v>85818</v>
      </c>
      <c r="G327" s="6">
        <v>85818</v>
      </c>
      <c r="H327" s="6">
        <v>35813</v>
      </c>
      <c r="I327" s="6">
        <v>35813</v>
      </c>
      <c r="J327" s="6">
        <v>35813</v>
      </c>
      <c r="K327" s="6">
        <v>46296</v>
      </c>
      <c r="L327" s="6">
        <v>46296</v>
      </c>
      <c r="M327" s="6">
        <v>46296</v>
      </c>
      <c r="N327" s="6">
        <v>43568</v>
      </c>
      <c r="O327" s="6">
        <v>43568</v>
      </c>
      <c r="P327" s="6">
        <v>43568</v>
      </c>
      <c r="Q327" s="6">
        <v>56258</v>
      </c>
      <c r="R327" s="6">
        <v>56258</v>
      </c>
      <c r="S327" s="6">
        <v>56258</v>
      </c>
      <c r="T327" s="6">
        <v>86802</v>
      </c>
    </row>
    <row r="328" spans="1:20" x14ac:dyDescent="0.25">
      <c r="A328" t="s">
        <v>562</v>
      </c>
      <c r="B328" t="s">
        <v>563</v>
      </c>
      <c r="C328" s="6">
        <v>32184</v>
      </c>
      <c r="D328" s="6">
        <v>32662</v>
      </c>
      <c r="E328" s="6">
        <v>35968</v>
      </c>
      <c r="F328" s="6">
        <v>35968</v>
      </c>
      <c r="G328" s="6">
        <v>0</v>
      </c>
      <c r="H328" s="6">
        <v>77100</v>
      </c>
      <c r="I328" s="6">
        <v>77100</v>
      </c>
      <c r="J328" s="6">
        <v>78356</v>
      </c>
      <c r="K328" s="6">
        <v>42628</v>
      </c>
      <c r="L328" s="6">
        <v>42628</v>
      </c>
      <c r="M328" s="6">
        <v>43328</v>
      </c>
      <c r="N328" s="6">
        <v>49282</v>
      </c>
      <c r="O328" s="6">
        <v>49282</v>
      </c>
      <c r="P328" s="6">
        <v>0</v>
      </c>
      <c r="Q328" s="6">
        <v>105739</v>
      </c>
      <c r="R328" s="6">
        <v>105739</v>
      </c>
      <c r="S328" s="6">
        <v>49282</v>
      </c>
      <c r="T328" s="6">
        <v>148669</v>
      </c>
    </row>
    <row r="329" spans="1:20" x14ac:dyDescent="0.25">
      <c r="A329" t="s">
        <v>564</v>
      </c>
      <c r="B329" t="s">
        <v>2441</v>
      </c>
      <c r="C329" s="6">
        <v>2424285</v>
      </c>
      <c r="D329" s="6">
        <v>0</v>
      </c>
      <c r="E329" s="6">
        <v>2547414</v>
      </c>
      <c r="F329" s="6">
        <v>2547414</v>
      </c>
      <c r="G329" s="6">
        <v>0</v>
      </c>
      <c r="H329" s="6">
        <v>2676648</v>
      </c>
      <c r="I329" s="6">
        <v>2676648</v>
      </c>
      <c r="J329" s="6">
        <v>0</v>
      </c>
      <c r="K329" s="6">
        <v>2805179</v>
      </c>
      <c r="L329" s="6">
        <v>2805179</v>
      </c>
      <c r="M329" s="6">
        <v>0</v>
      </c>
      <c r="N329" s="6">
        <v>2940497</v>
      </c>
      <c r="O329" s="6">
        <v>2940497</v>
      </c>
      <c r="P329" s="6">
        <v>0</v>
      </c>
      <c r="Q329" s="6">
        <v>3084417</v>
      </c>
      <c r="R329" s="6">
        <v>3084417</v>
      </c>
      <c r="S329" s="6">
        <v>0</v>
      </c>
      <c r="T329" s="6">
        <v>3418932</v>
      </c>
    </row>
    <row r="330" spans="1:20" x14ac:dyDescent="0.25">
      <c r="A330" t="s">
        <v>566</v>
      </c>
      <c r="B330" t="s">
        <v>2442</v>
      </c>
      <c r="C330" s="6">
        <v>32885</v>
      </c>
      <c r="D330" s="6">
        <v>33000</v>
      </c>
      <c r="E330" s="6">
        <v>32644</v>
      </c>
      <c r="F330" s="6">
        <v>32644</v>
      </c>
      <c r="G330" s="6">
        <v>33000</v>
      </c>
      <c r="H330" s="6">
        <v>39552</v>
      </c>
      <c r="I330" s="6">
        <v>39552</v>
      </c>
      <c r="J330" s="6">
        <v>40000</v>
      </c>
      <c r="K330" s="6">
        <v>43458</v>
      </c>
      <c r="L330" s="6">
        <v>43458</v>
      </c>
      <c r="M330" s="6">
        <v>43500</v>
      </c>
      <c r="N330" s="6">
        <v>43551</v>
      </c>
      <c r="O330" s="6">
        <v>43551</v>
      </c>
      <c r="P330" s="6">
        <v>44000</v>
      </c>
      <c r="Q330" s="6">
        <v>54394</v>
      </c>
      <c r="R330" s="6">
        <v>54394</v>
      </c>
      <c r="S330" s="6">
        <v>55300</v>
      </c>
      <c r="T330" s="6">
        <v>84637</v>
      </c>
    </row>
    <row r="331" spans="1:20" x14ac:dyDescent="0.25">
      <c r="A331" t="s">
        <v>568</v>
      </c>
      <c r="B331" t="s">
        <v>2443</v>
      </c>
      <c r="C331" s="6">
        <v>35701</v>
      </c>
      <c r="D331" s="6">
        <v>35701</v>
      </c>
      <c r="E331" s="6">
        <v>39216</v>
      </c>
      <c r="F331" s="6">
        <v>39216</v>
      </c>
      <c r="G331" s="6">
        <v>39216</v>
      </c>
      <c r="H331" s="6">
        <v>47895</v>
      </c>
      <c r="I331" s="6">
        <v>47895</v>
      </c>
      <c r="J331" s="6">
        <v>47895</v>
      </c>
      <c r="K331" s="6">
        <v>51992</v>
      </c>
      <c r="L331" s="6">
        <v>51992</v>
      </c>
      <c r="M331" s="6">
        <v>52859</v>
      </c>
      <c r="N331" s="6">
        <v>54330</v>
      </c>
      <c r="O331" s="6">
        <v>54330</v>
      </c>
      <c r="P331" s="6">
        <v>54330</v>
      </c>
      <c r="Q331" s="6">
        <v>70915</v>
      </c>
      <c r="R331" s="6">
        <v>70915</v>
      </c>
      <c r="S331" s="6">
        <v>70915</v>
      </c>
      <c r="T331" s="6">
        <v>86316</v>
      </c>
    </row>
    <row r="332" spans="1:20" x14ac:dyDescent="0.25">
      <c r="A332" t="s">
        <v>570</v>
      </c>
      <c r="B332" t="s">
        <v>571</v>
      </c>
      <c r="C332" s="6">
        <v>135600</v>
      </c>
      <c r="D332" s="6">
        <v>0</v>
      </c>
      <c r="E332" s="6">
        <v>177860</v>
      </c>
      <c r="F332" s="6">
        <v>177860</v>
      </c>
      <c r="G332" s="6">
        <v>0</v>
      </c>
      <c r="H332" s="6">
        <v>225285</v>
      </c>
      <c r="I332" s="6">
        <v>225285</v>
      </c>
      <c r="J332" s="6">
        <v>0</v>
      </c>
      <c r="K332" s="6">
        <v>278566</v>
      </c>
      <c r="L332" s="6">
        <v>278566</v>
      </c>
      <c r="M332" s="6">
        <v>0</v>
      </c>
      <c r="N332" s="6">
        <v>338636</v>
      </c>
      <c r="O332" s="6">
        <v>338636</v>
      </c>
      <c r="P332" s="6">
        <v>0</v>
      </c>
      <c r="Q332" s="6">
        <v>407312</v>
      </c>
      <c r="R332" s="6">
        <v>407312</v>
      </c>
      <c r="S332" s="6">
        <v>289600</v>
      </c>
      <c r="T332" s="6">
        <v>218193</v>
      </c>
    </row>
    <row r="333" spans="1:20" x14ac:dyDescent="0.25">
      <c r="A333" t="s">
        <v>572</v>
      </c>
      <c r="B333" t="s">
        <v>2444</v>
      </c>
      <c r="C333" s="6">
        <v>32225</v>
      </c>
      <c r="D333" s="6">
        <v>32225</v>
      </c>
      <c r="E333" s="6">
        <v>32781</v>
      </c>
      <c r="F333" s="6">
        <v>32781</v>
      </c>
      <c r="G333" s="6">
        <v>32781</v>
      </c>
      <c r="H333" s="6">
        <v>39935</v>
      </c>
      <c r="I333" s="6">
        <v>39935</v>
      </c>
      <c r="J333" s="6">
        <v>39935</v>
      </c>
      <c r="K333" s="6">
        <v>39399</v>
      </c>
      <c r="L333" s="6">
        <v>39399</v>
      </c>
      <c r="M333" s="6">
        <v>0</v>
      </c>
      <c r="N333" s="6">
        <v>89284</v>
      </c>
      <c r="O333" s="6">
        <v>89284</v>
      </c>
      <c r="P333" s="6">
        <v>89284</v>
      </c>
      <c r="Q333" s="6">
        <v>54162</v>
      </c>
      <c r="R333" s="6">
        <v>54162</v>
      </c>
      <c r="S333" s="6">
        <v>0</v>
      </c>
      <c r="T333" s="6">
        <v>146170</v>
      </c>
    </row>
    <row r="334" spans="1:20" x14ac:dyDescent="0.25">
      <c r="A334" t="s">
        <v>574</v>
      </c>
      <c r="B334" t="s">
        <v>2370</v>
      </c>
      <c r="C334" s="6">
        <v>29242</v>
      </c>
      <c r="D334" s="6">
        <v>29459</v>
      </c>
      <c r="E334" s="6">
        <v>32575</v>
      </c>
      <c r="F334" s="6">
        <v>32575</v>
      </c>
      <c r="G334" s="6">
        <v>32575</v>
      </c>
      <c r="H334" s="6">
        <v>35871</v>
      </c>
      <c r="I334" s="6">
        <v>35871</v>
      </c>
      <c r="J334" s="6">
        <v>118998</v>
      </c>
      <c r="K334" s="6">
        <v>-43716.07</v>
      </c>
      <c r="L334" s="6">
        <v>-43716.07</v>
      </c>
      <c r="M334" s="6">
        <v>0</v>
      </c>
      <c r="N334" s="6">
        <v>4213</v>
      </c>
      <c r="O334" s="6">
        <v>4213</v>
      </c>
      <c r="P334" s="6">
        <v>0</v>
      </c>
      <c r="Q334" s="6">
        <v>58607</v>
      </c>
      <c r="R334" s="6">
        <v>58607</v>
      </c>
      <c r="S334" s="6">
        <v>58672</v>
      </c>
      <c r="T334" s="6">
        <v>79904</v>
      </c>
    </row>
    <row r="335" spans="1:20" x14ac:dyDescent="0.25">
      <c r="A335" t="s">
        <v>575</v>
      </c>
      <c r="B335" t="s">
        <v>2320</v>
      </c>
      <c r="C335" s="6">
        <v>2292610</v>
      </c>
      <c r="D335" s="6">
        <v>0</v>
      </c>
      <c r="E335" s="6">
        <v>2411585</v>
      </c>
      <c r="F335" s="6">
        <v>2411585</v>
      </c>
      <c r="G335" s="6">
        <v>0</v>
      </c>
      <c r="H335" s="6">
        <v>2536665</v>
      </c>
      <c r="I335" s="6">
        <v>2536665</v>
      </c>
      <c r="J335" s="6">
        <v>0</v>
      </c>
      <c r="K335" s="6">
        <v>2661042</v>
      </c>
      <c r="L335" s="6">
        <v>2661042</v>
      </c>
      <c r="M335" s="6">
        <v>0</v>
      </c>
      <c r="N335" s="6">
        <v>2792207</v>
      </c>
      <c r="O335" s="6">
        <v>2792207</v>
      </c>
      <c r="P335" s="6">
        <v>0</v>
      </c>
      <c r="Q335" s="6">
        <v>2931978</v>
      </c>
      <c r="R335" s="6">
        <v>2931978</v>
      </c>
      <c r="S335" s="6">
        <v>1943300</v>
      </c>
      <c r="T335" s="6">
        <v>84589</v>
      </c>
    </row>
    <row r="336" spans="1:20" x14ac:dyDescent="0.25">
      <c r="A336" t="s">
        <v>576</v>
      </c>
      <c r="B336" t="s">
        <v>2445</v>
      </c>
      <c r="C336" s="6">
        <v>29307</v>
      </c>
      <c r="D336" s="6">
        <v>29307</v>
      </c>
      <c r="E336" s="6">
        <v>32848</v>
      </c>
      <c r="F336" s="6">
        <v>32848</v>
      </c>
      <c r="G336" s="6">
        <v>32848</v>
      </c>
      <c r="H336" s="6">
        <v>35930</v>
      </c>
      <c r="I336" s="6">
        <v>35930</v>
      </c>
      <c r="J336" s="6">
        <v>35930</v>
      </c>
      <c r="K336" s="6">
        <v>39476</v>
      </c>
      <c r="L336" s="6">
        <v>39476</v>
      </c>
      <c r="M336" s="6">
        <v>39476</v>
      </c>
      <c r="N336" s="6">
        <v>43704</v>
      </c>
      <c r="O336" s="6">
        <v>43704</v>
      </c>
      <c r="P336" s="6">
        <v>43704</v>
      </c>
      <c r="Q336" s="6">
        <v>49526</v>
      </c>
      <c r="R336" s="6">
        <v>49526</v>
      </c>
      <c r="S336" s="6">
        <v>49526</v>
      </c>
      <c r="T336" s="6">
        <v>80091</v>
      </c>
    </row>
    <row r="337" spans="1:20" x14ac:dyDescent="0.25">
      <c r="A337" t="s">
        <v>578</v>
      </c>
      <c r="B337" t="s">
        <v>2446</v>
      </c>
      <c r="C337" s="6">
        <v>1701498</v>
      </c>
      <c r="D337" s="6">
        <v>0</v>
      </c>
      <c r="E337" s="6">
        <v>1802201</v>
      </c>
      <c r="F337" s="6">
        <v>1802201</v>
      </c>
      <c r="G337" s="6">
        <v>0</v>
      </c>
      <c r="H337" s="6">
        <v>1909054</v>
      </c>
      <c r="I337" s="6">
        <v>1909054</v>
      </c>
      <c r="J337" s="6">
        <v>0</v>
      </c>
      <c r="K337" s="6">
        <v>2015195</v>
      </c>
      <c r="L337" s="6">
        <v>2015195</v>
      </c>
      <c r="M337" s="6">
        <v>0</v>
      </c>
      <c r="N337" s="6">
        <v>2128177</v>
      </c>
      <c r="O337" s="6">
        <v>2128177</v>
      </c>
      <c r="P337" s="6">
        <v>0</v>
      </c>
      <c r="Q337" s="6">
        <v>2249997</v>
      </c>
      <c r="R337" s="6">
        <v>2249997</v>
      </c>
      <c r="S337" s="6">
        <v>0</v>
      </c>
      <c r="T337" s="6">
        <v>2523927</v>
      </c>
    </row>
    <row r="338" spans="1:20" x14ac:dyDescent="0.25">
      <c r="A338" t="s">
        <v>580</v>
      </c>
      <c r="B338" t="s">
        <v>2447</v>
      </c>
      <c r="C338" s="6">
        <v>2503265</v>
      </c>
      <c r="D338" s="6">
        <v>0</v>
      </c>
      <c r="E338" s="6">
        <v>2629291</v>
      </c>
      <c r="F338" s="6">
        <v>2629291</v>
      </c>
      <c r="G338" s="6">
        <v>0</v>
      </c>
      <c r="H338" s="6">
        <v>2761464</v>
      </c>
      <c r="I338" s="6">
        <v>2761464</v>
      </c>
      <c r="J338" s="6">
        <v>0</v>
      </c>
      <c r="K338" s="6">
        <v>2892926</v>
      </c>
      <c r="L338" s="6">
        <v>2892926</v>
      </c>
      <c r="M338" s="6">
        <v>0</v>
      </c>
      <c r="N338" s="6">
        <v>3031227</v>
      </c>
      <c r="O338" s="6">
        <v>3031227</v>
      </c>
      <c r="P338" s="6">
        <v>0</v>
      </c>
      <c r="Q338" s="6">
        <v>3178358</v>
      </c>
      <c r="R338" s="6">
        <v>3178358</v>
      </c>
      <c r="S338" s="6">
        <v>0</v>
      </c>
      <c r="T338" s="6">
        <v>3520657</v>
      </c>
    </row>
    <row r="339" spans="1:20" x14ac:dyDescent="0.25">
      <c r="A339" t="s">
        <v>582</v>
      </c>
      <c r="B339" t="s">
        <v>2448</v>
      </c>
      <c r="C339" s="6">
        <v>32440</v>
      </c>
      <c r="D339" s="6">
        <v>0</v>
      </c>
      <c r="E339" s="6">
        <v>77297</v>
      </c>
      <c r="F339" s="6">
        <v>77297</v>
      </c>
      <c r="G339" s="6">
        <v>0</v>
      </c>
      <c r="H339" s="6">
        <v>120757</v>
      </c>
      <c r="I339" s="6">
        <v>120757</v>
      </c>
      <c r="J339" s="6">
        <v>120757</v>
      </c>
      <c r="K339" s="6">
        <v>46628</v>
      </c>
      <c r="L339" s="6">
        <v>46628</v>
      </c>
      <c r="M339" s="6">
        <v>47406</v>
      </c>
      <c r="N339" s="6">
        <v>56749</v>
      </c>
      <c r="O339" s="6">
        <v>56749</v>
      </c>
      <c r="P339" s="6">
        <v>0</v>
      </c>
      <c r="Q339" s="6">
        <v>121130</v>
      </c>
      <c r="R339" s="6">
        <v>121130</v>
      </c>
      <c r="S339" s="6">
        <v>121130</v>
      </c>
      <c r="T339" s="6">
        <v>92206</v>
      </c>
    </row>
    <row r="340" spans="1:20" x14ac:dyDescent="0.25">
      <c r="A340" t="s">
        <v>584</v>
      </c>
      <c r="B340" t="s">
        <v>2449</v>
      </c>
      <c r="C340" s="6">
        <v>29392</v>
      </c>
      <c r="D340" s="6">
        <v>29400</v>
      </c>
      <c r="E340" s="6">
        <v>33041</v>
      </c>
      <c r="F340" s="6">
        <v>33041</v>
      </c>
      <c r="G340" s="6">
        <v>33100</v>
      </c>
      <c r="H340" s="6">
        <v>36084</v>
      </c>
      <c r="I340" s="6">
        <v>36084</v>
      </c>
      <c r="J340" s="6">
        <v>36100</v>
      </c>
      <c r="K340" s="6">
        <v>39686</v>
      </c>
      <c r="L340" s="6">
        <v>39686</v>
      </c>
      <c r="M340" s="6">
        <v>39700</v>
      </c>
      <c r="N340" s="6">
        <v>43937</v>
      </c>
      <c r="O340" s="6">
        <v>43937</v>
      </c>
      <c r="P340" s="6">
        <v>44000</v>
      </c>
      <c r="Q340" s="6">
        <v>49849</v>
      </c>
      <c r="R340" s="6">
        <v>49849</v>
      </c>
      <c r="S340" s="6">
        <v>50000</v>
      </c>
      <c r="T340" s="6">
        <v>85978</v>
      </c>
    </row>
    <row r="341" spans="1:20" x14ac:dyDescent="0.25">
      <c r="A341" t="s">
        <v>586</v>
      </c>
      <c r="B341" t="s">
        <v>2450</v>
      </c>
      <c r="C341" s="6">
        <v>35945</v>
      </c>
      <c r="D341" s="6">
        <v>35944</v>
      </c>
      <c r="E341" s="6">
        <v>39532</v>
      </c>
      <c r="F341" s="6">
        <v>39532</v>
      </c>
      <c r="G341" s="6">
        <v>39532</v>
      </c>
      <c r="H341" s="6">
        <v>42628</v>
      </c>
      <c r="I341" s="6">
        <v>42628</v>
      </c>
      <c r="J341" s="6">
        <v>42628</v>
      </c>
      <c r="K341" s="6">
        <v>52353</v>
      </c>
      <c r="L341" s="6">
        <v>52353</v>
      </c>
      <c r="M341" s="6">
        <v>52353</v>
      </c>
      <c r="N341" s="6">
        <v>50438</v>
      </c>
      <c r="O341" s="6">
        <v>50438</v>
      </c>
      <c r="P341" s="6">
        <v>50438</v>
      </c>
      <c r="Q341" s="6">
        <v>56410</v>
      </c>
      <c r="R341" s="6">
        <v>56410</v>
      </c>
      <c r="S341" s="6">
        <v>56410</v>
      </c>
      <c r="T341" s="6">
        <v>87018</v>
      </c>
    </row>
    <row r="342" spans="1:20" x14ac:dyDescent="0.25">
      <c r="A342" t="s">
        <v>588</v>
      </c>
      <c r="B342" t="s">
        <v>589</v>
      </c>
      <c r="C342" s="6">
        <v>29964</v>
      </c>
      <c r="D342" s="6">
        <v>0</v>
      </c>
      <c r="E342" s="6">
        <v>68460</v>
      </c>
      <c r="F342" s="6">
        <v>68460</v>
      </c>
      <c r="G342" s="6">
        <v>0</v>
      </c>
      <c r="H342" s="6">
        <v>112239</v>
      </c>
      <c r="I342" s="6">
        <v>112239</v>
      </c>
      <c r="J342" s="6">
        <v>0</v>
      </c>
      <c r="K342" s="6">
        <v>162002</v>
      </c>
      <c r="L342" s="6">
        <v>162002</v>
      </c>
      <c r="M342" s="6">
        <v>162002</v>
      </c>
      <c r="N342" s="6">
        <v>49130</v>
      </c>
      <c r="O342" s="6">
        <v>49130</v>
      </c>
      <c r="P342" s="6">
        <v>0</v>
      </c>
      <c r="Q342" s="6">
        <v>107607</v>
      </c>
      <c r="R342" s="6">
        <v>107607</v>
      </c>
      <c r="S342" s="6">
        <v>109360</v>
      </c>
      <c r="T342" s="6">
        <v>86736</v>
      </c>
    </row>
    <row r="343" spans="1:20" x14ac:dyDescent="0.25">
      <c r="A343" t="s">
        <v>590</v>
      </c>
      <c r="B343" t="s">
        <v>2310</v>
      </c>
      <c r="C343" s="6">
        <v>2723406</v>
      </c>
      <c r="D343" s="6">
        <v>0</v>
      </c>
      <c r="E343" s="6">
        <v>2858622</v>
      </c>
      <c r="F343" s="6">
        <v>2858622</v>
      </c>
      <c r="G343" s="6">
        <v>0</v>
      </c>
      <c r="H343" s="6">
        <v>3000229</v>
      </c>
      <c r="I343" s="6">
        <v>3000229</v>
      </c>
      <c r="J343" s="6">
        <v>0</v>
      </c>
      <c r="K343" s="6">
        <v>3141078</v>
      </c>
      <c r="L343" s="6">
        <v>3141078</v>
      </c>
      <c r="M343" s="6">
        <v>0</v>
      </c>
      <c r="N343" s="6">
        <v>3289054</v>
      </c>
      <c r="O343" s="6">
        <v>3289054</v>
      </c>
      <c r="P343" s="6">
        <v>0</v>
      </c>
      <c r="Q343" s="6">
        <v>3447134</v>
      </c>
      <c r="R343" s="6">
        <v>3447134</v>
      </c>
      <c r="S343" s="6">
        <v>0</v>
      </c>
      <c r="T343" s="6">
        <v>3814057</v>
      </c>
    </row>
    <row r="344" spans="1:20" x14ac:dyDescent="0.25">
      <c r="A344" t="s">
        <v>591</v>
      </c>
      <c r="B344" t="s">
        <v>2451</v>
      </c>
      <c r="C344" s="6">
        <v>29640</v>
      </c>
      <c r="D344" s="6">
        <v>29640</v>
      </c>
      <c r="E344" s="6">
        <v>43736</v>
      </c>
      <c r="F344" s="6">
        <v>43736</v>
      </c>
      <c r="G344" s="6">
        <v>43736</v>
      </c>
      <c r="H344" s="6">
        <v>43636</v>
      </c>
      <c r="I344" s="6">
        <v>43636</v>
      </c>
      <c r="J344" s="6">
        <v>43636</v>
      </c>
      <c r="K344" s="6">
        <v>46023</v>
      </c>
      <c r="L344" s="6">
        <v>46023</v>
      </c>
      <c r="M344" s="6">
        <v>46023</v>
      </c>
      <c r="N344" s="6">
        <v>50418</v>
      </c>
      <c r="O344" s="6">
        <v>50418</v>
      </c>
      <c r="P344" s="6">
        <v>50418</v>
      </c>
      <c r="Q344" s="6">
        <v>56770</v>
      </c>
      <c r="R344" s="6">
        <v>56770</v>
      </c>
      <c r="S344" s="6">
        <v>56770</v>
      </c>
      <c r="T344" s="6">
        <v>87490</v>
      </c>
    </row>
    <row r="345" spans="1:20" x14ac:dyDescent="0.25">
      <c r="A345" t="s">
        <v>593</v>
      </c>
      <c r="B345" t="s">
        <v>2452</v>
      </c>
      <c r="C345" s="6">
        <v>29920</v>
      </c>
      <c r="D345" s="6">
        <v>29920</v>
      </c>
      <c r="E345" s="6">
        <v>33630</v>
      </c>
      <c r="F345" s="6">
        <v>33630</v>
      </c>
      <c r="G345" s="6">
        <v>0</v>
      </c>
      <c r="H345" s="6">
        <v>75676</v>
      </c>
      <c r="I345" s="6">
        <v>75676</v>
      </c>
      <c r="J345" s="6">
        <v>0</v>
      </c>
      <c r="K345" s="6">
        <v>123699</v>
      </c>
      <c r="L345" s="6">
        <v>123699</v>
      </c>
      <c r="M345" s="6">
        <v>0</v>
      </c>
      <c r="N345" s="6">
        <v>178668</v>
      </c>
      <c r="O345" s="6">
        <v>178668</v>
      </c>
      <c r="P345" s="6">
        <v>178668</v>
      </c>
      <c r="Q345" s="6">
        <v>55902</v>
      </c>
      <c r="R345" s="6">
        <v>55902</v>
      </c>
      <c r="S345" s="6">
        <v>56834</v>
      </c>
      <c r="T345" s="6">
        <v>93221</v>
      </c>
    </row>
    <row r="346" spans="1:20" x14ac:dyDescent="0.25">
      <c r="A346" t="s">
        <v>595</v>
      </c>
      <c r="B346" t="s">
        <v>2280</v>
      </c>
      <c r="C346" s="6">
        <v>54845</v>
      </c>
      <c r="D346" s="6">
        <v>54845</v>
      </c>
      <c r="E346" s="6">
        <v>58556</v>
      </c>
      <c r="F346" s="6">
        <v>58556</v>
      </c>
      <c r="G346" s="6">
        <v>58556</v>
      </c>
      <c r="H346" s="6">
        <v>61688</v>
      </c>
      <c r="I346" s="6">
        <v>61688</v>
      </c>
      <c r="J346" s="6">
        <v>61688</v>
      </c>
      <c r="K346" s="6">
        <v>65286</v>
      </c>
      <c r="L346" s="6">
        <v>65286</v>
      </c>
      <c r="M346" s="6">
        <v>65286</v>
      </c>
      <c r="N346" s="6">
        <v>69596</v>
      </c>
      <c r="O346" s="6">
        <v>69596</v>
      </c>
      <c r="P346" s="6">
        <v>69596</v>
      </c>
      <c r="Q346" s="6">
        <v>75967</v>
      </c>
      <c r="R346" s="6">
        <v>75967</v>
      </c>
      <c r="S346" s="6">
        <v>75967</v>
      </c>
      <c r="T346" s="6">
        <v>111539</v>
      </c>
    </row>
    <row r="347" spans="1:20" x14ac:dyDescent="0.25">
      <c r="A347" t="s">
        <v>596</v>
      </c>
      <c r="B347" t="s">
        <v>2453</v>
      </c>
      <c r="C347" s="6">
        <v>980393</v>
      </c>
      <c r="D347" s="6">
        <v>0</v>
      </c>
      <c r="E347" s="6">
        <v>1059144</v>
      </c>
      <c r="F347" s="6">
        <v>1059144</v>
      </c>
      <c r="G347" s="6">
        <v>0</v>
      </c>
      <c r="H347" s="6">
        <v>1144134</v>
      </c>
      <c r="I347" s="6">
        <v>1144134</v>
      </c>
      <c r="J347" s="6">
        <v>0</v>
      </c>
      <c r="K347" s="6">
        <v>1228395</v>
      </c>
      <c r="L347" s="6">
        <v>1228395</v>
      </c>
      <c r="M347" s="6">
        <v>0</v>
      </c>
      <c r="N347" s="6">
        <v>1319604</v>
      </c>
      <c r="O347" s="6">
        <v>1319604</v>
      </c>
      <c r="P347" s="6">
        <v>0</v>
      </c>
      <c r="Q347" s="6">
        <v>1420123</v>
      </c>
      <c r="R347" s="6">
        <v>1420123</v>
      </c>
      <c r="S347" s="6">
        <v>0</v>
      </c>
      <c r="T347" s="6">
        <v>1634709</v>
      </c>
    </row>
    <row r="348" spans="1:20" x14ac:dyDescent="0.25">
      <c r="A348" t="s">
        <v>598</v>
      </c>
      <c r="B348" t="s">
        <v>2454</v>
      </c>
      <c r="C348" s="6">
        <v>35914</v>
      </c>
      <c r="D348" s="6">
        <v>35914</v>
      </c>
      <c r="E348" s="6">
        <v>39493</v>
      </c>
      <c r="F348" s="6">
        <v>39493</v>
      </c>
      <c r="G348" s="6">
        <v>40152</v>
      </c>
      <c r="H348" s="6">
        <v>46137</v>
      </c>
      <c r="I348" s="6">
        <v>46137</v>
      </c>
      <c r="J348" s="6">
        <v>46137</v>
      </c>
      <c r="K348" s="6">
        <v>46143</v>
      </c>
      <c r="L348" s="6">
        <v>46143</v>
      </c>
      <c r="M348" s="6">
        <v>46143</v>
      </c>
      <c r="N348" s="6">
        <v>50389</v>
      </c>
      <c r="O348" s="6">
        <v>50389</v>
      </c>
      <c r="P348" s="6">
        <v>50389</v>
      </c>
      <c r="Q348" s="6">
        <v>56332</v>
      </c>
      <c r="R348" s="6">
        <v>56332</v>
      </c>
      <c r="S348" s="6">
        <v>56332</v>
      </c>
      <c r="T348" s="6">
        <v>86931</v>
      </c>
    </row>
    <row r="349" spans="1:20" x14ac:dyDescent="0.25">
      <c r="A349" t="s">
        <v>600</v>
      </c>
      <c r="B349" t="s">
        <v>2455</v>
      </c>
      <c r="C349" s="6">
        <v>507432</v>
      </c>
      <c r="D349" s="6">
        <v>0</v>
      </c>
      <c r="E349" s="6">
        <v>570351</v>
      </c>
      <c r="F349" s="6">
        <v>570351</v>
      </c>
      <c r="G349" s="6">
        <v>0</v>
      </c>
      <c r="H349" s="6">
        <v>639417</v>
      </c>
      <c r="I349" s="6">
        <v>639417</v>
      </c>
      <c r="J349" s="6">
        <v>0</v>
      </c>
      <c r="K349" s="6">
        <v>707772</v>
      </c>
      <c r="L349" s="6">
        <v>707772</v>
      </c>
      <c r="M349" s="6">
        <v>0</v>
      </c>
      <c r="N349" s="6">
        <v>782966</v>
      </c>
      <c r="O349" s="6">
        <v>782966</v>
      </c>
      <c r="P349" s="6">
        <v>0</v>
      </c>
      <c r="Q349" s="6">
        <v>866990</v>
      </c>
      <c r="R349" s="6">
        <v>866990</v>
      </c>
      <c r="S349" s="6">
        <v>0</v>
      </c>
      <c r="T349" s="6">
        <v>1038900</v>
      </c>
    </row>
    <row r="350" spans="1:20" x14ac:dyDescent="0.25">
      <c r="A350" t="s">
        <v>602</v>
      </c>
      <c r="B350" t="s">
        <v>2456</v>
      </c>
      <c r="C350" s="6">
        <v>29438</v>
      </c>
      <c r="D350" s="6">
        <v>29438</v>
      </c>
      <c r="E350" s="6">
        <v>33016</v>
      </c>
      <c r="F350" s="6">
        <v>33016</v>
      </c>
      <c r="G350" s="6">
        <v>33016</v>
      </c>
      <c r="H350" s="6">
        <v>36109</v>
      </c>
      <c r="I350" s="6">
        <v>36109</v>
      </c>
      <c r="J350" s="6">
        <v>36109</v>
      </c>
      <c r="K350" s="6">
        <v>39665</v>
      </c>
      <c r="L350" s="6">
        <v>39665</v>
      </c>
      <c r="M350" s="6">
        <v>39665</v>
      </c>
      <c r="N350" s="6">
        <v>43911</v>
      </c>
      <c r="O350" s="6">
        <v>43911</v>
      </c>
      <c r="P350" s="6">
        <v>43911</v>
      </c>
      <c r="Q350" s="6">
        <v>49850</v>
      </c>
      <c r="R350" s="6">
        <v>49850</v>
      </c>
      <c r="S350" s="6">
        <v>49850</v>
      </c>
      <c r="T350" s="6">
        <v>80449</v>
      </c>
    </row>
    <row r="351" spans="1:20" x14ac:dyDescent="0.25">
      <c r="A351" t="s">
        <v>604</v>
      </c>
      <c r="B351" t="s">
        <v>605</v>
      </c>
      <c r="C351" s="6">
        <v>68367</v>
      </c>
      <c r="D351" s="6">
        <v>0</v>
      </c>
      <c r="E351" s="6">
        <v>110957</v>
      </c>
      <c r="F351" s="6">
        <v>110957</v>
      </c>
      <c r="G351" s="6">
        <v>110957</v>
      </c>
      <c r="H351" s="6">
        <v>42831</v>
      </c>
      <c r="I351" s="6">
        <v>42831</v>
      </c>
      <c r="J351" s="6">
        <v>43545</v>
      </c>
      <c r="K351" s="6">
        <v>48381</v>
      </c>
      <c r="L351" s="6">
        <v>48381</v>
      </c>
      <c r="M351" s="6">
        <v>0</v>
      </c>
      <c r="N351" s="6">
        <v>109601</v>
      </c>
      <c r="O351" s="6">
        <v>109601</v>
      </c>
      <c r="P351" s="6">
        <v>109601</v>
      </c>
      <c r="Q351" s="6">
        <v>67243</v>
      </c>
      <c r="R351" s="6">
        <v>67243</v>
      </c>
      <c r="S351" s="6">
        <v>68364</v>
      </c>
      <c r="T351" s="6">
        <v>106331</v>
      </c>
    </row>
    <row r="352" spans="1:20" x14ac:dyDescent="0.25">
      <c r="A352" t="s">
        <v>606</v>
      </c>
      <c r="B352" t="s">
        <v>83</v>
      </c>
      <c r="C352" s="6">
        <v>35361</v>
      </c>
      <c r="D352" s="6">
        <v>35361</v>
      </c>
      <c r="E352" s="6">
        <v>39954</v>
      </c>
      <c r="F352" s="6">
        <v>39954</v>
      </c>
      <c r="G352" s="6">
        <v>39954</v>
      </c>
      <c r="H352" s="6">
        <v>45574</v>
      </c>
      <c r="I352" s="6">
        <v>45574</v>
      </c>
      <c r="J352" s="6">
        <v>45574</v>
      </c>
      <c r="K352" s="6">
        <v>47744</v>
      </c>
      <c r="L352" s="6">
        <v>47744</v>
      </c>
      <c r="M352" s="6">
        <v>48540</v>
      </c>
      <c r="N352" s="6">
        <v>52788</v>
      </c>
      <c r="O352" s="6">
        <v>52788</v>
      </c>
      <c r="P352" s="6">
        <v>52788</v>
      </c>
      <c r="Q352" s="6">
        <v>62452</v>
      </c>
      <c r="R352" s="6">
        <v>62452</v>
      </c>
      <c r="S352" s="6">
        <v>63309.14</v>
      </c>
      <c r="T352" s="6">
        <v>100293</v>
      </c>
    </row>
    <row r="353" spans="1:20" x14ac:dyDescent="0.25">
      <c r="A353" t="s">
        <v>607</v>
      </c>
      <c r="B353" t="s">
        <v>33</v>
      </c>
      <c r="C353" s="6">
        <v>75224</v>
      </c>
      <c r="D353" s="6">
        <v>0</v>
      </c>
      <c r="E353" s="6">
        <v>121768</v>
      </c>
      <c r="F353" s="6">
        <v>121768</v>
      </c>
      <c r="G353" s="6">
        <v>75224</v>
      </c>
      <c r="H353" s="6">
        <v>95558</v>
      </c>
      <c r="I353" s="6">
        <v>95558</v>
      </c>
      <c r="J353" s="6">
        <v>48332</v>
      </c>
      <c r="K353" s="6">
        <v>102953</v>
      </c>
      <c r="L353" s="6">
        <v>102953</v>
      </c>
      <c r="M353" s="6">
        <v>49014</v>
      </c>
      <c r="N353" s="6">
        <v>113839</v>
      </c>
      <c r="O353" s="6">
        <v>113839</v>
      </c>
      <c r="P353" s="6">
        <v>55727</v>
      </c>
      <c r="Q353" s="6">
        <v>129086</v>
      </c>
      <c r="R353" s="6">
        <v>129086</v>
      </c>
      <c r="S353" s="6">
        <v>0</v>
      </c>
      <c r="T353" s="6">
        <v>244966</v>
      </c>
    </row>
    <row r="354" spans="1:20" x14ac:dyDescent="0.25">
      <c r="A354" t="s">
        <v>608</v>
      </c>
      <c r="B354" t="s">
        <v>2457</v>
      </c>
      <c r="C354" s="6">
        <v>31597</v>
      </c>
      <c r="D354" s="6">
        <v>31597</v>
      </c>
      <c r="E354" s="6">
        <v>35768</v>
      </c>
      <c r="F354" s="6">
        <v>35768</v>
      </c>
      <c r="G354" s="6">
        <v>35768</v>
      </c>
      <c r="H354" s="6">
        <v>43422</v>
      </c>
      <c r="I354" s="6">
        <v>43422</v>
      </c>
      <c r="J354" s="6">
        <v>43422</v>
      </c>
      <c r="K354" s="6">
        <v>42776</v>
      </c>
      <c r="L354" s="6">
        <v>42776</v>
      </c>
      <c r="M354" s="6">
        <v>42776</v>
      </c>
      <c r="N354" s="6">
        <v>47309</v>
      </c>
      <c r="O354" s="6">
        <v>47309</v>
      </c>
      <c r="P354" s="6">
        <v>47309</v>
      </c>
      <c r="Q354" s="6">
        <v>55167</v>
      </c>
      <c r="R354" s="6">
        <v>55167</v>
      </c>
      <c r="S354" s="6">
        <v>56087</v>
      </c>
      <c r="T354" s="6">
        <v>97945</v>
      </c>
    </row>
    <row r="355" spans="1:20" x14ac:dyDescent="0.25">
      <c r="A355" t="s">
        <v>610</v>
      </c>
      <c r="B355" t="s">
        <v>611</v>
      </c>
      <c r="C355" s="6">
        <v>35055</v>
      </c>
      <c r="D355" s="6">
        <v>0</v>
      </c>
      <c r="E355" s="6">
        <v>76389</v>
      </c>
      <c r="F355" s="6">
        <v>76389</v>
      </c>
      <c r="G355" s="6">
        <v>0</v>
      </c>
      <c r="H355" s="6">
        <v>123303</v>
      </c>
      <c r="I355" s="6">
        <v>123303</v>
      </c>
      <c r="J355" s="6">
        <v>0</v>
      </c>
      <c r="K355" s="6">
        <v>176522</v>
      </c>
      <c r="L355" s="6">
        <v>176522</v>
      </c>
      <c r="M355" s="6">
        <v>0</v>
      </c>
      <c r="N355" s="6">
        <v>237117</v>
      </c>
      <c r="O355" s="6">
        <v>237117</v>
      </c>
      <c r="P355" s="6">
        <v>0</v>
      </c>
      <c r="Q355" s="6">
        <v>308914</v>
      </c>
      <c r="R355" s="6">
        <v>308914</v>
      </c>
      <c r="S355" s="6">
        <v>0</v>
      </c>
      <c r="T355" s="6">
        <v>438614</v>
      </c>
    </row>
    <row r="356" spans="1:20" x14ac:dyDescent="0.25">
      <c r="A356" t="s">
        <v>612</v>
      </c>
      <c r="B356" t="s">
        <v>392</v>
      </c>
      <c r="C356" s="6">
        <v>76020</v>
      </c>
      <c r="D356" s="6">
        <v>0</v>
      </c>
      <c r="E356" s="6">
        <v>123934</v>
      </c>
      <c r="F356" s="6">
        <v>123934</v>
      </c>
      <c r="G356" s="6">
        <v>74244.05</v>
      </c>
      <c r="H356" s="6">
        <v>102214</v>
      </c>
      <c r="I356" s="6">
        <v>102214</v>
      </c>
      <c r="J356" s="6">
        <v>0</v>
      </c>
      <c r="K356" s="6">
        <v>159679</v>
      </c>
      <c r="L356" s="6">
        <v>159679</v>
      </c>
      <c r="M356" s="6">
        <v>51664.95</v>
      </c>
      <c r="N356" s="6">
        <v>172300</v>
      </c>
      <c r="O356" s="6">
        <v>172300</v>
      </c>
      <c r="P356" s="6">
        <v>52179.05</v>
      </c>
      <c r="Q356" s="6">
        <v>196659</v>
      </c>
      <c r="R356" s="6">
        <v>196659</v>
      </c>
      <c r="S356" s="6">
        <v>122889.95</v>
      </c>
      <c r="T356" s="6">
        <v>188629</v>
      </c>
    </row>
    <row r="357" spans="1:20" x14ac:dyDescent="0.25">
      <c r="A357" t="s">
        <v>613</v>
      </c>
      <c r="B357" t="s">
        <v>2458</v>
      </c>
      <c r="C357" s="6">
        <v>120125</v>
      </c>
      <c r="D357" s="6">
        <v>0</v>
      </c>
      <c r="E357" s="6">
        <v>171364</v>
      </c>
      <c r="F357" s="6">
        <v>171364</v>
      </c>
      <c r="G357" s="6">
        <v>0</v>
      </c>
      <c r="H357" s="6">
        <v>228457</v>
      </c>
      <c r="I357" s="6">
        <v>228457</v>
      </c>
      <c r="J357" s="6">
        <v>0</v>
      </c>
      <c r="K357" s="6">
        <v>292125</v>
      </c>
      <c r="L357" s="6">
        <v>292125</v>
      </c>
      <c r="M357" s="6">
        <v>0</v>
      </c>
      <c r="N357" s="6">
        <v>363426</v>
      </c>
      <c r="O357" s="6">
        <v>363426</v>
      </c>
      <c r="P357" s="6">
        <v>0</v>
      </c>
      <c r="Q357" s="6">
        <v>445995</v>
      </c>
      <c r="R357" s="6">
        <v>445995</v>
      </c>
      <c r="S357" s="6">
        <v>422000</v>
      </c>
      <c r="T357" s="6">
        <v>97664</v>
      </c>
    </row>
    <row r="358" spans="1:20" x14ac:dyDescent="0.25">
      <c r="A358" t="s">
        <v>615</v>
      </c>
      <c r="B358" t="s">
        <v>616</v>
      </c>
      <c r="C358" s="6">
        <v>29200</v>
      </c>
      <c r="D358" s="6">
        <v>29638</v>
      </c>
      <c r="E358" s="6">
        <v>35946</v>
      </c>
      <c r="F358" s="6">
        <v>35946</v>
      </c>
      <c r="G358" s="6">
        <v>35946</v>
      </c>
      <c r="H358" s="6">
        <v>35786</v>
      </c>
      <c r="I358" s="6">
        <v>35786</v>
      </c>
      <c r="J358" s="6">
        <v>35786</v>
      </c>
      <c r="K358" s="6">
        <v>39322</v>
      </c>
      <c r="L358" s="6">
        <v>39322</v>
      </c>
      <c r="M358" s="6">
        <v>39322</v>
      </c>
      <c r="N358" s="6">
        <v>43536</v>
      </c>
      <c r="O358" s="6">
        <v>43536</v>
      </c>
      <c r="P358" s="6">
        <v>43536</v>
      </c>
      <c r="Q358" s="6">
        <v>49263</v>
      </c>
      <c r="R358" s="6">
        <v>49263</v>
      </c>
      <c r="S358" s="6">
        <v>49263</v>
      </c>
      <c r="T358" s="6">
        <v>79801</v>
      </c>
    </row>
    <row r="359" spans="1:20" x14ac:dyDescent="0.25">
      <c r="A359" t="s">
        <v>1169</v>
      </c>
      <c r="B359" t="s">
        <v>2459</v>
      </c>
      <c r="C359" s="6">
        <v>36145</v>
      </c>
      <c r="D359" s="6">
        <v>36150</v>
      </c>
      <c r="E359" s="6">
        <v>39653</v>
      </c>
      <c r="F359" s="6">
        <v>39653</v>
      </c>
      <c r="G359" s="6">
        <v>0</v>
      </c>
      <c r="H359" s="6">
        <v>93495</v>
      </c>
      <c r="I359" s="6">
        <v>93495</v>
      </c>
      <c r="J359" s="6">
        <v>50000</v>
      </c>
      <c r="K359" s="6">
        <v>98214</v>
      </c>
      <c r="L359" s="6">
        <v>98214</v>
      </c>
      <c r="M359" s="6">
        <v>90000</v>
      </c>
      <c r="N359" s="6">
        <v>64823</v>
      </c>
      <c r="O359" s="6">
        <v>64823</v>
      </c>
      <c r="P359" s="6">
        <v>59000</v>
      </c>
      <c r="Q359" s="6">
        <v>69939</v>
      </c>
      <c r="R359" s="6">
        <v>69939</v>
      </c>
      <c r="S359" s="6">
        <v>150000</v>
      </c>
      <c r="T359" s="6">
        <v>35529</v>
      </c>
    </row>
    <row r="360" spans="1:20" x14ac:dyDescent="0.25">
      <c r="A360" t="s">
        <v>1170</v>
      </c>
      <c r="B360" t="s">
        <v>2460</v>
      </c>
      <c r="C360" s="6">
        <v>29698</v>
      </c>
      <c r="D360" s="6">
        <v>29698</v>
      </c>
      <c r="E360" s="6">
        <v>33347</v>
      </c>
      <c r="F360" s="6">
        <v>33347</v>
      </c>
      <c r="G360" s="6">
        <v>33347</v>
      </c>
      <c r="H360" s="6">
        <v>36461</v>
      </c>
      <c r="I360" s="6">
        <v>36461</v>
      </c>
      <c r="J360" s="6">
        <v>36461</v>
      </c>
      <c r="K360" s="6">
        <v>40039</v>
      </c>
      <c r="L360" s="6">
        <v>40039</v>
      </c>
      <c r="M360" s="6">
        <v>40039</v>
      </c>
      <c r="N360" s="6">
        <v>44319</v>
      </c>
      <c r="O360" s="6">
        <v>44319</v>
      </c>
      <c r="P360" s="6">
        <v>44319</v>
      </c>
      <c r="Q360" s="6">
        <v>50489</v>
      </c>
      <c r="R360" s="6">
        <v>50489</v>
      </c>
      <c r="S360" s="6">
        <v>50489</v>
      </c>
      <c r="T360" s="6">
        <v>81154</v>
      </c>
    </row>
    <row r="361" spans="1:20" x14ac:dyDescent="0.25">
      <c r="A361" t="s">
        <v>621</v>
      </c>
      <c r="B361" t="s">
        <v>2461</v>
      </c>
      <c r="C361" s="6">
        <v>2458942</v>
      </c>
      <c r="D361" s="6">
        <v>0</v>
      </c>
      <c r="E361" s="6">
        <v>2583145</v>
      </c>
      <c r="F361" s="6">
        <v>2583145</v>
      </c>
      <c r="G361" s="6">
        <v>0</v>
      </c>
      <c r="H361" s="6">
        <v>2713450</v>
      </c>
      <c r="I361" s="6">
        <v>2713450</v>
      </c>
      <c r="J361" s="6">
        <v>0</v>
      </c>
      <c r="K361" s="6">
        <v>2843052</v>
      </c>
      <c r="L361" s="6">
        <v>2843052</v>
      </c>
      <c r="M361" s="6">
        <v>0</v>
      </c>
      <c r="N361" s="6">
        <v>2979439</v>
      </c>
      <c r="O361" s="6">
        <v>2979439</v>
      </c>
      <c r="P361" s="6">
        <v>0</v>
      </c>
      <c r="Q361" s="6">
        <v>3124416</v>
      </c>
      <c r="R361" s="6">
        <v>3124416</v>
      </c>
      <c r="S361" s="6">
        <v>0</v>
      </c>
      <c r="T361" s="6">
        <v>3461831</v>
      </c>
    </row>
    <row r="362" spans="1:20" x14ac:dyDescent="0.25">
      <c r="A362" t="s">
        <v>1171</v>
      </c>
      <c r="B362" t="s">
        <v>2403</v>
      </c>
      <c r="C362" s="6">
        <v>32569</v>
      </c>
      <c r="D362" s="6">
        <v>32569</v>
      </c>
      <c r="E362" s="6">
        <v>32713</v>
      </c>
      <c r="F362" s="6">
        <v>32713</v>
      </c>
      <c r="G362" s="6">
        <v>0</v>
      </c>
      <c r="H362" s="6">
        <v>73658</v>
      </c>
      <c r="I362" s="6">
        <v>73658</v>
      </c>
      <c r="J362" s="6">
        <v>73674</v>
      </c>
      <c r="K362" s="6">
        <v>39306</v>
      </c>
      <c r="L362" s="6">
        <v>39306</v>
      </c>
      <c r="M362" s="6">
        <v>39306</v>
      </c>
      <c r="N362" s="6">
        <v>43536</v>
      </c>
      <c r="O362" s="6">
        <v>43536</v>
      </c>
      <c r="P362" s="6">
        <v>43536</v>
      </c>
      <c r="Q362" s="6">
        <v>49263</v>
      </c>
      <c r="R362" s="6">
        <v>49263</v>
      </c>
      <c r="S362" s="6">
        <v>49263</v>
      </c>
      <c r="T362" s="6">
        <v>79801</v>
      </c>
    </row>
    <row r="363" spans="1:20" x14ac:dyDescent="0.25">
      <c r="A363" t="s">
        <v>1172</v>
      </c>
      <c r="B363" t="s">
        <v>2462</v>
      </c>
      <c r="C363" s="6">
        <v>29425</v>
      </c>
      <c r="D363" s="6">
        <v>29425</v>
      </c>
      <c r="E363" s="6">
        <v>32959</v>
      </c>
      <c r="F363" s="6">
        <v>32959</v>
      </c>
      <c r="G363" s="6">
        <v>32959</v>
      </c>
      <c r="H363" s="6">
        <v>36054</v>
      </c>
      <c r="I363" s="6">
        <v>36054</v>
      </c>
      <c r="J363" s="6">
        <v>36354.5</v>
      </c>
      <c r="K363" s="6">
        <v>39621</v>
      </c>
      <c r="L363" s="6">
        <v>39621</v>
      </c>
      <c r="M363" s="6">
        <v>39949.5</v>
      </c>
      <c r="N363" s="6">
        <v>43533</v>
      </c>
      <c r="O363" s="6">
        <v>43533</v>
      </c>
      <c r="P363" s="6">
        <v>43533</v>
      </c>
      <c r="Q363" s="6">
        <v>49988</v>
      </c>
      <c r="R363" s="6">
        <v>49988</v>
      </c>
      <c r="S363" s="6">
        <v>49988</v>
      </c>
      <c r="T363" s="6">
        <v>83535</v>
      </c>
    </row>
    <row r="364" spans="1:20" x14ac:dyDescent="0.25">
      <c r="A364" t="s">
        <v>1173</v>
      </c>
      <c r="B364" t="s">
        <v>2463</v>
      </c>
      <c r="C364" s="6">
        <v>2531057</v>
      </c>
      <c r="D364" s="6">
        <v>0</v>
      </c>
      <c r="E364" s="6">
        <v>2657545</v>
      </c>
      <c r="F364" s="6">
        <v>2657545</v>
      </c>
      <c r="G364" s="6">
        <v>0</v>
      </c>
      <c r="H364" s="6">
        <v>2790136</v>
      </c>
      <c r="I364" s="6">
        <v>2790136</v>
      </c>
      <c r="J364" s="6">
        <v>0</v>
      </c>
      <c r="K364" s="6">
        <v>2922024</v>
      </c>
      <c r="L364" s="6">
        <v>2922024</v>
      </c>
      <c r="M364" s="6">
        <v>0</v>
      </c>
      <c r="N364" s="6">
        <v>3060698</v>
      </c>
      <c r="O364" s="6">
        <v>3060698</v>
      </c>
      <c r="P364" s="6">
        <v>0</v>
      </c>
      <c r="Q364" s="6">
        <v>3207966</v>
      </c>
      <c r="R364" s="6">
        <v>3207966</v>
      </c>
      <c r="S364" s="6">
        <v>0</v>
      </c>
      <c r="T364" s="6">
        <v>3551551</v>
      </c>
    </row>
    <row r="365" spans="1:20" x14ac:dyDescent="0.25">
      <c r="A365" t="s">
        <v>628</v>
      </c>
      <c r="B365" t="s">
        <v>629</v>
      </c>
      <c r="C365" s="6">
        <v>62576</v>
      </c>
      <c r="D365" s="6">
        <v>62576</v>
      </c>
      <c r="E365" s="6">
        <v>35494</v>
      </c>
      <c r="F365" s="6">
        <v>35494</v>
      </c>
      <c r="G365" s="6">
        <v>0</v>
      </c>
      <c r="H365" s="6">
        <v>92942</v>
      </c>
      <c r="I365" s="6">
        <v>92942</v>
      </c>
      <c r="J365" s="6">
        <v>0</v>
      </c>
      <c r="K365" s="6">
        <v>164909</v>
      </c>
      <c r="L365" s="6">
        <v>164909</v>
      </c>
      <c r="M365" s="6">
        <v>50000</v>
      </c>
      <c r="N365" s="6">
        <v>177029</v>
      </c>
      <c r="O365" s="6">
        <v>177029</v>
      </c>
      <c r="P365" s="6">
        <v>0</v>
      </c>
      <c r="Q365" s="6">
        <v>246624</v>
      </c>
      <c r="R365" s="6">
        <v>246624</v>
      </c>
      <c r="S365" s="6">
        <v>246624</v>
      </c>
      <c r="T365" s="6">
        <v>84092</v>
      </c>
    </row>
    <row r="366" spans="1:20" x14ac:dyDescent="0.25">
      <c r="A366" t="s">
        <v>630</v>
      </c>
      <c r="B366" t="s">
        <v>2464</v>
      </c>
      <c r="C366" s="6">
        <v>28756</v>
      </c>
      <c r="D366" s="6">
        <v>28756</v>
      </c>
      <c r="E366" s="6">
        <v>32271</v>
      </c>
      <c r="F366" s="6">
        <v>32271</v>
      </c>
      <c r="G366" s="6">
        <v>0</v>
      </c>
      <c r="H366" s="6">
        <v>72754</v>
      </c>
      <c r="I366" s="6">
        <v>72754</v>
      </c>
      <c r="J366" s="6">
        <v>72754</v>
      </c>
      <c r="K366" s="6">
        <v>43945</v>
      </c>
      <c r="L366" s="6">
        <v>43945</v>
      </c>
      <c r="M366" s="6">
        <v>43945</v>
      </c>
      <c r="N366" s="6">
        <v>43097</v>
      </c>
      <c r="O366" s="6">
        <v>43097</v>
      </c>
      <c r="P366" s="6">
        <v>43816</v>
      </c>
      <c r="Q366" s="6">
        <v>55027</v>
      </c>
      <c r="R366" s="6">
        <v>55027</v>
      </c>
      <c r="S366" s="6">
        <v>52872</v>
      </c>
      <c r="T366" s="6">
        <v>79371</v>
      </c>
    </row>
    <row r="367" spans="1:20" x14ac:dyDescent="0.25">
      <c r="A367" t="s">
        <v>1736</v>
      </c>
      <c r="B367" t="s">
        <v>2465</v>
      </c>
      <c r="C367" s="6">
        <v>29197</v>
      </c>
      <c r="D367" s="6">
        <v>29197</v>
      </c>
      <c r="E367" s="6">
        <v>32708</v>
      </c>
      <c r="F367" s="6">
        <v>32708</v>
      </c>
      <c r="G367" s="6">
        <v>32708</v>
      </c>
      <c r="H367" s="6">
        <v>35781</v>
      </c>
      <c r="I367" s="6">
        <v>35781</v>
      </c>
      <c r="J367" s="6">
        <v>35781</v>
      </c>
      <c r="K367" s="6">
        <v>39316</v>
      </c>
      <c r="L367" s="6">
        <v>39316</v>
      </c>
      <c r="M367" s="6">
        <v>39316</v>
      </c>
      <c r="N367" s="6">
        <v>43530</v>
      </c>
      <c r="O367" s="6">
        <v>43530</v>
      </c>
      <c r="P367" s="6">
        <v>43530</v>
      </c>
      <c r="Q367" s="6">
        <v>49253</v>
      </c>
      <c r="R367" s="6">
        <v>49253</v>
      </c>
      <c r="S367" s="6">
        <v>49253</v>
      </c>
      <c r="T367" s="6">
        <v>79790</v>
      </c>
    </row>
    <row r="368" spans="1:20" x14ac:dyDescent="0.25">
      <c r="A368" t="s">
        <v>1738</v>
      </c>
      <c r="B368" t="s">
        <v>2466</v>
      </c>
      <c r="C368" s="6">
        <v>29204</v>
      </c>
      <c r="D368" s="6">
        <v>29204</v>
      </c>
      <c r="E368" s="6">
        <v>32717</v>
      </c>
      <c r="F368" s="6">
        <v>32717</v>
      </c>
      <c r="G368" s="6">
        <v>32717</v>
      </c>
      <c r="H368" s="6">
        <v>35791</v>
      </c>
      <c r="I368" s="6">
        <v>35791</v>
      </c>
      <c r="J368" s="6">
        <v>35791</v>
      </c>
      <c r="K368" s="6">
        <v>39328</v>
      </c>
      <c r="L368" s="6">
        <v>39328</v>
      </c>
      <c r="M368" s="6">
        <v>39328</v>
      </c>
      <c r="N368" s="6">
        <v>43543</v>
      </c>
      <c r="O368" s="6">
        <v>43543</v>
      </c>
      <c r="P368" s="6">
        <v>43543</v>
      </c>
      <c r="Q368" s="6">
        <v>49273</v>
      </c>
      <c r="R368" s="6">
        <v>49273</v>
      </c>
      <c r="S368" s="6">
        <v>49273</v>
      </c>
      <c r="T368" s="6">
        <v>79812</v>
      </c>
    </row>
    <row r="369" spans="1:20" x14ac:dyDescent="0.25">
      <c r="A369" t="s">
        <v>1739</v>
      </c>
      <c r="B369" t="s">
        <v>637</v>
      </c>
      <c r="C369" s="6">
        <v>32166</v>
      </c>
      <c r="D369" s="6">
        <v>32166</v>
      </c>
      <c r="E369" s="6">
        <v>35946</v>
      </c>
      <c r="F369" s="6">
        <v>35946</v>
      </c>
      <c r="G369" s="6">
        <v>35946</v>
      </c>
      <c r="H369" s="6">
        <v>41107</v>
      </c>
      <c r="I369" s="6">
        <v>41107</v>
      </c>
      <c r="J369" s="6">
        <v>0</v>
      </c>
      <c r="K369" s="6">
        <v>86271</v>
      </c>
      <c r="L369" s="6">
        <v>86271</v>
      </c>
      <c r="M369" s="6">
        <v>85682</v>
      </c>
      <c r="N369" s="6">
        <v>47823</v>
      </c>
      <c r="O369" s="6">
        <v>47823</v>
      </c>
      <c r="P369" s="6">
        <v>47823</v>
      </c>
      <c r="Q369" s="6">
        <v>54820</v>
      </c>
      <c r="R369" s="6">
        <v>54820</v>
      </c>
      <c r="S369" s="6">
        <v>54820</v>
      </c>
      <c r="T369" s="6">
        <v>85444</v>
      </c>
    </row>
    <row r="370" spans="1:20" x14ac:dyDescent="0.25">
      <c r="A370" t="s">
        <v>1740</v>
      </c>
      <c r="B370" t="s">
        <v>2467</v>
      </c>
      <c r="C370" s="6">
        <v>2264633</v>
      </c>
      <c r="D370" s="6">
        <v>0</v>
      </c>
      <c r="E370" s="6">
        <v>2380616</v>
      </c>
      <c r="F370" s="6">
        <v>2380616</v>
      </c>
      <c r="G370" s="6">
        <v>0</v>
      </c>
      <c r="H370" s="6">
        <v>2502476</v>
      </c>
      <c r="I370" s="6">
        <v>2502476</v>
      </c>
      <c r="J370" s="6">
        <v>0</v>
      </c>
      <c r="K370" s="6">
        <v>2623676</v>
      </c>
      <c r="L370" s="6">
        <v>2623676</v>
      </c>
      <c r="M370" s="6">
        <v>0</v>
      </c>
      <c r="N370" s="6">
        <v>2751393</v>
      </c>
      <c r="O370" s="6">
        <v>2751393</v>
      </c>
      <c r="P370" s="6">
        <v>0</v>
      </c>
      <c r="Q370" s="6">
        <v>2886515</v>
      </c>
      <c r="R370" s="6">
        <v>2886515</v>
      </c>
      <c r="S370" s="6">
        <v>0</v>
      </c>
      <c r="T370" s="6">
        <v>3201916</v>
      </c>
    </row>
    <row r="371" spans="1:20" x14ac:dyDescent="0.25">
      <c r="A371" t="s">
        <v>1741</v>
      </c>
      <c r="B371" t="s">
        <v>2681</v>
      </c>
      <c r="C371" s="6">
        <v>62886</v>
      </c>
      <c r="D371" s="6">
        <v>63810</v>
      </c>
      <c r="E371" s="6">
        <v>43409</v>
      </c>
      <c r="F371" s="6">
        <v>43409</v>
      </c>
      <c r="G371" s="6">
        <v>43409</v>
      </c>
      <c r="H371" s="6">
        <v>63189</v>
      </c>
      <c r="I371" s="6">
        <v>63189</v>
      </c>
      <c r="J371" s="6">
        <v>63200</v>
      </c>
      <c r="K371" s="6">
        <v>44538</v>
      </c>
      <c r="L371" s="6">
        <v>44538</v>
      </c>
      <c r="M371" s="6">
        <v>45281</v>
      </c>
      <c r="N371" s="6">
        <v>52730</v>
      </c>
      <c r="O371" s="6">
        <v>52730</v>
      </c>
      <c r="P371" s="6">
        <v>52730</v>
      </c>
      <c r="Q371" s="6">
        <v>58717</v>
      </c>
      <c r="R371" s="6">
        <v>58717</v>
      </c>
      <c r="S371" s="6">
        <v>58717</v>
      </c>
      <c r="T371" s="6">
        <v>83506</v>
      </c>
    </row>
    <row r="372" spans="1:20" x14ac:dyDescent="0.25">
      <c r="A372" t="s">
        <v>1742</v>
      </c>
      <c r="B372" t="s">
        <v>33</v>
      </c>
      <c r="C372" s="6">
        <v>61830</v>
      </c>
      <c r="D372" s="6">
        <v>0</v>
      </c>
      <c r="E372" s="6">
        <v>99310</v>
      </c>
      <c r="F372" s="6">
        <v>99310</v>
      </c>
      <c r="G372" s="6">
        <v>61830</v>
      </c>
      <c r="H372" s="6">
        <v>77084</v>
      </c>
      <c r="I372" s="6">
        <v>77084</v>
      </c>
      <c r="J372" s="6">
        <v>38949</v>
      </c>
      <c r="K372" s="6">
        <v>83409</v>
      </c>
      <c r="L372" s="6">
        <v>83409</v>
      </c>
      <c r="M372" s="6">
        <v>39604</v>
      </c>
      <c r="N372" s="6">
        <v>92607</v>
      </c>
      <c r="O372" s="6">
        <v>92607</v>
      </c>
      <c r="P372" s="6">
        <v>45274</v>
      </c>
      <c r="Q372" s="6">
        <v>101637</v>
      </c>
      <c r="R372" s="6">
        <v>101637</v>
      </c>
      <c r="S372" s="6">
        <v>0</v>
      </c>
      <c r="T372" s="6">
        <v>196393</v>
      </c>
    </row>
    <row r="373" spans="1:20" x14ac:dyDescent="0.25">
      <c r="A373" t="s">
        <v>1743</v>
      </c>
      <c r="B373" t="s">
        <v>2468</v>
      </c>
      <c r="C373" s="6">
        <v>28085</v>
      </c>
      <c r="D373" s="6">
        <v>28085</v>
      </c>
      <c r="E373" s="6">
        <v>31292</v>
      </c>
      <c r="F373" s="6">
        <v>31292</v>
      </c>
      <c r="G373" s="6">
        <v>31292</v>
      </c>
      <c r="H373" s="6">
        <v>34275</v>
      </c>
      <c r="I373" s="6">
        <v>34275</v>
      </c>
      <c r="J373" s="6">
        <v>34275</v>
      </c>
      <c r="K373" s="6">
        <v>37715</v>
      </c>
      <c r="L373" s="6">
        <v>37715</v>
      </c>
      <c r="M373" s="6">
        <v>37715</v>
      </c>
      <c r="N373" s="6">
        <v>41782</v>
      </c>
      <c r="O373" s="6">
        <v>41782</v>
      </c>
      <c r="P373" s="6">
        <v>41782</v>
      </c>
      <c r="Q373" s="6">
        <v>46518</v>
      </c>
      <c r="R373" s="6">
        <v>46518</v>
      </c>
      <c r="S373" s="6">
        <v>46518</v>
      </c>
      <c r="T373" s="6">
        <v>76772</v>
      </c>
    </row>
    <row r="374" spans="1:20" x14ac:dyDescent="0.25">
      <c r="A374" t="s">
        <v>645</v>
      </c>
      <c r="B374" t="s">
        <v>2469</v>
      </c>
      <c r="C374" s="6">
        <v>2255592</v>
      </c>
      <c r="D374" s="6">
        <v>0</v>
      </c>
      <c r="E374" s="6">
        <v>2371499</v>
      </c>
      <c r="F374" s="6">
        <v>2371499</v>
      </c>
      <c r="G374" s="6">
        <v>0</v>
      </c>
      <c r="H374" s="6">
        <v>2493305</v>
      </c>
      <c r="I374" s="6">
        <v>2493305</v>
      </c>
      <c r="J374" s="6">
        <v>0</v>
      </c>
      <c r="K374" s="6">
        <v>2614447</v>
      </c>
      <c r="L374" s="6">
        <v>2614447</v>
      </c>
      <c r="M374" s="6">
        <v>0</v>
      </c>
      <c r="N374" s="6">
        <v>2742133</v>
      </c>
      <c r="O374" s="6">
        <v>2742133</v>
      </c>
      <c r="P374" s="6">
        <v>0</v>
      </c>
      <c r="Q374" s="6">
        <v>2877343</v>
      </c>
      <c r="R374" s="6">
        <v>2877343</v>
      </c>
      <c r="S374" s="6">
        <v>0</v>
      </c>
      <c r="T374" s="6">
        <v>3192519</v>
      </c>
    </row>
    <row r="375" spans="1:20" x14ac:dyDescent="0.25">
      <c r="A375" t="s">
        <v>647</v>
      </c>
      <c r="B375" t="s">
        <v>2470</v>
      </c>
      <c r="C375" s="6">
        <v>28124</v>
      </c>
      <c r="D375" s="6">
        <v>28124</v>
      </c>
      <c r="E375" s="6">
        <v>31340</v>
      </c>
      <c r="F375" s="6">
        <v>31340</v>
      </c>
      <c r="G375" s="6">
        <v>31340</v>
      </c>
      <c r="H375" s="6">
        <v>34327</v>
      </c>
      <c r="I375" s="6">
        <v>34327</v>
      </c>
      <c r="J375" s="6">
        <v>34327</v>
      </c>
      <c r="K375" s="6">
        <v>37770</v>
      </c>
      <c r="L375" s="6">
        <v>37770</v>
      </c>
      <c r="M375" s="6">
        <v>37770</v>
      </c>
      <c r="N375" s="6">
        <v>41841</v>
      </c>
      <c r="O375" s="6">
        <v>41841</v>
      </c>
      <c r="P375" s="6">
        <v>41841</v>
      </c>
      <c r="Q375" s="6">
        <v>46610</v>
      </c>
      <c r="R375" s="6">
        <v>46610</v>
      </c>
      <c r="S375" s="6">
        <v>46610</v>
      </c>
      <c r="T375" s="6">
        <v>76874</v>
      </c>
    </row>
    <row r="376" spans="1:20" x14ac:dyDescent="0.25">
      <c r="A376" t="s">
        <v>1746</v>
      </c>
      <c r="B376" t="s">
        <v>2471</v>
      </c>
      <c r="C376" s="6">
        <v>27768</v>
      </c>
      <c r="D376" s="6">
        <v>28000</v>
      </c>
      <c r="E376" s="6">
        <v>39128</v>
      </c>
      <c r="F376" s="6">
        <v>39128</v>
      </c>
      <c r="G376" s="6">
        <v>39128</v>
      </c>
      <c r="H376" s="6">
        <v>31186</v>
      </c>
      <c r="I376" s="6">
        <v>31186</v>
      </c>
      <c r="J376" s="6">
        <v>31186</v>
      </c>
      <c r="K376" s="6">
        <v>48211</v>
      </c>
      <c r="L376" s="6">
        <v>48211</v>
      </c>
      <c r="M376" s="6">
        <v>48211</v>
      </c>
      <c r="N376" s="6">
        <v>82591</v>
      </c>
      <c r="O376" s="6">
        <v>82591</v>
      </c>
      <c r="P376" s="6">
        <v>82591</v>
      </c>
      <c r="Q376" s="6">
        <v>68967</v>
      </c>
      <c r="R376" s="6">
        <v>68967</v>
      </c>
      <c r="S376" s="6">
        <v>77967</v>
      </c>
      <c r="T376" s="6">
        <v>100954</v>
      </c>
    </row>
    <row r="377" spans="1:20" x14ac:dyDescent="0.25">
      <c r="A377" t="s">
        <v>651</v>
      </c>
      <c r="B377" t="s">
        <v>2472</v>
      </c>
      <c r="C377" s="6">
        <v>27774</v>
      </c>
      <c r="D377" s="6">
        <v>27774</v>
      </c>
      <c r="E377" s="6">
        <v>50424</v>
      </c>
      <c r="F377" s="6">
        <v>50424</v>
      </c>
      <c r="G377" s="6">
        <v>50424</v>
      </c>
      <c r="H377" s="6">
        <v>47306</v>
      </c>
      <c r="I377" s="6">
        <v>47306</v>
      </c>
      <c r="J377" s="6">
        <v>47306</v>
      </c>
      <c r="K377" s="6">
        <v>48426</v>
      </c>
      <c r="L377" s="6">
        <v>48426</v>
      </c>
      <c r="M377" s="6">
        <v>48426</v>
      </c>
      <c r="N377" s="6">
        <v>52595</v>
      </c>
      <c r="O377" s="6">
        <v>52595</v>
      </c>
      <c r="P377" s="6">
        <v>52595</v>
      </c>
      <c r="Q377" s="6">
        <v>57267</v>
      </c>
      <c r="R377" s="6">
        <v>57267</v>
      </c>
      <c r="S377" s="6">
        <v>57267</v>
      </c>
      <c r="T377" s="6">
        <v>87530</v>
      </c>
    </row>
    <row r="378" spans="1:20" x14ac:dyDescent="0.25">
      <c r="A378" t="s">
        <v>1748</v>
      </c>
      <c r="B378" t="s">
        <v>29</v>
      </c>
      <c r="C378" s="6">
        <v>58137</v>
      </c>
      <c r="D378" s="6">
        <v>58137</v>
      </c>
      <c r="E378" s="6">
        <v>34462</v>
      </c>
      <c r="F378" s="6">
        <v>34462</v>
      </c>
      <c r="G378" s="6">
        <v>34462</v>
      </c>
      <c r="H378" s="6">
        <v>34327</v>
      </c>
      <c r="I378" s="6">
        <v>34327</v>
      </c>
      <c r="J378" s="6">
        <v>34900</v>
      </c>
      <c r="K378" s="6">
        <v>41513</v>
      </c>
      <c r="L378" s="6">
        <v>41513</v>
      </c>
      <c r="M378" s="6">
        <v>41513</v>
      </c>
      <c r="N378" s="6">
        <v>41841</v>
      </c>
      <c r="O378" s="6">
        <v>41841</v>
      </c>
      <c r="P378" s="6">
        <v>41841</v>
      </c>
      <c r="Q378" s="6">
        <v>46610</v>
      </c>
      <c r="R378" s="6">
        <v>46610</v>
      </c>
      <c r="S378" s="6">
        <v>46610</v>
      </c>
      <c r="T378" s="6">
        <v>76874</v>
      </c>
    </row>
    <row r="379" spans="1:20" x14ac:dyDescent="0.25">
      <c r="A379" t="s">
        <v>1749</v>
      </c>
      <c r="B379" t="s">
        <v>29</v>
      </c>
      <c r="C379" s="6">
        <v>58193</v>
      </c>
      <c r="D379" s="6">
        <v>58193</v>
      </c>
      <c r="E379" s="6">
        <v>34500</v>
      </c>
      <c r="F379" s="6">
        <v>34500</v>
      </c>
      <c r="G379" s="6">
        <v>34500</v>
      </c>
      <c r="H379" s="6">
        <v>34365</v>
      </c>
      <c r="I379" s="6">
        <v>34365</v>
      </c>
      <c r="J379" s="6">
        <v>34938</v>
      </c>
      <c r="K379" s="6">
        <v>41557</v>
      </c>
      <c r="L379" s="6">
        <v>41557</v>
      </c>
      <c r="M379" s="6">
        <v>41557</v>
      </c>
      <c r="N379" s="6">
        <v>41885</v>
      </c>
      <c r="O379" s="6">
        <v>41885</v>
      </c>
      <c r="P379" s="6">
        <v>41885</v>
      </c>
      <c r="Q379" s="6">
        <v>46680</v>
      </c>
      <c r="R379" s="6">
        <v>46680</v>
      </c>
      <c r="S379" s="6">
        <v>46680</v>
      </c>
      <c r="T379" s="6">
        <v>76951</v>
      </c>
    </row>
    <row r="380" spans="1:20" x14ac:dyDescent="0.25">
      <c r="A380" t="s">
        <v>1750</v>
      </c>
      <c r="B380" t="s">
        <v>500</v>
      </c>
      <c r="C380" s="6">
        <v>92659</v>
      </c>
      <c r="D380" s="6">
        <v>92659</v>
      </c>
      <c r="E380" s="6">
        <v>35896</v>
      </c>
      <c r="F380" s="6">
        <v>35896</v>
      </c>
      <c r="G380" s="6">
        <v>35896</v>
      </c>
      <c r="H380" s="6">
        <v>39257</v>
      </c>
      <c r="I380" s="6">
        <v>39257</v>
      </c>
      <c r="J380" s="6">
        <v>39257</v>
      </c>
      <c r="K380" s="6">
        <v>43141</v>
      </c>
      <c r="L380" s="6">
        <v>43141</v>
      </c>
      <c r="M380" s="6">
        <v>43141</v>
      </c>
      <c r="N380" s="6">
        <v>47761</v>
      </c>
      <c r="O380" s="6">
        <v>47761</v>
      </c>
      <c r="P380" s="6">
        <v>47761</v>
      </c>
      <c r="Q380" s="6">
        <v>53926</v>
      </c>
      <c r="R380" s="6">
        <v>53926</v>
      </c>
      <c r="S380" s="6">
        <v>0</v>
      </c>
      <c r="T380" s="6">
        <v>145644</v>
      </c>
    </row>
    <row r="381" spans="1:20" x14ac:dyDescent="0.25">
      <c r="A381" t="s">
        <v>1751</v>
      </c>
      <c r="B381" t="s">
        <v>657</v>
      </c>
      <c r="C381" s="6">
        <v>932419</v>
      </c>
      <c r="D381" s="6">
        <v>0</v>
      </c>
      <c r="E381" s="6">
        <v>1000894</v>
      </c>
      <c r="F381" s="6">
        <v>1000894</v>
      </c>
      <c r="G381" s="6">
        <v>0</v>
      </c>
      <c r="H381" s="6">
        <v>1074720</v>
      </c>
      <c r="I381" s="6">
        <v>1074720</v>
      </c>
      <c r="J381" s="6">
        <v>0</v>
      </c>
      <c r="K381" s="6">
        <v>1154604</v>
      </c>
      <c r="L381" s="6">
        <v>1154604</v>
      </c>
      <c r="M381" s="6">
        <v>0</v>
      </c>
      <c r="N381" s="6">
        <v>1241541</v>
      </c>
      <c r="O381" s="6">
        <v>1241541</v>
      </c>
      <c r="P381" s="6">
        <v>0</v>
      </c>
      <c r="Q381" s="6">
        <v>1338252</v>
      </c>
      <c r="R381" s="6">
        <v>1338252</v>
      </c>
      <c r="S381" s="6">
        <v>0</v>
      </c>
      <c r="T381" s="6">
        <v>1540759</v>
      </c>
    </row>
    <row r="382" spans="1:20" x14ac:dyDescent="0.25">
      <c r="A382" t="s">
        <v>1752</v>
      </c>
      <c r="B382" t="s">
        <v>500</v>
      </c>
      <c r="C382" s="6">
        <v>92773</v>
      </c>
      <c r="D382" s="6">
        <v>92773</v>
      </c>
      <c r="E382" s="6">
        <v>35946</v>
      </c>
      <c r="F382" s="6">
        <v>35946</v>
      </c>
      <c r="G382" s="6">
        <v>35946</v>
      </c>
      <c r="H382" s="6">
        <v>39310</v>
      </c>
      <c r="I382" s="6">
        <v>39310</v>
      </c>
      <c r="J382" s="6">
        <v>39310</v>
      </c>
      <c r="K382" s="6">
        <v>43198</v>
      </c>
      <c r="L382" s="6">
        <v>43198</v>
      </c>
      <c r="M382" s="6">
        <v>43198</v>
      </c>
      <c r="N382" s="6">
        <v>47823</v>
      </c>
      <c r="O382" s="6">
        <v>47823</v>
      </c>
      <c r="P382" s="6">
        <v>47823</v>
      </c>
      <c r="Q382" s="6">
        <v>54022</v>
      </c>
      <c r="R382" s="6">
        <v>54022</v>
      </c>
      <c r="S382" s="6">
        <v>0</v>
      </c>
      <c r="T382" s="6">
        <v>145858</v>
      </c>
    </row>
    <row r="383" spans="1:20" x14ac:dyDescent="0.25">
      <c r="A383" t="s">
        <v>1753</v>
      </c>
      <c r="B383" t="s">
        <v>2473</v>
      </c>
      <c r="C383" s="6">
        <v>28003</v>
      </c>
      <c r="D383" s="6">
        <v>28003</v>
      </c>
      <c r="E383" s="6">
        <v>31186</v>
      </c>
      <c r="F383" s="6">
        <v>31186</v>
      </c>
      <c r="G383" s="6">
        <v>31186</v>
      </c>
      <c r="H383" s="6">
        <v>34163</v>
      </c>
      <c r="I383" s="6">
        <v>34163</v>
      </c>
      <c r="J383" s="6">
        <v>34163</v>
      </c>
      <c r="K383" s="6">
        <v>37596</v>
      </c>
      <c r="L383" s="6">
        <v>37596</v>
      </c>
      <c r="M383" s="6">
        <v>37596</v>
      </c>
      <c r="N383" s="6">
        <v>41652</v>
      </c>
      <c r="O383" s="6">
        <v>41652</v>
      </c>
      <c r="P383" s="6">
        <v>41652</v>
      </c>
      <c r="Q383" s="6">
        <v>46315</v>
      </c>
      <c r="R383" s="6">
        <v>46315</v>
      </c>
      <c r="S383" s="6">
        <v>46315</v>
      </c>
      <c r="T383" s="6">
        <v>76548</v>
      </c>
    </row>
    <row r="384" spans="1:20" x14ac:dyDescent="0.25">
      <c r="A384" t="s">
        <v>1754</v>
      </c>
      <c r="B384" t="s">
        <v>33</v>
      </c>
      <c r="C384" s="6">
        <v>61565</v>
      </c>
      <c r="D384" s="6">
        <v>0</v>
      </c>
      <c r="E384" s="6">
        <v>98866</v>
      </c>
      <c r="F384" s="6">
        <v>98866</v>
      </c>
      <c r="G384" s="6">
        <v>61565</v>
      </c>
      <c r="H384" s="6">
        <v>76719</v>
      </c>
      <c r="I384" s="6">
        <v>76719</v>
      </c>
      <c r="J384" s="6">
        <v>38763</v>
      </c>
      <c r="K384" s="6">
        <v>83023</v>
      </c>
      <c r="L384" s="6">
        <v>83023</v>
      </c>
      <c r="M384" s="6">
        <v>39418</v>
      </c>
      <c r="N384" s="6">
        <v>92188</v>
      </c>
      <c r="O384" s="6">
        <v>92188</v>
      </c>
      <c r="P384" s="6">
        <v>45067</v>
      </c>
      <c r="Q384" s="6">
        <v>101098</v>
      </c>
      <c r="R384" s="6">
        <v>101098</v>
      </c>
      <c r="S384" s="6">
        <v>0</v>
      </c>
      <c r="T384" s="6">
        <v>195439</v>
      </c>
    </row>
    <row r="385" spans="1:20" x14ac:dyDescent="0.25">
      <c r="A385" t="s">
        <v>1755</v>
      </c>
      <c r="B385" t="s">
        <v>2474</v>
      </c>
      <c r="C385" s="6">
        <v>35989</v>
      </c>
      <c r="D385" s="6">
        <v>35989</v>
      </c>
      <c r="E385" s="6">
        <v>38121</v>
      </c>
      <c r="F385" s="6">
        <v>38121</v>
      </c>
      <c r="G385" s="6">
        <v>38121</v>
      </c>
      <c r="H385" s="6">
        <v>41098</v>
      </c>
      <c r="I385" s="6">
        <v>41098</v>
      </c>
      <c r="J385" s="6">
        <v>41098</v>
      </c>
      <c r="K385" s="6">
        <v>44530</v>
      </c>
      <c r="L385" s="6">
        <v>44530</v>
      </c>
      <c r="M385" s="6">
        <v>44530</v>
      </c>
      <c r="N385" s="6">
        <v>48584</v>
      </c>
      <c r="O385" s="6">
        <v>48584</v>
      </c>
      <c r="P385" s="6">
        <v>48584</v>
      </c>
      <c r="Q385" s="6">
        <v>53240</v>
      </c>
      <c r="R385" s="6">
        <v>53240</v>
      </c>
      <c r="S385" s="6">
        <v>53240</v>
      </c>
      <c r="T385" s="6">
        <v>91013</v>
      </c>
    </row>
    <row r="386" spans="1:20" x14ac:dyDescent="0.25">
      <c r="A386" t="s">
        <v>1756</v>
      </c>
      <c r="B386" t="s">
        <v>2453</v>
      </c>
      <c r="C386" s="6">
        <v>937784</v>
      </c>
      <c r="D386" s="6">
        <v>0</v>
      </c>
      <c r="E386" s="6">
        <v>1012283</v>
      </c>
      <c r="F386" s="6">
        <v>1012283</v>
      </c>
      <c r="G386" s="6">
        <v>0</v>
      </c>
      <c r="H386" s="6">
        <v>1092658</v>
      </c>
      <c r="I386" s="6">
        <v>1092658</v>
      </c>
      <c r="J386" s="6">
        <v>0</v>
      </c>
      <c r="K386" s="6">
        <v>1172373</v>
      </c>
      <c r="L386" s="6">
        <v>1172373</v>
      </c>
      <c r="M386" s="6">
        <v>0</v>
      </c>
      <c r="N386" s="6">
        <v>1258605</v>
      </c>
      <c r="O386" s="6">
        <v>1258605</v>
      </c>
      <c r="P386" s="6">
        <v>0</v>
      </c>
      <c r="Q386" s="6">
        <v>1352238</v>
      </c>
      <c r="R386" s="6">
        <v>1352238</v>
      </c>
      <c r="S386" s="6">
        <v>0</v>
      </c>
      <c r="T386" s="6">
        <v>1555633</v>
      </c>
    </row>
    <row r="387" spans="1:20" x14ac:dyDescent="0.25">
      <c r="A387" t="s">
        <v>1757</v>
      </c>
      <c r="B387" t="s">
        <v>2278</v>
      </c>
      <c r="C387" s="6">
        <v>658276</v>
      </c>
      <c r="D387" s="6">
        <v>0</v>
      </c>
      <c r="E387" s="6">
        <v>725695</v>
      </c>
      <c r="F387" s="6">
        <v>725695</v>
      </c>
      <c r="G387" s="6">
        <v>0</v>
      </c>
      <c r="H387" s="6">
        <v>799219</v>
      </c>
      <c r="I387" s="6">
        <v>799219</v>
      </c>
      <c r="J387" s="6">
        <v>0</v>
      </c>
      <c r="K387" s="6">
        <v>872043</v>
      </c>
      <c r="L387" s="6">
        <v>872043</v>
      </c>
      <c r="M387" s="6">
        <v>0</v>
      </c>
      <c r="N387" s="6">
        <v>951655</v>
      </c>
      <c r="O387" s="6">
        <v>951655</v>
      </c>
      <c r="P387" s="6">
        <v>0</v>
      </c>
      <c r="Q387" s="6">
        <v>1039863</v>
      </c>
      <c r="R387" s="6">
        <v>1039863</v>
      </c>
      <c r="S387" s="6">
        <v>0</v>
      </c>
      <c r="T387" s="6">
        <v>1223909</v>
      </c>
    </row>
    <row r="388" spans="1:20" x14ac:dyDescent="0.25">
      <c r="A388" t="s">
        <v>1758</v>
      </c>
      <c r="B388" t="s">
        <v>667</v>
      </c>
      <c r="C388" s="6">
        <v>652742</v>
      </c>
      <c r="D388" s="6">
        <v>0</v>
      </c>
      <c r="E388" s="6">
        <v>715026</v>
      </c>
      <c r="F388" s="6">
        <v>715026</v>
      </c>
      <c r="G388" s="6">
        <v>0</v>
      </c>
      <c r="H388" s="6">
        <v>782471</v>
      </c>
      <c r="I388" s="6">
        <v>782471</v>
      </c>
      <c r="J388" s="6">
        <v>0</v>
      </c>
      <c r="K388" s="6">
        <v>855770</v>
      </c>
      <c r="L388" s="6">
        <v>855770</v>
      </c>
      <c r="M388" s="6">
        <v>0</v>
      </c>
      <c r="N388" s="6">
        <v>935854</v>
      </c>
      <c r="O388" s="6">
        <v>935854</v>
      </c>
      <c r="P388" s="6">
        <v>0</v>
      </c>
      <c r="Q388" s="6">
        <v>1024528</v>
      </c>
      <c r="R388" s="6">
        <v>1024528</v>
      </c>
      <c r="S388" s="6">
        <v>0</v>
      </c>
      <c r="T388" s="6">
        <v>1209924</v>
      </c>
    </row>
    <row r="389" spans="1:20" x14ac:dyDescent="0.25">
      <c r="A389" t="s">
        <v>1759</v>
      </c>
      <c r="B389" t="s">
        <v>33</v>
      </c>
      <c r="C389" s="6">
        <v>64194</v>
      </c>
      <c r="D389" s="6">
        <v>0</v>
      </c>
      <c r="E389" s="6">
        <v>103273</v>
      </c>
      <c r="F389" s="6">
        <v>103273</v>
      </c>
      <c r="G389" s="6">
        <v>64194</v>
      </c>
      <c r="H389" s="6">
        <v>80343</v>
      </c>
      <c r="I389" s="6">
        <v>80343</v>
      </c>
      <c r="J389" s="6">
        <v>40604</v>
      </c>
      <c r="K389" s="6">
        <v>86857</v>
      </c>
      <c r="L389" s="6">
        <v>86857</v>
      </c>
      <c r="M389" s="6">
        <v>41264</v>
      </c>
      <c r="N389" s="6">
        <v>96353</v>
      </c>
      <c r="O389" s="6">
        <v>96353</v>
      </c>
      <c r="P389" s="6">
        <v>47118</v>
      </c>
      <c r="Q389" s="6">
        <v>106480</v>
      </c>
      <c r="R389" s="6">
        <v>106480</v>
      </c>
      <c r="S389" s="6">
        <v>0</v>
      </c>
      <c r="T389" s="6">
        <v>204963</v>
      </c>
    </row>
    <row r="390" spans="1:20" x14ac:dyDescent="0.25">
      <c r="A390" t="s">
        <v>1760</v>
      </c>
      <c r="B390" t="s">
        <v>2475</v>
      </c>
      <c r="C390" s="6">
        <v>28740</v>
      </c>
      <c r="D390" s="6">
        <v>28740</v>
      </c>
      <c r="E390" s="6">
        <v>57114</v>
      </c>
      <c r="F390" s="6">
        <v>57114</v>
      </c>
      <c r="G390" s="6">
        <v>57300</v>
      </c>
      <c r="H390" s="6">
        <v>55719</v>
      </c>
      <c r="I390" s="6">
        <v>55719</v>
      </c>
      <c r="J390" s="6">
        <v>56000</v>
      </c>
      <c r="K390" s="6">
        <v>52665</v>
      </c>
      <c r="L390" s="6">
        <v>52665</v>
      </c>
      <c r="M390" s="6">
        <v>52665</v>
      </c>
      <c r="N390" s="6">
        <v>57285</v>
      </c>
      <c r="O390" s="6">
        <v>57285</v>
      </c>
      <c r="P390" s="6">
        <v>57285</v>
      </c>
      <c r="Q390" s="6">
        <v>70457</v>
      </c>
      <c r="R390" s="6">
        <v>70457</v>
      </c>
      <c r="S390" s="6">
        <v>70469.119999999995</v>
      </c>
      <c r="T390" s="6">
        <v>93413</v>
      </c>
    </row>
    <row r="391" spans="1:20" x14ac:dyDescent="0.25">
      <c r="A391" t="s">
        <v>1761</v>
      </c>
      <c r="B391" t="s">
        <v>2476</v>
      </c>
      <c r="C391" s="6">
        <v>32109</v>
      </c>
      <c r="D391" s="6">
        <v>32109</v>
      </c>
      <c r="E391" s="6">
        <v>32713</v>
      </c>
      <c r="F391" s="6">
        <v>32713</v>
      </c>
      <c r="G391" s="6">
        <v>32800</v>
      </c>
      <c r="H391" s="6">
        <v>35699</v>
      </c>
      <c r="I391" s="6">
        <v>35699</v>
      </c>
      <c r="J391" s="6">
        <v>26294</v>
      </c>
      <c r="K391" s="6">
        <v>54388</v>
      </c>
      <c r="L391" s="6">
        <v>54388</v>
      </c>
      <c r="M391" s="6">
        <v>54388</v>
      </c>
      <c r="N391" s="6">
        <v>44413</v>
      </c>
      <c r="O391" s="6">
        <v>44413</v>
      </c>
      <c r="P391" s="6">
        <v>44413</v>
      </c>
      <c r="Q391" s="6">
        <v>49263</v>
      </c>
      <c r="R391" s="6">
        <v>49263</v>
      </c>
      <c r="S391" s="6">
        <v>50085</v>
      </c>
      <c r="T391" s="6">
        <v>84543</v>
      </c>
    </row>
    <row r="392" spans="1:20" x14ac:dyDescent="0.25">
      <c r="A392" t="s">
        <v>1762</v>
      </c>
      <c r="B392" t="s">
        <v>83</v>
      </c>
      <c r="C392" s="6">
        <v>32166</v>
      </c>
      <c r="D392" s="6">
        <v>32166</v>
      </c>
      <c r="E392" s="6">
        <v>35946</v>
      </c>
      <c r="F392" s="6">
        <v>35946</v>
      </c>
      <c r="G392" s="6">
        <v>35946</v>
      </c>
      <c r="H392" s="6">
        <v>41107</v>
      </c>
      <c r="I392" s="6">
        <v>41107</v>
      </c>
      <c r="J392" s="6">
        <v>41107</v>
      </c>
      <c r="K392" s="6">
        <v>43198</v>
      </c>
      <c r="L392" s="6">
        <v>43198</v>
      </c>
      <c r="M392" s="6">
        <v>43918</v>
      </c>
      <c r="N392" s="6">
        <v>47823</v>
      </c>
      <c r="O392" s="6">
        <v>47823</v>
      </c>
      <c r="P392" s="6">
        <v>47823</v>
      </c>
      <c r="Q392" s="6">
        <v>54808</v>
      </c>
      <c r="R392" s="6">
        <v>54808</v>
      </c>
      <c r="S392" s="6">
        <v>55665.14</v>
      </c>
      <c r="T392" s="6">
        <v>90979</v>
      </c>
    </row>
    <row r="393" spans="1:20" x14ac:dyDescent="0.25">
      <c r="A393" t="s">
        <v>1763</v>
      </c>
      <c r="B393" t="s">
        <v>2477</v>
      </c>
      <c r="C393" s="6">
        <v>27888</v>
      </c>
      <c r="D393" s="6">
        <v>28000</v>
      </c>
      <c r="E393" s="6">
        <v>32169</v>
      </c>
      <c r="F393" s="6">
        <v>32169</v>
      </c>
      <c r="G393" s="6">
        <v>33000</v>
      </c>
      <c r="H393" s="6">
        <v>34525</v>
      </c>
      <c r="I393" s="6">
        <v>34525</v>
      </c>
      <c r="J393" s="6">
        <v>35000</v>
      </c>
      <c r="K393" s="6">
        <v>38418</v>
      </c>
      <c r="L393" s="6">
        <v>38418</v>
      </c>
      <c r="M393" s="6">
        <v>40000</v>
      </c>
      <c r="N393" s="6">
        <v>62028</v>
      </c>
      <c r="O393" s="6">
        <v>62028</v>
      </c>
      <c r="P393" s="6">
        <v>63000</v>
      </c>
      <c r="Q393" s="6">
        <v>55449</v>
      </c>
      <c r="R393" s="6">
        <v>55449</v>
      </c>
      <c r="S393" s="6">
        <v>56000</v>
      </c>
      <c r="T393" s="6">
        <v>99342</v>
      </c>
    </row>
    <row r="394" spans="1:20" x14ac:dyDescent="0.25">
      <c r="A394" t="s">
        <v>2155</v>
      </c>
      <c r="B394" t="s">
        <v>2478</v>
      </c>
      <c r="C394" s="6">
        <v>1975482</v>
      </c>
      <c r="D394" s="6">
        <v>0</v>
      </c>
      <c r="E394" s="6">
        <v>2080932</v>
      </c>
      <c r="F394" s="6">
        <v>2080932</v>
      </c>
      <c r="G394" s="6">
        <v>0</v>
      </c>
      <c r="H394" s="6">
        <v>2192107</v>
      </c>
      <c r="I394" s="6">
        <v>2192107</v>
      </c>
      <c r="J394" s="6">
        <v>0</v>
      </c>
      <c r="K394" s="6">
        <v>2302651</v>
      </c>
      <c r="L394" s="6">
        <v>2302651</v>
      </c>
      <c r="M394" s="6">
        <v>0</v>
      </c>
      <c r="N394" s="6">
        <v>2419532</v>
      </c>
      <c r="O394" s="6">
        <v>2419532</v>
      </c>
      <c r="P394" s="6">
        <v>0</v>
      </c>
      <c r="Q394" s="6">
        <v>2543021</v>
      </c>
      <c r="R394" s="6">
        <v>2543021</v>
      </c>
      <c r="S394" s="6">
        <v>0</v>
      </c>
      <c r="T394" s="6">
        <v>2830100</v>
      </c>
    </row>
    <row r="395" spans="1:20" x14ac:dyDescent="0.25">
      <c r="A395" t="s">
        <v>678</v>
      </c>
      <c r="B395" t="s">
        <v>2479</v>
      </c>
      <c r="C395" s="6">
        <v>27054</v>
      </c>
      <c r="D395" s="6">
        <v>27054</v>
      </c>
      <c r="E395" s="6">
        <v>29977</v>
      </c>
      <c r="F395" s="6">
        <v>29977</v>
      </c>
      <c r="G395" s="6">
        <v>29977</v>
      </c>
      <c r="H395" s="6">
        <v>32877</v>
      </c>
      <c r="I395" s="6">
        <v>32877</v>
      </c>
      <c r="J395" s="6">
        <v>32877</v>
      </c>
      <c r="K395" s="6">
        <v>36228</v>
      </c>
      <c r="L395" s="6">
        <v>36228</v>
      </c>
      <c r="M395" s="6">
        <v>36228</v>
      </c>
      <c r="N395" s="6">
        <v>40158</v>
      </c>
      <c r="O395" s="6">
        <v>40158</v>
      </c>
      <c r="P395" s="6">
        <v>40158</v>
      </c>
      <c r="Q395" s="6">
        <v>43976</v>
      </c>
      <c r="R395" s="6">
        <v>43976</v>
      </c>
      <c r="S395" s="6">
        <v>43976</v>
      </c>
      <c r="T395" s="6">
        <v>73968</v>
      </c>
    </row>
    <row r="396" spans="1:20" x14ac:dyDescent="0.25">
      <c r="A396" t="s">
        <v>1179</v>
      </c>
      <c r="B396" t="s">
        <v>681</v>
      </c>
      <c r="C396" s="6">
        <v>85679</v>
      </c>
      <c r="D396" s="6">
        <v>85679</v>
      </c>
      <c r="E396" s="6">
        <v>32876</v>
      </c>
      <c r="F396" s="6">
        <v>32876</v>
      </c>
      <c r="G396" s="6">
        <v>32876</v>
      </c>
      <c r="H396" s="6">
        <v>36040</v>
      </c>
      <c r="I396" s="6">
        <v>36040</v>
      </c>
      <c r="J396" s="6">
        <v>36040</v>
      </c>
      <c r="K396" s="6">
        <v>39711</v>
      </c>
      <c r="L396" s="6">
        <v>39711</v>
      </c>
      <c r="M396" s="6">
        <v>39711</v>
      </c>
      <c r="N396" s="6">
        <v>44012</v>
      </c>
      <c r="O396" s="6">
        <v>44012</v>
      </c>
      <c r="P396" s="6">
        <v>44012</v>
      </c>
      <c r="Q396" s="6">
        <v>48195</v>
      </c>
      <c r="R396" s="6">
        <v>48195</v>
      </c>
      <c r="S396" s="6">
        <v>0</v>
      </c>
      <c r="T396" s="6">
        <v>132852</v>
      </c>
    </row>
    <row r="397" spans="1:20" x14ac:dyDescent="0.25">
      <c r="A397" t="s">
        <v>2159</v>
      </c>
      <c r="B397" t="s">
        <v>2480</v>
      </c>
      <c r="C397" s="6">
        <v>2084414</v>
      </c>
      <c r="D397" s="6">
        <v>0</v>
      </c>
      <c r="E397" s="6">
        <v>2192981</v>
      </c>
      <c r="F397" s="6">
        <v>2192981</v>
      </c>
      <c r="G397" s="6">
        <v>0</v>
      </c>
      <c r="H397" s="6">
        <v>2307239</v>
      </c>
      <c r="I397" s="6">
        <v>2307239</v>
      </c>
      <c r="J397" s="6">
        <v>0</v>
      </c>
      <c r="K397" s="6">
        <v>2420873</v>
      </c>
      <c r="L397" s="6">
        <v>2420873</v>
      </c>
      <c r="M397" s="6">
        <v>0</v>
      </c>
      <c r="N397" s="6">
        <v>2540802</v>
      </c>
      <c r="O397" s="6">
        <v>2540802</v>
      </c>
      <c r="P397" s="6">
        <v>0</v>
      </c>
      <c r="Q397" s="6">
        <v>2667156</v>
      </c>
      <c r="R397" s="6">
        <v>2667156</v>
      </c>
      <c r="S397" s="6">
        <v>0</v>
      </c>
      <c r="T397" s="6">
        <v>2962684</v>
      </c>
    </row>
    <row r="398" spans="1:20" x14ac:dyDescent="0.25">
      <c r="A398" t="s">
        <v>2160</v>
      </c>
      <c r="B398" t="s">
        <v>685</v>
      </c>
      <c r="C398" s="6">
        <v>113511</v>
      </c>
      <c r="D398" s="6">
        <v>0</v>
      </c>
      <c r="E398" s="6">
        <v>151666</v>
      </c>
      <c r="F398" s="6">
        <v>151666</v>
      </c>
      <c r="G398" s="6">
        <v>0</v>
      </c>
      <c r="H398" s="6">
        <v>194626</v>
      </c>
      <c r="I398" s="6">
        <v>194626</v>
      </c>
      <c r="J398" s="6">
        <v>0</v>
      </c>
      <c r="K398" s="6">
        <v>243057</v>
      </c>
      <c r="L398" s="6">
        <v>243057</v>
      </c>
      <c r="M398" s="6">
        <v>0</v>
      </c>
      <c r="N398" s="6">
        <v>297770</v>
      </c>
      <c r="O398" s="6">
        <v>297770</v>
      </c>
      <c r="P398" s="6">
        <v>0</v>
      </c>
      <c r="Q398" s="6">
        <v>358851</v>
      </c>
      <c r="R398" s="6">
        <v>358851</v>
      </c>
      <c r="S398" s="6">
        <v>0</v>
      </c>
      <c r="T398" s="6">
        <v>478362</v>
      </c>
    </row>
    <row r="399" spans="1:20" x14ac:dyDescent="0.25">
      <c r="A399" t="s">
        <v>1182</v>
      </c>
      <c r="B399" t="s">
        <v>2481</v>
      </c>
      <c r="C399" s="6">
        <v>27067</v>
      </c>
      <c r="D399" s="6">
        <v>27067</v>
      </c>
      <c r="E399" s="6">
        <v>29993</v>
      </c>
      <c r="F399" s="6">
        <v>29993</v>
      </c>
      <c r="G399" s="6">
        <v>30493</v>
      </c>
      <c r="H399" s="6">
        <v>36179</v>
      </c>
      <c r="I399" s="6">
        <v>36179</v>
      </c>
      <c r="J399" s="6">
        <v>36774</v>
      </c>
      <c r="K399" s="6">
        <v>39860</v>
      </c>
      <c r="L399" s="6">
        <v>39860</v>
      </c>
      <c r="M399" s="6">
        <v>39860</v>
      </c>
      <c r="N399" s="6">
        <v>40177</v>
      </c>
      <c r="O399" s="6">
        <v>40177</v>
      </c>
      <c r="P399" s="6">
        <v>40177</v>
      </c>
      <c r="Q399" s="6">
        <v>44007</v>
      </c>
      <c r="R399" s="6">
        <v>44007</v>
      </c>
      <c r="S399" s="6">
        <v>44741</v>
      </c>
      <c r="T399" s="6">
        <v>78422</v>
      </c>
    </row>
    <row r="400" spans="1:20" x14ac:dyDescent="0.25">
      <c r="A400" t="s">
        <v>2162</v>
      </c>
      <c r="B400" t="s">
        <v>33</v>
      </c>
      <c r="C400" s="6">
        <v>60280</v>
      </c>
      <c r="D400" s="6">
        <v>0</v>
      </c>
      <c r="E400" s="6">
        <v>96711</v>
      </c>
      <c r="F400" s="6">
        <v>96711</v>
      </c>
      <c r="G400" s="6">
        <v>60280</v>
      </c>
      <c r="H400" s="6">
        <v>74946</v>
      </c>
      <c r="I400" s="6">
        <v>74946</v>
      </c>
      <c r="J400" s="6">
        <v>37863</v>
      </c>
      <c r="K400" s="6">
        <v>81147</v>
      </c>
      <c r="L400" s="6">
        <v>81147</v>
      </c>
      <c r="M400" s="6">
        <v>38515</v>
      </c>
      <c r="N400" s="6">
        <v>90149</v>
      </c>
      <c r="O400" s="6">
        <v>90149</v>
      </c>
      <c r="P400" s="6">
        <v>44064</v>
      </c>
      <c r="Q400" s="6">
        <v>98459</v>
      </c>
      <c r="R400" s="6">
        <v>98459</v>
      </c>
      <c r="S400" s="6">
        <v>0</v>
      </c>
      <c r="T400" s="6">
        <v>190769</v>
      </c>
    </row>
    <row r="401" spans="1:20" x14ac:dyDescent="0.25">
      <c r="A401" t="s">
        <v>2163</v>
      </c>
      <c r="B401" t="s">
        <v>690</v>
      </c>
      <c r="C401" s="6">
        <v>587347</v>
      </c>
      <c r="D401" s="6">
        <v>0</v>
      </c>
      <c r="E401" s="6">
        <v>642116</v>
      </c>
      <c r="F401" s="6">
        <v>642116</v>
      </c>
      <c r="G401" s="6">
        <v>0</v>
      </c>
      <c r="H401" s="6">
        <v>701710</v>
      </c>
      <c r="I401" s="6">
        <v>701710</v>
      </c>
      <c r="J401" s="6">
        <v>0</v>
      </c>
      <c r="K401" s="6">
        <v>766795</v>
      </c>
      <c r="L401" s="6">
        <v>766795</v>
      </c>
      <c r="M401" s="6">
        <v>0</v>
      </c>
      <c r="N401" s="6">
        <v>838189</v>
      </c>
      <c r="O401" s="6">
        <v>838189</v>
      </c>
      <c r="P401" s="6">
        <v>0</v>
      </c>
      <c r="Q401" s="6">
        <v>916069</v>
      </c>
      <c r="R401" s="6">
        <v>916069</v>
      </c>
      <c r="S401" s="6">
        <v>0</v>
      </c>
      <c r="T401" s="6">
        <v>1080479</v>
      </c>
    </row>
    <row r="402" spans="1:20" x14ac:dyDescent="0.25">
      <c r="A402" t="s">
        <v>2164</v>
      </c>
      <c r="B402" t="s">
        <v>2482</v>
      </c>
      <c r="C402" s="6">
        <v>27012</v>
      </c>
      <c r="D402" s="6">
        <v>27012</v>
      </c>
      <c r="E402" s="6">
        <v>29924</v>
      </c>
      <c r="F402" s="6">
        <v>29924</v>
      </c>
      <c r="G402" s="6">
        <v>29924</v>
      </c>
      <c r="H402" s="6">
        <v>32821</v>
      </c>
      <c r="I402" s="6">
        <v>32821</v>
      </c>
      <c r="J402" s="6">
        <v>32821</v>
      </c>
      <c r="K402" s="6">
        <v>36168</v>
      </c>
      <c r="L402" s="6">
        <v>36168</v>
      </c>
      <c r="M402" s="6">
        <v>36168</v>
      </c>
      <c r="N402" s="6">
        <v>40092</v>
      </c>
      <c r="O402" s="6">
        <v>40092</v>
      </c>
      <c r="P402" s="6">
        <v>40092</v>
      </c>
      <c r="Q402" s="6">
        <v>43874</v>
      </c>
      <c r="R402" s="6">
        <v>43874</v>
      </c>
      <c r="S402" s="6">
        <v>43874</v>
      </c>
      <c r="T402" s="6">
        <v>73855</v>
      </c>
    </row>
    <row r="403" spans="1:20" x14ac:dyDescent="0.25">
      <c r="A403" t="s">
        <v>1767</v>
      </c>
      <c r="B403" t="s">
        <v>2483</v>
      </c>
      <c r="C403" s="6">
        <v>34010</v>
      </c>
      <c r="D403" s="6">
        <v>34010</v>
      </c>
      <c r="E403" s="6">
        <v>37012</v>
      </c>
      <c r="F403" s="6">
        <v>37012</v>
      </c>
      <c r="G403" s="6">
        <v>37629</v>
      </c>
      <c r="H403" s="6">
        <v>32374</v>
      </c>
      <c r="I403" s="6">
        <v>32374</v>
      </c>
      <c r="J403" s="6">
        <v>28220</v>
      </c>
      <c r="K403" s="6">
        <v>36366</v>
      </c>
      <c r="L403" s="6">
        <v>36366</v>
      </c>
      <c r="M403" s="6">
        <v>36366</v>
      </c>
      <c r="N403" s="6">
        <v>40334</v>
      </c>
      <c r="O403" s="6">
        <v>40334</v>
      </c>
      <c r="P403" s="6">
        <v>40334</v>
      </c>
      <c r="Q403" s="6">
        <v>44409</v>
      </c>
      <c r="R403" s="6">
        <v>44409</v>
      </c>
      <c r="S403" s="6">
        <v>44409</v>
      </c>
      <c r="T403" s="6">
        <v>82016</v>
      </c>
    </row>
    <row r="404" spans="1:20" x14ac:dyDescent="0.25">
      <c r="A404" t="s">
        <v>695</v>
      </c>
      <c r="B404" t="s">
        <v>2484</v>
      </c>
      <c r="C404" s="6">
        <v>26522</v>
      </c>
      <c r="D404" s="6">
        <v>30000</v>
      </c>
      <c r="E404" s="6">
        <v>26302</v>
      </c>
      <c r="F404" s="6">
        <v>26302</v>
      </c>
      <c r="G404" s="6">
        <v>30000</v>
      </c>
      <c r="H404" s="6">
        <v>28986</v>
      </c>
      <c r="I404" s="6">
        <v>28986</v>
      </c>
      <c r="J404" s="6">
        <v>30000</v>
      </c>
      <c r="K404" s="6">
        <v>41191</v>
      </c>
      <c r="L404" s="6">
        <v>41191</v>
      </c>
      <c r="M404" s="6">
        <v>42000</v>
      </c>
      <c r="N404" s="6">
        <v>52804</v>
      </c>
      <c r="O404" s="6">
        <v>52804</v>
      </c>
      <c r="P404" s="6">
        <v>55000</v>
      </c>
      <c r="Q404" s="6">
        <v>41638</v>
      </c>
      <c r="R404" s="6">
        <v>41638</v>
      </c>
      <c r="S404" s="6">
        <v>45000</v>
      </c>
      <c r="T404" s="6">
        <v>70475</v>
      </c>
    </row>
    <row r="405" spans="1:20" x14ac:dyDescent="0.25">
      <c r="A405" t="s">
        <v>697</v>
      </c>
      <c r="B405" t="s">
        <v>2485</v>
      </c>
      <c r="C405" s="6">
        <v>29710</v>
      </c>
      <c r="D405" s="6">
        <v>29710</v>
      </c>
      <c r="E405" s="6">
        <v>29851</v>
      </c>
      <c r="F405" s="6">
        <v>29851</v>
      </c>
      <c r="G405" s="6">
        <v>0</v>
      </c>
      <c r="H405" s="6">
        <v>67360</v>
      </c>
      <c r="I405" s="6">
        <v>67360</v>
      </c>
      <c r="J405" s="6">
        <v>0</v>
      </c>
      <c r="K405" s="6">
        <v>110339</v>
      </c>
      <c r="L405" s="6">
        <v>110339</v>
      </c>
      <c r="M405" s="6">
        <v>112100</v>
      </c>
      <c r="N405" s="6">
        <v>47500</v>
      </c>
      <c r="O405" s="6">
        <v>47500</v>
      </c>
      <c r="P405" s="6">
        <v>0</v>
      </c>
      <c r="Q405" s="6">
        <v>97852</v>
      </c>
      <c r="R405" s="6">
        <v>97852</v>
      </c>
      <c r="S405" s="6">
        <v>97852</v>
      </c>
      <c r="T405" s="6">
        <v>78103</v>
      </c>
    </row>
    <row r="406" spans="1:20" x14ac:dyDescent="0.25">
      <c r="A406" t="s">
        <v>699</v>
      </c>
      <c r="B406" t="s">
        <v>700</v>
      </c>
      <c r="C406" s="6">
        <v>58628</v>
      </c>
      <c r="D406" s="6">
        <v>59487</v>
      </c>
      <c r="E406" s="6">
        <v>33030</v>
      </c>
      <c r="F406" s="6">
        <v>33030</v>
      </c>
      <c r="G406" s="6">
        <v>0</v>
      </c>
      <c r="H406" s="6">
        <v>70886</v>
      </c>
      <c r="I406" s="6">
        <v>70886</v>
      </c>
      <c r="J406" s="6">
        <v>72040</v>
      </c>
      <c r="K406" s="6">
        <v>42194</v>
      </c>
      <c r="L406" s="6">
        <v>42194</v>
      </c>
      <c r="M406" s="6">
        <v>42840</v>
      </c>
      <c r="N406" s="6">
        <v>44203</v>
      </c>
      <c r="O406" s="6">
        <v>44203</v>
      </c>
      <c r="P406" s="6">
        <v>44930</v>
      </c>
      <c r="Q406" s="6">
        <v>49970</v>
      </c>
      <c r="R406" s="6">
        <v>49970</v>
      </c>
      <c r="S406" s="6">
        <v>50800</v>
      </c>
      <c r="T406" s="6">
        <v>84186</v>
      </c>
    </row>
    <row r="407" spans="1:20" x14ac:dyDescent="0.25">
      <c r="A407" t="s">
        <v>701</v>
      </c>
      <c r="B407" t="s">
        <v>2486</v>
      </c>
      <c r="C407" s="6">
        <v>27680</v>
      </c>
      <c r="D407" s="6">
        <v>27680</v>
      </c>
      <c r="E407" s="6">
        <v>30774</v>
      </c>
      <c r="F407" s="6">
        <v>30774</v>
      </c>
      <c r="G407" s="6">
        <v>30774</v>
      </c>
      <c r="H407" s="6">
        <v>33725</v>
      </c>
      <c r="I407" s="6">
        <v>33725</v>
      </c>
      <c r="J407" s="6">
        <v>33725</v>
      </c>
      <c r="K407" s="6">
        <v>37129</v>
      </c>
      <c r="L407" s="6">
        <v>37129</v>
      </c>
      <c r="M407" s="6">
        <v>37748</v>
      </c>
      <c r="N407" s="6">
        <v>45222</v>
      </c>
      <c r="O407" s="6">
        <v>45222</v>
      </c>
      <c r="P407" s="6">
        <v>0</v>
      </c>
      <c r="Q407" s="6">
        <v>97528</v>
      </c>
      <c r="R407" s="6">
        <v>97528</v>
      </c>
      <c r="S407" s="6">
        <v>97528</v>
      </c>
      <c r="T407" s="6">
        <v>75667</v>
      </c>
    </row>
    <row r="408" spans="1:20" x14ac:dyDescent="0.25">
      <c r="A408" t="s">
        <v>703</v>
      </c>
      <c r="B408" t="s">
        <v>2487</v>
      </c>
      <c r="C408" s="6">
        <v>30885</v>
      </c>
      <c r="D408" s="6">
        <v>30885</v>
      </c>
      <c r="E408" s="6">
        <v>31220</v>
      </c>
      <c r="F408" s="6">
        <v>31220</v>
      </c>
      <c r="G408" s="6">
        <v>31220</v>
      </c>
      <c r="H408" s="6">
        <v>34199</v>
      </c>
      <c r="I408" s="6">
        <v>34199</v>
      </c>
      <c r="J408" s="6">
        <v>34199</v>
      </c>
      <c r="K408" s="6">
        <v>37634</v>
      </c>
      <c r="L408" s="6">
        <v>37634</v>
      </c>
      <c r="M408" s="6">
        <v>37634</v>
      </c>
      <c r="N408" s="6">
        <v>41693</v>
      </c>
      <c r="O408" s="6">
        <v>41693</v>
      </c>
      <c r="P408" s="6">
        <v>41693</v>
      </c>
      <c r="Q408" s="6">
        <v>46378</v>
      </c>
      <c r="R408" s="6">
        <v>46378</v>
      </c>
      <c r="S408" s="6">
        <v>46378</v>
      </c>
      <c r="T408" s="6">
        <v>76617</v>
      </c>
    </row>
    <row r="409" spans="1:20" x14ac:dyDescent="0.25">
      <c r="A409" t="s">
        <v>1774</v>
      </c>
      <c r="B409" t="s">
        <v>2488</v>
      </c>
      <c r="C409" s="6">
        <v>1065588</v>
      </c>
      <c r="D409" s="6">
        <v>0</v>
      </c>
      <c r="E409" s="6">
        <v>1144662</v>
      </c>
      <c r="F409" s="6">
        <v>1144662</v>
      </c>
      <c r="G409" s="6">
        <v>0</v>
      </c>
      <c r="H409" s="6">
        <v>1222426</v>
      </c>
      <c r="I409" s="6">
        <v>1222426</v>
      </c>
      <c r="J409" s="6">
        <v>0</v>
      </c>
      <c r="K409" s="6">
        <v>1306802</v>
      </c>
      <c r="L409" s="6">
        <v>1306802</v>
      </c>
      <c r="M409" s="6">
        <v>0</v>
      </c>
      <c r="N409" s="6">
        <v>1397820</v>
      </c>
      <c r="O409" s="6">
        <v>1397820</v>
      </c>
      <c r="P409" s="6">
        <v>0</v>
      </c>
      <c r="Q409" s="6">
        <v>1496797</v>
      </c>
      <c r="R409" s="6">
        <v>1496797</v>
      </c>
      <c r="S409" s="6">
        <v>0</v>
      </c>
      <c r="T409" s="6">
        <v>1712459</v>
      </c>
    </row>
    <row r="410" spans="1:20" x14ac:dyDescent="0.25">
      <c r="A410" t="s">
        <v>1775</v>
      </c>
      <c r="B410" t="s">
        <v>2489</v>
      </c>
      <c r="C410" s="6">
        <v>29273</v>
      </c>
      <c r="D410" s="6">
        <v>29273</v>
      </c>
      <c r="E410" s="6">
        <v>32807</v>
      </c>
      <c r="F410" s="6">
        <v>32807</v>
      </c>
      <c r="G410" s="6">
        <v>32807</v>
      </c>
      <c r="H410" s="6">
        <v>35885</v>
      </c>
      <c r="I410" s="6">
        <v>35885</v>
      </c>
      <c r="J410" s="6">
        <v>35885</v>
      </c>
      <c r="K410" s="6">
        <v>39428</v>
      </c>
      <c r="L410" s="6">
        <v>39428</v>
      </c>
      <c r="M410" s="6">
        <v>39428</v>
      </c>
      <c r="N410" s="6">
        <v>43652</v>
      </c>
      <c r="O410" s="6">
        <v>43652</v>
      </c>
      <c r="P410" s="6">
        <v>43652</v>
      </c>
      <c r="Q410" s="6">
        <v>49445</v>
      </c>
      <c r="R410" s="6">
        <v>49445</v>
      </c>
      <c r="S410" s="6">
        <v>49445</v>
      </c>
      <c r="T410" s="6">
        <v>80002</v>
      </c>
    </row>
    <row r="411" spans="1:20" x14ac:dyDescent="0.25">
      <c r="A411" t="s">
        <v>709</v>
      </c>
      <c r="B411" t="s">
        <v>710</v>
      </c>
      <c r="C411" s="6">
        <v>72827</v>
      </c>
      <c r="D411" s="6">
        <v>73877</v>
      </c>
      <c r="E411" s="6">
        <v>33211</v>
      </c>
      <c r="F411" s="6">
        <v>33211</v>
      </c>
      <c r="G411" s="6">
        <v>33211</v>
      </c>
      <c r="H411" s="6">
        <v>38058</v>
      </c>
      <c r="I411" s="6">
        <v>38058</v>
      </c>
      <c r="J411" s="6">
        <v>38058</v>
      </c>
      <c r="K411" s="6">
        <v>40699</v>
      </c>
      <c r="L411" s="6">
        <v>40699</v>
      </c>
      <c r="M411" s="6">
        <v>40699</v>
      </c>
      <c r="N411" s="6">
        <v>46432</v>
      </c>
      <c r="O411" s="6">
        <v>46432</v>
      </c>
      <c r="P411" s="6">
        <v>0</v>
      </c>
      <c r="Q411" s="6">
        <v>97484</v>
      </c>
      <c r="R411" s="6">
        <v>97484</v>
      </c>
      <c r="S411" s="6">
        <v>0</v>
      </c>
      <c r="T411" s="6">
        <v>188921</v>
      </c>
    </row>
    <row r="412" spans="1:20" x14ac:dyDescent="0.25">
      <c r="A412" t="s">
        <v>711</v>
      </c>
      <c r="B412" t="s">
        <v>2490</v>
      </c>
      <c r="C412" s="6">
        <v>2054663</v>
      </c>
      <c r="D412" s="6">
        <v>0</v>
      </c>
      <c r="E412" s="6">
        <v>2162263</v>
      </c>
      <c r="F412" s="6">
        <v>2162263</v>
      </c>
      <c r="G412" s="6">
        <v>0</v>
      </c>
      <c r="H412" s="6">
        <v>2275550</v>
      </c>
      <c r="I412" s="6">
        <v>2275550</v>
      </c>
      <c r="J412" s="6">
        <v>0</v>
      </c>
      <c r="K412" s="6">
        <v>2388214</v>
      </c>
      <c r="L412" s="6">
        <v>2388214</v>
      </c>
      <c r="M412" s="6">
        <v>0</v>
      </c>
      <c r="N412" s="6">
        <v>2507169</v>
      </c>
      <c r="O412" s="6">
        <v>2507169</v>
      </c>
      <c r="P412" s="6">
        <v>0</v>
      </c>
      <c r="Q412" s="6">
        <v>2632533</v>
      </c>
      <c r="R412" s="6">
        <v>2632533</v>
      </c>
      <c r="S412" s="6">
        <v>0</v>
      </c>
      <c r="T412" s="6">
        <v>2925450</v>
      </c>
    </row>
    <row r="413" spans="1:20" x14ac:dyDescent="0.25">
      <c r="A413" t="s">
        <v>713</v>
      </c>
      <c r="B413" t="s">
        <v>2437</v>
      </c>
      <c r="C413" s="6">
        <v>192643</v>
      </c>
      <c r="D413" s="6">
        <v>0</v>
      </c>
      <c r="E413" s="6">
        <v>250120</v>
      </c>
      <c r="F413" s="6">
        <v>250120</v>
      </c>
      <c r="G413" s="6">
        <v>0</v>
      </c>
      <c r="H413" s="6">
        <v>321669</v>
      </c>
      <c r="I413" s="6">
        <v>321669</v>
      </c>
      <c r="J413" s="6">
        <v>0</v>
      </c>
      <c r="K413" s="6">
        <v>387647</v>
      </c>
      <c r="L413" s="6">
        <v>387647</v>
      </c>
      <c r="M413" s="6">
        <v>0</v>
      </c>
      <c r="N413" s="6">
        <v>460545</v>
      </c>
      <c r="O413" s="6">
        <v>460545</v>
      </c>
      <c r="P413" s="6">
        <v>0</v>
      </c>
      <c r="Q413" s="6">
        <v>563074</v>
      </c>
      <c r="R413" s="6">
        <v>563074</v>
      </c>
      <c r="S413" s="6">
        <v>0</v>
      </c>
      <c r="T413" s="6">
        <v>717674</v>
      </c>
    </row>
    <row r="414" spans="1:20" x14ac:dyDescent="0.25">
      <c r="A414" t="s">
        <v>714</v>
      </c>
      <c r="B414" t="s">
        <v>2491</v>
      </c>
      <c r="C414" s="6">
        <v>26864</v>
      </c>
      <c r="D414" s="6">
        <v>26864</v>
      </c>
      <c r="E414" s="6">
        <v>44018</v>
      </c>
      <c r="F414" s="6">
        <v>44018</v>
      </c>
      <c r="G414" s="6">
        <v>44018</v>
      </c>
      <c r="H414" s="6">
        <v>42459</v>
      </c>
      <c r="I414" s="6">
        <v>42459</v>
      </c>
      <c r="J414" s="6">
        <v>42459</v>
      </c>
      <c r="K414" s="6">
        <v>44117</v>
      </c>
      <c r="L414" s="6">
        <v>44117</v>
      </c>
      <c r="M414" s="6">
        <v>44117</v>
      </c>
      <c r="N414" s="6">
        <v>54946</v>
      </c>
      <c r="O414" s="6">
        <v>54946</v>
      </c>
      <c r="P414" s="6">
        <v>54946</v>
      </c>
      <c r="Q414" s="6">
        <v>59501</v>
      </c>
      <c r="R414" s="6">
        <v>59501</v>
      </c>
      <c r="S414" s="6">
        <v>59501</v>
      </c>
      <c r="T414" s="6">
        <v>81190</v>
      </c>
    </row>
    <row r="415" spans="1:20" x14ac:dyDescent="0.25">
      <c r="A415" t="s">
        <v>716</v>
      </c>
      <c r="B415" t="s">
        <v>292</v>
      </c>
      <c r="C415" s="6">
        <v>25209</v>
      </c>
      <c r="D415" s="6">
        <v>0</v>
      </c>
      <c r="E415" s="6">
        <v>59125</v>
      </c>
      <c r="F415" s="6">
        <v>59125</v>
      </c>
      <c r="G415" s="6">
        <v>35400</v>
      </c>
      <c r="H415" s="6">
        <v>62424</v>
      </c>
      <c r="I415" s="6">
        <v>62424</v>
      </c>
      <c r="J415" s="6">
        <v>0</v>
      </c>
      <c r="K415" s="6">
        <v>104862</v>
      </c>
      <c r="L415" s="6">
        <v>104862</v>
      </c>
      <c r="M415" s="6">
        <v>100000</v>
      </c>
      <c r="N415" s="6">
        <v>50417</v>
      </c>
      <c r="O415" s="6">
        <v>50417</v>
      </c>
      <c r="P415" s="6">
        <v>24000</v>
      </c>
      <c r="Q415" s="6">
        <v>76624</v>
      </c>
      <c r="R415" s="6">
        <v>76624</v>
      </c>
      <c r="S415" s="6">
        <v>25000</v>
      </c>
      <c r="T415" s="6">
        <v>139331</v>
      </c>
    </row>
    <row r="416" spans="1:20" x14ac:dyDescent="0.25">
      <c r="A416" t="s">
        <v>717</v>
      </c>
      <c r="B416" t="s">
        <v>2492</v>
      </c>
      <c r="C416" s="6">
        <v>26872</v>
      </c>
      <c r="D416" s="6">
        <v>26872</v>
      </c>
      <c r="E416" s="6">
        <v>29746</v>
      </c>
      <c r="F416" s="6">
        <v>29746</v>
      </c>
      <c r="G416" s="6">
        <v>29746</v>
      </c>
      <c r="H416" s="6">
        <v>32631</v>
      </c>
      <c r="I416" s="6">
        <v>32631</v>
      </c>
      <c r="J416" s="6">
        <v>32631</v>
      </c>
      <c r="K416" s="6">
        <v>35967</v>
      </c>
      <c r="L416" s="6">
        <v>35967</v>
      </c>
      <c r="M416" s="6">
        <v>35967</v>
      </c>
      <c r="N416" s="6">
        <v>39872</v>
      </c>
      <c r="O416" s="6">
        <v>39872</v>
      </c>
      <c r="P416" s="6">
        <v>39872</v>
      </c>
      <c r="Q416" s="6">
        <v>43530</v>
      </c>
      <c r="R416" s="6">
        <v>43530</v>
      </c>
      <c r="S416" s="6">
        <v>43530</v>
      </c>
      <c r="T416" s="6">
        <v>73475</v>
      </c>
    </row>
    <row r="417" spans="1:20" x14ac:dyDescent="0.25">
      <c r="A417" t="s">
        <v>719</v>
      </c>
      <c r="B417" t="s">
        <v>720</v>
      </c>
      <c r="C417" s="6">
        <v>85904</v>
      </c>
      <c r="D417" s="6">
        <v>85904</v>
      </c>
      <c r="E417" s="6">
        <v>32972</v>
      </c>
      <c r="F417" s="6">
        <v>32972</v>
      </c>
      <c r="G417" s="6">
        <v>32972</v>
      </c>
      <c r="H417" s="6">
        <v>36143</v>
      </c>
      <c r="I417" s="6">
        <v>36143</v>
      </c>
      <c r="J417" s="6">
        <v>36143</v>
      </c>
      <c r="K417" s="6">
        <v>39821</v>
      </c>
      <c r="L417" s="6">
        <v>39821</v>
      </c>
      <c r="M417" s="6">
        <v>39821</v>
      </c>
      <c r="N417" s="6">
        <v>44132</v>
      </c>
      <c r="O417" s="6">
        <v>44132</v>
      </c>
      <c r="P417" s="6">
        <v>44132</v>
      </c>
      <c r="Q417" s="6">
        <v>48378</v>
      </c>
      <c r="R417" s="6">
        <v>48378</v>
      </c>
      <c r="S417" s="6">
        <v>0</v>
      </c>
      <c r="T417" s="6">
        <v>133260</v>
      </c>
    </row>
    <row r="418" spans="1:20" x14ac:dyDescent="0.25">
      <c r="A418" t="s">
        <v>721</v>
      </c>
      <c r="B418" t="s">
        <v>2493</v>
      </c>
      <c r="C418" s="6">
        <v>26902</v>
      </c>
      <c r="D418" s="6">
        <v>26902</v>
      </c>
      <c r="E418" s="6">
        <v>29783</v>
      </c>
      <c r="F418" s="6">
        <v>29783</v>
      </c>
      <c r="G418" s="6">
        <v>0</v>
      </c>
      <c r="H418" s="6">
        <v>67211</v>
      </c>
      <c r="I418" s="6">
        <v>67211</v>
      </c>
      <c r="J418" s="6">
        <v>67211</v>
      </c>
      <c r="K418" s="6">
        <v>36009</v>
      </c>
      <c r="L418" s="6">
        <v>36009</v>
      </c>
      <c r="M418" s="6">
        <v>36610</v>
      </c>
      <c r="N418" s="6">
        <v>43893</v>
      </c>
      <c r="O418" s="6">
        <v>43893</v>
      </c>
      <c r="P418" s="6">
        <v>0</v>
      </c>
      <c r="Q418" s="6">
        <v>94101</v>
      </c>
      <c r="R418" s="6">
        <v>94101</v>
      </c>
      <c r="S418" s="6">
        <v>95633</v>
      </c>
      <c r="T418" s="6">
        <v>88826</v>
      </c>
    </row>
    <row r="419" spans="1:20" x14ac:dyDescent="0.25">
      <c r="A419" t="s">
        <v>723</v>
      </c>
      <c r="B419" t="s">
        <v>2494</v>
      </c>
      <c r="C419" s="6">
        <v>26640</v>
      </c>
      <c r="D419" s="6">
        <v>26640</v>
      </c>
      <c r="E419" s="6">
        <v>29514</v>
      </c>
      <c r="F419" s="6">
        <v>29514</v>
      </c>
      <c r="G419" s="6">
        <v>29514</v>
      </c>
      <c r="H419" s="6">
        <v>32399</v>
      </c>
      <c r="I419" s="6">
        <v>32399</v>
      </c>
      <c r="J419" s="6">
        <v>32399</v>
      </c>
      <c r="K419" s="6">
        <v>35735</v>
      </c>
      <c r="L419" s="6">
        <v>35735</v>
      </c>
      <c r="M419" s="6">
        <v>35735</v>
      </c>
      <c r="N419" s="6">
        <v>39640</v>
      </c>
      <c r="O419" s="6">
        <v>39640</v>
      </c>
      <c r="P419" s="6">
        <v>39640</v>
      </c>
      <c r="Q419" s="6">
        <v>43298</v>
      </c>
      <c r="R419" s="6">
        <v>43298</v>
      </c>
      <c r="S419" s="6">
        <v>43298</v>
      </c>
      <c r="T419" s="6">
        <v>73243</v>
      </c>
    </row>
    <row r="420" spans="1:20" x14ac:dyDescent="0.25">
      <c r="A420" t="s">
        <v>725</v>
      </c>
      <c r="B420" t="s">
        <v>458</v>
      </c>
      <c r="C420" s="6">
        <v>55943</v>
      </c>
      <c r="D420" s="6">
        <v>55943</v>
      </c>
      <c r="E420" s="6">
        <v>33000</v>
      </c>
      <c r="F420" s="6">
        <v>33000</v>
      </c>
      <c r="G420" s="6">
        <v>0</v>
      </c>
      <c r="H420" s="6">
        <v>70823</v>
      </c>
      <c r="I420" s="6">
        <v>70823</v>
      </c>
      <c r="J420" s="6">
        <v>70823</v>
      </c>
      <c r="K420" s="6">
        <v>36240</v>
      </c>
      <c r="L420" s="6">
        <v>36240</v>
      </c>
      <c r="M420" s="6">
        <v>36240</v>
      </c>
      <c r="N420" s="6">
        <v>40170</v>
      </c>
      <c r="O420" s="6">
        <v>40170</v>
      </c>
      <c r="P420" s="6">
        <v>40170</v>
      </c>
      <c r="Q420" s="6">
        <v>43996</v>
      </c>
      <c r="R420" s="6">
        <v>43996</v>
      </c>
      <c r="S420" s="6">
        <v>43996</v>
      </c>
      <c r="T420" s="6">
        <v>73990</v>
      </c>
    </row>
    <row r="421" spans="1:20" x14ac:dyDescent="0.25">
      <c r="A421" t="s">
        <v>726</v>
      </c>
      <c r="B421" t="s">
        <v>2495</v>
      </c>
      <c r="C421" s="6">
        <v>11364</v>
      </c>
      <c r="D421" s="6">
        <v>11535</v>
      </c>
      <c r="E421" s="6">
        <v>34449</v>
      </c>
      <c r="F421" s="6">
        <v>34449</v>
      </c>
      <c r="G421" s="6">
        <v>34449</v>
      </c>
      <c r="H421" s="6">
        <v>35627</v>
      </c>
      <c r="I421" s="6">
        <v>35627</v>
      </c>
      <c r="J421" s="6">
        <v>35627</v>
      </c>
      <c r="K421" s="6">
        <v>36186</v>
      </c>
      <c r="L421" s="6">
        <v>36186</v>
      </c>
      <c r="M421" s="6">
        <v>36186</v>
      </c>
      <c r="N421" s="6">
        <v>47057</v>
      </c>
      <c r="O421" s="6">
        <v>47057</v>
      </c>
      <c r="P421" s="6">
        <v>47057</v>
      </c>
      <c r="Q421" s="6">
        <v>43904</v>
      </c>
      <c r="R421" s="6">
        <v>43904</v>
      </c>
      <c r="S421" s="6">
        <v>43904</v>
      </c>
      <c r="T421" s="6">
        <v>73889</v>
      </c>
    </row>
    <row r="422" spans="1:20" x14ac:dyDescent="0.25">
      <c r="A422" t="s">
        <v>728</v>
      </c>
      <c r="B422" t="s">
        <v>2344</v>
      </c>
      <c r="C422" s="6">
        <v>27202</v>
      </c>
      <c r="D422" s="6">
        <v>27202</v>
      </c>
      <c r="E422" s="6">
        <v>30166</v>
      </c>
      <c r="F422" s="6">
        <v>30166</v>
      </c>
      <c r="G422" s="6">
        <v>0</v>
      </c>
      <c r="H422" s="6">
        <v>68053</v>
      </c>
      <c r="I422" s="6">
        <v>68053</v>
      </c>
      <c r="J422" s="6">
        <v>69163</v>
      </c>
      <c r="K422" s="6">
        <v>40072</v>
      </c>
      <c r="L422" s="6">
        <v>40072</v>
      </c>
      <c r="M422" s="6">
        <v>40722</v>
      </c>
      <c r="N422" s="6">
        <v>45760</v>
      </c>
      <c r="O422" s="6">
        <v>45760</v>
      </c>
      <c r="P422" s="6">
        <v>46490</v>
      </c>
      <c r="Q422" s="6">
        <v>50288</v>
      </c>
      <c r="R422" s="6">
        <v>50288</v>
      </c>
      <c r="S422" s="6">
        <v>51090</v>
      </c>
      <c r="T422" s="6">
        <v>84597</v>
      </c>
    </row>
    <row r="423" spans="1:20" x14ac:dyDescent="0.25">
      <c r="A423" t="s">
        <v>729</v>
      </c>
      <c r="B423" t="s">
        <v>2496</v>
      </c>
      <c r="C423" s="6">
        <v>27318</v>
      </c>
      <c r="D423" s="6">
        <v>27318</v>
      </c>
      <c r="E423" s="6">
        <v>30313</v>
      </c>
      <c r="F423" s="6">
        <v>30313</v>
      </c>
      <c r="G423" s="6">
        <v>30313</v>
      </c>
      <c r="H423" s="6">
        <v>33235</v>
      </c>
      <c r="I423" s="6">
        <v>33235</v>
      </c>
      <c r="J423" s="6">
        <v>33235</v>
      </c>
      <c r="K423" s="6">
        <v>45833</v>
      </c>
      <c r="L423" s="6">
        <v>45833</v>
      </c>
      <c r="M423" s="6">
        <v>45833</v>
      </c>
      <c r="N423" s="6">
        <v>36929</v>
      </c>
      <c r="O423" s="6">
        <v>36929</v>
      </c>
      <c r="P423" s="6">
        <v>36929</v>
      </c>
      <c r="Q423" s="6">
        <v>44625</v>
      </c>
      <c r="R423" s="6">
        <v>44625</v>
      </c>
      <c r="S423" s="6">
        <v>44625</v>
      </c>
      <c r="T423" s="6">
        <v>74684</v>
      </c>
    </row>
    <row r="424" spans="1:20" x14ac:dyDescent="0.25">
      <c r="A424" t="s">
        <v>731</v>
      </c>
      <c r="B424" t="s">
        <v>2344</v>
      </c>
      <c r="C424" s="6">
        <v>27816</v>
      </c>
      <c r="D424" s="6">
        <v>27816</v>
      </c>
      <c r="E424" s="6">
        <v>30948</v>
      </c>
      <c r="F424" s="6">
        <v>30948</v>
      </c>
      <c r="G424" s="6">
        <v>0</v>
      </c>
      <c r="H424" s="6">
        <v>69773</v>
      </c>
      <c r="I424" s="6">
        <v>69773</v>
      </c>
      <c r="J424" s="6">
        <v>70911</v>
      </c>
      <c r="K424" s="6">
        <v>41031</v>
      </c>
      <c r="L424" s="6">
        <v>41031</v>
      </c>
      <c r="M424" s="6">
        <v>41696</v>
      </c>
      <c r="N424" s="6">
        <v>46841</v>
      </c>
      <c r="O424" s="6">
        <v>46841</v>
      </c>
      <c r="P424" s="6">
        <v>47588</v>
      </c>
      <c r="Q424" s="6">
        <v>51926</v>
      </c>
      <c r="R424" s="6">
        <v>51926</v>
      </c>
      <c r="S424" s="6">
        <v>52754</v>
      </c>
      <c r="T424" s="6">
        <v>86545</v>
      </c>
    </row>
    <row r="425" spans="1:20" x14ac:dyDescent="0.25">
      <c r="A425" t="s">
        <v>732</v>
      </c>
      <c r="B425" t="s">
        <v>2497</v>
      </c>
      <c r="C425" s="6">
        <v>71770</v>
      </c>
      <c r="D425" s="6">
        <v>0</v>
      </c>
      <c r="E425" s="6">
        <v>120783</v>
      </c>
      <c r="F425" s="6">
        <v>120783</v>
      </c>
      <c r="G425" s="6">
        <v>122711</v>
      </c>
      <c r="H425" s="6">
        <v>71325</v>
      </c>
      <c r="I425" s="6">
        <v>71325</v>
      </c>
      <c r="J425" s="6">
        <v>0</v>
      </c>
      <c r="K425" s="6">
        <v>172217</v>
      </c>
      <c r="L425" s="6">
        <v>172217</v>
      </c>
      <c r="M425" s="6">
        <v>175030</v>
      </c>
      <c r="N425" s="6">
        <v>59244</v>
      </c>
      <c r="O425" s="6">
        <v>59244</v>
      </c>
      <c r="P425" s="6">
        <v>59244</v>
      </c>
      <c r="Q425" s="6">
        <v>60405</v>
      </c>
      <c r="R425" s="6">
        <v>60405</v>
      </c>
      <c r="S425" s="6">
        <v>0</v>
      </c>
      <c r="T425" s="6">
        <v>156121</v>
      </c>
    </row>
    <row r="426" spans="1:20" x14ac:dyDescent="0.25">
      <c r="A426" t="s">
        <v>734</v>
      </c>
      <c r="B426" t="s">
        <v>2498</v>
      </c>
      <c r="C426" s="6">
        <v>112826</v>
      </c>
      <c r="D426" s="6">
        <v>0</v>
      </c>
      <c r="E426" s="6">
        <v>160313</v>
      </c>
      <c r="F426" s="6">
        <v>160313</v>
      </c>
      <c r="G426" s="6">
        <v>0</v>
      </c>
      <c r="H426" s="6">
        <v>213218</v>
      </c>
      <c r="I426" s="6">
        <v>213218</v>
      </c>
      <c r="J426" s="6">
        <v>0</v>
      </c>
      <c r="K426" s="6">
        <v>272227</v>
      </c>
      <c r="L426" s="6">
        <v>272227</v>
      </c>
      <c r="M426" s="6">
        <v>0</v>
      </c>
      <c r="N426" s="6">
        <v>338240</v>
      </c>
      <c r="O426" s="6">
        <v>338240</v>
      </c>
      <c r="P426" s="6">
        <v>0</v>
      </c>
      <c r="Q426" s="6">
        <v>412624</v>
      </c>
      <c r="R426" s="6">
        <v>412624</v>
      </c>
      <c r="S426" s="6">
        <v>0</v>
      </c>
      <c r="T426" s="6">
        <v>550764</v>
      </c>
    </row>
    <row r="427" spans="1:20" x14ac:dyDescent="0.25">
      <c r="A427" t="s">
        <v>736</v>
      </c>
      <c r="B427" t="s">
        <v>33</v>
      </c>
      <c r="C427" s="6">
        <v>70245</v>
      </c>
      <c r="D427" s="6">
        <v>0</v>
      </c>
      <c r="E427" s="6">
        <v>113419</v>
      </c>
      <c r="F427" s="6">
        <v>113419</v>
      </c>
      <c r="G427" s="6">
        <v>70245</v>
      </c>
      <c r="H427" s="6">
        <v>88690</v>
      </c>
      <c r="I427" s="6">
        <v>88690</v>
      </c>
      <c r="J427" s="6">
        <v>44844</v>
      </c>
      <c r="K427" s="6">
        <v>95687</v>
      </c>
      <c r="L427" s="6">
        <v>95687</v>
      </c>
      <c r="M427" s="6">
        <v>45516</v>
      </c>
      <c r="N427" s="6">
        <v>105945</v>
      </c>
      <c r="O427" s="6">
        <v>105945</v>
      </c>
      <c r="P427" s="6">
        <v>51841</v>
      </c>
      <c r="Q427" s="6">
        <v>118881</v>
      </c>
      <c r="R427" s="6">
        <v>118881</v>
      </c>
      <c r="S427" s="6">
        <v>0</v>
      </c>
      <c r="T427" s="6">
        <v>226908</v>
      </c>
    </row>
    <row r="428" spans="1:20" x14ac:dyDescent="0.25">
      <c r="A428" t="s">
        <v>737</v>
      </c>
      <c r="B428" t="s">
        <v>2499</v>
      </c>
      <c r="C428" s="6">
        <v>26994</v>
      </c>
      <c r="D428" s="6">
        <v>26994</v>
      </c>
      <c r="E428" s="6">
        <v>34475</v>
      </c>
      <c r="F428" s="6">
        <v>34475</v>
      </c>
      <c r="G428" s="6">
        <v>35050</v>
      </c>
      <c r="H428" s="6">
        <v>36199</v>
      </c>
      <c r="I428" s="6">
        <v>36199</v>
      </c>
      <c r="J428" s="6">
        <v>36793</v>
      </c>
      <c r="K428" s="6">
        <v>39899</v>
      </c>
      <c r="L428" s="6">
        <v>39899</v>
      </c>
      <c r="M428" s="6">
        <v>40555</v>
      </c>
      <c r="N428" s="6">
        <v>44242</v>
      </c>
      <c r="O428" s="6">
        <v>44242</v>
      </c>
      <c r="P428" s="6">
        <v>44969</v>
      </c>
      <c r="Q428" s="6">
        <v>48690</v>
      </c>
      <c r="R428" s="6">
        <v>48690</v>
      </c>
      <c r="S428" s="6">
        <v>48700</v>
      </c>
      <c r="T428" s="6">
        <v>74258</v>
      </c>
    </row>
    <row r="429" spans="1:20" x14ac:dyDescent="0.25">
      <c r="A429" t="s">
        <v>739</v>
      </c>
      <c r="B429" t="s">
        <v>2500</v>
      </c>
      <c r="C429" s="6">
        <v>36764</v>
      </c>
      <c r="D429" s="6">
        <v>37309</v>
      </c>
      <c r="E429" s="6">
        <v>30236</v>
      </c>
      <c r="F429" s="6">
        <v>30236</v>
      </c>
      <c r="G429" s="6">
        <v>30236</v>
      </c>
      <c r="H429" s="6">
        <v>33754</v>
      </c>
      <c r="I429" s="6">
        <v>33754</v>
      </c>
      <c r="J429" s="6">
        <v>33754</v>
      </c>
      <c r="K429" s="6">
        <v>37181</v>
      </c>
      <c r="L429" s="6">
        <v>37181</v>
      </c>
      <c r="M429" s="6">
        <v>0</v>
      </c>
      <c r="N429" s="6">
        <v>84385</v>
      </c>
      <c r="O429" s="6">
        <v>84385</v>
      </c>
      <c r="P429" s="6">
        <v>0</v>
      </c>
      <c r="Q429" s="6">
        <v>138921</v>
      </c>
      <c r="R429" s="6">
        <v>138921</v>
      </c>
      <c r="S429" s="6">
        <v>0</v>
      </c>
      <c r="T429" s="6">
        <v>237480</v>
      </c>
    </row>
    <row r="430" spans="1:20" x14ac:dyDescent="0.25">
      <c r="A430" t="s">
        <v>741</v>
      </c>
      <c r="B430" t="s">
        <v>2501</v>
      </c>
      <c r="C430" s="6">
        <v>27650</v>
      </c>
      <c r="D430" s="6">
        <v>27650</v>
      </c>
      <c r="E430" s="6">
        <v>30829</v>
      </c>
      <c r="F430" s="6">
        <v>30829</v>
      </c>
      <c r="G430" s="6">
        <v>30829</v>
      </c>
      <c r="H430" s="6">
        <v>52488</v>
      </c>
      <c r="I430" s="6">
        <v>52488</v>
      </c>
      <c r="J430" s="6">
        <v>33804.71</v>
      </c>
      <c r="K430" s="6">
        <v>37237</v>
      </c>
      <c r="L430" s="6">
        <v>37237</v>
      </c>
      <c r="M430" s="6">
        <v>37237</v>
      </c>
      <c r="N430" s="6">
        <v>41290</v>
      </c>
      <c r="O430" s="6">
        <v>41290</v>
      </c>
      <c r="P430" s="6">
        <v>41290</v>
      </c>
      <c r="Q430" s="6">
        <v>45938</v>
      </c>
      <c r="R430" s="6">
        <v>45938</v>
      </c>
      <c r="S430" s="6">
        <v>45938</v>
      </c>
      <c r="T430" s="6">
        <v>76167</v>
      </c>
    </row>
    <row r="431" spans="1:20" x14ac:dyDescent="0.25">
      <c r="A431" t="s">
        <v>743</v>
      </c>
      <c r="B431" t="s">
        <v>2502</v>
      </c>
      <c r="C431" s="6">
        <v>1437961</v>
      </c>
      <c r="D431" s="6">
        <v>0</v>
      </c>
      <c r="E431" s="6">
        <v>1527787</v>
      </c>
      <c r="F431" s="6">
        <v>1527787</v>
      </c>
      <c r="G431" s="6">
        <v>0</v>
      </c>
      <c r="H431" s="6">
        <v>1623486</v>
      </c>
      <c r="I431" s="6">
        <v>1623486</v>
      </c>
      <c r="J431" s="6">
        <v>0</v>
      </c>
      <c r="K431" s="6">
        <v>1718526</v>
      </c>
      <c r="L431" s="6">
        <v>1718526</v>
      </c>
      <c r="M431" s="6">
        <v>0</v>
      </c>
      <c r="N431" s="6">
        <v>1820079</v>
      </c>
      <c r="O431" s="6">
        <v>1820079</v>
      </c>
      <c r="P431" s="6">
        <v>0</v>
      </c>
      <c r="Q431" s="6">
        <v>1929017</v>
      </c>
      <c r="R431" s="6">
        <v>1929017</v>
      </c>
      <c r="S431" s="6">
        <v>0</v>
      </c>
      <c r="T431" s="6">
        <v>2173798</v>
      </c>
    </row>
    <row r="432" spans="1:20" x14ac:dyDescent="0.25">
      <c r="A432" t="s">
        <v>745</v>
      </c>
      <c r="B432" t="s">
        <v>2503</v>
      </c>
      <c r="C432" s="6">
        <v>28019</v>
      </c>
      <c r="D432" s="6">
        <v>28019</v>
      </c>
      <c r="E432" s="6">
        <v>31241</v>
      </c>
      <c r="F432" s="6">
        <v>31241</v>
      </c>
      <c r="G432" s="6">
        <v>31241</v>
      </c>
      <c r="H432" s="6">
        <v>34221</v>
      </c>
      <c r="I432" s="6">
        <v>34221</v>
      </c>
      <c r="J432" s="6">
        <v>34221</v>
      </c>
      <c r="K432" s="6">
        <v>37657</v>
      </c>
      <c r="L432" s="6">
        <v>37657</v>
      </c>
      <c r="M432" s="6">
        <v>37657</v>
      </c>
      <c r="N432" s="6">
        <v>41718</v>
      </c>
      <c r="O432" s="6">
        <v>41718</v>
      </c>
      <c r="P432" s="6">
        <v>47718</v>
      </c>
      <c r="Q432" s="6">
        <v>40418</v>
      </c>
      <c r="R432" s="6">
        <v>40418</v>
      </c>
      <c r="S432" s="6">
        <v>41000</v>
      </c>
      <c r="T432" s="6">
        <v>76080</v>
      </c>
    </row>
    <row r="433" spans="1:20" x14ac:dyDescent="0.25">
      <c r="A433" t="s">
        <v>747</v>
      </c>
      <c r="B433" t="s">
        <v>2504</v>
      </c>
      <c r="C433" s="6">
        <v>35002</v>
      </c>
      <c r="D433" s="6">
        <v>35002</v>
      </c>
      <c r="E433" s="6">
        <v>38200</v>
      </c>
      <c r="F433" s="6">
        <v>38200</v>
      </c>
      <c r="G433" s="6">
        <v>38200</v>
      </c>
      <c r="H433" s="6">
        <v>41182</v>
      </c>
      <c r="I433" s="6">
        <v>41182</v>
      </c>
      <c r="J433" s="6">
        <v>41182</v>
      </c>
      <c r="K433" s="6">
        <v>44619</v>
      </c>
      <c r="L433" s="6">
        <v>44619</v>
      </c>
      <c r="M433" s="6">
        <v>45363</v>
      </c>
      <c r="N433" s="6">
        <v>52813</v>
      </c>
      <c r="O433" s="6">
        <v>52813</v>
      </c>
      <c r="P433" s="6">
        <v>52813</v>
      </c>
      <c r="Q433" s="6">
        <v>53392</v>
      </c>
      <c r="R433" s="6">
        <v>53392</v>
      </c>
      <c r="S433" s="6">
        <v>53392</v>
      </c>
      <c r="T433" s="6">
        <v>83639</v>
      </c>
    </row>
    <row r="434" spans="1:20" x14ac:dyDescent="0.25">
      <c r="A434" t="s">
        <v>749</v>
      </c>
      <c r="B434" t="s">
        <v>750</v>
      </c>
      <c r="C434" s="6">
        <v>27946</v>
      </c>
      <c r="D434" s="6">
        <v>28366</v>
      </c>
      <c r="E434" s="6">
        <v>34218</v>
      </c>
      <c r="F434" s="6">
        <v>34218</v>
      </c>
      <c r="G434" s="6">
        <v>34782</v>
      </c>
      <c r="H434" s="6">
        <v>37656</v>
      </c>
      <c r="I434" s="6">
        <v>37656</v>
      </c>
      <c r="J434" s="6">
        <v>38272</v>
      </c>
      <c r="K434" s="6">
        <v>42494</v>
      </c>
      <c r="L434" s="6">
        <v>42494</v>
      </c>
      <c r="M434" s="6">
        <v>0</v>
      </c>
      <c r="N434" s="6">
        <v>90235</v>
      </c>
      <c r="O434" s="6">
        <v>90235</v>
      </c>
      <c r="P434" s="6">
        <v>0</v>
      </c>
      <c r="Q434" s="6">
        <v>145324</v>
      </c>
      <c r="R434" s="6">
        <v>145324</v>
      </c>
      <c r="S434" s="6">
        <v>103000</v>
      </c>
      <c r="T434" s="6">
        <v>137084</v>
      </c>
    </row>
    <row r="435" spans="1:20" x14ac:dyDescent="0.25">
      <c r="A435" t="s">
        <v>751</v>
      </c>
      <c r="B435" t="s">
        <v>2505</v>
      </c>
      <c r="C435" s="6">
        <v>28030</v>
      </c>
      <c r="D435" s="6">
        <v>28030</v>
      </c>
      <c r="E435" s="6">
        <v>31220</v>
      </c>
      <c r="F435" s="6">
        <v>31220</v>
      </c>
      <c r="G435" s="6">
        <v>31220</v>
      </c>
      <c r="H435" s="6">
        <v>34199</v>
      </c>
      <c r="I435" s="6">
        <v>34199</v>
      </c>
      <c r="J435" s="6">
        <v>34200</v>
      </c>
      <c r="K435" s="6">
        <v>37633</v>
      </c>
      <c r="L435" s="6">
        <v>37633</v>
      </c>
      <c r="M435" s="6">
        <v>37700</v>
      </c>
      <c r="N435" s="6">
        <v>41626</v>
      </c>
      <c r="O435" s="6">
        <v>41626</v>
      </c>
      <c r="P435" s="6">
        <v>41630</v>
      </c>
      <c r="Q435" s="6">
        <v>46374</v>
      </c>
      <c r="R435" s="6">
        <v>46374</v>
      </c>
      <c r="S435" s="6">
        <v>46374</v>
      </c>
      <c r="T435" s="6">
        <v>76617</v>
      </c>
    </row>
    <row r="436" spans="1:20" x14ac:dyDescent="0.25">
      <c r="A436" t="s">
        <v>753</v>
      </c>
      <c r="B436" t="s">
        <v>392</v>
      </c>
      <c r="C436" s="6">
        <v>60549</v>
      </c>
      <c r="D436" s="6">
        <v>0</v>
      </c>
      <c r="E436" s="6">
        <v>97763</v>
      </c>
      <c r="F436" s="6">
        <v>97763</v>
      </c>
      <c r="G436" s="6">
        <v>99319.8</v>
      </c>
      <c r="H436" s="6">
        <v>36041</v>
      </c>
      <c r="I436" s="6">
        <v>36041</v>
      </c>
      <c r="J436" s="6">
        <v>36584</v>
      </c>
      <c r="K436" s="6">
        <v>42444</v>
      </c>
      <c r="L436" s="6">
        <v>42444</v>
      </c>
      <c r="M436" s="6">
        <v>43123</v>
      </c>
      <c r="N436" s="6">
        <v>47113</v>
      </c>
      <c r="O436" s="6">
        <v>47113</v>
      </c>
      <c r="P436" s="6">
        <v>47200</v>
      </c>
      <c r="Q436" s="6">
        <v>46158</v>
      </c>
      <c r="R436" s="6">
        <v>46158</v>
      </c>
      <c r="S436" s="6">
        <v>138474</v>
      </c>
      <c r="T436" s="6">
        <v>-15845.42</v>
      </c>
    </row>
    <row r="437" spans="1:20" x14ac:dyDescent="0.25">
      <c r="A437" t="s">
        <v>754</v>
      </c>
      <c r="B437" t="s">
        <v>685</v>
      </c>
      <c r="C437" s="6">
        <v>385990</v>
      </c>
      <c r="D437" s="6">
        <v>0</v>
      </c>
      <c r="E437" s="6">
        <v>435795</v>
      </c>
      <c r="F437" s="6">
        <v>435795</v>
      </c>
      <c r="G437" s="6">
        <v>0</v>
      </c>
      <c r="H437" s="6">
        <v>490564</v>
      </c>
      <c r="I437" s="6">
        <v>490564</v>
      </c>
      <c r="J437" s="6">
        <v>0</v>
      </c>
      <c r="K437" s="6">
        <v>550975</v>
      </c>
      <c r="L437" s="6">
        <v>550975</v>
      </c>
      <c r="M437" s="6">
        <v>0</v>
      </c>
      <c r="N437" s="6">
        <v>617899</v>
      </c>
      <c r="O437" s="6">
        <v>617899</v>
      </c>
      <c r="P437" s="6">
        <v>0</v>
      </c>
      <c r="Q437" s="6">
        <v>692268</v>
      </c>
      <c r="R437" s="6">
        <v>692268</v>
      </c>
      <c r="S437" s="6">
        <v>500000</v>
      </c>
      <c r="T437" s="6">
        <v>80932</v>
      </c>
    </row>
    <row r="438" spans="1:20" x14ac:dyDescent="0.25">
      <c r="A438" t="s">
        <v>755</v>
      </c>
      <c r="B438" t="s">
        <v>314</v>
      </c>
      <c r="C438" s="6">
        <v>1543435</v>
      </c>
      <c r="D438" s="6">
        <v>0</v>
      </c>
      <c r="E438" s="6">
        <v>1627709</v>
      </c>
      <c r="F438" s="6">
        <v>1627709</v>
      </c>
      <c r="G438" s="6">
        <v>0</v>
      </c>
      <c r="H438" s="6">
        <v>1716938</v>
      </c>
      <c r="I438" s="6">
        <v>1716938</v>
      </c>
      <c r="J438" s="6">
        <v>0</v>
      </c>
      <c r="K438" s="6">
        <v>1811798</v>
      </c>
      <c r="L438" s="6">
        <v>1811798</v>
      </c>
      <c r="M438" s="6">
        <v>0</v>
      </c>
      <c r="N438" s="6">
        <v>1913151</v>
      </c>
      <c r="O438" s="6">
        <v>1913151</v>
      </c>
      <c r="P438" s="6">
        <v>0</v>
      </c>
      <c r="Q438" s="6">
        <v>2021804</v>
      </c>
      <c r="R438" s="6">
        <v>2021804</v>
      </c>
      <c r="S438" s="6">
        <v>0</v>
      </c>
      <c r="T438" s="6">
        <v>2266147</v>
      </c>
    </row>
    <row r="439" spans="1:20" x14ac:dyDescent="0.25">
      <c r="A439" t="s">
        <v>756</v>
      </c>
      <c r="B439" t="s">
        <v>33</v>
      </c>
      <c r="C439" s="6">
        <v>61939</v>
      </c>
      <c r="D439" s="6">
        <v>0</v>
      </c>
      <c r="E439" s="6">
        <v>99493</v>
      </c>
      <c r="F439" s="6">
        <v>99493</v>
      </c>
      <c r="G439" s="6">
        <v>61939</v>
      </c>
      <c r="H439" s="6">
        <v>77234</v>
      </c>
      <c r="I439" s="6">
        <v>77234</v>
      </c>
      <c r="J439" s="6">
        <v>39025</v>
      </c>
      <c r="K439" s="6">
        <v>83568</v>
      </c>
      <c r="L439" s="6">
        <v>83568</v>
      </c>
      <c r="M439" s="6">
        <v>39680</v>
      </c>
      <c r="N439" s="6">
        <v>92780</v>
      </c>
      <c r="O439" s="6">
        <v>92780</v>
      </c>
      <c r="P439" s="6">
        <v>45359</v>
      </c>
      <c r="Q439" s="6">
        <v>101861</v>
      </c>
      <c r="R439" s="6">
        <v>101861</v>
      </c>
      <c r="S439" s="6">
        <v>0</v>
      </c>
      <c r="T439" s="6">
        <v>196788</v>
      </c>
    </row>
    <row r="440" spans="1:20" x14ac:dyDescent="0.25">
      <c r="A440" t="s">
        <v>757</v>
      </c>
      <c r="B440" t="s">
        <v>720</v>
      </c>
      <c r="C440" s="6">
        <v>89602</v>
      </c>
      <c r="D440" s="6">
        <v>89602</v>
      </c>
      <c r="E440" s="6">
        <v>34574</v>
      </c>
      <c r="F440" s="6">
        <v>34574</v>
      </c>
      <c r="G440" s="6">
        <v>34574</v>
      </c>
      <c r="H440" s="6">
        <v>37849</v>
      </c>
      <c r="I440" s="6">
        <v>37849</v>
      </c>
      <c r="J440" s="6">
        <v>37849</v>
      </c>
      <c r="K440" s="6">
        <v>41640</v>
      </c>
      <c r="L440" s="6">
        <v>41640</v>
      </c>
      <c r="M440" s="6">
        <v>41640</v>
      </c>
      <c r="N440" s="6">
        <v>46120</v>
      </c>
      <c r="O440" s="6">
        <v>46120</v>
      </c>
      <c r="P440" s="6">
        <v>46120</v>
      </c>
      <c r="Q440" s="6">
        <v>51419</v>
      </c>
      <c r="R440" s="6">
        <v>51419</v>
      </c>
      <c r="S440" s="6">
        <v>0</v>
      </c>
      <c r="T440" s="6">
        <v>140048</v>
      </c>
    </row>
    <row r="441" spans="1:20" x14ac:dyDescent="0.25">
      <c r="A441" t="s">
        <v>758</v>
      </c>
      <c r="B441" t="s">
        <v>2506</v>
      </c>
      <c r="C441" s="6">
        <v>28041</v>
      </c>
      <c r="D441" s="6">
        <v>28041</v>
      </c>
      <c r="E441" s="6">
        <v>31235</v>
      </c>
      <c r="F441" s="6">
        <v>31235</v>
      </c>
      <c r="G441" s="6">
        <v>31235</v>
      </c>
      <c r="H441" s="6">
        <v>34214</v>
      </c>
      <c r="I441" s="6">
        <v>34214</v>
      </c>
      <c r="J441" s="6">
        <v>34214</v>
      </c>
      <c r="K441" s="6">
        <v>37651</v>
      </c>
      <c r="L441" s="6">
        <v>37651</v>
      </c>
      <c r="M441" s="6">
        <v>37651</v>
      </c>
      <c r="N441" s="6">
        <v>41711</v>
      </c>
      <c r="O441" s="6">
        <v>41711</v>
      </c>
      <c r="P441" s="6">
        <v>41711</v>
      </c>
      <c r="Q441" s="6">
        <v>46407</v>
      </c>
      <c r="R441" s="6">
        <v>46407</v>
      </c>
      <c r="S441" s="6">
        <v>46407</v>
      </c>
      <c r="T441" s="6">
        <v>76650</v>
      </c>
    </row>
    <row r="442" spans="1:20" x14ac:dyDescent="0.25">
      <c r="A442" t="s">
        <v>760</v>
      </c>
      <c r="B442" t="s">
        <v>761</v>
      </c>
      <c r="C442" s="6">
        <v>66625</v>
      </c>
      <c r="D442" s="6">
        <v>62460</v>
      </c>
      <c r="E442" s="6">
        <v>39771</v>
      </c>
      <c r="F442" s="6">
        <v>39771</v>
      </c>
      <c r="G442" s="6">
        <v>0</v>
      </c>
      <c r="H442" s="6">
        <v>79992</v>
      </c>
      <c r="I442" s="6">
        <v>79992</v>
      </c>
      <c r="J442" s="6">
        <v>0</v>
      </c>
      <c r="K442" s="6">
        <v>125972</v>
      </c>
      <c r="L442" s="6">
        <v>125972</v>
      </c>
      <c r="M442" s="6">
        <v>73600</v>
      </c>
      <c r="N442" s="6">
        <v>102297</v>
      </c>
      <c r="O442" s="6">
        <v>102297</v>
      </c>
      <c r="P442" s="6">
        <v>70000</v>
      </c>
      <c r="Q442" s="6">
        <v>89732</v>
      </c>
      <c r="R442" s="6">
        <v>89732</v>
      </c>
      <c r="S442" s="6">
        <v>0</v>
      </c>
      <c r="T442" s="6">
        <v>184071</v>
      </c>
    </row>
    <row r="443" spans="1:20" x14ac:dyDescent="0.25">
      <c r="A443" t="s">
        <v>762</v>
      </c>
      <c r="B443" t="s">
        <v>2507</v>
      </c>
      <c r="C443" s="6">
        <v>1011528</v>
      </c>
      <c r="D443" s="6">
        <v>0</v>
      </c>
      <c r="E443" s="6">
        <v>1089518</v>
      </c>
      <c r="F443" s="6">
        <v>1089518</v>
      </c>
      <c r="G443" s="6">
        <v>0</v>
      </c>
      <c r="H443" s="6">
        <v>1173821</v>
      </c>
      <c r="I443" s="6">
        <v>1173821</v>
      </c>
      <c r="J443" s="6">
        <v>0</v>
      </c>
      <c r="K443" s="6">
        <v>1263546</v>
      </c>
      <c r="L443" s="6">
        <v>1263546</v>
      </c>
      <c r="M443" s="6">
        <v>0</v>
      </c>
      <c r="N443" s="6">
        <v>1354449</v>
      </c>
      <c r="O443" s="6">
        <v>1354449</v>
      </c>
      <c r="P443" s="6">
        <v>0</v>
      </c>
      <c r="Q443" s="6">
        <v>1455049</v>
      </c>
      <c r="R443" s="6">
        <v>1455049</v>
      </c>
      <c r="S443" s="6">
        <v>0</v>
      </c>
      <c r="T443" s="6">
        <v>1668354</v>
      </c>
    </row>
    <row r="444" spans="1:20" x14ac:dyDescent="0.25">
      <c r="A444" t="s">
        <v>764</v>
      </c>
      <c r="B444" t="s">
        <v>278</v>
      </c>
      <c r="C444" s="6">
        <v>83377</v>
      </c>
      <c r="D444" s="6">
        <v>0</v>
      </c>
      <c r="E444" s="6">
        <v>127636</v>
      </c>
      <c r="F444" s="6">
        <v>127636</v>
      </c>
      <c r="G444" s="6">
        <v>0</v>
      </c>
      <c r="H444" s="6">
        <v>177550</v>
      </c>
      <c r="I444" s="6">
        <v>177550</v>
      </c>
      <c r="J444" s="6">
        <v>0</v>
      </c>
      <c r="K444" s="6">
        <v>233849</v>
      </c>
      <c r="L444" s="6">
        <v>233849</v>
      </c>
      <c r="M444" s="6">
        <v>0</v>
      </c>
      <c r="N444" s="6">
        <v>297630</v>
      </c>
      <c r="O444" s="6">
        <v>297630</v>
      </c>
      <c r="P444" s="6">
        <v>0</v>
      </c>
      <c r="Q444" s="6">
        <v>373081</v>
      </c>
      <c r="R444" s="6">
        <v>373081</v>
      </c>
      <c r="S444" s="6">
        <v>0</v>
      </c>
      <c r="T444" s="6">
        <v>510832</v>
      </c>
    </row>
    <row r="445" spans="1:20" x14ac:dyDescent="0.25">
      <c r="A445" t="s">
        <v>765</v>
      </c>
      <c r="B445" t="s">
        <v>2508</v>
      </c>
      <c r="C445" s="6">
        <v>32314</v>
      </c>
      <c r="D445" s="6">
        <v>32314</v>
      </c>
      <c r="E445" s="6">
        <v>36681</v>
      </c>
      <c r="F445" s="6">
        <v>36681</v>
      </c>
      <c r="G445" s="6">
        <v>36681</v>
      </c>
      <c r="H445" s="6">
        <v>40005</v>
      </c>
      <c r="I445" s="6">
        <v>40005</v>
      </c>
      <c r="J445" s="6">
        <v>40005</v>
      </c>
      <c r="K445" s="6">
        <v>43809</v>
      </c>
      <c r="L445" s="6">
        <v>43809</v>
      </c>
      <c r="M445" s="6">
        <v>43809</v>
      </c>
      <c r="N445" s="6">
        <v>48436</v>
      </c>
      <c r="O445" s="6">
        <v>48436</v>
      </c>
      <c r="P445" s="6">
        <v>48436</v>
      </c>
      <c r="Q445" s="6">
        <v>56931</v>
      </c>
      <c r="R445" s="6">
        <v>56931</v>
      </c>
      <c r="S445" s="6">
        <v>56931</v>
      </c>
      <c r="T445" s="6">
        <v>88261</v>
      </c>
    </row>
    <row r="446" spans="1:20" x14ac:dyDescent="0.25">
      <c r="A446" t="s">
        <v>767</v>
      </c>
      <c r="B446" t="s">
        <v>768</v>
      </c>
      <c r="C446" s="6">
        <v>1352871</v>
      </c>
      <c r="D446" s="6">
        <v>28508.73</v>
      </c>
      <c r="E446" s="6">
        <v>1416874</v>
      </c>
      <c r="F446" s="6">
        <v>1416874</v>
      </c>
      <c r="G446" s="6">
        <v>28508.73</v>
      </c>
      <c r="H446" s="6">
        <v>1486532</v>
      </c>
      <c r="I446" s="6">
        <v>1486532</v>
      </c>
      <c r="J446" s="6">
        <v>28508.73</v>
      </c>
      <c r="K446" s="6">
        <v>1562575</v>
      </c>
      <c r="L446" s="6">
        <v>1562575</v>
      </c>
      <c r="M446" s="6">
        <v>28508.73</v>
      </c>
      <c r="N446" s="6">
        <v>1646100</v>
      </c>
      <c r="O446" s="6">
        <v>1646100</v>
      </c>
      <c r="P446" s="6">
        <v>28508.73</v>
      </c>
      <c r="Q446" s="6">
        <v>1741295</v>
      </c>
      <c r="R446" s="6">
        <v>1741295</v>
      </c>
      <c r="S446" s="6">
        <v>0</v>
      </c>
      <c r="T446" s="6">
        <v>2009329</v>
      </c>
    </row>
    <row r="447" spans="1:20" x14ac:dyDescent="0.25">
      <c r="A447" t="s">
        <v>769</v>
      </c>
      <c r="B447" t="s">
        <v>2509</v>
      </c>
      <c r="C447" s="6">
        <v>32557</v>
      </c>
      <c r="D447" s="6">
        <v>32557</v>
      </c>
      <c r="E447" s="6">
        <v>36990</v>
      </c>
      <c r="F447" s="6">
        <v>36990</v>
      </c>
      <c r="G447" s="6">
        <v>37607</v>
      </c>
      <c r="H447" s="6">
        <v>44232</v>
      </c>
      <c r="I447" s="6">
        <v>44232</v>
      </c>
      <c r="J447" s="6">
        <v>44232</v>
      </c>
      <c r="K447" s="6">
        <v>44159</v>
      </c>
      <c r="L447" s="6">
        <v>44159</v>
      </c>
      <c r="M447" s="6">
        <v>44159</v>
      </c>
      <c r="N447" s="6">
        <v>48818</v>
      </c>
      <c r="O447" s="6">
        <v>48818</v>
      </c>
      <c r="P447" s="6">
        <v>48818</v>
      </c>
      <c r="Q447" s="6">
        <v>57529</v>
      </c>
      <c r="R447" s="6">
        <v>57529</v>
      </c>
      <c r="S447" s="6">
        <v>57529</v>
      </c>
      <c r="T447" s="6">
        <v>88921</v>
      </c>
    </row>
    <row r="448" spans="1:20" x14ac:dyDescent="0.25">
      <c r="A448" t="s">
        <v>771</v>
      </c>
      <c r="B448" t="s">
        <v>2510</v>
      </c>
      <c r="C448" s="6">
        <v>30877</v>
      </c>
      <c r="D448" s="6">
        <v>30877</v>
      </c>
      <c r="E448" s="6">
        <v>34850</v>
      </c>
      <c r="F448" s="6">
        <v>34850</v>
      </c>
      <c r="G448" s="6">
        <v>34850</v>
      </c>
      <c r="H448" s="6">
        <v>38059</v>
      </c>
      <c r="I448" s="6">
        <v>38059</v>
      </c>
      <c r="J448" s="6">
        <v>38059</v>
      </c>
      <c r="K448" s="6">
        <v>41740</v>
      </c>
      <c r="L448" s="6">
        <v>41740</v>
      </c>
      <c r="M448" s="6">
        <v>41740</v>
      </c>
      <c r="N448" s="6">
        <v>46176</v>
      </c>
      <c r="O448" s="6">
        <v>46176</v>
      </c>
      <c r="P448" s="6">
        <v>46176</v>
      </c>
      <c r="Q448" s="6">
        <v>53395</v>
      </c>
      <c r="R448" s="6">
        <v>53395</v>
      </c>
      <c r="S448" s="6">
        <v>53395</v>
      </c>
      <c r="T448" s="6">
        <v>84360</v>
      </c>
    </row>
    <row r="449" spans="1:20" x14ac:dyDescent="0.25">
      <c r="A449" t="s">
        <v>773</v>
      </c>
      <c r="B449" t="s">
        <v>2511</v>
      </c>
      <c r="C449" s="6">
        <v>2541792</v>
      </c>
      <c r="D449" s="6">
        <v>0</v>
      </c>
      <c r="E449" s="6">
        <v>2669448</v>
      </c>
      <c r="F449" s="6">
        <v>2669448</v>
      </c>
      <c r="G449" s="6">
        <v>0</v>
      </c>
      <c r="H449" s="6">
        <v>2803297</v>
      </c>
      <c r="I449" s="6">
        <v>2803297</v>
      </c>
      <c r="J449" s="6">
        <v>0</v>
      </c>
      <c r="K449" s="6">
        <v>2936426</v>
      </c>
      <c r="L449" s="6">
        <v>2936426</v>
      </c>
      <c r="M449" s="6">
        <v>0</v>
      </c>
      <c r="N449" s="6">
        <v>3076448</v>
      </c>
      <c r="O449" s="6">
        <v>3076448</v>
      </c>
      <c r="P449" s="6">
        <v>0</v>
      </c>
      <c r="Q449" s="6">
        <v>3225536</v>
      </c>
      <c r="R449" s="6">
        <v>3225536</v>
      </c>
      <c r="S449" s="6">
        <v>0</v>
      </c>
      <c r="T449" s="6">
        <v>3572204</v>
      </c>
    </row>
    <row r="450" spans="1:20" x14ac:dyDescent="0.25">
      <c r="A450" t="s">
        <v>775</v>
      </c>
      <c r="B450" t="s">
        <v>768</v>
      </c>
      <c r="C450" s="6">
        <v>1146701</v>
      </c>
      <c r="D450" s="6">
        <v>23647.599999999999</v>
      </c>
      <c r="E450" s="6">
        <v>1203740</v>
      </c>
      <c r="F450" s="6">
        <v>1203740</v>
      </c>
      <c r="G450" s="6">
        <v>23647.599999999999</v>
      </c>
      <c r="H450" s="6">
        <v>1265979</v>
      </c>
      <c r="I450" s="6">
        <v>1265979</v>
      </c>
      <c r="J450" s="6">
        <v>23647.599999999999</v>
      </c>
      <c r="K450" s="6">
        <v>1334112</v>
      </c>
      <c r="L450" s="6">
        <v>1334112</v>
      </c>
      <c r="M450" s="6">
        <v>23647.599999999999</v>
      </c>
      <c r="N450" s="6">
        <v>1409084</v>
      </c>
      <c r="O450" s="6">
        <v>1409084</v>
      </c>
      <c r="P450" s="6">
        <v>23647.599999999999</v>
      </c>
      <c r="Q450" s="6">
        <v>1492881</v>
      </c>
      <c r="R450" s="6">
        <v>1492881</v>
      </c>
      <c r="S450" s="6">
        <v>0</v>
      </c>
      <c r="T450" s="6">
        <v>1728045</v>
      </c>
    </row>
    <row r="451" spans="1:20" x14ac:dyDescent="0.25">
      <c r="A451" t="s">
        <v>776</v>
      </c>
      <c r="B451" t="s">
        <v>2480</v>
      </c>
      <c r="C451" s="6">
        <v>2462041</v>
      </c>
      <c r="D451" s="6">
        <v>0</v>
      </c>
      <c r="E451" s="6">
        <v>2586348</v>
      </c>
      <c r="F451" s="6">
        <v>2586348</v>
      </c>
      <c r="G451" s="6">
        <v>0</v>
      </c>
      <c r="H451" s="6">
        <v>2716758</v>
      </c>
      <c r="I451" s="6">
        <v>2716758</v>
      </c>
      <c r="J451" s="6">
        <v>0</v>
      </c>
      <c r="K451" s="6">
        <v>2846465</v>
      </c>
      <c r="L451" s="6">
        <v>2846465</v>
      </c>
      <c r="M451" s="6">
        <v>0</v>
      </c>
      <c r="N451" s="6">
        <v>2982958</v>
      </c>
      <c r="O451" s="6">
        <v>2982958</v>
      </c>
      <c r="P451" s="6">
        <v>0</v>
      </c>
      <c r="Q451" s="6">
        <v>3128045</v>
      </c>
      <c r="R451" s="6">
        <v>3128045</v>
      </c>
      <c r="S451" s="6">
        <v>0</v>
      </c>
      <c r="T451" s="6">
        <v>3465742</v>
      </c>
    </row>
    <row r="452" spans="1:20" x14ac:dyDescent="0.25">
      <c r="A452" t="s">
        <v>777</v>
      </c>
      <c r="B452" t="s">
        <v>2512</v>
      </c>
      <c r="C452" s="6">
        <v>29200</v>
      </c>
      <c r="D452" s="6">
        <v>29200</v>
      </c>
      <c r="E452" s="6">
        <v>32713</v>
      </c>
      <c r="F452" s="6">
        <v>32713</v>
      </c>
      <c r="G452" s="6">
        <v>32713</v>
      </c>
      <c r="H452" s="6">
        <v>35786</v>
      </c>
      <c r="I452" s="6">
        <v>35786</v>
      </c>
      <c r="J452" s="6">
        <v>35786</v>
      </c>
      <c r="K452" s="6">
        <v>43795</v>
      </c>
      <c r="L452" s="6">
        <v>43795</v>
      </c>
      <c r="M452" s="6">
        <v>43795</v>
      </c>
      <c r="N452" s="6">
        <v>43536</v>
      </c>
      <c r="O452" s="6">
        <v>43536</v>
      </c>
      <c r="P452" s="6">
        <v>43536</v>
      </c>
      <c r="Q452" s="6">
        <v>49263</v>
      </c>
      <c r="R452" s="6">
        <v>49263</v>
      </c>
      <c r="S452" s="6">
        <v>49263</v>
      </c>
      <c r="T452" s="6">
        <v>79801</v>
      </c>
    </row>
    <row r="453" spans="1:20" x14ac:dyDescent="0.25">
      <c r="A453" t="s">
        <v>779</v>
      </c>
      <c r="B453" t="s">
        <v>2513</v>
      </c>
      <c r="C453" s="6">
        <v>372305</v>
      </c>
      <c r="D453" s="6">
        <v>0</v>
      </c>
      <c r="E453" s="6">
        <v>438172</v>
      </c>
      <c r="F453" s="6">
        <v>438172</v>
      </c>
      <c r="G453" s="6">
        <v>0</v>
      </c>
      <c r="H453" s="6">
        <v>510504</v>
      </c>
      <c r="I453" s="6">
        <v>510504</v>
      </c>
      <c r="J453" s="6">
        <v>0</v>
      </c>
      <c r="K453" s="6">
        <v>594781</v>
      </c>
      <c r="L453" s="6">
        <v>594781</v>
      </c>
      <c r="M453" s="6">
        <v>0</v>
      </c>
      <c r="N453" s="6">
        <v>674499</v>
      </c>
      <c r="O453" s="6">
        <v>674499</v>
      </c>
      <c r="P453" s="6">
        <v>0</v>
      </c>
      <c r="Q453" s="6">
        <v>763338</v>
      </c>
      <c r="R453" s="6">
        <v>763338</v>
      </c>
      <c r="S453" s="6">
        <v>0</v>
      </c>
      <c r="T453" s="6">
        <v>938243</v>
      </c>
    </row>
    <row r="454" spans="1:20" x14ac:dyDescent="0.25">
      <c r="A454" t="s">
        <v>781</v>
      </c>
      <c r="B454" t="s">
        <v>2514</v>
      </c>
      <c r="C454" s="6">
        <v>2664458</v>
      </c>
      <c r="D454" s="6">
        <v>0</v>
      </c>
      <c r="E454" s="6">
        <v>2797241</v>
      </c>
      <c r="F454" s="6">
        <v>2797241</v>
      </c>
      <c r="G454" s="6">
        <v>0</v>
      </c>
      <c r="H454" s="6">
        <v>2936353</v>
      </c>
      <c r="I454" s="6">
        <v>2936353</v>
      </c>
      <c r="J454" s="6">
        <v>0</v>
      </c>
      <c r="K454" s="6">
        <v>3074719</v>
      </c>
      <c r="L454" s="6">
        <v>3074719</v>
      </c>
      <c r="M454" s="6">
        <v>0</v>
      </c>
      <c r="N454" s="6">
        <v>3220139</v>
      </c>
      <c r="O454" s="6">
        <v>3220139</v>
      </c>
      <c r="P454" s="6">
        <v>0</v>
      </c>
      <c r="Q454" s="6">
        <v>3375337</v>
      </c>
      <c r="R454" s="6">
        <v>3375337</v>
      </c>
      <c r="S454" s="6">
        <v>0</v>
      </c>
      <c r="T454" s="6">
        <v>3735739</v>
      </c>
    </row>
    <row r="455" spans="1:20" x14ac:dyDescent="0.25">
      <c r="A455" t="s">
        <v>783</v>
      </c>
      <c r="B455" t="s">
        <v>2515</v>
      </c>
      <c r="C455" s="6">
        <v>30410</v>
      </c>
      <c r="D455" s="6">
        <v>30410</v>
      </c>
      <c r="E455" s="6">
        <v>34253</v>
      </c>
      <c r="F455" s="6">
        <v>34253</v>
      </c>
      <c r="G455" s="6">
        <v>34253</v>
      </c>
      <c r="H455" s="6">
        <v>37424</v>
      </c>
      <c r="I455" s="6">
        <v>37424</v>
      </c>
      <c r="J455" s="6">
        <v>37424</v>
      </c>
      <c r="K455" s="6">
        <v>41065</v>
      </c>
      <c r="L455" s="6">
        <v>41065</v>
      </c>
      <c r="M455" s="6">
        <v>41065</v>
      </c>
      <c r="N455" s="6">
        <v>45439</v>
      </c>
      <c r="O455" s="6">
        <v>45439</v>
      </c>
      <c r="P455" s="6">
        <v>45439</v>
      </c>
      <c r="Q455" s="6">
        <v>52241</v>
      </c>
      <c r="R455" s="6">
        <v>52241</v>
      </c>
      <c r="S455" s="6">
        <v>52241</v>
      </c>
      <c r="T455" s="6">
        <v>83087</v>
      </c>
    </row>
    <row r="456" spans="1:20" x14ac:dyDescent="0.25">
      <c r="A456" t="s">
        <v>785</v>
      </c>
      <c r="B456" t="s">
        <v>786</v>
      </c>
      <c r="C456" s="6">
        <v>70892</v>
      </c>
      <c r="D456" s="6">
        <v>0</v>
      </c>
      <c r="E456" s="6">
        <v>111348</v>
      </c>
      <c r="F456" s="6">
        <v>111348</v>
      </c>
      <c r="G456" s="6">
        <v>0</v>
      </c>
      <c r="H456" s="6">
        <v>157118</v>
      </c>
      <c r="I456" s="6">
        <v>157118</v>
      </c>
      <c r="J456" s="6">
        <v>0</v>
      </c>
      <c r="K456" s="6">
        <v>208906</v>
      </c>
      <c r="L456" s="6">
        <v>208906</v>
      </c>
      <c r="M456" s="6">
        <v>98000</v>
      </c>
      <c r="N456" s="6">
        <v>169694</v>
      </c>
      <c r="O456" s="6">
        <v>169694</v>
      </c>
      <c r="P456" s="6">
        <v>0</v>
      </c>
      <c r="Q456" s="6">
        <v>234248</v>
      </c>
      <c r="R456" s="6">
        <v>234248</v>
      </c>
      <c r="S456" s="6">
        <v>0</v>
      </c>
      <c r="T456" s="6">
        <v>350831</v>
      </c>
    </row>
    <row r="457" spans="1:20" x14ac:dyDescent="0.25">
      <c r="A457" t="s">
        <v>787</v>
      </c>
      <c r="B457" t="s">
        <v>2513</v>
      </c>
      <c r="C457" s="6">
        <v>375070</v>
      </c>
      <c r="D457" s="6">
        <v>0</v>
      </c>
      <c r="E457" s="6">
        <v>441463</v>
      </c>
      <c r="F457" s="6">
        <v>441463</v>
      </c>
      <c r="G457" s="6">
        <v>0</v>
      </c>
      <c r="H457" s="6">
        <v>514372</v>
      </c>
      <c r="I457" s="6">
        <v>514372</v>
      </c>
      <c r="J457" s="6">
        <v>0</v>
      </c>
      <c r="K457" s="6">
        <v>599214</v>
      </c>
      <c r="L457" s="6">
        <v>599214</v>
      </c>
      <c r="M457" s="6">
        <v>0</v>
      </c>
      <c r="N457" s="6">
        <v>679557</v>
      </c>
      <c r="O457" s="6">
        <v>679557</v>
      </c>
      <c r="P457" s="6">
        <v>0</v>
      </c>
      <c r="Q457" s="6">
        <v>784426</v>
      </c>
      <c r="R457" s="6">
        <v>784426</v>
      </c>
      <c r="S457" s="6">
        <v>0</v>
      </c>
      <c r="T457" s="6">
        <v>970325</v>
      </c>
    </row>
    <row r="458" spans="1:20" x14ac:dyDescent="0.25">
      <c r="A458" t="s">
        <v>788</v>
      </c>
      <c r="B458" t="s">
        <v>2339</v>
      </c>
      <c r="C458" s="6">
        <v>29682</v>
      </c>
      <c r="D458" s="6">
        <v>29682</v>
      </c>
      <c r="E458" s="6">
        <v>33326</v>
      </c>
      <c r="F458" s="6">
        <v>33326</v>
      </c>
      <c r="G458" s="6">
        <v>33326</v>
      </c>
      <c r="H458" s="6">
        <v>40572</v>
      </c>
      <c r="I458" s="6">
        <v>40572</v>
      </c>
      <c r="J458" s="6">
        <v>40572</v>
      </c>
      <c r="K458" s="6">
        <v>40016</v>
      </c>
      <c r="L458" s="6">
        <v>40016</v>
      </c>
      <c r="M458" s="6">
        <v>40016</v>
      </c>
      <c r="N458" s="6">
        <v>44294</v>
      </c>
      <c r="O458" s="6">
        <v>44294</v>
      </c>
      <c r="P458" s="6">
        <v>44294</v>
      </c>
      <c r="Q458" s="6">
        <v>50449</v>
      </c>
      <c r="R458" s="6">
        <v>50449</v>
      </c>
      <c r="S458" s="6">
        <v>51290</v>
      </c>
      <c r="T458" s="6">
        <v>85923</v>
      </c>
    </row>
    <row r="459" spans="1:20" x14ac:dyDescent="0.25">
      <c r="A459" t="s">
        <v>789</v>
      </c>
      <c r="B459" t="s">
        <v>2516</v>
      </c>
      <c r="C459" s="6">
        <v>1644057</v>
      </c>
      <c r="D459" s="6">
        <v>0</v>
      </c>
      <c r="E459" s="6">
        <v>1742932</v>
      </c>
      <c r="F459" s="6">
        <v>1742932</v>
      </c>
      <c r="G459" s="6">
        <v>0</v>
      </c>
      <c r="H459" s="6">
        <v>1847955</v>
      </c>
      <c r="I459" s="6">
        <v>1847955</v>
      </c>
      <c r="J459" s="6">
        <v>0</v>
      </c>
      <c r="K459" s="6">
        <v>1952266</v>
      </c>
      <c r="L459" s="6">
        <v>1952266</v>
      </c>
      <c r="M459" s="6">
        <v>0</v>
      </c>
      <c r="N459" s="6">
        <v>2063417</v>
      </c>
      <c r="O459" s="6">
        <v>2063417</v>
      </c>
      <c r="P459" s="6">
        <v>1268272</v>
      </c>
      <c r="Q459" s="6">
        <v>54656</v>
      </c>
      <c r="R459" s="6">
        <v>54656</v>
      </c>
      <c r="S459" s="6">
        <v>55513.14</v>
      </c>
      <c r="T459" s="6">
        <v>91760</v>
      </c>
    </row>
    <row r="460" spans="1:20" x14ac:dyDescent="0.25">
      <c r="A460" t="s">
        <v>791</v>
      </c>
      <c r="B460" t="s">
        <v>792</v>
      </c>
      <c r="C460" s="6">
        <v>314789</v>
      </c>
      <c r="D460" s="6">
        <v>0</v>
      </c>
      <c r="E460" s="6">
        <v>363816</v>
      </c>
      <c r="F460" s="6">
        <v>363816</v>
      </c>
      <c r="G460" s="6">
        <v>0</v>
      </c>
      <c r="H460" s="6">
        <v>418004</v>
      </c>
      <c r="I460" s="6">
        <v>418004</v>
      </c>
      <c r="J460" s="6">
        <v>0</v>
      </c>
      <c r="K460" s="6">
        <v>478046</v>
      </c>
      <c r="L460" s="6">
        <v>478046</v>
      </c>
      <c r="M460" s="6">
        <v>0</v>
      </c>
      <c r="N460" s="6">
        <v>544873</v>
      </c>
      <c r="O460" s="6">
        <v>544873</v>
      </c>
      <c r="P460" s="6">
        <v>0</v>
      </c>
      <c r="Q460" s="6">
        <v>620290</v>
      </c>
      <c r="R460" s="6">
        <v>620290</v>
      </c>
      <c r="S460" s="6">
        <v>0</v>
      </c>
      <c r="T460" s="6">
        <v>769893</v>
      </c>
    </row>
    <row r="461" spans="1:20" x14ac:dyDescent="0.25">
      <c r="A461" t="s">
        <v>793</v>
      </c>
      <c r="B461" t="s">
        <v>2517</v>
      </c>
      <c r="C461" s="6">
        <v>29200</v>
      </c>
      <c r="D461" s="6">
        <v>29200</v>
      </c>
      <c r="E461" s="6">
        <v>32713</v>
      </c>
      <c r="F461" s="6">
        <v>32713</v>
      </c>
      <c r="G461" s="6">
        <v>32713</v>
      </c>
      <c r="H461" s="6">
        <v>35786</v>
      </c>
      <c r="I461" s="6">
        <v>35786</v>
      </c>
      <c r="J461" s="6">
        <v>35786</v>
      </c>
      <c r="K461" s="6">
        <v>39322</v>
      </c>
      <c r="L461" s="6">
        <v>39322</v>
      </c>
      <c r="M461" s="6">
        <v>0</v>
      </c>
      <c r="N461" s="6">
        <v>89111</v>
      </c>
      <c r="O461" s="6">
        <v>89111</v>
      </c>
      <c r="P461" s="6">
        <v>89111</v>
      </c>
      <c r="Q461" s="6">
        <v>54022</v>
      </c>
      <c r="R461" s="6">
        <v>54022</v>
      </c>
      <c r="S461" s="6">
        <v>54022</v>
      </c>
      <c r="T461" s="6">
        <v>79801</v>
      </c>
    </row>
    <row r="462" spans="1:20" x14ac:dyDescent="0.25">
      <c r="A462" t="s">
        <v>795</v>
      </c>
      <c r="B462" t="s">
        <v>2468</v>
      </c>
      <c r="C462" s="6">
        <v>29200</v>
      </c>
      <c r="D462" s="6">
        <v>29200</v>
      </c>
      <c r="E462" s="6">
        <v>32713</v>
      </c>
      <c r="F462" s="6">
        <v>32713</v>
      </c>
      <c r="G462" s="6">
        <v>32713</v>
      </c>
      <c r="H462" s="6">
        <v>35786</v>
      </c>
      <c r="I462" s="6">
        <v>35786</v>
      </c>
      <c r="J462" s="6">
        <v>35786</v>
      </c>
      <c r="K462" s="6">
        <v>39322</v>
      </c>
      <c r="L462" s="6">
        <v>39322</v>
      </c>
      <c r="M462" s="6">
        <v>39322</v>
      </c>
      <c r="N462" s="6">
        <v>43536</v>
      </c>
      <c r="O462" s="6">
        <v>43536</v>
      </c>
      <c r="P462" s="6">
        <v>130661</v>
      </c>
      <c r="Q462" s="6">
        <v>-37862.18</v>
      </c>
      <c r="R462" s="6">
        <v>-37862.18</v>
      </c>
      <c r="S462" s="6">
        <v>49264</v>
      </c>
      <c r="T462" s="6">
        <v>-7325.52</v>
      </c>
    </row>
    <row r="463" spans="1:20" x14ac:dyDescent="0.25">
      <c r="A463" t="s">
        <v>796</v>
      </c>
      <c r="B463" t="s">
        <v>234</v>
      </c>
      <c r="C463" s="6">
        <v>92014</v>
      </c>
      <c r="D463" s="6">
        <v>0</v>
      </c>
      <c r="E463" s="6">
        <v>132025</v>
      </c>
      <c r="F463" s="6">
        <v>132025</v>
      </c>
      <c r="G463" s="6">
        <v>0</v>
      </c>
      <c r="H463" s="6">
        <v>177159</v>
      </c>
      <c r="I463" s="6">
        <v>177159</v>
      </c>
      <c r="J463" s="6">
        <v>177159</v>
      </c>
      <c r="K463" s="6">
        <v>42825</v>
      </c>
      <c r="L463" s="6">
        <v>42825</v>
      </c>
      <c r="M463" s="6">
        <v>0</v>
      </c>
      <c r="N463" s="6">
        <v>92381</v>
      </c>
      <c r="O463" s="6">
        <v>92381</v>
      </c>
      <c r="P463" s="6">
        <v>0</v>
      </c>
      <c r="Q463" s="6">
        <v>150291</v>
      </c>
      <c r="R463" s="6">
        <v>150291</v>
      </c>
      <c r="S463" s="6">
        <v>0</v>
      </c>
      <c r="T463" s="6">
        <v>253541</v>
      </c>
    </row>
    <row r="464" spans="1:20" x14ac:dyDescent="0.25">
      <c r="A464" t="s">
        <v>797</v>
      </c>
      <c r="B464" t="s">
        <v>234</v>
      </c>
      <c r="C464" s="6">
        <v>92762</v>
      </c>
      <c r="D464" s="6">
        <v>0</v>
      </c>
      <c r="E464" s="6">
        <v>133132</v>
      </c>
      <c r="F464" s="6">
        <v>133132</v>
      </c>
      <c r="G464" s="6">
        <v>0</v>
      </c>
      <c r="H464" s="6">
        <v>178663</v>
      </c>
      <c r="I464" s="6">
        <v>178663</v>
      </c>
      <c r="J464" s="6">
        <v>178663</v>
      </c>
      <c r="K464" s="6">
        <v>43192</v>
      </c>
      <c r="L464" s="6">
        <v>43192</v>
      </c>
      <c r="M464" s="6">
        <v>0</v>
      </c>
      <c r="N464" s="6">
        <v>93168</v>
      </c>
      <c r="O464" s="6">
        <v>93168</v>
      </c>
      <c r="P464" s="6">
        <v>0</v>
      </c>
      <c r="Q464" s="6">
        <v>151730</v>
      </c>
      <c r="R464" s="6">
        <v>151730</v>
      </c>
      <c r="S464" s="6">
        <v>0</v>
      </c>
      <c r="T464" s="6">
        <v>255839</v>
      </c>
    </row>
    <row r="465" spans="1:20" x14ac:dyDescent="0.25">
      <c r="A465" t="s">
        <v>798</v>
      </c>
      <c r="B465" t="s">
        <v>2332</v>
      </c>
      <c r="C465" s="6">
        <v>36760</v>
      </c>
      <c r="D465" s="6">
        <v>36760</v>
      </c>
      <c r="E465" s="6">
        <v>40595</v>
      </c>
      <c r="F465" s="6">
        <v>40595</v>
      </c>
      <c r="G465" s="6">
        <v>40595</v>
      </c>
      <c r="H465" s="6">
        <v>43763</v>
      </c>
      <c r="I465" s="6">
        <v>43763</v>
      </c>
      <c r="J465" s="6">
        <v>43763</v>
      </c>
      <c r="K465" s="6">
        <v>53566</v>
      </c>
      <c r="L465" s="6">
        <v>53566</v>
      </c>
      <c r="M465" s="6">
        <v>53566</v>
      </c>
      <c r="N465" s="6">
        <v>51771</v>
      </c>
      <c r="O465" s="6">
        <v>51771</v>
      </c>
      <c r="P465" s="6">
        <v>51771</v>
      </c>
      <c r="Q465" s="6">
        <v>58543</v>
      </c>
      <c r="R465" s="6">
        <v>58543</v>
      </c>
      <c r="S465" s="6">
        <v>58543</v>
      </c>
      <c r="T465" s="6">
        <v>89381</v>
      </c>
    </row>
    <row r="466" spans="1:20" x14ac:dyDescent="0.25">
      <c r="A466" t="s">
        <v>800</v>
      </c>
      <c r="B466" t="s">
        <v>2519</v>
      </c>
      <c r="C466" s="6">
        <v>29920</v>
      </c>
      <c r="D466" s="6">
        <v>29920</v>
      </c>
      <c r="E466" s="6">
        <v>33630</v>
      </c>
      <c r="F466" s="6">
        <v>33630</v>
      </c>
      <c r="G466" s="6">
        <v>33630</v>
      </c>
      <c r="H466" s="6">
        <v>40926</v>
      </c>
      <c r="I466" s="6">
        <v>40926</v>
      </c>
      <c r="J466" s="6">
        <v>40926</v>
      </c>
      <c r="K466" s="6">
        <v>40359</v>
      </c>
      <c r="L466" s="6">
        <v>40359</v>
      </c>
      <c r="M466" s="6">
        <v>40359</v>
      </c>
      <c r="N466" s="6">
        <v>44668</v>
      </c>
      <c r="O466" s="6">
        <v>44668</v>
      </c>
      <c r="P466" s="6">
        <v>44668</v>
      </c>
      <c r="Q466" s="6">
        <v>51035</v>
      </c>
      <c r="R466" s="6">
        <v>51035</v>
      </c>
      <c r="S466" s="6">
        <v>0</v>
      </c>
      <c r="T466" s="6">
        <v>144531</v>
      </c>
    </row>
    <row r="467" spans="1:20" x14ac:dyDescent="0.25">
      <c r="A467" t="s">
        <v>802</v>
      </c>
      <c r="B467" t="s">
        <v>2520</v>
      </c>
      <c r="C467" s="6">
        <v>29920</v>
      </c>
      <c r="D467" s="6">
        <v>29920</v>
      </c>
      <c r="E467" s="6">
        <v>33630</v>
      </c>
      <c r="F467" s="6">
        <v>33630</v>
      </c>
      <c r="G467" s="6">
        <v>33630</v>
      </c>
      <c r="H467" s="6">
        <v>36761</v>
      </c>
      <c r="I467" s="6">
        <v>36761</v>
      </c>
      <c r="J467" s="6">
        <v>36761</v>
      </c>
      <c r="K467" s="6">
        <v>40359</v>
      </c>
      <c r="L467" s="6">
        <v>40359</v>
      </c>
      <c r="M467" s="6">
        <v>40359</v>
      </c>
      <c r="N467" s="6">
        <v>44668</v>
      </c>
      <c r="O467" s="6">
        <v>44668</v>
      </c>
      <c r="P467" s="6">
        <v>44668</v>
      </c>
      <c r="Q467" s="6">
        <v>51035</v>
      </c>
      <c r="R467" s="6">
        <v>51035</v>
      </c>
      <c r="S467" s="6">
        <v>51035</v>
      </c>
      <c r="T467" s="6">
        <v>81756</v>
      </c>
    </row>
    <row r="468" spans="1:20" x14ac:dyDescent="0.25">
      <c r="A468" t="s">
        <v>804</v>
      </c>
      <c r="B468" t="s">
        <v>92</v>
      </c>
      <c r="C468" s="6">
        <v>12192</v>
      </c>
      <c r="D468" s="6">
        <v>0</v>
      </c>
      <c r="E468" s="6">
        <v>49743</v>
      </c>
      <c r="F468" s="6">
        <v>49743</v>
      </c>
      <c r="G468" s="6">
        <v>0</v>
      </c>
      <c r="H468" s="6">
        <v>92570</v>
      </c>
      <c r="I468" s="6">
        <v>92570</v>
      </c>
      <c r="J468" s="6">
        <v>299171</v>
      </c>
      <c r="K468" s="6">
        <v>-160780.37</v>
      </c>
      <c r="L468" s="6">
        <v>-160780.37</v>
      </c>
      <c r="M468" s="6">
        <v>0</v>
      </c>
      <c r="N468" s="6">
        <v>-111721.31</v>
      </c>
      <c r="O468" s="6">
        <v>-111721.31</v>
      </c>
      <c r="P468" s="6">
        <v>0</v>
      </c>
      <c r="Q468" s="6">
        <v>-55809.23</v>
      </c>
      <c r="R468" s="6">
        <v>-55809.23</v>
      </c>
      <c r="S468" s="6">
        <v>0</v>
      </c>
      <c r="T468" s="6">
        <v>30808</v>
      </c>
    </row>
    <row r="469" spans="1:20" x14ac:dyDescent="0.25">
      <c r="A469" t="s">
        <v>805</v>
      </c>
      <c r="B469" t="s">
        <v>2521</v>
      </c>
      <c r="C469" s="6">
        <v>29907</v>
      </c>
      <c r="D469" s="6">
        <v>29907</v>
      </c>
      <c r="E469" s="6">
        <v>33613</v>
      </c>
      <c r="F469" s="6">
        <v>33613</v>
      </c>
      <c r="G469" s="6">
        <v>34174</v>
      </c>
      <c r="H469" s="6">
        <v>40346</v>
      </c>
      <c r="I469" s="6">
        <v>40346</v>
      </c>
      <c r="J469" s="6">
        <v>40346</v>
      </c>
      <c r="K469" s="6">
        <v>40340</v>
      </c>
      <c r="L469" s="6">
        <v>40340</v>
      </c>
      <c r="M469" s="6">
        <v>40340</v>
      </c>
      <c r="N469" s="6">
        <v>44648</v>
      </c>
      <c r="O469" s="6">
        <v>44648</v>
      </c>
      <c r="P469" s="6">
        <v>44648</v>
      </c>
      <c r="Q469" s="6">
        <v>51004</v>
      </c>
      <c r="R469" s="6">
        <v>51004</v>
      </c>
      <c r="S469" s="6">
        <v>51004</v>
      </c>
      <c r="T469" s="6">
        <v>81722</v>
      </c>
    </row>
    <row r="470" spans="1:20" x14ac:dyDescent="0.25">
      <c r="A470" t="s">
        <v>807</v>
      </c>
      <c r="B470" t="s">
        <v>2280</v>
      </c>
      <c r="C470" s="6">
        <v>55508</v>
      </c>
      <c r="D470" s="6">
        <v>55508</v>
      </c>
      <c r="E470" s="6">
        <v>59207</v>
      </c>
      <c r="F470" s="6">
        <v>59207</v>
      </c>
      <c r="G470" s="6">
        <v>59207</v>
      </c>
      <c r="H470" s="6">
        <v>62336</v>
      </c>
      <c r="I470" s="6">
        <v>62336</v>
      </c>
      <c r="J470" s="6">
        <v>62336</v>
      </c>
      <c r="K470" s="6">
        <v>65930</v>
      </c>
      <c r="L470" s="6">
        <v>65930</v>
      </c>
      <c r="M470" s="6">
        <v>65930</v>
      </c>
      <c r="N470" s="6">
        <v>70235</v>
      </c>
      <c r="O470" s="6">
        <v>70235</v>
      </c>
      <c r="P470" s="6">
        <v>70235</v>
      </c>
      <c r="Q470" s="6">
        <v>76569</v>
      </c>
      <c r="R470" s="6">
        <v>76569</v>
      </c>
      <c r="S470" s="6">
        <v>76569</v>
      </c>
      <c r="T470" s="6">
        <v>112125</v>
      </c>
    </row>
    <row r="471" spans="1:20" x14ac:dyDescent="0.25">
      <c r="A471" t="s">
        <v>808</v>
      </c>
      <c r="B471" t="s">
        <v>2522</v>
      </c>
      <c r="C471" s="6">
        <v>30043</v>
      </c>
      <c r="D471" s="6">
        <v>30043</v>
      </c>
      <c r="E471" s="6">
        <v>33743</v>
      </c>
      <c r="F471" s="6">
        <v>33743</v>
      </c>
      <c r="G471" s="6">
        <v>34306</v>
      </c>
      <c r="H471" s="6">
        <v>40471</v>
      </c>
      <c r="I471" s="6">
        <v>40471</v>
      </c>
      <c r="J471" s="6">
        <v>41137</v>
      </c>
      <c r="K471" s="6">
        <v>44426</v>
      </c>
      <c r="L471" s="6">
        <v>44426</v>
      </c>
      <c r="M471" s="6">
        <v>44426</v>
      </c>
      <c r="N471" s="6">
        <v>44771</v>
      </c>
      <c r="O471" s="6">
        <v>44771</v>
      </c>
      <c r="P471" s="6">
        <v>44771</v>
      </c>
      <c r="Q471" s="6">
        <v>51105</v>
      </c>
      <c r="R471" s="6">
        <v>51105</v>
      </c>
      <c r="S471" s="6">
        <v>51957</v>
      </c>
      <c r="T471" s="6">
        <v>92708</v>
      </c>
    </row>
    <row r="472" spans="1:20" x14ac:dyDescent="0.25">
      <c r="A472" t="s">
        <v>810</v>
      </c>
      <c r="B472" t="s">
        <v>811</v>
      </c>
      <c r="C472" s="6">
        <v>136789</v>
      </c>
      <c r="D472" s="6">
        <v>0</v>
      </c>
      <c r="E472" s="6">
        <v>180119</v>
      </c>
      <c r="F472" s="6">
        <v>180119</v>
      </c>
      <c r="G472" s="6">
        <v>0</v>
      </c>
      <c r="H472" s="6">
        <v>228726</v>
      </c>
      <c r="I472" s="6">
        <v>228726</v>
      </c>
      <c r="J472" s="6">
        <v>0</v>
      </c>
      <c r="K472" s="6">
        <v>283311</v>
      </c>
      <c r="L472" s="6">
        <v>283311</v>
      </c>
      <c r="M472" s="6">
        <v>0</v>
      </c>
      <c r="N472" s="6">
        <v>344843</v>
      </c>
      <c r="O472" s="6">
        <v>344843</v>
      </c>
      <c r="P472" s="6">
        <v>0</v>
      </c>
      <c r="Q472" s="6">
        <v>415676</v>
      </c>
      <c r="R472" s="6">
        <v>415676</v>
      </c>
      <c r="S472" s="6">
        <v>0</v>
      </c>
      <c r="T472" s="6">
        <v>550086</v>
      </c>
    </row>
    <row r="473" spans="1:20" x14ac:dyDescent="0.25">
      <c r="A473" t="s">
        <v>812</v>
      </c>
      <c r="B473" t="s">
        <v>611</v>
      </c>
      <c r="C473" s="6">
        <v>32967</v>
      </c>
      <c r="D473" s="6">
        <v>0</v>
      </c>
      <c r="E473" s="6">
        <v>71569</v>
      </c>
      <c r="F473" s="6">
        <v>71569</v>
      </c>
      <c r="G473" s="6">
        <v>0</v>
      </c>
      <c r="H473" s="6">
        <v>115448</v>
      </c>
      <c r="I473" s="6">
        <v>115448</v>
      </c>
      <c r="J473" s="6">
        <v>0</v>
      </c>
      <c r="K473" s="6">
        <v>165306</v>
      </c>
      <c r="L473" s="6">
        <v>165306</v>
      </c>
      <c r="M473" s="6">
        <v>0</v>
      </c>
      <c r="N473" s="6">
        <v>222113</v>
      </c>
      <c r="O473" s="6">
        <v>222113</v>
      </c>
      <c r="P473" s="6">
        <v>0</v>
      </c>
      <c r="Q473" s="6">
        <v>288234</v>
      </c>
      <c r="R473" s="6">
        <v>288234</v>
      </c>
      <c r="S473" s="6">
        <v>0</v>
      </c>
      <c r="T473" s="6">
        <v>409930</v>
      </c>
    </row>
    <row r="474" spans="1:20" x14ac:dyDescent="0.25">
      <c r="A474" t="s">
        <v>813</v>
      </c>
      <c r="B474" t="s">
        <v>2334</v>
      </c>
      <c r="C474" s="6">
        <v>30876</v>
      </c>
      <c r="D474" s="6">
        <v>30876</v>
      </c>
      <c r="E474" s="6">
        <v>34849</v>
      </c>
      <c r="F474" s="6">
        <v>34849</v>
      </c>
      <c r="G474" s="6">
        <v>35430</v>
      </c>
      <c r="H474" s="6">
        <v>41769</v>
      </c>
      <c r="I474" s="6">
        <v>41769</v>
      </c>
      <c r="J474" s="6">
        <v>41769</v>
      </c>
      <c r="K474" s="6">
        <v>41738</v>
      </c>
      <c r="L474" s="6">
        <v>41738</v>
      </c>
      <c r="M474" s="6">
        <v>41738</v>
      </c>
      <c r="N474" s="6">
        <v>46175</v>
      </c>
      <c r="O474" s="6">
        <v>46175</v>
      </c>
      <c r="P474" s="6">
        <v>46175</v>
      </c>
      <c r="Q474" s="6">
        <v>53394</v>
      </c>
      <c r="R474" s="6">
        <v>53394</v>
      </c>
      <c r="S474" s="6">
        <v>53394</v>
      </c>
      <c r="T474" s="6">
        <v>84359</v>
      </c>
    </row>
    <row r="475" spans="1:20" x14ac:dyDescent="0.25">
      <c r="A475" t="s">
        <v>814</v>
      </c>
      <c r="B475" t="s">
        <v>2306</v>
      </c>
      <c r="C475" s="6">
        <v>30869</v>
      </c>
      <c r="D475" s="6">
        <v>30869</v>
      </c>
      <c r="E475" s="6">
        <v>34840</v>
      </c>
      <c r="F475" s="6">
        <v>34840</v>
      </c>
      <c r="G475" s="6">
        <v>35421</v>
      </c>
      <c r="H475" s="6">
        <v>41758</v>
      </c>
      <c r="I475" s="6">
        <v>41758</v>
      </c>
      <c r="J475" s="6">
        <v>42445</v>
      </c>
      <c r="K475" s="6">
        <v>45809</v>
      </c>
      <c r="L475" s="6">
        <v>45809</v>
      </c>
      <c r="M475" s="6">
        <v>45809</v>
      </c>
      <c r="N475" s="6">
        <v>46163</v>
      </c>
      <c r="O475" s="6">
        <v>46163</v>
      </c>
      <c r="P475" s="6">
        <v>46163</v>
      </c>
      <c r="Q475" s="6">
        <v>53375</v>
      </c>
      <c r="R475" s="6">
        <v>53375</v>
      </c>
      <c r="S475" s="6">
        <v>53375</v>
      </c>
      <c r="T475" s="6">
        <v>84338</v>
      </c>
    </row>
    <row r="476" spans="1:20" x14ac:dyDescent="0.25">
      <c r="A476" t="s">
        <v>815</v>
      </c>
      <c r="B476" t="s">
        <v>2523</v>
      </c>
      <c r="C476" s="6">
        <v>30600</v>
      </c>
      <c r="D476" s="6">
        <v>30600</v>
      </c>
      <c r="E476" s="6">
        <v>35044</v>
      </c>
      <c r="F476" s="6">
        <v>35044</v>
      </c>
      <c r="G476" s="6">
        <v>33766.339999999997</v>
      </c>
      <c r="H476" s="6">
        <v>43334</v>
      </c>
      <c r="I476" s="6">
        <v>43334</v>
      </c>
      <c r="J476" s="6">
        <v>43334</v>
      </c>
      <c r="K476" s="6">
        <v>41958</v>
      </c>
      <c r="L476" s="6">
        <v>41958</v>
      </c>
      <c r="M476" s="6">
        <v>42658</v>
      </c>
      <c r="N476" s="6">
        <v>45715</v>
      </c>
      <c r="O476" s="6">
        <v>45715</v>
      </c>
      <c r="P476" s="6">
        <v>45715</v>
      </c>
      <c r="Q476" s="6">
        <v>53769</v>
      </c>
      <c r="R476" s="6">
        <v>53769</v>
      </c>
      <c r="S476" s="6">
        <v>53769</v>
      </c>
      <c r="T476" s="6">
        <v>86273</v>
      </c>
    </row>
    <row r="477" spans="1:20" x14ac:dyDescent="0.25">
      <c r="A477" t="s">
        <v>817</v>
      </c>
      <c r="B477" t="s">
        <v>818</v>
      </c>
      <c r="C477" s="6">
        <v>1307480</v>
      </c>
      <c r="D477" s="6">
        <v>0</v>
      </c>
      <c r="E477" s="6">
        <v>1393715</v>
      </c>
      <c r="F477" s="6">
        <v>1393715</v>
      </c>
      <c r="G477" s="6">
        <v>0</v>
      </c>
      <c r="H477" s="6">
        <v>1485947</v>
      </c>
      <c r="I477" s="6">
        <v>1485947</v>
      </c>
      <c r="J477" s="6">
        <v>0</v>
      </c>
      <c r="K477" s="6">
        <v>1584933</v>
      </c>
      <c r="L477" s="6">
        <v>1584933</v>
      </c>
      <c r="M477" s="6">
        <v>0</v>
      </c>
      <c r="N477" s="6">
        <v>1691884</v>
      </c>
      <c r="O477" s="6">
        <v>1691884</v>
      </c>
      <c r="P477" s="6">
        <v>0</v>
      </c>
      <c r="Q477" s="6">
        <v>1812642</v>
      </c>
      <c r="R477" s="6">
        <v>1812642</v>
      </c>
      <c r="S477" s="6">
        <v>0</v>
      </c>
      <c r="T477" s="6">
        <v>2064440</v>
      </c>
    </row>
    <row r="478" spans="1:20" x14ac:dyDescent="0.25">
      <c r="A478" t="s">
        <v>819</v>
      </c>
      <c r="B478" t="s">
        <v>2524</v>
      </c>
      <c r="C478" s="6">
        <v>32312</v>
      </c>
      <c r="D478" s="6">
        <v>32312</v>
      </c>
      <c r="E478" s="6">
        <v>36680</v>
      </c>
      <c r="F478" s="6">
        <v>36680</v>
      </c>
      <c r="G478" s="6">
        <v>36680</v>
      </c>
      <c r="H478" s="6">
        <v>40003</v>
      </c>
      <c r="I478" s="6">
        <v>40003</v>
      </c>
      <c r="J478" s="6">
        <v>40003</v>
      </c>
      <c r="K478" s="6">
        <v>43808</v>
      </c>
      <c r="L478" s="6">
        <v>43808</v>
      </c>
      <c r="M478" s="6">
        <v>43808</v>
      </c>
      <c r="N478" s="6">
        <v>48435</v>
      </c>
      <c r="O478" s="6">
        <v>48435</v>
      </c>
      <c r="P478" s="6">
        <v>48435</v>
      </c>
      <c r="Q478" s="6">
        <v>56930</v>
      </c>
      <c r="R478" s="6">
        <v>56930</v>
      </c>
      <c r="S478" s="6">
        <v>56930</v>
      </c>
      <c r="T478" s="6">
        <v>88260</v>
      </c>
    </row>
    <row r="479" spans="1:20" x14ac:dyDescent="0.25">
      <c r="A479" t="s">
        <v>821</v>
      </c>
      <c r="B479" t="s">
        <v>2280</v>
      </c>
      <c r="C479" s="6">
        <v>62058</v>
      </c>
      <c r="D479" s="6">
        <v>62058</v>
      </c>
      <c r="E479" s="6">
        <v>66427</v>
      </c>
      <c r="F479" s="6">
        <v>66427</v>
      </c>
      <c r="G479" s="6">
        <v>66427</v>
      </c>
      <c r="H479" s="6">
        <v>69752</v>
      </c>
      <c r="I479" s="6">
        <v>69752</v>
      </c>
      <c r="J479" s="6">
        <v>69752</v>
      </c>
      <c r="K479" s="6">
        <v>73557</v>
      </c>
      <c r="L479" s="6">
        <v>73557</v>
      </c>
      <c r="M479" s="6">
        <v>73557</v>
      </c>
      <c r="N479" s="6">
        <v>78185</v>
      </c>
      <c r="O479" s="6">
        <v>78185</v>
      </c>
      <c r="P479" s="6">
        <v>78185</v>
      </c>
      <c r="Q479" s="6">
        <v>86687</v>
      </c>
      <c r="R479" s="6">
        <v>86687</v>
      </c>
      <c r="S479" s="6">
        <v>86687</v>
      </c>
      <c r="T479" s="6">
        <v>123230</v>
      </c>
    </row>
    <row r="480" spans="1:20" x14ac:dyDescent="0.25">
      <c r="A480" t="s">
        <v>822</v>
      </c>
      <c r="B480" t="s">
        <v>2280</v>
      </c>
      <c r="C480" s="6">
        <v>60362</v>
      </c>
      <c r="D480" s="6">
        <v>60362</v>
      </c>
      <c r="E480" s="6">
        <v>64725</v>
      </c>
      <c r="F480" s="6">
        <v>64725</v>
      </c>
      <c r="G480" s="6">
        <v>64725</v>
      </c>
      <c r="H480" s="6">
        <v>68049</v>
      </c>
      <c r="I480" s="6">
        <v>68049</v>
      </c>
      <c r="J480" s="6">
        <v>68049</v>
      </c>
      <c r="K480" s="6">
        <v>71851</v>
      </c>
      <c r="L480" s="6">
        <v>71851</v>
      </c>
      <c r="M480" s="6">
        <v>71851</v>
      </c>
      <c r="N480" s="6">
        <v>76477</v>
      </c>
      <c r="O480" s="6">
        <v>76477</v>
      </c>
      <c r="P480" s="6">
        <v>76477</v>
      </c>
      <c r="Q480" s="6">
        <v>84961</v>
      </c>
      <c r="R480" s="6">
        <v>84961</v>
      </c>
      <c r="S480" s="6">
        <v>84961</v>
      </c>
      <c r="T480" s="6">
        <v>121496</v>
      </c>
    </row>
    <row r="481" spans="1:20" x14ac:dyDescent="0.25">
      <c r="A481" t="s">
        <v>823</v>
      </c>
      <c r="B481" t="s">
        <v>2587</v>
      </c>
      <c r="C481" s="6">
        <v>29841</v>
      </c>
      <c r="D481" s="6">
        <v>30289</v>
      </c>
      <c r="E481" s="6">
        <v>38084</v>
      </c>
      <c r="F481" s="6">
        <v>38084</v>
      </c>
      <c r="G481" s="6">
        <v>30289</v>
      </c>
      <c r="H481" s="6">
        <v>59907</v>
      </c>
      <c r="I481" s="6">
        <v>59907</v>
      </c>
      <c r="J481" s="6">
        <v>0</v>
      </c>
      <c r="K481" s="6">
        <v>107401</v>
      </c>
      <c r="L481" s="6">
        <v>107401</v>
      </c>
      <c r="M481" s="6">
        <v>107401</v>
      </c>
      <c r="N481" s="6">
        <v>49319</v>
      </c>
      <c r="O481" s="6">
        <v>49319</v>
      </c>
      <c r="P481" s="6">
        <v>0</v>
      </c>
      <c r="Q481" s="6">
        <v>166076</v>
      </c>
      <c r="R481" s="6">
        <v>166076</v>
      </c>
      <c r="S481" s="6">
        <v>73600</v>
      </c>
      <c r="T481" s="6">
        <v>201145</v>
      </c>
    </row>
    <row r="482" spans="1:20" x14ac:dyDescent="0.25">
      <c r="A482" t="s">
        <v>825</v>
      </c>
      <c r="B482" t="s">
        <v>2525</v>
      </c>
      <c r="C482" s="6">
        <v>2663169</v>
      </c>
      <c r="D482" s="6">
        <v>0</v>
      </c>
      <c r="E482" s="6">
        <v>2795909</v>
      </c>
      <c r="F482" s="6">
        <v>2795909</v>
      </c>
      <c r="G482" s="6">
        <v>0</v>
      </c>
      <c r="H482" s="6">
        <v>2934977</v>
      </c>
      <c r="I482" s="6">
        <v>2934977</v>
      </c>
      <c r="J482" s="6">
        <v>0</v>
      </c>
      <c r="K482" s="6">
        <v>3073299</v>
      </c>
      <c r="L482" s="6">
        <v>3073299</v>
      </c>
      <c r="M482" s="6">
        <v>0</v>
      </c>
      <c r="N482" s="6">
        <v>3218675</v>
      </c>
      <c r="O482" s="6">
        <v>3218675</v>
      </c>
      <c r="P482" s="6">
        <v>0</v>
      </c>
      <c r="Q482" s="6">
        <v>3373829</v>
      </c>
      <c r="R482" s="6">
        <v>3373829</v>
      </c>
      <c r="S482" s="6">
        <v>0</v>
      </c>
      <c r="T482" s="6">
        <v>3734116</v>
      </c>
    </row>
    <row r="483" spans="1:20" x14ac:dyDescent="0.25">
      <c r="A483" t="s">
        <v>827</v>
      </c>
      <c r="B483" t="s">
        <v>811</v>
      </c>
      <c r="C483" s="6">
        <v>146531</v>
      </c>
      <c r="D483" s="6">
        <v>0</v>
      </c>
      <c r="E483" s="6">
        <v>193562</v>
      </c>
      <c r="F483" s="6">
        <v>193562</v>
      </c>
      <c r="G483" s="6">
        <v>0</v>
      </c>
      <c r="H483" s="6">
        <v>246246</v>
      </c>
      <c r="I483" s="6">
        <v>246246</v>
      </c>
      <c r="J483" s="6">
        <v>0</v>
      </c>
      <c r="K483" s="6">
        <v>305314</v>
      </c>
      <c r="L483" s="6">
        <v>305314</v>
      </c>
      <c r="M483" s="6">
        <v>0</v>
      </c>
      <c r="N483" s="6">
        <v>371862</v>
      </c>
      <c r="O483" s="6">
        <v>371862</v>
      </c>
      <c r="P483" s="6">
        <v>0</v>
      </c>
      <c r="Q483" s="6">
        <v>450072</v>
      </c>
      <c r="R483" s="6">
        <v>450072</v>
      </c>
      <c r="S483" s="6">
        <v>0</v>
      </c>
      <c r="T483" s="6">
        <v>595305</v>
      </c>
    </row>
    <row r="484" spans="1:20" x14ac:dyDescent="0.25">
      <c r="A484" t="s">
        <v>828</v>
      </c>
      <c r="B484" t="s">
        <v>768</v>
      </c>
      <c r="C484" s="6">
        <v>1304056</v>
      </c>
      <c r="D484" s="6">
        <v>27378.07</v>
      </c>
      <c r="E484" s="6">
        <v>1366341</v>
      </c>
      <c r="F484" s="6">
        <v>1366341</v>
      </c>
      <c r="G484" s="6">
        <v>27378.07</v>
      </c>
      <c r="H484" s="6">
        <v>1434168</v>
      </c>
      <c r="I484" s="6">
        <v>1434168</v>
      </c>
      <c r="J484" s="6">
        <v>27378.07</v>
      </c>
      <c r="K484" s="6">
        <v>1508258</v>
      </c>
      <c r="L484" s="6">
        <v>1508258</v>
      </c>
      <c r="M484" s="6">
        <v>27378.07</v>
      </c>
      <c r="N484" s="6">
        <v>1589669</v>
      </c>
      <c r="O484" s="6">
        <v>1589669</v>
      </c>
      <c r="P484" s="6">
        <v>27378.07</v>
      </c>
      <c r="Q484" s="6">
        <v>1682043</v>
      </c>
      <c r="R484" s="6">
        <v>1682043</v>
      </c>
      <c r="S484" s="6">
        <v>0</v>
      </c>
      <c r="T484" s="6">
        <v>1942153</v>
      </c>
    </row>
    <row r="485" spans="1:20" x14ac:dyDescent="0.25">
      <c r="A485" t="s">
        <v>829</v>
      </c>
      <c r="B485" t="s">
        <v>768</v>
      </c>
      <c r="C485" s="6">
        <v>1216962</v>
      </c>
      <c r="D485" s="6">
        <v>25315.57</v>
      </c>
      <c r="E485" s="6">
        <v>1276334</v>
      </c>
      <c r="F485" s="6">
        <v>1276334</v>
      </c>
      <c r="G485" s="6">
        <v>25315.57</v>
      </c>
      <c r="H485" s="6">
        <v>1341057</v>
      </c>
      <c r="I485" s="6">
        <v>1341057</v>
      </c>
      <c r="J485" s="6">
        <v>25315.57</v>
      </c>
      <c r="K485" s="6">
        <v>1411838</v>
      </c>
      <c r="L485" s="6">
        <v>1411838</v>
      </c>
      <c r="M485" s="6">
        <v>25315.57</v>
      </c>
      <c r="N485" s="6">
        <v>1489672</v>
      </c>
      <c r="O485" s="6">
        <v>1489672</v>
      </c>
      <c r="P485" s="6">
        <v>25315.57</v>
      </c>
      <c r="Q485" s="6">
        <v>1577280</v>
      </c>
      <c r="R485" s="6">
        <v>1577280</v>
      </c>
      <c r="S485" s="6">
        <v>0</v>
      </c>
      <c r="T485" s="6">
        <v>1823560</v>
      </c>
    </row>
    <row r="486" spans="1:20" x14ac:dyDescent="0.25">
      <c r="A486" t="s">
        <v>830</v>
      </c>
      <c r="B486" t="s">
        <v>2526</v>
      </c>
      <c r="C486" s="6">
        <v>29200</v>
      </c>
      <c r="D486" s="6">
        <v>29200</v>
      </c>
      <c r="E486" s="6">
        <v>32713</v>
      </c>
      <c r="F486" s="6">
        <v>32713</v>
      </c>
      <c r="G486" s="6">
        <v>32713</v>
      </c>
      <c r="H486" s="6">
        <v>35786</v>
      </c>
      <c r="I486" s="6">
        <v>35786</v>
      </c>
      <c r="J486" s="6">
        <v>35786</v>
      </c>
      <c r="K486" s="6">
        <v>39322</v>
      </c>
      <c r="L486" s="6">
        <v>39322</v>
      </c>
      <c r="M486" s="6">
        <v>39322</v>
      </c>
      <c r="N486" s="6">
        <v>43536</v>
      </c>
      <c r="O486" s="6">
        <v>43536</v>
      </c>
      <c r="P486" s="6">
        <v>43536</v>
      </c>
      <c r="Q486" s="6">
        <v>49263</v>
      </c>
      <c r="R486" s="6">
        <v>49263</v>
      </c>
      <c r="S486" s="6">
        <v>49263</v>
      </c>
      <c r="T486" s="6">
        <v>79801</v>
      </c>
    </row>
    <row r="487" spans="1:20" x14ac:dyDescent="0.25">
      <c r="A487" t="s">
        <v>832</v>
      </c>
      <c r="B487" t="s">
        <v>2287</v>
      </c>
      <c r="C487" s="6">
        <v>29105</v>
      </c>
      <c r="D487" s="6">
        <v>29105</v>
      </c>
      <c r="E487" s="6">
        <v>32591</v>
      </c>
      <c r="F487" s="6">
        <v>32591</v>
      </c>
      <c r="G487" s="6">
        <v>32591</v>
      </c>
      <c r="H487" s="6">
        <v>39714</v>
      </c>
      <c r="I487" s="6">
        <v>39714</v>
      </c>
      <c r="J487" s="6">
        <v>39714</v>
      </c>
      <c r="K487" s="6">
        <v>39185</v>
      </c>
      <c r="L487" s="6">
        <v>39185</v>
      </c>
      <c r="M487" s="6">
        <v>39185</v>
      </c>
      <c r="N487" s="6">
        <v>43387</v>
      </c>
      <c r="O487" s="6">
        <v>43387</v>
      </c>
      <c r="P487" s="6">
        <v>43387</v>
      </c>
      <c r="Q487" s="6">
        <v>54498</v>
      </c>
      <c r="R487" s="6">
        <v>54498</v>
      </c>
      <c r="S487" s="6">
        <v>54498</v>
      </c>
      <c r="T487" s="6">
        <v>79543</v>
      </c>
    </row>
    <row r="488" spans="1:20" x14ac:dyDescent="0.25">
      <c r="A488" t="s">
        <v>833</v>
      </c>
      <c r="B488" t="s">
        <v>326</v>
      </c>
      <c r="C488" s="6">
        <v>29200</v>
      </c>
      <c r="D488" s="6">
        <v>29638</v>
      </c>
      <c r="E488" s="6">
        <v>35508</v>
      </c>
      <c r="F488" s="6">
        <v>35508</v>
      </c>
      <c r="G488" s="6">
        <v>35508</v>
      </c>
      <c r="H488" s="6">
        <v>41085</v>
      </c>
      <c r="I488" s="6">
        <v>41085</v>
      </c>
      <c r="J488" s="6">
        <v>41085</v>
      </c>
      <c r="K488" s="6">
        <v>43854</v>
      </c>
      <c r="L488" s="6">
        <v>43854</v>
      </c>
      <c r="M488" s="6">
        <v>43854</v>
      </c>
      <c r="N488" s="6">
        <v>43536</v>
      </c>
      <c r="O488" s="6">
        <v>43536</v>
      </c>
      <c r="P488" s="6">
        <v>44262</v>
      </c>
      <c r="Q488" s="6">
        <v>54022</v>
      </c>
      <c r="R488" s="6">
        <v>54022</v>
      </c>
      <c r="S488" s="6">
        <v>54000</v>
      </c>
      <c r="T488" s="6">
        <v>79826</v>
      </c>
    </row>
    <row r="489" spans="1:20" x14ac:dyDescent="0.25">
      <c r="A489" t="s">
        <v>834</v>
      </c>
      <c r="B489" t="s">
        <v>811</v>
      </c>
      <c r="C489" s="6">
        <v>133228</v>
      </c>
      <c r="D489" s="6">
        <v>0</v>
      </c>
      <c r="E489" s="6">
        <v>175230</v>
      </c>
      <c r="F489" s="6">
        <v>175230</v>
      </c>
      <c r="G489" s="6">
        <v>0</v>
      </c>
      <c r="H489" s="6">
        <v>222379</v>
      </c>
      <c r="I489" s="6">
        <v>222379</v>
      </c>
      <c r="J489" s="6">
        <v>0</v>
      </c>
      <c r="K489" s="6">
        <v>275365</v>
      </c>
      <c r="L489" s="6">
        <v>275365</v>
      </c>
      <c r="M489" s="6">
        <v>0</v>
      </c>
      <c r="N489" s="6">
        <v>335115</v>
      </c>
      <c r="O489" s="6">
        <v>335115</v>
      </c>
      <c r="P489" s="6">
        <v>0</v>
      </c>
      <c r="Q489" s="6">
        <v>403361</v>
      </c>
      <c r="R489" s="6">
        <v>403361</v>
      </c>
      <c r="S489" s="6">
        <v>0</v>
      </c>
      <c r="T489" s="6">
        <v>533967</v>
      </c>
    </row>
    <row r="490" spans="1:20" x14ac:dyDescent="0.25">
      <c r="A490" t="s">
        <v>835</v>
      </c>
      <c r="B490" t="s">
        <v>768</v>
      </c>
      <c r="C490" s="6">
        <v>1122013</v>
      </c>
      <c r="D490" s="6">
        <v>23065.200000000001</v>
      </c>
      <c r="E490" s="6">
        <v>1178217</v>
      </c>
      <c r="F490" s="6">
        <v>1178217</v>
      </c>
      <c r="G490" s="6">
        <v>23065.200000000001</v>
      </c>
      <c r="H490" s="6">
        <v>1239566</v>
      </c>
      <c r="I490" s="6">
        <v>1239566</v>
      </c>
      <c r="J490" s="6">
        <v>23065.200000000001</v>
      </c>
      <c r="K490" s="6">
        <v>1306750</v>
      </c>
      <c r="L490" s="6">
        <v>1306750</v>
      </c>
      <c r="M490" s="6">
        <v>23065.200000000001</v>
      </c>
      <c r="N490" s="6">
        <v>1380695</v>
      </c>
      <c r="O490" s="6">
        <v>1380695</v>
      </c>
      <c r="P490" s="6">
        <v>23065.200000000001</v>
      </c>
      <c r="Q490" s="6">
        <v>1463124</v>
      </c>
      <c r="R490" s="6">
        <v>1463124</v>
      </c>
      <c r="S490" s="6">
        <v>0</v>
      </c>
      <c r="T490" s="6">
        <v>1694347</v>
      </c>
    </row>
    <row r="491" spans="1:20" x14ac:dyDescent="0.25">
      <c r="A491" t="s">
        <v>836</v>
      </c>
      <c r="B491" t="s">
        <v>2527</v>
      </c>
      <c r="C491" s="6">
        <v>31593</v>
      </c>
      <c r="D491" s="6">
        <v>31593</v>
      </c>
      <c r="E491" s="6">
        <v>31590</v>
      </c>
      <c r="F491" s="6">
        <v>31590</v>
      </c>
      <c r="G491" s="6">
        <v>31590</v>
      </c>
      <c r="H491" s="6">
        <v>34592</v>
      </c>
      <c r="I491" s="6">
        <v>34592</v>
      </c>
      <c r="J491" s="6">
        <v>34592</v>
      </c>
      <c r="K491" s="6">
        <v>38053</v>
      </c>
      <c r="L491" s="6">
        <v>38053</v>
      </c>
      <c r="M491" s="6">
        <v>0</v>
      </c>
      <c r="N491" s="6">
        <v>86273</v>
      </c>
      <c r="O491" s="6">
        <v>86273</v>
      </c>
      <c r="P491" s="6">
        <v>86273</v>
      </c>
      <c r="Q491" s="6">
        <v>47095</v>
      </c>
      <c r="R491" s="6">
        <v>47095</v>
      </c>
      <c r="S491" s="6">
        <v>47095</v>
      </c>
      <c r="T491" s="6">
        <v>77409</v>
      </c>
    </row>
    <row r="492" spans="1:20" x14ac:dyDescent="0.25">
      <c r="A492" t="s">
        <v>838</v>
      </c>
      <c r="B492" t="s">
        <v>2527</v>
      </c>
      <c r="C492" s="6">
        <v>31887</v>
      </c>
      <c r="D492" s="6">
        <v>31887</v>
      </c>
      <c r="E492" s="6">
        <v>31928</v>
      </c>
      <c r="F492" s="6">
        <v>31928</v>
      </c>
      <c r="G492" s="6">
        <v>31928</v>
      </c>
      <c r="H492" s="6">
        <v>34951</v>
      </c>
      <c r="I492" s="6">
        <v>34951</v>
      </c>
      <c r="J492" s="6">
        <v>34951</v>
      </c>
      <c r="K492" s="6">
        <v>38434</v>
      </c>
      <c r="L492" s="6">
        <v>38434</v>
      </c>
      <c r="M492" s="6">
        <v>0</v>
      </c>
      <c r="N492" s="6">
        <v>87125</v>
      </c>
      <c r="O492" s="6">
        <v>87125</v>
      </c>
      <c r="P492" s="6">
        <v>87125</v>
      </c>
      <c r="Q492" s="6">
        <v>47745</v>
      </c>
      <c r="R492" s="6">
        <v>47745</v>
      </c>
      <c r="S492" s="6">
        <v>47445</v>
      </c>
      <c r="T492" s="6">
        <v>78466</v>
      </c>
    </row>
    <row r="493" spans="1:20" x14ac:dyDescent="0.25">
      <c r="A493" t="s">
        <v>839</v>
      </c>
      <c r="B493" t="s">
        <v>768</v>
      </c>
      <c r="C493" s="6">
        <v>1123008</v>
      </c>
      <c r="D493" s="6">
        <v>23089.37</v>
      </c>
      <c r="E493" s="6">
        <v>1179243</v>
      </c>
      <c r="F493" s="6">
        <v>1179243</v>
      </c>
      <c r="G493" s="6">
        <v>23089.37</v>
      </c>
      <c r="H493" s="6">
        <v>1240624</v>
      </c>
      <c r="I493" s="6">
        <v>1240624</v>
      </c>
      <c r="J493" s="6">
        <v>23089.37</v>
      </c>
      <c r="K493" s="6">
        <v>1307843</v>
      </c>
      <c r="L493" s="6">
        <v>1307843</v>
      </c>
      <c r="M493" s="6">
        <v>23089.37</v>
      </c>
      <c r="N493" s="6">
        <v>1381826</v>
      </c>
      <c r="O493" s="6">
        <v>1381826</v>
      </c>
      <c r="P493" s="6">
        <v>23089.37</v>
      </c>
      <c r="Q493" s="6">
        <v>1464305</v>
      </c>
      <c r="R493" s="6">
        <v>1464305</v>
      </c>
      <c r="S493" s="6">
        <v>0</v>
      </c>
      <c r="T493" s="6">
        <v>1695680</v>
      </c>
    </row>
    <row r="494" spans="1:20" x14ac:dyDescent="0.25">
      <c r="A494" t="s">
        <v>840</v>
      </c>
      <c r="B494" t="s">
        <v>841</v>
      </c>
      <c r="C494" s="6">
        <v>915214</v>
      </c>
      <c r="D494" s="6">
        <v>0</v>
      </c>
      <c r="E494" s="6">
        <v>988072</v>
      </c>
      <c r="F494" s="6">
        <v>988072</v>
      </c>
      <c r="G494" s="6">
        <v>0</v>
      </c>
      <c r="H494" s="6">
        <v>1066055</v>
      </c>
      <c r="I494" s="6">
        <v>1066055</v>
      </c>
      <c r="J494" s="6">
        <v>0</v>
      </c>
      <c r="K494" s="6">
        <v>1149853</v>
      </c>
      <c r="L494" s="6">
        <v>1149853</v>
      </c>
      <c r="M494" s="6">
        <v>0</v>
      </c>
      <c r="N494" s="6">
        <v>1240393</v>
      </c>
      <c r="O494" s="6">
        <v>1240393</v>
      </c>
      <c r="P494" s="6">
        <v>0</v>
      </c>
      <c r="Q494" s="6">
        <v>1339407</v>
      </c>
      <c r="R494" s="6">
        <v>1339407</v>
      </c>
      <c r="S494" s="6">
        <v>0</v>
      </c>
      <c r="T494" s="6">
        <v>1553777</v>
      </c>
    </row>
    <row r="495" spans="1:20" x14ac:dyDescent="0.25">
      <c r="A495" t="s">
        <v>842</v>
      </c>
      <c r="B495" t="s">
        <v>2528</v>
      </c>
      <c r="C495" s="6">
        <v>28664</v>
      </c>
      <c r="D495" s="6">
        <v>28664</v>
      </c>
      <c r="E495" s="6">
        <v>32150</v>
      </c>
      <c r="F495" s="6">
        <v>32150</v>
      </c>
      <c r="G495" s="6">
        <v>32150</v>
      </c>
      <c r="H495" s="6">
        <v>35216</v>
      </c>
      <c r="I495" s="6">
        <v>35216</v>
      </c>
      <c r="J495" s="6">
        <v>35803</v>
      </c>
      <c r="K495" s="6">
        <v>38744</v>
      </c>
      <c r="L495" s="6">
        <v>38744</v>
      </c>
      <c r="M495" s="6">
        <v>38744</v>
      </c>
      <c r="N495" s="6">
        <v>42945</v>
      </c>
      <c r="O495" s="6">
        <v>42945</v>
      </c>
      <c r="P495" s="6">
        <v>42945</v>
      </c>
      <c r="Q495" s="6">
        <v>48588</v>
      </c>
      <c r="R495" s="6">
        <v>48588</v>
      </c>
      <c r="S495" s="6">
        <v>48588</v>
      </c>
      <c r="T495" s="6">
        <v>79102</v>
      </c>
    </row>
    <row r="496" spans="1:20" x14ac:dyDescent="0.25">
      <c r="A496" t="s">
        <v>844</v>
      </c>
      <c r="B496" t="s">
        <v>2529</v>
      </c>
      <c r="C496" s="6">
        <v>163260</v>
      </c>
      <c r="D496" s="6">
        <v>0</v>
      </c>
      <c r="E496" s="6">
        <v>213870</v>
      </c>
      <c r="F496" s="6">
        <v>213870</v>
      </c>
      <c r="G496" s="6">
        <v>0</v>
      </c>
      <c r="H496" s="6">
        <v>275642</v>
      </c>
      <c r="I496" s="6">
        <v>275642</v>
      </c>
      <c r="J496" s="6">
        <v>0</v>
      </c>
      <c r="K496" s="6">
        <v>348229</v>
      </c>
      <c r="L496" s="6">
        <v>348229</v>
      </c>
      <c r="M496" s="6">
        <v>0</v>
      </c>
      <c r="N496" s="6">
        <v>411689</v>
      </c>
      <c r="O496" s="6">
        <v>411689</v>
      </c>
      <c r="P496" s="6">
        <v>0</v>
      </c>
      <c r="Q496" s="6">
        <v>491735</v>
      </c>
      <c r="R496" s="6">
        <v>491735</v>
      </c>
      <c r="S496" s="6">
        <v>0</v>
      </c>
      <c r="T496" s="6">
        <v>633444</v>
      </c>
    </row>
    <row r="497" spans="1:20" x14ac:dyDescent="0.25">
      <c r="A497" t="s">
        <v>846</v>
      </c>
      <c r="B497" t="s">
        <v>768</v>
      </c>
      <c r="C497" s="6">
        <v>1165064</v>
      </c>
      <c r="D497" s="6">
        <v>23089.37</v>
      </c>
      <c r="E497" s="6">
        <v>1223661</v>
      </c>
      <c r="F497" s="6">
        <v>1223661</v>
      </c>
      <c r="G497" s="6">
        <v>24098.67</v>
      </c>
      <c r="H497" s="6">
        <v>1286482</v>
      </c>
      <c r="I497" s="6">
        <v>1286482</v>
      </c>
      <c r="J497" s="6">
        <v>24098.67</v>
      </c>
      <c r="K497" s="6">
        <v>1355235</v>
      </c>
      <c r="L497" s="6">
        <v>1355235</v>
      </c>
      <c r="M497" s="6">
        <v>24098.67</v>
      </c>
      <c r="N497" s="6">
        <v>1430875</v>
      </c>
      <c r="O497" s="6">
        <v>1430875</v>
      </c>
      <c r="P497" s="6">
        <v>24098.67</v>
      </c>
      <c r="Q497" s="6">
        <v>1515556</v>
      </c>
      <c r="R497" s="6">
        <v>1515556</v>
      </c>
      <c r="S497" s="6">
        <v>0</v>
      </c>
      <c r="T497" s="6">
        <v>1753491</v>
      </c>
    </row>
    <row r="498" spans="1:20" x14ac:dyDescent="0.25">
      <c r="A498" t="s">
        <v>847</v>
      </c>
      <c r="B498" t="s">
        <v>2529</v>
      </c>
      <c r="C498" s="6">
        <v>161192</v>
      </c>
      <c r="D498" s="6">
        <v>0</v>
      </c>
      <c r="E498" s="6">
        <v>210998</v>
      </c>
      <c r="F498" s="6">
        <v>210998</v>
      </c>
      <c r="G498" s="6">
        <v>0</v>
      </c>
      <c r="H498" s="6">
        <v>266276</v>
      </c>
      <c r="I498" s="6">
        <v>266276</v>
      </c>
      <c r="J498" s="6">
        <v>0</v>
      </c>
      <c r="K498" s="6">
        <v>320772</v>
      </c>
      <c r="L498" s="6">
        <v>320772</v>
      </c>
      <c r="M498" s="6">
        <v>0</v>
      </c>
      <c r="N498" s="6">
        <v>382009</v>
      </c>
      <c r="O498" s="6">
        <v>382009</v>
      </c>
      <c r="P498" s="6">
        <v>0</v>
      </c>
      <c r="Q498" s="6">
        <v>451721</v>
      </c>
      <c r="R498" s="6">
        <v>451721</v>
      </c>
      <c r="S498" s="6">
        <v>0</v>
      </c>
      <c r="T498" s="6">
        <v>586975</v>
      </c>
    </row>
    <row r="499" spans="1:20" x14ac:dyDescent="0.25">
      <c r="A499" t="s">
        <v>848</v>
      </c>
      <c r="B499" t="s">
        <v>811</v>
      </c>
      <c r="C499" s="6">
        <v>133228</v>
      </c>
      <c r="D499" s="6">
        <v>0</v>
      </c>
      <c r="E499" s="6">
        <v>175230</v>
      </c>
      <c r="F499" s="6">
        <v>175230</v>
      </c>
      <c r="G499" s="6">
        <v>0</v>
      </c>
      <c r="H499" s="6">
        <v>222379</v>
      </c>
      <c r="I499" s="6">
        <v>222379</v>
      </c>
      <c r="J499" s="6">
        <v>0</v>
      </c>
      <c r="K499" s="6">
        <v>275365</v>
      </c>
      <c r="L499" s="6">
        <v>275365</v>
      </c>
      <c r="M499" s="6">
        <v>0</v>
      </c>
      <c r="N499" s="6">
        <v>335115</v>
      </c>
      <c r="O499" s="6">
        <v>335115</v>
      </c>
      <c r="P499" s="6">
        <v>0</v>
      </c>
      <c r="Q499" s="6">
        <v>403361</v>
      </c>
      <c r="R499" s="6">
        <v>403361</v>
      </c>
      <c r="S499" s="6">
        <v>0</v>
      </c>
      <c r="T499" s="6">
        <v>533967</v>
      </c>
    </row>
    <row r="500" spans="1:20" x14ac:dyDescent="0.25">
      <c r="A500" t="s">
        <v>849</v>
      </c>
      <c r="B500" t="s">
        <v>2529</v>
      </c>
      <c r="C500" s="6">
        <v>161300</v>
      </c>
      <c r="D500" s="6">
        <v>0</v>
      </c>
      <c r="E500" s="6">
        <v>211069</v>
      </c>
      <c r="F500" s="6">
        <v>211069</v>
      </c>
      <c r="G500" s="6">
        <v>0</v>
      </c>
      <c r="H500" s="6">
        <v>266318</v>
      </c>
      <c r="I500" s="6">
        <v>266318</v>
      </c>
      <c r="J500" s="6">
        <v>0</v>
      </c>
      <c r="K500" s="6">
        <v>320799</v>
      </c>
      <c r="L500" s="6">
        <v>320799</v>
      </c>
      <c r="M500" s="6">
        <v>0</v>
      </c>
      <c r="N500" s="6">
        <v>382025</v>
      </c>
      <c r="O500" s="6">
        <v>382025</v>
      </c>
      <c r="P500" s="6">
        <v>0</v>
      </c>
      <c r="Q500" s="6">
        <v>451750</v>
      </c>
      <c r="R500" s="6">
        <v>451750</v>
      </c>
      <c r="S500" s="6">
        <v>0</v>
      </c>
      <c r="T500" s="6">
        <v>587026</v>
      </c>
    </row>
    <row r="501" spans="1:20" x14ac:dyDescent="0.25">
      <c r="A501" t="s">
        <v>850</v>
      </c>
      <c r="B501" t="s">
        <v>811</v>
      </c>
      <c r="C501" s="6">
        <v>132817</v>
      </c>
      <c r="D501" s="6">
        <v>0</v>
      </c>
      <c r="E501" s="6">
        <v>174664</v>
      </c>
      <c r="F501" s="6">
        <v>174664</v>
      </c>
      <c r="G501" s="6">
        <v>0</v>
      </c>
      <c r="H501" s="6">
        <v>221642</v>
      </c>
      <c r="I501" s="6">
        <v>221642</v>
      </c>
      <c r="J501" s="6">
        <v>0</v>
      </c>
      <c r="K501" s="6">
        <v>274441</v>
      </c>
      <c r="L501" s="6">
        <v>274441</v>
      </c>
      <c r="M501" s="6">
        <v>0</v>
      </c>
      <c r="N501" s="6">
        <v>333982</v>
      </c>
      <c r="O501" s="6">
        <v>333982</v>
      </c>
      <c r="P501" s="6">
        <v>0</v>
      </c>
      <c r="Q501" s="6">
        <v>401921</v>
      </c>
      <c r="R501" s="6">
        <v>401921</v>
      </c>
      <c r="S501" s="6">
        <v>0</v>
      </c>
      <c r="T501" s="6">
        <v>532076</v>
      </c>
    </row>
    <row r="502" spans="1:20" x14ac:dyDescent="0.25">
      <c r="A502" t="s">
        <v>851</v>
      </c>
      <c r="B502" t="s">
        <v>768</v>
      </c>
      <c r="C502" s="6">
        <v>1109388</v>
      </c>
      <c r="D502" s="6">
        <v>22837.73</v>
      </c>
      <c r="E502" s="6">
        <v>1164873</v>
      </c>
      <c r="F502" s="6">
        <v>1164873</v>
      </c>
      <c r="G502" s="6">
        <v>22837.73</v>
      </c>
      <c r="H502" s="6">
        <v>1225449</v>
      </c>
      <c r="I502" s="6">
        <v>1225449</v>
      </c>
      <c r="J502" s="6">
        <v>22837.73</v>
      </c>
      <c r="K502" s="6">
        <v>1291803</v>
      </c>
      <c r="L502" s="6">
        <v>1291803</v>
      </c>
      <c r="M502" s="6">
        <v>22837.73</v>
      </c>
      <c r="N502" s="6">
        <v>1364843</v>
      </c>
      <c r="O502" s="6">
        <v>1364843</v>
      </c>
      <c r="P502" s="6">
        <v>22837.73</v>
      </c>
      <c r="Q502" s="6">
        <v>1446033</v>
      </c>
      <c r="R502" s="6">
        <v>1446033</v>
      </c>
      <c r="S502" s="6">
        <v>0</v>
      </c>
      <c r="T502" s="6">
        <v>1674590</v>
      </c>
    </row>
    <row r="503" spans="1:20" x14ac:dyDescent="0.25">
      <c r="A503" t="s">
        <v>852</v>
      </c>
      <c r="B503" t="s">
        <v>768</v>
      </c>
      <c r="C503" s="6">
        <v>1107459</v>
      </c>
      <c r="D503" s="6">
        <v>22791.67</v>
      </c>
      <c r="E503" s="6">
        <v>1162882</v>
      </c>
      <c r="F503" s="6">
        <v>1162882</v>
      </c>
      <c r="G503" s="6">
        <v>22791.67</v>
      </c>
      <c r="H503" s="6">
        <v>1223392</v>
      </c>
      <c r="I503" s="6">
        <v>1223392</v>
      </c>
      <c r="J503" s="6">
        <v>22791.67</v>
      </c>
      <c r="K503" s="6">
        <v>1289675</v>
      </c>
      <c r="L503" s="6">
        <v>1289675</v>
      </c>
      <c r="M503" s="6">
        <v>22791.67</v>
      </c>
      <c r="N503" s="6">
        <v>1362638</v>
      </c>
      <c r="O503" s="6">
        <v>1362638</v>
      </c>
      <c r="P503" s="6">
        <v>22791.67</v>
      </c>
      <c r="Q503" s="6">
        <v>1443727</v>
      </c>
      <c r="R503" s="6">
        <v>1443727</v>
      </c>
      <c r="S503" s="6">
        <v>0</v>
      </c>
      <c r="T503" s="6">
        <v>1671983</v>
      </c>
    </row>
    <row r="504" spans="1:20" x14ac:dyDescent="0.25">
      <c r="A504" t="s">
        <v>853</v>
      </c>
      <c r="B504" t="s">
        <v>768</v>
      </c>
      <c r="C504" s="6">
        <v>1102402</v>
      </c>
      <c r="D504" s="6">
        <v>22671.53</v>
      </c>
      <c r="E504" s="6">
        <v>1157657</v>
      </c>
      <c r="F504" s="6">
        <v>1157657</v>
      </c>
      <c r="G504" s="6">
        <v>22671.53</v>
      </c>
      <c r="H504" s="6">
        <v>1217989</v>
      </c>
      <c r="I504" s="6">
        <v>1217989</v>
      </c>
      <c r="J504" s="6">
        <v>22671.53</v>
      </c>
      <c r="K504" s="6">
        <v>1284082</v>
      </c>
      <c r="L504" s="6">
        <v>1284082</v>
      </c>
      <c r="M504" s="6">
        <v>22671.53</v>
      </c>
      <c r="N504" s="6">
        <v>1356840</v>
      </c>
      <c r="O504" s="6">
        <v>1356840</v>
      </c>
      <c r="P504" s="6">
        <v>22671.53</v>
      </c>
      <c r="Q504" s="6">
        <v>1437655</v>
      </c>
      <c r="R504" s="6">
        <v>1437655</v>
      </c>
      <c r="S504" s="6">
        <v>0</v>
      </c>
      <c r="T504" s="6">
        <v>1665111</v>
      </c>
    </row>
    <row r="505" spans="1:20" x14ac:dyDescent="0.25">
      <c r="A505" t="s">
        <v>854</v>
      </c>
      <c r="B505" t="s">
        <v>234</v>
      </c>
      <c r="C505" s="6">
        <v>90548</v>
      </c>
      <c r="D505" s="6">
        <v>0</v>
      </c>
      <c r="E505" s="6">
        <v>129855</v>
      </c>
      <c r="F505" s="6">
        <v>129855</v>
      </c>
      <c r="G505" s="6">
        <v>0</v>
      </c>
      <c r="H505" s="6">
        <v>174212</v>
      </c>
      <c r="I505" s="6">
        <v>174212</v>
      </c>
      <c r="J505" s="6">
        <v>174212</v>
      </c>
      <c r="K505" s="6">
        <v>42104</v>
      </c>
      <c r="L505" s="6">
        <v>42104</v>
      </c>
      <c r="M505" s="6">
        <v>0</v>
      </c>
      <c r="N505" s="6">
        <v>90837</v>
      </c>
      <c r="O505" s="6">
        <v>90837</v>
      </c>
      <c r="P505" s="6">
        <v>0</v>
      </c>
      <c r="Q505" s="6">
        <v>147468</v>
      </c>
      <c r="R505" s="6">
        <v>147468</v>
      </c>
      <c r="S505" s="6">
        <v>0</v>
      </c>
      <c r="T505" s="6">
        <v>249031</v>
      </c>
    </row>
    <row r="506" spans="1:20" x14ac:dyDescent="0.25">
      <c r="A506" t="s">
        <v>855</v>
      </c>
      <c r="B506" t="s">
        <v>811</v>
      </c>
      <c r="C506" s="6">
        <v>131709</v>
      </c>
      <c r="D506" s="6">
        <v>0</v>
      </c>
      <c r="E506" s="6">
        <v>173137</v>
      </c>
      <c r="F506" s="6">
        <v>173137</v>
      </c>
      <c r="G506" s="6">
        <v>0</v>
      </c>
      <c r="H506" s="6">
        <v>219654</v>
      </c>
      <c r="I506" s="6">
        <v>219654</v>
      </c>
      <c r="J506" s="6">
        <v>0</v>
      </c>
      <c r="K506" s="6">
        <v>271946</v>
      </c>
      <c r="L506" s="6">
        <v>271946</v>
      </c>
      <c r="M506" s="6">
        <v>0</v>
      </c>
      <c r="N506" s="6">
        <v>330920</v>
      </c>
      <c r="O506" s="6">
        <v>330920</v>
      </c>
      <c r="P506" s="6">
        <v>0</v>
      </c>
      <c r="Q506" s="6">
        <v>398028</v>
      </c>
      <c r="R506" s="6">
        <v>398028</v>
      </c>
      <c r="S506" s="6">
        <v>0</v>
      </c>
      <c r="T506" s="6">
        <v>526963</v>
      </c>
    </row>
    <row r="507" spans="1:20" x14ac:dyDescent="0.25">
      <c r="A507" t="s">
        <v>856</v>
      </c>
      <c r="B507" t="s">
        <v>811</v>
      </c>
      <c r="C507" s="6">
        <v>143606</v>
      </c>
      <c r="D507" s="6">
        <v>0</v>
      </c>
      <c r="E507" s="6">
        <v>189532</v>
      </c>
      <c r="F507" s="6">
        <v>189532</v>
      </c>
      <c r="G507" s="6">
        <v>0</v>
      </c>
      <c r="H507" s="6">
        <v>241000</v>
      </c>
      <c r="I507" s="6">
        <v>241000</v>
      </c>
      <c r="J507" s="6">
        <v>0</v>
      </c>
      <c r="K507" s="6">
        <v>298732</v>
      </c>
      <c r="L507" s="6">
        <v>298732</v>
      </c>
      <c r="M507" s="6">
        <v>0</v>
      </c>
      <c r="N507" s="6">
        <v>363786</v>
      </c>
      <c r="O507" s="6">
        <v>363786</v>
      </c>
      <c r="P507" s="6">
        <v>0</v>
      </c>
      <c r="Q507" s="6">
        <v>439807</v>
      </c>
      <c r="R507" s="6">
        <v>439807</v>
      </c>
      <c r="S507" s="6">
        <v>0</v>
      </c>
      <c r="T507" s="6">
        <v>581826</v>
      </c>
    </row>
    <row r="508" spans="1:20" x14ac:dyDescent="0.25">
      <c r="A508" t="s">
        <v>857</v>
      </c>
      <c r="B508" t="s">
        <v>811</v>
      </c>
      <c r="C508" s="6">
        <v>141589</v>
      </c>
      <c r="D508" s="6">
        <v>0</v>
      </c>
      <c r="E508" s="6">
        <v>186752</v>
      </c>
      <c r="F508" s="6">
        <v>186752</v>
      </c>
      <c r="G508" s="6">
        <v>0</v>
      </c>
      <c r="H508" s="6">
        <v>237381</v>
      </c>
      <c r="I508" s="6">
        <v>237381</v>
      </c>
      <c r="J508" s="6">
        <v>0</v>
      </c>
      <c r="K508" s="6">
        <v>294190</v>
      </c>
      <c r="L508" s="6">
        <v>294190</v>
      </c>
      <c r="M508" s="6">
        <v>0</v>
      </c>
      <c r="N508" s="6">
        <v>358213</v>
      </c>
      <c r="O508" s="6">
        <v>358213</v>
      </c>
      <c r="P508" s="6">
        <v>0</v>
      </c>
      <c r="Q508" s="6">
        <v>432722</v>
      </c>
      <c r="R508" s="6">
        <v>432722</v>
      </c>
      <c r="S508" s="6">
        <v>0</v>
      </c>
      <c r="T508" s="6">
        <v>572522</v>
      </c>
    </row>
    <row r="509" spans="1:20" x14ac:dyDescent="0.25">
      <c r="A509" t="s">
        <v>858</v>
      </c>
      <c r="B509" t="s">
        <v>811</v>
      </c>
      <c r="C509" s="6">
        <v>138594</v>
      </c>
      <c r="D509" s="6">
        <v>0</v>
      </c>
      <c r="E509" s="6">
        <v>182626</v>
      </c>
      <c r="F509" s="6">
        <v>182626</v>
      </c>
      <c r="G509" s="6">
        <v>0</v>
      </c>
      <c r="H509" s="6">
        <v>232009</v>
      </c>
      <c r="I509" s="6">
        <v>232009</v>
      </c>
      <c r="J509" s="6">
        <v>0</v>
      </c>
      <c r="K509" s="6">
        <v>287450</v>
      </c>
      <c r="L509" s="6">
        <v>287450</v>
      </c>
      <c r="M509" s="6">
        <v>0</v>
      </c>
      <c r="N509" s="6">
        <v>349944</v>
      </c>
      <c r="O509" s="6">
        <v>349944</v>
      </c>
      <c r="P509" s="6">
        <v>0</v>
      </c>
      <c r="Q509" s="6">
        <v>422212</v>
      </c>
      <c r="R509" s="6">
        <v>422212</v>
      </c>
      <c r="S509" s="6">
        <v>0</v>
      </c>
      <c r="T509" s="6">
        <v>558721</v>
      </c>
    </row>
    <row r="510" spans="1:20" x14ac:dyDescent="0.25">
      <c r="A510" t="s">
        <v>859</v>
      </c>
      <c r="B510" t="s">
        <v>2682</v>
      </c>
      <c r="C510" s="6">
        <v>35694</v>
      </c>
      <c r="D510" s="6">
        <v>36230</v>
      </c>
      <c r="E510" s="6">
        <v>43688</v>
      </c>
      <c r="F510" s="6">
        <v>43688</v>
      </c>
      <c r="G510" s="6">
        <v>36230</v>
      </c>
      <c r="H510" s="6">
        <v>53635</v>
      </c>
      <c r="I510" s="6">
        <v>53635</v>
      </c>
      <c r="J510" s="6">
        <v>0</v>
      </c>
      <c r="K510" s="6">
        <v>105990</v>
      </c>
      <c r="L510" s="6">
        <v>105990</v>
      </c>
      <c r="M510" s="6">
        <v>0</v>
      </c>
      <c r="N510" s="6">
        <v>165455</v>
      </c>
      <c r="O510" s="6">
        <v>165455</v>
      </c>
      <c r="P510" s="6">
        <v>100000</v>
      </c>
      <c r="Q510" s="6">
        <v>133834</v>
      </c>
      <c r="R510" s="6">
        <v>133834</v>
      </c>
      <c r="S510" s="6">
        <v>72400</v>
      </c>
      <c r="T510" s="6">
        <v>161900</v>
      </c>
    </row>
    <row r="511" spans="1:20" x14ac:dyDescent="0.25">
      <c r="A511" t="s">
        <v>861</v>
      </c>
      <c r="B511" t="s">
        <v>234</v>
      </c>
      <c r="C511" s="6">
        <v>92014</v>
      </c>
      <c r="D511" s="6">
        <v>0</v>
      </c>
      <c r="E511" s="6">
        <v>132025</v>
      </c>
      <c r="F511" s="6">
        <v>132025</v>
      </c>
      <c r="G511" s="6">
        <v>0</v>
      </c>
      <c r="H511" s="6">
        <v>177159</v>
      </c>
      <c r="I511" s="6">
        <v>177159</v>
      </c>
      <c r="J511" s="6">
        <v>177159</v>
      </c>
      <c r="K511" s="6">
        <v>42825</v>
      </c>
      <c r="L511" s="6">
        <v>42825</v>
      </c>
      <c r="M511" s="6">
        <v>0</v>
      </c>
      <c r="N511" s="6">
        <v>92381</v>
      </c>
      <c r="O511" s="6">
        <v>92381</v>
      </c>
      <c r="P511" s="6">
        <v>0</v>
      </c>
      <c r="Q511" s="6">
        <v>150291</v>
      </c>
      <c r="R511" s="6">
        <v>150291</v>
      </c>
      <c r="S511" s="6">
        <v>0</v>
      </c>
      <c r="T511" s="6">
        <v>253541</v>
      </c>
    </row>
    <row r="512" spans="1:20" x14ac:dyDescent="0.25">
      <c r="A512" t="s">
        <v>862</v>
      </c>
      <c r="B512" t="s">
        <v>863</v>
      </c>
      <c r="C512" s="6">
        <v>59868</v>
      </c>
      <c r="D512" s="6">
        <v>59868</v>
      </c>
      <c r="E512" s="6">
        <v>35616</v>
      </c>
      <c r="F512" s="6">
        <v>35616</v>
      </c>
      <c r="G512" s="6">
        <v>35616</v>
      </c>
      <c r="H512" s="6">
        <v>35462</v>
      </c>
      <c r="I512" s="6">
        <v>35462</v>
      </c>
      <c r="J512" s="6">
        <v>35462</v>
      </c>
      <c r="K512" s="6">
        <v>38978</v>
      </c>
      <c r="L512" s="6">
        <v>38978</v>
      </c>
      <c r="M512" s="6">
        <v>38978</v>
      </c>
      <c r="N512" s="6">
        <v>43161</v>
      </c>
      <c r="O512" s="6">
        <v>43161</v>
      </c>
      <c r="P512" s="6">
        <v>43881</v>
      </c>
      <c r="Q512" s="6">
        <v>53398</v>
      </c>
      <c r="R512" s="6">
        <v>53398</v>
      </c>
      <c r="S512" s="6">
        <v>53398</v>
      </c>
      <c r="T512" s="6">
        <v>79153</v>
      </c>
    </row>
    <row r="513" spans="1:20" x14ac:dyDescent="0.25">
      <c r="A513" t="s">
        <v>864</v>
      </c>
      <c r="B513" t="s">
        <v>92</v>
      </c>
      <c r="C513" s="6">
        <v>16169</v>
      </c>
      <c r="D513" s="6">
        <v>0</v>
      </c>
      <c r="E513" s="6">
        <v>52923</v>
      </c>
      <c r="F513" s="6">
        <v>52923</v>
      </c>
      <c r="G513" s="6">
        <v>0</v>
      </c>
      <c r="H513" s="6">
        <v>94839</v>
      </c>
      <c r="I513" s="6">
        <v>94839</v>
      </c>
      <c r="J513" s="6">
        <v>301472</v>
      </c>
      <c r="K513" s="6">
        <v>-161911.37</v>
      </c>
      <c r="L513" s="6">
        <v>-161911.37</v>
      </c>
      <c r="M513" s="6">
        <v>0</v>
      </c>
      <c r="N513" s="6">
        <v>-114088.72</v>
      </c>
      <c r="O513" s="6">
        <v>-114088.72</v>
      </c>
      <c r="P513" s="6">
        <v>0</v>
      </c>
      <c r="Q513" s="6">
        <v>-60067.4</v>
      </c>
      <c r="R513" s="6">
        <v>-60067.4</v>
      </c>
      <c r="S513" s="6">
        <v>0</v>
      </c>
      <c r="T513" s="6">
        <v>24476</v>
      </c>
    </row>
    <row r="514" spans="1:20" x14ac:dyDescent="0.25">
      <c r="A514" t="s">
        <v>865</v>
      </c>
      <c r="B514" t="s">
        <v>33</v>
      </c>
      <c r="C514" s="6">
        <v>66815</v>
      </c>
      <c r="D514" s="6">
        <v>0</v>
      </c>
      <c r="E514" s="6">
        <v>107669</v>
      </c>
      <c r="F514" s="6">
        <v>107669</v>
      </c>
      <c r="G514" s="6">
        <v>66815</v>
      </c>
      <c r="H514" s="6">
        <v>83961</v>
      </c>
      <c r="I514" s="6">
        <v>83961</v>
      </c>
      <c r="J514" s="6">
        <v>42442</v>
      </c>
      <c r="K514" s="6">
        <v>90684</v>
      </c>
      <c r="L514" s="6">
        <v>90684</v>
      </c>
      <c r="M514" s="6">
        <v>43107</v>
      </c>
      <c r="N514" s="6">
        <v>100511</v>
      </c>
      <c r="O514" s="6">
        <v>100511</v>
      </c>
      <c r="P514" s="6">
        <v>49165</v>
      </c>
      <c r="Q514" s="6">
        <v>111857</v>
      </c>
      <c r="R514" s="6">
        <v>111857</v>
      </c>
      <c r="S514" s="6">
        <v>0</v>
      </c>
      <c r="T514" s="6">
        <v>214478</v>
      </c>
    </row>
    <row r="515" spans="1:20" x14ac:dyDescent="0.25">
      <c r="A515" t="s">
        <v>866</v>
      </c>
      <c r="B515" t="s">
        <v>2530</v>
      </c>
      <c r="C515" s="6">
        <v>1553453</v>
      </c>
      <c r="D515" s="6">
        <v>0</v>
      </c>
      <c r="E515" s="6">
        <v>1650527</v>
      </c>
      <c r="F515" s="6">
        <v>1650527</v>
      </c>
      <c r="G515" s="6">
        <v>0</v>
      </c>
      <c r="H515" s="6">
        <v>1753934</v>
      </c>
      <c r="I515" s="6">
        <v>1753934</v>
      </c>
      <c r="J515" s="6">
        <v>0</v>
      </c>
      <c r="K515" s="6">
        <v>1856594</v>
      </c>
      <c r="L515" s="6">
        <v>1856594</v>
      </c>
      <c r="M515" s="6">
        <v>0</v>
      </c>
      <c r="N515" s="6">
        <v>1966313</v>
      </c>
      <c r="O515" s="6">
        <v>1966313</v>
      </c>
      <c r="P515" s="6">
        <v>0</v>
      </c>
      <c r="Q515" s="6">
        <v>2085830</v>
      </c>
      <c r="R515" s="6">
        <v>2085830</v>
      </c>
      <c r="S515" s="6">
        <v>0</v>
      </c>
      <c r="T515" s="6">
        <v>2349817</v>
      </c>
    </row>
    <row r="516" spans="1:20" x14ac:dyDescent="0.25">
      <c r="A516" t="s">
        <v>868</v>
      </c>
      <c r="B516" t="s">
        <v>811</v>
      </c>
      <c r="C516" s="6">
        <v>143947</v>
      </c>
      <c r="D516" s="6">
        <v>0</v>
      </c>
      <c r="E516" s="6">
        <v>190001</v>
      </c>
      <c r="F516" s="6">
        <v>190001</v>
      </c>
      <c r="G516" s="6">
        <v>0</v>
      </c>
      <c r="H516" s="6">
        <v>241610</v>
      </c>
      <c r="I516" s="6">
        <v>241610</v>
      </c>
      <c r="J516" s="6">
        <v>0</v>
      </c>
      <c r="K516" s="6">
        <v>299497</v>
      </c>
      <c r="L516" s="6">
        <v>299497</v>
      </c>
      <c r="M516" s="6">
        <v>0</v>
      </c>
      <c r="N516" s="6">
        <v>364725</v>
      </c>
      <c r="O516" s="6">
        <v>364725</v>
      </c>
      <c r="P516" s="6">
        <v>0</v>
      </c>
      <c r="Q516" s="6">
        <v>441001</v>
      </c>
      <c r="R516" s="6">
        <v>441001</v>
      </c>
      <c r="S516" s="6">
        <v>0</v>
      </c>
      <c r="T516" s="6">
        <v>583394</v>
      </c>
    </row>
    <row r="517" spans="1:20" x14ac:dyDescent="0.25">
      <c r="A517" t="s">
        <v>869</v>
      </c>
      <c r="B517" t="s">
        <v>33</v>
      </c>
      <c r="C517" s="6">
        <v>66815</v>
      </c>
      <c r="D517" s="6">
        <v>0</v>
      </c>
      <c r="E517" s="6">
        <v>107669</v>
      </c>
      <c r="F517" s="6">
        <v>107669</v>
      </c>
      <c r="G517" s="6">
        <v>66815</v>
      </c>
      <c r="H517" s="6">
        <v>83961</v>
      </c>
      <c r="I517" s="6">
        <v>83961</v>
      </c>
      <c r="J517" s="6">
        <v>42442</v>
      </c>
      <c r="K517" s="6">
        <v>90684</v>
      </c>
      <c r="L517" s="6">
        <v>90684</v>
      </c>
      <c r="M517" s="6">
        <v>43107</v>
      </c>
      <c r="N517" s="6">
        <v>100511</v>
      </c>
      <c r="O517" s="6">
        <v>100511</v>
      </c>
      <c r="P517" s="6">
        <v>49165</v>
      </c>
      <c r="Q517" s="6">
        <v>111857</v>
      </c>
      <c r="R517" s="6">
        <v>111857</v>
      </c>
      <c r="S517" s="6">
        <v>0</v>
      </c>
      <c r="T517" s="6">
        <v>214478</v>
      </c>
    </row>
    <row r="518" spans="1:20" x14ac:dyDescent="0.25">
      <c r="A518" t="s">
        <v>870</v>
      </c>
      <c r="B518" t="s">
        <v>811</v>
      </c>
      <c r="C518" s="6">
        <v>133622</v>
      </c>
      <c r="D518" s="6">
        <v>0</v>
      </c>
      <c r="E518" s="6">
        <v>175774</v>
      </c>
      <c r="F518" s="6">
        <v>175774</v>
      </c>
      <c r="G518" s="6">
        <v>0</v>
      </c>
      <c r="H518" s="6">
        <v>223087</v>
      </c>
      <c r="I518" s="6">
        <v>223087</v>
      </c>
      <c r="J518" s="6">
        <v>0</v>
      </c>
      <c r="K518" s="6">
        <v>276254</v>
      </c>
      <c r="L518" s="6">
        <v>276254</v>
      </c>
      <c r="M518" s="6">
        <v>0</v>
      </c>
      <c r="N518" s="6">
        <v>336206</v>
      </c>
      <c r="O518" s="6">
        <v>336206</v>
      </c>
      <c r="P518" s="6">
        <v>0</v>
      </c>
      <c r="Q518" s="6">
        <v>404748</v>
      </c>
      <c r="R518" s="6">
        <v>404748</v>
      </c>
      <c r="S518" s="6">
        <v>0</v>
      </c>
      <c r="T518" s="6">
        <v>535788</v>
      </c>
    </row>
    <row r="519" spans="1:20" x14ac:dyDescent="0.25">
      <c r="A519" t="s">
        <v>871</v>
      </c>
      <c r="B519" t="s">
        <v>2531</v>
      </c>
      <c r="C519" s="6">
        <v>29204</v>
      </c>
      <c r="D519" s="6">
        <v>29204</v>
      </c>
      <c r="E519" s="6">
        <v>32718</v>
      </c>
      <c r="F519" s="6">
        <v>32718</v>
      </c>
      <c r="G519" s="6">
        <v>32718</v>
      </c>
      <c r="H519" s="6">
        <v>35792</v>
      </c>
      <c r="I519" s="6">
        <v>35792</v>
      </c>
      <c r="J519" s="6">
        <v>35792</v>
      </c>
      <c r="K519" s="6">
        <v>39328</v>
      </c>
      <c r="L519" s="6">
        <v>39328</v>
      </c>
      <c r="M519" s="6">
        <v>39328</v>
      </c>
      <c r="N519" s="6">
        <v>43542</v>
      </c>
      <c r="O519" s="6">
        <v>43542</v>
      </c>
      <c r="P519" s="6">
        <v>43542</v>
      </c>
      <c r="Q519" s="6">
        <v>49273</v>
      </c>
      <c r="R519" s="6">
        <v>49273</v>
      </c>
      <c r="S519" s="6">
        <v>49273</v>
      </c>
      <c r="T519" s="6">
        <v>79812</v>
      </c>
    </row>
    <row r="520" spans="1:20" x14ac:dyDescent="0.25">
      <c r="A520" t="s">
        <v>873</v>
      </c>
      <c r="B520" t="s">
        <v>234</v>
      </c>
      <c r="C520" s="6">
        <v>92773</v>
      </c>
      <c r="D520" s="6">
        <v>0</v>
      </c>
      <c r="E520" s="6">
        <v>133149</v>
      </c>
      <c r="F520" s="6">
        <v>133149</v>
      </c>
      <c r="G520" s="6">
        <v>0</v>
      </c>
      <c r="H520" s="6">
        <v>178686</v>
      </c>
      <c r="I520" s="6">
        <v>178686</v>
      </c>
      <c r="J520" s="6">
        <v>178686</v>
      </c>
      <c r="K520" s="6">
        <v>43198</v>
      </c>
      <c r="L520" s="6">
        <v>43198</v>
      </c>
      <c r="M520" s="6">
        <v>0</v>
      </c>
      <c r="N520" s="6">
        <v>93181</v>
      </c>
      <c r="O520" s="6">
        <v>93181</v>
      </c>
      <c r="P520" s="6">
        <v>0</v>
      </c>
      <c r="Q520" s="6">
        <v>159323</v>
      </c>
      <c r="R520" s="6">
        <v>159323</v>
      </c>
      <c r="S520" s="6">
        <v>0</v>
      </c>
      <c r="T520" s="6">
        <v>264469</v>
      </c>
    </row>
    <row r="521" spans="1:20" x14ac:dyDescent="0.25">
      <c r="A521" t="s">
        <v>874</v>
      </c>
      <c r="B521" t="s">
        <v>83</v>
      </c>
      <c r="C521" s="6">
        <v>32166</v>
      </c>
      <c r="D521" s="6">
        <v>32166</v>
      </c>
      <c r="E521" s="6">
        <v>35946</v>
      </c>
      <c r="F521" s="6">
        <v>35946</v>
      </c>
      <c r="G521" s="6">
        <v>35946</v>
      </c>
      <c r="H521" s="6">
        <v>41107</v>
      </c>
      <c r="I521" s="6">
        <v>41107</v>
      </c>
      <c r="J521" s="6">
        <v>41107</v>
      </c>
      <c r="K521" s="6">
        <v>43198</v>
      </c>
      <c r="L521" s="6">
        <v>43198</v>
      </c>
      <c r="M521" s="6">
        <v>43918</v>
      </c>
      <c r="N521" s="6">
        <v>47823</v>
      </c>
      <c r="O521" s="6">
        <v>47823</v>
      </c>
      <c r="P521" s="6">
        <v>47823</v>
      </c>
      <c r="Q521" s="6">
        <v>54808</v>
      </c>
      <c r="R521" s="6">
        <v>54808</v>
      </c>
      <c r="S521" s="6">
        <v>55665.14</v>
      </c>
      <c r="T521" s="6">
        <v>90979</v>
      </c>
    </row>
    <row r="522" spans="1:20" x14ac:dyDescent="0.25">
      <c r="A522" t="s">
        <v>875</v>
      </c>
      <c r="B522" t="s">
        <v>811</v>
      </c>
      <c r="C522" s="6">
        <v>133622</v>
      </c>
      <c r="D522" s="6">
        <v>0</v>
      </c>
      <c r="E522" s="6">
        <v>175774</v>
      </c>
      <c r="F522" s="6">
        <v>175774</v>
      </c>
      <c r="G522" s="6">
        <v>0</v>
      </c>
      <c r="H522" s="6">
        <v>223087</v>
      </c>
      <c r="I522" s="6">
        <v>223087</v>
      </c>
      <c r="J522" s="6">
        <v>0</v>
      </c>
      <c r="K522" s="6">
        <v>276254</v>
      </c>
      <c r="L522" s="6">
        <v>276254</v>
      </c>
      <c r="M522" s="6">
        <v>0</v>
      </c>
      <c r="N522" s="6">
        <v>336206</v>
      </c>
      <c r="O522" s="6">
        <v>336206</v>
      </c>
      <c r="P522" s="6">
        <v>0</v>
      </c>
      <c r="Q522" s="6">
        <v>404748</v>
      </c>
      <c r="R522" s="6">
        <v>404748</v>
      </c>
      <c r="S522" s="6">
        <v>0</v>
      </c>
      <c r="T522" s="6">
        <v>535788</v>
      </c>
    </row>
    <row r="523" spans="1:20" x14ac:dyDescent="0.25">
      <c r="A523" t="s">
        <v>876</v>
      </c>
      <c r="B523" t="s">
        <v>33</v>
      </c>
      <c r="C523" s="6">
        <v>64714</v>
      </c>
      <c r="D523" s="6">
        <v>0</v>
      </c>
      <c r="E523" s="6">
        <v>104146</v>
      </c>
      <c r="F523" s="6">
        <v>104146</v>
      </c>
      <c r="G523" s="6">
        <v>64714</v>
      </c>
      <c r="H523" s="6">
        <v>81063</v>
      </c>
      <c r="I523" s="6">
        <v>81063</v>
      </c>
      <c r="J523" s="6">
        <v>40970</v>
      </c>
      <c r="K523" s="6">
        <v>87618</v>
      </c>
      <c r="L523" s="6">
        <v>87618</v>
      </c>
      <c r="M523" s="6">
        <v>41631</v>
      </c>
      <c r="N523" s="6">
        <v>97179</v>
      </c>
      <c r="O523" s="6">
        <v>97179</v>
      </c>
      <c r="P523" s="6">
        <v>47525</v>
      </c>
      <c r="Q523" s="6">
        <v>107550</v>
      </c>
      <c r="R523" s="6">
        <v>107550</v>
      </c>
      <c r="S523" s="6">
        <v>0</v>
      </c>
      <c r="T523" s="6">
        <v>206857</v>
      </c>
    </row>
    <row r="524" spans="1:20" x14ac:dyDescent="0.25">
      <c r="A524" t="s">
        <v>877</v>
      </c>
      <c r="B524" t="s">
        <v>878</v>
      </c>
      <c r="C524" s="6">
        <v>65060</v>
      </c>
      <c r="D524" s="6">
        <v>65060</v>
      </c>
      <c r="E524" s="6">
        <v>36760</v>
      </c>
      <c r="F524" s="6">
        <v>36760</v>
      </c>
      <c r="G524" s="6">
        <v>36760</v>
      </c>
      <c r="H524" s="6">
        <v>41473</v>
      </c>
      <c r="I524" s="6">
        <v>41473</v>
      </c>
      <c r="J524" s="6">
        <v>42134</v>
      </c>
      <c r="K524" s="6">
        <v>44893</v>
      </c>
      <c r="L524" s="6">
        <v>44893</v>
      </c>
      <c r="M524" s="6">
        <v>0</v>
      </c>
      <c r="N524" s="6">
        <v>95302</v>
      </c>
      <c r="O524" s="6">
        <v>95302</v>
      </c>
      <c r="P524" s="6">
        <v>0</v>
      </c>
      <c r="Q524" s="6">
        <v>154537</v>
      </c>
      <c r="R524" s="6">
        <v>154537</v>
      </c>
      <c r="S524" s="6">
        <v>44893</v>
      </c>
      <c r="T524" s="6">
        <v>214641</v>
      </c>
    </row>
    <row r="525" spans="1:20" x14ac:dyDescent="0.25">
      <c r="A525" t="s">
        <v>879</v>
      </c>
      <c r="B525" t="s">
        <v>2532</v>
      </c>
      <c r="C525" s="6">
        <v>36623</v>
      </c>
      <c r="D525" s="6">
        <v>36630</v>
      </c>
      <c r="E525" s="6">
        <v>40264</v>
      </c>
      <c r="F525" s="6">
        <v>40264</v>
      </c>
      <c r="G525" s="6">
        <v>40300</v>
      </c>
      <c r="H525" s="6">
        <v>43348</v>
      </c>
      <c r="I525" s="6">
        <v>43348</v>
      </c>
      <c r="J525" s="6">
        <v>43400</v>
      </c>
      <c r="K525" s="6">
        <v>46909</v>
      </c>
      <c r="L525" s="6">
        <v>46909</v>
      </c>
      <c r="M525" s="6">
        <v>46900</v>
      </c>
      <c r="N525" s="6">
        <v>51248</v>
      </c>
      <c r="O525" s="6">
        <v>51248</v>
      </c>
      <c r="P525" s="6">
        <v>51300</v>
      </c>
      <c r="Q525" s="6">
        <v>62173</v>
      </c>
      <c r="R525" s="6">
        <v>62173</v>
      </c>
      <c r="S525" s="6">
        <v>57400</v>
      </c>
      <c r="T525" s="6">
        <v>92868</v>
      </c>
    </row>
    <row r="526" spans="1:20" x14ac:dyDescent="0.25">
      <c r="A526" t="s">
        <v>881</v>
      </c>
      <c r="B526" t="s">
        <v>811</v>
      </c>
      <c r="C526" s="6">
        <v>143586</v>
      </c>
      <c r="D526" s="6">
        <v>0</v>
      </c>
      <c r="E526" s="6">
        <v>189504</v>
      </c>
      <c r="F526" s="6">
        <v>189504</v>
      </c>
      <c r="G526" s="6">
        <v>0</v>
      </c>
      <c r="H526" s="6">
        <v>240963</v>
      </c>
      <c r="I526" s="6">
        <v>240963</v>
      </c>
      <c r="J526" s="6">
        <v>0</v>
      </c>
      <c r="K526" s="6">
        <v>298685</v>
      </c>
      <c r="L526" s="6">
        <v>298685</v>
      </c>
      <c r="M526" s="6">
        <v>0</v>
      </c>
      <c r="N526" s="6">
        <v>363729</v>
      </c>
      <c r="O526" s="6">
        <v>363729</v>
      </c>
      <c r="P526" s="6">
        <v>0</v>
      </c>
      <c r="Q526" s="6">
        <v>439735</v>
      </c>
      <c r="R526" s="6">
        <v>439735</v>
      </c>
      <c r="S526" s="6">
        <v>0</v>
      </c>
      <c r="T526" s="6">
        <v>581732</v>
      </c>
    </row>
    <row r="527" spans="1:20" x14ac:dyDescent="0.25">
      <c r="A527" t="s">
        <v>882</v>
      </c>
      <c r="B527" t="s">
        <v>883</v>
      </c>
      <c r="C527" s="6">
        <v>33481</v>
      </c>
      <c r="D527" s="6">
        <v>0</v>
      </c>
      <c r="E527" s="6">
        <v>72756</v>
      </c>
      <c r="F527" s="6">
        <v>72756</v>
      </c>
      <c r="G527" s="6">
        <v>0</v>
      </c>
      <c r="H527" s="6">
        <v>117383</v>
      </c>
      <c r="I527" s="6">
        <v>117383</v>
      </c>
      <c r="J527" s="6">
        <v>0</v>
      </c>
      <c r="K527" s="6">
        <v>168068</v>
      </c>
      <c r="L527" s="6">
        <v>168068</v>
      </c>
      <c r="M527" s="6">
        <v>0</v>
      </c>
      <c r="N527" s="6">
        <v>225807</v>
      </c>
      <c r="O527" s="6">
        <v>225807</v>
      </c>
      <c r="P527" s="6">
        <v>0</v>
      </c>
      <c r="Q527" s="6">
        <v>293324</v>
      </c>
      <c r="R527" s="6">
        <v>293324</v>
      </c>
      <c r="S527" s="6">
        <v>293324</v>
      </c>
      <c r="T527" s="6">
        <v>87988</v>
      </c>
    </row>
    <row r="528" spans="1:20" x14ac:dyDescent="0.25">
      <c r="A528" t="s">
        <v>884</v>
      </c>
      <c r="B528" t="s">
        <v>83</v>
      </c>
      <c r="C528" s="6">
        <v>33481</v>
      </c>
      <c r="D528" s="6">
        <v>33481</v>
      </c>
      <c r="E528" s="6">
        <v>37601</v>
      </c>
      <c r="F528" s="6">
        <v>37601</v>
      </c>
      <c r="G528" s="6">
        <v>37601</v>
      </c>
      <c r="H528" s="6">
        <v>42953</v>
      </c>
      <c r="I528" s="6">
        <v>42953</v>
      </c>
      <c r="J528" s="6">
        <v>42953</v>
      </c>
      <c r="K528" s="6">
        <v>45078</v>
      </c>
      <c r="L528" s="6">
        <v>45078</v>
      </c>
      <c r="M528" s="6">
        <v>45830</v>
      </c>
      <c r="N528" s="6">
        <v>49878</v>
      </c>
      <c r="O528" s="6">
        <v>49878</v>
      </c>
      <c r="P528" s="6">
        <v>49878</v>
      </c>
      <c r="Q528" s="6">
        <v>57981</v>
      </c>
      <c r="R528" s="6">
        <v>57981</v>
      </c>
      <c r="S528" s="6">
        <v>58838.14</v>
      </c>
      <c r="T528" s="6">
        <v>94848</v>
      </c>
    </row>
    <row r="529" spans="1:20" x14ac:dyDescent="0.25">
      <c r="A529" t="s">
        <v>885</v>
      </c>
      <c r="B529" t="s">
        <v>2445</v>
      </c>
      <c r="C529" s="6">
        <v>30397</v>
      </c>
      <c r="D529" s="6">
        <v>30397</v>
      </c>
      <c r="E529" s="6">
        <v>34238</v>
      </c>
      <c r="F529" s="6">
        <v>34238</v>
      </c>
      <c r="G529" s="6">
        <v>34238</v>
      </c>
      <c r="H529" s="6">
        <v>37407</v>
      </c>
      <c r="I529" s="6">
        <v>37407</v>
      </c>
      <c r="J529" s="6">
        <v>37407</v>
      </c>
      <c r="K529" s="6">
        <v>41046</v>
      </c>
      <c r="L529" s="6">
        <v>41046</v>
      </c>
      <c r="M529" s="6">
        <v>41046</v>
      </c>
      <c r="N529" s="6">
        <v>45419</v>
      </c>
      <c r="O529" s="6">
        <v>45419</v>
      </c>
      <c r="P529" s="6">
        <v>45419</v>
      </c>
      <c r="Q529" s="6">
        <v>52210</v>
      </c>
      <c r="R529" s="6">
        <v>52210</v>
      </c>
      <c r="S529" s="6">
        <v>52210</v>
      </c>
      <c r="T529" s="6">
        <v>83053</v>
      </c>
    </row>
    <row r="530" spans="1:20" x14ac:dyDescent="0.25">
      <c r="A530" t="s">
        <v>886</v>
      </c>
      <c r="B530" t="s">
        <v>33</v>
      </c>
      <c r="C530" s="6">
        <v>66815</v>
      </c>
      <c r="D530" s="6">
        <v>0</v>
      </c>
      <c r="E530" s="6">
        <v>107669</v>
      </c>
      <c r="F530" s="6">
        <v>107669</v>
      </c>
      <c r="G530" s="6">
        <v>66815</v>
      </c>
      <c r="H530" s="6">
        <v>83961</v>
      </c>
      <c r="I530" s="6">
        <v>83961</v>
      </c>
      <c r="J530" s="6">
        <v>42442</v>
      </c>
      <c r="K530" s="6">
        <v>90684</v>
      </c>
      <c r="L530" s="6">
        <v>90684</v>
      </c>
      <c r="M530" s="6">
        <v>43107</v>
      </c>
      <c r="N530" s="6">
        <v>100511</v>
      </c>
      <c r="O530" s="6">
        <v>100511</v>
      </c>
      <c r="P530" s="6">
        <v>49165</v>
      </c>
      <c r="Q530" s="6">
        <v>111857</v>
      </c>
      <c r="R530" s="6">
        <v>111857</v>
      </c>
      <c r="S530" s="6">
        <v>0</v>
      </c>
      <c r="T530" s="6">
        <v>214478</v>
      </c>
    </row>
    <row r="531" spans="1:20" x14ac:dyDescent="0.25">
      <c r="A531" t="s">
        <v>887</v>
      </c>
      <c r="B531" t="s">
        <v>180</v>
      </c>
      <c r="C531" s="6">
        <v>20031</v>
      </c>
      <c r="D531" s="6">
        <v>0</v>
      </c>
      <c r="E531" s="6">
        <v>58625</v>
      </c>
      <c r="F531" s="6">
        <v>58625</v>
      </c>
      <c r="G531" s="6">
        <v>0</v>
      </c>
      <c r="H531" s="6">
        <v>102571</v>
      </c>
      <c r="I531" s="6">
        <v>102571</v>
      </c>
      <c r="J531" s="6">
        <v>102571</v>
      </c>
      <c r="K531" s="6">
        <v>41046</v>
      </c>
      <c r="L531" s="6">
        <v>41046</v>
      </c>
      <c r="M531" s="6">
        <v>41046</v>
      </c>
      <c r="N531" s="6">
        <v>45419</v>
      </c>
      <c r="O531" s="6">
        <v>45419</v>
      </c>
      <c r="P531" s="6">
        <v>0</v>
      </c>
      <c r="Q531" s="6">
        <v>104839</v>
      </c>
      <c r="R531" s="6">
        <v>104839</v>
      </c>
      <c r="S531" s="6">
        <v>104839</v>
      </c>
      <c r="T531" s="6">
        <v>87974</v>
      </c>
    </row>
    <row r="532" spans="1:20" x14ac:dyDescent="0.25">
      <c r="A532" t="s">
        <v>888</v>
      </c>
      <c r="B532" t="s">
        <v>889</v>
      </c>
      <c r="C532" s="6">
        <v>17856</v>
      </c>
      <c r="D532" s="6">
        <v>0</v>
      </c>
      <c r="E532" s="6">
        <v>55357</v>
      </c>
      <c r="F532" s="6">
        <v>55357</v>
      </c>
      <c r="G532" s="6">
        <v>0</v>
      </c>
      <c r="H532" s="6">
        <v>98096</v>
      </c>
      <c r="I532" s="6">
        <v>98096</v>
      </c>
      <c r="J532" s="6">
        <v>98096</v>
      </c>
      <c r="K532" s="6">
        <v>40016</v>
      </c>
      <c r="L532" s="6">
        <v>40016</v>
      </c>
      <c r="M532" s="6">
        <v>40016</v>
      </c>
      <c r="N532" s="6">
        <v>44294</v>
      </c>
      <c r="O532" s="6">
        <v>44294</v>
      </c>
      <c r="P532" s="6">
        <v>0</v>
      </c>
      <c r="Q532" s="6">
        <v>101789</v>
      </c>
      <c r="R532" s="6">
        <v>101789</v>
      </c>
      <c r="S532" s="6">
        <v>101789</v>
      </c>
      <c r="T532" s="6">
        <v>85923</v>
      </c>
    </row>
    <row r="533" spans="1:20" x14ac:dyDescent="0.25">
      <c r="A533" t="s">
        <v>890</v>
      </c>
      <c r="B533" t="s">
        <v>891</v>
      </c>
      <c r="C533" s="6">
        <v>61364</v>
      </c>
      <c r="D533" s="6">
        <v>61364</v>
      </c>
      <c r="E533" s="6">
        <v>36613</v>
      </c>
      <c r="F533" s="6">
        <v>36613</v>
      </c>
      <c r="G533" s="6">
        <v>0</v>
      </c>
      <c r="H533" s="6">
        <v>78465</v>
      </c>
      <c r="I533" s="6">
        <v>78465</v>
      </c>
      <c r="J533" s="6">
        <v>0</v>
      </c>
      <c r="K533" s="6">
        <v>126254</v>
      </c>
      <c r="L533" s="6">
        <v>126254</v>
      </c>
      <c r="M533" s="6">
        <v>126254</v>
      </c>
      <c r="N533" s="6">
        <v>48653</v>
      </c>
      <c r="O533" s="6">
        <v>48653</v>
      </c>
      <c r="P533" s="6">
        <v>0</v>
      </c>
      <c r="Q533" s="6">
        <v>106376</v>
      </c>
      <c r="R533" s="6">
        <v>106376</v>
      </c>
      <c r="S533" s="6">
        <v>0</v>
      </c>
      <c r="T533" s="6">
        <v>206343</v>
      </c>
    </row>
    <row r="534" spans="1:20" x14ac:dyDescent="0.25">
      <c r="A534" t="s">
        <v>1207</v>
      </c>
      <c r="B534" t="s">
        <v>290</v>
      </c>
      <c r="C534" s="6">
        <v>32693</v>
      </c>
      <c r="D534" s="6">
        <v>32693</v>
      </c>
      <c r="E534" s="6">
        <v>36609</v>
      </c>
      <c r="F534" s="6">
        <v>36609</v>
      </c>
      <c r="G534" s="6">
        <v>36609</v>
      </c>
      <c r="H534" s="6">
        <v>41846</v>
      </c>
      <c r="I534" s="6">
        <v>41846</v>
      </c>
      <c r="J534" s="6">
        <v>41846</v>
      </c>
      <c r="K534" s="6">
        <v>43951</v>
      </c>
      <c r="L534" s="6">
        <v>43951</v>
      </c>
      <c r="M534" s="6">
        <v>0</v>
      </c>
      <c r="N534" s="6">
        <v>94795</v>
      </c>
      <c r="O534" s="6">
        <v>94795</v>
      </c>
      <c r="P534" s="6">
        <v>44710.879999999997</v>
      </c>
      <c r="Q534" s="6">
        <v>107868</v>
      </c>
      <c r="R534" s="6">
        <v>107868</v>
      </c>
      <c r="S534" s="6">
        <v>0</v>
      </c>
      <c r="T534" s="6">
        <v>208015</v>
      </c>
    </row>
    <row r="535" spans="1:20" x14ac:dyDescent="0.25">
      <c r="A535" t="s">
        <v>1885</v>
      </c>
      <c r="B535" t="s">
        <v>2533</v>
      </c>
      <c r="C535" s="6">
        <v>29682</v>
      </c>
      <c r="D535" s="6">
        <v>29682</v>
      </c>
      <c r="E535" s="6">
        <v>33327</v>
      </c>
      <c r="F535" s="6">
        <v>33327</v>
      </c>
      <c r="G535" s="6">
        <v>33327</v>
      </c>
      <c r="H535" s="6">
        <v>40572</v>
      </c>
      <c r="I535" s="6">
        <v>40572</v>
      </c>
      <c r="J535" s="6">
        <v>40572</v>
      </c>
      <c r="K535" s="6">
        <v>40016</v>
      </c>
      <c r="L535" s="6">
        <v>40016</v>
      </c>
      <c r="M535" s="6">
        <v>40016</v>
      </c>
      <c r="N535" s="6">
        <v>44294</v>
      </c>
      <c r="O535" s="6">
        <v>44294</v>
      </c>
      <c r="P535" s="6">
        <v>44294</v>
      </c>
      <c r="Q535" s="6">
        <v>50449</v>
      </c>
      <c r="R535" s="6">
        <v>50449</v>
      </c>
      <c r="S535" s="6">
        <v>50449</v>
      </c>
      <c r="T535" s="6">
        <v>81109</v>
      </c>
    </row>
    <row r="536" spans="1:20" x14ac:dyDescent="0.25">
      <c r="A536" t="s">
        <v>895</v>
      </c>
      <c r="B536" t="s">
        <v>2534</v>
      </c>
      <c r="C536" s="6">
        <v>1482404</v>
      </c>
      <c r="D536" s="6">
        <v>0</v>
      </c>
      <c r="E536" s="6">
        <v>1576585</v>
      </c>
      <c r="F536" s="6">
        <v>1576585</v>
      </c>
      <c r="G536" s="6">
        <v>0</v>
      </c>
      <c r="H536" s="6">
        <v>1676959</v>
      </c>
      <c r="I536" s="6">
        <v>1676959</v>
      </c>
      <c r="J536" s="6">
        <v>0</v>
      </c>
      <c r="K536" s="6">
        <v>1776613</v>
      </c>
      <c r="L536" s="6">
        <v>1776613</v>
      </c>
      <c r="M536" s="6">
        <v>0</v>
      </c>
      <c r="N536" s="6">
        <v>1883160</v>
      </c>
      <c r="O536" s="6">
        <v>1883160</v>
      </c>
      <c r="P536" s="6">
        <v>0</v>
      </c>
      <c r="Q536" s="6">
        <v>1998773</v>
      </c>
      <c r="R536" s="6">
        <v>1998773</v>
      </c>
      <c r="S536" s="6">
        <v>0</v>
      </c>
      <c r="T536" s="6">
        <v>2255058</v>
      </c>
    </row>
    <row r="537" spans="1:20" x14ac:dyDescent="0.25">
      <c r="A537" t="s">
        <v>897</v>
      </c>
      <c r="B537" t="s">
        <v>2535</v>
      </c>
      <c r="C537" s="6">
        <v>26671</v>
      </c>
      <c r="D537" s="6">
        <v>26671</v>
      </c>
      <c r="E537" s="6">
        <v>33326</v>
      </c>
      <c r="F537" s="6">
        <v>33326</v>
      </c>
      <c r="G537" s="6">
        <v>33326</v>
      </c>
      <c r="H537" s="6">
        <v>40572</v>
      </c>
      <c r="I537" s="6">
        <v>40572</v>
      </c>
      <c r="J537" s="6">
        <v>40572</v>
      </c>
      <c r="K537" s="6">
        <v>40016</v>
      </c>
      <c r="L537" s="6">
        <v>40016</v>
      </c>
      <c r="M537" s="6">
        <v>40016</v>
      </c>
      <c r="N537" s="6">
        <v>51113</v>
      </c>
      <c r="O537" s="6">
        <v>51113</v>
      </c>
      <c r="P537" s="6">
        <v>44294</v>
      </c>
      <c r="Q537" s="6">
        <v>50449</v>
      </c>
      <c r="R537" s="6">
        <v>50449</v>
      </c>
      <c r="S537" s="6">
        <v>50449</v>
      </c>
      <c r="T537" s="6">
        <v>81109</v>
      </c>
    </row>
    <row r="538" spans="1:20" x14ac:dyDescent="0.25">
      <c r="A538" t="s">
        <v>899</v>
      </c>
      <c r="B538" t="s">
        <v>2533</v>
      </c>
      <c r="C538" s="6">
        <v>29678</v>
      </c>
      <c r="D538" s="6">
        <v>29678</v>
      </c>
      <c r="E538" s="6">
        <v>33322</v>
      </c>
      <c r="F538" s="6">
        <v>33322</v>
      </c>
      <c r="G538" s="6">
        <v>33322</v>
      </c>
      <c r="H538" s="6">
        <v>40567</v>
      </c>
      <c r="I538" s="6">
        <v>40567</v>
      </c>
      <c r="J538" s="6">
        <v>40567</v>
      </c>
      <c r="K538" s="6">
        <v>40010</v>
      </c>
      <c r="L538" s="6">
        <v>40010</v>
      </c>
      <c r="M538" s="6">
        <v>40010</v>
      </c>
      <c r="N538" s="6">
        <v>44288</v>
      </c>
      <c r="O538" s="6">
        <v>44288</v>
      </c>
      <c r="P538" s="6">
        <v>44288</v>
      </c>
      <c r="Q538" s="6">
        <v>50439</v>
      </c>
      <c r="R538" s="6">
        <v>50439</v>
      </c>
      <c r="S538" s="6">
        <v>50439</v>
      </c>
      <c r="T538" s="6">
        <v>81098</v>
      </c>
    </row>
    <row r="539" spans="1:20" x14ac:dyDescent="0.25">
      <c r="A539" t="s">
        <v>900</v>
      </c>
      <c r="B539" t="s">
        <v>901</v>
      </c>
      <c r="C539" s="6">
        <v>34728</v>
      </c>
      <c r="D539" s="6">
        <v>0</v>
      </c>
      <c r="E539" s="6">
        <v>80021</v>
      </c>
      <c r="F539" s="6">
        <v>80021</v>
      </c>
      <c r="G539" s="6">
        <v>80021</v>
      </c>
      <c r="H539" s="6">
        <v>48722</v>
      </c>
      <c r="I539" s="6">
        <v>48722</v>
      </c>
      <c r="J539" s="6">
        <v>48722</v>
      </c>
      <c r="K539" s="6">
        <v>47288</v>
      </c>
      <c r="L539" s="6">
        <v>47288</v>
      </c>
      <c r="M539" s="6">
        <v>48077</v>
      </c>
      <c r="N539" s="6">
        <v>57273</v>
      </c>
      <c r="O539" s="6">
        <v>57273</v>
      </c>
      <c r="P539" s="6">
        <v>57273</v>
      </c>
      <c r="Q539" s="6">
        <v>62877</v>
      </c>
      <c r="R539" s="6">
        <v>62877</v>
      </c>
      <c r="S539" s="6">
        <v>62877</v>
      </c>
      <c r="T539" s="6">
        <v>94821</v>
      </c>
    </row>
    <row r="540" spans="1:20" x14ac:dyDescent="0.25">
      <c r="A540" t="s">
        <v>902</v>
      </c>
      <c r="B540" t="s">
        <v>2536</v>
      </c>
      <c r="C540" s="6">
        <v>41733</v>
      </c>
      <c r="D540" s="6">
        <v>41733</v>
      </c>
      <c r="E540" s="6">
        <v>46191</v>
      </c>
      <c r="F540" s="6">
        <v>46191</v>
      </c>
      <c r="G540" s="6">
        <v>46191</v>
      </c>
      <c r="H540" s="6">
        <v>57685</v>
      </c>
      <c r="I540" s="6">
        <v>57685</v>
      </c>
      <c r="J540" s="6">
        <v>57685</v>
      </c>
      <c r="K540" s="6">
        <v>60057</v>
      </c>
      <c r="L540" s="6">
        <v>60057</v>
      </c>
      <c r="M540" s="6">
        <v>61058</v>
      </c>
      <c r="N540" s="6">
        <v>58866</v>
      </c>
      <c r="O540" s="6">
        <v>58866</v>
      </c>
      <c r="P540" s="6">
        <v>58866</v>
      </c>
      <c r="Q540" s="6">
        <v>68197</v>
      </c>
      <c r="R540" s="6">
        <v>68197</v>
      </c>
      <c r="S540" s="6">
        <v>69054.14</v>
      </c>
      <c r="T540" s="6">
        <v>106582</v>
      </c>
    </row>
    <row r="541" spans="1:20" x14ac:dyDescent="0.25">
      <c r="A541" t="s">
        <v>904</v>
      </c>
      <c r="B541" t="s">
        <v>768</v>
      </c>
      <c r="C541" s="6">
        <v>1318694</v>
      </c>
      <c r="D541" s="6">
        <v>27813.3</v>
      </c>
      <c r="E541" s="6">
        <v>1381102</v>
      </c>
      <c r="F541" s="6">
        <v>1381102</v>
      </c>
      <c r="G541" s="6">
        <v>27813.3</v>
      </c>
      <c r="H541" s="6">
        <v>1449052</v>
      </c>
      <c r="I541" s="6">
        <v>1449052</v>
      </c>
      <c r="J541" s="6">
        <v>27813.3</v>
      </c>
      <c r="K541" s="6">
        <v>1523265</v>
      </c>
      <c r="L541" s="6">
        <v>1523265</v>
      </c>
      <c r="M541" s="6">
        <v>27813.3</v>
      </c>
      <c r="N541" s="6">
        <v>1604799</v>
      </c>
      <c r="O541" s="6">
        <v>1604799</v>
      </c>
      <c r="P541" s="6">
        <v>27813.3</v>
      </c>
      <c r="Q541" s="6">
        <v>1697296</v>
      </c>
      <c r="R541" s="6">
        <v>1697296</v>
      </c>
      <c r="S541" s="6">
        <v>0</v>
      </c>
      <c r="T541" s="6">
        <v>1958913</v>
      </c>
    </row>
    <row r="542" spans="1:20" x14ac:dyDescent="0.25">
      <c r="A542" t="s">
        <v>905</v>
      </c>
      <c r="B542" t="s">
        <v>33</v>
      </c>
      <c r="C542" s="6">
        <v>69449</v>
      </c>
      <c r="D542" s="6">
        <v>0</v>
      </c>
      <c r="E542" s="6">
        <v>112085</v>
      </c>
      <c r="F542" s="6">
        <v>112085</v>
      </c>
      <c r="G542" s="6">
        <v>69449</v>
      </c>
      <c r="H542" s="6">
        <v>87593</v>
      </c>
      <c r="I542" s="6">
        <v>87593</v>
      </c>
      <c r="J542" s="6">
        <v>44286</v>
      </c>
      <c r="K542" s="6">
        <v>94527</v>
      </c>
      <c r="L542" s="6">
        <v>94527</v>
      </c>
      <c r="M542" s="6">
        <v>44957</v>
      </c>
      <c r="N542" s="6">
        <v>104685</v>
      </c>
      <c r="O542" s="6">
        <v>104685</v>
      </c>
      <c r="P542" s="6">
        <v>51220</v>
      </c>
      <c r="Q542" s="6">
        <v>117253</v>
      </c>
      <c r="R542" s="6">
        <v>117253</v>
      </c>
      <c r="S542" s="6">
        <v>0</v>
      </c>
      <c r="T542" s="6">
        <v>224027</v>
      </c>
    </row>
    <row r="543" spans="1:20" x14ac:dyDescent="0.25">
      <c r="A543" t="s">
        <v>906</v>
      </c>
      <c r="B543" t="s">
        <v>907</v>
      </c>
      <c r="C543" s="6">
        <v>596684</v>
      </c>
      <c r="D543" s="6">
        <v>0</v>
      </c>
      <c r="E543" s="6">
        <v>664206</v>
      </c>
      <c r="F543" s="6">
        <v>664206</v>
      </c>
      <c r="G543" s="6">
        <v>0</v>
      </c>
      <c r="H543" s="6">
        <v>737270</v>
      </c>
      <c r="I543" s="6">
        <v>737270</v>
      </c>
      <c r="J543" s="6">
        <v>0</v>
      </c>
      <c r="K543" s="6">
        <v>816597</v>
      </c>
      <c r="L543" s="6">
        <v>816597</v>
      </c>
      <c r="M543" s="6">
        <v>0</v>
      </c>
      <c r="N543" s="6">
        <v>903245</v>
      </c>
      <c r="O543" s="6">
        <v>903245</v>
      </c>
      <c r="P543" s="6">
        <v>0</v>
      </c>
      <c r="Q543" s="6">
        <v>1000856</v>
      </c>
      <c r="R543" s="6">
        <v>1000856</v>
      </c>
      <c r="S543" s="6">
        <v>0</v>
      </c>
      <c r="T543" s="6">
        <v>1201185</v>
      </c>
    </row>
    <row r="544" spans="1:20" x14ac:dyDescent="0.25">
      <c r="A544" t="s">
        <v>908</v>
      </c>
      <c r="B544" t="s">
        <v>83</v>
      </c>
      <c r="C544" s="6">
        <v>34788</v>
      </c>
      <c r="D544" s="6">
        <v>34788</v>
      </c>
      <c r="E544" s="6">
        <v>39246</v>
      </c>
      <c r="F544" s="6">
        <v>39246</v>
      </c>
      <c r="G544" s="6">
        <v>39246</v>
      </c>
      <c r="H544" s="6">
        <v>44787</v>
      </c>
      <c r="I544" s="6">
        <v>44787</v>
      </c>
      <c r="J544" s="6">
        <v>44787</v>
      </c>
      <c r="K544" s="6">
        <v>46947</v>
      </c>
      <c r="L544" s="6">
        <v>46947</v>
      </c>
      <c r="M544" s="6">
        <v>47730</v>
      </c>
      <c r="N544" s="6">
        <v>51921</v>
      </c>
      <c r="O544" s="6">
        <v>51921</v>
      </c>
      <c r="P544" s="6">
        <v>51921</v>
      </c>
      <c r="Q544" s="6">
        <v>61140</v>
      </c>
      <c r="R544" s="6">
        <v>61140</v>
      </c>
      <c r="S544" s="6">
        <v>61997.14</v>
      </c>
      <c r="T544" s="6">
        <v>98699</v>
      </c>
    </row>
    <row r="545" spans="1:20" x14ac:dyDescent="0.25">
      <c r="A545" t="s">
        <v>909</v>
      </c>
      <c r="B545" t="s">
        <v>2537</v>
      </c>
      <c r="C545" s="6">
        <v>2866703</v>
      </c>
      <c r="D545" s="6">
        <v>0</v>
      </c>
      <c r="E545" s="6">
        <v>3007975</v>
      </c>
      <c r="F545" s="6">
        <v>3007975</v>
      </c>
      <c r="G545" s="6">
        <v>1850000</v>
      </c>
      <c r="H545" s="6">
        <v>42843</v>
      </c>
      <c r="I545" s="6">
        <v>42843</v>
      </c>
      <c r="J545" s="6">
        <v>42843</v>
      </c>
      <c r="K545" s="6">
        <v>45584</v>
      </c>
      <c r="L545" s="6">
        <v>45584</v>
      </c>
      <c r="M545" s="6">
        <v>45584</v>
      </c>
      <c r="N545" s="6">
        <v>47328</v>
      </c>
      <c r="O545" s="6">
        <v>47328</v>
      </c>
      <c r="P545" s="6">
        <v>47328</v>
      </c>
      <c r="Q545" s="6">
        <v>55198</v>
      </c>
      <c r="R545" s="6">
        <v>55198</v>
      </c>
      <c r="S545" s="6">
        <v>55198</v>
      </c>
      <c r="T545" s="6">
        <v>106849</v>
      </c>
    </row>
    <row r="546" spans="1:20" x14ac:dyDescent="0.25">
      <c r="A546" t="s">
        <v>911</v>
      </c>
      <c r="B546" t="s">
        <v>33</v>
      </c>
      <c r="C546" s="6">
        <v>77571</v>
      </c>
      <c r="D546" s="6">
        <v>0</v>
      </c>
      <c r="E546" s="6">
        <v>125567</v>
      </c>
      <c r="F546" s="6">
        <v>125567</v>
      </c>
      <c r="G546" s="6">
        <v>77571</v>
      </c>
      <c r="H546" s="6">
        <v>98539</v>
      </c>
      <c r="I546" s="6">
        <v>98539</v>
      </c>
      <c r="J546" s="6">
        <v>49840</v>
      </c>
      <c r="K546" s="6">
        <v>106163</v>
      </c>
      <c r="L546" s="6">
        <v>106163</v>
      </c>
      <c r="M546" s="6">
        <v>50543</v>
      </c>
      <c r="N546" s="6">
        <v>117387</v>
      </c>
      <c r="O546" s="6">
        <v>117387</v>
      </c>
      <c r="P546" s="6">
        <v>57464</v>
      </c>
      <c r="Q546" s="6">
        <v>133808</v>
      </c>
      <c r="R546" s="6">
        <v>133808</v>
      </c>
      <c r="S546" s="6">
        <v>0</v>
      </c>
      <c r="T546" s="6">
        <v>253391</v>
      </c>
    </row>
    <row r="547" spans="1:20" x14ac:dyDescent="0.25">
      <c r="A547" t="s">
        <v>912</v>
      </c>
      <c r="B547" t="s">
        <v>92</v>
      </c>
      <c r="C547" s="6">
        <v>19382</v>
      </c>
      <c r="D547" s="6">
        <v>0</v>
      </c>
      <c r="E547" s="6">
        <v>55503</v>
      </c>
      <c r="F547" s="6">
        <v>55503</v>
      </c>
      <c r="G547" s="6">
        <v>0</v>
      </c>
      <c r="H547" s="6">
        <v>96694</v>
      </c>
      <c r="I547" s="6">
        <v>96694</v>
      </c>
      <c r="J547" s="6">
        <v>303353</v>
      </c>
      <c r="K547" s="6">
        <v>-162812.85999999999</v>
      </c>
      <c r="L547" s="6">
        <v>-162812.85999999999</v>
      </c>
      <c r="M547" s="6">
        <v>0</v>
      </c>
      <c r="N547" s="6">
        <v>-115975.53</v>
      </c>
      <c r="O547" s="6">
        <v>-115975.53</v>
      </c>
      <c r="P547" s="6">
        <v>0</v>
      </c>
      <c r="Q547" s="6">
        <v>-63460.04</v>
      </c>
      <c r="R547" s="6">
        <v>-63460.04</v>
      </c>
      <c r="S547" s="6">
        <v>0</v>
      </c>
      <c r="T547" s="6">
        <v>19431</v>
      </c>
    </row>
    <row r="548" spans="1:20" x14ac:dyDescent="0.25">
      <c r="A548" t="s">
        <v>1899</v>
      </c>
      <c r="B548" t="s">
        <v>33</v>
      </c>
      <c r="C548" s="6">
        <v>78584</v>
      </c>
      <c r="D548" s="6">
        <v>0</v>
      </c>
      <c r="E548" s="6">
        <v>117322</v>
      </c>
      <c r="F548" s="6">
        <v>117322</v>
      </c>
      <c r="G548" s="6">
        <v>78570.16</v>
      </c>
      <c r="H548" s="6">
        <v>78908</v>
      </c>
      <c r="I548" s="6">
        <v>78908</v>
      </c>
      <c r="J548" s="6">
        <v>40987</v>
      </c>
      <c r="K548" s="6">
        <v>83804</v>
      </c>
      <c r="L548" s="6">
        <v>83804</v>
      </c>
      <c r="M548" s="6">
        <v>40156.160000000003</v>
      </c>
      <c r="N548" s="6">
        <v>93020</v>
      </c>
      <c r="O548" s="6">
        <v>93020</v>
      </c>
      <c r="P548" s="6">
        <v>45883</v>
      </c>
      <c r="Q548" s="6">
        <v>102313</v>
      </c>
      <c r="R548" s="6">
        <v>102313</v>
      </c>
      <c r="S548" s="6">
        <v>0</v>
      </c>
      <c r="T548" s="6">
        <v>198116</v>
      </c>
    </row>
    <row r="549" spans="1:20" x14ac:dyDescent="0.25">
      <c r="A549" t="s">
        <v>1900</v>
      </c>
      <c r="B549" t="s">
        <v>234</v>
      </c>
      <c r="C549" s="6">
        <v>90406</v>
      </c>
      <c r="D549" s="6">
        <v>0</v>
      </c>
      <c r="E549" s="6">
        <v>129645</v>
      </c>
      <c r="F549" s="6">
        <v>129645</v>
      </c>
      <c r="G549" s="6">
        <v>0</v>
      </c>
      <c r="H549" s="6">
        <v>173927</v>
      </c>
      <c r="I549" s="6">
        <v>173927</v>
      </c>
      <c r="J549" s="6">
        <v>173927</v>
      </c>
      <c r="K549" s="6">
        <v>42034</v>
      </c>
      <c r="L549" s="6">
        <v>42034</v>
      </c>
      <c r="M549" s="6">
        <v>0</v>
      </c>
      <c r="N549" s="6">
        <v>90687</v>
      </c>
      <c r="O549" s="6">
        <v>90687</v>
      </c>
      <c r="P549" s="6">
        <v>0</v>
      </c>
      <c r="Q549" s="6">
        <v>147193</v>
      </c>
      <c r="R549" s="6">
        <v>147193</v>
      </c>
      <c r="S549" s="6">
        <v>0</v>
      </c>
      <c r="T549" s="6">
        <v>248591</v>
      </c>
    </row>
    <row r="550" spans="1:20" x14ac:dyDescent="0.25">
      <c r="A550" t="s">
        <v>1901</v>
      </c>
      <c r="B550" t="s">
        <v>2452</v>
      </c>
      <c r="C550" s="6">
        <v>30639</v>
      </c>
      <c r="D550" s="6">
        <v>30639</v>
      </c>
      <c r="E550" s="6">
        <v>34546</v>
      </c>
      <c r="F550" s="6">
        <v>34546</v>
      </c>
      <c r="G550" s="6">
        <v>0</v>
      </c>
      <c r="H550" s="6">
        <v>77693</v>
      </c>
      <c r="I550" s="6">
        <v>77693</v>
      </c>
      <c r="J550" s="6">
        <v>0</v>
      </c>
      <c r="K550" s="6">
        <v>126940</v>
      </c>
      <c r="L550" s="6">
        <v>126940</v>
      </c>
      <c r="M550" s="6">
        <v>0</v>
      </c>
      <c r="N550" s="6">
        <v>183294</v>
      </c>
      <c r="O550" s="6">
        <v>183294</v>
      </c>
      <c r="P550" s="6">
        <v>0</v>
      </c>
      <c r="Q550" s="6">
        <v>249662</v>
      </c>
      <c r="R550" s="6">
        <v>249662</v>
      </c>
      <c r="S550" s="6">
        <v>0</v>
      </c>
      <c r="T550" s="6">
        <v>369311</v>
      </c>
    </row>
    <row r="551" spans="1:20" x14ac:dyDescent="0.25">
      <c r="A551" t="s">
        <v>1902</v>
      </c>
      <c r="B551" t="s">
        <v>83</v>
      </c>
      <c r="C551" s="6">
        <v>33475</v>
      </c>
      <c r="D551" s="6">
        <v>33475</v>
      </c>
      <c r="E551" s="6">
        <v>37593</v>
      </c>
      <c r="F551" s="6">
        <v>37593</v>
      </c>
      <c r="G551" s="6">
        <v>37593</v>
      </c>
      <c r="H551" s="6">
        <v>42944</v>
      </c>
      <c r="I551" s="6">
        <v>42944</v>
      </c>
      <c r="J551" s="6">
        <v>42944</v>
      </c>
      <c r="K551" s="6">
        <v>45069</v>
      </c>
      <c r="L551" s="6">
        <v>45069</v>
      </c>
      <c r="M551" s="6">
        <v>45821</v>
      </c>
      <c r="N551" s="6">
        <v>49868</v>
      </c>
      <c r="O551" s="6">
        <v>49868</v>
      </c>
      <c r="P551" s="6">
        <v>49868</v>
      </c>
      <c r="Q551" s="6">
        <v>57968</v>
      </c>
      <c r="R551" s="6">
        <v>57968</v>
      </c>
      <c r="S551" s="6">
        <v>58825.14</v>
      </c>
      <c r="T551" s="6">
        <v>94832</v>
      </c>
    </row>
    <row r="552" spans="1:20" x14ac:dyDescent="0.25">
      <c r="A552" t="s">
        <v>1903</v>
      </c>
      <c r="B552" t="s">
        <v>51</v>
      </c>
      <c r="C552" s="6">
        <v>34001</v>
      </c>
      <c r="D552" s="6">
        <v>34001</v>
      </c>
      <c r="E552" s="6">
        <v>38256</v>
      </c>
      <c r="F552" s="6">
        <v>38256</v>
      </c>
      <c r="G552" s="6">
        <v>38256</v>
      </c>
      <c r="H552" s="6">
        <v>41771</v>
      </c>
      <c r="I552" s="6">
        <v>41771</v>
      </c>
      <c r="J552" s="6">
        <v>41771</v>
      </c>
      <c r="K552" s="6">
        <v>45822</v>
      </c>
      <c r="L552" s="6">
        <v>45822</v>
      </c>
      <c r="M552" s="6">
        <v>45822</v>
      </c>
      <c r="N552" s="6">
        <v>50692</v>
      </c>
      <c r="O552" s="6">
        <v>50692</v>
      </c>
      <c r="P552" s="6">
        <v>50692</v>
      </c>
      <c r="Q552" s="6">
        <v>58407</v>
      </c>
      <c r="R552" s="6">
        <v>58407</v>
      </c>
      <c r="S552" s="6">
        <v>58407</v>
      </c>
      <c r="T552" s="6">
        <v>89354</v>
      </c>
    </row>
    <row r="553" spans="1:20" x14ac:dyDescent="0.25">
      <c r="A553" t="s">
        <v>1904</v>
      </c>
      <c r="B553" t="s">
        <v>51</v>
      </c>
      <c r="C553" s="6">
        <v>34267</v>
      </c>
      <c r="D553" s="6">
        <v>34267</v>
      </c>
      <c r="E553" s="6">
        <v>38589</v>
      </c>
      <c r="F553" s="6">
        <v>38589</v>
      </c>
      <c r="G553" s="6">
        <v>38589</v>
      </c>
      <c r="H553" s="6">
        <v>42126</v>
      </c>
      <c r="I553" s="6">
        <v>42126</v>
      </c>
      <c r="J553" s="6">
        <v>42126</v>
      </c>
      <c r="K553" s="6">
        <v>46201</v>
      </c>
      <c r="L553" s="6">
        <v>46201</v>
      </c>
      <c r="M553" s="6">
        <v>46201</v>
      </c>
      <c r="N553" s="6">
        <v>51106</v>
      </c>
      <c r="O553" s="6">
        <v>51106</v>
      </c>
      <c r="P553" s="6">
        <v>51106</v>
      </c>
      <c r="Q553" s="6">
        <v>59041</v>
      </c>
      <c r="R553" s="6">
        <v>59041</v>
      </c>
      <c r="S553" s="6">
        <v>59041</v>
      </c>
      <c r="T553" s="6">
        <v>90050</v>
      </c>
    </row>
    <row r="554" spans="1:20" x14ac:dyDescent="0.25">
      <c r="A554" t="s">
        <v>1905</v>
      </c>
      <c r="B554" t="s">
        <v>51</v>
      </c>
      <c r="C554" s="6">
        <v>34267</v>
      </c>
      <c r="D554" s="6">
        <v>34267</v>
      </c>
      <c r="E554" s="6">
        <v>38589</v>
      </c>
      <c r="F554" s="6">
        <v>38589</v>
      </c>
      <c r="G554" s="6">
        <v>38589</v>
      </c>
      <c r="H554" s="6">
        <v>42126</v>
      </c>
      <c r="I554" s="6">
        <v>42126</v>
      </c>
      <c r="J554" s="6">
        <v>42126</v>
      </c>
      <c r="K554" s="6">
        <v>46201</v>
      </c>
      <c r="L554" s="6">
        <v>46201</v>
      </c>
      <c r="M554" s="6">
        <v>46201</v>
      </c>
      <c r="N554" s="6">
        <v>51106</v>
      </c>
      <c r="O554" s="6">
        <v>51106</v>
      </c>
      <c r="P554" s="6">
        <v>51106</v>
      </c>
      <c r="Q554" s="6">
        <v>59041</v>
      </c>
      <c r="R554" s="6">
        <v>59041</v>
      </c>
      <c r="S554" s="6">
        <v>59041</v>
      </c>
      <c r="T554" s="6">
        <v>90050</v>
      </c>
    </row>
    <row r="555" spans="1:20" x14ac:dyDescent="0.25">
      <c r="A555" t="s">
        <v>1906</v>
      </c>
      <c r="B555" t="s">
        <v>51</v>
      </c>
      <c r="C555" s="6">
        <v>34776</v>
      </c>
      <c r="D555" s="6">
        <v>34776</v>
      </c>
      <c r="E555" s="6">
        <v>39230</v>
      </c>
      <c r="F555" s="6">
        <v>39230</v>
      </c>
      <c r="G555" s="6">
        <v>39230</v>
      </c>
      <c r="H555" s="6">
        <v>42809</v>
      </c>
      <c r="I555" s="6">
        <v>42809</v>
      </c>
      <c r="J555" s="6">
        <v>42809</v>
      </c>
      <c r="K555" s="6">
        <v>46929</v>
      </c>
      <c r="L555" s="6">
        <v>46929</v>
      </c>
      <c r="M555" s="6">
        <v>46929</v>
      </c>
      <c r="N555" s="6">
        <v>51902</v>
      </c>
      <c r="O555" s="6">
        <v>51902</v>
      </c>
      <c r="P555" s="6">
        <v>51902</v>
      </c>
      <c r="Q555" s="6">
        <v>60257</v>
      </c>
      <c r="R555" s="6">
        <v>60257</v>
      </c>
      <c r="S555" s="6">
        <v>60257</v>
      </c>
      <c r="T555" s="6">
        <v>91384</v>
      </c>
    </row>
    <row r="556" spans="1:20" x14ac:dyDescent="0.25">
      <c r="A556" t="s">
        <v>1907</v>
      </c>
      <c r="B556" t="s">
        <v>51</v>
      </c>
      <c r="C556" s="6">
        <v>37443</v>
      </c>
      <c r="D556" s="6">
        <v>37443</v>
      </c>
      <c r="E556" s="6">
        <v>42587</v>
      </c>
      <c r="F556" s="6">
        <v>42587</v>
      </c>
      <c r="G556" s="6">
        <v>42587</v>
      </c>
      <c r="H556" s="6">
        <v>46384</v>
      </c>
      <c r="I556" s="6">
        <v>46384</v>
      </c>
      <c r="J556" s="6">
        <v>46384</v>
      </c>
      <c r="K556" s="6">
        <v>50742</v>
      </c>
      <c r="L556" s="6">
        <v>50742</v>
      </c>
      <c r="M556" s="6">
        <v>50742</v>
      </c>
      <c r="N556" s="6">
        <v>56069</v>
      </c>
      <c r="O556" s="6">
        <v>56069</v>
      </c>
      <c r="P556" s="6">
        <v>56069</v>
      </c>
      <c r="Q556" s="6">
        <v>66629</v>
      </c>
      <c r="R556" s="6">
        <v>66629</v>
      </c>
      <c r="S556" s="6">
        <v>66629</v>
      </c>
      <c r="T556" s="6">
        <v>98376</v>
      </c>
    </row>
    <row r="557" spans="1:20" x14ac:dyDescent="0.25">
      <c r="A557" t="s">
        <v>1908</v>
      </c>
      <c r="B557" t="s">
        <v>907</v>
      </c>
      <c r="C557" s="6">
        <v>513392</v>
      </c>
      <c r="D557" s="6">
        <v>0</v>
      </c>
      <c r="E557" s="6">
        <v>581134</v>
      </c>
      <c r="F557" s="6">
        <v>581134</v>
      </c>
      <c r="G557" s="6">
        <v>0</v>
      </c>
      <c r="H557" s="6">
        <v>654873</v>
      </c>
      <c r="I557" s="6">
        <v>654873</v>
      </c>
      <c r="J557" s="6">
        <v>0</v>
      </c>
      <c r="K557" s="6">
        <v>735366</v>
      </c>
      <c r="L557" s="6">
        <v>735366</v>
      </c>
      <c r="M557" s="6">
        <v>0</v>
      </c>
      <c r="N557" s="6">
        <v>823824</v>
      </c>
      <c r="O557" s="6">
        <v>823824</v>
      </c>
      <c r="P557" s="6">
        <v>0</v>
      </c>
      <c r="Q557" s="6">
        <v>926089</v>
      </c>
      <c r="R557" s="6">
        <v>926089</v>
      </c>
      <c r="S557" s="6">
        <v>0</v>
      </c>
      <c r="T557" s="6">
        <v>1127955</v>
      </c>
    </row>
    <row r="558" spans="1:20" x14ac:dyDescent="0.25">
      <c r="A558" t="s">
        <v>1909</v>
      </c>
      <c r="B558" t="s">
        <v>83</v>
      </c>
      <c r="C558" s="6">
        <v>34997</v>
      </c>
      <c r="D558" s="6">
        <v>34997</v>
      </c>
      <c r="E558" s="6">
        <v>39522</v>
      </c>
      <c r="F558" s="6">
        <v>39522</v>
      </c>
      <c r="G558" s="6">
        <v>39522</v>
      </c>
      <c r="H558" s="6">
        <v>45099</v>
      </c>
      <c r="I558" s="6">
        <v>45099</v>
      </c>
      <c r="J558" s="6">
        <v>45099</v>
      </c>
      <c r="K558" s="6">
        <v>47268</v>
      </c>
      <c r="L558" s="6">
        <v>47268</v>
      </c>
      <c r="M558" s="6">
        <v>48056</v>
      </c>
      <c r="N558" s="6">
        <v>52277</v>
      </c>
      <c r="O558" s="6">
        <v>52277</v>
      </c>
      <c r="P558" s="6">
        <v>52277</v>
      </c>
      <c r="Q558" s="6">
        <v>61718</v>
      </c>
      <c r="R558" s="6">
        <v>61718</v>
      </c>
      <c r="S558" s="6">
        <v>62575.14</v>
      </c>
      <c r="T558" s="6">
        <v>99408</v>
      </c>
    </row>
    <row r="559" spans="1:20" x14ac:dyDescent="0.25">
      <c r="A559" t="s">
        <v>1910</v>
      </c>
      <c r="B559" t="s">
        <v>83</v>
      </c>
      <c r="C559" s="6">
        <v>35051</v>
      </c>
      <c r="D559" s="6">
        <v>35051</v>
      </c>
      <c r="E559" s="6">
        <v>39576</v>
      </c>
      <c r="F559" s="6">
        <v>39576</v>
      </c>
      <c r="G559" s="6">
        <v>39576</v>
      </c>
      <c r="H559" s="6">
        <v>45155</v>
      </c>
      <c r="I559" s="6">
        <v>45155</v>
      </c>
      <c r="J559" s="6">
        <v>45155</v>
      </c>
      <c r="K559" s="6">
        <v>47322</v>
      </c>
      <c r="L559" s="6">
        <v>47322</v>
      </c>
      <c r="M559" s="6">
        <v>48111</v>
      </c>
      <c r="N559" s="6">
        <v>52331</v>
      </c>
      <c r="O559" s="6">
        <v>52331</v>
      </c>
      <c r="P559" s="6">
        <v>52331</v>
      </c>
      <c r="Q559" s="6">
        <v>61772</v>
      </c>
      <c r="R559" s="6">
        <v>61772</v>
      </c>
      <c r="S559" s="6">
        <v>62629.14</v>
      </c>
      <c r="T559" s="6">
        <v>99469</v>
      </c>
    </row>
    <row r="560" spans="1:20" x14ac:dyDescent="0.25">
      <c r="A560" t="s">
        <v>1911</v>
      </c>
      <c r="B560" t="s">
        <v>2357</v>
      </c>
      <c r="C560" s="6">
        <v>35047</v>
      </c>
      <c r="D560" s="6">
        <v>35047</v>
      </c>
      <c r="E560" s="6">
        <v>36073</v>
      </c>
      <c r="F560" s="6">
        <v>36073</v>
      </c>
      <c r="G560" s="6">
        <v>36073</v>
      </c>
      <c r="H560" s="6">
        <v>39359</v>
      </c>
      <c r="I560" s="6">
        <v>39359</v>
      </c>
      <c r="J560" s="6">
        <v>0</v>
      </c>
      <c r="K560" s="6">
        <v>88649</v>
      </c>
      <c r="L560" s="6">
        <v>88649</v>
      </c>
      <c r="M560" s="6">
        <v>90094</v>
      </c>
      <c r="N560" s="6">
        <v>52331</v>
      </c>
      <c r="O560" s="6">
        <v>52331</v>
      </c>
      <c r="P560" s="6">
        <v>52331</v>
      </c>
      <c r="Q560" s="6">
        <v>55757</v>
      </c>
      <c r="R560" s="6">
        <v>55757</v>
      </c>
      <c r="S560" s="6">
        <v>55757</v>
      </c>
      <c r="T560" s="6">
        <v>86965</v>
      </c>
    </row>
    <row r="561" spans="1:20" x14ac:dyDescent="0.25">
      <c r="A561" t="s">
        <v>1912</v>
      </c>
      <c r="B561" t="s">
        <v>2357</v>
      </c>
      <c r="C561" s="6">
        <v>35051</v>
      </c>
      <c r="D561" s="6">
        <v>35051</v>
      </c>
      <c r="E561" s="6">
        <v>36073</v>
      </c>
      <c r="F561" s="6">
        <v>36073</v>
      </c>
      <c r="G561" s="6">
        <v>36073</v>
      </c>
      <c r="H561" s="6">
        <v>39359</v>
      </c>
      <c r="I561" s="6">
        <v>39359</v>
      </c>
      <c r="J561" s="6">
        <v>0</v>
      </c>
      <c r="K561" s="6">
        <v>88649</v>
      </c>
      <c r="L561" s="6">
        <v>88649</v>
      </c>
      <c r="M561" s="6">
        <v>90094</v>
      </c>
      <c r="N561" s="6">
        <v>52331</v>
      </c>
      <c r="O561" s="6">
        <v>52331</v>
      </c>
      <c r="P561" s="6">
        <v>52331</v>
      </c>
      <c r="Q561" s="6">
        <v>55757</v>
      </c>
      <c r="R561" s="6">
        <v>55757</v>
      </c>
      <c r="S561" s="6">
        <v>55757</v>
      </c>
      <c r="T561" s="6">
        <v>86965</v>
      </c>
    </row>
    <row r="562" spans="1:20" x14ac:dyDescent="0.25">
      <c r="A562" t="s">
        <v>1424</v>
      </c>
      <c r="B562" t="s">
        <v>2538</v>
      </c>
      <c r="C562" s="6">
        <v>38083</v>
      </c>
      <c r="D562" s="6">
        <v>38655</v>
      </c>
      <c r="E562" s="6">
        <v>41746</v>
      </c>
      <c r="F562" s="6">
        <v>41746</v>
      </c>
      <c r="G562" s="6">
        <v>41748</v>
      </c>
      <c r="H562" s="6">
        <v>51207</v>
      </c>
      <c r="I562" s="6">
        <v>51207</v>
      </c>
      <c r="J562" s="6">
        <v>51207</v>
      </c>
      <c r="K562" s="6">
        <v>49368</v>
      </c>
      <c r="L562" s="6">
        <v>49368</v>
      </c>
      <c r="M562" s="6">
        <v>49368</v>
      </c>
      <c r="N562" s="6">
        <v>4074</v>
      </c>
      <c r="O562" s="6">
        <v>4074</v>
      </c>
      <c r="P562" s="6">
        <v>4074</v>
      </c>
      <c r="Q562" s="6">
        <v>60909</v>
      </c>
      <c r="R562" s="6">
        <v>60909</v>
      </c>
      <c r="S562" s="6">
        <v>60909</v>
      </c>
      <c r="T562" s="6">
        <v>83675</v>
      </c>
    </row>
    <row r="563" spans="1:20" x14ac:dyDescent="0.25">
      <c r="A563" t="s">
        <v>930</v>
      </c>
      <c r="B563" t="s">
        <v>2539</v>
      </c>
      <c r="C563" s="6">
        <v>34611</v>
      </c>
      <c r="D563" s="6">
        <v>34611</v>
      </c>
      <c r="E563" s="6">
        <v>38846</v>
      </c>
      <c r="F563" s="6">
        <v>38846</v>
      </c>
      <c r="G563" s="6">
        <v>38848</v>
      </c>
      <c r="H563" s="6">
        <v>42130</v>
      </c>
      <c r="I563" s="6">
        <v>42130</v>
      </c>
      <c r="J563" s="6">
        <v>42130</v>
      </c>
      <c r="K563" s="6">
        <v>49368</v>
      </c>
      <c r="L563" s="6">
        <v>49368</v>
      </c>
      <c r="M563" s="6">
        <v>49368</v>
      </c>
      <c r="N563" s="6">
        <v>2665</v>
      </c>
      <c r="O563" s="6">
        <v>2665</v>
      </c>
      <c r="P563" s="6">
        <v>2665</v>
      </c>
      <c r="Q563" s="6">
        <v>49886</v>
      </c>
      <c r="R563" s="6">
        <v>49886</v>
      </c>
      <c r="S563" s="6">
        <v>49886</v>
      </c>
      <c r="T563" s="6">
        <v>80223</v>
      </c>
    </row>
    <row r="564" spans="1:20" x14ac:dyDescent="0.25">
      <c r="A564" t="s">
        <v>932</v>
      </c>
      <c r="B564" t="s">
        <v>2538</v>
      </c>
      <c r="C564" s="6">
        <v>39958</v>
      </c>
      <c r="D564" s="6">
        <v>40558</v>
      </c>
      <c r="E564" s="6">
        <v>43988</v>
      </c>
      <c r="F564" s="6">
        <v>43988</v>
      </c>
      <c r="G564" s="6">
        <v>43988</v>
      </c>
      <c r="H564" s="6">
        <v>53594</v>
      </c>
      <c r="I564" s="6">
        <v>53594</v>
      </c>
      <c r="J564" s="6">
        <v>53594</v>
      </c>
      <c r="K564" s="6">
        <v>51876</v>
      </c>
      <c r="L564" s="6">
        <v>51876</v>
      </c>
      <c r="M564" s="6">
        <v>51876</v>
      </c>
      <c r="N564" s="6">
        <v>-3570.13</v>
      </c>
      <c r="O564" s="6">
        <v>-3570.13</v>
      </c>
      <c r="P564" s="6">
        <v>0</v>
      </c>
      <c r="Q564" s="6">
        <v>56873</v>
      </c>
      <c r="R564" s="6">
        <v>56873</v>
      </c>
      <c r="S564" s="6">
        <v>56873</v>
      </c>
      <c r="T564" s="6">
        <v>93147</v>
      </c>
    </row>
    <row r="565" spans="1:20" x14ac:dyDescent="0.25">
      <c r="A565" t="s">
        <v>1916</v>
      </c>
      <c r="B565" t="s">
        <v>2540</v>
      </c>
      <c r="C565" s="6">
        <v>332759</v>
      </c>
      <c r="D565" s="6">
        <v>0</v>
      </c>
      <c r="E565" s="6">
        <v>44651</v>
      </c>
      <c r="F565" s="6">
        <v>44651</v>
      </c>
      <c r="G565" s="6">
        <v>44651</v>
      </c>
      <c r="H565" s="6">
        <v>48253</v>
      </c>
      <c r="I565" s="6">
        <v>48253</v>
      </c>
      <c r="J565" s="6">
        <v>48253</v>
      </c>
      <c r="K565" s="6">
        <v>52452</v>
      </c>
      <c r="L565" s="6">
        <v>52452</v>
      </c>
      <c r="M565" s="6">
        <v>52452</v>
      </c>
      <c r="N565" s="6">
        <v>57272</v>
      </c>
      <c r="O565" s="6">
        <v>57272</v>
      </c>
      <c r="P565" s="6">
        <v>57272</v>
      </c>
      <c r="Q565" s="6">
        <v>64670</v>
      </c>
      <c r="R565" s="6">
        <v>64670</v>
      </c>
      <c r="S565" s="6">
        <v>64670</v>
      </c>
      <c r="T565" s="6">
        <v>95529</v>
      </c>
    </row>
    <row r="566" spans="1:20" x14ac:dyDescent="0.25">
      <c r="A566" t="s">
        <v>935</v>
      </c>
      <c r="B566" t="s">
        <v>2540</v>
      </c>
      <c r="C566" s="6">
        <v>430483</v>
      </c>
      <c r="D566" s="6">
        <v>0</v>
      </c>
      <c r="E566" s="6">
        <v>48257</v>
      </c>
      <c r="F566" s="6">
        <v>48257</v>
      </c>
      <c r="G566" s="6">
        <v>48257</v>
      </c>
      <c r="H566" s="6">
        <v>51810</v>
      </c>
      <c r="I566" s="6">
        <v>51810</v>
      </c>
      <c r="J566" s="6">
        <v>51810</v>
      </c>
      <c r="K566" s="6">
        <v>55953</v>
      </c>
      <c r="L566" s="6">
        <v>55953</v>
      </c>
      <c r="M566" s="6">
        <v>55953</v>
      </c>
      <c r="N566" s="6">
        <v>60707</v>
      </c>
      <c r="O566" s="6">
        <v>60707</v>
      </c>
      <c r="P566" s="6">
        <v>60707</v>
      </c>
      <c r="Q566" s="6">
        <v>67700</v>
      </c>
      <c r="R566" s="6">
        <v>67700</v>
      </c>
      <c r="S566" s="6">
        <v>67700</v>
      </c>
      <c r="T566" s="6">
        <v>98445</v>
      </c>
    </row>
    <row r="567" spans="1:20" x14ac:dyDescent="0.25">
      <c r="A567" t="s">
        <v>936</v>
      </c>
      <c r="B567" t="s">
        <v>2540</v>
      </c>
      <c r="C567" s="6">
        <v>424745</v>
      </c>
      <c r="D567" s="6">
        <v>0</v>
      </c>
      <c r="E567" s="6">
        <v>47904</v>
      </c>
      <c r="F567" s="6">
        <v>47904</v>
      </c>
      <c r="G567" s="6">
        <v>47904</v>
      </c>
      <c r="H567" s="6">
        <v>51445</v>
      </c>
      <c r="I567" s="6">
        <v>51445</v>
      </c>
      <c r="J567" s="6">
        <v>51445</v>
      </c>
      <c r="K567" s="6">
        <v>55573</v>
      </c>
      <c r="L567" s="6">
        <v>55573</v>
      </c>
      <c r="M567" s="6">
        <v>55573</v>
      </c>
      <c r="N567" s="6">
        <v>60310</v>
      </c>
      <c r="O567" s="6">
        <v>60310</v>
      </c>
      <c r="P567" s="6">
        <v>60310</v>
      </c>
      <c r="Q567" s="6">
        <v>67199</v>
      </c>
      <c r="R567" s="6">
        <v>67199</v>
      </c>
      <c r="S567" s="6">
        <v>67199</v>
      </c>
      <c r="T567" s="6">
        <v>97915</v>
      </c>
    </row>
    <row r="568" spans="1:20" x14ac:dyDescent="0.25">
      <c r="A568" t="s">
        <v>937</v>
      </c>
      <c r="B568" t="s">
        <v>938</v>
      </c>
      <c r="C568" s="6">
        <v>29789</v>
      </c>
      <c r="D568" s="6">
        <v>30236</v>
      </c>
      <c r="E568" s="6">
        <v>35717</v>
      </c>
      <c r="F568" s="6">
        <v>35717</v>
      </c>
      <c r="G568" s="6">
        <v>35717</v>
      </c>
      <c r="H568" s="6">
        <v>35649</v>
      </c>
      <c r="I568" s="6">
        <v>35649</v>
      </c>
      <c r="J568" s="6">
        <v>36244</v>
      </c>
      <c r="K568" s="6">
        <v>43343</v>
      </c>
      <c r="L568" s="6">
        <v>43343</v>
      </c>
      <c r="M568" s="6">
        <v>0</v>
      </c>
      <c r="N568" s="6">
        <v>93566</v>
      </c>
      <c r="O568" s="6">
        <v>93566</v>
      </c>
      <c r="P568" s="6">
        <v>0</v>
      </c>
      <c r="Q568" s="6">
        <v>152920</v>
      </c>
      <c r="R568" s="6">
        <v>152920</v>
      </c>
      <c r="S568" s="6">
        <v>155357</v>
      </c>
      <c r="T568" s="6">
        <v>85455</v>
      </c>
    </row>
    <row r="569" spans="1:20" x14ac:dyDescent="0.25">
      <c r="A569" t="s">
        <v>1212</v>
      </c>
      <c r="B569" t="s">
        <v>2541</v>
      </c>
      <c r="C569" s="6">
        <v>29447</v>
      </c>
      <c r="D569" s="6">
        <v>29447</v>
      </c>
      <c r="E569" s="6">
        <v>32054</v>
      </c>
      <c r="F569" s="6">
        <v>32054</v>
      </c>
      <c r="G569" s="6">
        <v>32589</v>
      </c>
      <c r="H569" s="6">
        <v>38796</v>
      </c>
      <c r="I569" s="6">
        <v>38796</v>
      </c>
      <c r="J569" s="6">
        <v>38796</v>
      </c>
      <c r="K569" s="6">
        <v>38952</v>
      </c>
      <c r="L569" s="6">
        <v>38952</v>
      </c>
      <c r="M569" s="6">
        <v>38952</v>
      </c>
      <c r="N569" s="6">
        <v>43200</v>
      </c>
      <c r="O569" s="6">
        <v>43200</v>
      </c>
      <c r="P569" s="6">
        <v>43200</v>
      </c>
      <c r="Q569" s="6">
        <v>49146</v>
      </c>
      <c r="R569" s="6">
        <v>49146</v>
      </c>
      <c r="S569" s="6">
        <v>49146</v>
      </c>
      <c r="T569" s="6">
        <v>79746</v>
      </c>
    </row>
    <row r="570" spans="1:20" x14ac:dyDescent="0.25">
      <c r="A570" t="s">
        <v>1214</v>
      </c>
      <c r="B570" t="s">
        <v>942</v>
      </c>
      <c r="C570" s="6">
        <v>142016</v>
      </c>
      <c r="D570" s="6">
        <v>0</v>
      </c>
      <c r="E570" s="6">
        <v>186026</v>
      </c>
      <c r="F570" s="6">
        <v>186026</v>
      </c>
      <c r="G570" s="6">
        <v>0</v>
      </c>
      <c r="H570" s="6">
        <v>235584</v>
      </c>
      <c r="I570" s="6">
        <v>235584</v>
      </c>
      <c r="J570" s="6">
        <v>0</v>
      </c>
      <c r="K570" s="6">
        <v>291483</v>
      </c>
      <c r="L570" s="6">
        <v>291483</v>
      </c>
      <c r="M570" s="6">
        <v>0</v>
      </c>
      <c r="N570" s="6">
        <v>354572</v>
      </c>
      <c r="O570" s="6">
        <v>354572</v>
      </c>
      <c r="P570" s="6">
        <v>0</v>
      </c>
      <c r="Q570" s="6">
        <v>428198</v>
      </c>
      <c r="R570" s="6">
        <v>428198</v>
      </c>
      <c r="S570" s="6">
        <v>0</v>
      </c>
      <c r="T570" s="6">
        <v>566754</v>
      </c>
    </row>
    <row r="571" spans="1:20" x14ac:dyDescent="0.25">
      <c r="A571" t="s">
        <v>1215</v>
      </c>
      <c r="B571" t="s">
        <v>2542</v>
      </c>
      <c r="C571" s="6">
        <v>636407</v>
      </c>
      <c r="D571" s="6">
        <v>0</v>
      </c>
      <c r="E571" s="6">
        <v>702618</v>
      </c>
      <c r="F571" s="6">
        <v>702618</v>
      </c>
      <c r="G571" s="6">
        <v>0</v>
      </c>
      <c r="H571" s="6">
        <v>780698</v>
      </c>
      <c r="I571" s="6">
        <v>780698</v>
      </c>
      <c r="J571" s="6">
        <v>0</v>
      </c>
      <c r="K571" s="6">
        <v>852815</v>
      </c>
      <c r="L571" s="6">
        <v>852815</v>
      </c>
      <c r="M571" s="6">
        <v>0</v>
      </c>
      <c r="N571" s="6">
        <v>931813</v>
      </c>
      <c r="O571" s="6">
        <v>931813</v>
      </c>
      <c r="P571" s="6">
        <v>0</v>
      </c>
      <c r="Q571" s="6">
        <v>1027611</v>
      </c>
      <c r="R571" s="6">
        <v>1027611</v>
      </c>
      <c r="S571" s="6">
        <v>0</v>
      </c>
      <c r="T571" s="6">
        <v>1227220</v>
      </c>
    </row>
    <row r="572" spans="1:20" x14ac:dyDescent="0.25">
      <c r="A572" t="s">
        <v>1216</v>
      </c>
      <c r="B572" t="s">
        <v>2543</v>
      </c>
      <c r="C572" s="6">
        <v>448789</v>
      </c>
      <c r="D572" s="6">
        <v>0</v>
      </c>
      <c r="E572" s="6">
        <v>49395</v>
      </c>
      <c r="F572" s="6">
        <v>49395</v>
      </c>
      <c r="G572" s="6">
        <v>49395</v>
      </c>
      <c r="H572" s="6">
        <v>52990</v>
      </c>
      <c r="I572" s="6">
        <v>52990</v>
      </c>
      <c r="J572" s="6">
        <v>52990</v>
      </c>
      <c r="K572" s="6">
        <v>57181</v>
      </c>
      <c r="L572" s="6">
        <v>57181</v>
      </c>
      <c r="M572" s="6">
        <v>57181</v>
      </c>
      <c r="N572" s="6">
        <v>61992</v>
      </c>
      <c r="O572" s="6">
        <v>61992</v>
      </c>
      <c r="P572" s="6">
        <v>61992</v>
      </c>
      <c r="Q572" s="6">
        <v>69330</v>
      </c>
      <c r="R572" s="6">
        <v>69330</v>
      </c>
      <c r="S572" s="6">
        <v>69330</v>
      </c>
      <c r="T572" s="6">
        <v>100172</v>
      </c>
    </row>
    <row r="573" spans="1:20" x14ac:dyDescent="0.25">
      <c r="A573" t="s">
        <v>947</v>
      </c>
      <c r="B573" t="s">
        <v>2543</v>
      </c>
      <c r="C573" s="6">
        <v>462239</v>
      </c>
      <c r="D573" s="6">
        <v>0</v>
      </c>
      <c r="E573" s="6">
        <v>50231</v>
      </c>
      <c r="F573" s="6">
        <v>50231</v>
      </c>
      <c r="G573" s="6">
        <v>50231</v>
      </c>
      <c r="H573" s="6">
        <v>53856</v>
      </c>
      <c r="I573" s="6">
        <v>53856</v>
      </c>
      <c r="J573" s="6">
        <v>53856</v>
      </c>
      <c r="K573" s="6">
        <v>58083</v>
      </c>
      <c r="L573" s="6">
        <v>58083</v>
      </c>
      <c r="M573" s="6">
        <v>58083</v>
      </c>
      <c r="N573" s="6">
        <v>62934</v>
      </c>
      <c r="O573" s="6">
        <v>62934</v>
      </c>
      <c r="P573" s="6">
        <v>62934</v>
      </c>
      <c r="Q573" s="6">
        <v>70525</v>
      </c>
      <c r="R573" s="6">
        <v>70525</v>
      </c>
      <c r="S573" s="6">
        <v>70525</v>
      </c>
      <c r="T573" s="6">
        <v>101438</v>
      </c>
    </row>
    <row r="574" spans="1:20" x14ac:dyDescent="0.25">
      <c r="A574" t="s">
        <v>2225</v>
      </c>
      <c r="B574" t="s">
        <v>2544</v>
      </c>
      <c r="C574" s="6">
        <v>1185744</v>
      </c>
      <c r="D574" s="6">
        <v>0</v>
      </c>
      <c r="E574" s="6">
        <v>1271136</v>
      </c>
      <c r="F574" s="6">
        <v>1271136</v>
      </c>
      <c r="G574" s="6">
        <v>0</v>
      </c>
      <c r="H574" s="6">
        <v>1362978</v>
      </c>
      <c r="I574" s="6">
        <v>1362978</v>
      </c>
      <c r="J574" s="6">
        <v>0</v>
      </c>
      <c r="K574" s="6">
        <v>1454195</v>
      </c>
      <c r="L574" s="6">
        <v>1454195</v>
      </c>
      <c r="M574" s="6">
        <v>0</v>
      </c>
      <c r="N574" s="6">
        <v>1552495</v>
      </c>
      <c r="O574" s="6">
        <v>1552495</v>
      </c>
      <c r="P574" s="6">
        <v>0</v>
      </c>
      <c r="Q574" s="6">
        <v>1660847</v>
      </c>
      <c r="R574" s="6">
        <v>1660847</v>
      </c>
      <c r="S574" s="6">
        <v>0</v>
      </c>
      <c r="T574" s="6">
        <v>1894946</v>
      </c>
    </row>
    <row r="575" spans="1:20" x14ac:dyDescent="0.25">
      <c r="A575" t="s">
        <v>950</v>
      </c>
      <c r="B575" t="s">
        <v>2543</v>
      </c>
      <c r="C575" s="6">
        <v>509576</v>
      </c>
      <c r="D575" s="6">
        <v>0</v>
      </c>
      <c r="E575" s="6">
        <v>50363</v>
      </c>
      <c r="F575" s="6">
        <v>50363</v>
      </c>
      <c r="G575" s="6">
        <v>50363</v>
      </c>
      <c r="H575" s="6">
        <v>53993</v>
      </c>
      <c r="I575" s="6">
        <v>53993</v>
      </c>
      <c r="J575" s="6">
        <v>53993</v>
      </c>
      <c r="K575" s="6">
        <v>58225</v>
      </c>
      <c r="L575" s="6">
        <v>58225</v>
      </c>
      <c r="M575" s="6">
        <v>58225</v>
      </c>
      <c r="N575" s="6">
        <v>63083</v>
      </c>
      <c r="O575" s="6">
        <v>63083</v>
      </c>
      <c r="P575" s="6">
        <v>63083</v>
      </c>
      <c r="Q575" s="6">
        <v>70715</v>
      </c>
      <c r="R575" s="6">
        <v>70715</v>
      </c>
      <c r="S575" s="6">
        <v>70715</v>
      </c>
      <c r="T575" s="6">
        <v>101639</v>
      </c>
    </row>
    <row r="576" spans="1:20" x14ac:dyDescent="0.25">
      <c r="A576" t="s">
        <v>1427</v>
      </c>
      <c r="B576" t="s">
        <v>2543</v>
      </c>
      <c r="C576" s="6">
        <v>466792</v>
      </c>
      <c r="D576" s="6">
        <v>0</v>
      </c>
      <c r="E576" s="6">
        <v>47760</v>
      </c>
      <c r="F576" s="6">
        <v>47760</v>
      </c>
      <c r="G576" s="6">
        <v>47760</v>
      </c>
      <c r="H576" s="6">
        <v>51395</v>
      </c>
      <c r="I576" s="6">
        <v>51395</v>
      </c>
      <c r="J576" s="6">
        <v>51395</v>
      </c>
      <c r="K576" s="6">
        <v>55634</v>
      </c>
      <c r="L576" s="6">
        <v>55634</v>
      </c>
      <c r="M576" s="6">
        <v>55634</v>
      </c>
      <c r="N576" s="6">
        <v>60499</v>
      </c>
      <c r="O576" s="6">
        <v>60499</v>
      </c>
      <c r="P576" s="6">
        <v>60499</v>
      </c>
      <c r="Q576" s="6">
        <v>68176</v>
      </c>
      <c r="R576" s="6">
        <v>68176</v>
      </c>
      <c r="S576" s="6">
        <v>68176</v>
      </c>
      <c r="T576" s="6">
        <v>99113</v>
      </c>
    </row>
    <row r="577" spans="1:20" x14ac:dyDescent="0.25">
      <c r="A577" t="s">
        <v>1929</v>
      </c>
      <c r="B577" t="s">
        <v>2543</v>
      </c>
      <c r="C577" s="6">
        <v>469146</v>
      </c>
      <c r="D577" s="6">
        <v>0</v>
      </c>
      <c r="E577" s="6">
        <v>50660</v>
      </c>
      <c r="F577" s="6">
        <v>50660</v>
      </c>
      <c r="G577" s="6">
        <v>50660</v>
      </c>
      <c r="H577" s="6">
        <v>54301</v>
      </c>
      <c r="I577" s="6">
        <v>54301</v>
      </c>
      <c r="J577" s="6">
        <v>54301</v>
      </c>
      <c r="K577" s="6">
        <v>58546</v>
      </c>
      <c r="L577" s="6">
        <v>58546</v>
      </c>
      <c r="M577" s="6">
        <v>58546</v>
      </c>
      <c r="N577" s="6">
        <v>63418</v>
      </c>
      <c r="O577" s="6">
        <v>63418</v>
      </c>
      <c r="P577" s="6">
        <v>63418</v>
      </c>
      <c r="Q577" s="6">
        <v>71139</v>
      </c>
      <c r="R577" s="6">
        <v>71139</v>
      </c>
      <c r="S577" s="6">
        <v>71139</v>
      </c>
      <c r="T577" s="6">
        <v>102089</v>
      </c>
    </row>
    <row r="578" spans="1:20" x14ac:dyDescent="0.25">
      <c r="A578" t="s">
        <v>1930</v>
      </c>
      <c r="B578" t="s">
        <v>2543</v>
      </c>
      <c r="C578" s="6">
        <v>471552</v>
      </c>
      <c r="D578" s="6">
        <v>0</v>
      </c>
      <c r="E578" s="6">
        <v>47876</v>
      </c>
      <c r="F578" s="6">
        <v>47876</v>
      </c>
      <c r="G578" s="6">
        <v>47876</v>
      </c>
      <c r="H578" s="6">
        <v>51522</v>
      </c>
      <c r="I578" s="6">
        <v>51522</v>
      </c>
      <c r="J578" s="6">
        <v>51522</v>
      </c>
      <c r="K578" s="6">
        <v>55774</v>
      </c>
      <c r="L578" s="6">
        <v>55774</v>
      </c>
      <c r="M578" s="6">
        <v>55774</v>
      </c>
      <c r="N578" s="6">
        <v>60653</v>
      </c>
      <c r="O578" s="6">
        <v>60653</v>
      </c>
      <c r="P578" s="6">
        <v>60653</v>
      </c>
      <c r="Q578" s="6">
        <v>68419</v>
      </c>
      <c r="R578" s="6">
        <v>68419</v>
      </c>
      <c r="S578" s="6">
        <v>68419</v>
      </c>
      <c r="T578" s="6">
        <v>99381</v>
      </c>
    </row>
    <row r="579" spans="1:20" x14ac:dyDescent="0.25">
      <c r="A579" t="s">
        <v>1931</v>
      </c>
      <c r="B579" t="s">
        <v>2543</v>
      </c>
      <c r="C579" s="6">
        <v>473950</v>
      </c>
      <c r="D579" s="6">
        <v>0</v>
      </c>
      <c r="E579" s="6">
        <v>50961</v>
      </c>
      <c r="F579" s="6">
        <v>50961</v>
      </c>
      <c r="G579" s="6">
        <v>50961</v>
      </c>
      <c r="H579" s="6">
        <v>54613</v>
      </c>
      <c r="I579" s="6">
        <v>54613</v>
      </c>
      <c r="J579" s="6">
        <v>54613</v>
      </c>
      <c r="K579" s="6">
        <v>58871</v>
      </c>
      <c r="L579" s="6">
        <v>58871</v>
      </c>
      <c r="M579" s="6">
        <v>58871</v>
      </c>
      <c r="N579" s="6">
        <v>63759</v>
      </c>
      <c r="O579" s="6">
        <v>63759</v>
      </c>
      <c r="P579" s="6">
        <v>63759</v>
      </c>
      <c r="Q579" s="6">
        <v>71573</v>
      </c>
      <c r="R579" s="6">
        <v>71573</v>
      </c>
      <c r="S579" s="6">
        <v>71573</v>
      </c>
      <c r="T579" s="6">
        <v>102548</v>
      </c>
    </row>
    <row r="580" spans="1:20" x14ac:dyDescent="0.25">
      <c r="A580" t="s">
        <v>1932</v>
      </c>
      <c r="B580" t="s">
        <v>956</v>
      </c>
      <c r="C580" s="6">
        <v>33549</v>
      </c>
      <c r="D580" s="6">
        <v>0</v>
      </c>
      <c r="E580" s="6">
        <v>71800</v>
      </c>
      <c r="F580" s="6">
        <v>71800</v>
      </c>
      <c r="G580" s="6">
        <v>71800</v>
      </c>
      <c r="H580" s="6">
        <v>43447</v>
      </c>
      <c r="I580" s="6">
        <v>43447</v>
      </c>
      <c r="J580" s="6">
        <v>0</v>
      </c>
      <c r="K580" s="6">
        <v>97059</v>
      </c>
      <c r="L580" s="6">
        <v>97059</v>
      </c>
      <c r="M580" s="6">
        <v>0</v>
      </c>
      <c r="N580" s="6">
        <v>151193</v>
      </c>
      <c r="O580" s="6">
        <v>151193</v>
      </c>
      <c r="P580" s="6">
        <v>0</v>
      </c>
      <c r="Q580" s="6">
        <v>215655</v>
      </c>
      <c r="R580" s="6">
        <v>215655</v>
      </c>
      <c r="S580" s="6">
        <v>0</v>
      </c>
      <c r="T580" s="6">
        <v>331097</v>
      </c>
    </row>
    <row r="581" spans="1:20" x14ac:dyDescent="0.25">
      <c r="A581" t="s">
        <v>1933</v>
      </c>
      <c r="B581" t="s">
        <v>2543</v>
      </c>
      <c r="C581" s="6">
        <v>478907</v>
      </c>
      <c r="D581" s="6">
        <v>0</v>
      </c>
      <c r="E581" s="6">
        <v>51269</v>
      </c>
      <c r="F581" s="6">
        <v>51269</v>
      </c>
      <c r="G581" s="6">
        <v>51269</v>
      </c>
      <c r="H581" s="6">
        <v>54932</v>
      </c>
      <c r="I581" s="6">
        <v>54932</v>
      </c>
      <c r="J581" s="6">
        <v>54932</v>
      </c>
      <c r="K581" s="6">
        <v>59203</v>
      </c>
      <c r="L581" s="6">
        <v>59203</v>
      </c>
      <c r="M581" s="6">
        <v>59203</v>
      </c>
      <c r="N581" s="6">
        <v>64105</v>
      </c>
      <c r="O581" s="6">
        <v>64105</v>
      </c>
      <c r="P581" s="6">
        <v>64105</v>
      </c>
      <c r="Q581" s="6">
        <v>72013</v>
      </c>
      <c r="R581" s="6">
        <v>72013</v>
      </c>
      <c r="S581" s="6">
        <v>72013</v>
      </c>
      <c r="T581" s="6">
        <v>103014</v>
      </c>
    </row>
    <row r="582" spans="1:20" x14ac:dyDescent="0.25">
      <c r="A582" t="s">
        <v>1934</v>
      </c>
      <c r="B582" t="s">
        <v>2543</v>
      </c>
      <c r="C582" s="6">
        <v>495839</v>
      </c>
      <c r="D582" s="6">
        <v>0</v>
      </c>
      <c r="E582" s="6">
        <v>52320</v>
      </c>
      <c r="F582" s="6">
        <v>52320</v>
      </c>
      <c r="G582" s="6">
        <v>52320</v>
      </c>
      <c r="H582" s="6">
        <v>56021</v>
      </c>
      <c r="I582" s="6">
        <v>56021</v>
      </c>
      <c r="J582" s="6">
        <v>56021</v>
      </c>
      <c r="K582" s="6">
        <v>60336</v>
      </c>
      <c r="L582" s="6">
        <v>60336</v>
      </c>
      <c r="M582" s="6">
        <v>60336</v>
      </c>
      <c r="N582" s="6">
        <v>65290</v>
      </c>
      <c r="O582" s="6">
        <v>65290</v>
      </c>
      <c r="P582" s="6">
        <v>65290</v>
      </c>
      <c r="Q582" s="6">
        <v>73513</v>
      </c>
      <c r="R582" s="6">
        <v>73513</v>
      </c>
      <c r="S582" s="6">
        <v>73513</v>
      </c>
      <c r="T582" s="6">
        <v>104603</v>
      </c>
    </row>
    <row r="583" spans="1:20" x14ac:dyDescent="0.25">
      <c r="A583" t="s">
        <v>1935</v>
      </c>
      <c r="B583" t="s">
        <v>2545</v>
      </c>
      <c r="C583" s="6">
        <v>30735</v>
      </c>
      <c r="D583" s="6">
        <v>30735</v>
      </c>
      <c r="E583" s="6">
        <v>33502</v>
      </c>
      <c r="F583" s="6">
        <v>33502</v>
      </c>
      <c r="G583" s="6">
        <v>33502</v>
      </c>
      <c r="H583" s="6">
        <v>36887</v>
      </c>
      <c r="I583" s="6">
        <v>36887</v>
      </c>
      <c r="J583" s="6">
        <v>36887</v>
      </c>
      <c r="K583" s="6">
        <v>44964</v>
      </c>
      <c r="L583" s="6">
        <v>44964</v>
      </c>
      <c r="M583" s="6">
        <v>40819</v>
      </c>
      <c r="N583" s="6">
        <v>45325</v>
      </c>
      <c r="O583" s="6">
        <v>45325</v>
      </c>
      <c r="P583" s="6">
        <v>45325</v>
      </c>
      <c r="Q583" s="6">
        <v>52999</v>
      </c>
      <c r="R583" s="6">
        <v>52999</v>
      </c>
      <c r="S583" s="6">
        <v>53000</v>
      </c>
      <c r="T583" s="6">
        <v>84094</v>
      </c>
    </row>
    <row r="584" spans="1:20" x14ac:dyDescent="0.25">
      <c r="A584" t="s">
        <v>1936</v>
      </c>
      <c r="B584" t="s">
        <v>2545</v>
      </c>
      <c r="C584" s="6">
        <v>34714</v>
      </c>
      <c r="D584" s="6">
        <v>34714</v>
      </c>
      <c r="E584" s="6">
        <v>37839</v>
      </c>
      <c r="F584" s="6">
        <v>37839</v>
      </c>
      <c r="G584" s="6">
        <v>37839</v>
      </c>
      <c r="H584" s="6">
        <v>41662</v>
      </c>
      <c r="I584" s="6">
        <v>41662</v>
      </c>
      <c r="J584" s="6">
        <v>41662</v>
      </c>
      <c r="K584" s="6">
        <v>50788</v>
      </c>
      <c r="L584" s="6">
        <v>50788</v>
      </c>
      <c r="M584" s="6">
        <v>46103</v>
      </c>
      <c r="N584" s="6">
        <v>52694</v>
      </c>
      <c r="O584" s="6">
        <v>52694</v>
      </c>
      <c r="P584" s="6">
        <v>52698</v>
      </c>
      <c r="Q584" s="6">
        <v>62768</v>
      </c>
      <c r="R584" s="6">
        <v>62768</v>
      </c>
      <c r="S584" s="6">
        <v>62768</v>
      </c>
      <c r="T584" s="6">
        <v>110071</v>
      </c>
    </row>
    <row r="585" spans="1:20" x14ac:dyDescent="0.25">
      <c r="A585" t="s">
        <v>1937</v>
      </c>
      <c r="B585" t="s">
        <v>2543</v>
      </c>
      <c r="C585" s="6">
        <v>501358</v>
      </c>
      <c r="D585" s="6">
        <v>0</v>
      </c>
      <c r="E585" s="6">
        <v>52663</v>
      </c>
      <c r="F585" s="6">
        <v>52663</v>
      </c>
      <c r="G585" s="6">
        <v>52663</v>
      </c>
      <c r="H585" s="6">
        <v>56377</v>
      </c>
      <c r="I585" s="6">
        <v>56377</v>
      </c>
      <c r="J585" s="6">
        <v>56377</v>
      </c>
      <c r="K585" s="6">
        <v>60707</v>
      </c>
      <c r="L585" s="6">
        <v>60707</v>
      </c>
      <c r="M585" s="6">
        <v>60707</v>
      </c>
      <c r="N585" s="6">
        <v>65677</v>
      </c>
      <c r="O585" s="6">
        <v>65677</v>
      </c>
      <c r="P585" s="6">
        <v>65677</v>
      </c>
      <c r="Q585" s="6">
        <v>74004</v>
      </c>
      <c r="R585" s="6">
        <v>74004</v>
      </c>
      <c r="S585" s="6">
        <v>74004</v>
      </c>
      <c r="T585" s="6">
        <v>105124</v>
      </c>
    </row>
    <row r="586" spans="1:20" x14ac:dyDescent="0.25">
      <c r="A586" t="s">
        <v>1938</v>
      </c>
      <c r="B586" t="s">
        <v>2546</v>
      </c>
      <c r="C586" s="6">
        <v>2659998</v>
      </c>
      <c r="D586" s="6">
        <v>0</v>
      </c>
      <c r="E586" s="6">
        <v>2792495</v>
      </c>
      <c r="F586" s="6">
        <v>2792495</v>
      </c>
      <c r="G586" s="6">
        <v>0</v>
      </c>
      <c r="H586" s="6">
        <v>2931576</v>
      </c>
      <c r="I586" s="6">
        <v>2931576</v>
      </c>
      <c r="J586" s="6">
        <v>0</v>
      </c>
      <c r="K586" s="6">
        <v>3069986</v>
      </c>
      <c r="L586" s="6">
        <v>3069986</v>
      </c>
      <c r="M586" s="6">
        <v>0</v>
      </c>
      <c r="N586" s="6">
        <v>3215627</v>
      </c>
      <c r="O586" s="6">
        <v>3215627</v>
      </c>
      <c r="P586" s="6">
        <v>0</v>
      </c>
      <c r="Q586" s="6">
        <v>3372115</v>
      </c>
      <c r="R586" s="6">
        <v>3372115</v>
      </c>
      <c r="S586" s="6">
        <v>0</v>
      </c>
      <c r="T586" s="6">
        <v>3734190</v>
      </c>
    </row>
    <row r="587" spans="1:20" x14ac:dyDescent="0.25">
      <c r="A587" t="s">
        <v>1939</v>
      </c>
      <c r="B587" t="s">
        <v>2547</v>
      </c>
      <c r="C587" s="6">
        <v>30918</v>
      </c>
      <c r="D587" s="6">
        <v>30918</v>
      </c>
      <c r="E587" s="6">
        <v>33700</v>
      </c>
      <c r="F587" s="6">
        <v>33700</v>
      </c>
      <c r="G587" s="6">
        <v>33700</v>
      </c>
      <c r="H587" s="6">
        <v>37105</v>
      </c>
      <c r="I587" s="6">
        <v>37105</v>
      </c>
      <c r="J587" s="6">
        <v>37105</v>
      </c>
      <c r="K587" s="6">
        <v>41061</v>
      </c>
      <c r="L587" s="6">
        <v>41061</v>
      </c>
      <c r="M587" s="6">
        <v>41775</v>
      </c>
      <c r="N587" s="6">
        <v>44881</v>
      </c>
      <c r="O587" s="6">
        <v>44881</v>
      </c>
      <c r="P587" s="6">
        <v>44881</v>
      </c>
      <c r="Q587" s="6">
        <v>59316</v>
      </c>
      <c r="R587" s="6">
        <v>59316</v>
      </c>
      <c r="S587" s="6">
        <v>59316</v>
      </c>
      <c r="T587" s="6">
        <v>84595</v>
      </c>
    </row>
    <row r="588" spans="1:20" x14ac:dyDescent="0.25">
      <c r="A588" t="s">
        <v>1941</v>
      </c>
      <c r="B588" t="s">
        <v>2541</v>
      </c>
      <c r="C588" s="6">
        <v>31624</v>
      </c>
      <c r="D588" s="6">
        <v>31624</v>
      </c>
      <c r="E588" s="6">
        <v>34408</v>
      </c>
      <c r="F588" s="6">
        <v>34408</v>
      </c>
      <c r="G588" s="6">
        <v>34982</v>
      </c>
      <c r="H588" s="6">
        <v>41610</v>
      </c>
      <c r="I588" s="6">
        <v>41610</v>
      </c>
      <c r="J588" s="6">
        <v>41610</v>
      </c>
      <c r="K588" s="6">
        <v>41775</v>
      </c>
      <c r="L588" s="6">
        <v>41775</v>
      </c>
      <c r="M588" s="6">
        <v>41775</v>
      </c>
      <c r="N588" s="6">
        <v>46312</v>
      </c>
      <c r="O588" s="6">
        <v>46312</v>
      </c>
      <c r="P588" s="6">
        <v>46312</v>
      </c>
      <c r="Q588" s="6">
        <v>54191</v>
      </c>
      <c r="R588" s="6">
        <v>54191</v>
      </c>
      <c r="S588" s="6">
        <v>54191</v>
      </c>
      <c r="T588" s="6">
        <v>85346</v>
      </c>
    </row>
    <row r="589" spans="1:20" x14ac:dyDescent="0.25">
      <c r="A589" t="s">
        <v>1942</v>
      </c>
      <c r="B589" t="s">
        <v>2543</v>
      </c>
      <c r="C589" s="6">
        <v>561690</v>
      </c>
      <c r="D589" s="6">
        <v>0</v>
      </c>
      <c r="E589" s="6">
        <v>56189</v>
      </c>
      <c r="F589" s="6">
        <v>56189</v>
      </c>
      <c r="G589" s="6">
        <v>56189</v>
      </c>
      <c r="H589" s="6">
        <v>60089</v>
      </c>
      <c r="I589" s="6">
        <v>60089</v>
      </c>
      <c r="J589" s="6">
        <v>60089</v>
      </c>
      <c r="K589" s="6">
        <v>64637</v>
      </c>
      <c r="L589" s="6">
        <v>64637</v>
      </c>
      <c r="M589" s="6">
        <v>64637</v>
      </c>
      <c r="N589" s="6">
        <v>69857</v>
      </c>
      <c r="O589" s="6">
        <v>69857</v>
      </c>
      <c r="P589" s="6">
        <v>69857</v>
      </c>
      <c r="Q589" s="6">
        <v>79730</v>
      </c>
      <c r="R589" s="6">
        <v>79730</v>
      </c>
      <c r="S589" s="6">
        <v>79730</v>
      </c>
      <c r="T589" s="6">
        <v>111284</v>
      </c>
    </row>
    <row r="590" spans="1:20" x14ac:dyDescent="0.25">
      <c r="A590" t="s">
        <v>1943</v>
      </c>
      <c r="B590" t="s">
        <v>970</v>
      </c>
      <c r="C590" s="6">
        <v>280293</v>
      </c>
      <c r="D590" s="6">
        <v>0</v>
      </c>
      <c r="E590" s="6">
        <v>333203</v>
      </c>
      <c r="F590" s="6">
        <v>333203</v>
      </c>
      <c r="G590" s="6">
        <v>0</v>
      </c>
      <c r="H590" s="6">
        <v>392226</v>
      </c>
      <c r="I590" s="6">
        <v>392226</v>
      </c>
      <c r="J590" s="6">
        <v>0</v>
      </c>
      <c r="K590" s="6">
        <v>458243</v>
      </c>
      <c r="L590" s="6">
        <v>458243</v>
      </c>
      <c r="M590" s="6">
        <v>0</v>
      </c>
      <c r="N590" s="6">
        <v>532193</v>
      </c>
      <c r="O590" s="6">
        <v>532193</v>
      </c>
      <c r="P590" s="6">
        <v>0</v>
      </c>
      <c r="Q590" s="6">
        <v>620221</v>
      </c>
      <c r="R590" s="6">
        <v>620221</v>
      </c>
      <c r="S590" s="6">
        <v>0</v>
      </c>
      <c r="T590" s="6">
        <v>786001</v>
      </c>
    </row>
    <row r="591" spans="1:20" x14ac:dyDescent="0.25">
      <c r="A591" t="s">
        <v>1944</v>
      </c>
      <c r="B591" t="s">
        <v>970</v>
      </c>
      <c r="C591" s="6">
        <v>257443</v>
      </c>
      <c r="D591" s="6">
        <v>0</v>
      </c>
      <c r="E591" s="6">
        <v>305861</v>
      </c>
      <c r="F591" s="6">
        <v>305861</v>
      </c>
      <c r="G591" s="6">
        <v>0</v>
      </c>
      <c r="H591" s="6">
        <v>359866</v>
      </c>
      <c r="I591" s="6">
        <v>359866</v>
      </c>
      <c r="J591" s="6">
        <v>0</v>
      </c>
      <c r="K591" s="6">
        <v>420263</v>
      </c>
      <c r="L591" s="6">
        <v>420263</v>
      </c>
      <c r="M591" s="6">
        <v>0</v>
      </c>
      <c r="N591" s="6">
        <v>487911</v>
      </c>
      <c r="O591" s="6">
        <v>487911</v>
      </c>
      <c r="P591" s="6">
        <v>0</v>
      </c>
      <c r="Q591" s="6">
        <v>566494</v>
      </c>
      <c r="R591" s="6">
        <v>566494</v>
      </c>
      <c r="S591" s="6">
        <v>0</v>
      </c>
      <c r="T591" s="6">
        <v>717913</v>
      </c>
    </row>
    <row r="592" spans="1:20" x14ac:dyDescent="0.25">
      <c r="A592" t="s">
        <v>1945</v>
      </c>
      <c r="B592" t="s">
        <v>970</v>
      </c>
      <c r="C592" s="6">
        <v>257007</v>
      </c>
      <c r="D592" s="6">
        <v>0</v>
      </c>
      <c r="E592" s="6">
        <v>305339</v>
      </c>
      <c r="F592" s="6">
        <v>305339</v>
      </c>
      <c r="G592" s="6">
        <v>0</v>
      </c>
      <c r="H592" s="6">
        <v>359248</v>
      </c>
      <c r="I592" s="6">
        <v>359248</v>
      </c>
      <c r="J592" s="6">
        <v>0</v>
      </c>
      <c r="K592" s="6">
        <v>419538</v>
      </c>
      <c r="L592" s="6">
        <v>419538</v>
      </c>
      <c r="M592" s="6">
        <v>0</v>
      </c>
      <c r="N592" s="6">
        <v>487065</v>
      </c>
      <c r="O592" s="6">
        <v>487065</v>
      </c>
      <c r="P592" s="6">
        <v>0</v>
      </c>
      <c r="Q592" s="6">
        <v>565467</v>
      </c>
      <c r="R592" s="6">
        <v>565467</v>
      </c>
      <c r="S592" s="6">
        <v>0</v>
      </c>
      <c r="T592" s="6">
        <v>716611</v>
      </c>
    </row>
    <row r="593" spans="1:20" x14ac:dyDescent="0.25">
      <c r="A593" t="s">
        <v>1946</v>
      </c>
      <c r="B593" t="s">
        <v>970</v>
      </c>
      <c r="C593" s="6">
        <v>256830</v>
      </c>
      <c r="D593" s="6">
        <v>0</v>
      </c>
      <c r="E593" s="6">
        <v>305127</v>
      </c>
      <c r="F593" s="6">
        <v>305127</v>
      </c>
      <c r="G593" s="6">
        <v>0</v>
      </c>
      <c r="H593" s="6">
        <v>358998</v>
      </c>
      <c r="I593" s="6">
        <v>358998</v>
      </c>
      <c r="J593" s="6">
        <v>0</v>
      </c>
      <c r="K593" s="6">
        <v>419244</v>
      </c>
      <c r="L593" s="6">
        <v>419244</v>
      </c>
      <c r="M593" s="6">
        <v>0</v>
      </c>
      <c r="N593" s="6">
        <v>486723</v>
      </c>
      <c r="O593" s="6">
        <v>486723</v>
      </c>
      <c r="P593" s="6">
        <v>0</v>
      </c>
      <c r="Q593" s="6">
        <v>565053</v>
      </c>
      <c r="R593" s="6">
        <v>565053</v>
      </c>
      <c r="S593" s="6">
        <v>0</v>
      </c>
      <c r="T593" s="6">
        <v>716086</v>
      </c>
    </row>
    <row r="594" spans="1:20" x14ac:dyDescent="0.25">
      <c r="A594" t="s">
        <v>1947</v>
      </c>
      <c r="B594" t="s">
        <v>970</v>
      </c>
      <c r="C594" s="6">
        <v>261127</v>
      </c>
      <c r="D594" s="6">
        <v>0</v>
      </c>
      <c r="E594" s="6">
        <v>310269</v>
      </c>
      <c r="F594" s="6">
        <v>310269</v>
      </c>
      <c r="G594" s="6">
        <v>0</v>
      </c>
      <c r="H594" s="6">
        <v>365083</v>
      </c>
      <c r="I594" s="6">
        <v>365083</v>
      </c>
      <c r="J594" s="6">
        <v>0</v>
      </c>
      <c r="K594" s="6">
        <v>426386</v>
      </c>
      <c r="L594" s="6">
        <v>426386</v>
      </c>
      <c r="M594" s="6">
        <v>0</v>
      </c>
      <c r="N594" s="6">
        <v>495050</v>
      </c>
      <c r="O594" s="6">
        <v>495050</v>
      </c>
      <c r="P594" s="6">
        <v>0</v>
      </c>
      <c r="Q594" s="6">
        <v>575155</v>
      </c>
      <c r="R594" s="6">
        <v>575155</v>
      </c>
      <c r="S594" s="6">
        <v>0</v>
      </c>
      <c r="T594" s="6">
        <v>728888</v>
      </c>
    </row>
    <row r="595" spans="1:20" x14ac:dyDescent="0.25">
      <c r="A595" t="s">
        <v>975</v>
      </c>
      <c r="B595" t="s">
        <v>970</v>
      </c>
      <c r="C595" s="6">
        <v>255340</v>
      </c>
      <c r="D595" s="6">
        <v>0</v>
      </c>
      <c r="E595" s="6">
        <v>303344</v>
      </c>
      <c r="F595" s="6">
        <v>303344</v>
      </c>
      <c r="G595" s="6">
        <v>0</v>
      </c>
      <c r="H595" s="6">
        <v>356887</v>
      </c>
      <c r="I595" s="6">
        <v>356887</v>
      </c>
      <c r="J595" s="6">
        <v>0</v>
      </c>
      <c r="K595" s="6">
        <v>416767</v>
      </c>
      <c r="L595" s="6">
        <v>416767</v>
      </c>
      <c r="M595" s="6">
        <v>0</v>
      </c>
      <c r="N595" s="6">
        <v>483835</v>
      </c>
      <c r="O595" s="6">
        <v>483835</v>
      </c>
      <c r="P595" s="6">
        <v>0</v>
      </c>
      <c r="Q595" s="6">
        <v>561549</v>
      </c>
      <c r="R595" s="6">
        <v>561549</v>
      </c>
      <c r="S595" s="6">
        <v>0</v>
      </c>
      <c r="T595" s="6">
        <v>711646</v>
      </c>
    </row>
    <row r="596" spans="1:20" x14ac:dyDescent="0.25">
      <c r="A596" t="s">
        <v>1949</v>
      </c>
      <c r="B596" t="s">
        <v>970</v>
      </c>
      <c r="C596" s="6">
        <v>254259</v>
      </c>
      <c r="D596" s="6">
        <v>0</v>
      </c>
      <c r="E596" s="6">
        <v>302051</v>
      </c>
      <c r="F596" s="6">
        <v>302051</v>
      </c>
      <c r="G596" s="6">
        <v>0</v>
      </c>
      <c r="H596" s="6">
        <v>355357</v>
      </c>
      <c r="I596" s="6">
        <v>355357</v>
      </c>
      <c r="J596" s="6">
        <v>0</v>
      </c>
      <c r="K596" s="6">
        <v>414971</v>
      </c>
      <c r="L596" s="6">
        <v>414971</v>
      </c>
      <c r="M596" s="6">
        <v>0</v>
      </c>
      <c r="N596" s="6">
        <v>481741</v>
      </c>
      <c r="O596" s="6">
        <v>481741</v>
      </c>
      <c r="P596" s="6">
        <v>0</v>
      </c>
      <c r="Q596" s="6">
        <v>559008</v>
      </c>
      <c r="R596" s="6">
        <v>559008</v>
      </c>
      <c r="S596" s="6">
        <v>0</v>
      </c>
      <c r="T596" s="6">
        <v>708425</v>
      </c>
    </row>
    <row r="597" spans="1:20" x14ac:dyDescent="0.25">
      <c r="A597" t="s">
        <v>1950</v>
      </c>
      <c r="B597" t="s">
        <v>2548</v>
      </c>
      <c r="C597" s="6">
        <v>30702</v>
      </c>
      <c r="D597" s="6">
        <v>30702</v>
      </c>
      <c r="E597" s="6">
        <v>33465</v>
      </c>
      <c r="F597" s="6">
        <v>33465</v>
      </c>
      <c r="G597" s="6">
        <v>33485</v>
      </c>
      <c r="H597" s="6">
        <v>36826</v>
      </c>
      <c r="I597" s="6">
        <v>36826</v>
      </c>
      <c r="J597" s="6">
        <v>36826</v>
      </c>
      <c r="K597" s="6">
        <v>40774</v>
      </c>
      <c r="L597" s="6">
        <v>40774</v>
      </c>
      <c r="M597" s="6">
        <v>40774</v>
      </c>
      <c r="N597" s="6">
        <v>45276</v>
      </c>
      <c r="O597" s="6">
        <v>45276</v>
      </c>
      <c r="P597" s="6">
        <v>45276</v>
      </c>
      <c r="Q597" s="6">
        <v>52918</v>
      </c>
      <c r="R597" s="6">
        <v>52918</v>
      </c>
      <c r="S597" s="6">
        <v>52918</v>
      </c>
      <c r="T597" s="6">
        <v>84004</v>
      </c>
    </row>
    <row r="598" spans="1:20" x14ac:dyDescent="0.25">
      <c r="A598" t="s">
        <v>1951</v>
      </c>
      <c r="B598" t="s">
        <v>970</v>
      </c>
      <c r="C598" s="6">
        <v>254554</v>
      </c>
      <c r="D598" s="6">
        <v>0</v>
      </c>
      <c r="E598" s="6">
        <v>302403</v>
      </c>
      <c r="F598" s="6">
        <v>302403</v>
      </c>
      <c r="G598" s="6">
        <v>0</v>
      </c>
      <c r="H598" s="6">
        <v>355773</v>
      </c>
      <c r="I598" s="6">
        <v>355773</v>
      </c>
      <c r="J598" s="6">
        <v>0</v>
      </c>
      <c r="K598" s="6">
        <v>415459</v>
      </c>
      <c r="L598" s="6">
        <v>415459</v>
      </c>
      <c r="M598" s="6">
        <v>0</v>
      </c>
      <c r="N598" s="6">
        <v>482310</v>
      </c>
      <c r="O598" s="6">
        <v>482310</v>
      </c>
      <c r="P598" s="6">
        <v>0</v>
      </c>
      <c r="Q598" s="6">
        <v>559698</v>
      </c>
      <c r="R598" s="6">
        <v>559698</v>
      </c>
      <c r="S598" s="6">
        <v>0</v>
      </c>
      <c r="T598" s="6">
        <v>709299</v>
      </c>
    </row>
    <row r="599" spans="1:20" x14ac:dyDescent="0.25">
      <c r="A599" t="s">
        <v>1952</v>
      </c>
      <c r="B599" t="s">
        <v>970</v>
      </c>
      <c r="C599" s="6">
        <v>262675</v>
      </c>
      <c r="D599" s="6">
        <v>0</v>
      </c>
      <c r="E599" s="6">
        <v>312121</v>
      </c>
      <c r="F599" s="6">
        <v>312121</v>
      </c>
      <c r="G599" s="6">
        <v>0</v>
      </c>
      <c r="H599" s="6">
        <v>367275</v>
      </c>
      <c r="I599" s="6">
        <v>367275</v>
      </c>
      <c r="J599" s="6">
        <v>0</v>
      </c>
      <c r="K599" s="6">
        <v>428959</v>
      </c>
      <c r="L599" s="6">
        <v>428959</v>
      </c>
      <c r="M599" s="6">
        <v>0</v>
      </c>
      <c r="N599" s="6">
        <v>498050</v>
      </c>
      <c r="O599" s="6">
        <v>498050</v>
      </c>
      <c r="P599" s="6">
        <v>0</v>
      </c>
      <c r="Q599" s="6">
        <v>578796</v>
      </c>
      <c r="R599" s="6">
        <v>578796</v>
      </c>
      <c r="S599" s="6">
        <v>0</v>
      </c>
      <c r="T599" s="6">
        <v>733503</v>
      </c>
    </row>
    <row r="600" spans="1:20" x14ac:dyDescent="0.25">
      <c r="A600" t="s">
        <v>1953</v>
      </c>
      <c r="B600" t="s">
        <v>970</v>
      </c>
      <c r="C600" s="6">
        <v>284236</v>
      </c>
      <c r="D600" s="6">
        <v>0</v>
      </c>
      <c r="E600" s="6">
        <v>337921</v>
      </c>
      <c r="F600" s="6">
        <v>337921</v>
      </c>
      <c r="G600" s="6">
        <v>0</v>
      </c>
      <c r="H600" s="6">
        <v>397810</v>
      </c>
      <c r="I600" s="6">
        <v>397810</v>
      </c>
      <c r="J600" s="6">
        <v>0</v>
      </c>
      <c r="K600" s="6">
        <v>464797</v>
      </c>
      <c r="L600" s="6">
        <v>464797</v>
      </c>
      <c r="M600" s="6">
        <v>0</v>
      </c>
      <c r="N600" s="6">
        <v>539835</v>
      </c>
      <c r="O600" s="6">
        <v>539835</v>
      </c>
      <c r="P600" s="6">
        <v>0</v>
      </c>
      <c r="Q600" s="6">
        <v>629494</v>
      </c>
      <c r="R600" s="6">
        <v>629494</v>
      </c>
      <c r="S600" s="6">
        <v>0</v>
      </c>
      <c r="T600" s="6">
        <v>797753</v>
      </c>
    </row>
    <row r="601" spans="1:20" x14ac:dyDescent="0.25">
      <c r="A601" t="s">
        <v>1954</v>
      </c>
      <c r="B601" t="s">
        <v>2543</v>
      </c>
      <c r="C601" s="6">
        <v>619410</v>
      </c>
      <c r="D601" s="6">
        <v>0</v>
      </c>
      <c r="E601" s="6">
        <v>55125</v>
      </c>
      <c r="F601" s="6">
        <v>55125</v>
      </c>
      <c r="G601" s="6">
        <v>55125</v>
      </c>
      <c r="H601" s="6">
        <v>58890</v>
      </c>
      <c r="I601" s="6">
        <v>58890</v>
      </c>
      <c r="J601" s="6">
        <v>58890</v>
      </c>
      <c r="K601" s="6">
        <v>63279</v>
      </c>
      <c r="L601" s="6">
        <v>63279</v>
      </c>
      <c r="M601" s="6">
        <v>63279</v>
      </c>
      <c r="N601" s="6">
        <v>68317</v>
      </c>
      <c r="O601" s="6">
        <v>68317</v>
      </c>
      <c r="P601" s="6">
        <v>68317</v>
      </c>
      <c r="Q601" s="6">
        <v>77064</v>
      </c>
      <c r="R601" s="6">
        <v>77064</v>
      </c>
      <c r="S601" s="6">
        <v>77064</v>
      </c>
      <c r="T601" s="6">
        <v>108302</v>
      </c>
    </row>
    <row r="602" spans="1:20" x14ac:dyDescent="0.25">
      <c r="A602" t="s">
        <v>1955</v>
      </c>
      <c r="B602" t="s">
        <v>2543</v>
      </c>
      <c r="C602" s="6">
        <v>497698</v>
      </c>
      <c r="D602" s="6">
        <v>0</v>
      </c>
      <c r="E602" s="6">
        <v>52436</v>
      </c>
      <c r="F602" s="6">
        <v>52436</v>
      </c>
      <c r="G602" s="6">
        <v>52436</v>
      </c>
      <c r="H602" s="6">
        <v>56142</v>
      </c>
      <c r="I602" s="6">
        <v>56142</v>
      </c>
      <c r="J602" s="6">
        <v>56142</v>
      </c>
      <c r="K602" s="6">
        <v>60463</v>
      </c>
      <c r="L602" s="6">
        <v>60463</v>
      </c>
      <c r="M602" s="6">
        <v>60463</v>
      </c>
      <c r="N602" s="6">
        <v>65422</v>
      </c>
      <c r="O602" s="6">
        <v>65422</v>
      </c>
      <c r="P602" s="6">
        <v>65422</v>
      </c>
      <c r="Q602" s="6">
        <v>73682</v>
      </c>
      <c r="R602" s="6">
        <v>73682</v>
      </c>
      <c r="S602" s="6">
        <v>73682</v>
      </c>
      <c r="T602" s="6">
        <v>104783</v>
      </c>
    </row>
    <row r="603" spans="1:20" x14ac:dyDescent="0.25">
      <c r="A603" t="s">
        <v>1956</v>
      </c>
      <c r="B603" t="s">
        <v>2543</v>
      </c>
      <c r="C603" s="6">
        <v>506339</v>
      </c>
      <c r="D603" s="6">
        <v>0</v>
      </c>
      <c r="E603" s="6">
        <v>52970</v>
      </c>
      <c r="F603" s="6">
        <v>52970</v>
      </c>
      <c r="G603" s="6">
        <v>0</v>
      </c>
      <c r="H603" s="6">
        <v>609210</v>
      </c>
      <c r="I603" s="6">
        <v>609210</v>
      </c>
      <c r="J603" s="6">
        <v>609210</v>
      </c>
      <c r="K603" s="6">
        <v>46000</v>
      </c>
      <c r="L603" s="6">
        <v>46000</v>
      </c>
      <c r="M603" s="6">
        <v>46000</v>
      </c>
      <c r="N603" s="6">
        <v>50985</v>
      </c>
      <c r="O603" s="6">
        <v>50985</v>
      </c>
      <c r="P603" s="6">
        <v>50985</v>
      </c>
      <c r="Q603" s="6">
        <v>59405</v>
      </c>
      <c r="R603" s="6">
        <v>59405</v>
      </c>
      <c r="S603" s="6">
        <v>59405</v>
      </c>
      <c r="T603" s="6">
        <v>90551</v>
      </c>
    </row>
    <row r="604" spans="1:20" x14ac:dyDescent="0.25">
      <c r="A604" t="s">
        <v>1957</v>
      </c>
      <c r="B604" t="s">
        <v>2549</v>
      </c>
      <c r="C604" s="6">
        <v>30717</v>
      </c>
      <c r="D604" s="6">
        <v>30767</v>
      </c>
      <c r="E604" s="6">
        <v>33431</v>
      </c>
      <c r="F604" s="6">
        <v>33431</v>
      </c>
      <c r="G604" s="6">
        <v>33431</v>
      </c>
      <c r="H604" s="6">
        <v>36864</v>
      </c>
      <c r="I604" s="6">
        <v>36864</v>
      </c>
      <c r="J604" s="6">
        <v>36864</v>
      </c>
      <c r="K604" s="6">
        <v>40794</v>
      </c>
      <c r="L604" s="6">
        <v>40794</v>
      </c>
      <c r="M604" s="6">
        <v>40793</v>
      </c>
      <c r="N604" s="6">
        <v>50561</v>
      </c>
      <c r="O604" s="6">
        <v>50561</v>
      </c>
      <c r="P604" s="6">
        <v>50561</v>
      </c>
      <c r="Q604" s="6">
        <v>52954</v>
      </c>
      <c r="R604" s="6">
        <v>52954</v>
      </c>
      <c r="S604" s="6">
        <v>52956</v>
      </c>
      <c r="T604" s="6">
        <v>89993</v>
      </c>
    </row>
    <row r="605" spans="1:20" x14ac:dyDescent="0.25">
      <c r="A605" t="s">
        <v>1958</v>
      </c>
      <c r="B605" t="s">
        <v>2550</v>
      </c>
      <c r="C605" s="6">
        <v>30434</v>
      </c>
      <c r="D605" s="6">
        <v>30434</v>
      </c>
      <c r="E605" s="6">
        <v>33173</v>
      </c>
      <c r="F605" s="6">
        <v>33173</v>
      </c>
      <c r="G605" s="6">
        <v>33173</v>
      </c>
      <c r="H605" s="6">
        <v>36524</v>
      </c>
      <c r="I605" s="6">
        <v>36524</v>
      </c>
      <c r="J605" s="6">
        <v>36520</v>
      </c>
      <c r="K605" s="6">
        <v>40422</v>
      </c>
      <c r="L605" s="6">
        <v>40422</v>
      </c>
      <c r="M605" s="6">
        <v>40422</v>
      </c>
      <c r="N605" s="6">
        <v>44881</v>
      </c>
      <c r="O605" s="6">
        <v>44881</v>
      </c>
      <c r="P605" s="6">
        <v>44881</v>
      </c>
      <c r="Q605" s="6">
        <v>52259</v>
      </c>
      <c r="R605" s="6">
        <v>52259</v>
      </c>
      <c r="S605" s="6">
        <v>52259</v>
      </c>
      <c r="T605" s="6">
        <v>83270</v>
      </c>
    </row>
    <row r="606" spans="1:20" x14ac:dyDescent="0.25">
      <c r="A606" t="s">
        <v>1959</v>
      </c>
      <c r="B606" t="s">
        <v>2543</v>
      </c>
      <c r="C606" s="6">
        <v>461876</v>
      </c>
      <c r="D606" s="6">
        <v>0</v>
      </c>
      <c r="E606" s="6">
        <v>50208</v>
      </c>
      <c r="F606" s="6">
        <v>50208</v>
      </c>
      <c r="G606" s="6">
        <v>50208</v>
      </c>
      <c r="H606" s="6">
        <v>53832</v>
      </c>
      <c r="I606" s="6">
        <v>53832</v>
      </c>
      <c r="J606" s="6">
        <v>53832</v>
      </c>
      <c r="K606" s="6">
        <v>58058</v>
      </c>
      <c r="L606" s="6">
        <v>58058</v>
      </c>
      <c r="M606" s="6">
        <v>58058</v>
      </c>
      <c r="N606" s="6">
        <v>62908</v>
      </c>
      <c r="O606" s="6">
        <v>62908</v>
      </c>
      <c r="P606" s="6">
        <v>62908</v>
      </c>
      <c r="Q606" s="6">
        <v>70492</v>
      </c>
      <c r="R606" s="6">
        <v>70492</v>
      </c>
      <c r="S606" s="6">
        <v>70492</v>
      </c>
      <c r="T606" s="6">
        <v>101403</v>
      </c>
    </row>
    <row r="607" spans="1:20" x14ac:dyDescent="0.25">
      <c r="A607" t="s">
        <v>1960</v>
      </c>
      <c r="B607" t="s">
        <v>2549</v>
      </c>
      <c r="C607" s="6">
        <v>30721</v>
      </c>
      <c r="D607" s="6">
        <v>30721</v>
      </c>
      <c r="E607" s="6">
        <v>33485</v>
      </c>
      <c r="F607" s="6">
        <v>33485</v>
      </c>
      <c r="G607" s="6">
        <v>33485</v>
      </c>
      <c r="H607" s="6">
        <v>36868</v>
      </c>
      <c r="I607" s="6">
        <v>36868</v>
      </c>
      <c r="J607" s="6">
        <v>36868</v>
      </c>
      <c r="K607" s="6">
        <v>40799</v>
      </c>
      <c r="L607" s="6">
        <v>40799</v>
      </c>
      <c r="M607" s="6">
        <v>40798</v>
      </c>
      <c r="N607" s="6">
        <v>50567</v>
      </c>
      <c r="O607" s="6">
        <v>50567</v>
      </c>
      <c r="P607" s="6">
        <v>50567</v>
      </c>
      <c r="Q607" s="6">
        <v>52963</v>
      </c>
      <c r="R607" s="6">
        <v>52963</v>
      </c>
      <c r="S607" s="6">
        <v>52963</v>
      </c>
      <c r="T607" s="6">
        <v>90006</v>
      </c>
    </row>
    <row r="608" spans="1:20" x14ac:dyDescent="0.25">
      <c r="A608" t="s">
        <v>1961</v>
      </c>
      <c r="B608" t="s">
        <v>2549</v>
      </c>
      <c r="C608" s="6">
        <v>30795</v>
      </c>
      <c r="D608" s="6">
        <v>30795</v>
      </c>
      <c r="E608" s="6">
        <v>33566</v>
      </c>
      <c r="F608" s="6">
        <v>33566</v>
      </c>
      <c r="G608" s="6">
        <v>33566</v>
      </c>
      <c r="H608" s="6">
        <v>36957</v>
      </c>
      <c r="I608" s="6">
        <v>36957</v>
      </c>
      <c r="J608" s="6">
        <v>36957</v>
      </c>
      <c r="K608" s="6">
        <v>40898</v>
      </c>
      <c r="L608" s="6">
        <v>40898</v>
      </c>
      <c r="M608" s="6">
        <v>40898</v>
      </c>
      <c r="N608" s="6">
        <v>50689</v>
      </c>
      <c r="O608" s="6">
        <v>50689</v>
      </c>
      <c r="P608" s="6">
        <v>50689</v>
      </c>
      <c r="Q608" s="6">
        <v>53146</v>
      </c>
      <c r="R608" s="6">
        <v>53146</v>
      </c>
      <c r="S608" s="6">
        <v>53146</v>
      </c>
      <c r="T608" s="6">
        <v>90225</v>
      </c>
    </row>
    <row r="609" spans="1:20" x14ac:dyDescent="0.25">
      <c r="A609" t="s">
        <v>1962</v>
      </c>
      <c r="B609" t="s">
        <v>2551</v>
      </c>
      <c r="C609" s="6">
        <v>2773552</v>
      </c>
      <c r="D609" s="6">
        <v>0</v>
      </c>
      <c r="E609" s="6">
        <v>2909609</v>
      </c>
      <c r="F609" s="6">
        <v>2909609</v>
      </c>
      <c r="G609" s="6">
        <v>0</v>
      </c>
      <c r="H609" s="6">
        <v>3052178</v>
      </c>
      <c r="I609" s="6">
        <v>3052178</v>
      </c>
      <c r="J609" s="6">
        <v>0</v>
      </c>
      <c r="K609" s="6">
        <v>3194118</v>
      </c>
      <c r="L609" s="6">
        <v>3194118</v>
      </c>
      <c r="M609" s="6">
        <v>0</v>
      </c>
      <c r="N609" s="6">
        <v>3343208</v>
      </c>
      <c r="O609" s="6">
        <v>3343208</v>
      </c>
      <c r="P609" s="6">
        <v>0</v>
      </c>
      <c r="Q609" s="6">
        <v>3502658</v>
      </c>
      <c r="R609" s="6">
        <v>3502658</v>
      </c>
      <c r="S609" s="6">
        <v>0</v>
      </c>
      <c r="T609" s="6">
        <v>3873590</v>
      </c>
    </row>
    <row r="610" spans="1:20" x14ac:dyDescent="0.25">
      <c r="A610" t="s">
        <v>1963</v>
      </c>
      <c r="B610" t="s">
        <v>2543</v>
      </c>
      <c r="C610" s="6">
        <v>492991</v>
      </c>
      <c r="D610" s="6">
        <v>0</v>
      </c>
      <c r="E610" s="6">
        <v>52143</v>
      </c>
      <c r="F610" s="6">
        <v>52143</v>
      </c>
      <c r="G610" s="6">
        <v>52143</v>
      </c>
      <c r="H610" s="6">
        <v>55838</v>
      </c>
      <c r="I610" s="6">
        <v>55838</v>
      </c>
      <c r="J610" s="6">
        <v>55838</v>
      </c>
      <c r="K610" s="6">
        <v>60146</v>
      </c>
      <c r="L610" s="6">
        <v>60146</v>
      </c>
      <c r="M610" s="6">
        <v>60146</v>
      </c>
      <c r="N610" s="6">
        <v>65091</v>
      </c>
      <c r="O610" s="6">
        <v>65091</v>
      </c>
      <c r="P610" s="6">
        <v>65091</v>
      </c>
      <c r="Q610" s="6">
        <v>73262</v>
      </c>
      <c r="R610" s="6">
        <v>73262</v>
      </c>
      <c r="S610" s="6">
        <v>73262</v>
      </c>
      <c r="T610" s="6">
        <v>104338</v>
      </c>
    </row>
    <row r="611" spans="1:20" x14ac:dyDescent="0.25">
      <c r="A611" t="s">
        <v>1964</v>
      </c>
      <c r="B611" t="s">
        <v>2543</v>
      </c>
      <c r="C611" s="6">
        <v>489044</v>
      </c>
      <c r="D611" s="6">
        <v>0</v>
      </c>
      <c r="E611" s="6">
        <v>51898</v>
      </c>
      <c r="F611" s="6">
        <v>51898</v>
      </c>
      <c r="G611" s="6">
        <v>51898</v>
      </c>
      <c r="H611" s="6">
        <v>55584</v>
      </c>
      <c r="I611" s="6">
        <v>55584</v>
      </c>
      <c r="J611" s="6">
        <v>55584</v>
      </c>
      <c r="K611" s="6">
        <v>59882</v>
      </c>
      <c r="L611" s="6">
        <v>59882</v>
      </c>
      <c r="M611" s="6">
        <v>59882</v>
      </c>
      <c r="N611" s="6">
        <v>64815</v>
      </c>
      <c r="O611" s="6">
        <v>64815</v>
      </c>
      <c r="P611" s="6">
        <v>64815</v>
      </c>
      <c r="Q611" s="6">
        <v>72911</v>
      </c>
      <c r="R611" s="6">
        <v>72911</v>
      </c>
      <c r="S611" s="6">
        <v>72911</v>
      </c>
      <c r="T611" s="6">
        <v>103966</v>
      </c>
    </row>
    <row r="612" spans="1:20" x14ac:dyDescent="0.25">
      <c r="A612" t="s">
        <v>1965</v>
      </c>
      <c r="B612" t="s">
        <v>500</v>
      </c>
      <c r="C612" s="6">
        <v>102225</v>
      </c>
      <c r="D612" s="6">
        <v>102225</v>
      </c>
      <c r="E612" s="6">
        <v>38537</v>
      </c>
      <c r="F612" s="6">
        <v>38537</v>
      </c>
      <c r="G612" s="6">
        <v>38537</v>
      </c>
      <c r="H612" s="6">
        <v>42317</v>
      </c>
      <c r="I612" s="6">
        <v>42317</v>
      </c>
      <c r="J612" s="6">
        <v>42317</v>
      </c>
      <c r="K612" s="6">
        <v>46725</v>
      </c>
      <c r="L612" s="6">
        <v>46725</v>
      </c>
      <c r="M612" s="6">
        <v>46725</v>
      </c>
      <c r="N612" s="6">
        <v>51785</v>
      </c>
      <c r="O612" s="6">
        <v>51785</v>
      </c>
      <c r="P612" s="6">
        <v>51785</v>
      </c>
      <c r="Q612" s="6">
        <v>60666</v>
      </c>
      <c r="R612" s="6">
        <v>60666</v>
      </c>
      <c r="S612" s="6">
        <v>0</v>
      </c>
      <c r="T612" s="6">
        <v>160797</v>
      </c>
    </row>
    <row r="613" spans="1:20" x14ac:dyDescent="0.25">
      <c r="A613" t="s">
        <v>997</v>
      </c>
      <c r="B613" t="s">
        <v>998</v>
      </c>
      <c r="C613" s="6">
        <v>174475</v>
      </c>
      <c r="D613" s="6">
        <v>174475</v>
      </c>
      <c r="E613" s="6">
        <v>215072</v>
      </c>
      <c r="F613" s="6">
        <v>215072</v>
      </c>
      <c r="G613" s="6">
        <v>215072</v>
      </c>
      <c r="H613" s="6">
        <v>258127</v>
      </c>
      <c r="I613" s="6">
        <v>258127</v>
      </c>
      <c r="J613" s="6">
        <v>262430</v>
      </c>
      <c r="K613" s="6">
        <v>295980</v>
      </c>
      <c r="L613" s="6">
        <v>295980</v>
      </c>
      <c r="M613" s="6">
        <v>300842</v>
      </c>
      <c r="N613" s="6">
        <v>297501</v>
      </c>
      <c r="O613" s="6">
        <v>297501</v>
      </c>
      <c r="P613" s="6">
        <v>297501</v>
      </c>
      <c r="Q613" s="6">
        <v>484595</v>
      </c>
      <c r="R613" s="6">
        <v>484595</v>
      </c>
      <c r="S613" s="6">
        <v>800000</v>
      </c>
      <c r="T613" s="6">
        <v>314862</v>
      </c>
    </row>
    <row r="614" spans="1:20" x14ac:dyDescent="0.25">
      <c r="A614" t="s">
        <v>1968</v>
      </c>
      <c r="B614" t="s">
        <v>83</v>
      </c>
      <c r="C614" s="6">
        <v>36868</v>
      </c>
      <c r="D614" s="6">
        <v>36868</v>
      </c>
      <c r="E614" s="6">
        <v>42106</v>
      </c>
      <c r="F614" s="6">
        <v>42106</v>
      </c>
      <c r="G614" s="6">
        <v>42106</v>
      </c>
      <c r="H614" s="6">
        <v>48038</v>
      </c>
      <c r="I614" s="6">
        <v>48038</v>
      </c>
      <c r="J614" s="6">
        <v>48038</v>
      </c>
      <c r="K614" s="6">
        <v>50323</v>
      </c>
      <c r="L614" s="6">
        <v>50323</v>
      </c>
      <c r="M614" s="6">
        <v>51162</v>
      </c>
      <c r="N614" s="6">
        <v>55698</v>
      </c>
      <c r="O614" s="6">
        <v>55698</v>
      </c>
      <c r="P614" s="6">
        <v>55698</v>
      </c>
      <c r="Q614" s="6">
        <v>67470</v>
      </c>
      <c r="R614" s="6">
        <v>67470</v>
      </c>
      <c r="S614" s="6">
        <v>68327.14</v>
      </c>
      <c r="T614" s="6">
        <v>106513</v>
      </c>
    </row>
    <row r="615" spans="1:20" x14ac:dyDescent="0.25">
      <c r="A615" t="s">
        <v>1000</v>
      </c>
      <c r="B615" t="s">
        <v>2552</v>
      </c>
      <c r="C615" s="6">
        <v>32620</v>
      </c>
      <c r="D615" s="6">
        <v>32620</v>
      </c>
      <c r="E615" s="6">
        <v>33328</v>
      </c>
      <c r="F615" s="6">
        <v>33328</v>
      </c>
      <c r="G615" s="6">
        <v>33328</v>
      </c>
      <c r="H615" s="6">
        <v>36475</v>
      </c>
      <c r="I615" s="6">
        <v>36475</v>
      </c>
      <c r="J615" s="6">
        <v>36475</v>
      </c>
      <c r="K615" s="6">
        <v>40089</v>
      </c>
      <c r="L615" s="6">
        <v>40089</v>
      </c>
      <c r="M615" s="6">
        <v>40089</v>
      </c>
      <c r="N615" s="6">
        <v>44423</v>
      </c>
      <c r="O615" s="6">
        <v>44423</v>
      </c>
      <c r="P615" s="6">
        <v>44423</v>
      </c>
      <c r="Q615" s="6">
        <v>50954</v>
      </c>
      <c r="R615" s="6">
        <v>50954</v>
      </c>
      <c r="S615" s="6">
        <v>50954</v>
      </c>
      <c r="T615" s="6">
        <v>81722</v>
      </c>
    </row>
    <row r="616" spans="1:20" x14ac:dyDescent="0.25">
      <c r="A616" t="s">
        <v>1002</v>
      </c>
      <c r="B616" t="s">
        <v>2553</v>
      </c>
      <c r="C616" s="6">
        <v>29536</v>
      </c>
      <c r="D616" s="6">
        <v>29536</v>
      </c>
      <c r="E616" s="6">
        <v>33283</v>
      </c>
      <c r="F616" s="6">
        <v>33283</v>
      </c>
      <c r="G616" s="6">
        <v>33283</v>
      </c>
      <c r="H616" s="6">
        <v>36427</v>
      </c>
      <c r="I616" s="6">
        <v>36427</v>
      </c>
      <c r="J616" s="6">
        <v>36427</v>
      </c>
      <c r="K616" s="6">
        <v>40038</v>
      </c>
      <c r="L616" s="6">
        <v>40038</v>
      </c>
      <c r="M616" s="6">
        <v>40038</v>
      </c>
      <c r="N616" s="6">
        <v>44368</v>
      </c>
      <c r="O616" s="6">
        <v>44368</v>
      </c>
      <c r="P616" s="6">
        <v>44368</v>
      </c>
      <c r="Q616" s="6">
        <v>50866</v>
      </c>
      <c r="R616" s="6">
        <v>50866</v>
      </c>
      <c r="S616" s="6">
        <v>50866</v>
      </c>
      <c r="T616" s="6">
        <v>81625</v>
      </c>
    </row>
    <row r="617" spans="1:20" x14ac:dyDescent="0.25">
      <c r="A617" t="s">
        <v>2234</v>
      </c>
      <c r="B617" t="s">
        <v>2554</v>
      </c>
      <c r="C617" s="6">
        <v>28582</v>
      </c>
      <c r="D617" s="6">
        <v>28582</v>
      </c>
      <c r="E617" s="6">
        <v>31987</v>
      </c>
      <c r="F617" s="6">
        <v>31987</v>
      </c>
      <c r="G617" s="6">
        <v>31987</v>
      </c>
      <c r="H617" s="6">
        <v>40665</v>
      </c>
      <c r="I617" s="6">
        <v>40665</v>
      </c>
      <c r="J617" s="6">
        <v>41343</v>
      </c>
      <c r="K617" s="6">
        <v>42459</v>
      </c>
      <c r="L617" s="6">
        <v>42459</v>
      </c>
      <c r="M617" s="6">
        <v>43156</v>
      </c>
      <c r="N617" s="6">
        <v>47064</v>
      </c>
      <c r="O617" s="6">
        <v>47064</v>
      </c>
      <c r="P617" s="6">
        <v>47837</v>
      </c>
      <c r="Q617" s="6">
        <v>53136</v>
      </c>
      <c r="R617" s="6">
        <v>53136</v>
      </c>
      <c r="S617" s="6">
        <v>0</v>
      </c>
      <c r="T617" s="6">
        <v>143931</v>
      </c>
    </row>
    <row r="618" spans="1:20" x14ac:dyDescent="0.25">
      <c r="A618" t="s">
        <v>1006</v>
      </c>
      <c r="B618" t="s">
        <v>2555</v>
      </c>
      <c r="C618" s="6">
        <v>30486</v>
      </c>
      <c r="D618" s="6">
        <v>30486</v>
      </c>
      <c r="E618" s="6">
        <v>30911</v>
      </c>
      <c r="F618" s="6">
        <v>30911</v>
      </c>
      <c r="G618" s="6">
        <v>30911</v>
      </c>
      <c r="H618" s="6">
        <v>33875</v>
      </c>
      <c r="I618" s="6">
        <v>33875</v>
      </c>
      <c r="J618" s="6">
        <v>33875</v>
      </c>
      <c r="K618" s="6">
        <v>37289</v>
      </c>
      <c r="L618" s="6">
        <v>37289</v>
      </c>
      <c r="M618" s="6">
        <v>37289</v>
      </c>
      <c r="N618" s="6">
        <v>41341</v>
      </c>
      <c r="O618" s="6">
        <v>41341</v>
      </c>
      <c r="P618" s="6">
        <v>41341</v>
      </c>
      <c r="Q618" s="6">
        <v>45975</v>
      </c>
      <c r="R618" s="6">
        <v>45975</v>
      </c>
      <c r="S618" s="6">
        <v>45975</v>
      </c>
      <c r="T618" s="6">
        <v>76199</v>
      </c>
    </row>
    <row r="619" spans="1:20" x14ac:dyDescent="0.25">
      <c r="A619" t="s">
        <v>1008</v>
      </c>
      <c r="B619" t="s">
        <v>2556</v>
      </c>
      <c r="C619" s="6">
        <v>50632</v>
      </c>
      <c r="D619" s="6">
        <v>50632</v>
      </c>
      <c r="E619" s="6">
        <v>40855</v>
      </c>
      <c r="F619" s="6">
        <v>40855</v>
      </c>
      <c r="G619" s="6">
        <v>37758</v>
      </c>
      <c r="H619" s="6">
        <v>40713</v>
      </c>
      <c r="I619" s="6">
        <v>40713</v>
      </c>
      <c r="J619" s="6">
        <v>36642</v>
      </c>
      <c r="K619" s="6">
        <v>52103</v>
      </c>
      <c r="L619" s="6">
        <v>52103</v>
      </c>
      <c r="M619" s="6">
        <v>0</v>
      </c>
      <c r="N619" s="6">
        <v>106958</v>
      </c>
      <c r="O619" s="6">
        <v>106958</v>
      </c>
      <c r="P619" s="6">
        <v>0</v>
      </c>
      <c r="Q619" s="6">
        <v>169424</v>
      </c>
      <c r="R619" s="6">
        <v>169424</v>
      </c>
      <c r="S619" s="6">
        <v>112168</v>
      </c>
      <c r="T619" s="6">
        <v>159970</v>
      </c>
    </row>
    <row r="620" spans="1:20" x14ac:dyDescent="0.25">
      <c r="A620" t="s">
        <v>1974</v>
      </c>
      <c r="B620" t="s">
        <v>83</v>
      </c>
      <c r="C620" s="6">
        <v>34347</v>
      </c>
      <c r="D620" s="6">
        <v>34347</v>
      </c>
      <c r="E620" s="6">
        <v>38495</v>
      </c>
      <c r="F620" s="6">
        <v>38495</v>
      </c>
      <c r="G620" s="6">
        <v>38495</v>
      </c>
      <c r="H620" s="6">
        <v>44057</v>
      </c>
      <c r="I620" s="6">
        <v>44057</v>
      </c>
      <c r="J620" s="6">
        <v>44057</v>
      </c>
      <c r="K620" s="6">
        <v>46335</v>
      </c>
      <c r="L620" s="6">
        <v>46335</v>
      </c>
      <c r="M620" s="6">
        <v>47108</v>
      </c>
      <c r="N620" s="6">
        <v>51344</v>
      </c>
      <c r="O620" s="6">
        <v>51344</v>
      </c>
      <c r="P620" s="6">
        <v>51344</v>
      </c>
      <c r="Q620" s="6">
        <v>60765</v>
      </c>
      <c r="R620" s="6">
        <v>60765</v>
      </c>
      <c r="S620" s="6">
        <v>61622.14</v>
      </c>
      <c r="T620" s="6">
        <v>98344</v>
      </c>
    </row>
    <row r="621" spans="1:20" x14ac:dyDescent="0.25">
      <c r="A621" t="s">
        <v>1975</v>
      </c>
      <c r="B621" t="s">
        <v>2557</v>
      </c>
      <c r="C621" s="6">
        <v>44670</v>
      </c>
      <c r="D621" s="6">
        <v>44670</v>
      </c>
      <c r="E621" s="6">
        <v>45631</v>
      </c>
      <c r="F621" s="6">
        <v>45631</v>
      </c>
      <c r="G621" s="6">
        <v>0</v>
      </c>
      <c r="H621" s="6">
        <v>101185</v>
      </c>
      <c r="I621" s="6">
        <v>101185</v>
      </c>
      <c r="J621" s="6">
        <v>101185</v>
      </c>
      <c r="K621" s="6">
        <v>65479</v>
      </c>
      <c r="L621" s="6">
        <v>65479</v>
      </c>
      <c r="M621" s="6">
        <v>65479</v>
      </c>
      <c r="N621" s="6">
        <v>71721</v>
      </c>
      <c r="O621" s="6">
        <v>71721</v>
      </c>
      <c r="P621" s="6">
        <v>71721</v>
      </c>
      <c r="Q621" s="6">
        <v>83786</v>
      </c>
      <c r="R621" s="6">
        <v>83786</v>
      </c>
      <c r="S621" s="6">
        <v>83786</v>
      </c>
      <c r="T621" s="6">
        <v>100571</v>
      </c>
    </row>
    <row r="622" spans="1:20" x14ac:dyDescent="0.25">
      <c r="A622" t="s">
        <v>1013</v>
      </c>
      <c r="B622" t="s">
        <v>2558</v>
      </c>
      <c r="C622" s="6">
        <v>81411</v>
      </c>
      <c r="D622" s="6">
        <v>82500</v>
      </c>
      <c r="E622" s="6">
        <v>39942</v>
      </c>
      <c r="F622" s="6">
        <v>39942</v>
      </c>
      <c r="G622" s="6">
        <v>0</v>
      </c>
      <c r="H622" s="6">
        <v>86236</v>
      </c>
      <c r="I622" s="6">
        <v>86236</v>
      </c>
      <c r="J622" s="6">
        <v>0</v>
      </c>
      <c r="K622" s="6">
        <v>138526</v>
      </c>
      <c r="L622" s="6"/>
      <c r="M622" s="6"/>
      <c r="N622" s="6"/>
      <c r="O622" s="6"/>
      <c r="P622" s="6"/>
      <c r="Q622" s="6"/>
      <c r="R622" s="6"/>
      <c r="S622" s="6"/>
      <c r="T622" s="6"/>
    </row>
    <row r="623" spans="1:20" x14ac:dyDescent="0.25">
      <c r="A623" t="s">
        <v>1976</v>
      </c>
      <c r="B623" t="s">
        <v>2558</v>
      </c>
      <c r="C623" s="6"/>
      <c r="D623" s="6"/>
      <c r="E623" s="6"/>
      <c r="F623" s="6"/>
      <c r="G623" s="6"/>
      <c r="H623" s="6"/>
      <c r="I623" s="6"/>
      <c r="J623" s="6"/>
      <c r="K623" s="6"/>
      <c r="L623" s="6">
        <v>138526</v>
      </c>
      <c r="M623" s="6">
        <v>140732</v>
      </c>
      <c r="N623" s="6">
        <v>52543</v>
      </c>
      <c r="O623" s="6">
        <v>52543</v>
      </c>
      <c r="P623" s="6">
        <v>0</v>
      </c>
      <c r="Q623" s="6">
        <v>112919</v>
      </c>
      <c r="R623" s="6">
        <v>112919</v>
      </c>
      <c r="S623" s="6">
        <v>0</v>
      </c>
      <c r="T623" s="6">
        <v>223342</v>
      </c>
    </row>
    <row r="624" spans="1:20" x14ac:dyDescent="0.25">
      <c r="A624" t="s">
        <v>1978</v>
      </c>
      <c r="B624" t="s">
        <v>2559</v>
      </c>
      <c r="C624" s="6">
        <v>28286</v>
      </c>
      <c r="D624" s="6">
        <v>28286</v>
      </c>
      <c r="E624" s="6">
        <v>31468</v>
      </c>
      <c r="F624" s="6">
        <v>31468</v>
      </c>
      <c r="G624" s="6">
        <v>31468</v>
      </c>
      <c r="H624" s="6">
        <v>34441</v>
      </c>
      <c r="I624" s="6">
        <v>34441</v>
      </c>
      <c r="J624" s="6">
        <v>34441</v>
      </c>
      <c r="K624" s="6">
        <v>37870</v>
      </c>
      <c r="L624" s="6">
        <v>37870</v>
      </c>
      <c r="M624" s="6">
        <v>37870</v>
      </c>
      <c r="N624" s="6">
        <v>41596</v>
      </c>
      <c r="O624" s="6">
        <v>41596</v>
      </c>
      <c r="P624" s="6">
        <v>41596</v>
      </c>
      <c r="Q624" s="6">
        <v>46230</v>
      </c>
      <c r="R624" s="6">
        <v>46230</v>
      </c>
      <c r="S624" s="6">
        <v>46230</v>
      </c>
      <c r="T624" s="6">
        <v>76455</v>
      </c>
    </row>
    <row r="625" spans="1:20" x14ac:dyDescent="0.25">
      <c r="A625" t="s">
        <v>1979</v>
      </c>
      <c r="B625" t="s">
        <v>2560</v>
      </c>
      <c r="C625" s="6">
        <v>28304</v>
      </c>
      <c r="D625" s="6">
        <v>28304</v>
      </c>
      <c r="E625" s="6">
        <v>31486</v>
      </c>
      <c r="F625" s="6">
        <v>31486</v>
      </c>
      <c r="G625" s="6">
        <v>32011</v>
      </c>
      <c r="H625" s="6">
        <v>37851</v>
      </c>
      <c r="I625" s="6">
        <v>37851</v>
      </c>
      <c r="J625" s="6">
        <v>37851</v>
      </c>
      <c r="K625" s="6">
        <v>37893</v>
      </c>
      <c r="L625" s="6">
        <v>37893</v>
      </c>
      <c r="M625" s="6">
        <v>37893</v>
      </c>
      <c r="N625" s="6">
        <v>41947</v>
      </c>
      <c r="O625" s="6">
        <v>41947</v>
      </c>
      <c r="P625" s="6">
        <v>41947</v>
      </c>
      <c r="Q625" s="6">
        <v>46599</v>
      </c>
      <c r="R625" s="6">
        <v>46599</v>
      </c>
      <c r="S625" s="6">
        <v>46599</v>
      </c>
      <c r="T625" s="6">
        <v>76829</v>
      </c>
    </row>
    <row r="626" spans="1:20" x14ac:dyDescent="0.25">
      <c r="A626" t="s">
        <v>1980</v>
      </c>
      <c r="B626" t="s">
        <v>1020</v>
      </c>
      <c r="C626" s="6">
        <v>2896</v>
      </c>
      <c r="D626" s="6">
        <v>2900</v>
      </c>
      <c r="E626" s="6">
        <v>3152</v>
      </c>
      <c r="F626" s="6">
        <v>3152</v>
      </c>
      <c r="G626" s="6">
        <v>3152</v>
      </c>
      <c r="H626" s="6">
        <v>3472</v>
      </c>
      <c r="I626" s="6">
        <v>3472</v>
      </c>
      <c r="J626" s="6">
        <v>3472</v>
      </c>
      <c r="K626" s="6">
        <v>3840</v>
      </c>
      <c r="L626" s="6">
        <v>3840</v>
      </c>
      <c r="M626" s="6">
        <v>3840</v>
      </c>
      <c r="N626" s="6">
        <v>4262</v>
      </c>
      <c r="O626" s="6">
        <v>4262</v>
      </c>
      <c r="P626" s="6">
        <v>4262</v>
      </c>
      <c r="Q626" s="6">
        <v>6879</v>
      </c>
      <c r="R626" s="6">
        <v>6879</v>
      </c>
      <c r="S626" s="6">
        <v>6879</v>
      </c>
      <c r="T626" s="6">
        <v>7614</v>
      </c>
    </row>
    <row r="627" spans="1:20" x14ac:dyDescent="0.25">
      <c r="A627" t="s">
        <v>1981</v>
      </c>
      <c r="B627" t="s">
        <v>1022</v>
      </c>
      <c r="C627" s="6">
        <v>2863</v>
      </c>
      <c r="D627" s="6">
        <v>2900</v>
      </c>
      <c r="E627" s="6">
        <v>3119</v>
      </c>
      <c r="F627" s="6">
        <v>3119</v>
      </c>
      <c r="G627" s="6">
        <v>3120</v>
      </c>
      <c r="H627" s="6">
        <v>3471</v>
      </c>
      <c r="I627" s="6">
        <v>3471</v>
      </c>
      <c r="J627" s="6">
        <v>3500</v>
      </c>
      <c r="K627" s="6">
        <v>3811</v>
      </c>
      <c r="L627" s="6">
        <v>3811</v>
      </c>
      <c r="M627" s="6">
        <v>3811</v>
      </c>
      <c r="N627" s="6">
        <v>4262</v>
      </c>
      <c r="O627" s="6">
        <v>4262</v>
      </c>
      <c r="P627" s="6">
        <v>4262</v>
      </c>
      <c r="Q627" s="6">
        <v>6879</v>
      </c>
      <c r="R627" s="6">
        <v>6879</v>
      </c>
      <c r="S627" s="6">
        <v>6879</v>
      </c>
      <c r="T627" s="6">
        <v>7614</v>
      </c>
    </row>
    <row r="628" spans="1:20" x14ac:dyDescent="0.25">
      <c r="A628" t="s">
        <v>1982</v>
      </c>
      <c r="B628" t="s">
        <v>1024</v>
      </c>
      <c r="C628" s="6">
        <v>2896</v>
      </c>
      <c r="D628" s="6">
        <v>2896</v>
      </c>
      <c r="E628" s="6">
        <v>3156</v>
      </c>
      <c r="F628" s="6">
        <v>3156</v>
      </c>
      <c r="G628" s="6">
        <v>3156</v>
      </c>
      <c r="H628" s="6">
        <v>3472</v>
      </c>
      <c r="I628" s="6">
        <v>3472</v>
      </c>
      <c r="J628" s="6">
        <v>3472</v>
      </c>
      <c r="K628" s="6">
        <v>3840</v>
      </c>
      <c r="L628" s="6">
        <v>3840</v>
      </c>
      <c r="M628" s="6">
        <v>3840</v>
      </c>
      <c r="N628" s="6">
        <v>4262</v>
      </c>
      <c r="O628" s="6">
        <v>4262</v>
      </c>
      <c r="P628" s="6">
        <v>4262</v>
      </c>
      <c r="Q628" s="6">
        <v>6879</v>
      </c>
      <c r="R628" s="6">
        <v>6879</v>
      </c>
      <c r="S628" s="6">
        <v>6879</v>
      </c>
      <c r="T628" s="6">
        <v>7614</v>
      </c>
    </row>
    <row r="629" spans="1:20" x14ac:dyDescent="0.25">
      <c r="A629" t="s">
        <v>2232</v>
      </c>
      <c r="B629" t="s">
        <v>1028</v>
      </c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>
        <v>201106</v>
      </c>
      <c r="S629" s="6">
        <v>0</v>
      </c>
      <c r="T629" s="6">
        <v>214179</v>
      </c>
    </row>
    <row r="630" spans="1:20" x14ac:dyDescent="0.25">
      <c r="A630" t="s">
        <v>2231</v>
      </c>
      <c r="B630" t="s">
        <v>1026</v>
      </c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>
        <v>0</v>
      </c>
      <c r="S630" s="6">
        <v>0</v>
      </c>
      <c r="T630" s="6">
        <v>0</v>
      </c>
    </row>
    <row r="631" spans="1:20" x14ac:dyDescent="0.25">
      <c r="A631" t="s">
        <v>1025</v>
      </c>
      <c r="B631" t="s">
        <v>1026</v>
      </c>
      <c r="C631" s="6">
        <v>0</v>
      </c>
      <c r="D631" s="6">
        <v>0</v>
      </c>
      <c r="E631" s="6">
        <v>0</v>
      </c>
      <c r="F631" s="6">
        <v>0</v>
      </c>
      <c r="G631" s="6">
        <v>0</v>
      </c>
      <c r="H631" s="6">
        <v>0</v>
      </c>
      <c r="I631" s="6">
        <v>0</v>
      </c>
      <c r="J631" s="6">
        <v>0</v>
      </c>
      <c r="K631" s="6">
        <v>0</v>
      </c>
      <c r="L631" s="6">
        <v>0</v>
      </c>
      <c r="M631" s="6">
        <v>0</v>
      </c>
      <c r="N631" s="6">
        <v>0</v>
      </c>
      <c r="O631" s="6"/>
      <c r="P631" s="6"/>
      <c r="Q631" s="6"/>
      <c r="R631" s="6"/>
      <c r="S631" s="6"/>
      <c r="T631" s="6"/>
    </row>
    <row r="632" spans="1:20" x14ac:dyDescent="0.25">
      <c r="A632" t="s">
        <v>1027</v>
      </c>
      <c r="B632" t="s">
        <v>1028</v>
      </c>
      <c r="C632" s="6">
        <v>176896</v>
      </c>
      <c r="D632" s="6">
        <v>0</v>
      </c>
      <c r="E632" s="6">
        <v>181738</v>
      </c>
      <c r="F632" s="6">
        <v>181738</v>
      </c>
      <c r="G632" s="6">
        <v>0</v>
      </c>
      <c r="H632" s="6">
        <v>186580</v>
      </c>
      <c r="I632" s="6">
        <v>186580</v>
      </c>
      <c r="J632" s="6">
        <v>0</v>
      </c>
      <c r="K632" s="6">
        <v>191422</v>
      </c>
      <c r="L632" s="6"/>
      <c r="M632" s="6"/>
      <c r="N632" s="6"/>
      <c r="O632" s="6"/>
      <c r="P632" s="6"/>
      <c r="Q632" s="6"/>
      <c r="R632" s="6"/>
      <c r="S632" s="6"/>
      <c r="T632" s="6"/>
    </row>
    <row r="633" spans="1:20" x14ac:dyDescent="0.25">
      <c r="A633" t="s">
        <v>1983</v>
      </c>
      <c r="B633" t="s">
        <v>1026</v>
      </c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>
        <v>0</v>
      </c>
      <c r="P633" s="6">
        <v>0</v>
      </c>
      <c r="Q633" s="6">
        <v>0</v>
      </c>
      <c r="R633" s="6"/>
      <c r="S633" s="6"/>
      <c r="T633" s="6"/>
    </row>
    <row r="634" spans="1:20" x14ac:dyDescent="0.25">
      <c r="A634" t="s">
        <v>1984</v>
      </c>
      <c r="B634" t="s">
        <v>1028</v>
      </c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>
        <v>196264</v>
      </c>
      <c r="P634" s="6">
        <v>0</v>
      </c>
      <c r="Q634" s="6">
        <v>201106</v>
      </c>
      <c r="R634" s="6"/>
      <c r="S634" s="6"/>
      <c r="T634" s="6"/>
    </row>
    <row r="635" spans="1:20" x14ac:dyDescent="0.25">
      <c r="A635" t="s">
        <v>1440</v>
      </c>
      <c r="B635" t="s">
        <v>1028</v>
      </c>
      <c r="C635" s="6"/>
      <c r="D635" s="6"/>
      <c r="E635" s="6"/>
      <c r="F635" s="6"/>
      <c r="G635" s="6"/>
      <c r="H635" s="6"/>
      <c r="I635" s="6"/>
      <c r="J635" s="6"/>
      <c r="K635" s="6"/>
      <c r="L635" s="6">
        <v>191422</v>
      </c>
      <c r="M635" s="6">
        <v>0</v>
      </c>
      <c r="N635" s="6">
        <v>196264</v>
      </c>
      <c r="O635" s="6"/>
      <c r="P635" s="6"/>
      <c r="Q635" s="6"/>
      <c r="R635" s="6"/>
      <c r="S635" s="6"/>
      <c r="T635" s="6"/>
    </row>
    <row r="636" spans="1:20" x14ac:dyDescent="0.25">
      <c r="A636" t="s">
        <v>2250</v>
      </c>
      <c r="B636" t="s">
        <v>92</v>
      </c>
      <c r="C636" s="6">
        <v>20199</v>
      </c>
      <c r="D636" s="6">
        <v>0</v>
      </c>
      <c r="E636" s="6">
        <v>56361</v>
      </c>
      <c r="F636" s="6">
        <v>56361</v>
      </c>
      <c r="G636" s="6">
        <v>0</v>
      </c>
      <c r="H636" s="6">
        <v>97593</v>
      </c>
      <c r="I636" s="6">
        <v>97593</v>
      </c>
      <c r="J636" s="6">
        <v>304266</v>
      </c>
      <c r="K636" s="6">
        <v>-162812.85999999999</v>
      </c>
      <c r="L636" s="6">
        <v>-162812.85999999999</v>
      </c>
      <c r="M636" s="6">
        <v>0</v>
      </c>
      <c r="N636" s="6">
        <v>-115975.53</v>
      </c>
      <c r="O636" s="6">
        <v>-115975.53</v>
      </c>
      <c r="P636" s="6">
        <v>0</v>
      </c>
      <c r="Q636" s="6">
        <v>-63460.04</v>
      </c>
      <c r="R636" s="6">
        <v>-63460.04</v>
      </c>
      <c r="S636" s="6">
        <v>0</v>
      </c>
      <c r="T636" s="6">
        <v>19431</v>
      </c>
    </row>
    <row r="637" spans="1:20" x14ac:dyDescent="0.25">
      <c r="A637" t="s">
        <v>2237</v>
      </c>
      <c r="C637" s="6">
        <v>193100877.46000001</v>
      </c>
      <c r="D637" s="6">
        <v>14094494.069999998</v>
      </c>
      <c r="E637" s="6">
        <v>198126776.09</v>
      </c>
      <c r="F637" s="6">
        <v>195860218.09</v>
      </c>
      <c r="G637" s="6">
        <v>20317278.860000003</v>
      </c>
      <c r="H637" s="6">
        <v>207763561.92000002</v>
      </c>
      <c r="I637" s="6">
        <v>207763561.92000002</v>
      </c>
      <c r="J637" s="6">
        <v>23740640.610000007</v>
      </c>
      <c r="K637" s="6">
        <v>218431888.63</v>
      </c>
      <c r="L637" s="6">
        <v>218431888.63</v>
      </c>
      <c r="M637" s="6">
        <v>22478361.910000008</v>
      </c>
      <c r="N637" s="6">
        <v>233903666.56</v>
      </c>
      <c r="O637" s="6">
        <v>233903666.56</v>
      </c>
      <c r="P637" s="6">
        <v>25428840.580000013</v>
      </c>
      <c r="Q637" s="6">
        <v>251010420.53000003</v>
      </c>
      <c r="R637" s="6">
        <v>251010420.53000003</v>
      </c>
      <c r="S637" s="6">
        <v>35985023.38000001</v>
      </c>
      <c r="T637" s="6">
        <v>284709566.06</v>
      </c>
    </row>
    <row r="638" spans="1:20" x14ac:dyDescent="0.25">
      <c r="T638" s="6">
        <f>GETPIVOTDATA("Sum of TOTAL",$A$3,"Months (Periodo expensas)",6)-'ANALISIS GASTOS VS COBRANZAS'!P10</f>
        <v>229532976.22000039</v>
      </c>
    </row>
  </sheetData>
  <conditionalFormatting pivot="1">
    <cfRule type="cellIs" dxfId="6" priority="2" operator="greaterThan">
      <formula>1000000</formula>
    </cfRule>
  </conditionalFormatting>
  <conditionalFormatting pivot="1" sqref="T8:T636">
    <cfRule type="cellIs" dxfId="5" priority="1" operator="greaterThan">
      <formula>1000000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E43CE-1733-43C5-B189-5BB3E3BD38A9}">
  <sheetPr>
    <pageSetUpPr fitToPage="1"/>
  </sheetPr>
  <dimension ref="A1:R34"/>
  <sheetViews>
    <sheetView showGridLines="0" topLeftCell="A16" workbookViewId="0">
      <selection activeCell="I9" sqref="I1:I1048576"/>
    </sheetView>
  </sheetViews>
  <sheetFormatPr baseColWidth="10" defaultColWidth="9.140625" defaultRowHeight="15" x14ac:dyDescent="0.25"/>
  <cols>
    <col min="1" max="1" width="26.140625" bestFit="1" customWidth="1"/>
    <col min="2" max="2" width="15.28515625" bestFit="1" customWidth="1"/>
    <col min="3" max="3" width="18.140625" customWidth="1"/>
    <col min="4" max="4" width="15.42578125" customWidth="1"/>
    <col min="5" max="5" width="16.85546875" customWidth="1"/>
    <col min="6" max="6" width="17.140625" customWidth="1"/>
    <col min="7" max="7" width="18.140625" customWidth="1"/>
    <col min="8" max="8" width="15.85546875" customWidth="1"/>
    <col min="9" max="9" width="19.7109375" customWidth="1"/>
    <col min="10" max="11" width="15" bestFit="1" customWidth="1"/>
    <col min="12" max="12" width="14" customWidth="1"/>
    <col min="16" max="17" width="15" bestFit="1" customWidth="1"/>
    <col min="18" max="18" width="13.7109375" bestFit="1" customWidth="1"/>
  </cols>
  <sheetData>
    <row r="1" spans="1:18" x14ac:dyDescent="0.25">
      <c r="A1" s="2" t="s">
        <v>2744</v>
      </c>
    </row>
    <row r="3" spans="1:18" x14ac:dyDescent="0.25">
      <c r="A3" s="2" t="s">
        <v>2741</v>
      </c>
    </row>
    <row r="4" spans="1:18" ht="30" x14ac:dyDescent="0.25">
      <c r="A4" s="5" t="s">
        <v>2247</v>
      </c>
      <c r="B4" s="8" t="s">
        <v>2251</v>
      </c>
      <c r="C4" s="8" t="s">
        <v>2252</v>
      </c>
      <c r="D4" s="8" t="s">
        <v>2253</v>
      </c>
      <c r="E4" s="8" t="s">
        <v>2254</v>
      </c>
      <c r="F4" s="8" t="s">
        <v>2755</v>
      </c>
      <c r="G4" s="8" t="s">
        <v>2746</v>
      </c>
      <c r="H4" s="8" t="s">
        <v>2747</v>
      </c>
      <c r="I4" s="8" t="s">
        <v>2245</v>
      </c>
      <c r="P4" s="9" t="s">
        <v>2256</v>
      </c>
      <c r="Q4" s="9" t="s">
        <v>2255</v>
      </c>
      <c r="R4" s="10" t="s">
        <v>2259</v>
      </c>
    </row>
    <row r="5" spans="1:18" x14ac:dyDescent="0.25">
      <c r="A5" t="s">
        <v>2238</v>
      </c>
      <c r="B5" s="6">
        <v>17930790.930000167</v>
      </c>
      <c r="C5" s="15">
        <v>4489911.7799999956</v>
      </c>
      <c r="D5" s="15">
        <v>294143.09000000026</v>
      </c>
      <c r="E5" s="6">
        <v>729876.27999999991</v>
      </c>
      <c r="F5" s="6">
        <v>392612.5</v>
      </c>
      <c r="G5" s="6"/>
      <c r="H5" s="6">
        <v>556481.99000000022</v>
      </c>
      <c r="I5" s="6">
        <v>198126776.09</v>
      </c>
      <c r="P5" s="6">
        <f t="shared" ref="P5:P11" si="0">SUM(B5:H5)</f>
        <v>24393816.570000164</v>
      </c>
      <c r="Q5" s="4">
        <f>'[1]RESUMEN (2)'!$E$9+'[1]RESUMEN (2)'!$E$10</f>
        <v>18506799.050000001</v>
      </c>
      <c r="R5" s="6">
        <f>P5-Q5</f>
        <v>5887017.5200001635</v>
      </c>
    </row>
    <row r="6" spans="1:18" x14ac:dyDescent="0.25">
      <c r="A6" t="s">
        <v>2239</v>
      </c>
      <c r="B6" s="6">
        <v>19691586.899999697</v>
      </c>
      <c r="C6" s="15">
        <v>4929134.6000000024</v>
      </c>
      <c r="D6" s="15">
        <v>293060.69000000035</v>
      </c>
      <c r="E6" s="6">
        <v>655397.23999999964</v>
      </c>
      <c r="F6" s="6">
        <v>269292.87999999995</v>
      </c>
      <c r="G6" s="6"/>
      <c r="H6" s="6">
        <v>788774.48999999976</v>
      </c>
      <c r="I6" s="6">
        <v>207763561.92000002</v>
      </c>
      <c r="P6" s="6">
        <f t="shared" si="0"/>
        <v>26627246.799999695</v>
      </c>
      <c r="Q6" s="4">
        <f>'[1]RESUMEN (2)'!$H$9+'[1]RESUMEN (2)'!$H$10</f>
        <v>19949931.790000003</v>
      </c>
      <c r="R6" s="6">
        <f t="shared" ref="R6:R11" si="1">P6-Q6</f>
        <v>6677315.0099996924</v>
      </c>
    </row>
    <row r="7" spans="1:18" x14ac:dyDescent="0.25">
      <c r="A7" t="s">
        <v>2240</v>
      </c>
      <c r="B7" s="6">
        <v>21778897.099999812</v>
      </c>
      <c r="C7" s="15">
        <v>5451622.8799999924</v>
      </c>
      <c r="D7" s="15">
        <v>293060.69000000035</v>
      </c>
      <c r="E7" s="6">
        <v>543219.03000000014</v>
      </c>
      <c r="F7" s="6">
        <v>222357.16</v>
      </c>
      <c r="G7" s="6"/>
      <c r="H7" s="6">
        <v>229036.87999999998</v>
      </c>
      <c r="I7" s="6">
        <v>218431888.63</v>
      </c>
      <c r="P7" s="6">
        <f t="shared" si="0"/>
        <v>28518193.739999805</v>
      </c>
      <c r="Q7" s="4">
        <f>'[1]RESUMEN (2)'!$K$9+'[1]RESUMEN (2)'!$K$10</f>
        <v>28238114.139999997</v>
      </c>
      <c r="R7" s="6">
        <f t="shared" si="1"/>
        <v>280079.59999980778</v>
      </c>
    </row>
    <row r="8" spans="1:18" x14ac:dyDescent="0.25">
      <c r="A8" t="s">
        <v>2241</v>
      </c>
      <c r="B8" s="6">
        <v>24174574.499999732</v>
      </c>
      <c r="C8" s="15">
        <v>6035163.3600000124</v>
      </c>
      <c r="D8" s="15">
        <v>292485.89000000036</v>
      </c>
      <c r="E8" s="6">
        <v>540686.36999999941</v>
      </c>
      <c r="F8" s="6">
        <v>224331.36999999997</v>
      </c>
      <c r="G8" s="6"/>
      <c r="H8" s="6">
        <v>163413.59000000008</v>
      </c>
      <c r="I8" s="6">
        <v>233903666.56</v>
      </c>
      <c r="P8" s="6">
        <f t="shared" si="0"/>
        <v>31430655.079999749</v>
      </c>
      <c r="Q8" s="4">
        <f>'[1]RESUMEN (2)'!$N$9+'[1]RESUMEN (2)'!$N$10</f>
        <v>32231329.000000004</v>
      </c>
      <c r="R8" s="6">
        <f t="shared" si="1"/>
        <v>-800673.92000025511</v>
      </c>
    </row>
    <row r="9" spans="1:18" x14ac:dyDescent="0.25">
      <c r="A9" t="s">
        <v>2242</v>
      </c>
      <c r="B9" s="6">
        <v>25355131.36000026</v>
      </c>
      <c r="C9" s="15">
        <v>4035451.5899999947</v>
      </c>
      <c r="D9" s="15">
        <v>293252.69000000029</v>
      </c>
      <c r="E9" s="6">
        <v>542801.04000000015</v>
      </c>
      <c r="F9" s="6">
        <v>222357.16</v>
      </c>
      <c r="G9" s="6">
        <v>5713295.9099999974</v>
      </c>
      <c r="H9" s="6">
        <v>79478.999999999811</v>
      </c>
      <c r="I9" s="6">
        <v>251010420.53000003</v>
      </c>
      <c r="P9" s="6">
        <f t="shared" si="0"/>
        <v>36241768.750000253</v>
      </c>
      <c r="Q9" s="4">
        <f>'[1]RESUMEN (2)'!$Q$9+'[1]RESUMEN (2)'!$Q$10</f>
        <v>36168169.696096525</v>
      </c>
      <c r="R9" s="6">
        <f t="shared" si="1"/>
        <v>73599.053903728724</v>
      </c>
    </row>
    <row r="10" spans="1:18" x14ac:dyDescent="0.25">
      <c r="A10" t="s">
        <v>2243</v>
      </c>
      <c r="B10" s="6">
        <v>43260003.669999622</v>
      </c>
      <c r="C10" s="15">
        <v>10803573.960000012</v>
      </c>
      <c r="D10" s="15">
        <v>293252.69000000029</v>
      </c>
      <c r="E10" s="6">
        <v>542801.04000000015</v>
      </c>
      <c r="F10" s="6">
        <v>222357.16</v>
      </c>
      <c r="G10" s="6"/>
      <c r="H10" s="6">
        <v>54601.32000000032</v>
      </c>
      <c r="I10" s="6">
        <v>284709566.06</v>
      </c>
      <c r="P10" s="6">
        <f t="shared" si="0"/>
        <v>55176589.839999631</v>
      </c>
      <c r="Q10" s="4">
        <f>'[1]RESUMEN (2)'!$U$9+'[1]RESUMEN (2)'!$U$10</f>
        <v>55135049.729999989</v>
      </c>
      <c r="R10" s="6">
        <f t="shared" si="1"/>
        <v>41540.109999641776</v>
      </c>
    </row>
    <row r="11" spans="1:18" x14ac:dyDescent="0.25">
      <c r="A11" t="s">
        <v>2754</v>
      </c>
      <c r="B11" s="6">
        <v>38449399.04000026</v>
      </c>
      <c r="C11" s="15">
        <v>9602193.270000007</v>
      </c>
      <c r="D11" s="15">
        <v>293252.69000000029</v>
      </c>
      <c r="E11" s="6">
        <v>542801.04000000015</v>
      </c>
      <c r="F11" s="6">
        <v>222357.37999999998</v>
      </c>
      <c r="G11" s="6"/>
      <c r="H11" s="6">
        <v>-1085745.5099999998</v>
      </c>
      <c r="I11" s="6">
        <v>317071514.91000003</v>
      </c>
      <c r="P11" s="6">
        <f t="shared" si="0"/>
        <v>48024257.910000272</v>
      </c>
      <c r="Q11" s="6">
        <f>40510633.63+8435701.39</f>
        <v>48946335.020000003</v>
      </c>
      <c r="R11" s="6">
        <f t="shared" si="1"/>
        <v>-922077.10999973118</v>
      </c>
    </row>
    <row r="12" spans="1:18" ht="31.5" customHeight="1" x14ac:dyDescent="0.25">
      <c r="A12" t="s">
        <v>2237</v>
      </c>
      <c r="B12" s="6">
        <v>190640383.49999955</v>
      </c>
      <c r="C12" s="15">
        <v>45347051.440000027</v>
      </c>
      <c r="D12" s="15">
        <v>2052508.4300000025</v>
      </c>
      <c r="E12" s="6">
        <v>4097582.0399999991</v>
      </c>
      <c r="F12" s="6">
        <v>1775665.6099999996</v>
      </c>
      <c r="G12" s="6">
        <v>5713295.9099999974</v>
      </c>
      <c r="H12" s="6">
        <v>786041.76000000024</v>
      </c>
      <c r="I12" s="6">
        <v>1711017394.7</v>
      </c>
      <c r="J12" s="6"/>
      <c r="P12" s="7">
        <f>SUM(P5:P10)</f>
        <v>202388270.77999926</v>
      </c>
      <c r="Q12" s="7">
        <f>SUM(Q5:Q10)</f>
        <v>190229393.40609652</v>
      </c>
      <c r="R12" s="6">
        <f>SUM(R5:R10)</f>
        <v>12158877.373902779</v>
      </c>
    </row>
    <row r="13" spans="1:18" x14ac:dyDescent="0.25">
      <c r="A13" s="2" t="s">
        <v>2257</v>
      </c>
    </row>
    <row r="14" spans="1:18" ht="60" x14ac:dyDescent="0.25">
      <c r="A14" s="5" t="s">
        <v>2247</v>
      </c>
      <c r="B14" t="s">
        <v>2246</v>
      </c>
      <c r="C14" s="9" t="s">
        <v>2258</v>
      </c>
    </row>
    <row r="15" spans="1:18" x14ac:dyDescent="0.25">
      <c r="A15" t="s">
        <v>2238</v>
      </c>
      <c r="B15" s="6">
        <v>14094494.069999998</v>
      </c>
      <c r="C15" s="6"/>
    </row>
    <row r="16" spans="1:18" x14ac:dyDescent="0.25">
      <c r="A16" t="s">
        <v>2239</v>
      </c>
      <c r="B16" s="6">
        <v>20317278.860000003</v>
      </c>
      <c r="C16" s="6">
        <f>GETPIVOTDATA("Pagos Recibidos",$A$14,"Months (Periodo expensas)",2)-P5</f>
        <v>-4076537.7100001611</v>
      </c>
    </row>
    <row r="17" spans="1:6" x14ac:dyDescent="0.25">
      <c r="A17" t="s">
        <v>2240</v>
      </c>
      <c r="B17" s="6">
        <v>23740640.610000007</v>
      </c>
      <c r="C17" s="6">
        <f>GETPIVOTDATA("Pagos Recibidos",$A$14,"Months (Periodo expensas)",3)-P6</f>
        <v>-2886606.1899996884</v>
      </c>
    </row>
    <row r="18" spans="1:6" x14ac:dyDescent="0.25">
      <c r="A18" t="s">
        <v>2241</v>
      </c>
      <c r="B18" s="6">
        <v>22478361.910000008</v>
      </c>
      <c r="C18" s="6">
        <f>GETPIVOTDATA("Pagos Recibidos",$A$14,"Months (Periodo expensas)",4)-P7</f>
        <v>-6039831.829999797</v>
      </c>
    </row>
    <row r="19" spans="1:6" x14ac:dyDescent="0.25">
      <c r="A19" t="s">
        <v>2242</v>
      </c>
      <c r="B19" s="6">
        <v>25428840.580000013</v>
      </c>
      <c r="C19" s="6">
        <f>GETPIVOTDATA("Pagos Recibidos",$A$14,"Months (Periodo expensas)",5)-P8</f>
        <v>-6001814.4999997355</v>
      </c>
    </row>
    <row r="20" spans="1:6" x14ac:dyDescent="0.25">
      <c r="A20" t="s">
        <v>2243</v>
      </c>
      <c r="B20" s="6">
        <v>35985023.38000001</v>
      </c>
      <c r="C20" s="6">
        <f>GETPIVOTDATA("Pagos Recibidos",$A$14,"Months (Periodo expensas)",6)-P9</f>
        <v>-256745.37000024319</v>
      </c>
      <c r="E20" t="s">
        <v>2756</v>
      </c>
    </row>
    <row r="21" spans="1:6" x14ac:dyDescent="0.25">
      <c r="A21" t="s">
        <v>2754</v>
      </c>
      <c r="B21" s="6">
        <v>36204590.710000008</v>
      </c>
      <c r="C21" s="6">
        <f>GETPIVOTDATA("Pagos Recibidos",$A$14,"Months (Periodo expensas)",7)-P10</f>
        <v>-18971999.129999623</v>
      </c>
      <c r="E21" s="3">
        <v>30244214.789999999</v>
      </c>
      <c r="F21" s="4">
        <f>E21-GETPIVOTDATA("Pagos Recibidos",$A$14,"Months (Periodo expensas)",7)</f>
        <v>-5960375.9200000092</v>
      </c>
    </row>
    <row r="22" spans="1:6" x14ac:dyDescent="0.25">
      <c r="A22" t="s">
        <v>2237</v>
      </c>
      <c r="B22" s="6">
        <v>178249230.12000003</v>
      </c>
      <c r="C22" s="7">
        <f>SUM(C16:C21)</f>
        <v>-38233534.729999244</v>
      </c>
    </row>
    <row r="23" spans="1:6" x14ac:dyDescent="0.25">
      <c r="A23" s="2" t="s">
        <v>2740</v>
      </c>
    </row>
    <row r="24" spans="1:6" ht="40.9" customHeight="1" x14ac:dyDescent="0.25">
      <c r="A24" s="5" t="s">
        <v>2247</v>
      </c>
      <c r="B24" s="14" t="s">
        <v>2738</v>
      </c>
      <c r="C24" s="14" t="s">
        <v>2737</v>
      </c>
      <c r="D24" s="13" t="s">
        <v>2739</v>
      </c>
      <c r="F24" s="12" t="s">
        <v>2742</v>
      </c>
    </row>
    <row r="25" spans="1:6" x14ac:dyDescent="0.25">
      <c r="A25" t="s">
        <v>2238</v>
      </c>
      <c r="B25" s="6">
        <v>119209605.15000001</v>
      </c>
      <c r="C25" s="6">
        <v>8586066.8800000008</v>
      </c>
      <c r="D25" s="6">
        <v>127795672.03</v>
      </c>
      <c r="F25" s="6">
        <v>174149945.78</v>
      </c>
    </row>
    <row r="26" spans="1:6" x14ac:dyDescent="0.25">
      <c r="A26" t="s">
        <v>2239</v>
      </c>
      <c r="B26" s="6">
        <v>122633296.81000014</v>
      </c>
      <c r="C26" s="6">
        <v>10061183.169999994</v>
      </c>
      <c r="D26" s="6">
        <v>132694479.98000014</v>
      </c>
      <c r="F26" s="6">
        <v>181447532.31999999</v>
      </c>
    </row>
    <row r="27" spans="1:6" x14ac:dyDescent="0.25">
      <c r="A27" t="s">
        <v>2240</v>
      </c>
      <c r="B27" s="6">
        <v>127254913.11999999</v>
      </c>
      <c r="C27" s="6">
        <v>11283516.520000001</v>
      </c>
      <c r="D27" s="6">
        <v>138538429.63999999</v>
      </c>
      <c r="F27" s="6">
        <v>191426111.83000001</v>
      </c>
    </row>
    <row r="28" spans="1:6" x14ac:dyDescent="0.25">
      <c r="A28" t="s">
        <v>2241</v>
      </c>
      <c r="B28" s="6">
        <v>133793374.44999994</v>
      </c>
      <c r="C28" s="6">
        <v>12671291.170000002</v>
      </c>
      <c r="D28" s="6">
        <v>146464665.61999995</v>
      </c>
      <c r="F28" s="6">
        <v>203794147.53</v>
      </c>
    </row>
    <row r="29" spans="1:6" x14ac:dyDescent="0.25">
      <c r="A29" t="s">
        <v>2242</v>
      </c>
      <c r="B29" s="6">
        <v>140058536.25000003</v>
      </c>
      <c r="C29" s="6">
        <v>14353804.150000002</v>
      </c>
      <c r="D29" s="6">
        <v>154412340.40000004</v>
      </c>
      <c r="F29" s="6">
        <v>215665765.97</v>
      </c>
    </row>
    <row r="30" spans="1:6" x14ac:dyDescent="0.25">
      <c r="A30" t="s">
        <v>2243</v>
      </c>
      <c r="B30" s="6">
        <v>141453120.59999999</v>
      </c>
      <c r="C30" s="6">
        <v>21190411.489999998</v>
      </c>
      <c r="D30" s="6">
        <v>162643532.09</v>
      </c>
      <c r="F30" s="6">
        <v>230634082.56</v>
      </c>
    </row>
    <row r="31" spans="1:6" x14ac:dyDescent="0.25">
      <c r="A31" t="s">
        <v>2754</v>
      </c>
      <c r="B31" s="6">
        <v>160306225.5999999</v>
      </c>
      <c r="C31" s="6">
        <v>28705918.159999989</v>
      </c>
      <c r="D31" s="6">
        <v>189012143.7599999</v>
      </c>
      <c r="F31" s="6">
        <v>269603515.80000001</v>
      </c>
    </row>
    <row r="33" spans="3:3" x14ac:dyDescent="0.25">
      <c r="C33" s="6">
        <v>109297290.2</v>
      </c>
    </row>
    <row r="34" spans="3:3" x14ac:dyDescent="0.25">
      <c r="C34" s="6">
        <f>+C33-GETPIVOTDATA("Sum of Interés",$A$24,"Months (Periodo expensas)",7)</f>
        <v>80591372.040000021</v>
      </c>
    </row>
  </sheetData>
  <pageMargins left="0.7" right="0.12" top="0.75" bottom="0.75" header="0.3" footer="0.3"/>
  <pageSetup scale="46" orientation="landscape" horizontalDpi="0" verticalDpi="0"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3D466-B82B-480A-91F7-B70EB8C1DC04}">
  <dimension ref="A1:R4312"/>
  <sheetViews>
    <sheetView topLeftCell="A4086" zoomScale="90" zoomScaleNormal="90" workbookViewId="0">
      <selection activeCell="I3710" sqref="I3710"/>
    </sheetView>
  </sheetViews>
  <sheetFormatPr baseColWidth="10" defaultColWidth="9.140625" defaultRowHeight="15" x14ac:dyDescent="0.25"/>
  <cols>
    <col min="1" max="1" width="20.140625" bestFit="1" customWidth="1"/>
    <col min="2" max="2" width="23.140625" customWidth="1"/>
    <col min="3" max="3" width="15.85546875" customWidth="1"/>
    <col min="4" max="4" width="13.7109375" customWidth="1"/>
    <col min="5" max="5" width="15" customWidth="1"/>
    <col min="6" max="6" width="13.28515625" customWidth="1"/>
    <col min="7" max="7" width="14.42578125" customWidth="1"/>
    <col min="8" max="8" width="13.42578125" customWidth="1"/>
    <col min="9" max="9" width="14.42578125" customWidth="1"/>
    <col min="10" max="10" width="12.5703125" customWidth="1"/>
    <col min="11" max="11" width="13.5703125" customWidth="1"/>
    <col min="12" max="12" width="13.42578125" customWidth="1"/>
    <col min="13" max="13" width="16.140625" customWidth="1"/>
    <col min="14" max="14" width="11.85546875" customWidth="1"/>
    <col min="15" max="15" width="8.7109375" customWidth="1"/>
    <col min="16" max="16" width="14.7109375" customWidth="1"/>
    <col min="18" max="18" width="21.85546875" customWidth="1"/>
  </cols>
  <sheetData>
    <row r="1" spans="1:18" x14ac:dyDescent="0.25">
      <c r="A1" s="2" t="s">
        <v>2743</v>
      </c>
    </row>
    <row r="3" spans="1:18" s="2" customFormat="1" x14ac:dyDescent="0.25">
      <c r="A3" s="2" t="s">
        <v>1029</v>
      </c>
      <c r="B3" s="2" t="s">
        <v>1030</v>
      </c>
      <c r="C3" s="2" t="s">
        <v>1031</v>
      </c>
      <c r="D3" s="2" t="s">
        <v>1032</v>
      </c>
      <c r="E3" s="2" t="s">
        <v>1033</v>
      </c>
      <c r="F3" s="2" t="s">
        <v>1034</v>
      </c>
      <c r="G3" s="2" t="s">
        <v>1035</v>
      </c>
      <c r="H3" s="2" t="s">
        <v>1036</v>
      </c>
      <c r="I3" s="2" t="s">
        <v>1037</v>
      </c>
      <c r="J3" s="2" t="s">
        <v>1038</v>
      </c>
      <c r="K3" s="2" t="s">
        <v>1039</v>
      </c>
      <c r="L3" s="2" t="s">
        <v>1040</v>
      </c>
      <c r="M3" s="2" t="s">
        <v>1468</v>
      </c>
      <c r="N3" s="2" t="s">
        <v>1041</v>
      </c>
      <c r="O3" s="2" t="s">
        <v>1042</v>
      </c>
      <c r="P3" s="2" t="s">
        <v>1043</v>
      </c>
      <c r="Q3" s="2" t="s">
        <v>1044</v>
      </c>
      <c r="R3" s="2" t="s">
        <v>2731</v>
      </c>
    </row>
    <row r="4" spans="1:18" x14ac:dyDescent="0.25">
      <c r="A4" t="s">
        <v>0</v>
      </c>
      <c r="B4" t="s">
        <v>1</v>
      </c>
      <c r="C4" s="3">
        <v>32641</v>
      </c>
      <c r="D4" s="3">
        <v>32641</v>
      </c>
      <c r="E4" s="3">
        <v>0</v>
      </c>
      <c r="F4" s="3">
        <v>0</v>
      </c>
      <c r="G4" s="3">
        <v>0</v>
      </c>
      <c r="H4" s="3">
        <v>29346.63</v>
      </c>
      <c r="I4" s="3">
        <v>8974.3700000000008</v>
      </c>
      <c r="J4" s="3">
        <v>772.8</v>
      </c>
      <c r="K4" s="3">
        <v>1588.87</v>
      </c>
      <c r="L4" s="3">
        <v>0</v>
      </c>
      <c r="M4" s="3"/>
      <c r="N4" s="3">
        <v>-3585</v>
      </c>
      <c r="O4" s="3">
        <v>0.33</v>
      </c>
      <c r="P4" s="3">
        <v>37098</v>
      </c>
      <c r="Q4" s="1">
        <v>44927</v>
      </c>
      <c r="R4" t="s">
        <v>2261</v>
      </c>
    </row>
    <row r="5" spans="1:18" x14ac:dyDescent="0.25">
      <c r="A5" t="s">
        <v>2</v>
      </c>
      <c r="B5" t="s">
        <v>1</v>
      </c>
      <c r="C5" s="3">
        <v>32687</v>
      </c>
      <c r="D5" s="3">
        <v>32687</v>
      </c>
      <c r="E5" s="3">
        <v>0</v>
      </c>
      <c r="F5" s="3">
        <v>0</v>
      </c>
      <c r="G5" s="3">
        <v>0</v>
      </c>
      <c r="H5" s="3">
        <v>29346.63</v>
      </c>
      <c r="I5" s="3">
        <v>9023.68</v>
      </c>
      <c r="J5" s="3">
        <v>778.8</v>
      </c>
      <c r="K5" s="3">
        <v>1598.12</v>
      </c>
      <c r="L5" s="3">
        <v>0</v>
      </c>
      <c r="M5" s="3"/>
      <c r="N5" s="3">
        <v>-3590</v>
      </c>
      <c r="O5" s="3">
        <v>0.77</v>
      </c>
      <c r="P5" s="3">
        <v>37158</v>
      </c>
      <c r="Q5" s="1">
        <v>44927</v>
      </c>
      <c r="R5" t="s">
        <v>2261</v>
      </c>
    </row>
    <row r="6" spans="1:18" x14ac:dyDescent="0.25">
      <c r="A6" t="s">
        <v>3</v>
      </c>
      <c r="B6" t="s">
        <v>4</v>
      </c>
      <c r="C6" s="3">
        <v>32816</v>
      </c>
      <c r="D6" s="3">
        <v>32816</v>
      </c>
      <c r="E6" s="3">
        <v>0</v>
      </c>
      <c r="F6" s="3">
        <v>0</v>
      </c>
      <c r="G6" s="3">
        <v>0</v>
      </c>
      <c r="H6" s="3">
        <v>29346.63</v>
      </c>
      <c r="I6" s="3">
        <v>9162.64</v>
      </c>
      <c r="J6" s="3">
        <v>790.8</v>
      </c>
      <c r="K6" s="3">
        <v>1622.17</v>
      </c>
      <c r="L6" s="3">
        <v>0</v>
      </c>
      <c r="M6" s="3"/>
      <c r="N6" s="3">
        <v>-3603</v>
      </c>
      <c r="O6" s="3">
        <v>0.76</v>
      </c>
      <c r="P6" s="3">
        <v>37320</v>
      </c>
      <c r="Q6" s="1">
        <v>44927</v>
      </c>
      <c r="R6" t="s">
        <v>2262</v>
      </c>
    </row>
    <row r="7" spans="1:18" x14ac:dyDescent="0.25">
      <c r="A7" t="s">
        <v>5</v>
      </c>
      <c r="B7" t="s">
        <v>6</v>
      </c>
      <c r="C7" s="3">
        <v>30676</v>
      </c>
      <c r="D7" s="3">
        <v>30676</v>
      </c>
      <c r="E7" s="3">
        <v>0</v>
      </c>
      <c r="F7" s="3">
        <v>0</v>
      </c>
      <c r="G7" s="3">
        <v>0</v>
      </c>
      <c r="H7" s="3">
        <v>29346.63</v>
      </c>
      <c r="I7" s="3">
        <v>6831.64</v>
      </c>
      <c r="J7" s="3">
        <v>589.20000000000005</v>
      </c>
      <c r="K7" s="3">
        <v>1210.1500000000001</v>
      </c>
      <c r="L7" s="3">
        <v>0</v>
      </c>
      <c r="M7" s="3"/>
      <c r="N7" s="3">
        <v>-3384</v>
      </c>
      <c r="O7" s="3">
        <v>0.38</v>
      </c>
      <c r="P7" s="3">
        <v>34594</v>
      </c>
      <c r="Q7" s="1">
        <v>44927</v>
      </c>
      <c r="R7" t="s">
        <v>2263</v>
      </c>
    </row>
    <row r="8" spans="1:18" x14ac:dyDescent="0.25">
      <c r="A8" t="s">
        <v>7</v>
      </c>
      <c r="B8" t="s">
        <v>6</v>
      </c>
      <c r="C8" s="3">
        <v>30706</v>
      </c>
      <c r="D8" s="3">
        <v>30706</v>
      </c>
      <c r="E8" s="3">
        <v>0</v>
      </c>
      <c r="F8" s="3">
        <v>0</v>
      </c>
      <c r="G8" s="3">
        <v>0</v>
      </c>
      <c r="H8" s="3">
        <v>29346.63</v>
      </c>
      <c r="I8" s="3">
        <v>6863.02</v>
      </c>
      <c r="J8" s="3">
        <v>592.79999999999995</v>
      </c>
      <c r="K8" s="3">
        <v>1215.24</v>
      </c>
      <c r="L8" s="3">
        <v>0</v>
      </c>
      <c r="M8" s="3"/>
      <c r="N8" s="3">
        <v>-3387</v>
      </c>
      <c r="O8" s="3">
        <v>0.31</v>
      </c>
      <c r="P8" s="3">
        <v>34631</v>
      </c>
      <c r="Q8" s="1">
        <v>44927</v>
      </c>
      <c r="R8" t="s">
        <v>2263</v>
      </c>
    </row>
    <row r="9" spans="1:18" x14ac:dyDescent="0.25">
      <c r="A9" t="s">
        <v>8</v>
      </c>
      <c r="B9" t="s">
        <v>9</v>
      </c>
      <c r="C9" s="3">
        <v>30458</v>
      </c>
      <c r="D9" s="3">
        <v>30458</v>
      </c>
      <c r="E9" s="3">
        <v>0</v>
      </c>
      <c r="F9" s="3">
        <v>0</v>
      </c>
      <c r="G9" s="3">
        <v>0</v>
      </c>
      <c r="H9" s="3">
        <v>29346.63</v>
      </c>
      <c r="I9" s="3">
        <v>6594.05</v>
      </c>
      <c r="J9" s="3">
        <v>568.79999999999995</v>
      </c>
      <c r="K9" s="3">
        <v>1168.07</v>
      </c>
      <c r="L9" s="3">
        <v>0</v>
      </c>
      <c r="M9" s="3"/>
      <c r="N9" s="3">
        <v>-3362</v>
      </c>
      <c r="O9" s="3">
        <v>0.45</v>
      </c>
      <c r="P9" s="3">
        <v>34316</v>
      </c>
      <c r="Q9" s="1">
        <v>44927</v>
      </c>
      <c r="R9" t="s">
        <v>2264</v>
      </c>
    </row>
    <row r="10" spans="1:18" x14ac:dyDescent="0.25">
      <c r="A10" t="s">
        <v>10</v>
      </c>
      <c r="B10" t="s">
        <v>11</v>
      </c>
      <c r="C10" s="3">
        <v>33485</v>
      </c>
      <c r="D10" s="3">
        <v>33485</v>
      </c>
      <c r="E10" s="3">
        <v>0</v>
      </c>
      <c r="F10" s="3">
        <v>0</v>
      </c>
      <c r="G10" s="3">
        <v>0</v>
      </c>
      <c r="H10" s="3">
        <v>29346.63</v>
      </c>
      <c r="I10" s="3">
        <v>6535.78</v>
      </c>
      <c r="J10" s="3">
        <v>565.20000000000005</v>
      </c>
      <c r="K10" s="3">
        <v>1157.44</v>
      </c>
      <c r="L10" s="3">
        <v>0</v>
      </c>
      <c r="M10" s="3"/>
      <c r="N10" s="3">
        <v>-3356</v>
      </c>
      <c r="O10" s="3">
        <v>0.95</v>
      </c>
      <c r="P10" s="3">
        <v>34250</v>
      </c>
      <c r="Q10" s="1">
        <v>44927</v>
      </c>
      <c r="R10" t="s">
        <v>2265</v>
      </c>
    </row>
    <row r="11" spans="1:18" x14ac:dyDescent="0.25">
      <c r="A11" t="s">
        <v>12</v>
      </c>
      <c r="B11" t="s">
        <v>13</v>
      </c>
      <c r="C11" s="3">
        <v>48081</v>
      </c>
      <c r="D11" s="3">
        <v>48081</v>
      </c>
      <c r="E11" s="3">
        <v>0</v>
      </c>
      <c r="F11" s="3">
        <v>0</v>
      </c>
      <c r="G11" s="3">
        <v>0</v>
      </c>
      <c r="H11" s="3">
        <v>29346.63</v>
      </c>
      <c r="I11" s="3">
        <v>9561.6</v>
      </c>
      <c r="J11" s="3">
        <v>0</v>
      </c>
      <c r="K11" s="3">
        <v>1692.92</v>
      </c>
      <c r="L11" s="3">
        <v>33725.410000000003</v>
      </c>
      <c r="M11" s="3"/>
      <c r="N11" s="3">
        <v>-3640</v>
      </c>
      <c r="O11" s="3">
        <v>0.44</v>
      </c>
      <c r="P11" s="3">
        <v>70687</v>
      </c>
      <c r="Q11" s="1">
        <v>44927</v>
      </c>
      <c r="R11" t="s">
        <v>2266</v>
      </c>
    </row>
    <row r="12" spans="1:18" x14ac:dyDescent="0.25">
      <c r="A12" t="s">
        <v>14</v>
      </c>
      <c r="B12" t="s">
        <v>15</v>
      </c>
      <c r="C12" s="3">
        <v>39317</v>
      </c>
      <c r="D12" s="3">
        <v>39317</v>
      </c>
      <c r="E12" s="3">
        <v>0</v>
      </c>
      <c r="F12" s="3">
        <v>0</v>
      </c>
      <c r="G12" s="3">
        <v>0</v>
      </c>
      <c r="H12" s="3">
        <v>29346.63</v>
      </c>
      <c r="I12" s="3">
        <v>9579.5300000000007</v>
      </c>
      <c r="J12" s="3">
        <v>0</v>
      </c>
      <c r="K12" s="3">
        <v>1696.15</v>
      </c>
      <c r="L12" s="3">
        <v>0</v>
      </c>
      <c r="M12" s="3"/>
      <c r="N12" s="3">
        <v>3303</v>
      </c>
      <c r="O12" s="3">
        <v>0.69</v>
      </c>
      <c r="P12" s="3">
        <v>43926</v>
      </c>
      <c r="Q12" s="1">
        <v>44927</v>
      </c>
      <c r="R12" t="s">
        <v>2267</v>
      </c>
    </row>
    <row r="13" spans="1:18" x14ac:dyDescent="0.25">
      <c r="A13" t="s">
        <v>16</v>
      </c>
      <c r="B13" t="s">
        <v>17</v>
      </c>
      <c r="C13" s="3">
        <v>31206</v>
      </c>
      <c r="D13" s="3">
        <v>31206</v>
      </c>
      <c r="E13" s="3">
        <v>0</v>
      </c>
      <c r="F13" s="3">
        <v>0</v>
      </c>
      <c r="G13" s="3">
        <v>0</v>
      </c>
      <c r="H13" s="3">
        <v>29346.63</v>
      </c>
      <c r="I13" s="3">
        <v>7409.91</v>
      </c>
      <c r="J13" s="3">
        <v>638.4</v>
      </c>
      <c r="K13" s="3">
        <v>1311.88</v>
      </c>
      <c r="L13" s="3">
        <v>0</v>
      </c>
      <c r="M13" s="3"/>
      <c r="N13" s="3">
        <v>-3438</v>
      </c>
      <c r="O13" s="3">
        <v>0.18</v>
      </c>
      <c r="P13" s="3">
        <v>35269</v>
      </c>
      <c r="Q13" s="1">
        <v>44927</v>
      </c>
      <c r="R13" t="s">
        <v>2268</v>
      </c>
    </row>
    <row r="14" spans="1:18" x14ac:dyDescent="0.25">
      <c r="A14" t="s">
        <v>18</v>
      </c>
      <c r="B14" t="s">
        <v>19</v>
      </c>
      <c r="C14" s="3">
        <v>31195</v>
      </c>
      <c r="D14" s="3">
        <v>31195</v>
      </c>
      <c r="E14" s="3">
        <v>0</v>
      </c>
      <c r="F14" s="3">
        <v>0</v>
      </c>
      <c r="G14" s="3">
        <v>0</v>
      </c>
      <c r="H14" s="3">
        <v>29346.63</v>
      </c>
      <c r="I14" s="3">
        <v>7396.46</v>
      </c>
      <c r="J14" s="3">
        <v>638.4</v>
      </c>
      <c r="K14" s="3">
        <v>1309.57</v>
      </c>
      <c r="L14" s="3">
        <v>0</v>
      </c>
      <c r="M14" s="3"/>
      <c r="N14" s="3">
        <v>-3437</v>
      </c>
      <c r="O14" s="3">
        <v>0.94</v>
      </c>
      <c r="P14" s="3">
        <v>35255</v>
      </c>
      <c r="Q14" s="1">
        <v>44927</v>
      </c>
      <c r="R14" t="s">
        <v>2269</v>
      </c>
    </row>
    <row r="15" spans="1:18" x14ac:dyDescent="0.25">
      <c r="A15" t="s">
        <v>20</v>
      </c>
      <c r="B15" t="s">
        <v>21</v>
      </c>
      <c r="C15" s="3">
        <v>33082</v>
      </c>
      <c r="D15" s="3">
        <v>0</v>
      </c>
      <c r="E15" s="3">
        <v>33082</v>
      </c>
      <c r="F15" s="3">
        <v>1654.1</v>
      </c>
      <c r="G15" s="3">
        <v>0</v>
      </c>
      <c r="H15" s="3">
        <v>29346.63</v>
      </c>
      <c r="I15" s="3">
        <v>6535.78</v>
      </c>
      <c r="J15" s="3">
        <v>162</v>
      </c>
      <c r="K15" s="3">
        <v>3349.3</v>
      </c>
      <c r="L15" s="3">
        <v>0</v>
      </c>
      <c r="M15" s="3"/>
      <c r="N15" s="3">
        <v>0</v>
      </c>
      <c r="O15" s="3">
        <v>0.19</v>
      </c>
      <c r="P15" s="3">
        <v>74130</v>
      </c>
      <c r="Q15" s="1">
        <v>44927</v>
      </c>
      <c r="R15" t="s">
        <v>21</v>
      </c>
    </row>
    <row r="16" spans="1:18" x14ac:dyDescent="0.25">
      <c r="A16" t="s">
        <v>22</v>
      </c>
      <c r="B16" t="s">
        <v>23</v>
      </c>
      <c r="C16" s="3">
        <v>40308</v>
      </c>
      <c r="D16" s="3">
        <v>40512</v>
      </c>
      <c r="E16" s="3">
        <v>0</v>
      </c>
      <c r="F16" s="3">
        <v>0</v>
      </c>
      <c r="G16" s="3">
        <v>204</v>
      </c>
      <c r="H16" s="3">
        <v>29346.63</v>
      </c>
      <c r="I16" s="3">
        <v>14053.27</v>
      </c>
      <c r="J16" s="3">
        <v>0</v>
      </c>
      <c r="K16" s="3">
        <v>2488.7399999999998</v>
      </c>
      <c r="L16" s="3">
        <v>0</v>
      </c>
      <c r="M16" s="3"/>
      <c r="N16" s="3">
        <v>-4063</v>
      </c>
      <c r="O16" s="3">
        <v>0.36</v>
      </c>
      <c r="P16" s="3">
        <v>41622</v>
      </c>
      <c r="Q16" s="1">
        <v>44927</v>
      </c>
      <c r="R16" t="s">
        <v>2270</v>
      </c>
    </row>
    <row r="17" spans="1:18" x14ac:dyDescent="0.25">
      <c r="A17" t="s">
        <v>24</v>
      </c>
      <c r="B17" t="s">
        <v>25</v>
      </c>
      <c r="C17" s="3">
        <v>32569</v>
      </c>
      <c r="D17" s="3">
        <v>32569</v>
      </c>
      <c r="E17" s="3">
        <v>0</v>
      </c>
      <c r="F17" s="3">
        <v>0</v>
      </c>
      <c r="G17" s="3">
        <v>0</v>
      </c>
      <c r="H17" s="3">
        <v>29346.63</v>
      </c>
      <c r="I17" s="3">
        <v>8893.68</v>
      </c>
      <c r="J17" s="3">
        <v>768</v>
      </c>
      <c r="K17" s="3">
        <v>1575</v>
      </c>
      <c r="L17" s="3">
        <v>0</v>
      </c>
      <c r="M17" s="3"/>
      <c r="N17" s="3">
        <v>-3578</v>
      </c>
      <c r="O17" s="3">
        <v>0.69</v>
      </c>
      <c r="P17" s="3">
        <v>37006</v>
      </c>
      <c r="Q17" s="1">
        <v>44927</v>
      </c>
      <c r="R17" t="s">
        <v>2271</v>
      </c>
    </row>
    <row r="18" spans="1:18" x14ac:dyDescent="0.25">
      <c r="A18" t="s">
        <v>26</v>
      </c>
      <c r="B18" t="s">
        <v>27</v>
      </c>
      <c r="C18" s="3">
        <v>32581</v>
      </c>
      <c r="D18" s="3">
        <v>32581</v>
      </c>
      <c r="E18" s="3">
        <v>0</v>
      </c>
      <c r="F18" s="3">
        <v>0</v>
      </c>
      <c r="G18" s="3">
        <v>0</v>
      </c>
      <c r="H18" s="3">
        <v>29346.63</v>
      </c>
      <c r="I18" s="3">
        <v>8893.68</v>
      </c>
      <c r="J18" s="3">
        <v>780</v>
      </c>
      <c r="K18" s="3">
        <v>1575</v>
      </c>
      <c r="L18" s="3">
        <v>0</v>
      </c>
      <c r="M18" s="3"/>
      <c r="N18" s="3">
        <v>-3578</v>
      </c>
      <c r="O18" s="3">
        <v>0.69</v>
      </c>
      <c r="P18" s="3">
        <v>37018</v>
      </c>
      <c r="Q18" s="1">
        <v>44927</v>
      </c>
      <c r="R18" t="s">
        <v>2272</v>
      </c>
    </row>
    <row r="19" spans="1:18" x14ac:dyDescent="0.25">
      <c r="A19" t="s">
        <v>28</v>
      </c>
      <c r="B19" t="s">
        <v>29</v>
      </c>
      <c r="C19" s="3">
        <v>67271</v>
      </c>
      <c r="D19" s="3">
        <v>67271</v>
      </c>
      <c r="E19" s="3">
        <v>0</v>
      </c>
      <c r="F19" s="3">
        <v>0</v>
      </c>
      <c r="G19" s="3">
        <v>0</v>
      </c>
      <c r="H19" s="3">
        <v>29346.63</v>
      </c>
      <c r="I19" s="3">
        <v>8866.7800000000007</v>
      </c>
      <c r="J19" s="3">
        <v>766.8</v>
      </c>
      <c r="K19" s="3">
        <v>1570.38</v>
      </c>
      <c r="L19" s="3">
        <v>0</v>
      </c>
      <c r="M19" s="3"/>
      <c r="N19" s="3">
        <v>0</v>
      </c>
      <c r="O19" s="3">
        <v>0.41</v>
      </c>
      <c r="P19" s="3">
        <v>40551</v>
      </c>
      <c r="Q19" s="1">
        <v>44927</v>
      </c>
      <c r="R19" t="s">
        <v>29</v>
      </c>
    </row>
    <row r="20" spans="1:18" x14ac:dyDescent="0.25">
      <c r="A20" t="s">
        <v>30</v>
      </c>
      <c r="B20" t="s">
        <v>31</v>
      </c>
      <c r="C20" s="3">
        <v>73106</v>
      </c>
      <c r="D20" s="3">
        <v>0</v>
      </c>
      <c r="E20" s="3">
        <v>68857.23</v>
      </c>
      <c r="F20" s="3">
        <v>7691.63</v>
      </c>
      <c r="G20" s="3">
        <v>0</v>
      </c>
      <c r="H20" s="3">
        <v>29346.63</v>
      </c>
      <c r="I20" s="3">
        <v>8920.58</v>
      </c>
      <c r="J20" s="3">
        <v>770.4</v>
      </c>
      <c r="K20" s="3">
        <v>1579.62</v>
      </c>
      <c r="L20" s="3">
        <v>0</v>
      </c>
      <c r="M20" s="3"/>
      <c r="N20" s="3">
        <v>0</v>
      </c>
      <c r="O20" s="3">
        <v>0.91</v>
      </c>
      <c r="P20" s="3">
        <v>117167</v>
      </c>
      <c r="Q20" s="1">
        <v>44927</v>
      </c>
      <c r="R20" t="s">
        <v>31</v>
      </c>
    </row>
    <row r="21" spans="1:18" x14ac:dyDescent="0.25">
      <c r="A21" t="s">
        <v>32</v>
      </c>
      <c r="B21" t="s">
        <v>33</v>
      </c>
      <c r="C21" s="3">
        <v>74798</v>
      </c>
      <c r="D21" s="3">
        <v>0</v>
      </c>
      <c r="E21" s="3">
        <v>73019.81</v>
      </c>
      <c r="F21" s="3">
        <v>5429.18</v>
      </c>
      <c r="G21" s="3">
        <v>0</v>
      </c>
      <c r="H21" s="3">
        <v>29346.63</v>
      </c>
      <c r="I21" s="3">
        <v>10494</v>
      </c>
      <c r="J21" s="3">
        <v>904.8</v>
      </c>
      <c r="K21" s="3">
        <v>1858</v>
      </c>
      <c r="L21" s="3">
        <v>0</v>
      </c>
      <c r="M21" s="3"/>
      <c r="N21" s="3">
        <v>0</v>
      </c>
      <c r="O21" s="3">
        <v>0.57999999999999996</v>
      </c>
      <c r="P21" s="3">
        <v>121053</v>
      </c>
      <c r="Q21" s="1">
        <v>44927</v>
      </c>
      <c r="R21" t="s">
        <v>33</v>
      </c>
    </row>
    <row r="22" spans="1:18" x14ac:dyDescent="0.25">
      <c r="A22" t="s">
        <v>34</v>
      </c>
      <c r="B22" t="s">
        <v>35</v>
      </c>
      <c r="C22" s="3">
        <v>34040</v>
      </c>
      <c r="D22" s="3">
        <v>34040</v>
      </c>
      <c r="E22" s="3">
        <v>0</v>
      </c>
      <c r="F22" s="3">
        <v>0</v>
      </c>
      <c r="G22" s="3">
        <v>0</v>
      </c>
      <c r="H22" s="3">
        <v>29346.63</v>
      </c>
      <c r="I22" s="3">
        <v>10498.49</v>
      </c>
      <c r="J22" s="3">
        <v>904.8</v>
      </c>
      <c r="K22" s="3">
        <v>1858.93</v>
      </c>
      <c r="L22" s="3">
        <v>0</v>
      </c>
      <c r="M22" s="3"/>
      <c r="N22" s="3">
        <v>-3728</v>
      </c>
      <c r="O22" s="3">
        <v>0.15</v>
      </c>
      <c r="P22" s="3">
        <v>38881</v>
      </c>
      <c r="Q22" s="1">
        <v>44927</v>
      </c>
      <c r="R22" t="s">
        <v>2273</v>
      </c>
    </row>
    <row r="23" spans="1:18" x14ac:dyDescent="0.25">
      <c r="A23" t="s">
        <v>36</v>
      </c>
      <c r="B23" t="s">
        <v>37</v>
      </c>
      <c r="C23" s="3">
        <v>33140</v>
      </c>
      <c r="D23" s="3">
        <v>33140</v>
      </c>
      <c r="E23" s="3">
        <v>0</v>
      </c>
      <c r="F23" s="3">
        <v>0</v>
      </c>
      <c r="G23" s="3">
        <v>0</v>
      </c>
      <c r="H23" s="3">
        <v>29346.63</v>
      </c>
      <c r="I23" s="3">
        <v>9516.77</v>
      </c>
      <c r="J23" s="3">
        <v>820.8</v>
      </c>
      <c r="K23" s="3">
        <v>1685.06</v>
      </c>
      <c r="L23" s="3">
        <v>0</v>
      </c>
      <c r="M23" s="3"/>
      <c r="N23" s="3">
        <v>-3636</v>
      </c>
      <c r="O23" s="3">
        <v>0.74</v>
      </c>
      <c r="P23" s="3">
        <v>37734</v>
      </c>
      <c r="Q23" s="1">
        <v>44927</v>
      </c>
      <c r="R23" t="s">
        <v>2274</v>
      </c>
    </row>
    <row r="24" spans="1:18" x14ac:dyDescent="0.25">
      <c r="A24" t="s">
        <v>38</v>
      </c>
      <c r="B24" t="s">
        <v>39</v>
      </c>
      <c r="C24" s="3">
        <v>31948</v>
      </c>
      <c r="D24" s="3">
        <v>31948</v>
      </c>
      <c r="E24" s="3">
        <v>0</v>
      </c>
      <c r="F24" s="3">
        <v>0</v>
      </c>
      <c r="G24" s="3">
        <v>0</v>
      </c>
      <c r="H24" s="3">
        <v>29346.63</v>
      </c>
      <c r="I24" s="3">
        <v>8216.7900000000009</v>
      </c>
      <c r="J24" s="3">
        <v>709.2</v>
      </c>
      <c r="K24" s="3">
        <v>1455.23</v>
      </c>
      <c r="L24" s="3">
        <v>0</v>
      </c>
      <c r="M24" s="3"/>
      <c r="N24" s="3">
        <v>-3514</v>
      </c>
      <c r="O24" s="3">
        <v>0.15</v>
      </c>
      <c r="P24" s="3">
        <v>36214</v>
      </c>
      <c r="Q24" s="1">
        <v>44927</v>
      </c>
      <c r="R24" t="s">
        <v>2275</v>
      </c>
    </row>
    <row r="25" spans="1:18" x14ac:dyDescent="0.25">
      <c r="A25" t="s">
        <v>40</v>
      </c>
      <c r="B25" t="s">
        <v>41</v>
      </c>
      <c r="C25" s="3">
        <v>29409</v>
      </c>
      <c r="D25" s="3">
        <v>29409</v>
      </c>
      <c r="E25" s="3">
        <v>0</v>
      </c>
      <c r="F25" s="3">
        <v>0</v>
      </c>
      <c r="G25" s="3">
        <v>0</v>
      </c>
      <c r="H25" s="3">
        <v>29346.63</v>
      </c>
      <c r="I25" s="3">
        <v>6015.79</v>
      </c>
      <c r="J25" s="3">
        <v>0</v>
      </c>
      <c r="K25" s="3">
        <v>1064.95</v>
      </c>
      <c r="L25" s="3">
        <v>0</v>
      </c>
      <c r="M25" s="3"/>
      <c r="N25" s="3">
        <v>-3307</v>
      </c>
      <c r="O25" s="3">
        <v>0.63</v>
      </c>
      <c r="P25" s="3">
        <v>33121</v>
      </c>
      <c r="Q25" s="1">
        <v>44927</v>
      </c>
      <c r="R25" t="s">
        <v>2276</v>
      </c>
    </row>
    <row r="26" spans="1:18" x14ac:dyDescent="0.25">
      <c r="A26" t="s">
        <v>1051</v>
      </c>
      <c r="B26" t="s">
        <v>43</v>
      </c>
      <c r="C26" s="3">
        <v>30575</v>
      </c>
      <c r="D26" s="3">
        <v>30575</v>
      </c>
      <c r="E26" s="3">
        <v>0</v>
      </c>
      <c r="F26" s="3">
        <v>0</v>
      </c>
      <c r="G26" s="3">
        <v>0</v>
      </c>
      <c r="H26" s="3">
        <v>29346.63</v>
      </c>
      <c r="I26" s="3">
        <v>6719.57</v>
      </c>
      <c r="J26" s="3">
        <v>580.79999999999995</v>
      </c>
      <c r="K26" s="3">
        <v>1189.8</v>
      </c>
      <c r="L26" s="3">
        <v>0</v>
      </c>
      <c r="M26" s="3"/>
      <c r="N26" s="3">
        <v>-3373</v>
      </c>
      <c r="O26" s="3">
        <v>0.2</v>
      </c>
      <c r="P26" s="3">
        <v>34464</v>
      </c>
      <c r="Q26" s="1">
        <v>44927</v>
      </c>
      <c r="R26" t="s">
        <v>2277</v>
      </c>
    </row>
    <row r="27" spans="1:18" x14ac:dyDescent="0.25">
      <c r="A27" t="s">
        <v>1052</v>
      </c>
      <c r="B27" t="s">
        <v>45</v>
      </c>
      <c r="C27" s="3">
        <v>668915</v>
      </c>
      <c r="D27" s="3">
        <v>0</v>
      </c>
      <c r="E27" s="3">
        <v>506575.24</v>
      </c>
      <c r="F27" s="3">
        <v>187668.52</v>
      </c>
      <c r="G27" s="3">
        <v>0</v>
      </c>
      <c r="H27" s="3">
        <v>29346.63</v>
      </c>
      <c r="I27" s="3">
        <v>8252.65</v>
      </c>
      <c r="J27" s="3">
        <v>0</v>
      </c>
      <c r="K27" s="3">
        <v>1461.24</v>
      </c>
      <c r="L27" s="3">
        <v>0</v>
      </c>
      <c r="M27" s="3"/>
      <c r="N27" s="3">
        <v>6825</v>
      </c>
      <c r="O27" s="3">
        <v>0.72</v>
      </c>
      <c r="P27" s="3">
        <v>740130</v>
      </c>
      <c r="Q27" s="1">
        <v>44927</v>
      </c>
      <c r="R27" t="s">
        <v>2278</v>
      </c>
    </row>
    <row r="28" spans="1:18" x14ac:dyDescent="0.25">
      <c r="A28" t="s">
        <v>46</v>
      </c>
      <c r="B28" t="s">
        <v>47</v>
      </c>
      <c r="C28" s="3">
        <v>32464</v>
      </c>
      <c r="D28" s="3">
        <v>32951</v>
      </c>
      <c r="E28" s="3">
        <v>0</v>
      </c>
      <c r="F28" s="3">
        <v>487</v>
      </c>
      <c r="G28" s="3">
        <v>487</v>
      </c>
      <c r="H28" s="3">
        <v>29346.63</v>
      </c>
      <c r="I28" s="3">
        <v>9691.6</v>
      </c>
      <c r="J28" s="3">
        <v>0</v>
      </c>
      <c r="K28" s="3">
        <v>1716.5</v>
      </c>
      <c r="L28" s="3">
        <v>0</v>
      </c>
      <c r="M28" s="3"/>
      <c r="N28" s="3">
        <v>0</v>
      </c>
      <c r="O28" s="3">
        <v>0.27</v>
      </c>
      <c r="P28" s="3">
        <v>40755</v>
      </c>
      <c r="Q28" s="1">
        <v>44927</v>
      </c>
      <c r="R28" t="s">
        <v>47</v>
      </c>
    </row>
    <row r="29" spans="1:18" x14ac:dyDescent="0.25">
      <c r="A29" t="s">
        <v>48</v>
      </c>
      <c r="B29" t="s">
        <v>49</v>
      </c>
      <c r="C29" s="3">
        <v>39872</v>
      </c>
      <c r="D29" s="3">
        <v>39872</v>
      </c>
      <c r="E29" s="3">
        <v>0</v>
      </c>
      <c r="F29" s="3">
        <v>0</v>
      </c>
      <c r="G29" s="3">
        <v>0</v>
      </c>
      <c r="H29" s="3">
        <v>29346.63</v>
      </c>
      <c r="I29" s="3">
        <v>12901.21</v>
      </c>
      <c r="J29" s="3">
        <v>1112.4000000000001</v>
      </c>
      <c r="K29" s="3">
        <v>2284.35</v>
      </c>
      <c r="L29" s="3">
        <v>0</v>
      </c>
      <c r="M29" s="3"/>
      <c r="N29" s="3">
        <v>0</v>
      </c>
      <c r="O29" s="3">
        <v>0.41</v>
      </c>
      <c r="P29" s="3">
        <v>45645</v>
      </c>
      <c r="Q29" s="1">
        <v>44927</v>
      </c>
      <c r="R29" t="s">
        <v>49</v>
      </c>
    </row>
    <row r="30" spans="1:18" x14ac:dyDescent="0.25">
      <c r="A30" t="s">
        <v>50</v>
      </c>
      <c r="B30" t="s">
        <v>51</v>
      </c>
      <c r="C30" s="3">
        <v>41494</v>
      </c>
      <c r="D30" s="3">
        <v>41494</v>
      </c>
      <c r="E30" s="3">
        <v>0</v>
      </c>
      <c r="F30" s="3">
        <v>0</v>
      </c>
      <c r="G30" s="3">
        <v>0</v>
      </c>
      <c r="H30" s="3">
        <v>29346.63</v>
      </c>
      <c r="I30" s="3">
        <v>15734.28</v>
      </c>
      <c r="J30" s="3">
        <v>134.4</v>
      </c>
      <c r="K30" s="3">
        <v>2786.54</v>
      </c>
      <c r="L30" s="3">
        <v>0</v>
      </c>
      <c r="M30" s="3"/>
      <c r="N30" s="3">
        <v>0</v>
      </c>
      <c r="O30" s="3">
        <v>0.15</v>
      </c>
      <c r="P30" s="3">
        <v>48002</v>
      </c>
      <c r="Q30" s="1">
        <v>44927</v>
      </c>
      <c r="R30" t="s">
        <v>51</v>
      </c>
    </row>
    <row r="31" spans="1:18" x14ac:dyDescent="0.25">
      <c r="A31" t="s">
        <v>52</v>
      </c>
      <c r="B31" t="s">
        <v>53</v>
      </c>
      <c r="C31" s="3">
        <v>32099</v>
      </c>
      <c r="D31" s="3">
        <v>32099</v>
      </c>
      <c r="E31" s="3">
        <v>0</v>
      </c>
      <c r="F31" s="3">
        <v>0</v>
      </c>
      <c r="G31" s="3">
        <v>0</v>
      </c>
      <c r="H31" s="3">
        <v>29346.63</v>
      </c>
      <c r="I31" s="3">
        <v>9252.2999999999993</v>
      </c>
      <c r="J31" s="3">
        <v>0</v>
      </c>
      <c r="K31" s="3">
        <v>1638.81</v>
      </c>
      <c r="L31" s="3">
        <v>5535.84</v>
      </c>
      <c r="M31" s="3"/>
      <c r="N31" s="3">
        <v>-3612</v>
      </c>
      <c r="O31" s="3">
        <v>0.42</v>
      </c>
      <c r="P31" s="3">
        <v>42162</v>
      </c>
      <c r="Q31" s="1">
        <v>44927</v>
      </c>
      <c r="R31" t="s">
        <v>2279</v>
      </c>
    </row>
    <row r="32" spans="1:18" x14ac:dyDescent="0.25">
      <c r="A32" t="s">
        <v>54</v>
      </c>
      <c r="B32" t="s">
        <v>35</v>
      </c>
      <c r="C32" s="3">
        <v>34311</v>
      </c>
      <c r="D32" s="3">
        <v>34311</v>
      </c>
      <c r="E32" s="3">
        <v>0</v>
      </c>
      <c r="F32" s="3">
        <v>0</v>
      </c>
      <c r="G32" s="3">
        <v>0</v>
      </c>
      <c r="H32" s="3">
        <v>29346.63</v>
      </c>
      <c r="I32" s="3">
        <v>10794.34</v>
      </c>
      <c r="J32" s="3">
        <v>927.6</v>
      </c>
      <c r="K32" s="3">
        <v>1907.02</v>
      </c>
      <c r="L32" s="3">
        <v>0</v>
      </c>
      <c r="M32" s="3"/>
      <c r="N32" s="3">
        <v>-3754</v>
      </c>
      <c r="O32" s="3">
        <v>0.41</v>
      </c>
      <c r="P32" s="3">
        <v>39222</v>
      </c>
      <c r="Q32" s="1">
        <v>44927</v>
      </c>
      <c r="R32" t="s">
        <v>2273</v>
      </c>
    </row>
    <row r="33" spans="1:18" x14ac:dyDescent="0.25">
      <c r="A33" t="s">
        <v>55</v>
      </c>
      <c r="B33" t="s">
        <v>33</v>
      </c>
      <c r="C33" s="3">
        <v>82590</v>
      </c>
      <c r="D33" s="3">
        <v>0</v>
      </c>
      <c r="E33" s="3">
        <v>80625.87</v>
      </c>
      <c r="F33" s="3">
        <v>5995.42</v>
      </c>
      <c r="G33" s="3">
        <v>0</v>
      </c>
      <c r="H33" s="3">
        <v>29346.63</v>
      </c>
      <c r="I33" s="3">
        <v>14367.06</v>
      </c>
      <c r="J33" s="3">
        <v>1238.4000000000001</v>
      </c>
      <c r="K33" s="3">
        <v>2544.23</v>
      </c>
      <c r="L33" s="3">
        <v>0</v>
      </c>
      <c r="M33" s="3"/>
      <c r="N33" s="3">
        <v>0</v>
      </c>
      <c r="O33" s="3">
        <v>0.39</v>
      </c>
      <c r="P33" s="3">
        <v>134118</v>
      </c>
      <c r="Q33" s="1">
        <v>44927</v>
      </c>
      <c r="R33" t="s">
        <v>33</v>
      </c>
    </row>
    <row r="34" spans="1:18" x14ac:dyDescent="0.25">
      <c r="A34" t="s">
        <v>56</v>
      </c>
      <c r="B34" t="s">
        <v>51</v>
      </c>
      <c r="C34" s="3">
        <v>39225</v>
      </c>
      <c r="D34" s="3">
        <v>39225</v>
      </c>
      <c r="E34" s="3">
        <v>0</v>
      </c>
      <c r="F34" s="3">
        <v>0</v>
      </c>
      <c r="G34" s="3">
        <v>0</v>
      </c>
      <c r="H34" s="3">
        <v>29346.63</v>
      </c>
      <c r="I34" s="3">
        <v>12255.71</v>
      </c>
      <c r="J34" s="3">
        <v>1057.2</v>
      </c>
      <c r="K34" s="3">
        <v>2170.13</v>
      </c>
      <c r="L34" s="3">
        <v>0</v>
      </c>
      <c r="M34" s="3"/>
      <c r="N34" s="3">
        <v>0</v>
      </c>
      <c r="O34" s="3">
        <v>0.33</v>
      </c>
      <c r="P34" s="3">
        <v>44830</v>
      </c>
      <c r="Q34" s="1">
        <v>44927</v>
      </c>
      <c r="R34" t="s">
        <v>51</v>
      </c>
    </row>
    <row r="35" spans="1:18" x14ac:dyDescent="0.25">
      <c r="A35" t="s">
        <v>57</v>
      </c>
      <c r="B35" t="s">
        <v>58</v>
      </c>
      <c r="C35" s="3">
        <v>69272</v>
      </c>
      <c r="D35" s="3">
        <v>69272</v>
      </c>
      <c r="E35" s="3" t="s">
        <v>59</v>
      </c>
      <c r="F35" s="3" t="s">
        <v>59</v>
      </c>
      <c r="G35" s="3">
        <v>0</v>
      </c>
      <c r="H35" s="3">
        <v>29346.63</v>
      </c>
      <c r="I35" s="3">
        <v>12004.67</v>
      </c>
      <c r="J35" s="3">
        <v>1034.4000000000001</v>
      </c>
      <c r="K35" s="3">
        <v>2125.7399999999998</v>
      </c>
      <c r="L35" s="3">
        <v>0</v>
      </c>
      <c r="M35" s="3"/>
      <c r="N35" s="3">
        <v>29981.03</v>
      </c>
      <c r="O35" s="3">
        <v>0.53</v>
      </c>
      <c r="P35" s="3">
        <v>74493</v>
      </c>
      <c r="Q35" s="1">
        <v>44927</v>
      </c>
      <c r="R35" t="s">
        <v>2280</v>
      </c>
    </row>
    <row r="36" spans="1:18" x14ac:dyDescent="0.25">
      <c r="A36" t="s">
        <v>60</v>
      </c>
      <c r="B36" t="s">
        <v>61</v>
      </c>
      <c r="C36" s="3">
        <v>37877</v>
      </c>
      <c r="D36" s="3">
        <v>37877</v>
      </c>
      <c r="E36" s="3">
        <v>0</v>
      </c>
      <c r="F36" s="3">
        <v>0</v>
      </c>
      <c r="G36" s="3">
        <v>0</v>
      </c>
      <c r="H36" s="3">
        <v>29346.63</v>
      </c>
      <c r="I36" s="3">
        <v>14680.85</v>
      </c>
      <c r="J36" s="3">
        <v>1266</v>
      </c>
      <c r="K36" s="3">
        <v>2599.7199999999998</v>
      </c>
      <c r="L36" s="3">
        <v>0</v>
      </c>
      <c r="M36" s="3"/>
      <c r="N36" s="3">
        <v>-4122</v>
      </c>
      <c r="O36" s="3">
        <v>0.8</v>
      </c>
      <c r="P36" s="3">
        <v>43772</v>
      </c>
      <c r="Q36" s="1">
        <v>44927</v>
      </c>
      <c r="R36" t="s">
        <v>2281</v>
      </c>
    </row>
    <row r="37" spans="1:18" x14ac:dyDescent="0.25">
      <c r="A37" t="s">
        <v>62</v>
      </c>
      <c r="B37" t="s">
        <v>63</v>
      </c>
      <c r="C37" s="3">
        <v>34625</v>
      </c>
      <c r="D37" s="3">
        <v>34625</v>
      </c>
      <c r="E37" s="3">
        <v>0</v>
      </c>
      <c r="F37" s="3">
        <v>0</v>
      </c>
      <c r="G37" s="3">
        <v>0</v>
      </c>
      <c r="H37" s="3">
        <v>29346.63</v>
      </c>
      <c r="I37" s="3">
        <v>11135.03</v>
      </c>
      <c r="J37" s="3">
        <v>961.2</v>
      </c>
      <c r="K37" s="3">
        <v>1971.76</v>
      </c>
      <c r="L37" s="3">
        <v>0</v>
      </c>
      <c r="M37" s="3"/>
      <c r="N37" s="3">
        <v>-3788</v>
      </c>
      <c r="O37" s="3">
        <v>0.38</v>
      </c>
      <c r="P37" s="3">
        <v>39627</v>
      </c>
      <c r="Q37" s="1">
        <v>44927</v>
      </c>
      <c r="R37" t="s">
        <v>2282</v>
      </c>
    </row>
    <row r="38" spans="1:18" x14ac:dyDescent="0.25">
      <c r="A38" t="s">
        <v>64</v>
      </c>
      <c r="B38" t="s">
        <v>65</v>
      </c>
      <c r="C38" s="3">
        <v>33214</v>
      </c>
      <c r="D38" s="3">
        <v>33214</v>
      </c>
      <c r="E38" s="3">
        <v>0</v>
      </c>
      <c r="F38" s="3">
        <v>0</v>
      </c>
      <c r="G38" s="3">
        <v>0</v>
      </c>
      <c r="H38" s="3">
        <v>29346.63</v>
      </c>
      <c r="I38" s="3">
        <v>9597.4599999999991</v>
      </c>
      <c r="J38" s="3">
        <v>828</v>
      </c>
      <c r="K38" s="3">
        <v>1699.39</v>
      </c>
      <c r="L38" s="3">
        <v>0</v>
      </c>
      <c r="M38" s="3"/>
      <c r="N38" s="3">
        <v>-3644</v>
      </c>
      <c r="O38" s="3">
        <v>0.52</v>
      </c>
      <c r="P38" s="3">
        <v>37828</v>
      </c>
      <c r="Q38" s="1">
        <v>44927</v>
      </c>
      <c r="R38" t="s">
        <v>2283</v>
      </c>
    </row>
    <row r="39" spans="1:18" x14ac:dyDescent="0.25">
      <c r="A39" t="s">
        <v>66</v>
      </c>
      <c r="B39" t="s">
        <v>33</v>
      </c>
      <c r="C39" s="3">
        <v>85952</v>
      </c>
      <c r="D39" s="3">
        <v>0</v>
      </c>
      <c r="E39" s="3">
        <v>83914.18</v>
      </c>
      <c r="F39" s="3">
        <v>6233.53</v>
      </c>
      <c r="G39" s="3">
        <v>0</v>
      </c>
      <c r="H39" s="3">
        <v>29346.63</v>
      </c>
      <c r="I39" s="3">
        <v>17531.84</v>
      </c>
      <c r="J39" s="3">
        <v>150</v>
      </c>
      <c r="K39" s="3">
        <v>3104.68</v>
      </c>
      <c r="L39" s="3">
        <v>0</v>
      </c>
      <c r="M39" s="3"/>
      <c r="N39" s="3">
        <v>0</v>
      </c>
      <c r="O39" s="3">
        <v>0.14000000000000001</v>
      </c>
      <c r="P39" s="3">
        <v>140281</v>
      </c>
      <c r="Q39" s="1">
        <v>44927</v>
      </c>
      <c r="R39" t="s">
        <v>33</v>
      </c>
    </row>
    <row r="40" spans="1:18" x14ac:dyDescent="0.25">
      <c r="A40" t="s">
        <v>67</v>
      </c>
      <c r="B40" t="s">
        <v>33</v>
      </c>
      <c r="C40" s="3">
        <v>83403</v>
      </c>
      <c r="D40" s="3">
        <v>0</v>
      </c>
      <c r="E40" s="3">
        <v>81419.48</v>
      </c>
      <c r="F40" s="3">
        <v>6054.49</v>
      </c>
      <c r="G40" s="3">
        <v>0</v>
      </c>
      <c r="H40" s="3">
        <v>29346.63</v>
      </c>
      <c r="I40" s="3">
        <v>14770.5</v>
      </c>
      <c r="J40" s="3">
        <v>1274.4000000000001</v>
      </c>
      <c r="K40" s="3">
        <v>2615.44</v>
      </c>
      <c r="L40" s="3">
        <v>0</v>
      </c>
      <c r="M40" s="3"/>
      <c r="N40" s="3">
        <v>0</v>
      </c>
      <c r="O40" s="3">
        <v>0.06</v>
      </c>
      <c r="P40" s="3">
        <v>135481</v>
      </c>
      <c r="Q40" s="1">
        <v>44927</v>
      </c>
      <c r="R40" t="s">
        <v>33</v>
      </c>
    </row>
    <row r="41" spans="1:18" x14ac:dyDescent="0.25">
      <c r="A41" t="s">
        <v>68</v>
      </c>
      <c r="B41" t="s">
        <v>69</v>
      </c>
      <c r="C41" s="3">
        <v>33169</v>
      </c>
      <c r="D41" s="3">
        <v>33169</v>
      </c>
      <c r="E41" s="3">
        <v>0</v>
      </c>
      <c r="F41" s="3">
        <v>0</v>
      </c>
      <c r="G41" s="3">
        <v>0</v>
      </c>
      <c r="H41" s="3">
        <v>29346.63</v>
      </c>
      <c r="I41" s="3">
        <v>10538.83</v>
      </c>
      <c r="J41" s="3">
        <v>0</v>
      </c>
      <c r="K41" s="3">
        <v>1865.86</v>
      </c>
      <c r="L41" s="3">
        <v>0</v>
      </c>
      <c r="M41" s="3"/>
      <c r="N41" s="3">
        <v>-3732</v>
      </c>
      <c r="O41" s="3">
        <v>0.68</v>
      </c>
      <c r="P41" s="3">
        <v>38020</v>
      </c>
      <c r="Q41" s="1">
        <v>44927</v>
      </c>
      <c r="R41" t="s">
        <v>2284</v>
      </c>
    </row>
    <row r="42" spans="1:18" x14ac:dyDescent="0.25">
      <c r="A42" t="s">
        <v>70</v>
      </c>
      <c r="B42" t="s">
        <v>71</v>
      </c>
      <c r="C42" s="3">
        <v>2891455</v>
      </c>
      <c r="D42" s="3">
        <v>0</v>
      </c>
      <c r="E42" s="3">
        <v>1878350.62</v>
      </c>
      <c r="F42" s="3" t="s">
        <v>72</v>
      </c>
      <c r="G42" s="3">
        <v>0</v>
      </c>
      <c r="H42" s="3">
        <v>29346.63</v>
      </c>
      <c r="I42" s="3">
        <v>9050.57</v>
      </c>
      <c r="J42" s="3">
        <v>781.2</v>
      </c>
      <c r="K42" s="3">
        <v>1602.75</v>
      </c>
      <c r="L42" s="3">
        <v>0</v>
      </c>
      <c r="M42" s="3"/>
      <c r="N42" s="3">
        <v>6970</v>
      </c>
      <c r="O42" s="3">
        <v>0.32</v>
      </c>
      <c r="P42" s="3">
        <v>3033124</v>
      </c>
      <c r="Q42" s="1">
        <v>44927</v>
      </c>
      <c r="R42" t="s">
        <v>2285</v>
      </c>
    </row>
    <row r="43" spans="1:18" x14ac:dyDescent="0.25">
      <c r="A43" t="s">
        <v>73</v>
      </c>
      <c r="B43" t="s">
        <v>74</v>
      </c>
      <c r="C43" s="3">
        <v>2567206</v>
      </c>
      <c r="D43" s="3">
        <v>0</v>
      </c>
      <c r="E43" s="3">
        <v>1672294.49</v>
      </c>
      <c r="F43" s="3" t="s">
        <v>72</v>
      </c>
      <c r="G43" s="3">
        <v>0</v>
      </c>
      <c r="H43" s="3">
        <v>29346.63</v>
      </c>
      <c r="I43" s="3">
        <v>6840.6</v>
      </c>
      <c r="J43" s="3">
        <v>590.4</v>
      </c>
      <c r="K43" s="3">
        <v>1211.54</v>
      </c>
      <c r="L43" s="3">
        <v>0</v>
      </c>
      <c r="M43" s="3"/>
      <c r="N43" s="3">
        <v>6568</v>
      </c>
      <c r="O43" s="3">
        <v>0.11</v>
      </c>
      <c r="P43" s="3">
        <v>2695378</v>
      </c>
      <c r="Q43" s="1">
        <v>44927</v>
      </c>
      <c r="R43" t="s">
        <v>2286</v>
      </c>
    </row>
    <row r="44" spans="1:18" x14ac:dyDescent="0.25">
      <c r="A44" t="s">
        <v>75</v>
      </c>
      <c r="B44" t="s">
        <v>74</v>
      </c>
      <c r="C44" s="3">
        <v>3074782</v>
      </c>
      <c r="D44" s="3">
        <v>0</v>
      </c>
      <c r="E44" s="3">
        <v>1994852.69</v>
      </c>
      <c r="F44" s="3" t="s">
        <v>72</v>
      </c>
      <c r="G44" s="3">
        <v>0</v>
      </c>
      <c r="H44" s="3">
        <v>29346.63</v>
      </c>
      <c r="I44" s="3">
        <v>10301.25</v>
      </c>
      <c r="J44" s="3">
        <v>888</v>
      </c>
      <c r="K44" s="3">
        <v>1824.24</v>
      </c>
      <c r="L44" s="3">
        <v>0</v>
      </c>
      <c r="M44" s="3"/>
      <c r="N44" s="3">
        <v>7197</v>
      </c>
      <c r="O44" s="3">
        <v>0.25</v>
      </c>
      <c r="P44" s="3">
        <v>3224082</v>
      </c>
      <c r="Q44" s="1">
        <v>44927</v>
      </c>
      <c r="R44" t="s">
        <v>2286</v>
      </c>
    </row>
    <row r="45" spans="1:18" x14ac:dyDescent="0.25">
      <c r="A45" t="s">
        <v>76</v>
      </c>
      <c r="B45" t="s">
        <v>74</v>
      </c>
      <c r="C45" s="3">
        <v>2512579</v>
      </c>
      <c r="D45" s="3">
        <v>0</v>
      </c>
      <c r="E45" s="3">
        <v>1637588.26</v>
      </c>
      <c r="F45" s="3" t="s">
        <v>72</v>
      </c>
      <c r="G45" s="3">
        <v>0</v>
      </c>
      <c r="H45" s="3">
        <v>29346.63</v>
      </c>
      <c r="I45" s="3">
        <v>6473.02</v>
      </c>
      <c r="J45" s="3">
        <v>558</v>
      </c>
      <c r="K45" s="3">
        <v>1145.8699999999999</v>
      </c>
      <c r="L45" s="3">
        <v>0</v>
      </c>
      <c r="M45" s="3"/>
      <c r="N45" s="3">
        <v>6502</v>
      </c>
      <c r="O45" s="3">
        <v>7.0000000000000007E-2</v>
      </c>
      <c r="P45" s="3">
        <v>2638484</v>
      </c>
      <c r="Q45" s="1">
        <v>44927</v>
      </c>
      <c r="R45" t="s">
        <v>2286</v>
      </c>
    </row>
    <row r="46" spans="1:18" x14ac:dyDescent="0.25">
      <c r="A46" t="s">
        <v>77</v>
      </c>
      <c r="B46" t="s">
        <v>78</v>
      </c>
      <c r="C46" s="3">
        <v>39379</v>
      </c>
      <c r="D46" s="3">
        <v>77379</v>
      </c>
      <c r="E46" s="3">
        <v>0</v>
      </c>
      <c r="F46" s="3">
        <v>0</v>
      </c>
      <c r="G46" s="3">
        <v>38000</v>
      </c>
      <c r="H46" s="3">
        <v>29346.63</v>
      </c>
      <c r="I46" s="3">
        <v>9655.74</v>
      </c>
      <c r="J46" s="3">
        <v>0</v>
      </c>
      <c r="K46" s="3">
        <v>1709.56</v>
      </c>
      <c r="L46" s="3">
        <v>0</v>
      </c>
      <c r="M46" s="3"/>
      <c r="N46" s="3">
        <v>3296</v>
      </c>
      <c r="O46" s="3">
        <v>7.0000000000000007E-2</v>
      </c>
      <c r="P46" s="3">
        <v>6008</v>
      </c>
      <c r="Q46" s="1">
        <v>44927</v>
      </c>
      <c r="R46" t="s">
        <v>2679</v>
      </c>
    </row>
    <row r="47" spans="1:18" x14ac:dyDescent="0.25">
      <c r="A47" t="s">
        <v>79</v>
      </c>
      <c r="B47" t="s">
        <v>45</v>
      </c>
      <c r="C47" s="3">
        <v>693950</v>
      </c>
      <c r="D47" s="3">
        <v>0</v>
      </c>
      <c r="E47" s="3">
        <v>524560.41</v>
      </c>
      <c r="F47" s="3">
        <v>195617.61</v>
      </c>
      <c r="G47" s="3">
        <v>0</v>
      </c>
      <c r="H47" s="3">
        <v>29346.63</v>
      </c>
      <c r="I47" s="3">
        <v>9211.9500000000007</v>
      </c>
      <c r="J47" s="3">
        <v>0</v>
      </c>
      <c r="K47" s="3">
        <v>1631.42</v>
      </c>
      <c r="L47" s="3">
        <v>0</v>
      </c>
      <c r="M47" s="3"/>
      <c r="N47" s="3">
        <v>6999</v>
      </c>
      <c r="O47" s="3">
        <v>0.98</v>
      </c>
      <c r="P47" s="3">
        <v>767368</v>
      </c>
      <c r="Q47" s="1">
        <v>44927</v>
      </c>
      <c r="R47" t="s">
        <v>2278</v>
      </c>
    </row>
    <row r="48" spans="1:18" x14ac:dyDescent="0.25">
      <c r="A48" t="s">
        <v>80</v>
      </c>
      <c r="B48" t="s">
        <v>81</v>
      </c>
      <c r="C48" s="3">
        <v>41420</v>
      </c>
      <c r="D48" s="3">
        <v>41420</v>
      </c>
      <c r="E48" s="3">
        <v>0</v>
      </c>
      <c r="F48" s="3">
        <v>0</v>
      </c>
      <c r="G48" s="3">
        <v>0</v>
      </c>
      <c r="H48" s="3">
        <v>29346.63</v>
      </c>
      <c r="I48" s="3">
        <v>20257.330000000002</v>
      </c>
      <c r="J48" s="3">
        <v>172.8</v>
      </c>
      <c r="K48" s="3">
        <v>3586.99</v>
      </c>
      <c r="L48" s="3">
        <v>0</v>
      </c>
      <c r="M48" s="3"/>
      <c r="N48" s="3">
        <v>-4646</v>
      </c>
      <c r="O48" s="3">
        <v>0.25</v>
      </c>
      <c r="P48" s="3">
        <v>48718</v>
      </c>
      <c r="Q48" s="1">
        <v>44927</v>
      </c>
      <c r="R48" t="s">
        <v>2287</v>
      </c>
    </row>
    <row r="49" spans="1:18" x14ac:dyDescent="0.25">
      <c r="A49" t="s">
        <v>82</v>
      </c>
      <c r="B49" t="s">
        <v>83</v>
      </c>
      <c r="C49" s="3">
        <v>45533</v>
      </c>
      <c r="D49" s="3">
        <v>45533</v>
      </c>
      <c r="E49" s="3">
        <v>0</v>
      </c>
      <c r="F49" s="3">
        <v>0</v>
      </c>
      <c r="G49" s="3">
        <v>0</v>
      </c>
      <c r="H49" s="3">
        <v>29346.63</v>
      </c>
      <c r="I49" s="3">
        <v>20284.22</v>
      </c>
      <c r="J49" s="3">
        <v>0</v>
      </c>
      <c r="K49" s="3">
        <v>3591.61</v>
      </c>
      <c r="L49" s="3">
        <v>0</v>
      </c>
      <c r="M49" s="3"/>
      <c r="N49" s="3">
        <v>0</v>
      </c>
      <c r="O49" s="3">
        <v>0.54</v>
      </c>
      <c r="P49" s="3">
        <v>53223</v>
      </c>
      <c r="Q49" s="1">
        <v>44927</v>
      </c>
      <c r="R49" t="s">
        <v>83</v>
      </c>
    </row>
    <row r="50" spans="1:18" x14ac:dyDescent="0.25">
      <c r="A50" t="s">
        <v>84</v>
      </c>
      <c r="B50" t="s">
        <v>85</v>
      </c>
      <c r="C50" s="3">
        <v>127516</v>
      </c>
      <c r="D50" s="3">
        <v>0</v>
      </c>
      <c r="E50" s="3">
        <v>116917.31</v>
      </c>
      <c r="F50" s="3">
        <v>16444.560000000001</v>
      </c>
      <c r="G50" s="3">
        <v>0</v>
      </c>
      <c r="H50" s="3">
        <v>29346.63</v>
      </c>
      <c r="I50" s="3">
        <v>15380.15</v>
      </c>
      <c r="J50" s="3">
        <v>1326</v>
      </c>
      <c r="K50" s="3">
        <v>2723.65</v>
      </c>
      <c r="L50" s="3">
        <v>0</v>
      </c>
      <c r="M50" s="3"/>
      <c r="N50" s="3">
        <v>0</v>
      </c>
      <c r="O50" s="3">
        <v>0.7</v>
      </c>
      <c r="P50" s="3">
        <v>182139</v>
      </c>
      <c r="Q50" s="1">
        <v>44927</v>
      </c>
      <c r="R50" t="s">
        <v>85</v>
      </c>
    </row>
    <row r="51" spans="1:18" x14ac:dyDescent="0.25">
      <c r="A51" t="s">
        <v>86</v>
      </c>
      <c r="B51" t="s">
        <v>33</v>
      </c>
      <c r="C51" s="3">
        <v>83932</v>
      </c>
      <c r="D51" s="3">
        <v>0</v>
      </c>
      <c r="E51" s="3">
        <v>81941.990000000005</v>
      </c>
      <c r="F51" s="3">
        <v>6087.11</v>
      </c>
      <c r="G51" s="3">
        <v>0</v>
      </c>
      <c r="H51" s="3">
        <v>29346.63</v>
      </c>
      <c r="I51" s="3">
        <v>16433.580000000002</v>
      </c>
      <c r="J51" s="3">
        <v>141.6</v>
      </c>
      <c r="K51" s="3">
        <v>2910.47</v>
      </c>
      <c r="L51" s="3">
        <v>0</v>
      </c>
      <c r="M51" s="3"/>
      <c r="N51" s="3">
        <v>0</v>
      </c>
      <c r="O51" s="3">
        <v>0.62</v>
      </c>
      <c r="P51" s="3">
        <v>136862</v>
      </c>
      <c r="Q51" s="1">
        <v>44927</v>
      </c>
      <c r="R51" t="s">
        <v>33</v>
      </c>
    </row>
    <row r="52" spans="1:18" x14ac:dyDescent="0.25">
      <c r="A52" t="s">
        <v>87</v>
      </c>
      <c r="B52" t="s">
        <v>88</v>
      </c>
      <c r="C52" s="3">
        <v>1260820</v>
      </c>
      <c r="D52" s="3">
        <v>0</v>
      </c>
      <c r="E52" s="3">
        <v>914061.6</v>
      </c>
      <c r="F52" s="3" t="s">
        <v>72</v>
      </c>
      <c r="G52" s="3">
        <v>0</v>
      </c>
      <c r="H52" s="3">
        <v>29346.63</v>
      </c>
      <c r="I52" s="3">
        <v>17343.57</v>
      </c>
      <c r="J52" s="3">
        <v>148.80000000000001</v>
      </c>
      <c r="K52" s="3">
        <v>3070.93</v>
      </c>
      <c r="L52" s="3">
        <v>0</v>
      </c>
      <c r="M52" s="3"/>
      <c r="N52" s="3">
        <v>8475</v>
      </c>
      <c r="O52" s="3">
        <v>0.99</v>
      </c>
      <c r="P52" s="3">
        <v>1364909</v>
      </c>
      <c r="Q52" s="1">
        <v>44927</v>
      </c>
      <c r="R52" t="s">
        <v>2288</v>
      </c>
    </row>
    <row r="53" spans="1:18" x14ac:dyDescent="0.25">
      <c r="A53" t="s">
        <v>89</v>
      </c>
      <c r="B53" t="s">
        <v>90</v>
      </c>
      <c r="C53" s="3">
        <v>39934</v>
      </c>
      <c r="D53" s="3">
        <v>40000</v>
      </c>
      <c r="E53" s="3">
        <v>0</v>
      </c>
      <c r="F53" s="3">
        <v>0</v>
      </c>
      <c r="G53" s="3">
        <v>66</v>
      </c>
      <c r="H53" s="3">
        <v>29346.63</v>
      </c>
      <c r="I53" s="3">
        <v>9086.44</v>
      </c>
      <c r="J53" s="3">
        <v>0</v>
      </c>
      <c r="K53" s="3">
        <v>1608.76</v>
      </c>
      <c r="L53" s="3">
        <v>0</v>
      </c>
      <c r="M53" s="3"/>
      <c r="N53" s="3">
        <v>6262.5</v>
      </c>
      <c r="O53" s="3">
        <v>0.67</v>
      </c>
      <c r="P53" s="3">
        <v>46239</v>
      </c>
      <c r="Q53" s="1">
        <v>44927</v>
      </c>
      <c r="R53" t="s">
        <v>2289</v>
      </c>
    </row>
    <row r="54" spans="1:18" x14ac:dyDescent="0.25">
      <c r="A54" t="s">
        <v>91</v>
      </c>
      <c r="B54" t="s">
        <v>92</v>
      </c>
      <c r="C54" s="3">
        <v>-3015.7</v>
      </c>
      <c r="D54" s="3">
        <v>0</v>
      </c>
      <c r="E54" s="3">
        <v>0</v>
      </c>
      <c r="F54" s="3">
        <v>0</v>
      </c>
      <c r="G54" s="3">
        <v>3015.7</v>
      </c>
      <c r="H54" s="3">
        <v>29346.63</v>
      </c>
      <c r="I54" s="3">
        <v>9471.9500000000007</v>
      </c>
      <c r="J54" s="3">
        <v>817.2</v>
      </c>
      <c r="K54" s="3">
        <v>1677.19</v>
      </c>
      <c r="L54" s="3">
        <v>0</v>
      </c>
      <c r="M54" s="3"/>
      <c r="N54" s="3">
        <v>0</v>
      </c>
      <c r="O54" s="3">
        <v>0.73</v>
      </c>
      <c r="P54" s="3">
        <v>38298</v>
      </c>
      <c r="Q54" s="1">
        <v>44927</v>
      </c>
      <c r="R54" t="s">
        <v>92</v>
      </c>
    </row>
    <row r="55" spans="1:18" x14ac:dyDescent="0.25">
      <c r="A55" t="s">
        <v>93</v>
      </c>
      <c r="B55" t="s">
        <v>94</v>
      </c>
      <c r="C55" s="3">
        <v>33593</v>
      </c>
      <c r="D55" s="3">
        <v>33593</v>
      </c>
      <c r="E55" s="3">
        <v>0</v>
      </c>
      <c r="F55" s="3">
        <v>504</v>
      </c>
      <c r="G55" s="3">
        <v>0</v>
      </c>
      <c r="H55" s="3">
        <v>29346.63</v>
      </c>
      <c r="I55" s="3">
        <v>10112.969999999999</v>
      </c>
      <c r="J55" s="3">
        <v>873.6</v>
      </c>
      <c r="K55" s="3">
        <v>1790.95</v>
      </c>
      <c r="L55" s="3">
        <v>0</v>
      </c>
      <c r="M55" s="3"/>
      <c r="N55" s="3">
        <v>0</v>
      </c>
      <c r="O55" s="3">
        <v>0.85</v>
      </c>
      <c r="P55" s="3">
        <v>42629</v>
      </c>
      <c r="Q55" s="1">
        <v>44927</v>
      </c>
      <c r="R55" t="s">
        <v>94</v>
      </c>
    </row>
    <row r="56" spans="1:18" x14ac:dyDescent="0.25">
      <c r="A56" t="s">
        <v>95</v>
      </c>
      <c r="B56" t="s">
        <v>96</v>
      </c>
      <c r="C56" s="3">
        <v>49011</v>
      </c>
      <c r="D56" s="3">
        <v>49011</v>
      </c>
      <c r="E56" s="3">
        <v>0</v>
      </c>
      <c r="F56" s="3">
        <v>706</v>
      </c>
      <c r="G56" s="3">
        <v>0</v>
      </c>
      <c r="H56" s="3">
        <v>29346.63</v>
      </c>
      <c r="I56" s="3">
        <v>10059.18</v>
      </c>
      <c r="J56" s="3">
        <v>0</v>
      </c>
      <c r="K56" s="3">
        <v>1781.24</v>
      </c>
      <c r="L56" s="3">
        <v>0</v>
      </c>
      <c r="M56" s="3"/>
      <c r="N56" s="3">
        <v>0</v>
      </c>
      <c r="O56" s="3">
        <v>0.95</v>
      </c>
      <c r="P56" s="3">
        <v>41894</v>
      </c>
      <c r="Q56" s="1">
        <v>44927</v>
      </c>
      <c r="R56" t="s">
        <v>96</v>
      </c>
    </row>
    <row r="57" spans="1:18" x14ac:dyDescent="0.25">
      <c r="A57" t="s">
        <v>97</v>
      </c>
      <c r="B57" t="s">
        <v>98</v>
      </c>
      <c r="C57" s="3">
        <v>35086</v>
      </c>
      <c r="D57" s="3">
        <v>35086</v>
      </c>
      <c r="E57" s="3">
        <v>0</v>
      </c>
      <c r="F57" s="3">
        <v>0</v>
      </c>
      <c r="G57" s="3">
        <v>0</v>
      </c>
      <c r="H57" s="3">
        <v>29346.63</v>
      </c>
      <c r="I57" s="3">
        <v>12381.22</v>
      </c>
      <c r="J57" s="3">
        <v>0</v>
      </c>
      <c r="K57" s="3">
        <v>1398.82</v>
      </c>
      <c r="L57" s="3">
        <v>5771.4</v>
      </c>
      <c r="M57" s="3"/>
      <c r="N57" s="3">
        <v>-3484</v>
      </c>
      <c r="O57" s="3">
        <v>0.93</v>
      </c>
      <c r="P57" s="3">
        <v>45415</v>
      </c>
      <c r="Q57" s="1">
        <v>44927</v>
      </c>
      <c r="R57" t="s">
        <v>2290</v>
      </c>
    </row>
    <row r="58" spans="1:18" x14ac:dyDescent="0.25">
      <c r="A58" t="s">
        <v>99</v>
      </c>
      <c r="B58" t="s">
        <v>100</v>
      </c>
      <c r="C58" s="3">
        <v>32064</v>
      </c>
      <c r="D58" s="3">
        <v>32064</v>
      </c>
      <c r="E58" s="3">
        <v>0</v>
      </c>
      <c r="F58" s="3">
        <v>0</v>
      </c>
      <c r="G58" s="3">
        <v>0</v>
      </c>
      <c r="H58" s="3">
        <v>29346.63</v>
      </c>
      <c r="I58" s="3">
        <v>8342.31</v>
      </c>
      <c r="J58" s="3">
        <v>720</v>
      </c>
      <c r="K58" s="3">
        <v>1476.97</v>
      </c>
      <c r="L58" s="3">
        <v>0</v>
      </c>
      <c r="M58" s="3"/>
      <c r="N58" s="3">
        <v>-3526</v>
      </c>
      <c r="O58" s="3">
        <v>0.09</v>
      </c>
      <c r="P58" s="3">
        <v>36360</v>
      </c>
      <c r="Q58" s="1">
        <v>44927</v>
      </c>
      <c r="R58" t="s">
        <v>2291</v>
      </c>
    </row>
    <row r="59" spans="1:18" x14ac:dyDescent="0.25">
      <c r="A59" t="s">
        <v>101</v>
      </c>
      <c r="B59" t="s">
        <v>100</v>
      </c>
      <c r="C59" s="3">
        <v>31659</v>
      </c>
      <c r="D59" s="3">
        <v>31659</v>
      </c>
      <c r="E59" s="3">
        <v>0</v>
      </c>
      <c r="F59" s="3">
        <v>0</v>
      </c>
      <c r="G59" s="3">
        <v>0</v>
      </c>
      <c r="H59" s="3">
        <v>29346.63</v>
      </c>
      <c r="I59" s="3">
        <v>8723.34</v>
      </c>
      <c r="J59" s="3">
        <v>0</v>
      </c>
      <c r="K59" s="3">
        <v>1544.48</v>
      </c>
      <c r="L59" s="3">
        <v>29288.89</v>
      </c>
      <c r="M59" s="3"/>
      <c r="N59" s="3">
        <v>-3562</v>
      </c>
      <c r="O59" s="3">
        <v>0.66</v>
      </c>
      <c r="P59" s="3">
        <v>65342</v>
      </c>
      <c r="Q59" s="1">
        <v>44927</v>
      </c>
      <c r="R59" t="s">
        <v>2291</v>
      </c>
    </row>
    <row r="60" spans="1:18" x14ac:dyDescent="0.25">
      <c r="A60" t="s">
        <v>102</v>
      </c>
      <c r="B60" t="s">
        <v>103</v>
      </c>
      <c r="C60" s="3">
        <v>68557</v>
      </c>
      <c r="D60" s="3">
        <v>69562</v>
      </c>
      <c r="E60" s="3">
        <v>0</v>
      </c>
      <c r="F60" s="3">
        <v>3347.72</v>
      </c>
      <c r="G60" s="3">
        <v>1005</v>
      </c>
      <c r="H60" s="3">
        <v>29346.63</v>
      </c>
      <c r="I60" s="3">
        <v>8714.3700000000008</v>
      </c>
      <c r="J60" s="3">
        <v>0</v>
      </c>
      <c r="K60" s="3">
        <v>1543.09</v>
      </c>
      <c r="L60" s="3">
        <v>0</v>
      </c>
      <c r="M60" s="3"/>
      <c r="N60" s="3">
        <v>0</v>
      </c>
      <c r="O60" s="3">
        <v>0.19</v>
      </c>
      <c r="P60" s="3">
        <v>41947</v>
      </c>
      <c r="Q60" s="1">
        <v>44927</v>
      </c>
      <c r="R60" t="s">
        <v>2680</v>
      </c>
    </row>
    <row r="61" spans="1:18" x14ac:dyDescent="0.25">
      <c r="A61" t="s">
        <v>104</v>
      </c>
      <c r="B61" t="s">
        <v>105</v>
      </c>
      <c r="C61" s="3">
        <v>31536</v>
      </c>
      <c r="D61" s="3">
        <v>31536</v>
      </c>
      <c r="E61" s="3">
        <v>0</v>
      </c>
      <c r="F61" s="3">
        <v>0</v>
      </c>
      <c r="G61" s="3">
        <v>0</v>
      </c>
      <c r="H61" s="3">
        <v>29346.63</v>
      </c>
      <c r="I61" s="3">
        <v>8575.41</v>
      </c>
      <c r="J61" s="3">
        <v>0</v>
      </c>
      <c r="K61" s="3">
        <v>1518.58</v>
      </c>
      <c r="L61" s="3">
        <v>0</v>
      </c>
      <c r="M61" s="3"/>
      <c r="N61" s="3">
        <v>-3548</v>
      </c>
      <c r="O61" s="3">
        <v>0.38</v>
      </c>
      <c r="P61" s="3">
        <v>35893</v>
      </c>
      <c r="Q61" s="1">
        <v>44927</v>
      </c>
      <c r="R61" t="s">
        <v>2292</v>
      </c>
    </row>
    <row r="62" spans="1:18" x14ac:dyDescent="0.25">
      <c r="A62" t="s">
        <v>106</v>
      </c>
      <c r="B62" t="s">
        <v>107</v>
      </c>
      <c r="C62" s="3">
        <v>35360</v>
      </c>
      <c r="D62" s="3">
        <v>35360</v>
      </c>
      <c r="E62" s="3">
        <v>0</v>
      </c>
      <c r="F62" s="3">
        <v>0</v>
      </c>
      <c r="G62" s="3">
        <v>0</v>
      </c>
      <c r="H62" s="3">
        <v>29346.63</v>
      </c>
      <c r="I62" s="3">
        <v>8405.06</v>
      </c>
      <c r="J62" s="3">
        <v>724.8</v>
      </c>
      <c r="K62" s="3">
        <v>1488.53</v>
      </c>
      <c r="L62" s="3">
        <v>0</v>
      </c>
      <c r="M62" s="3"/>
      <c r="N62" s="3">
        <v>0</v>
      </c>
      <c r="O62" s="3">
        <v>0.98</v>
      </c>
      <c r="P62" s="3">
        <v>39966</v>
      </c>
      <c r="Q62" s="1">
        <v>44927</v>
      </c>
      <c r="R62" t="s">
        <v>107</v>
      </c>
    </row>
    <row r="63" spans="1:18" x14ac:dyDescent="0.25">
      <c r="A63" t="s">
        <v>108</v>
      </c>
      <c r="B63" t="s">
        <v>109</v>
      </c>
      <c r="C63" s="3">
        <v>39525</v>
      </c>
      <c r="D63" s="3">
        <v>39545</v>
      </c>
      <c r="E63" s="3">
        <v>0</v>
      </c>
      <c r="F63" s="3">
        <v>0</v>
      </c>
      <c r="G63" s="3">
        <v>20</v>
      </c>
      <c r="H63" s="3">
        <v>29346.63</v>
      </c>
      <c r="I63" s="3">
        <v>18186.32</v>
      </c>
      <c r="J63" s="3">
        <v>0</v>
      </c>
      <c r="K63" s="3">
        <v>3220.75</v>
      </c>
      <c r="L63" s="3">
        <v>0</v>
      </c>
      <c r="M63" s="3"/>
      <c r="N63" s="3">
        <v>-4451</v>
      </c>
      <c r="O63" s="3">
        <v>0.3</v>
      </c>
      <c r="P63" s="3">
        <v>46283</v>
      </c>
      <c r="Q63" s="1">
        <v>44927</v>
      </c>
      <c r="R63" t="s">
        <v>2293</v>
      </c>
    </row>
    <row r="64" spans="1:18" x14ac:dyDescent="0.25">
      <c r="A64" t="s">
        <v>110</v>
      </c>
      <c r="B64" t="s">
        <v>111</v>
      </c>
      <c r="C64" s="3">
        <v>39656</v>
      </c>
      <c r="D64" s="3">
        <v>39656</v>
      </c>
      <c r="E64" s="3">
        <v>0</v>
      </c>
      <c r="F64" s="3">
        <v>0</v>
      </c>
      <c r="G64" s="3">
        <v>0</v>
      </c>
      <c r="H64" s="3">
        <v>29346.63</v>
      </c>
      <c r="I64" s="3">
        <v>18343.21</v>
      </c>
      <c r="J64" s="3">
        <v>0</v>
      </c>
      <c r="K64" s="3">
        <v>3248.03</v>
      </c>
      <c r="L64" s="3">
        <v>36905.58</v>
      </c>
      <c r="M64" s="3"/>
      <c r="N64" s="3">
        <v>-4466</v>
      </c>
      <c r="O64" s="3">
        <v>0.55000000000000004</v>
      </c>
      <c r="P64" s="3">
        <v>83378</v>
      </c>
      <c r="Q64" s="1">
        <v>44927</v>
      </c>
      <c r="R64" t="s">
        <v>2294</v>
      </c>
    </row>
    <row r="65" spans="1:18" x14ac:dyDescent="0.25">
      <c r="A65" t="s">
        <v>112</v>
      </c>
      <c r="B65" t="s">
        <v>111</v>
      </c>
      <c r="C65" s="3">
        <v>33422</v>
      </c>
      <c r="D65" s="3">
        <v>33422</v>
      </c>
      <c r="E65" s="3">
        <v>0</v>
      </c>
      <c r="F65" s="3">
        <v>0</v>
      </c>
      <c r="G65" s="3">
        <v>0</v>
      </c>
      <c r="H65" s="3">
        <v>29346.63</v>
      </c>
      <c r="I65" s="3">
        <v>10843.65</v>
      </c>
      <c r="J65" s="3">
        <v>0</v>
      </c>
      <c r="K65" s="3">
        <v>1919.5</v>
      </c>
      <c r="L65" s="3">
        <v>0</v>
      </c>
      <c r="M65" s="3"/>
      <c r="N65" s="3">
        <v>-3761</v>
      </c>
      <c r="O65" s="3">
        <v>0.22</v>
      </c>
      <c r="P65" s="3">
        <v>38349</v>
      </c>
      <c r="Q65" s="1">
        <v>44927</v>
      </c>
      <c r="R65" t="s">
        <v>2294</v>
      </c>
    </row>
    <row r="66" spans="1:18" x14ac:dyDescent="0.25">
      <c r="A66" t="s">
        <v>1246</v>
      </c>
      <c r="B66" t="s">
        <v>114</v>
      </c>
      <c r="C66" s="3">
        <v>128524</v>
      </c>
      <c r="D66" s="3">
        <v>0</v>
      </c>
      <c r="E66" s="3">
        <v>122879.25</v>
      </c>
      <c r="F66" s="3">
        <v>11788.71</v>
      </c>
      <c r="G66" s="3">
        <v>0</v>
      </c>
      <c r="H66" s="3">
        <v>29346.63</v>
      </c>
      <c r="I66" s="3">
        <v>12937.08</v>
      </c>
      <c r="J66" s="3">
        <v>180</v>
      </c>
      <c r="K66" s="3">
        <v>3724.32</v>
      </c>
      <c r="L66" s="3">
        <v>0</v>
      </c>
      <c r="M66" s="3"/>
      <c r="N66" s="3">
        <v>6945</v>
      </c>
      <c r="O66" s="3">
        <v>0.01</v>
      </c>
      <c r="P66" s="3">
        <v>187801</v>
      </c>
      <c r="Q66" s="1">
        <v>44927</v>
      </c>
      <c r="R66" t="s">
        <v>2295</v>
      </c>
    </row>
    <row r="67" spans="1:18" x14ac:dyDescent="0.25">
      <c r="A67" t="s">
        <v>115</v>
      </c>
      <c r="B67" t="s">
        <v>116</v>
      </c>
      <c r="C67" s="3">
        <v>35345</v>
      </c>
      <c r="D67" s="3">
        <v>35345</v>
      </c>
      <c r="E67" s="3">
        <v>0</v>
      </c>
      <c r="F67" s="3">
        <v>0</v>
      </c>
      <c r="G67" s="3">
        <v>0</v>
      </c>
      <c r="H67" s="3">
        <v>29346.63</v>
      </c>
      <c r="I67" s="3">
        <v>11919.5</v>
      </c>
      <c r="J67" s="3">
        <v>1028.4000000000001</v>
      </c>
      <c r="K67" s="3">
        <v>1054.32</v>
      </c>
      <c r="L67" s="3">
        <v>0</v>
      </c>
      <c r="M67" s="3"/>
      <c r="N67" s="3">
        <v>-3862</v>
      </c>
      <c r="O67" s="3">
        <v>0.15</v>
      </c>
      <c r="P67" s="3">
        <v>39487</v>
      </c>
      <c r="Q67" s="1">
        <v>44927</v>
      </c>
      <c r="R67" t="s">
        <v>2296</v>
      </c>
    </row>
    <row r="68" spans="1:18" x14ac:dyDescent="0.25">
      <c r="A68" t="s">
        <v>117</v>
      </c>
      <c r="B68" t="s">
        <v>116</v>
      </c>
      <c r="C68" s="3">
        <v>34883</v>
      </c>
      <c r="D68" s="3">
        <v>34883</v>
      </c>
      <c r="E68" s="3">
        <v>0</v>
      </c>
      <c r="F68" s="3">
        <v>0</v>
      </c>
      <c r="G68" s="3">
        <v>0</v>
      </c>
      <c r="H68" s="3">
        <v>29346.63</v>
      </c>
      <c r="I68" s="3">
        <v>11417.44</v>
      </c>
      <c r="J68" s="3">
        <v>984</v>
      </c>
      <c r="K68" s="3">
        <v>2022.16</v>
      </c>
      <c r="L68" s="3">
        <v>0</v>
      </c>
      <c r="M68" s="3"/>
      <c r="N68" s="3">
        <v>-3815</v>
      </c>
      <c r="O68" s="3">
        <v>0.77</v>
      </c>
      <c r="P68" s="3">
        <v>39956</v>
      </c>
      <c r="Q68" s="1">
        <v>44927</v>
      </c>
      <c r="R68" t="s">
        <v>2296</v>
      </c>
    </row>
    <row r="69" spans="1:18" x14ac:dyDescent="0.25">
      <c r="A69" t="s">
        <v>118</v>
      </c>
      <c r="B69" t="s">
        <v>119</v>
      </c>
      <c r="C69" s="3">
        <v>34671</v>
      </c>
      <c r="D69" s="3">
        <v>0</v>
      </c>
      <c r="E69" s="3">
        <v>34671</v>
      </c>
      <c r="F69" s="3">
        <v>1733.55</v>
      </c>
      <c r="G69" s="3">
        <v>0</v>
      </c>
      <c r="H69" s="3">
        <v>29346.63</v>
      </c>
      <c r="I69" s="3">
        <v>11186.58</v>
      </c>
      <c r="J69" s="3">
        <v>963.6</v>
      </c>
      <c r="K69" s="3">
        <v>1980.54</v>
      </c>
      <c r="L69" s="3">
        <v>0</v>
      </c>
      <c r="M69" s="3"/>
      <c r="N69" s="3">
        <v>0</v>
      </c>
      <c r="O69" s="3">
        <v>0.1</v>
      </c>
      <c r="P69" s="3">
        <v>79882</v>
      </c>
      <c r="Q69" s="1">
        <v>44927</v>
      </c>
      <c r="R69" t="s">
        <v>119</v>
      </c>
    </row>
    <row r="70" spans="1:18" x14ac:dyDescent="0.25">
      <c r="A70" t="s">
        <v>120</v>
      </c>
      <c r="B70" t="s">
        <v>119</v>
      </c>
      <c r="C70" s="3">
        <v>33066</v>
      </c>
      <c r="D70" s="3">
        <v>0</v>
      </c>
      <c r="E70" s="3">
        <v>33066</v>
      </c>
      <c r="F70" s="3">
        <v>1653.3</v>
      </c>
      <c r="G70" s="3">
        <v>0</v>
      </c>
      <c r="H70" s="3">
        <v>29346.63</v>
      </c>
      <c r="I70" s="3">
        <v>9436.09</v>
      </c>
      <c r="J70" s="3">
        <v>813.6</v>
      </c>
      <c r="K70" s="3">
        <v>1670.72</v>
      </c>
      <c r="L70" s="3">
        <v>0</v>
      </c>
      <c r="M70" s="3"/>
      <c r="N70" s="3">
        <v>0</v>
      </c>
      <c r="O70" s="3">
        <v>0.66</v>
      </c>
      <c r="P70" s="3">
        <v>75987</v>
      </c>
      <c r="Q70" s="1">
        <v>44927</v>
      </c>
      <c r="R70" t="s">
        <v>119</v>
      </c>
    </row>
    <row r="71" spans="1:18" x14ac:dyDescent="0.25">
      <c r="A71" t="s">
        <v>121</v>
      </c>
      <c r="B71" t="s">
        <v>122</v>
      </c>
      <c r="C71" s="3">
        <v>39694</v>
      </c>
      <c r="D71" s="3">
        <v>39694</v>
      </c>
      <c r="E71" s="3">
        <v>0</v>
      </c>
      <c r="F71" s="3">
        <v>0</v>
      </c>
      <c r="G71" s="3">
        <v>0</v>
      </c>
      <c r="H71" s="3">
        <v>29346.63</v>
      </c>
      <c r="I71" s="3">
        <v>13918.79</v>
      </c>
      <c r="J71" s="3">
        <v>0</v>
      </c>
      <c r="K71" s="3">
        <v>2464.69</v>
      </c>
      <c r="L71" s="3">
        <v>0</v>
      </c>
      <c r="M71" s="3"/>
      <c r="N71" s="3">
        <v>0</v>
      </c>
      <c r="O71" s="3">
        <v>0.89</v>
      </c>
      <c r="P71" s="3">
        <v>45731</v>
      </c>
      <c r="Q71" s="1">
        <v>44927</v>
      </c>
      <c r="R71" t="s">
        <v>122</v>
      </c>
    </row>
    <row r="72" spans="1:18" x14ac:dyDescent="0.25">
      <c r="A72" t="s">
        <v>123</v>
      </c>
      <c r="B72" t="s">
        <v>124</v>
      </c>
      <c r="C72" s="3">
        <v>37219</v>
      </c>
      <c r="D72" s="3">
        <v>37219</v>
      </c>
      <c r="E72" s="3">
        <v>0</v>
      </c>
      <c r="F72" s="3">
        <v>0</v>
      </c>
      <c r="G72" s="3">
        <v>0</v>
      </c>
      <c r="H72" s="3">
        <v>29346.63</v>
      </c>
      <c r="I72" s="3">
        <v>13963.61</v>
      </c>
      <c r="J72" s="3">
        <v>1204.8</v>
      </c>
      <c r="K72" s="3">
        <v>2473.02</v>
      </c>
      <c r="L72" s="3">
        <v>0</v>
      </c>
      <c r="M72" s="3"/>
      <c r="N72" s="3">
        <v>-4054</v>
      </c>
      <c r="O72" s="3">
        <v>0.94</v>
      </c>
      <c r="P72" s="3">
        <v>42935</v>
      </c>
      <c r="Q72" s="1">
        <v>44927</v>
      </c>
      <c r="R72" t="s">
        <v>2297</v>
      </c>
    </row>
    <row r="73" spans="1:18" x14ac:dyDescent="0.25">
      <c r="A73" t="s">
        <v>125</v>
      </c>
      <c r="B73" t="s">
        <v>126</v>
      </c>
      <c r="C73" s="3">
        <v>81297</v>
      </c>
      <c r="D73" s="3">
        <v>0</v>
      </c>
      <c r="E73" s="3">
        <v>79345.66</v>
      </c>
      <c r="F73" s="3">
        <v>5918.62</v>
      </c>
      <c r="G73" s="3">
        <v>0</v>
      </c>
      <c r="H73" s="3">
        <v>29346.63</v>
      </c>
      <c r="I73" s="3">
        <v>14008.44</v>
      </c>
      <c r="J73" s="3">
        <v>1207.2</v>
      </c>
      <c r="K73" s="3">
        <v>2480.42</v>
      </c>
      <c r="L73" s="3">
        <v>0</v>
      </c>
      <c r="M73" s="3"/>
      <c r="N73" s="3">
        <v>0</v>
      </c>
      <c r="O73" s="3">
        <v>0.03</v>
      </c>
      <c r="P73" s="3">
        <v>132307</v>
      </c>
      <c r="Q73" s="1">
        <v>44927</v>
      </c>
      <c r="R73" t="s">
        <v>126</v>
      </c>
    </row>
    <row r="74" spans="1:18" x14ac:dyDescent="0.25">
      <c r="A74" t="s">
        <v>127</v>
      </c>
      <c r="B74" t="s">
        <v>128</v>
      </c>
      <c r="C74" s="3">
        <v>45158</v>
      </c>
      <c r="D74" s="3">
        <v>45158</v>
      </c>
      <c r="E74" s="3">
        <v>0</v>
      </c>
      <c r="F74" s="3">
        <v>0</v>
      </c>
      <c r="G74" s="3">
        <v>0</v>
      </c>
      <c r="H74" s="3">
        <v>29346.63</v>
      </c>
      <c r="I74" s="3">
        <v>16608.41</v>
      </c>
      <c r="J74" s="3">
        <v>0</v>
      </c>
      <c r="K74" s="3">
        <v>2940.99</v>
      </c>
      <c r="L74" s="3">
        <v>0</v>
      </c>
      <c r="M74" s="3"/>
      <c r="N74" s="3">
        <v>2642</v>
      </c>
      <c r="O74" s="3">
        <v>0.97</v>
      </c>
      <c r="P74" s="3">
        <v>51539</v>
      </c>
      <c r="Q74" s="1">
        <v>44927</v>
      </c>
      <c r="R74" t="s">
        <v>2298</v>
      </c>
    </row>
    <row r="75" spans="1:18" x14ac:dyDescent="0.25">
      <c r="A75" t="s">
        <v>1076</v>
      </c>
      <c r="B75" t="s">
        <v>130</v>
      </c>
      <c r="C75" s="3">
        <v>172715</v>
      </c>
      <c r="D75" s="3">
        <v>0</v>
      </c>
      <c r="E75" s="3">
        <v>160697.43</v>
      </c>
      <c r="F75" s="3">
        <v>20052.439999999999</v>
      </c>
      <c r="G75" s="3">
        <v>0</v>
      </c>
      <c r="H75" s="3">
        <v>29346.63</v>
      </c>
      <c r="I75" s="3">
        <v>16958.060000000001</v>
      </c>
      <c r="J75" s="3">
        <v>145.19999999999999</v>
      </c>
      <c r="K75" s="3">
        <v>3002.95</v>
      </c>
      <c r="L75" s="3">
        <v>0</v>
      </c>
      <c r="M75" s="3"/>
      <c r="N75" s="3">
        <v>0</v>
      </c>
      <c r="O75" s="3">
        <v>0.28999999999999998</v>
      </c>
      <c r="P75" s="3">
        <v>230203</v>
      </c>
      <c r="Q75" s="1">
        <v>44927</v>
      </c>
      <c r="R75" t="s">
        <v>130</v>
      </c>
    </row>
    <row r="76" spans="1:18" x14ac:dyDescent="0.25">
      <c r="A76" t="s">
        <v>131</v>
      </c>
      <c r="B76" t="s">
        <v>109</v>
      </c>
      <c r="C76" s="3">
        <v>37441</v>
      </c>
      <c r="D76" s="3">
        <v>37441</v>
      </c>
      <c r="E76" s="3">
        <v>0</v>
      </c>
      <c r="F76" s="3">
        <v>0</v>
      </c>
      <c r="G76" s="3">
        <v>0</v>
      </c>
      <c r="H76" s="3">
        <v>29346.63</v>
      </c>
      <c r="I76" s="3">
        <v>15537.04</v>
      </c>
      <c r="J76" s="3">
        <v>133.19999999999999</v>
      </c>
      <c r="K76" s="3">
        <v>2751.39</v>
      </c>
      <c r="L76" s="3">
        <v>0</v>
      </c>
      <c r="M76" s="3"/>
      <c r="N76" s="3">
        <v>-4202</v>
      </c>
      <c r="O76" s="3">
        <v>0.74</v>
      </c>
      <c r="P76" s="3">
        <v>43567</v>
      </c>
      <c r="Q76" s="1">
        <v>44927</v>
      </c>
      <c r="R76" t="s">
        <v>2293</v>
      </c>
    </row>
    <row r="77" spans="1:18" x14ac:dyDescent="0.25">
      <c r="A77" t="s">
        <v>132</v>
      </c>
      <c r="B77" t="s">
        <v>133</v>
      </c>
      <c r="C77" s="3">
        <v>42100</v>
      </c>
      <c r="D77" s="3">
        <v>42100</v>
      </c>
      <c r="E77" s="3">
        <v>0</v>
      </c>
      <c r="F77" s="3">
        <v>0</v>
      </c>
      <c r="G77" s="3">
        <v>0</v>
      </c>
      <c r="H77" s="3">
        <v>29346.63</v>
      </c>
      <c r="I77" s="3">
        <v>12928.11</v>
      </c>
      <c r="J77" s="3">
        <v>0</v>
      </c>
      <c r="K77" s="3">
        <v>2288.98</v>
      </c>
      <c r="L77" s="3">
        <v>0</v>
      </c>
      <c r="M77" s="3"/>
      <c r="N77" s="3">
        <v>2988</v>
      </c>
      <c r="O77" s="3">
        <v>0.28000000000000003</v>
      </c>
      <c r="P77" s="3">
        <v>47552</v>
      </c>
      <c r="Q77" s="1">
        <v>44927</v>
      </c>
      <c r="R77" t="s">
        <v>2299</v>
      </c>
    </row>
    <row r="78" spans="1:18" x14ac:dyDescent="0.25">
      <c r="A78" t="s">
        <v>134</v>
      </c>
      <c r="B78" t="s">
        <v>133</v>
      </c>
      <c r="C78" s="3">
        <v>36647</v>
      </c>
      <c r="D78" s="3">
        <v>36647</v>
      </c>
      <c r="E78" s="3">
        <v>0</v>
      </c>
      <c r="F78" s="3">
        <v>0</v>
      </c>
      <c r="G78" s="3">
        <v>0</v>
      </c>
      <c r="H78" s="3">
        <v>29346.63</v>
      </c>
      <c r="I78" s="3">
        <v>13340.52</v>
      </c>
      <c r="J78" s="3">
        <v>1149.5999999999999</v>
      </c>
      <c r="K78" s="3">
        <v>2362.5</v>
      </c>
      <c r="L78" s="3">
        <v>0</v>
      </c>
      <c r="M78" s="3"/>
      <c r="N78" s="3">
        <v>-3996</v>
      </c>
      <c r="O78" s="3">
        <v>0.75</v>
      </c>
      <c r="P78" s="3">
        <v>42204</v>
      </c>
      <c r="Q78" s="1">
        <v>44927</v>
      </c>
      <c r="R78" t="s">
        <v>2299</v>
      </c>
    </row>
    <row r="79" spans="1:18" x14ac:dyDescent="0.25">
      <c r="A79" t="s">
        <v>135</v>
      </c>
      <c r="B79" t="s">
        <v>109</v>
      </c>
      <c r="C79" s="3">
        <v>35514</v>
      </c>
      <c r="D79" s="3">
        <v>35514</v>
      </c>
      <c r="E79" s="3">
        <v>0</v>
      </c>
      <c r="F79" s="3">
        <v>0</v>
      </c>
      <c r="G79" s="3">
        <v>0</v>
      </c>
      <c r="H79" s="3">
        <v>29346.63</v>
      </c>
      <c r="I79" s="3">
        <v>11977.78</v>
      </c>
      <c r="J79" s="3">
        <v>1149.5999999999999</v>
      </c>
      <c r="K79" s="3">
        <v>2121.12</v>
      </c>
      <c r="L79" s="3">
        <v>0</v>
      </c>
      <c r="M79" s="3"/>
      <c r="N79" s="3">
        <v>-3868</v>
      </c>
      <c r="O79" s="3">
        <v>0.87</v>
      </c>
      <c r="P79" s="3">
        <v>40728</v>
      </c>
      <c r="Q79" s="1">
        <v>44927</v>
      </c>
      <c r="R79" t="s">
        <v>2293</v>
      </c>
    </row>
    <row r="80" spans="1:18" x14ac:dyDescent="0.25">
      <c r="A80" t="s">
        <v>136</v>
      </c>
      <c r="B80" t="s">
        <v>137</v>
      </c>
      <c r="C80" s="3">
        <v>72582</v>
      </c>
      <c r="D80" s="3">
        <v>72582</v>
      </c>
      <c r="E80" s="3">
        <v>0</v>
      </c>
      <c r="F80" s="3">
        <v>425.16</v>
      </c>
      <c r="G80" s="3">
        <v>0</v>
      </c>
      <c r="H80" s="3">
        <v>29346.63</v>
      </c>
      <c r="I80" s="3">
        <v>17177.71</v>
      </c>
      <c r="J80" s="3">
        <v>1032</v>
      </c>
      <c r="K80" s="3">
        <v>3042.26</v>
      </c>
      <c r="L80" s="3">
        <v>0</v>
      </c>
      <c r="M80" s="3"/>
      <c r="N80" s="3">
        <v>0</v>
      </c>
      <c r="O80" s="3">
        <v>0.24</v>
      </c>
      <c r="P80" s="3">
        <v>51024</v>
      </c>
      <c r="Q80" s="1">
        <v>44927</v>
      </c>
      <c r="R80" t="s">
        <v>137</v>
      </c>
    </row>
    <row r="81" spans="1:18" x14ac:dyDescent="0.25">
      <c r="A81" t="s">
        <v>138</v>
      </c>
      <c r="B81" t="s">
        <v>139</v>
      </c>
      <c r="C81" s="3">
        <v>31656</v>
      </c>
      <c r="D81" s="3">
        <v>31656</v>
      </c>
      <c r="E81" s="3">
        <v>0</v>
      </c>
      <c r="F81" s="3">
        <v>0</v>
      </c>
      <c r="G81" s="3">
        <v>0</v>
      </c>
      <c r="H81" s="3">
        <v>29346.63</v>
      </c>
      <c r="I81" s="3">
        <v>8718.85</v>
      </c>
      <c r="J81" s="3">
        <v>0</v>
      </c>
      <c r="K81" s="3">
        <v>1544.02</v>
      </c>
      <c r="L81" s="3">
        <v>0</v>
      </c>
      <c r="M81" s="3"/>
      <c r="N81" s="3">
        <v>-3561</v>
      </c>
      <c r="O81" s="3">
        <v>0.5</v>
      </c>
      <c r="P81" s="3">
        <v>36049</v>
      </c>
      <c r="Q81" s="1">
        <v>44927</v>
      </c>
      <c r="R81" t="s">
        <v>2300</v>
      </c>
    </row>
    <row r="82" spans="1:18" x14ac:dyDescent="0.25">
      <c r="A82" t="s">
        <v>1522</v>
      </c>
      <c r="B82" t="s">
        <v>141</v>
      </c>
      <c r="C82" s="3">
        <v>33239</v>
      </c>
      <c r="D82" s="3">
        <v>33239</v>
      </c>
      <c r="E82" s="3">
        <v>0</v>
      </c>
      <c r="F82" s="3">
        <v>0</v>
      </c>
      <c r="G82" s="3">
        <v>0</v>
      </c>
      <c r="H82" s="3">
        <v>29346.63</v>
      </c>
      <c r="I82" s="3">
        <v>9624.36</v>
      </c>
      <c r="J82" s="3">
        <v>830.4</v>
      </c>
      <c r="K82" s="3">
        <v>1704.02</v>
      </c>
      <c r="L82" s="3">
        <v>0</v>
      </c>
      <c r="M82" s="3"/>
      <c r="N82" s="3">
        <v>-3646</v>
      </c>
      <c r="O82" s="3">
        <v>0.59</v>
      </c>
      <c r="P82" s="3">
        <v>37860</v>
      </c>
      <c r="Q82" s="1">
        <v>44927</v>
      </c>
      <c r="R82" t="s">
        <v>2301</v>
      </c>
    </row>
    <row r="83" spans="1:18" x14ac:dyDescent="0.25">
      <c r="A83" t="s">
        <v>142</v>
      </c>
      <c r="B83" t="s">
        <v>143</v>
      </c>
      <c r="C83" s="3">
        <v>3349730</v>
      </c>
      <c r="D83" s="3">
        <v>0</v>
      </c>
      <c r="E83" s="3">
        <v>2238685.7000000002</v>
      </c>
      <c r="F83" s="3" t="s">
        <v>72</v>
      </c>
      <c r="G83" s="3">
        <v>0</v>
      </c>
      <c r="H83" s="3">
        <v>29346.63</v>
      </c>
      <c r="I83" s="3">
        <v>19154.580000000002</v>
      </c>
      <c r="J83" s="3">
        <v>163.19999999999999</v>
      </c>
      <c r="K83" s="3">
        <v>3392.31</v>
      </c>
      <c r="L83" s="3">
        <v>0</v>
      </c>
      <c r="M83" s="3"/>
      <c r="N83" s="3">
        <v>10303</v>
      </c>
      <c r="O83" s="3">
        <v>0.99</v>
      </c>
      <c r="P83" s="3">
        <v>3524025</v>
      </c>
      <c r="Q83" s="1">
        <v>44927</v>
      </c>
      <c r="R83" t="s">
        <v>2302</v>
      </c>
    </row>
    <row r="84" spans="1:18" x14ac:dyDescent="0.25">
      <c r="A84" t="s">
        <v>144</v>
      </c>
      <c r="B84" t="s">
        <v>145</v>
      </c>
      <c r="C84" s="3">
        <v>37443</v>
      </c>
      <c r="D84" s="3">
        <v>37443</v>
      </c>
      <c r="E84" s="3">
        <v>0</v>
      </c>
      <c r="F84" s="3">
        <v>562</v>
      </c>
      <c r="G84" s="3">
        <v>0</v>
      </c>
      <c r="H84" s="3">
        <v>29346.63</v>
      </c>
      <c r="I84" s="3">
        <v>17141.849999999999</v>
      </c>
      <c r="J84" s="3">
        <v>146.4</v>
      </c>
      <c r="K84" s="3">
        <v>3035.32</v>
      </c>
      <c r="L84" s="3">
        <v>0</v>
      </c>
      <c r="M84" s="3"/>
      <c r="N84" s="3">
        <v>0</v>
      </c>
      <c r="O84" s="3">
        <v>0.8</v>
      </c>
      <c r="P84" s="3">
        <v>50233</v>
      </c>
      <c r="Q84" s="1">
        <v>44927</v>
      </c>
      <c r="R84" t="s">
        <v>145</v>
      </c>
    </row>
    <row r="85" spans="1:18" x14ac:dyDescent="0.25">
      <c r="A85" t="s">
        <v>146</v>
      </c>
      <c r="B85" t="s">
        <v>147</v>
      </c>
      <c r="C85" s="3">
        <v>30118</v>
      </c>
      <c r="D85" s="3">
        <v>30118</v>
      </c>
      <c r="E85" s="3">
        <v>0</v>
      </c>
      <c r="F85" s="3">
        <v>0</v>
      </c>
      <c r="G85" s="3">
        <v>0</v>
      </c>
      <c r="H85" s="3">
        <v>29346.63</v>
      </c>
      <c r="I85" s="3">
        <v>6221.99</v>
      </c>
      <c r="J85" s="3">
        <v>537.6</v>
      </c>
      <c r="K85" s="3">
        <v>1101.95</v>
      </c>
      <c r="L85" s="3">
        <v>0</v>
      </c>
      <c r="M85" s="3"/>
      <c r="N85" s="3">
        <v>-3327</v>
      </c>
      <c r="O85" s="3">
        <v>0.83</v>
      </c>
      <c r="P85" s="3">
        <v>33882</v>
      </c>
      <c r="Q85" s="1">
        <v>44927</v>
      </c>
      <c r="R85" t="s">
        <v>2303</v>
      </c>
    </row>
    <row r="86" spans="1:18" x14ac:dyDescent="0.25">
      <c r="A86" t="s">
        <v>148</v>
      </c>
      <c r="B86" t="s">
        <v>149</v>
      </c>
      <c r="C86" s="3">
        <v>72085</v>
      </c>
      <c r="D86" s="3">
        <v>0</v>
      </c>
      <c r="E86" s="3">
        <v>68701.34</v>
      </c>
      <c r="F86" s="3">
        <v>6818.73</v>
      </c>
      <c r="G86" s="3">
        <v>0</v>
      </c>
      <c r="H86" s="3">
        <v>29346.63</v>
      </c>
      <c r="I86" s="3">
        <v>6015.79</v>
      </c>
      <c r="J86" s="3">
        <v>519.6</v>
      </c>
      <c r="K86" s="3">
        <v>1065.4100000000001</v>
      </c>
      <c r="L86" s="3">
        <v>0</v>
      </c>
      <c r="M86" s="3"/>
      <c r="N86" s="3">
        <v>0</v>
      </c>
      <c r="O86" s="3">
        <v>0.5</v>
      </c>
      <c r="P86" s="3">
        <v>112468</v>
      </c>
      <c r="Q86" s="1">
        <v>44927</v>
      </c>
      <c r="R86" t="s">
        <v>149</v>
      </c>
    </row>
    <row r="87" spans="1:18" x14ac:dyDescent="0.25">
      <c r="A87" t="s">
        <v>150</v>
      </c>
      <c r="B87" t="s">
        <v>151</v>
      </c>
      <c r="C87" s="3">
        <v>33880</v>
      </c>
      <c r="D87" s="3">
        <v>33880</v>
      </c>
      <c r="E87" s="3">
        <v>0</v>
      </c>
      <c r="F87" s="3">
        <v>0</v>
      </c>
      <c r="G87" s="3">
        <v>0</v>
      </c>
      <c r="H87" s="3">
        <v>29346.63</v>
      </c>
      <c r="I87" s="3">
        <v>10323.66</v>
      </c>
      <c r="J87" s="3">
        <v>890.4</v>
      </c>
      <c r="K87" s="3">
        <v>1828.41</v>
      </c>
      <c r="L87" s="3">
        <v>0</v>
      </c>
      <c r="M87" s="3"/>
      <c r="N87" s="3">
        <v>-3561</v>
      </c>
      <c r="O87" s="3">
        <v>0.9</v>
      </c>
      <c r="P87" s="3">
        <v>38829</v>
      </c>
      <c r="Q87" s="1">
        <v>44927</v>
      </c>
      <c r="R87" t="s">
        <v>2304</v>
      </c>
    </row>
    <row r="88" spans="1:18" x14ac:dyDescent="0.25">
      <c r="A88" t="s">
        <v>1524</v>
      </c>
      <c r="B88" t="s">
        <v>83</v>
      </c>
      <c r="C88" s="3">
        <v>31579</v>
      </c>
      <c r="D88" s="3">
        <v>31579</v>
      </c>
      <c r="E88" s="3">
        <v>0</v>
      </c>
      <c r="F88" s="3">
        <v>0</v>
      </c>
      <c r="G88" s="3">
        <v>0</v>
      </c>
      <c r="H88" s="3">
        <v>29346.63</v>
      </c>
      <c r="I88" s="3">
        <v>5074.42</v>
      </c>
      <c r="J88" s="3">
        <v>0</v>
      </c>
      <c r="K88" s="3">
        <v>787.96</v>
      </c>
      <c r="L88" s="3">
        <v>0</v>
      </c>
      <c r="M88" s="3"/>
      <c r="N88" s="3">
        <v>0</v>
      </c>
      <c r="O88" s="3">
        <v>0.99</v>
      </c>
      <c r="P88" s="3">
        <v>35210</v>
      </c>
      <c r="Q88" s="1">
        <v>44927</v>
      </c>
      <c r="R88" t="s">
        <v>83</v>
      </c>
    </row>
    <row r="89" spans="1:18" x14ac:dyDescent="0.25">
      <c r="A89" t="s">
        <v>153</v>
      </c>
      <c r="B89" t="s">
        <v>83</v>
      </c>
      <c r="C89" s="3">
        <v>43304</v>
      </c>
      <c r="D89" s="3">
        <v>43304</v>
      </c>
      <c r="E89" s="3">
        <v>0</v>
      </c>
      <c r="F89" s="3">
        <v>0</v>
      </c>
      <c r="G89" s="3">
        <v>0</v>
      </c>
      <c r="H89" s="3">
        <v>29346.63</v>
      </c>
      <c r="I89" s="3">
        <v>17854.599999999999</v>
      </c>
      <c r="J89" s="3">
        <v>0</v>
      </c>
      <c r="K89" s="3">
        <v>3161.56</v>
      </c>
      <c r="L89" s="3">
        <v>0</v>
      </c>
      <c r="M89" s="3"/>
      <c r="N89" s="3">
        <v>0</v>
      </c>
      <c r="O89" s="3">
        <v>0.21</v>
      </c>
      <c r="P89" s="3">
        <v>50363</v>
      </c>
      <c r="Q89" s="1">
        <v>44927</v>
      </c>
      <c r="R89" t="s">
        <v>83</v>
      </c>
    </row>
    <row r="90" spans="1:18" x14ac:dyDescent="0.25">
      <c r="A90" t="s">
        <v>154</v>
      </c>
      <c r="B90" t="s">
        <v>147</v>
      </c>
      <c r="C90" s="3">
        <v>33892</v>
      </c>
      <c r="D90" s="3">
        <v>33892</v>
      </c>
      <c r="E90" s="3">
        <v>0</v>
      </c>
      <c r="F90" s="3">
        <v>0</v>
      </c>
      <c r="G90" s="3">
        <v>0</v>
      </c>
      <c r="H90" s="3">
        <v>29346.63</v>
      </c>
      <c r="I90" s="3">
        <v>10323.66</v>
      </c>
      <c r="J90" s="3">
        <v>902.4</v>
      </c>
      <c r="K90" s="3">
        <v>1828.41</v>
      </c>
      <c r="L90" s="3">
        <v>0</v>
      </c>
      <c r="M90" s="3"/>
      <c r="N90" s="3">
        <v>-3712</v>
      </c>
      <c r="O90" s="3">
        <v>0.9</v>
      </c>
      <c r="P90" s="3">
        <v>38690</v>
      </c>
      <c r="Q90" s="1">
        <v>44927</v>
      </c>
      <c r="R90" t="s">
        <v>2303</v>
      </c>
    </row>
    <row r="91" spans="1:18" x14ac:dyDescent="0.25">
      <c r="A91" t="s">
        <v>155</v>
      </c>
      <c r="B91" t="s">
        <v>149</v>
      </c>
      <c r="C91" s="3">
        <v>79937</v>
      </c>
      <c r="D91" s="3">
        <v>0</v>
      </c>
      <c r="E91" s="3">
        <v>76143.789999999994</v>
      </c>
      <c r="F91" s="3">
        <v>7600.4</v>
      </c>
      <c r="G91" s="3">
        <v>0</v>
      </c>
      <c r="H91" s="3">
        <v>29346.63</v>
      </c>
      <c r="I91" s="3">
        <v>10422.280000000001</v>
      </c>
      <c r="J91" s="3">
        <v>0</v>
      </c>
      <c r="K91" s="3">
        <v>1845.98</v>
      </c>
      <c r="L91" s="3">
        <v>0</v>
      </c>
      <c r="M91" s="3"/>
      <c r="N91" s="3">
        <v>0</v>
      </c>
      <c r="O91" s="3">
        <v>0.92</v>
      </c>
      <c r="P91" s="3">
        <v>125360</v>
      </c>
      <c r="Q91" s="1">
        <v>44927</v>
      </c>
      <c r="R91" t="s">
        <v>149</v>
      </c>
    </row>
    <row r="92" spans="1:18" x14ac:dyDescent="0.25">
      <c r="A92" t="s">
        <v>156</v>
      </c>
      <c r="B92" t="s">
        <v>126</v>
      </c>
      <c r="C92" s="3">
        <v>75652</v>
      </c>
      <c r="D92" s="3">
        <v>0</v>
      </c>
      <c r="E92" s="3">
        <v>73966.850000000006</v>
      </c>
      <c r="F92" s="3">
        <v>5383.49</v>
      </c>
      <c r="G92" s="3">
        <v>0</v>
      </c>
      <c r="H92" s="3">
        <v>29346.63</v>
      </c>
      <c r="I92" s="3">
        <v>13291.21</v>
      </c>
      <c r="J92" s="3">
        <v>1146</v>
      </c>
      <c r="K92" s="3">
        <v>2353.25</v>
      </c>
      <c r="L92" s="3">
        <v>0</v>
      </c>
      <c r="M92" s="3"/>
      <c r="N92" s="3">
        <v>0</v>
      </c>
      <c r="O92" s="3">
        <v>0.56999999999999995</v>
      </c>
      <c r="P92" s="3">
        <v>125488</v>
      </c>
      <c r="Q92" s="1">
        <v>44927</v>
      </c>
      <c r="R92" t="s">
        <v>126</v>
      </c>
    </row>
    <row r="93" spans="1:18" x14ac:dyDescent="0.25">
      <c r="A93" t="s">
        <v>157</v>
      </c>
      <c r="B93" t="s">
        <v>158</v>
      </c>
      <c r="C93" s="3">
        <v>3739029</v>
      </c>
      <c r="D93" s="3">
        <v>0</v>
      </c>
      <c r="E93" s="3">
        <v>2473145.96</v>
      </c>
      <c r="F93" s="3" t="s">
        <v>72</v>
      </c>
      <c r="G93" s="3">
        <v>0</v>
      </c>
      <c r="H93" s="3">
        <v>29346.63</v>
      </c>
      <c r="I93" s="3">
        <v>13483.97</v>
      </c>
      <c r="J93" s="3">
        <v>1161.5999999999999</v>
      </c>
      <c r="K93" s="3">
        <v>2387.4699999999998</v>
      </c>
      <c r="L93" s="3">
        <v>0</v>
      </c>
      <c r="M93" s="3"/>
      <c r="N93" s="3">
        <v>7774</v>
      </c>
      <c r="O93" s="3">
        <v>0.03</v>
      </c>
      <c r="P93" s="3">
        <v>3916840</v>
      </c>
      <c r="Q93" s="1">
        <v>44927</v>
      </c>
      <c r="R93" t="s">
        <v>2305</v>
      </c>
    </row>
    <row r="94" spans="1:18" x14ac:dyDescent="0.25">
      <c r="A94" t="s">
        <v>159</v>
      </c>
      <c r="B94" t="s">
        <v>160</v>
      </c>
      <c r="C94" s="3">
        <v>33839</v>
      </c>
      <c r="D94" s="3">
        <v>33839</v>
      </c>
      <c r="E94" s="3">
        <v>0</v>
      </c>
      <c r="F94" s="3">
        <v>0</v>
      </c>
      <c r="G94" s="3">
        <v>0</v>
      </c>
      <c r="H94" s="3">
        <v>29346.63</v>
      </c>
      <c r="I94" s="3">
        <v>10278.83</v>
      </c>
      <c r="J94" s="3">
        <v>886.8</v>
      </c>
      <c r="K94" s="3">
        <v>1820.54</v>
      </c>
      <c r="L94" s="3">
        <v>0</v>
      </c>
      <c r="M94" s="3"/>
      <c r="N94" s="3">
        <v>-3708</v>
      </c>
      <c r="O94" s="3">
        <v>0.2</v>
      </c>
      <c r="P94" s="3">
        <v>38625</v>
      </c>
      <c r="Q94" s="1">
        <v>44927</v>
      </c>
      <c r="R94" t="s">
        <v>2306</v>
      </c>
    </row>
    <row r="95" spans="1:18" x14ac:dyDescent="0.25">
      <c r="A95" t="s">
        <v>161</v>
      </c>
      <c r="B95" t="s">
        <v>162</v>
      </c>
      <c r="C95" s="3">
        <v>36654</v>
      </c>
      <c r="D95" s="3">
        <v>36654</v>
      </c>
      <c r="E95" s="3">
        <v>0</v>
      </c>
      <c r="F95" s="3">
        <v>0</v>
      </c>
      <c r="G95" s="3">
        <v>0</v>
      </c>
      <c r="H95" s="3">
        <v>29346.63</v>
      </c>
      <c r="I95" s="3">
        <v>10305.73</v>
      </c>
      <c r="J95" s="3">
        <v>889.2</v>
      </c>
      <c r="K95" s="3">
        <v>1825.17</v>
      </c>
      <c r="L95" s="3">
        <v>0</v>
      </c>
      <c r="M95" s="3"/>
      <c r="N95" s="3">
        <v>-3711</v>
      </c>
      <c r="O95" s="3">
        <v>0.27</v>
      </c>
      <c r="P95" s="3">
        <v>38656</v>
      </c>
      <c r="Q95" s="1">
        <v>44927</v>
      </c>
      <c r="R95" t="s">
        <v>2307</v>
      </c>
    </row>
    <row r="96" spans="1:18" x14ac:dyDescent="0.25">
      <c r="A96" t="s">
        <v>163</v>
      </c>
      <c r="B96" t="s">
        <v>164</v>
      </c>
      <c r="C96" s="3">
        <v>34119</v>
      </c>
      <c r="D96" s="3">
        <v>34119</v>
      </c>
      <c r="E96" s="3">
        <v>0</v>
      </c>
      <c r="F96" s="3">
        <v>0</v>
      </c>
      <c r="G96" s="3">
        <v>0</v>
      </c>
      <c r="H96" s="3">
        <v>29346.63</v>
      </c>
      <c r="I96" s="3">
        <v>10583.66</v>
      </c>
      <c r="J96" s="3">
        <v>913.2</v>
      </c>
      <c r="K96" s="3">
        <v>1874.19</v>
      </c>
      <c r="L96" s="3">
        <v>0</v>
      </c>
      <c r="M96" s="3"/>
      <c r="N96" s="3">
        <v>-3737</v>
      </c>
      <c r="O96" s="3">
        <v>0.32</v>
      </c>
      <c r="P96" s="3">
        <v>38981</v>
      </c>
      <c r="Q96" s="1">
        <v>44927</v>
      </c>
      <c r="R96" t="s">
        <v>2308</v>
      </c>
    </row>
    <row r="97" spans="1:18" x14ac:dyDescent="0.25">
      <c r="A97" t="s">
        <v>165</v>
      </c>
      <c r="B97" t="s">
        <v>81</v>
      </c>
      <c r="C97" s="3">
        <v>33448</v>
      </c>
      <c r="D97" s="3">
        <v>33448</v>
      </c>
      <c r="E97" s="3">
        <v>0</v>
      </c>
      <c r="F97" s="3">
        <v>0</v>
      </c>
      <c r="G97" s="3">
        <v>0</v>
      </c>
      <c r="H97" s="3">
        <v>29346.63</v>
      </c>
      <c r="I97" s="3">
        <v>9852.98</v>
      </c>
      <c r="J97" s="3">
        <v>849.6</v>
      </c>
      <c r="K97" s="3">
        <v>1744.71</v>
      </c>
      <c r="L97" s="3">
        <v>0</v>
      </c>
      <c r="M97" s="3"/>
      <c r="N97" s="3">
        <v>-3668</v>
      </c>
      <c r="O97" s="3">
        <v>0.08</v>
      </c>
      <c r="P97" s="3">
        <v>38126</v>
      </c>
      <c r="Q97" s="1">
        <v>44927</v>
      </c>
      <c r="R97" t="s">
        <v>2287</v>
      </c>
    </row>
    <row r="98" spans="1:18" x14ac:dyDescent="0.25">
      <c r="A98" t="s">
        <v>166</v>
      </c>
      <c r="B98" t="s">
        <v>167</v>
      </c>
      <c r="C98" s="3">
        <v>34731</v>
      </c>
      <c r="D98" s="3">
        <v>34731</v>
      </c>
      <c r="E98" s="3">
        <v>0</v>
      </c>
      <c r="F98" s="3">
        <v>0</v>
      </c>
      <c r="G98" s="3">
        <v>0</v>
      </c>
      <c r="H98" s="3">
        <v>29346.63</v>
      </c>
      <c r="I98" s="3">
        <v>11251.58</v>
      </c>
      <c r="J98" s="3">
        <v>970.8</v>
      </c>
      <c r="K98" s="3">
        <v>1992.56</v>
      </c>
      <c r="L98" s="3">
        <v>0</v>
      </c>
      <c r="M98" s="3"/>
      <c r="N98" s="3">
        <v>-3799</v>
      </c>
      <c r="O98" s="3">
        <v>0.43</v>
      </c>
      <c r="P98" s="3">
        <v>39763</v>
      </c>
      <c r="Q98" s="1">
        <v>44927</v>
      </c>
      <c r="R98" t="s">
        <v>2309</v>
      </c>
    </row>
    <row r="99" spans="1:18" x14ac:dyDescent="0.25">
      <c r="A99" t="s">
        <v>168</v>
      </c>
      <c r="B99" t="s">
        <v>33</v>
      </c>
      <c r="C99" s="3">
        <v>75772</v>
      </c>
      <c r="D99" s="3">
        <v>0</v>
      </c>
      <c r="E99" s="3">
        <v>73970.59</v>
      </c>
      <c r="F99" s="3">
        <v>5499.94</v>
      </c>
      <c r="G99" s="3">
        <v>0</v>
      </c>
      <c r="H99" s="3">
        <v>29346.63</v>
      </c>
      <c r="I99" s="3">
        <v>10978.14</v>
      </c>
      <c r="J99" s="3">
        <v>946.8</v>
      </c>
      <c r="K99" s="3">
        <v>1944.01</v>
      </c>
      <c r="L99" s="3">
        <v>0</v>
      </c>
      <c r="M99" s="3"/>
      <c r="N99" s="3">
        <v>0</v>
      </c>
      <c r="O99" s="3">
        <v>0.89</v>
      </c>
      <c r="P99" s="3">
        <v>122687</v>
      </c>
      <c r="Q99" s="1">
        <v>44927</v>
      </c>
      <c r="R99" t="s">
        <v>33</v>
      </c>
    </row>
    <row r="100" spans="1:18" x14ac:dyDescent="0.25">
      <c r="A100" t="s">
        <v>169</v>
      </c>
      <c r="B100" t="s">
        <v>170</v>
      </c>
      <c r="C100" s="3">
        <v>31511</v>
      </c>
      <c r="D100" s="3">
        <v>0</v>
      </c>
      <c r="E100" s="3">
        <v>31511</v>
      </c>
      <c r="F100" s="3">
        <v>1575.55</v>
      </c>
      <c r="G100" s="3">
        <v>0</v>
      </c>
      <c r="H100" s="3">
        <v>29346.63</v>
      </c>
      <c r="I100" s="3">
        <v>7741.63</v>
      </c>
      <c r="J100" s="3">
        <v>667.2</v>
      </c>
      <c r="K100" s="3">
        <v>1371.07</v>
      </c>
      <c r="L100" s="3">
        <v>0</v>
      </c>
      <c r="M100" s="3"/>
      <c r="N100" s="3">
        <v>0</v>
      </c>
      <c r="O100" s="3">
        <v>0.92</v>
      </c>
      <c r="P100" s="3">
        <v>72214</v>
      </c>
      <c r="Q100" s="1">
        <v>44927</v>
      </c>
      <c r="R100" t="s">
        <v>170</v>
      </c>
    </row>
    <row r="101" spans="1:18" x14ac:dyDescent="0.25">
      <c r="A101" t="s">
        <v>171</v>
      </c>
      <c r="B101" t="s">
        <v>172</v>
      </c>
      <c r="C101" s="3">
        <v>38446</v>
      </c>
      <c r="D101" s="3">
        <v>38000</v>
      </c>
      <c r="E101" s="3">
        <v>446</v>
      </c>
      <c r="F101" s="3">
        <v>1767.09</v>
      </c>
      <c r="G101" s="3">
        <v>0</v>
      </c>
      <c r="H101" s="3">
        <v>29346.63</v>
      </c>
      <c r="I101" s="3">
        <v>8387.1299999999992</v>
      </c>
      <c r="J101" s="3">
        <v>723.6</v>
      </c>
      <c r="K101" s="3">
        <v>1484.83</v>
      </c>
      <c r="L101" s="3">
        <v>0</v>
      </c>
      <c r="M101" s="3"/>
      <c r="N101" s="3">
        <v>0</v>
      </c>
      <c r="O101" s="3">
        <v>0.72</v>
      </c>
      <c r="P101" s="3">
        <v>42156</v>
      </c>
      <c r="Q101" s="1">
        <v>44927</v>
      </c>
      <c r="R101" t="s">
        <v>2573</v>
      </c>
    </row>
    <row r="102" spans="1:18" x14ac:dyDescent="0.25">
      <c r="A102" t="s">
        <v>173</v>
      </c>
      <c r="B102" t="s">
        <v>174</v>
      </c>
      <c r="C102" s="3">
        <v>2950721</v>
      </c>
      <c r="D102" s="3">
        <v>0</v>
      </c>
      <c r="E102" s="3">
        <v>1959740.12</v>
      </c>
      <c r="F102" s="3" t="s">
        <v>72</v>
      </c>
      <c r="G102" s="3">
        <v>0</v>
      </c>
      <c r="H102" s="3">
        <v>29346.63</v>
      </c>
      <c r="I102" s="3">
        <v>8355.76</v>
      </c>
      <c r="J102" s="3">
        <v>721.2</v>
      </c>
      <c r="K102" s="3">
        <v>1479.28</v>
      </c>
      <c r="L102" s="3">
        <v>0</v>
      </c>
      <c r="M102" s="3"/>
      <c r="N102" s="3">
        <v>6843</v>
      </c>
      <c r="O102" s="3">
        <v>0.12</v>
      </c>
      <c r="P102" s="3">
        <v>3095454</v>
      </c>
      <c r="Q102" s="1">
        <v>44927</v>
      </c>
      <c r="R102" t="s">
        <v>2310</v>
      </c>
    </row>
    <row r="103" spans="1:18" x14ac:dyDescent="0.25">
      <c r="A103" t="s">
        <v>175</v>
      </c>
      <c r="B103" t="s">
        <v>176</v>
      </c>
      <c r="C103" s="3">
        <v>36080</v>
      </c>
      <c r="D103" s="3">
        <v>36080</v>
      </c>
      <c r="E103" s="3">
        <v>0</v>
      </c>
      <c r="F103" s="3">
        <v>0</v>
      </c>
      <c r="G103" s="3">
        <v>0</v>
      </c>
      <c r="H103" s="3">
        <v>29346.63</v>
      </c>
      <c r="I103" s="3">
        <v>9122.2999999999993</v>
      </c>
      <c r="J103" s="3">
        <v>787.2</v>
      </c>
      <c r="K103" s="3">
        <v>1615.23</v>
      </c>
      <c r="L103" s="3">
        <v>0</v>
      </c>
      <c r="M103" s="3"/>
      <c r="N103" s="3">
        <v>-3599</v>
      </c>
      <c r="O103" s="3">
        <v>0.64</v>
      </c>
      <c r="P103" s="3">
        <v>37273</v>
      </c>
      <c r="Q103" s="1">
        <v>44927</v>
      </c>
      <c r="R103" t="s">
        <v>2311</v>
      </c>
    </row>
    <row r="104" spans="1:18" x14ac:dyDescent="0.25">
      <c r="A104" t="s">
        <v>177</v>
      </c>
      <c r="B104" t="s">
        <v>178</v>
      </c>
      <c r="C104" s="3">
        <v>1365664</v>
      </c>
      <c r="D104" s="3">
        <v>0</v>
      </c>
      <c r="E104" s="3">
        <v>960309.35</v>
      </c>
      <c r="F104" s="3" t="s">
        <v>72</v>
      </c>
      <c r="G104" s="3">
        <v>0</v>
      </c>
      <c r="H104" s="3">
        <v>29346.63</v>
      </c>
      <c r="I104" s="3">
        <v>9122.2999999999993</v>
      </c>
      <c r="J104" s="3">
        <v>787.2</v>
      </c>
      <c r="K104" s="3">
        <v>1615.23</v>
      </c>
      <c r="L104" s="3">
        <v>0</v>
      </c>
      <c r="M104" s="3"/>
      <c r="N104" s="3">
        <v>6983</v>
      </c>
      <c r="O104" s="3">
        <v>0.17</v>
      </c>
      <c r="P104" s="3">
        <v>1461534</v>
      </c>
      <c r="Q104" s="1">
        <v>44927</v>
      </c>
      <c r="R104" t="s">
        <v>2312</v>
      </c>
    </row>
    <row r="105" spans="1:18" x14ac:dyDescent="0.25">
      <c r="A105" t="s">
        <v>179</v>
      </c>
      <c r="B105" t="s">
        <v>180</v>
      </c>
      <c r="C105" s="3">
        <v>35613</v>
      </c>
      <c r="D105" s="3">
        <v>0</v>
      </c>
      <c r="E105" s="3">
        <v>35613</v>
      </c>
      <c r="F105" s="3">
        <v>1780.65</v>
      </c>
      <c r="G105" s="3">
        <v>0</v>
      </c>
      <c r="H105" s="3">
        <v>29346.63</v>
      </c>
      <c r="I105" s="3">
        <v>8656.1</v>
      </c>
      <c r="J105" s="3">
        <v>747.6</v>
      </c>
      <c r="K105" s="3">
        <v>1532.92</v>
      </c>
      <c r="L105" s="3">
        <v>0</v>
      </c>
      <c r="M105" s="3"/>
      <c r="N105" s="3">
        <v>0</v>
      </c>
      <c r="O105" s="3">
        <v>0.1</v>
      </c>
      <c r="P105" s="3">
        <v>77677</v>
      </c>
      <c r="Q105" s="1">
        <v>44927</v>
      </c>
      <c r="R105" t="s">
        <v>180</v>
      </c>
    </row>
    <row r="106" spans="1:18" x14ac:dyDescent="0.25">
      <c r="A106" t="s">
        <v>181</v>
      </c>
      <c r="B106" t="s">
        <v>182</v>
      </c>
      <c r="C106" s="3">
        <v>52219</v>
      </c>
      <c r="D106" s="3">
        <v>35000</v>
      </c>
      <c r="E106" s="3">
        <v>17219</v>
      </c>
      <c r="F106" s="3">
        <v>860.95</v>
      </c>
      <c r="G106" s="3">
        <v>0</v>
      </c>
      <c r="H106" s="3">
        <v>29346.63</v>
      </c>
      <c r="I106" s="3">
        <v>7911.97</v>
      </c>
      <c r="J106" s="3">
        <v>681.6</v>
      </c>
      <c r="K106" s="3">
        <v>1401.13</v>
      </c>
      <c r="L106" s="3">
        <v>0</v>
      </c>
      <c r="M106" s="3"/>
      <c r="N106" s="3">
        <v>0</v>
      </c>
      <c r="O106" s="3">
        <v>0.72</v>
      </c>
      <c r="P106" s="3">
        <v>57422</v>
      </c>
      <c r="Q106" s="1">
        <v>44927</v>
      </c>
      <c r="R106" t="s">
        <v>182</v>
      </c>
    </row>
    <row r="107" spans="1:18" x14ac:dyDescent="0.25">
      <c r="A107" t="s">
        <v>183</v>
      </c>
      <c r="B107" t="s">
        <v>184</v>
      </c>
      <c r="C107" s="3">
        <v>31590</v>
      </c>
      <c r="D107" s="3">
        <v>32064</v>
      </c>
      <c r="E107" s="3">
        <v>0</v>
      </c>
      <c r="F107" s="3">
        <v>1579.48</v>
      </c>
      <c r="G107" s="3">
        <v>474</v>
      </c>
      <c r="H107" s="3">
        <v>29346.63</v>
      </c>
      <c r="I107" s="3">
        <v>7826.8</v>
      </c>
      <c r="J107" s="3">
        <v>675.6</v>
      </c>
      <c r="K107" s="3">
        <v>1386.33</v>
      </c>
      <c r="L107" s="3">
        <v>0</v>
      </c>
      <c r="M107" s="3"/>
      <c r="N107" s="3">
        <v>0</v>
      </c>
      <c r="O107" s="3">
        <v>0.16</v>
      </c>
      <c r="P107" s="3">
        <v>40341</v>
      </c>
      <c r="Q107" s="1">
        <v>44927</v>
      </c>
      <c r="R107" t="s">
        <v>2607</v>
      </c>
    </row>
    <row r="108" spans="1:18" x14ac:dyDescent="0.25">
      <c r="A108" t="s">
        <v>185</v>
      </c>
      <c r="B108" t="s">
        <v>186</v>
      </c>
      <c r="C108" s="3">
        <v>67983</v>
      </c>
      <c r="D108" s="3">
        <v>0</v>
      </c>
      <c r="E108" s="3">
        <v>66394.600000000006</v>
      </c>
      <c r="F108" s="3">
        <v>4908.13</v>
      </c>
      <c r="G108" s="3">
        <v>0</v>
      </c>
      <c r="H108" s="3">
        <v>29346.63</v>
      </c>
      <c r="I108" s="3">
        <v>8396.1</v>
      </c>
      <c r="J108" s="3">
        <v>0</v>
      </c>
      <c r="K108" s="3">
        <v>1487.14</v>
      </c>
      <c r="L108" s="3">
        <v>0</v>
      </c>
      <c r="M108" s="3"/>
      <c r="N108" s="3">
        <v>0</v>
      </c>
      <c r="O108" s="3">
        <v>0.4</v>
      </c>
      <c r="P108" s="3">
        <v>110533</v>
      </c>
      <c r="Q108" s="1">
        <v>44927</v>
      </c>
      <c r="R108" t="s">
        <v>186</v>
      </c>
    </row>
    <row r="109" spans="1:18" x14ac:dyDescent="0.25">
      <c r="A109" t="s">
        <v>187</v>
      </c>
      <c r="B109" t="s">
        <v>188</v>
      </c>
      <c r="C109" s="3">
        <v>30776</v>
      </c>
      <c r="D109" s="3">
        <v>31000</v>
      </c>
      <c r="E109" s="3">
        <v>0</v>
      </c>
      <c r="F109" s="3">
        <v>0</v>
      </c>
      <c r="G109" s="3">
        <v>224</v>
      </c>
      <c r="H109" s="3">
        <v>29346.63</v>
      </c>
      <c r="I109" s="3">
        <v>7660.94</v>
      </c>
      <c r="J109" s="3">
        <v>0</v>
      </c>
      <c r="K109" s="3">
        <v>1356.74</v>
      </c>
      <c r="L109" s="3">
        <v>0</v>
      </c>
      <c r="M109" s="3"/>
      <c r="N109" s="3">
        <v>-3462</v>
      </c>
      <c r="O109" s="3">
        <v>0.69</v>
      </c>
      <c r="P109" s="3">
        <v>34679</v>
      </c>
      <c r="Q109" s="1">
        <v>44927</v>
      </c>
      <c r="R109" t="s">
        <v>2313</v>
      </c>
    </row>
    <row r="110" spans="1:18" x14ac:dyDescent="0.25">
      <c r="A110" t="s">
        <v>189</v>
      </c>
      <c r="B110" t="s">
        <v>190</v>
      </c>
      <c r="C110" s="3">
        <v>33563</v>
      </c>
      <c r="D110" s="3">
        <v>33563</v>
      </c>
      <c r="E110" s="3">
        <v>0</v>
      </c>
      <c r="F110" s="3">
        <v>0</v>
      </c>
      <c r="G110" s="3">
        <v>0</v>
      </c>
      <c r="H110" s="3">
        <v>29346.63</v>
      </c>
      <c r="I110" s="3">
        <v>9978.49</v>
      </c>
      <c r="J110" s="3">
        <v>860.4</v>
      </c>
      <c r="K110" s="3">
        <v>1767.37</v>
      </c>
      <c r="L110" s="3">
        <v>0</v>
      </c>
      <c r="M110" s="3"/>
      <c r="N110" s="3">
        <v>-3680</v>
      </c>
      <c r="O110" s="3">
        <v>0.11</v>
      </c>
      <c r="P110" s="3">
        <v>38273</v>
      </c>
      <c r="Q110" s="1">
        <v>44927</v>
      </c>
      <c r="R110" t="s">
        <v>2314</v>
      </c>
    </row>
    <row r="111" spans="1:18" x14ac:dyDescent="0.25">
      <c r="A111" t="s">
        <v>191</v>
      </c>
      <c r="B111" t="s">
        <v>192</v>
      </c>
      <c r="C111" s="3">
        <v>32901</v>
      </c>
      <c r="D111" s="3">
        <v>32901</v>
      </c>
      <c r="E111" s="3">
        <v>0</v>
      </c>
      <c r="F111" s="3">
        <v>0</v>
      </c>
      <c r="G111" s="3">
        <v>0</v>
      </c>
      <c r="H111" s="3">
        <v>29346.63</v>
      </c>
      <c r="I111" s="3">
        <v>9346.43</v>
      </c>
      <c r="J111" s="3">
        <v>806.4</v>
      </c>
      <c r="K111" s="3">
        <v>1655.46</v>
      </c>
      <c r="L111" s="3">
        <v>0</v>
      </c>
      <c r="M111" s="3"/>
      <c r="N111" s="3">
        <v>-3621</v>
      </c>
      <c r="O111" s="3">
        <v>0.08</v>
      </c>
      <c r="P111" s="3">
        <v>37534</v>
      </c>
      <c r="Q111" s="1">
        <v>44927</v>
      </c>
      <c r="R111" t="s">
        <v>2315</v>
      </c>
    </row>
    <row r="112" spans="1:18" x14ac:dyDescent="0.25">
      <c r="A112" t="s">
        <v>193</v>
      </c>
      <c r="B112" t="s">
        <v>192</v>
      </c>
      <c r="C112" s="3">
        <v>31275</v>
      </c>
      <c r="D112" s="3">
        <v>31275</v>
      </c>
      <c r="E112" s="3">
        <v>0</v>
      </c>
      <c r="F112" s="3">
        <v>0</v>
      </c>
      <c r="G112" s="3">
        <v>0</v>
      </c>
      <c r="H112" s="3">
        <v>29346.63</v>
      </c>
      <c r="I112" s="3">
        <v>8436.44</v>
      </c>
      <c r="J112" s="3">
        <v>0</v>
      </c>
      <c r="K112" s="3">
        <v>1493.61</v>
      </c>
      <c r="L112" s="3">
        <v>52295.99</v>
      </c>
      <c r="M112" s="3"/>
      <c r="N112" s="3">
        <v>-3535</v>
      </c>
      <c r="O112" s="3">
        <v>0.33</v>
      </c>
      <c r="P112" s="3">
        <v>88038</v>
      </c>
      <c r="Q112" s="1">
        <v>44927</v>
      </c>
      <c r="R112" t="s">
        <v>2315</v>
      </c>
    </row>
    <row r="113" spans="1:18" x14ac:dyDescent="0.25">
      <c r="A113" t="s">
        <v>194</v>
      </c>
      <c r="B113" t="s">
        <v>195</v>
      </c>
      <c r="C113" s="3">
        <v>32075</v>
      </c>
      <c r="D113" s="3">
        <v>32075</v>
      </c>
      <c r="E113" s="3">
        <v>0</v>
      </c>
      <c r="F113" s="3">
        <v>0</v>
      </c>
      <c r="G113" s="3">
        <v>0</v>
      </c>
      <c r="H113" s="3">
        <v>29346.63</v>
      </c>
      <c r="I113" s="3">
        <v>8355.76</v>
      </c>
      <c r="J113" s="3">
        <v>721.2</v>
      </c>
      <c r="K113" s="3">
        <v>1479.28</v>
      </c>
      <c r="L113" s="3">
        <v>0</v>
      </c>
      <c r="M113" s="3"/>
      <c r="N113" s="3">
        <v>-3527</v>
      </c>
      <c r="O113" s="3">
        <v>0.13</v>
      </c>
      <c r="P113" s="3">
        <v>36376</v>
      </c>
      <c r="Q113" s="1">
        <v>44927</v>
      </c>
      <c r="R113" t="s">
        <v>2316</v>
      </c>
    </row>
    <row r="114" spans="1:18" x14ac:dyDescent="0.25">
      <c r="A114" t="s">
        <v>196</v>
      </c>
      <c r="B114" t="s">
        <v>197</v>
      </c>
      <c r="C114" s="3">
        <v>32634</v>
      </c>
      <c r="D114" s="3">
        <v>33118</v>
      </c>
      <c r="E114" s="3">
        <v>0</v>
      </c>
      <c r="F114" s="3">
        <v>484</v>
      </c>
      <c r="G114" s="3">
        <v>484</v>
      </c>
      <c r="H114" s="3">
        <v>29346.63</v>
      </c>
      <c r="I114" s="3">
        <v>5688.55</v>
      </c>
      <c r="J114" s="3">
        <v>490.8</v>
      </c>
      <c r="K114" s="3">
        <v>1007.61</v>
      </c>
      <c r="L114" s="3">
        <v>0</v>
      </c>
      <c r="M114" s="3"/>
      <c r="N114" s="3">
        <v>-3277</v>
      </c>
      <c r="O114" s="3">
        <v>0.41</v>
      </c>
      <c r="P114" s="3">
        <v>33257</v>
      </c>
      <c r="Q114" s="1">
        <v>44927</v>
      </c>
      <c r="R114" t="s">
        <v>2317</v>
      </c>
    </row>
    <row r="115" spans="1:18" x14ac:dyDescent="0.25">
      <c r="A115" t="s">
        <v>198</v>
      </c>
      <c r="B115" t="s">
        <v>199</v>
      </c>
      <c r="C115" s="3">
        <v>30516</v>
      </c>
      <c r="D115" s="3">
        <v>30516</v>
      </c>
      <c r="E115" s="3">
        <v>0</v>
      </c>
      <c r="F115" s="3">
        <v>0</v>
      </c>
      <c r="G115" s="3">
        <v>0</v>
      </c>
      <c r="H115" s="3">
        <v>29346.63</v>
      </c>
      <c r="I115" s="3">
        <v>6656.81</v>
      </c>
      <c r="J115" s="3">
        <v>574.79999999999995</v>
      </c>
      <c r="K115" s="3">
        <v>1179.17</v>
      </c>
      <c r="L115" s="3">
        <v>0</v>
      </c>
      <c r="M115" s="3"/>
      <c r="N115" s="3">
        <v>-3368</v>
      </c>
      <c r="O115" s="3">
        <v>0.59</v>
      </c>
      <c r="P115" s="3">
        <v>34390</v>
      </c>
      <c r="Q115" s="1">
        <v>44927</v>
      </c>
      <c r="R115" t="s">
        <v>2318</v>
      </c>
    </row>
    <row r="116" spans="1:18" x14ac:dyDescent="0.25">
      <c r="A116" t="s">
        <v>200</v>
      </c>
      <c r="B116" t="s">
        <v>201</v>
      </c>
      <c r="C116" s="3">
        <v>30093</v>
      </c>
      <c r="D116" s="3">
        <v>30093</v>
      </c>
      <c r="E116" s="3">
        <v>0</v>
      </c>
      <c r="F116" s="3">
        <v>0</v>
      </c>
      <c r="G116" s="3">
        <v>0</v>
      </c>
      <c r="H116" s="3">
        <v>29346.63</v>
      </c>
      <c r="I116" s="3">
        <v>6195.09</v>
      </c>
      <c r="J116" s="3">
        <v>535.20000000000005</v>
      </c>
      <c r="K116" s="3">
        <v>1096.8599999999999</v>
      </c>
      <c r="L116" s="3">
        <v>0</v>
      </c>
      <c r="M116" s="3"/>
      <c r="N116" s="3">
        <v>-3324</v>
      </c>
      <c r="O116" s="3">
        <v>0.22</v>
      </c>
      <c r="P116" s="3">
        <v>33850</v>
      </c>
      <c r="Q116" s="1">
        <v>44927</v>
      </c>
      <c r="R116" t="s">
        <v>2319</v>
      </c>
    </row>
    <row r="117" spans="1:18" x14ac:dyDescent="0.25">
      <c r="A117" t="s">
        <v>202</v>
      </c>
      <c r="B117" t="s">
        <v>203</v>
      </c>
      <c r="C117" s="3">
        <v>66187</v>
      </c>
      <c r="D117" s="3">
        <v>0</v>
      </c>
      <c r="E117" s="3">
        <v>64639.35</v>
      </c>
      <c r="F117" s="3">
        <v>4779.62</v>
      </c>
      <c r="G117" s="3">
        <v>0</v>
      </c>
      <c r="H117" s="3">
        <v>29346.63</v>
      </c>
      <c r="I117" s="3">
        <v>6737.5</v>
      </c>
      <c r="J117" s="3">
        <v>580.79999999999995</v>
      </c>
      <c r="K117" s="3">
        <v>1193.04</v>
      </c>
      <c r="L117" s="3">
        <v>0</v>
      </c>
      <c r="M117" s="3"/>
      <c r="N117" s="3">
        <v>0</v>
      </c>
      <c r="O117" s="3">
        <v>0.06</v>
      </c>
      <c r="P117" s="3">
        <v>107277</v>
      </c>
      <c r="Q117" s="1">
        <v>44927</v>
      </c>
      <c r="R117" t="s">
        <v>203</v>
      </c>
    </row>
    <row r="118" spans="1:18" x14ac:dyDescent="0.25">
      <c r="A118" t="s">
        <v>204</v>
      </c>
      <c r="B118" t="s">
        <v>205</v>
      </c>
      <c r="C118" s="3">
        <v>2797309</v>
      </c>
      <c r="D118" s="3">
        <v>0</v>
      </c>
      <c r="E118" s="3">
        <v>1863812.17</v>
      </c>
      <c r="F118" s="3" t="s">
        <v>72</v>
      </c>
      <c r="G118" s="3">
        <v>0</v>
      </c>
      <c r="H118" s="3">
        <v>29346.63</v>
      </c>
      <c r="I118" s="3">
        <v>8799.5400000000009</v>
      </c>
      <c r="J118" s="3">
        <v>759.6</v>
      </c>
      <c r="K118" s="3">
        <v>1558.35</v>
      </c>
      <c r="L118" s="3">
        <v>0</v>
      </c>
      <c r="M118" s="3"/>
      <c r="N118" s="3">
        <v>6924</v>
      </c>
      <c r="O118" s="3">
        <v>0.27</v>
      </c>
      <c r="P118" s="3">
        <v>2937888</v>
      </c>
      <c r="Q118" s="1">
        <v>44927</v>
      </c>
      <c r="R118" t="s">
        <v>2320</v>
      </c>
    </row>
    <row r="119" spans="1:18" x14ac:dyDescent="0.25">
      <c r="A119" t="s">
        <v>1093</v>
      </c>
      <c r="B119" t="s">
        <v>207</v>
      </c>
      <c r="C119" s="3">
        <v>32017</v>
      </c>
      <c r="D119" s="3">
        <v>32017</v>
      </c>
      <c r="E119" s="3">
        <v>0</v>
      </c>
      <c r="F119" s="3">
        <v>0</v>
      </c>
      <c r="G119" s="3">
        <v>0</v>
      </c>
      <c r="H119" s="3">
        <v>29346.63</v>
      </c>
      <c r="I119" s="3">
        <v>8293</v>
      </c>
      <c r="J119" s="3">
        <v>715.2</v>
      </c>
      <c r="K119" s="3">
        <v>1468.18</v>
      </c>
      <c r="L119" s="3">
        <v>0</v>
      </c>
      <c r="M119" s="3"/>
      <c r="N119" s="3">
        <v>-3521</v>
      </c>
      <c r="O119" s="3">
        <v>0.99</v>
      </c>
      <c r="P119" s="3">
        <v>36303</v>
      </c>
      <c r="Q119" s="1">
        <v>44927</v>
      </c>
      <c r="R119" t="s">
        <v>2321</v>
      </c>
    </row>
    <row r="120" spans="1:18" x14ac:dyDescent="0.25">
      <c r="A120" t="s">
        <v>208</v>
      </c>
      <c r="B120" t="s">
        <v>209</v>
      </c>
      <c r="C120" s="3">
        <v>2312478</v>
      </c>
      <c r="D120" s="3">
        <v>0</v>
      </c>
      <c r="E120" s="3">
        <v>1557947.12</v>
      </c>
      <c r="F120" s="3" t="s">
        <v>72</v>
      </c>
      <c r="G120" s="3">
        <v>0</v>
      </c>
      <c r="H120" s="3">
        <v>29346.63</v>
      </c>
      <c r="I120" s="3">
        <v>8880.23</v>
      </c>
      <c r="J120" s="3">
        <v>766.8</v>
      </c>
      <c r="K120" s="3">
        <v>1572.23</v>
      </c>
      <c r="L120" s="3">
        <v>0</v>
      </c>
      <c r="M120" s="3"/>
      <c r="N120" s="3">
        <v>6939</v>
      </c>
      <c r="O120" s="3">
        <v>0.75</v>
      </c>
      <c r="P120" s="3">
        <v>2437881</v>
      </c>
      <c r="Q120" s="1">
        <v>44927</v>
      </c>
      <c r="R120" t="s">
        <v>2322</v>
      </c>
    </row>
    <row r="121" spans="1:18" x14ac:dyDescent="0.25">
      <c r="A121" t="s">
        <v>210</v>
      </c>
      <c r="B121" t="s">
        <v>58</v>
      </c>
      <c r="C121" s="3">
        <v>61648</v>
      </c>
      <c r="D121" s="3">
        <v>61648</v>
      </c>
      <c r="E121" s="3" t="s">
        <v>59</v>
      </c>
      <c r="F121" s="3" t="s">
        <v>59</v>
      </c>
      <c r="G121" s="3">
        <v>0</v>
      </c>
      <c r="H121" s="3">
        <v>29346.63</v>
      </c>
      <c r="I121" s="3">
        <v>8880.23</v>
      </c>
      <c r="J121" s="3">
        <v>766.8</v>
      </c>
      <c r="K121" s="3">
        <v>1572.23</v>
      </c>
      <c r="L121" s="3">
        <v>0</v>
      </c>
      <c r="M121" s="3"/>
      <c r="N121" s="3">
        <v>25515.35</v>
      </c>
      <c r="O121" s="3">
        <v>0.76</v>
      </c>
      <c r="P121" s="3">
        <v>66082</v>
      </c>
      <c r="Q121" s="1">
        <v>44927</v>
      </c>
      <c r="R121" t="s">
        <v>2280</v>
      </c>
    </row>
    <row r="122" spans="1:18" x14ac:dyDescent="0.25">
      <c r="A122" t="s">
        <v>211</v>
      </c>
      <c r="B122" t="s">
        <v>212</v>
      </c>
      <c r="C122" s="3">
        <v>31790</v>
      </c>
      <c r="D122" s="3">
        <v>31790</v>
      </c>
      <c r="E122" s="3">
        <v>0</v>
      </c>
      <c r="F122" s="3">
        <v>0</v>
      </c>
      <c r="G122" s="3">
        <v>0</v>
      </c>
      <c r="H122" s="3">
        <v>29346.63</v>
      </c>
      <c r="I122" s="3">
        <v>8880.23</v>
      </c>
      <c r="J122" s="3">
        <v>0</v>
      </c>
      <c r="K122" s="3">
        <v>1572.23</v>
      </c>
      <c r="L122" s="3">
        <v>0</v>
      </c>
      <c r="M122" s="3"/>
      <c r="N122" s="3">
        <v>-3576</v>
      </c>
      <c r="O122" s="3">
        <v>0.91</v>
      </c>
      <c r="P122" s="3">
        <v>36224</v>
      </c>
      <c r="Q122" s="1">
        <v>44927</v>
      </c>
      <c r="R122" t="s">
        <v>2323</v>
      </c>
    </row>
    <row r="123" spans="1:18" x14ac:dyDescent="0.25">
      <c r="A123" t="s">
        <v>213</v>
      </c>
      <c r="B123" t="s">
        <v>214</v>
      </c>
      <c r="C123" s="3">
        <v>31787</v>
      </c>
      <c r="D123" s="3">
        <v>31800</v>
      </c>
      <c r="E123" s="3">
        <v>0</v>
      </c>
      <c r="F123" s="3">
        <v>0</v>
      </c>
      <c r="G123" s="3">
        <v>13</v>
      </c>
      <c r="H123" s="3">
        <v>29346.63</v>
      </c>
      <c r="I123" s="3">
        <v>8880.23</v>
      </c>
      <c r="J123" s="3">
        <v>0</v>
      </c>
      <c r="K123" s="3">
        <v>1572.23</v>
      </c>
      <c r="L123" s="3">
        <v>26147.99</v>
      </c>
      <c r="M123" s="3"/>
      <c r="N123" s="3">
        <v>-3576</v>
      </c>
      <c r="O123" s="3">
        <v>0.92</v>
      </c>
      <c r="P123" s="3">
        <v>62359</v>
      </c>
      <c r="Q123" s="1">
        <v>44927</v>
      </c>
      <c r="R123" t="s">
        <v>2324</v>
      </c>
    </row>
    <row r="124" spans="1:18" x14ac:dyDescent="0.25">
      <c r="A124" t="s">
        <v>215</v>
      </c>
      <c r="B124" t="s">
        <v>216</v>
      </c>
      <c r="C124" s="3">
        <v>53627</v>
      </c>
      <c r="D124" s="3">
        <v>54693</v>
      </c>
      <c r="E124" s="3" t="s">
        <v>59</v>
      </c>
      <c r="F124" s="3" t="s">
        <v>59</v>
      </c>
      <c r="G124" s="3">
        <v>1066</v>
      </c>
      <c r="H124" s="3">
        <v>29346.63</v>
      </c>
      <c r="I124" s="3">
        <v>6867.5</v>
      </c>
      <c r="J124" s="3">
        <v>592.79999999999995</v>
      </c>
      <c r="K124" s="3">
        <v>1216.1600000000001</v>
      </c>
      <c r="L124" s="3">
        <v>0</v>
      </c>
      <c r="M124" s="3"/>
      <c r="N124" s="3">
        <v>19209.41</v>
      </c>
      <c r="O124" s="3">
        <v>0.5</v>
      </c>
      <c r="P124" s="3">
        <v>56167</v>
      </c>
      <c r="Q124" s="1">
        <v>44927</v>
      </c>
      <c r="R124" t="s">
        <v>2325</v>
      </c>
    </row>
    <row r="125" spans="1:18" x14ac:dyDescent="0.25">
      <c r="A125" t="s">
        <v>217</v>
      </c>
      <c r="B125" t="s">
        <v>218</v>
      </c>
      <c r="C125" s="3">
        <v>41384</v>
      </c>
      <c r="D125" s="3">
        <v>41384</v>
      </c>
      <c r="E125" s="3">
        <v>0</v>
      </c>
      <c r="F125" s="3">
        <v>0</v>
      </c>
      <c r="G125" s="3">
        <v>0</v>
      </c>
      <c r="H125" s="3">
        <v>29346.63</v>
      </c>
      <c r="I125" s="3">
        <v>6266.82</v>
      </c>
      <c r="J125" s="3">
        <v>0</v>
      </c>
      <c r="K125" s="3">
        <v>1109.81</v>
      </c>
      <c r="L125" s="3">
        <v>0</v>
      </c>
      <c r="M125" s="3"/>
      <c r="N125" s="3">
        <v>3614</v>
      </c>
      <c r="O125" s="3">
        <v>0.74</v>
      </c>
      <c r="P125" s="3">
        <v>40338</v>
      </c>
      <c r="Q125" s="1">
        <v>44927</v>
      </c>
      <c r="R125" t="s">
        <v>2326</v>
      </c>
    </row>
    <row r="126" spans="1:18" x14ac:dyDescent="0.25">
      <c r="A126" t="s">
        <v>219</v>
      </c>
      <c r="B126" t="s">
        <v>220</v>
      </c>
      <c r="C126" s="3">
        <v>31540</v>
      </c>
      <c r="D126" s="3">
        <v>31540</v>
      </c>
      <c r="E126" s="3">
        <v>0</v>
      </c>
      <c r="F126" s="3">
        <v>0</v>
      </c>
      <c r="G126" s="3">
        <v>0</v>
      </c>
      <c r="H126" s="3">
        <v>29346.63</v>
      </c>
      <c r="I126" s="3">
        <v>8579.89</v>
      </c>
      <c r="J126" s="3">
        <v>0</v>
      </c>
      <c r="K126" s="3">
        <v>1519.51</v>
      </c>
      <c r="L126" s="3">
        <v>30505.99</v>
      </c>
      <c r="M126" s="3"/>
      <c r="N126" s="3">
        <v>-3548</v>
      </c>
      <c r="O126" s="3">
        <v>0.98</v>
      </c>
      <c r="P126" s="3">
        <v>66405</v>
      </c>
      <c r="Q126" s="1">
        <v>44927</v>
      </c>
      <c r="R126" t="s">
        <v>2327</v>
      </c>
    </row>
    <row r="127" spans="1:18" x14ac:dyDescent="0.25">
      <c r="A127" t="s">
        <v>221</v>
      </c>
      <c r="B127" t="s">
        <v>222</v>
      </c>
      <c r="C127" s="3">
        <v>37571</v>
      </c>
      <c r="D127" s="3">
        <v>37571</v>
      </c>
      <c r="E127" s="3">
        <v>0</v>
      </c>
      <c r="F127" s="3">
        <v>527</v>
      </c>
      <c r="G127" s="3">
        <v>0</v>
      </c>
      <c r="H127" s="3">
        <v>29346.63</v>
      </c>
      <c r="I127" s="3">
        <v>8880.23</v>
      </c>
      <c r="J127" s="3">
        <v>766.8</v>
      </c>
      <c r="K127" s="3">
        <v>1572.23</v>
      </c>
      <c r="L127" s="3">
        <v>0</v>
      </c>
      <c r="M127" s="3"/>
      <c r="N127" s="3">
        <v>0</v>
      </c>
      <c r="O127" s="3">
        <v>0.11</v>
      </c>
      <c r="P127" s="3">
        <v>41093</v>
      </c>
      <c r="Q127" s="1">
        <v>44927</v>
      </c>
      <c r="R127" t="s">
        <v>222</v>
      </c>
    </row>
    <row r="128" spans="1:18" x14ac:dyDescent="0.25">
      <c r="A128" t="s">
        <v>223</v>
      </c>
      <c r="B128" t="s">
        <v>224</v>
      </c>
      <c r="C128" s="3">
        <v>3031383</v>
      </c>
      <c r="D128" s="3">
        <v>0</v>
      </c>
      <c r="E128" s="3">
        <v>2012289.52</v>
      </c>
      <c r="F128" s="3" t="s">
        <v>72</v>
      </c>
      <c r="G128" s="3">
        <v>0</v>
      </c>
      <c r="H128" s="3">
        <v>29346.63</v>
      </c>
      <c r="I128" s="3">
        <v>8884.7099999999991</v>
      </c>
      <c r="J128" s="3">
        <v>766.8</v>
      </c>
      <c r="K128" s="3">
        <v>1573.15</v>
      </c>
      <c r="L128" s="3">
        <v>0</v>
      </c>
      <c r="M128" s="3"/>
      <c r="N128" s="3">
        <v>6939</v>
      </c>
      <c r="O128" s="3">
        <v>0.23</v>
      </c>
      <c r="P128" s="3">
        <v>3179508</v>
      </c>
      <c r="Q128" s="1">
        <v>44927</v>
      </c>
      <c r="R128" t="s">
        <v>2328</v>
      </c>
    </row>
    <row r="129" spans="1:18" x14ac:dyDescent="0.25">
      <c r="A129" t="s">
        <v>225</v>
      </c>
      <c r="B129" t="s">
        <v>226</v>
      </c>
      <c r="C129" s="3">
        <v>32557</v>
      </c>
      <c r="D129" s="3">
        <v>32557</v>
      </c>
      <c r="E129" s="3">
        <v>0</v>
      </c>
      <c r="F129" s="3">
        <v>0</v>
      </c>
      <c r="G129" s="3">
        <v>0</v>
      </c>
      <c r="H129" s="3">
        <v>29346.63</v>
      </c>
      <c r="I129" s="3">
        <v>8880.23</v>
      </c>
      <c r="J129" s="3">
        <v>766.8</v>
      </c>
      <c r="K129" s="3">
        <v>1572.23</v>
      </c>
      <c r="L129" s="3">
        <v>0</v>
      </c>
      <c r="M129" s="3"/>
      <c r="N129" s="3">
        <v>-3576</v>
      </c>
      <c r="O129" s="3">
        <v>0.11</v>
      </c>
      <c r="P129" s="3">
        <v>36990</v>
      </c>
      <c r="Q129" s="1">
        <v>44927</v>
      </c>
      <c r="R129" t="s">
        <v>2329</v>
      </c>
    </row>
    <row r="130" spans="1:18" x14ac:dyDescent="0.25">
      <c r="A130" t="s">
        <v>227</v>
      </c>
      <c r="B130" t="s">
        <v>228</v>
      </c>
      <c r="C130" s="3">
        <v>32557</v>
      </c>
      <c r="D130" s="3">
        <v>32557</v>
      </c>
      <c r="E130" s="3">
        <v>0</v>
      </c>
      <c r="F130" s="3">
        <v>0</v>
      </c>
      <c r="G130" s="3">
        <v>0</v>
      </c>
      <c r="H130" s="3">
        <v>29346.63</v>
      </c>
      <c r="I130" s="3">
        <v>8880.23</v>
      </c>
      <c r="J130" s="3">
        <v>766.8</v>
      </c>
      <c r="K130" s="3">
        <v>1572.23</v>
      </c>
      <c r="L130" s="3">
        <v>0</v>
      </c>
      <c r="M130" s="3"/>
      <c r="N130" s="3">
        <v>-3576</v>
      </c>
      <c r="O130" s="3">
        <v>0.11</v>
      </c>
      <c r="P130" s="3">
        <v>36990</v>
      </c>
      <c r="Q130" s="1">
        <v>44927</v>
      </c>
      <c r="R130" t="s">
        <v>2330</v>
      </c>
    </row>
    <row r="131" spans="1:18" x14ac:dyDescent="0.25">
      <c r="A131" t="s">
        <v>229</v>
      </c>
      <c r="B131" t="s">
        <v>230</v>
      </c>
      <c r="C131" s="3">
        <v>35063</v>
      </c>
      <c r="D131" s="3">
        <v>35100</v>
      </c>
      <c r="E131" s="3">
        <v>0</v>
      </c>
      <c r="F131" s="3">
        <v>519</v>
      </c>
      <c r="G131" s="3">
        <v>37</v>
      </c>
      <c r="H131" s="3">
        <v>29346.63</v>
      </c>
      <c r="I131" s="3">
        <v>7643.01</v>
      </c>
      <c r="J131" s="3">
        <v>657.6</v>
      </c>
      <c r="K131" s="3">
        <v>1353.5</v>
      </c>
      <c r="L131" s="3">
        <v>0</v>
      </c>
      <c r="M131" s="3"/>
      <c r="N131" s="3">
        <v>0</v>
      </c>
      <c r="O131" s="3">
        <v>0.26</v>
      </c>
      <c r="P131" s="3">
        <v>39483</v>
      </c>
      <c r="Q131" s="1">
        <v>44927</v>
      </c>
      <c r="R131" t="s">
        <v>230</v>
      </c>
    </row>
    <row r="132" spans="1:18" x14ac:dyDescent="0.25">
      <c r="A132" t="s">
        <v>231</v>
      </c>
      <c r="B132" t="s">
        <v>232</v>
      </c>
      <c r="C132" s="3">
        <v>32557</v>
      </c>
      <c r="D132" s="3">
        <v>32557</v>
      </c>
      <c r="E132" s="3">
        <v>0</v>
      </c>
      <c r="F132" s="3">
        <v>0</v>
      </c>
      <c r="G132" s="3">
        <v>0</v>
      </c>
      <c r="H132" s="3">
        <v>29346.63</v>
      </c>
      <c r="I132" s="3">
        <v>8880.23</v>
      </c>
      <c r="J132" s="3">
        <v>766.8</v>
      </c>
      <c r="K132" s="3">
        <v>1572.23</v>
      </c>
      <c r="L132" s="3">
        <v>0</v>
      </c>
      <c r="M132" s="3"/>
      <c r="N132" s="3">
        <v>-3576</v>
      </c>
      <c r="O132" s="3">
        <v>0.11</v>
      </c>
      <c r="P132" s="3">
        <v>36990</v>
      </c>
      <c r="Q132" s="1">
        <v>44927</v>
      </c>
      <c r="R132" t="s">
        <v>2331</v>
      </c>
    </row>
    <row r="133" spans="1:18" x14ac:dyDescent="0.25">
      <c r="A133" t="s">
        <v>233</v>
      </c>
      <c r="B133" t="s">
        <v>234</v>
      </c>
      <c r="C133" s="3">
        <v>103453</v>
      </c>
      <c r="D133" s="3">
        <v>0</v>
      </c>
      <c r="E133" s="3">
        <v>98803.51</v>
      </c>
      <c r="F133" s="3">
        <v>9589.67</v>
      </c>
      <c r="G133" s="3">
        <v>0</v>
      </c>
      <c r="H133" s="3">
        <v>29346.63</v>
      </c>
      <c r="I133" s="3">
        <v>8880.23</v>
      </c>
      <c r="J133" s="3">
        <v>766.8</v>
      </c>
      <c r="K133" s="3">
        <v>1572.23</v>
      </c>
      <c r="L133" s="3">
        <v>0</v>
      </c>
      <c r="M133" s="3"/>
      <c r="N133" s="3">
        <v>0</v>
      </c>
      <c r="O133" s="3">
        <v>0.93</v>
      </c>
      <c r="P133" s="3">
        <v>148960</v>
      </c>
      <c r="Q133" s="1">
        <v>44927</v>
      </c>
      <c r="R133" t="s">
        <v>234</v>
      </c>
    </row>
    <row r="134" spans="1:18" x14ac:dyDescent="0.25">
      <c r="A134" t="s">
        <v>1359</v>
      </c>
      <c r="B134" t="s">
        <v>236</v>
      </c>
      <c r="C134" s="3">
        <v>39517</v>
      </c>
      <c r="D134" s="3">
        <v>39517</v>
      </c>
      <c r="E134" s="3">
        <v>0</v>
      </c>
      <c r="F134" s="3">
        <v>0</v>
      </c>
      <c r="G134" s="3">
        <v>0</v>
      </c>
      <c r="H134" s="3">
        <v>29346.63</v>
      </c>
      <c r="I134" s="3">
        <v>8898.16</v>
      </c>
      <c r="J134" s="3">
        <v>768</v>
      </c>
      <c r="K134" s="3">
        <v>1575.92</v>
      </c>
      <c r="L134" s="3">
        <v>0</v>
      </c>
      <c r="M134" s="3"/>
      <c r="N134" s="3">
        <v>3367</v>
      </c>
      <c r="O134" s="3">
        <v>0.28999999999999998</v>
      </c>
      <c r="P134" s="3">
        <v>43956</v>
      </c>
      <c r="Q134" s="1">
        <v>44927</v>
      </c>
      <c r="R134" t="s">
        <v>2332</v>
      </c>
    </row>
    <row r="135" spans="1:18" x14ac:dyDescent="0.25">
      <c r="A135" t="s">
        <v>237</v>
      </c>
      <c r="B135" t="s">
        <v>238</v>
      </c>
      <c r="C135" s="3">
        <v>39502</v>
      </c>
      <c r="D135" s="3">
        <v>39502</v>
      </c>
      <c r="E135" s="3">
        <v>0</v>
      </c>
      <c r="F135" s="3">
        <v>0</v>
      </c>
      <c r="G135" s="3">
        <v>0</v>
      </c>
      <c r="H135" s="3">
        <v>29346.63</v>
      </c>
      <c r="I135" s="3">
        <v>8880.23</v>
      </c>
      <c r="J135" s="3">
        <v>766.8</v>
      </c>
      <c r="K135" s="3">
        <v>1572.23</v>
      </c>
      <c r="L135" s="3">
        <v>0</v>
      </c>
      <c r="M135" s="3"/>
      <c r="N135" s="3">
        <v>3369</v>
      </c>
      <c r="O135" s="3">
        <v>0.11</v>
      </c>
      <c r="P135" s="3">
        <v>43935</v>
      </c>
      <c r="Q135" s="1">
        <v>44927</v>
      </c>
      <c r="R135" t="s">
        <v>2333</v>
      </c>
    </row>
    <row r="136" spans="1:18" x14ac:dyDescent="0.25">
      <c r="A136" t="s">
        <v>1099</v>
      </c>
      <c r="B136" t="s">
        <v>240</v>
      </c>
      <c r="C136" s="3">
        <v>32572</v>
      </c>
      <c r="D136" s="3">
        <v>32572</v>
      </c>
      <c r="E136" s="3">
        <v>0</v>
      </c>
      <c r="F136" s="3">
        <v>0</v>
      </c>
      <c r="G136" s="3">
        <v>0</v>
      </c>
      <c r="H136" s="3">
        <v>29346.63</v>
      </c>
      <c r="I136" s="3">
        <v>8898.16</v>
      </c>
      <c r="J136" s="3">
        <v>768</v>
      </c>
      <c r="K136" s="3">
        <v>1575.92</v>
      </c>
      <c r="L136" s="3">
        <v>0</v>
      </c>
      <c r="M136" s="3"/>
      <c r="N136" s="3">
        <v>-3578</v>
      </c>
      <c r="O136" s="3">
        <v>0.28999999999999998</v>
      </c>
      <c r="P136" s="3">
        <v>37011</v>
      </c>
      <c r="Q136" s="1">
        <v>44927</v>
      </c>
      <c r="R136" t="s">
        <v>2334</v>
      </c>
    </row>
    <row r="137" spans="1:18" x14ac:dyDescent="0.25">
      <c r="A137" t="s">
        <v>241</v>
      </c>
      <c r="B137" t="s">
        <v>242</v>
      </c>
      <c r="C137" s="3">
        <v>32528</v>
      </c>
      <c r="D137" s="3">
        <v>32528</v>
      </c>
      <c r="E137" s="3">
        <v>0</v>
      </c>
      <c r="F137" s="3">
        <v>0</v>
      </c>
      <c r="G137" s="3">
        <v>0</v>
      </c>
      <c r="H137" s="3">
        <v>29346.63</v>
      </c>
      <c r="I137" s="3">
        <v>8844.3700000000008</v>
      </c>
      <c r="J137" s="3">
        <v>768</v>
      </c>
      <c r="K137" s="3">
        <v>1566.21</v>
      </c>
      <c r="L137" s="3">
        <v>0</v>
      </c>
      <c r="M137" s="3"/>
      <c r="N137" s="3">
        <v>-3573</v>
      </c>
      <c r="O137" s="3">
        <v>0.79</v>
      </c>
      <c r="P137" s="3">
        <v>36953</v>
      </c>
      <c r="Q137" s="1">
        <v>44927</v>
      </c>
      <c r="R137" t="s">
        <v>2335</v>
      </c>
    </row>
    <row r="138" spans="1:18" x14ac:dyDescent="0.25">
      <c r="A138" t="s">
        <v>243</v>
      </c>
      <c r="B138" t="s">
        <v>244</v>
      </c>
      <c r="C138" s="3">
        <v>32356</v>
      </c>
      <c r="D138" s="3">
        <v>0</v>
      </c>
      <c r="E138" s="3">
        <v>32356</v>
      </c>
      <c r="F138" s="3">
        <v>1617.8</v>
      </c>
      <c r="G138" s="3">
        <v>0</v>
      </c>
      <c r="H138" s="3">
        <v>29346.63</v>
      </c>
      <c r="I138" s="3">
        <v>5917.17</v>
      </c>
      <c r="J138" s="3">
        <v>511.2</v>
      </c>
      <c r="K138" s="3">
        <v>1047.8399999999999</v>
      </c>
      <c r="L138" s="3">
        <v>0</v>
      </c>
      <c r="M138" s="3"/>
      <c r="N138" s="3">
        <v>0</v>
      </c>
      <c r="O138" s="3">
        <v>0.36</v>
      </c>
      <c r="P138" s="3">
        <v>70797</v>
      </c>
      <c r="Q138" s="1">
        <v>44927</v>
      </c>
      <c r="R138" t="s">
        <v>244</v>
      </c>
    </row>
    <row r="139" spans="1:18" x14ac:dyDescent="0.25">
      <c r="A139" t="s">
        <v>245</v>
      </c>
      <c r="B139" t="s">
        <v>246</v>
      </c>
      <c r="C139" s="3">
        <v>31792</v>
      </c>
      <c r="D139" s="3">
        <v>31792</v>
      </c>
      <c r="E139" s="3">
        <v>0</v>
      </c>
      <c r="F139" s="3">
        <v>0</v>
      </c>
      <c r="G139" s="3">
        <v>0</v>
      </c>
      <c r="H139" s="3">
        <v>29346.63</v>
      </c>
      <c r="I139" s="3">
        <v>8046.45</v>
      </c>
      <c r="J139" s="3">
        <v>694.8</v>
      </c>
      <c r="K139" s="3">
        <v>1424.71</v>
      </c>
      <c r="L139" s="3">
        <v>0</v>
      </c>
      <c r="M139" s="3"/>
      <c r="N139" s="3">
        <v>-3498</v>
      </c>
      <c r="O139" s="3">
        <v>0.41</v>
      </c>
      <c r="P139" s="3">
        <v>36015</v>
      </c>
      <c r="Q139" s="1">
        <v>44927</v>
      </c>
      <c r="R139" t="s">
        <v>2336</v>
      </c>
    </row>
    <row r="140" spans="1:18" x14ac:dyDescent="0.25">
      <c r="A140" t="s">
        <v>247</v>
      </c>
      <c r="B140" t="s">
        <v>248</v>
      </c>
      <c r="C140" s="3">
        <v>31778</v>
      </c>
      <c r="D140" s="3">
        <v>31778</v>
      </c>
      <c r="E140" s="3">
        <v>0</v>
      </c>
      <c r="F140" s="3">
        <v>0</v>
      </c>
      <c r="G140" s="3">
        <v>0</v>
      </c>
      <c r="H140" s="3">
        <v>29346.63</v>
      </c>
      <c r="I140" s="3">
        <v>8033</v>
      </c>
      <c r="J140" s="3">
        <v>692.4</v>
      </c>
      <c r="K140" s="3">
        <v>1422.86</v>
      </c>
      <c r="L140" s="3">
        <v>0</v>
      </c>
      <c r="M140" s="3"/>
      <c r="N140" s="3">
        <v>-3497</v>
      </c>
      <c r="O140" s="3">
        <v>0.11</v>
      </c>
      <c r="P140" s="3">
        <v>35998</v>
      </c>
      <c r="Q140" s="1">
        <v>44927</v>
      </c>
      <c r="R140" t="s">
        <v>2337</v>
      </c>
    </row>
    <row r="141" spans="1:18" x14ac:dyDescent="0.25">
      <c r="A141" t="s">
        <v>249</v>
      </c>
      <c r="B141" t="s">
        <v>250</v>
      </c>
      <c r="C141" s="3">
        <v>31356</v>
      </c>
      <c r="D141" s="3">
        <v>31356</v>
      </c>
      <c r="E141" s="3">
        <v>0</v>
      </c>
      <c r="F141" s="3">
        <v>0</v>
      </c>
      <c r="G141" s="3">
        <v>0</v>
      </c>
      <c r="H141" s="3">
        <v>29346.63</v>
      </c>
      <c r="I141" s="3">
        <v>7571.28</v>
      </c>
      <c r="J141" s="3">
        <v>654</v>
      </c>
      <c r="K141" s="3">
        <v>1341.02</v>
      </c>
      <c r="L141" s="3">
        <v>0</v>
      </c>
      <c r="M141" s="3"/>
      <c r="N141" s="3">
        <v>-3454</v>
      </c>
      <c r="O141" s="3">
        <v>7.0000000000000007E-2</v>
      </c>
      <c r="P141" s="3">
        <v>35459</v>
      </c>
      <c r="Q141" s="1">
        <v>44927</v>
      </c>
      <c r="R141" t="s">
        <v>2338</v>
      </c>
    </row>
    <row r="142" spans="1:18" x14ac:dyDescent="0.25">
      <c r="A142" t="s">
        <v>251</v>
      </c>
      <c r="B142" t="s">
        <v>252</v>
      </c>
      <c r="C142" s="3">
        <v>32075</v>
      </c>
      <c r="D142" s="3">
        <v>32075</v>
      </c>
      <c r="E142" s="3">
        <v>0</v>
      </c>
      <c r="F142" s="3">
        <v>0</v>
      </c>
      <c r="G142" s="3">
        <v>0</v>
      </c>
      <c r="H142" s="3">
        <v>29346.63</v>
      </c>
      <c r="I142" s="3">
        <v>8355.76</v>
      </c>
      <c r="J142" s="3">
        <v>721.2</v>
      </c>
      <c r="K142" s="3">
        <v>1479.74</v>
      </c>
      <c r="L142" s="3">
        <v>0</v>
      </c>
      <c r="M142" s="3"/>
      <c r="N142" s="3">
        <v>-3527</v>
      </c>
      <c r="O142" s="3">
        <v>0.67</v>
      </c>
      <c r="P142" s="3">
        <v>36377</v>
      </c>
      <c r="Q142" s="1">
        <v>44927</v>
      </c>
      <c r="R142" t="s">
        <v>2339</v>
      </c>
    </row>
    <row r="143" spans="1:18" x14ac:dyDescent="0.25">
      <c r="A143" t="s">
        <v>253</v>
      </c>
      <c r="B143" t="s">
        <v>254</v>
      </c>
      <c r="C143" s="3">
        <v>34472</v>
      </c>
      <c r="D143" s="3">
        <v>34472</v>
      </c>
      <c r="E143" s="3">
        <v>0</v>
      </c>
      <c r="F143" s="3">
        <v>0</v>
      </c>
      <c r="G143" s="3">
        <v>0</v>
      </c>
      <c r="H143" s="3">
        <v>29346.63</v>
      </c>
      <c r="I143" s="3">
        <v>10969.17</v>
      </c>
      <c r="J143" s="3">
        <v>945.6</v>
      </c>
      <c r="K143" s="3">
        <v>1942.16</v>
      </c>
      <c r="L143" s="3">
        <v>0</v>
      </c>
      <c r="M143" s="3"/>
      <c r="N143" s="3">
        <v>-3773</v>
      </c>
      <c r="O143" s="3">
        <v>0.44</v>
      </c>
      <c r="P143" s="3">
        <v>39431</v>
      </c>
      <c r="Q143" s="1">
        <v>44927</v>
      </c>
      <c r="R143" t="s">
        <v>2340</v>
      </c>
    </row>
    <row r="144" spans="1:18" x14ac:dyDescent="0.25">
      <c r="A144" t="s">
        <v>255</v>
      </c>
      <c r="B144" t="s">
        <v>256</v>
      </c>
      <c r="C144" s="3">
        <v>37403</v>
      </c>
      <c r="D144" s="3">
        <v>37423</v>
      </c>
      <c r="E144" s="3">
        <v>0</v>
      </c>
      <c r="F144" s="3">
        <v>0</v>
      </c>
      <c r="G144" s="3">
        <v>20</v>
      </c>
      <c r="H144" s="3">
        <v>29346.63</v>
      </c>
      <c r="I144" s="3">
        <v>10444.69</v>
      </c>
      <c r="J144" s="3">
        <v>900</v>
      </c>
      <c r="K144" s="3">
        <v>1849.68</v>
      </c>
      <c r="L144" s="3">
        <v>0</v>
      </c>
      <c r="M144" s="3"/>
      <c r="N144" s="3">
        <v>-3724</v>
      </c>
      <c r="O144" s="3">
        <v>0</v>
      </c>
      <c r="P144" s="3">
        <v>38797</v>
      </c>
      <c r="Q144" s="1">
        <v>44927</v>
      </c>
      <c r="R144" t="s">
        <v>2341</v>
      </c>
    </row>
    <row r="145" spans="1:18" x14ac:dyDescent="0.25">
      <c r="A145" t="s">
        <v>257</v>
      </c>
      <c r="B145" t="s">
        <v>258</v>
      </c>
      <c r="C145" s="3">
        <v>33506</v>
      </c>
      <c r="D145" s="3">
        <v>33506</v>
      </c>
      <c r="E145" s="3">
        <v>0</v>
      </c>
      <c r="F145" s="3">
        <v>0</v>
      </c>
      <c r="G145" s="3">
        <v>0</v>
      </c>
      <c r="H145" s="3">
        <v>29346.63</v>
      </c>
      <c r="I145" s="3">
        <v>9140.23</v>
      </c>
      <c r="J145" s="3">
        <v>0</v>
      </c>
      <c r="K145" s="3">
        <v>1618.93</v>
      </c>
      <c r="L145" s="3">
        <v>0</v>
      </c>
      <c r="M145" s="3"/>
      <c r="N145" s="3">
        <v>-3601</v>
      </c>
      <c r="O145" s="3">
        <v>0.21</v>
      </c>
      <c r="P145" s="3">
        <v>36505</v>
      </c>
      <c r="Q145" s="1">
        <v>44927</v>
      </c>
      <c r="R145" t="s">
        <v>2342</v>
      </c>
    </row>
    <row r="146" spans="1:18" x14ac:dyDescent="0.25">
      <c r="A146" t="s">
        <v>259</v>
      </c>
      <c r="B146" t="s">
        <v>260</v>
      </c>
      <c r="C146" s="3">
        <v>145573</v>
      </c>
      <c r="D146" s="3">
        <v>145573</v>
      </c>
      <c r="E146" s="3">
        <v>0</v>
      </c>
      <c r="F146" s="3">
        <v>0</v>
      </c>
      <c r="G146" s="3">
        <v>0</v>
      </c>
      <c r="H146" s="3">
        <v>29346.63</v>
      </c>
      <c r="I146" s="3">
        <v>8355.76</v>
      </c>
      <c r="J146" s="3">
        <v>721.2</v>
      </c>
      <c r="K146" s="3">
        <v>1479.74</v>
      </c>
      <c r="L146" s="3">
        <v>0</v>
      </c>
      <c r="M146" s="3"/>
      <c r="N146" s="3">
        <v>0</v>
      </c>
      <c r="O146" s="3">
        <v>0.67</v>
      </c>
      <c r="P146" s="3">
        <v>39904</v>
      </c>
      <c r="Q146" s="1">
        <v>44927</v>
      </c>
      <c r="R146" t="s">
        <v>260</v>
      </c>
    </row>
    <row r="147" spans="1:18" x14ac:dyDescent="0.25">
      <c r="A147" t="s">
        <v>261</v>
      </c>
      <c r="B147" t="s">
        <v>262</v>
      </c>
      <c r="C147" s="3">
        <v>1413525</v>
      </c>
      <c r="D147" s="3">
        <v>0</v>
      </c>
      <c r="E147" s="3">
        <v>917575.88</v>
      </c>
      <c r="F147" s="3" t="s">
        <v>72</v>
      </c>
      <c r="G147" s="3">
        <v>0</v>
      </c>
      <c r="H147" s="3">
        <v>29346.63</v>
      </c>
      <c r="I147" s="3">
        <v>7813.35</v>
      </c>
      <c r="J147" s="3">
        <v>675.6</v>
      </c>
      <c r="K147" s="3">
        <v>1386.8</v>
      </c>
      <c r="L147" s="3">
        <v>0</v>
      </c>
      <c r="M147" s="3"/>
      <c r="N147" s="3">
        <v>6745</v>
      </c>
      <c r="O147" s="3">
        <v>0.83</v>
      </c>
      <c r="P147" s="3">
        <v>1505372</v>
      </c>
      <c r="Q147" s="1">
        <v>44927</v>
      </c>
      <c r="R147" t="s">
        <v>2343</v>
      </c>
    </row>
    <row r="148" spans="1:18" x14ac:dyDescent="0.25">
      <c r="A148" t="s">
        <v>263</v>
      </c>
      <c r="B148" t="s">
        <v>178</v>
      </c>
      <c r="C148" s="3">
        <v>1637545</v>
      </c>
      <c r="D148" s="3">
        <v>0</v>
      </c>
      <c r="E148" s="3">
        <v>1125909.98</v>
      </c>
      <c r="F148" s="3" t="s">
        <v>72</v>
      </c>
      <c r="G148" s="3">
        <v>0</v>
      </c>
      <c r="H148" s="3">
        <v>29346.63</v>
      </c>
      <c r="I148" s="3">
        <v>7028.88</v>
      </c>
      <c r="J148" s="3">
        <v>606</v>
      </c>
      <c r="K148" s="3">
        <v>1244.3699999999999</v>
      </c>
      <c r="L148" s="3">
        <v>0</v>
      </c>
      <c r="M148" s="3"/>
      <c r="N148" s="3">
        <v>6603</v>
      </c>
      <c r="O148" s="3">
        <v>0.62</v>
      </c>
      <c r="P148" s="3">
        <v>1738670</v>
      </c>
      <c r="Q148" s="1">
        <v>44927</v>
      </c>
      <c r="R148" t="s">
        <v>2312</v>
      </c>
    </row>
    <row r="149" spans="1:18" x14ac:dyDescent="0.25">
      <c r="A149" t="s">
        <v>264</v>
      </c>
      <c r="B149" t="s">
        <v>265</v>
      </c>
      <c r="C149" s="3">
        <v>33804</v>
      </c>
      <c r="D149" s="3">
        <v>33804</v>
      </c>
      <c r="E149" s="3">
        <v>0</v>
      </c>
      <c r="F149" s="3">
        <v>0</v>
      </c>
      <c r="G149" s="3">
        <v>0</v>
      </c>
      <c r="H149" s="3">
        <v>29346.63</v>
      </c>
      <c r="I149" s="3">
        <v>10238.49</v>
      </c>
      <c r="J149" s="3">
        <v>884.4</v>
      </c>
      <c r="K149" s="3">
        <v>1813.15</v>
      </c>
      <c r="L149" s="3">
        <v>0</v>
      </c>
      <c r="M149" s="3"/>
      <c r="N149" s="3">
        <v>-3687</v>
      </c>
      <c r="O149" s="3">
        <v>0.33</v>
      </c>
      <c r="P149" s="3">
        <v>38596</v>
      </c>
      <c r="Q149" s="1">
        <v>44927</v>
      </c>
      <c r="R149" t="s">
        <v>2344</v>
      </c>
    </row>
    <row r="150" spans="1:18" x14ac:dyDescent="0.25">
      <c r="A150" t="s">
        <v>266</v>
      </c>
      <c r="B150" t="s">
        <v>267</v>
      </c>
      <c r="C150" s="3">
        <v>3277641</v>
      </c>
      <c r="D150" s="3">
        <v>0</v>
      </c>
      <c r="E150" s="3">
        <v>2171739.2799999998</v>
      </c>
      <c r="F150" s="3" t="s">
        <v>72</v>
      </c>
      <c r="G150" s="3">
        <v>0</v>
      </c>
      <c r="H150" s="3">
        <v>29346.63</v>
      </c>
      <c r="I150" s="3">
        <v>10180.209999999999</v>
      </c>
      <c r="J150" s="3">
        <v>878.4</v>
      </c>
      <c r="K150" s="3">
        <v>1802.97</v>
      </c>
      <c r="L150" s="3">
        <v>0</v>
      </c>
      <c r="M150" s="3"/>
      <c r="N150" s="3">
        <v>7175</v>
      </c>
      <c r="O150" s="3">
        <v>0.83</v>
      </c>
      <c r="P150" s="3">
        <v>3435612</v>
      </c>
      <c r="Q150" s="1">
        <v>44927</v>
      </c>
      <c r="R150" t="s">
        <v>2345</v>
      </c>
    </row>
    <row r="151" spans="1:18" x14ac:dyDescent="0.25">
      <c r="A151" t="s">
        <v>268</v>
      </c>
      <c r="B151" t="s">
        <v>269</v>
      </c>
      <c r="C151" s="3">
        <v>33633</v>
      </c>
      <c r="D151" s="3">
        <v>33633</v>
      </c>
      <c r="E151" s="3">
        <v>0</v>
      </c>
      <c r="F151" s="3">
        <v>0</v>
      </c>
      <c r="G151" s="3">
        <v>0</v>
      </c>
      <c r="H151" s="3">
        <v>29346.63</v>
      </c>
      <c r="I151" s="3">
        <v>10054.700000000001</v>
      </c>
      <c r="J151" s="3">
        <v>867.6</v>
      </c>
      <c r="K151" s="3">
        <v>1780.78</v>
      </c>
      <c r="L151" s="3">
        <v>0</v>
      </c>
      <c r="M151" s="3"/>
      <c r="N151" s="3">
        <v>-3704</v>
      </c>
      <c r="O151" s="3">
        <v>0.28999999999999998</v>
      </c>
      <c r="P151" s="3">
        <v>38346</v>
      </c>
      <c r="Q151" s="1">
        <v>44927</v>
      </c>
      <c r="R151" t="s">
        <v>2346</v>
      </c>
    </row>
    <row r="152" spans="1:18" x14ac:dyDescent="0.25">
      <c r="A152" t="s">
        <v>270</v>
      </c>
      <c r="B152" t="s">
        <v>271</v>
      </c>
      <c r="C152" s="3">
        <v>32288</v>
      </c>
      <c r="D152" s="3">
        <v>32800</v>
      </c>
      <c r="E152" s="3">
        <v>0</v>
      </c>
      <c r="F152" s="3">
        <v>485</v>
      </c>
      <c r="G152" s="3">
        <v>512</v>
      </c>
      <c r="H152" s="3">
        <v>29346.63</v>
      </c>
      <c r="I152" s="3">
        <v>8588.86</v>
      </c>
      <c r="J152" s="3">
        <v>740.4</v>
      </c>
      <c r="K152" s="3">
        <v>1520.9</v>
      </c>
      <c r="L152" s="3">
        <v>0</v>
      </c>
      <c r="M152" s="3"/>
      <c r="N152" s="3">
        <v>0</v>
      </c>
      <c r="O152" s="3">
        <v>0.21</v>
      </c>
      <c r="P152" s="3">
        <v>40170</v>
      </c>
      <c r="Q152" s="1">
        <v>44927</v>
      </c>
      <c r="R152" t="s">
        <v>271</v>
      </c>
    </row>
    <row r="153" spans="1:18" x14ac:dyDescent="0.25">
      <c r="A153" t="s">
        <v>272</v>
      </c>
      <c r="B153" t="s">
        <v>226</v>
      </c>
      <c r="C153" s="3">
        <v>31068</v>
      </c>
      <c r="D153" s="3">
        <v>31068</v>
      </c>
      <c r="E153" s="3">
        <v>0</v>
      </c>
      <c r="F153" s="3">
        <v>0</v>
      </c>
      <c r="G153" s="3">
        <v>0</v>
      </c>
      <c r="H153" s="3">
        <v>29346.63</v>
      </c>
      <c r="I153" s="3">
        <v>7257.49</v>
      </c>
      <c r="J153" s="3">
        <v>626.4</v>
      </c>
      <c r="K153" s="3">
        <v>1285.53</v>
      </c>
      <c r="L153" s="3">
        <v>0</v>
      </c>
      <c r="M153" s="3"/>
      <c r="N153" s="3">
        <v>-3424</v>
      </c>
      <c r="O153" s="3">
        <v>0.95</v>
      </c>
      <c r="P153" s="3">
        <v>35093</v>
      </c>
      <c r="Q153" s="1">
        <v>44927</v>
      </c>
      <c r="R153" t="s">
        <v>2329</v>
      </c>
    </row>
    <row r="154" spans="1:18" x14ac:dyDescent="0.25">
      <c r="A154" t="s">
        <v>273</v>
      </c>
      <c r="B154" t="s">
        <v>274</v>
      </c>
      <c r="C154" s="3">
        <v>30216</v>
      </c>
      <c r="D154" s="3">
        <v>30216</v>
      </c>
      <c r="E154" s="3">
        <v>0</v>
      </c>
      <c r="F154" s="3">
        <v>0</v>
      </c>
      <c r="G154" s="3">
        <v>0</v>
      </c>
      <c r="H154" s="3">
        <v>29346.63</v>
      </c>
      <c r="I154" s="3">
        <v>6329.57</v>
      </c>
      <c r="J154" s="3">
        <v>546</v>
      </c>
      <c r="K154" s="3">
        <v>1120.9000000000001</v>
      </c>
      <c r="L154" s="3">
        <v>0</v>
      </c>
      <c r="M154" s="3"/>
      <c r="N154" s="3">
        <v>-3337</v>
      </c>
      <c r="O154" s="3">
        <v>0.9</v>
      </c>
      <c r="P154" s="3">
        <v>34007</v>
      </c>
      <c r="Q154" s="1">
        <v>44927</v>
      </c>
      <c r="R154" t="s">
        <v>2347</v>
      </c>
    </row>
    <row r="155" spans="1:18" x14ac:dyDescent="0.25">
      <c r="A155" t="s">
        <v>275</v>
      </c>
      <c r="B155" t="s">
        <v>276</v>
      </c>
      <c r="C155" s="3">
        <v>29747</v>
      </c>
      <c r="D155" s="3">
        <v>29747</v>
      </c>
      <c r="E155" s="3">
        <v>0</v>
      </c>
      <c r="F155" s="3">
        <v>0</v>
      </c>
      <c r="G155" s="3">
        <v>0</v>
      </c>
      <c r="H155" s="3">
        <v>29346.63</v>
      </c>
      <c r="I155" s="3">
        <v>5818.55</v>
      </c>
      <c r="J155" s="3">
        <v>501.6</v>
      </c>
      <c r="K155" s="3">
        <v>1030.27</v>
      </c>
      <c r="L155" s="3">
        <v>0</v>
      </c>
      <c r="M155" s="3"/>
      <c r="N155" s="3">
        <v>-3289</v>
      </c>
      <c r="O155" s="3">
        <v>0.95</v>
      </c>
      <c r="P155" s="3">
        <v>33409</v>
      </c>
      <c r="Q155" s="1">
        <v>44927</v>
      </c>
      <c r="R155" t="s">
        <v>2348</v>
      </c>
    </row>
    <row r="156" spans="1:18" x14ac:dyDescent="0.25">
      <c r="A156" t="s">
        <v>277</v>
      </c>
      <c r="B156" t="s">
        <v>278</v>
      </c>
      <c r="C156" s="3">
        <v>75530</v>
      </c>
      <c r="D156" s="3">
        <v>0</v>
      </c>
      <c r="E156" s="3">
        <v>73249.600000000006</v>
      </c>
      <c r="F156" s="3">
        <v>5942.88</v>
      </c>
      <c r="G156" s="3">
        <v>0</v>
      </c>
      <c r="H156" s="3">
        <v>29346.63</v>
      </c>
      <c r="I156" s="3">
        <v>7611.63</v>
      </c>
      <c r="J156" s="3">
        <v>656.4</v>
      </c>
      <c r="K156" s="3">
        <v>1347.95</v>
      </c>
      <c r="L156" s="3">
        <v>0</v>
      </c>
      <c r="M156" s="3"/>
      <c r="N156" s="3">
        <v>0</v>
      </c>
      <c r="O156" s="3">
        <v>0.91</v>
      </c>
      <c r="P156" s="3">
        <v>118156</v>
      </c>
      <c r="Q156" s="1">
        <v>44927</v>
      </c>
      <c r="R156" t="s">
        <v>278</v>
      </c>
    </row>
    <row r="157" spans="1:18" x14ac:dyDescent="0.25">
      <c r="A157" t="s">
        <v>279</v>
      </c>
      <c r="B157" t="s">
        <v>280</v>
      </c>
      <c r="C157" s="3">
        <v>118916</v>
      </c>
      <c r="D157" s="3">
        <v>0</v>
      </c>
      <c r="E157" s="3">
        <v>113519.55</v>
      </c>
      <c r="F157" s="3">
        <v>11072.43</v>
      </c>
      <c r="G157" s="3">
        <v>0</v>
      </c>
      <c r="H157" s="3">
        <v>29346.63</v>
      </c>
      <c r="I157" s="3">
        <v>7369.56</v>
      </c>
      <c r="J157" s="3">
        <v>0</v>
      </c>
      <c r="K157" s="3">
        <v>1304.95</v>
      </c>
      <c r="L157" s="3">
        <v>0</v>
      </c>
      <c r="M157" s="3"/>
      <c r="N157" s="3">
        <v>11445</v>
      </c>
      <c r="O157" s="3">
        <v>0.88</v>
      </c>
      <c r="P157" s="3">
        <v>174059</v>
      </c>
      <c r="Q157" s="1">
        <v>44927</v>
      </c>
      <c r="R157" t="s">
        <v>2349</v>
      </c>
    </row>
    <row r="158" spans="1:18" x14ac:dyDescent="0.25">
      <c r="A158" t="s">
        <v>281</v>
      </c>
      <c r="B158" t="s">
        <v>45</v>
      </c>
      <c r="C158" s="3">
        <v>597277</v>
      </c>
      <c r="D158" s="3">
        <v>0</v>
      </c>
      <c r="E158" s="3">
        <v>454764.66</v>
      </c>
      <c r="F158" s="3">
        <v>165250.57</v>
      </c>
      <c r="G158" s="3">
        <v>0</v>
      </c>
      <c r="H158" s="3">
        <v>29346.63</v>
      </c>
      <c r="I158" s="3">
        <v>5379.24</v>
      </c>
      <c r="J158" s="3">
        <v>0</v>
      </c>
      <c r="K158" s="3">
        <v>952.58</v>
      </c>
      <c r="L158" s="3">
        <v>0</v>
      </c>
      <c r="M158" s="3"/>
      <c r="N158" s="3">
        <v>6303</v>
      </c>
      <c r="O158" s="3">
        <v>0.32</v>
      </c>
      <c r="P158" s="3">
        <v>661997</v>
      </c>
      <c r="Q158" s="1">
        <v>44927</v>
      </c>
      <c r="R158" t="s">
        <v>2278</v>
      </c>
    </row>
    <row r="159" spans="1:18" x14ac:dyDescent="0.25">
      <c r="A159" t="s">
        <v>282</v>
      </c>
      <c r="B159" t="s">
        <v>45</v>
      </c>
      <c r="C159" s="3">
        <v>605337</v>
      </c>
      <c r="D159" s="3">
        <v>0</v>
      </c>
      <c r="E159" s="3">
        <v>460578.04</v>
      </c>
      <c r="F159" s="3">
        <v>167787.86</v>
      </c>
      <c r="G159" s="3">
        <v>0</v>
      </c>
      <c r="H159" s="3">
        <v>29346.63</v>
      </c>
      <c r="I159" s="3">
        <v>5697.51</v>
      </c>
      <c r="J159" s="3">
        <v>0</v>
      </c>
      <c r="K159" s="3">
        <v>1008.54</v>
      </c>
      <c r="L159" s="3">
        <v>0</v>
      </c>
      <c r="M159" s="3"/>
      <c r="N159" s="3">
        <v>6361</v>
      </c>
      <c r="O159" s="3">
        <v>0.42</v>
      </c>
      <c r="P159" s="3">
        <v>670780</v>
      </c>
      <c r="Q159" s="1">
        <v>44927</v>
      </c>
      <c r="R159" t="s">
        <v>2278</v>
      </c>
    </row>
    <row r="160" spans="1:18" x14ac:dyDescent="0.25">
      <c r="A160" t="s">
        <v>283</v>
      </c>
      <c r="B160" t="s">
        <v>158</v>
      </c>
      <c r="C160" s="3">
        <v>2772834</v>
      </c>
      <c r="D160" s="3">
        <v>0</v>
      </c>
      <c r="E160" s="3">
        <v>1843666.43</v>
      </c>
      <c r="F160" s="3" t="s">
        <v>72</v>
      </c>
      <c r="G160" s="3">
        <v>0</v>
      </c>
      <c r="H160" s="3">
        <v>29346.63</v>
      </c>
      <c r="I160" s="3">
        <v>7123.01</v>
      </c>
      <c r="J160" s="3">
        <v>615.6</v>
      </c>
      <c r="K160" s="3">
        <v>1261.48</v>
      </c>
      <c r="L160" s="3">
        <v>0</v>
      </c>
      <c r="M160" s="3"/>
      <c r="N160" s="3">
        <v>6620</v>
      </c>
      <c r="O160" s="3">
        <v>0.96</v>
      </c>
      <c r="P160" s="3">
        <v>2909985</v>
      </c>
      <c r="Q160" s="1">
        <v>44927</v>
      </c>
      <c r="R160" t="s">
        <v>2305</v>
      </c>
    </row>
    <row r="161" spans="1:18" x14ac:dyDescent="0.25">
      <c r="A161" t="s">
        <v>284</v>
      </c>
      <c r="B161" t="s">
        <v>234</v>
      </c>
      <c r="C161" s="3">
        <v>103407</v>
      </c>
      <c r="D161" s="3">
        <v>0</v>
      </c>
      <c r="E161" s="3">
        <v>98759.62</v>
      </c>
      <c r="F161" s="3">
        <v>9585.36</v>
      </c>
      <c r="G161" s="3">
        <v>0</v>
      </c>
      <c r="H161" s="3">
        <v>29346.63</v>
      </c>
      <c r="I161" s="3">
        <v>8866.7800000000007</v>
      </c>
      <c r="J161" s="3">
        <v>763.2</v>
      </c>
      <c r="K161" s="3">
        <v>1569.91</v>
      </c>
      <c r="L161" s="3">
        <v>0</v>
      </c>
      <c r="M161" s="3"/>
      <c r="N161" s="3">
        <v>0</v>
      </c>
      <c r="O161" s="3">
        <v>0.5</v>
      </c>
      <c r="P161" s="3">
        <v>148892</v>
      </c>
      <c r="Q161" s="1">
        <v>44927</v>
      </c>
      <c r="R161" t="s">
        <v>234</v>
      </c>
    </row>
    <row r="162" spans="1:18" x14ac:dyDescent="0.25">
      <c r="A162" t="s">
        <v>285</v>
      </c>
      <c r="B162" t="s">
        <v>286</v>
      </c>
      <c r="C162" s="3">
        <v>116709</v>
      </c>
      <c r="D162" s="3">
        <v>0</v>
      </c>
      <c r="E162" s="3">
        <v>111460.22</v>
      </c>
      <c r="F162" s="3">
        <v>10821.79</v>
      </c>
      <c r="G162" s="3">
        <v>0</v>
      </c>
      <c r="H162" s="3">
        <v>29346.63</v>
      </c>
      <c r="I162" s="3">
        <v>13421.21</v>
      </c>
      <c r="J162" s="3">
        <v>1158</v>
      </c>
      <c r="K162" s="3">
        <v>2376.84</v>
      </c>
      <c r="L162" s="3">
        <v>0</v>
      </c>
      <c r="M162" s="3"/>
      <c r="N162" s="3">
        <v>0</v>
      </c>
      <c r="O162" s="3">
        <v>0.31</v>
      </c>
      <c r="P162" s="3">
        <v>168585</v>
      </c>
      <c r="Q162" s="1">
        <v>44927</v>
      </c>
      <c r="R162" t="s">
        <v>286</v>
      </c>
    </row>
    <row r="163" spans="1:18" x14ac:dyDescent="0.25">
      <c r="A163" t="s">
        <v>287</v>
      </c>
      <c r="B163" t="s">
        <v>288</v>
      </c>
      <c r="C163" s="3">
        <v>32341</v>
      </c>
      <c r="D163" s="3">
        <v>32341</v>
      </c>
      <c r="E163" s="3">
        <v>0</v>
      </c>
      <c r="F163" s="3">
        <v>0</v>
      </c>
      <c r="G163" s="3">
        <v>0</v>
      </c>
      <c r="H163" s="3">
        <v>29346.63</v>
      </c>
      <c r="I163" s="3">
        <v>8647.1299999999992</v>
      </c>
      <c r="J163" s="3">
        <v>745.2</v>
      </c>
      <c r="K163" s="3">
        <v>1531.53</v>
      </c>
      <c r="L163" s="3">
        <v>0</v>
      </c>
      <c r="M163" s="3"/>
      <c r="N163" s="3">
        <v>-3555</v>
      </c>
      <c r="O163" s="3">
        <v>0.51</v>
      </c>
      <c r="P163" s="3">
        <v>36716</v>
      </c>
      <c r="Q163" s="1">
        <v>44927</v>
      </c>
      <c r="R163" t="s">
        <v>2350</v>
      </c>
    </row>
    <row r="164" spans="1:18" x14ac:dyDescent="0.25">
      <c r="A164" t="s">
        <v>289</v>
      </c>
      <c r="B164" t="s">
        <v>290</v>
      </c>
      <c r="C164" s="3">
        <v>36099</v>
      </c>
      <c r="D164" s="3">
        <v>36099</v>
      </c>
      <c r="E164" s="3">
        <v>0</v>
      </c>
      <c r="F164" s="3">
        <v>0</v>
      </c>
      <c r="G164" s="3">
        <v>0</v>
      </c>
      <c r="H164" s="3">
        <v>29346.63</v>
      </c>
      <c r="I164" s="3">
        <v>9140.23</v>
      </c>
      <c r="J164" s="3">
        <v>789.6</v>
      </c>
      <c r="K164" s="3">
        <v>1618.47</v>
      </c>
      <c r="L164" s="3">
        <v>0</v>
      </c>
      <c r="M164" s="3"/>
      <c r="N164" s="3">
        <v>0</v>
      </c>
      <c r="O164" s="3">
        <v>7.0000000000000007E-2</v>
      </c>
      <c r="P164" s="3">
        <v>40895</v>
      </c>
      <c r="Q164" s="1">
        <v>44927</v>
      </c>
      <c r="R164" t="s">
        <v>290</v>
      </c>
    </row>
    <row r="165" spans="1:18" x14ac:dyDescent="0.25">
      <c r="A165" t="s">
        <v>291</v>
      </c>
      <c r="B165" t="s">
        <v>292</v>
      </c>
      <c r="C165" s="3">
        <v>30459</v>
      </c>
      <c r="D165" s="3">
        <v>0</v>
      </c>
      <c r="E165" s="3">
        <v>30459</v>
      </c>
      <c r="F165" s="3">
        <v>1522.95</v>
      </c>
      <c r="G165" s="3">
        <v>0</v>
      </c>
      <c r="H165" s="3">
        <v>29346.63</v>
      </c>
      <c r="I165" s="3">
        <v>3805.81</v>
      </c>
      <c r="J165" s="3">
        <v>675.6</v>
      </c>
      <c r="K165" s="3">
        <v>1387.26</v>
      </c>
      <c r="L165" s="3">
        <v>0</v>
      </c>
      <c r="M165" s="3"/>
      <c r="N165" s="3">
        <v>0</v>
      </c>
      <c r="O165" s="3">
        <v>0.75</v>
      </c>
      <c r="P165" s="3">
        <v>67198</v>
      </c>
      <c r="Q165" s="1">
        <v>44927</v>
      </c>
      <c r="R165" t="s">
        <v>292</v>
      </c>
    </row>
    <row r="166" spans="1:18" x14ac:dyDescent="0.25">
      <c r="A166" t="s">
        <v>1110</v>
      </c>
      <c r="B166" t="s">
        <v>294</v>
      </c>
      <c r="C166" s="3">
        <v>27371</v>
      </c>
      <c r="D166" s="3">
        <v>27371</v>
      </c>
      <c r="E166" s="3">
        <v>0</v>
      </c>
      <c r="F166" s="3">
        <v>0</v>
      </c>
      <c r="G166" s="3">
        <v>0</v>
      </c>
      <c r="H166" s="3">
        <v>29346.63</v>
      </c>
      <c r="I166" s="3">
        <v>3967.19</v>
      </c>
      <c r="J166" s="3">
        <v>0</v>
      </c>
      <c r="K166" s="3">
        <v>695.02</v>
      </c>
      <c r="L166" s="3">
        <v>0</v>
      </c>
      <c r="M166" s="3"/>
      <c r="N166" s="3">
        <v>-3480</v>
      </c>
      <c r="O166" s="3">
        <v>0.16</v>
      </c>
      <c r="P166" s="3">
        <v>30529</v>
      </c>
      <c r="Q166" s="1">
        <v>44927</v>
      </c>
      <c r="R166" t="s">
        <v>2351</v>
      </c>
    </row>
    <row r="167" spans="1:18" x14ac:dyDescent="0.25">
      <c r="A167" t="s">
        <v>295</v>
      </c>
      <c r="B167" t="s">
        <v>296</v>
      </c>
      <c r="C167" s="3">
        <v>34931</v>
      </c>
      <c r="D167" s="3">
        <v>34931</v>
      </c>
      <c r="E167" s="3">
        <v>0</v>
      </c>
      <c r="F167" s="3">
        <v>0</v>
      </c>
      <c r="G167" s="3">
        <v>0</v>
      </c>
      <c r="H167" s="3">
        <v>29346.63</v>
      </c>
      <c r="I167" s="3">
        <v>3926.85</v>
      </c>
      <c r="J167" s="3">
        <v>650</v>
      </c>
      <c r="K167" s="3">
        <v>693.63</v>
      </c>
      <c r="L167" s="3">
        <v>0</v>
      </c>
      <c r="M167" s="3"/>
      <c r="N167" s="3">
        <v>3467</v>
      </c>
      <c r="O167" s="3">
        <v>0.89</v>
      </c>
      <c r="P167" s="3">
        <v>38085</v>
      </c>
      <c r="Q167" s="1">
        <v>44927</v>
      </c>
      <c r="R167" t="s">
        <v>2352</v>
      </c>
    </row>
    <row r="168" spans="1:18" x14ac:dyDescent="0.25">
      <c r="A168" t="s">
        <v>297</v>
      </c>
      <c r="B168" t="s">
        <v>298</v>
      </c>
      <c r="C168" s="3">
        <v>1648061</v>
      </c>
      <c r="D168" s="3">
        <v>0</v>
      </c>
      <c r="E168" s="3">
        <v>1053660.58</v>
      </c>
      <c r="F168" s="3" t="s">
        <v>72</v>
      </c>
      <c r="G168" s="3">
        <v>0</v>
      </c>
      <c r="H168" s="3">
        <v>29346.63</v>
      </c>
      <c r="I168" s="3">
        <v>7849.21</v>
      </c>
      <c r="J168" s="3">
        <v>676.8</v>
      </c>
      <c r="K168" s="3">
        <v>1390.03</v>
      </c>
      <c r="L168" s="3">
        <v>0</v>
      </c>
      <c r="M168" s="3"/>
      <c r="N168" s="3">
        <v>6752</v>
      </c>
      <c r="O168" s="3">
        <v>0.3</v>
      </c>
      <c r="P168" s="3">
        <v>1746759</v>
      </c>
      <c r="Q168" s="1">
        <v>44927</v>
      </c>
      <c r="R168" t="s">
        <v>2353</v>
      </c>
    </row>
    <row r="169" spans="1:18" x14ac:dyDescent="0.25">
      <c r="A169" t="s">
        <v>299</v>
      </c>
      <c r="B169" t="s">
        <v>58</v>
      </c>
      <c r="C169" s="3">
        <v>57976</v>
      </c>
      <c r="D169" s="3">
        <v>57976</v>
      </c>
      <c r="E169" s="3" t="s">
        <v>59</v>
      </c>
      <c r="F169" s="3" t="s">
        <v>59</v>
      </c>
      <c r="G169" s="3">
        <v>0</v>
      </c>
      <c r="H169" s="3">
        <v>29346.63</v>
      </c>
      <c r="I169" s="3">
        <v>7383.01</v>
      </c>
      <c r="J169" s="3">
        <v>637.20000000000005</v>
      </c>
      <c r="K169" s="3">
        <v>1307.72</v>
      </c>
      <c r="L169" s="3">
        <v>0</v>
      </c>
      <c r="M169" s="3"/>
      <c r="N169" s="3">
        <v>23356.99</v>
      </c>
      <c r="O169" s="3">
        <v>0.45</v>
      </c>
      <c r="P169" s="3">
        <v>62032</v>
      </c>
      <c r="Q169" s="1">
        <v>44927</v>
      </c>
      <c r="R169" t="s">
        <v>2280</v>
      </c>
    </row>
    <row r="170" spans="1:18" x14ac:dyDescent="0.25">
      <c r="A170" t="s">
        <v>300</v>
      </c>
      <c r="B170" t="s">
        <v>301</v>
      </c>
      <c r="C170" s="3">
        <v>68828</v>
      </c>
      <c r="D170" s="3">
        <v>68900</v>
      </c>
      <c r="E170" s="3">
        <v>0</v>
      </c>
      <c r="F170" s="3">
        <v>0</v>
      </c>
      <c r="G170" s="3">
        <v>72</v>
      </c>
      <c r="H170" s="3">
        <v>29346.63</v>
      </c>
      <c r="I170" s="3">
        <v>8073.35</v>
      </c>
      <c r="J170" s="3">
        <v>696</v>
      </c>
      <c r="K170" s="3">
        <v>1429.8</v>
      </c>
      <c r="L170" s="3">
        <v>0</v>
      </c>
      <c r="M170" s="3"/>
      <c r="N170" s="3">
        <v>0</v>
      </c>
      <c r="O170" s="3">
        <v>0.22</v>
      </c>
      <c r="P170" s="3">
        <v>39474</v>
      </c>
      <c r="Q170" s="1">
        <v>44927</v>
      </c>
      <c r="R170" t="s">
        <v>301</v>
      </c>
    </row>
    <row r="171" spans="1:18" x14ac:dyDescent="0.25">
      <c r="A171" t="s">
        <v>302</v>
      </c>
      <c r="B171" t="s">
        <v>303</v>
      </c>
      <c r="C171" s="3">
        <v>34694</v>
      </c>
      <c r="D171" s="3">
        <v>34694</v>
      </c>
      <c r="E171" s="3">
        <v>0</v>
      </c>
      <c r="F171" s="3">
        <v>0</v>
      </c>
      <c r="G171" s="3">
        <v>0</v>
      </c>
      <c r="H171" s="3">
        <v>29346.63</v>
      </c>
      <c r="I171" s="3">
        <v>7741.63</v>
      </c>
      <c r="J171" s="3">
        <v>667.2</v>
      </c>
      <c r="K171" s="3">
        <v>1370.61</v>
      </c>
      <c r="L171" s="3">
        <v>0</v>
      </c>
      <c r="M171" s="3"/>
      <c r="N171" s="3">
        <v>0</v>
      </c>
      <c r="O171" s="3">
        <v>0.93</v>
      </c>
      <c r="P171" s="3">
        <v>39127</v>
      </c>
      <c r="Q171" s="1">
        <v>44927</v>
      </c>
      <c r="R171" t="s">
        <v>303</v>
      </c>
    </row>
    <row r="172" spans="1:18" x14ac:dyDescent="0.25">
      <c r="A172" t="s">
        <v>304</v>
      </c>
      <c r="B172" t="s">
        <v>23</v>
      </c>
      <c r="C172" s="3">
        <v>37194</v>
      </c>
      <c r="D172" s="3">
        <v>37194</v>
      </c>
      <c r="E172" s="3">
        <v>0</v>
      </c>
      <c r="F172" s="3">
        <v>0</v>
      </c>
      <c r="G172" s="3">
        <v>0</v>
      </c>
      <c r="H172" s="3">
        <v>29346.63</v>
      </c>
      <c r="I172" s="3">
        <v>9772.2900000000009</v>
      </c>
      <c r="J172" s="3">
        <v>843.6</v>
      </c>
      <c r="K172" s="3">
        <v>1730.37</v>
      </c>
      <c r="L172" s="3">
        <v>0</v>
      </c>
      <c r="M172" s="3"/>
      <c r="N172" s="3">
        <v>-3660</v>
      </c>
      <c r="O172" s="3">
        <v>0.11</v>
      </c>
      <c r="P172" s="3">
        <v>38033</v>
      </c>
      <c r="Q172" s="1">
        <v>44927</v>
      </c>
      <c r="R172" t="s">
        <v>2270</v>
      </c>
    </row>
    <row r="173" spans="1:18" x14ac:dyDescent="0.25">
      <c r="A173" t="s">
        <v>305</v>
      </c>
      <c r="B173" t="s">
        <v>35</v>
      </c>
      <c r="C173" s="3">
        <v>33234</v>
      </c>
      <c r="D173" s="3">
        <v>33234</v>
      </c>
      <c r="E173" s="3">
        <v>0</v>
      </c>
      <c r="F173" s="3">
        <v>0</v>
      </c>
      <c r="G173" s="3">
        <v>0</v>
      </c>
      <c r="H173" s="3">
        <v>29346.63</v>
      </c>
      <c r="I173" s="3">
        <v>9619.8799999999992</v>
      </c>
      <c r="J173" s="3">
        <v>829.2</v>
      </c>
      <c r="K173" s="3">
        <v>1703.55</v>
      </c>
      <c r="L173" s="3">
        <v>0</v>
      </c>
      <c r="M173" s="3"/>
      <c r="N173" s="3">
        <v>-3646</v>
      </c>
      <c r="O173" s="3">
        <v>0.74</v>
      </c>
      <c r="P173" s="3">
        <v>37854</v>
      </c>
      <c r="Q173" s="1">
        <v>44927</v>
      </c>
      <c r="R173" t="s">
        <v>2273</v>
      </c>
    </row>
    <row r="174" spans="1:18" x14ac:dyDescent="0.25">
      <c r="A174" t="s">
        <v>306</v>
      </c>
      <c r="B174" t="s">
        <v>307</v>
      </c>
      <c r="C174" s="3">
        <v>34198</v>
      </c>
      <c r="D174" s="3">
        <v>34198</v>
      </c>
      <c r="E174" s="3">
        <v>0</v>
      </c>
      <c r="F174" s="3">
        <v>0</v>
      </c>
      <c r="G174" s="3">
        <v>0</v>
      </c>
      <c r="H174" s="3">
        <v>29346.63</v>
      </c>
      <c r="I174" s="3">
        <v>10668.83</v>
      </c>
      <c r="J174" s="3">
        <v>921.6</v>
      </c>
      <c r="K174" s="3">
        <v>1889.45</v>
      </c>
      <c r="L174" s="3">
        <v>0</v>
      </c>
      <c r="M174" s="3"/>
      <c r="N174" s="3">
        <v>-3745</v>
      </c>
      <c r="O174" s="3">
        <v>0.49</v>
      </c>
      <c r="P174" s="3">
        <v>39082</v>
      </c>
      <c r="Q174" s="1">
        <v>44927</v>
      </c>
      <c r="R174" t="s">
        <v>2354</v>
      </c>
    </row>
    <row r="175" spans="1:18" x14ac:dyDescent="0.25">
      <c r="A175" t="s">
        <v>308</v>
      </c>
      <c r="B175" t="s">
        <v>83</v>
      </c>
      <c r="C175" s="3">
        <v>35289</v>
      </c>
      <c r="D175" s="3">
        <v>35289</v>
      </c>
      <c r="E175" s="3">
        <v>0</v>
      </c>
      <c r="F175" s="3">
        <v>0</v>
      </c>
      <c r="G175" s="3">
        <v>0</v>
      </c>
      <c r="H175" s="3">
        <v>29346.63</v>
      </c>
      <c r="I175" s="3">
        <v>9117.81</v>
      </c>
      <c r="J175" s="3">
        <v>0</v>
      </c>
      <c r="K175" s="3">
        <v>1614.77</v>
      </c>
      <c r="L175" s="3">
        <v>0</v>
      </c>
      <c r="M175" s="3"/>
      <c r="N175" s="3">
        <v>0</v>
      </c>
      <c r="O175" s="3">
        <v>0.79</v>
      </c>
      <c r="P175" s="3">
        <v>40080</v>
      </c>
      <c r="Q175" s="1">
        <v>44927</v>
      </c>
      <c r="R175" t="s">
        <v>83</v>
      </c>
    </row>
    <row r="176" spans="1:18" x14ac:dyDescent="0.25">
      <c r="A176" t="s">
        <v>309</v>
      </c>
      <c r="B176" t="s">
        <v>33</v>
      </c>
      <c r="C176" s="3">
        <v>71538</v>
      </c>
      <c r="D176" s="3">
        <v>0</v>
      </c>
      <c r="E176" s="3">
        <v>69837.600000000006</v>
      </c>
      <c r="F176" s="3">
        <v>5192.28</v>
      </c>
      <c r="G176" s="3">
        <v>0</v>
      </c>
      <c r="H176" s="3">
        <v>29346.63</v>
      </c>
      <c r="I176" s="3">
        <v>8871.27</v>
      </c>
      <c r="J176" s="3">
        <v>766.8</v>
      </c>
      <c r="K176" s="3">
        <v>1571.3</v>
      </c>
      <c r="L176" s="3">
        <v>0</v>
      </c>
      <c r="M176" s="3"/>
      <c r="N176" s="3">
        <v>0</v>
      </c>
      <c r="O176" s="3">
        <v>0.12</v>
      </c>
      <c r="P176" s="3">
        <v>115586</v>
      </c>
      <c r="Q176" s="1">
        <v>44927</v>
      </c>
      <c r="R176" t="s">
        <v>33</v>
      </c>
    </row>
    <row r="177" spans="1:18" x14ac:dyDescent="0.25">
      <c r="A177" t="s">
        <v>310</v>
      </c>
      <c r="B177" t="s">
        <v>83</v>
      </c>
      <c r="C177" s="3">
        <v>35565</v>
      </c>
      <c r="D177" s="3">
        <v>35565</v>
      </c>
      <c r="E177" s="3">
        <v>0</v>
      </c>
      <c r="F177" s="3">
        <v>0</v>
      </c>
      <c r="G177" s="3">
        <v>0</v>
      </c>
      <c r="H177" s="3">
        <v>29346.63</v>
      </c>
      <c r="I177" s="3">
        <v>9418.16</v>
      </c>
      <c r="J177" s="3">
        <v>0</v>
      </c>
      <c r="K177" s="3">
        <v>1667.95</v>
      </c>
      <c r="L177" s="3">
        <v>0</v>
      </c>
      <c r="M177" s="3"/>
      <c r="N177" s="3">
        <v>0</v>
      </c>
      <c r="O177" s="3">
        <v>0.26</v>
      </c>
      <c r="P177" s="3">
        <v>40433</v>
      </c>
      <c r="Q177" s="1">
        <v>44927</v>
      </c>
      <c r="R177" t="s">
        <v>83</v>
      </c>
    </row>
    <row r="178" spans="1:18" x14ac:dyDescent="0.25">
      <c r="A178" t="s">
        <v>311</v>
      </c>
      <c r="B178" t="s">
        <v>33</v>
      </c>
      <c r="C178" s="3">
        <v>74157</v>
      </c>
      <c r="D178" s="3">
        <v>0</v>
      </c>
      <c r="E178" s="3">
        <v>72394.14</v>
      </c>
      <c r="F178" s="3">
        <v>5382.57</v>
      </c>
      <c r="G178" s="3">
        <v>0</v>
      </c>
      <c r="H178" s="3">
        <v>29346.63</v>
      </c>
      <c r="I178" s="3">
        <v>10175.73</v>
      </c>
      <c r="J178" s="3">
        <v>877.2</v>
      </c>
      <c r="K178" s="3">
        <v>1802.05</v>
      </c>
      <c r="L178" s="3">
        <v>0</v>
      </c>
      <c r="M178" s="3"/>
      <c r="N178" s="3">
        <v>0</v>
      </c>
      <c r="O178" s="3">
        <v>0.68</v>
      </c>
      <c r="P178" s="3">
        <v>119979</v>
      </c>
      <c r="Q178" s="1">
        <v>44927</v>
      </c>
      <c r="R178" t="s">
        <v>33</v>
      </c>
    </row>
    <row r="179" spans="1:18" x14ac:dyDescent="0.25">
      <c r="A179" t="s">
        <v>312</v>
      </c>
      <c r="B179" t="s">
        <v>83</v>
      </c>
      <c r="C179" s="3">
        <v>36539</v>
      </c>
      <c r="D179" s="3">
        <v>36539</v>
      </c>
      <c r="E179" s="3">
        <v>0</v>
      </c>
      <c r="F179" s="3">
        <v>0</v>
      </c>
      <c r="G179" s="3">
        <v>0</v>
      </c>
      <c r="H179" s="3">
        <v>29346.63</v>
      </c>
      <c r="I179" s="3">
        <v>10480.56</v>
      </c>
      <c r="J179" s="3">
        <v>0</v>
      </c>
      <c r="K179" s="3">
        <v>1856.15</v>
      </c>
      <c r="L179" s="3">
        <v>0</v>
      </c>
      <c r="M179" s="3"/>
      <c r="N179" s="3">
        <v>0</v>
      </c>
      <c r="O179" s="3">
        <v>0.66</v>
      </c>
      <c r="P179" s="3">
        <v>41684</v>
      </c>
      <c r="Q179" s="1">
        <v>44927</v>
      </c>
      <c r="R179" t="s">
        <v>83</v>
      </c>
    </row>
    <row r="180" spans="1:18" x14ac:dyDescent="0.25">
      <c r="A180" t="s">
        <v>313</v>
      </c>
      <c r="B180" t="s">
        <v>314</v>
      </c>
      <c r="C180" s="3">
        <v>2496260</v>
      </c>
      <c r="D180" s="3">
        <v>0</v>
      </c>
      <c r="E180" s="3">
        <v>1642590.1</v>
      </c>
      <c r="F180" s="3">
        <v>935799.41</v>
      </c>
      <c r="G180" s="3">
        <v>0</v>
      </c>
      <c r="H180" s="3">
        <v>29346.63</v>
      </c>
      <c r="I180" s="3">
        <v>9924.7000000000007</v>
      </c>
      <c r="J180" s="3">
        <v>855.6</v>
      </c>
      <c r="K180" s="3">
        <v>1757.66</v>
      </c>
      <c r="L180" s="3">
        <v>0</v>
      </c>
      <c r="M180" s="3"/>
      <c r="N180" s="3">
        <v>0</v>
      </c>
      <c r="O180" s="3">
        <v>0.9</v>
      </c>
      <c r="P180" s="3">
        <v>2620275</v>
      </c>
      <c r="Q180" s="1">
        <v>44927</v>
      </c>
      <c r="R180" t="s">
        <v>314</v>
      </c>
    </row>
    <row r="181" spans="1:18" x14ac:dyDescent="0.25">
      <c r="A181" t="s">
        <v>315</v>
      </c>
      <c r="B181" t="s">
        <v>316</v>
      </c>
      <c r="C181" s="3">
        <v>34485</v>
      </c>
      <c r="D181" s="3">
        <v>34485</v>
      </c>
      <c r="E181" s="3">
        <v>0</v>
      </c>
      <c r="F181" s="3">
        <v>0</v>
      </c>
      <c r="G181" s="3">
        <v>0</v>
      </c>
      <c r="H181" s="3">
        <v>29346.63</v>
      </c>
      <c r="I181" s="3">
        <v>10982.62</v>
      </c>
      <c r="J181" s="3">
        <v>946.8</v>
      </c>
      <c r="K181" s="3">
        <v>1944.47</v>
      </c>
      <c r="L181" s="3">
        <v>0</v>
      </c>
      <c r="M181" s="3"/>
      <c r="N181" s="3">
        <v>-3774</v>
      </c>
      <c r="O181" s="3">
        <v>0.48</v>
      </c>
      <c r="P181" s="3">
        <v>39447</v>
      </c>
      <c r="Q181" s="1">
        <v>44927</v>
      </c>
      <c r="R181" t="s">
        <v>2355</v>
      </c>
    </row>
    <row r="182" spans="1:18" x14ac:dyDescent="0.25">
      <c r="A182" t="s">
        <v>317</v>
      </c>
      <c r="B182" t="s">
        <v>318</v>
      </c>
      <c r="C182" s="3">
        <v>2844984</v>
      </c>
      <c r="D182" s="3">
        <v>0</v>
      </c>
      <c r="E182" s="3">
        <v>1895250.7</v>
      </c>
      <c r="F182" s="3" t="s">
        <v>72</v>
      </c>
      <c r="G182" s="3">
        <v>0</v>
      </c>
      <c r="H182" s="3">
        <v>29346.63</v>
      </c>
      <c r="I182" s="3">
        <v>9140.23</v>
      </c>
      <c r="J182" s="3">
        <v>789.6</v>
      </c>
      <c r="K182" s="3">
        <v>1618.47</v>
      </c>
      <c r="L182" s="3">
        <v>0</v>
      </c>
      <c r="M182" s="3"/>
      <c r="N182" s="3">
        <v>6986</v>
      </c>
      <c r="O182" s="3">
        <v>0.53</v>
      </c>
      <c r="P182" s="3">
        <v>2987628</v>
      </c>
      <c r="Q182" s="1">
        <v>44927</v>
      </c>
      <c r="R182" t="s">
        <v>2356</v>
      </c>
    </row>
    <row r="183" spans="1:18" x14ac:dyDescent="0.25">
      <c r="A183" t="s">
        <v>319</v>
      </c>
      <c r="B183" t="s">
        <v>320</v>
      </c>
      <c r="C183" s="3">
        <v>33677</v>
      </c>
      <c r="D183" s="3">
        <v>33677</v>
      </c>
      <c r="E183" s="3">
        <v>0</v>
      </c>
      <c r="F183" s="3">
        <v>0</v>
      </c>
      <c r="G183" s="3">
        <v>0</v>
      </c>
      <c r="H183" s="3">
        <v>29346.63</v>
      </c>
      <c r="I183" s="3">
        <v>10104.01</v>
      </c>
      <c r="J183" s="3">
        <v>831.6</v>
      </c>
      <c r="K183" s="3">
        <v>1710.03</v>
      </c>
      <c r="L183" s="3">
        <v>0</v>
      </c>
      <c r="M183" s="3"/>
      <c r="N183" s="3">
        <v>-3649</v>
      </c>
      <c r="O183" s="3">
        <v>0.73</v>
      </c>
      <c r="P183" s="3">
        <v>38344</v>
      </c>
      <c r="Q183" s="1">
        <v>44927</v>
      </c>
      <c r="R183" t="s">
        <v>2357</v>
      </c>
    </row>
    <row r="184" spans="1:18" x14ac:dyDescent="0.25">
      <c r="A184" t="s">
        <v>321</v>
      </c>
      <c r="B184" t="s">
        <v>322</v>
      </c>
      <c r="C184" s="3">
        <v>32889</v>
      </c>
      <c r="D184" s="3">
        <v>32889</v>
      </c>
      <c r="E184" s="3">
        <v>0</v>
      </c>
      <c r="F184" s="3">
        <v>0</v>
      </c>
      <c r="G184" s="3">
        <v>0</v>
      </c>
      <c r="H184" s="3">
        <v>29346.63</v>
      </c>
      <c r="I184" s="3">
        <v>9243.33</v>
      </c>
      <c r="J184" s="3">
        <v>796.8</v>
      </c>
      <c r="K184" s="3">
        <v>1636.5</v>
      </c>
      <c r="L184" s="3">
        <v>0</v>
      </c>
      <c r="M184" s="3"/>
      <c r="N184" s="3">
        <v>-3610</v>
      </c>
      <c r="O184" s="3">
        <v>0.74</v>
      </c>
      <c r="P184" s="3">
        <v>37414</v>
      </c>
      <c r="Q184" s="1">
        <v>44927</v>
      </c>
      <c r="R184" t="s">
        <v>2358</v>
      </c>
    </row>
    <row r="185" spans="1:18" x14ac:dyDescent="0.25">
      <c r="A185" t="s">
        <v>323</v>
      </c>
      <c r="B185" t="s">
        <v>324</v>
      </c>
      <c r="C185" s="3">
        <v>32637</v>
      </c>
      <c r="D185" s="3">
        <v>32637</v>
      </c>
      <c r="E185" s="3">
        <v>0</v>
      </c>
      <c r="F185" s="3">
        <v>0</v>
      </c>
      <c r="G185" s="3">
        <v>0</v>
      </c>
      <c r="H185" s="3">
        <v>29346.63</v>
      </c>
      <c r="I185" s="3">
        <v>8969.89</v>
      </c>
      <c r="J185" s="3">
        <v>772.8</v>
      </c>
      <c r="K185" s="3">
        <v>1588.41</v>
      </c>
      <c r="L185" s="3">
        <v>0</v>
      </c>
      <c r="M185" s="3"/>
      <c r="N185" s="3">
        <v>-3585</v>
      </c>
      <c r="O185" s="3">
        <v>0.27</v>
      </c>
      <c r="P185" s="3">
        <v>37093</v>
      </c>
      <c r="Q185" s="1">
        <v>44927</v>
      </c>
      <c r="R185" t="s">
        <v>2359</v>
      </c>
    </row>
    <row r="186" spans="1:18" x14ac:dyDescent="0.25">
      <c r="A186" t="s">
        <v>325</v>
      </c>
      <c r="B186" t="s">
        <v>326</v>
      </c>
      <c r="C186" s="3">
        <v>32470</v>
      </c>
      <c r="D186" s="3">
        <v>32958</v>
      </c>
      <c r="E186" s="3">
        <v>0</v>
      </c>
      <c r="F186" s="3">
        <v>0</v>
      </c>
      <c r="G186" s="3">
        <v>488</v>
      </c>
      <c r="H186" s="3">
        <v>29346.63</v>
      </c>
      <c r="I186" s="3">
        <v>8786.09</v>
      </c>
      <c r="J186" s="3">
        <v>758.4</v>
      </c>
      <c r="K186" s="3">
        <v>1555.58</v>
      </c>
      <c r="L186" s="3">
        <v>0</v>
      </c>
      <c r="M186" s="3"/>
      <c r="N186" s="3">
        <v>0</v>
      </c>
      <c r="O186" s="3">
        <v>0.3</v>
      </c>
      <c r="P186" s="3">
        <v>39959</v>
      </c>
      <c r="Q186" s="1">
        <v>44927</v>
      </c>
      <c r="R186" t="s">
        <v>326</v>
      </c>
    </row>
    <row r="187" spans="1:18" x14ac:dyDescent="0.25">
      <c r="A187" t="s">
        <v>327</v>
      </c>
      <c r="B187" t="s">
        <v>328</v>
      </c>
      <c r="C187" s="3">
        <v>-174543.38</v>
      </c>
      <c r="D187" s="3">
        <v>0</v>
      </c>
      <c r="E187" s="3">
        <v>0</v>
      </c>
      <c r="F187" s="3">
        <v>0</v>
      </c>
      <c r="G187" s="3">
        <v>174543.38</v>
      </c>
      <c r="H187" s="3">
        <v>29346.63</v>
      </c>
      <c r="I187" s="3">
        <v>9498.84</v>
      </c>
      <c r="J187" s="3">
        <v>819.6</v>
      </c>
      <c r="K187" s="3">
        <v>1681.82</v>
      </c>
      <c r="L187" s="3">
        <v>0</v>
      </c>
      <c r="M187" s="3"/>
      <c r="N187" s="3">
        <v>0</v>
      </c>
      <c r="O187" s="3">
        <v>0</v>
      </c>
      <c r="P187" s="3">
        <v>-133196.49</v>
      </c>
      <c r="Q187" s="1">
        <v>44927</v>
      </c>
      <c r="R187" t="s">
        <v>328</v>
      </c>
    </row>
    <row r="188" spans="1:18" x14ac:dyDescent="0.25">
      <c r="A188" t="s">
        <v>1114</v>
      </c>
      <c r="B188" t="s">
        <v>328</v>
      </c>
      <c r="C188" s="3">
        <v>-172443.08</v>
      </c>
      <c r="D188" s="3">
        <v>0</v>
      </c>
      <c r="E188" s="3">
        <v>0</v>
      </c>
      <c r="F188" s="3">
        <v>0</v>
      </c>
      <c r="G188" s="3">
        <v>172443.08</v>
      </c>
      <c r="H188" s="3">
        <v>29346.63</v>
      </c>
      <c r="I188" s="3">
        <v>9449.5300000000007</v>
      </c>
      <c r="J188" s="3">
        <v>816</v>
      </c>
      <c r="K188" s="3">
        <v>1673.5</v>
      </c>
      <c r="L188" s="3">
        <v>0</v>
      </c>
      <c r="M188" s="3"/>
      <c r="N188" s="3">
        <v>0</v>
      </c>
      <c r="O188" s="3">
        <v>0</v>
      </c>
      <c r="P188" s="3">
        <v>-131157.42000000001</v>
      </c>
      <c r="Q188" s="1">
        <v>44927</v>
      </c>
      <c r="R188" t="s">
        <v>328</v>
      </c>
    </row>
    <row r="189" spans="1:18" x14ac:dyDescent="0.25">
      <c r="A189" t="s">
        <v>1115</v>
      </c>
      <c r="B189" t="s">
        <v>331</v>
      </c>
      <c r="C189" s="3">
        <v>535192</v>
      </c>
      <c r="D189" s="3">
        <v>0</v>
      </c>
      <c r="E189" s="3">
        <v>473881.63</v>
      </c>
      <c r="F189" s="3">
        <v>85004.45</v>
      </c>
      <c r="G189" s="3">
        <v>0</v>
      </c>
      <c r="H189" s="3">
        <v>29346.63</v>
      </c>
      <c r="I189" s="3">
        <v>7486.11</v>
      </c>
      <c r="J189" s="3">
        <v>645.6</v>
      </c>
      <c r="K189" s="3">
        <v>1325.76</v>
      </c>
      <c r="L189" s="3">
        <v>0</v>
      </c>
      <c r="M189" s="3"/>
      <c r="N189" s="3">
        <v>0</v>
      </c>
      <c r="O189" s="3">
        <v>0.82</v>
      </c>
      <c r="P189" s="3">
        <v>597691</v>
      </c>
      <c r="Q189" s="1">
        <v>44927</v>
      </c>
      <c r="R189" t="s">
        <v>331</v>
      </c>
    </row>
    <row r="190" spans="1:18" x14ac:dyDescent="0.25">
      <c r="A190" t="s">
        <v>332</v>
      </c>
      <c r="B190" t="s">
        <v>274</v>
      </c>
      <c r="C190" s="3">
        <v>30685</v>
      </c>
      <c r="D190" s="3">
        <v>30685</v>
      </c>
      <c r="E190" s="3">
        <v>0</v>
      </c>
      <c r="F190" s="3">
        <v>0</v>
      </c>
      <c r="G190" s="3">
        <v>0</v>
      </c>
      <c r="H190" s="3">
        <v>29346.63</v>
      </c>
      <c r="I190" s="3">
        <v>6840.6</v>
      </c>
      <c r="J190" s="3">
        <v>590.4</v>
      </c>
      <c r="K190" s="3">
        <v>1211.08</v>
      </c>
      <c r="L190" s="3">
        <v>0</v>
      </c>
      <c r="M190" s="3"/>
      <c r="N190" s="3">
        <v>-3385</v>
      </c>
      <c r="O190" s="3">
        <v>0.28999999999999998</v>
      </c>
      <c r="P190" s="3">
        <v>34604</v>
      </c>
      <c r="Q190" s="1">
        <v>44927</v>
      </c>
      <c r="R190" t="s">
        <v>2347</v>
      </c>
    </row>
    <row r="191" spans="1:18" x14ac:dyDescent="0.25">
      <c r="A191" t="s">
        <v>333</v>
      </c>
      <c r="B191" t="s">
        <v>334</v>
      </c>
      <c r="C191" s="3">
        <v>565903</v>
      </c>
      <c r="D191" s="3">
        <v>0</v>
      </c>
      <c r="E191" s="3">
        <v>425472.12</v>
      </c>
      <c r="F191" s="3">
        <v>161704.49</v>
      </c>
      <c r="G191" s="3">
        <v>0</v>
      </c>
      <c r="H191" s="3">
        <v>29346.63</v>
      </c>
      <c r="I191" s="3">
        <v>7082.67</v>
      </c>
      <c r="J191" s="3">
        <v>610.79999999999995</v>
      </c>
      <c r="K191" s="3">
        <v>1254.08</v>
      </c>
      <c r="L191" s="3">
        <v>0</v>
      </c>
      <c r="M191" s="3"/>
      <c r="N191" s="3">
        <v>0</v>
      </c>
      <c r="O191" s="3">
        <v>0.21</v>
      </c>
      <c r="P191" s="3">
        <v>625471</v>
      </c>
      <c r="Q191" s="1">
        <v>44927</v>
      </c>
      <c r="R191" t="s">
        <v>334</v>
      </c>
    </row>
    <row r="192" spans="1:18" x14ac:dyDescent="0.25">
      <c r="A192" t="s">
        <v>1118</v>
      </c>
      <c r="B192" t="s">
        <v>336</v>
      </c>
      <c r="C192" s="3">
        <v>596566</v>
      </c>
      <c r="D192" s="3">
        <v>22239.93</v>
      </c>
      <c r="E192" s="3">
        <v>536430.5</v>
      </c>
      <c r="F192" s="3">
        <v>64717.1</v>
      </c>
      <c r="G192" s="3">
        <v>0</v>
      </c>
      <c r="H192" s="3">
        <v>29346.63</v>
      </c>
      <c r="I192" s="3">
        <v>6746.47</v>
      </c>
      <c r="J192" s="3">
        <v>583.20000000000005</v>
      </c>
      <c r="K192" s="3">
        <v>1194.8900000000001</v>
      </c>
      <c r="L192" s="3">
        <v>0</v>
      </c>
      <c r="M192" s="3"/>
      <c r="N192" s="3">
        <v>-3376</v>
      </c>
      <c r="O192" s="3">
        <v>0.21</v>
      </c>
      <c r="P192" s="3">
        <v>635643</v>
      </c>
      <c r="Q192" s="1">
        <v>44927</v>
      </c>
      <c r="R192" t="s">
        <v>2360</v>
      </c>
    </row>
    <row r="193" spans="1:18" x14ac:dyDescent="0.25">
      <c r="A193" t="s">
        <v>337</v>
      </c>
      <c r="B193" t="s">
        <v>338</v>
      </c>
      <c r="C193" s="3">
        <v>862961</v>
      </c>
      <c r="D193" s="3">
        <v>125000</v>
      </c>
      <c r="E193" s="3" t="s">
        <v>59</v>
      </c>
      <c r="F193" s="3" t="s">
        <v>59</v>
      </c>
      <c r="G193" s="3">
        <v>0</v>
      </c>
      <c r="H193" s="3">
        <v>29346.63</v>
      </c>
      <c r="I193" s="3">
        <v>8880.23</v>
      </c>
      <c r="J193" s="3">
        <v>766.8</v>
      </c>
      <c r="K193" s="3">
        <v>1572.23</v>
      </c>
      <c r="L193" s="3">
        <v>0</v>
      </c>
      <c r="M193" s="3"/>
      <c r="N193" s="3">
        <v>36666.67</v>
      </c>
      <c r="O193" s="3">
        <v>0.44</v>
      </c>
      <c r="P193" s="3">
        <v>77233</v>
      </c>
      <c r="Q193" s="1">
        <v>44927</v>
      </c>
      <c r="R193" t="s">
        <v>2361</v>
      </c>
    </row>
    <row r="194" spans="1:18" x14ac:dyDescent="0.25">
      <c r="A194" t="s">
        <v>339</v>
      </c>
      <c r="B194" t="s">
        <v>340</v>
      </c>
      <c r="C194" s="3">
        <v>32917</v>
      </c>
      <c r="D194" s="3">
        <v>32917</v>
      </c>
      <c r="E194" s="3">
        <v>0</v>
      </c>
      <c r="F194" s="3">
        <v>0</v>
      </c>
      <c r="G194" s="3">
        <v>0</v>
      </c>
      <c r="H194" s="3">
        <v>29346.63</v>
      </c>
      <c r="I194" s="3">
        <v>9274.7099999999991</v>
      </c>
      <c r="J194" s="3">
        <v>799.2</v>
      </c>
      <c r="K194" s="3">
        <v>1642.05</v>
      </c>
      <c r="L194" s="3">
        <v>0</v>
      </c>
      <c r="M194" s="3"/>
      <c r="N194" s="3">
        <v>-3614</v>
      </c>
      <c r="O194" s="3">
        <v>0.41</v>
      </c>
      <c r="P194" s="3">
        <v>37449</v>
      </c>
      <c r="Q194" s="1">
        <v>44927</v>
      </c>
      <c r="R194" t="s">
        <v>2362</v>
      </c>
    </row>
    <row r="195" spans="1:18" x14ac:dyDescent="0.25">
      <c r="A195" t="s">
        <v>1119</v>
      </c>
      <c r="B195" t="s">
        <v>342</v>
      </c>
      <c r="C195" s="3">
        <v>35657</v>
      </c>
      <c r="D195" s="3">
        <v>0</v>
      </c>
      <c r="E195" s="3">
        <v>35657</v>
      </c>
      <c r="F195" s="3">
        <v>1782.85</v>
      </c>
      <c r="G195" s="3">
        <v>0</v>
      </c>
      <c r="H195" s="3">
        <v>29346.63</v>
      </c>
      <c r="I195" s="3">
        <v>8772.65</v>
      </c>
      <c r="J195" s="3">
        <v>757.2</v>
      </c>
      <c r="K195" s="3">
        <v>1553.27</v>
      </c>
      <c r="L195" s="3">
        <v>0</v>
      </c>
      <c r="M195" s="3"/>
      <c r="N195" s="3">
        <v>0</v>
      </c>
      <c r="O195" s="3">
        <v>0.4</v>
      </c>
      <c r="P195" s="3">
        <v>77870</v>
      </c>
      <c r="Q195" s="1">
        <v>44927</v>
      </c>
      <c r="R195" t="s">
        <v>342</v>
      </c>
    </row>
    <row r="196" spans="1:18" x14ac:dyDescent="0.25">
      <c r="A196" t="s">
        <v>1121</v>
      </c>
      <c r="B196" t="s">
        <v>344</v>
      </c>
      <c r="C196" s="3">
        <v>33171</v>
      </c>
      <c r="D196" s="3">
        <v>0</v>
      </c>
      <c r="E196" s="3">
        <v>33171</v>
      </c>
      <c r="F196" s="3">
        <v>1658.55</v>
      </c>
      <c r="G196" s="3">
        <v>0</v>
      </c>
      <c r="H196" s="3">
        <v>29346.63</v>
      </c>
      <c r="I196" s="3">
        <v>6809.22</v>
      </c>
      <c r="J196" s="3">
        <v>0</v>
      </c>
      <c r="K196" s="3">
        <v>1205.53</v>
      </c>
      <c r="L196" s="3">
        <v>0</v>
      </c>
      <c r="M196" s="3"/>
      <c r="N196" s="3">
        <v>0</v>
      </c>
      <c r="O196" s="3">
        <v>7.0000000000000007E-2</v>
      </c>
      <c r="P196" s="3">
        <v>72191</v>
      </c>
      <c r="Q196" s="1">
        <v>44927</v>
      </c>
      <c r="R196" t="s">
        <v>344</v>
      </c>
    </row>
    <row r="197" spans="1:18" x14ac:dyDescent="0.25">
      <c r="A197" t="s">
        <v>345</v>
      </c>
      <c r="B197" t="s">
        <v>346</v>
      </c>
      <c r="C197" s="3">
        <v>1319408</v>
      </c>
      <c r="D197" s="3">
        <v>0</v>
      </c>
      <c r="E197" s="3">
        <v>925463.87</v>
      </c>
      <c r="F197" s="3" t="s">
        <v>72</v>
      </c>
      <c r="G197" s="3">
        <v>0</v>
      </c>
      <c r="H197" s="3">
        <v>29346.63</v>
      </c>
      <c r="I197" s="3">
        <v>7230.6</v>
      </c>
      <c r="J197" s="3">
        <v>625</v>
      </c>
      <c r="K197" s="3">
        <v>1280.44</v>
      </c>
      <c r="L197" s="3">
        <v>0</v>
      </c>
      <c r="M197" s="3"/>
      <c r="N197" s="3">
        <v>6639</v>
      </c>
      <c r="O197" s="3">
        <v>0.14000000000000001</v>
      </c>
      <c r="P197" s="3">
        <v>1410803</v>
      </c>
      <c r="Q197" s="1">
        <v>44927</v>
      </c>
      <c r="R197" t="s">
        <v>2363</v>
      </c>
    </row>
    <row r="198" spans="1:18" x14ac:dyDescent="0.25">
      <c r="A198" t="s">
        <v>1123</v>
      </c>
      <c r="B198" t="s">
        <v>348</v>
      </c>
      <c r="C198" s="3">
        <v>30322</v>
      </c>
      <c r="D198" s="3">
        <v>30323</v>
      </c>
      <c r="E198" s="3">
        <v>0</v>
      </c>
      <c r="F198" s="3">
        <v>0</v>
      </c>
      <c r="G198" s="3">
        <v>1</v>
      </c>
      <c r="H198" s="3">
        <v>29346.63</v>
      </c>
      <c r="I198" s="3">
        <v>7114.05</v>
      </c>
      <c r="J198" s="3">
        <v>0</v>
      </c>
      <c r="K198" s="3">
        <v>1259.6300000000001</v>
      </c>
      <c r="L198" s="3">
        <v>0</v>
      </c>
      <c r="M198" s="3"/>
      <c r="N198" s="3">
        <v>-3410</v>
      </c>
      <c r="O198" s="3">
        <v>0.69</v>
      </c>
      <c r="P198" s="3">
        <v>34310</v>
      </c>
      <c r="Q198" s="1">
        <v>44927</v>
      </c>
      <c r="R198" t="s">
        <v>2364</v>
      </c>
    </row>
    <row r="199" spans="1:18" x14ac:dyDescent="0.25">
      <c r="A199" t="s">
        <v>1124</v>
      </c>
      <c r="B199" t="s">
        <v>81</v>
      </c>
      <c r="C199" s="3">
        <v>31980</v>
      </c>
      <c r="D199" s="3">
        <v>31980</v>
      </c>
      <c r="E199" s="3">
        <v>0</v>
      </c>
      <c r="F199" s="3">
        <v>0</v>
      </c>
      <c r="G199" s="3">
        <v>0</v>
      </c>
      <c r="H199" s="3">
        <v>29346.63</v>
      </c>
      <c r="I199" s="3">
        <v>8252.65</v>
      </c>
      <c r="J199" s="3">
        <v>711.6</v>
      </c>
      <c r="K199" s="3">
        <v>1461.24</v>
      </c>
      <c r="L199" s="3">
        <v>0</v>
      </c>
      <c r="M199" s="3"/>
      <c r="N199" s="3">
        <v>-3517</v>
      </c>
      <c r="O199" s="3">
        <v>0.88</v>
      </c>
      <c r="P199" s="3">
        <v>36256</v>
      </c>
      <c r="Q199" s="1">
        <v>44927</v>
      </c>
      <c r="R199" t="s">
        <v>2287</v>
      </c>
    </row>
    <row r="200" spans="1:18" x14ac:dyDescent="0.25">
      <c r="A200" t="s">
        <v>1607</v>
      </c>
      <c r="B200" t="s">
        <v>351</v>
      </c>
      <c r="C200" s="3">
        <v>2158595</v>
      </c>
      <c r="D200" s="3">
        <v>0</v>
      </c>
      <c r="E200" s="3">
        <v>1347935.81</v>
      </c>
      <c r="F200" s="3" t="s">
        <v>72</v>
      </c>
      <c r="G200" s="3">
        <v>0</v>
      </c>
      <c r="H200" s="3">
        <v>29346.63</v>
      </c>
      <c r="I200" s="3">
        <v>8880.23</v>
      </c>
      <c r="J200" s="3">
        <v>766.8</v>
      </c>
      <c r="K200" s="3">
        <v>1572.23</v>
      </c>
      <c r="L200" s="3">
        <v>0</v>
      </c>
      <c r="M200" s="3"/>
      <c r="N200" s="3">
        <v>0</v>
      </c>
      <c r="O200" s="3">
        <v>0.32</v>
      </c>
      <c r="P200" s="3">
        <v>2266558</v>
      </c>
      <c r="Q200" s="1">
        <v>44927</v>
      </c>
      <c r="R200" t="s">
        <v>351</v>
      </c>
    </row>
    <row r="201" spans="1:18" x14ac:dyDescent="0.25">
      <c r="A201" t="s">
        <v>352</v>
      </c>
      <c r="B201" t="s">
        <v>33</v>
      </c>
      <c r="C201" s="3">
        <v>71538</v>
      </c>
      <c r="D201" s="3">
        <v>0</v>
      </c>
      <c r="E201" s="3">
        <v>69837.62</v>
      </c>
      <c r="F201" s="3">
        <v>5192.26</v>
      </c>
      <c r="G201" s="3">
        <v>0</v>
      </c>
      <c r="H201" s="3">
        <v>29346.63</v>
      </c>
      <c r="I201" s="3">
        <v>8871.27</v>
      </c>
      <c r="J201" s="3">
        <v>766.8</v>
      </c>
      <c r="K201" s="3">
        <v>1571.3</v>
      </c>
      <c r="L201" s="3">
        <v>0</v>
      </c>
      <c r="M201" s="3"/>
      <c r="N201" s="3">
        <v>0</v>
      </c>
      <c r="O201" s="3">
        <v>0.12</v>
      </c>
      <c r="P201" s="3">
        <v>115586</v>
      </c>
      <c r="Q201" s="1">
        <v>44927</v>
      </c>
      <c r="R201" t="s">
        <v>33</v>
      </c>
    </row>
    <row r="202" spans="1:18" x14ac:dyDescent="0.25">
      <c r="A202" t="s">
        <v>353</v>
      </c>
      <c r="B202" t="s">
        <v>33</v>
      </c>
      <c r="C202" s="3">
        <v>71609</v>
      </c>
      <c r="D202" s="3">
        <v>0</v>
      </c>
      <c r="E202" s="3">
        <v>69906.91</v>
      </c>
      <c r="F202" s="3">
        <v>5197.4399999999996</v>
      </c>
      <c r="G202" s="3">
        <v>0</v>
      </c>
      <c r="H202" s="3">
        <v>29346.63</v>
      </c>
      <c r="I202" s="3">
        <v>8907.1299999999992</v>
      </c>
      <c r="J202" s="3">
        <v>769.2</v>
      </c>
      <c r="K202" s="3">
        <v>1577.31</v>
      </c>
      <c r="L202" s="3">
        <v>0</v>
      </c>
      <c r="M202" s="3"/>
      <c r="N202" s="3">
        <v>0</v>
      </c>
      <c r="O202" s="3">
        <v>0.38</v>
      </c>
      <c r="P202" s="3">
        <v>115705</v>
      </c>
      <c r="Q202" s="1">
        <v>44927</v>
      </c>
      <c r="R202" t="s">
        <v>33</v>
      </c>
    </row>
    <row r="203" spans="1:18" x14ac:dyDescent="0.25">
      <c r="A203" t="s">
        <v>354</v>
      </c>
      <c r="B203" t="s">
        <v>178</v>
      </c>
      <c r="C203" s="3">
        <v>1789401</v>
      </c>
      <c r="D203" s="3">
        <v>0</v>
      </c>
      <c r="E203" s="3">
        <v>1227315.26</v>
      </c>
      <c r="F203" s="3" t="s">
        <v>72</v>
      </c>
      <c r="G203" s="3">
        <v>0</v>
      </c>
      <c r="H203" s="3">
        <v>29346.63</v>
      </c>
      <c r="I203" s="3">
        <v>8880.23</v>
      </c>
      <c r="J203" s="3">
        <v>766.8</v>
      </c>
      <c r="K203" s="3">
        <v>1572.23</v>
      </c>
      <c r="L203" s="3">
        <v>0</v>
      </c>
      <c r="M203" s="3"/>
      <c r="N203" s="3">
        <v>6939</v>
      </c>
      <c r="O203" s="3">
        <v>0.35</v>
      </c>
      <c r="P203" s="3">
        <v>1898272</v>
      </c>
      <c r="Q203" s="1">
        <v>44927</v>
      </c>
      <c r="R203" t="s">
        <v>2312</v>
      </c>
    </row>
    <row r="204" spans="1:18" x14ac:dyDescent="0.25">
      <c r="A204" t="s">
        <v>355</v>
      </c>
      <c r="B204" t="s">
        <v>356</v>
      </c>
      <c r="C204" s="3">
        <v>35058</v>
      </c>
      <c r="D204" s="3">
        <v>35060</v>
      </c>
      <c r="E204" s="3">
        <v>0</v>
      </c>
      <c r="F204" s="3">
        <v>0</v>
      </c>
      <c r="G204" s="3">
        <v>2</v>
      </c>
      <c r="H204" s="3">
        <v>29346.63</v>
      </c>
      <c r="I204" s="3">
        <v>8880.23</v>
      </c>
      <c r="J204" s="3">
        <v>0</v>
      </c>
      <c r="K204" s="3">
        <v>1572.23</v>
      </c>
      <c r="L204" s="3">
        <v>35570.69</v>
      </c>
      <c r="M204" s="3"/>
      <c r="N204" s="3">
        <v>-3576</v>
      </c>
      <c r="O204" s="3">
        <v>0.22</v>
      </c>
      <c r="P204" s="3">
        <v>71792</v>
      </c>
      <c r="Q204" s="1">
        <v>44927</v>
      </c>
      <c r="R204" t="s">
        <v>2365</v>
      </c>
    </row>
    <row r="205" spans="1:18" x14ac:dyDescent="0.25">
      <c r="A205" t="s">
        <v>357</v>
      </c>
      <c r="B205" t="s">
        <v>358</v>
      </c>
      <c r="C205" s="3">
        <v>32019</v>
      </c>
      <c r="D205" s="3">
        <v>32019</v>
      </c>
      <c r="E205" s="3">
        <v>0</v>
      </c>
      <c r="F205" s="3">
        <v>0</v>
      </c>
      <c r="G205" s="3">
        <v>0</v>
      </c>
      <c r="H205" s="3">
        <v>29346.63</v>
      </c>
      <c r="I205" s="3">
        <v>8315.41</v>
      </c>
      <c r="J205" s="3">
        <v>718.8</v>
      </c>
      <c r="K205" s="3">
        <v>1472.81</v>
      </c>
      <c r="L205" s="3">
        <v>0</v>
      </c>
      <c r="M205" s="3"/>
      <c r="N205" s="3">
        <v>-3524</v>
      </c>
      <c r="O205" s="3">
        <v>0.35</v>
      </c>
      <c r="P205" s="3">
        <v>36330</v>
      </c>
      <c r="Q205" s="1">
        <v>44927</v>
      </c>
      <c r="R205" t="s">
        <v>2366</v>
      </c>
    </row>
    <row r="206" spans="1:18" x14ac:dyDescent="0.25">
      <c r="A206" t="s">
        <v>359</v>
      </c>
      <c r="B206" t="s">
        <v>360</v>
      </c>
      <c r="C206" s="3">
        <v>32048</v>
      </c>
      <c r="D206" s="3">
        <v>32081</v>
      </c>
      <c r="E206" s="3">
        <v>0</v>
      </c>
      <c r="F206" s="3">
        <v>0</v>
      </c>
      <c r="G206" s="3">
        <v>33</v>
      </c>
      <c r="H206" s="3">
        <v>29346.63</v>
      </c>
      <c r="I206" s="3">
        <v>8355.76</v>
      </c>
      <c r="J206" s="3">
        <v>721.2</v>
      </c>
      <c r="K206" s="3">
        <v>1479.74</v>
      </c>
      <c r="L206" s="3">
        <v>0</v>
      </c>
      <c r="M206" s="3"/>
      <c r="N206" s="3">
        <v>-3527</v>
      </c>
      <c r="O206" s="3">
        <v>0.67</v>
      </c>
      <c r="P206" s="3">
        <v>36344</v>
      </c>
      <c r="Q206" s="1">
        <v>44927</v>
      </c>
      <c r="R206" t="s">
        <v>2367</v>
      </c>
    </row>
    <row r="207" spans="1:18" x14ac:dyDescent="0.25">
      <c r="A207" t="s">
        <v>361</v>
      </c>
      <c r="B207" t="s">
        <v>362</v>
      </c>
      <c r="C207" s="3">
        <v>32578</v>
      </c>
      <c r="D207" s="3">
        <v>32572</v>
      </c>
      <c r="E207" s="3">
        <v>0</v>
      </c>
      <c r="F207" s="3">
        <v>0</v>
      </c>
      <c r="G207" s="3">
        <v>0</v>
      </c>
      <c r="H207" s="3">
        <v>29346.63</v>
      </c>
      <c r="I207" s="3">
        <v>8902.64</v>
      </c>
      <c r="J207" s="3">
        <v>769.2</v>
      </c>
      <c r="K207" s="3">
        <v>1576.85</v>
      </c>
      <c r="L207" s="3">
        <v>0</v>
      </c>
      <c r="M207" s="3"/>
      <c r="N207" s="3">
        <v>-3579</v>
      </c>
      <c r="O207" s="3">
        <v>0.68</v>
      </c>
      <c r="P207" s="3">
        <v>37017</v>
      </c>
      <c r="Q207" s="1">
        <v>44927</v>
      </c>
      <c r="R207" t="s">
        <v>2368</v>
      </c>
    </row>
    <row r="208" spans="1:18" x14ac:dyDescent="0.25">
      <c r="A208" t="s">
        <v>363</v>
      </c>
      <c r="B208" t="s">
        <v>364</v>
      </c>
      <c r="C208" s="3">
        <v>39503</v>
      </c>
      <c r="D208" s="3">
        <v>39503</v>
      </c>
      <c r="E208" s="3">
        <v>0</v>
      </c>
      <c r="F208" s="3">
        <v>0</v>
      </c>
      <c r="G208" s="3">
        <v>0</v>
      </c>
      <c r="H208" s="3">
        <v>29346.63</v>
      </c>
      <c r="I208" s="3">
        <v>12533.63</v>
      </c>
      <c r="J208" s="3">
        <v>1080</v>
      </c>
      <c r="K208" s="3">
        <v>2219.61</v>
      </c>
      <c r="L208" s="3">
        <v>0</v>
      </c>
      <c r="M208" s="3"/>
      <c r="N208" s="3">
        <v>0</v>
      </c>
      <c r="O208" s="3">
        <v>0.13</v>
      </c>
      <c r="P208" s="3">
        <v>45180</v>
      </c>
      <c r="Q208" s="1">
        <v>44927</v>
      </c>
      <c r="R208" t="s">
        <v>364</v>
      </c>
    </row>
    <row r="209" spans="1:18" x14ac:dyDescent="0.25">
      <c r="A209" t="s">
        <v>365</v>
      </c>
      <c r="B209" t="s">
        <v>366</v>
      </c>
      <c r="C209" s="3">
        <v>35405</v>
      </c>
      <c r="D209" s="3">
        <v>35405</v>
      </c>
      <c r="E209" s="3">
        <v>0</v>
      </c>
      <c r="F209" s="3">
        <v>0</v>
      </c>
      <c r="G209" s="3">
        <v>0</v>
      </c>
      <c r="H209" s="3">
        <v>29346.63</v>
      </c>
      <c r="I209" s="3">
        <v>11986.74</v>
      </c>
      <c r="J209" s="3">
        <v>1033</v>
      </c>
      <c r="K209" s="3">
        <v>2122.9699999999998</v>
      </c>
      <c r="L209" s="3">
        <v>0</v>
      </c>
      <c r="M209" s="3"/>
      <c r="N209" s="3">
        <v>-3869</v>
      </c>
      <c r="O209" s="3">
        <v>0.66</v>
      </c>
      <c r="P209" s="3">
        <v>40621</v>
      </c>
      <c r="Q209" s="1">
        <v>44927</v>
      </c>
      <c r="R209" t="s">
        <v>2369</v>
      </c>
    </row>
    <row r="210" spans="1:18" x14ac:dyDescent="0.25">
      <c r="A210" t="s">
        <v>367</v>
      </c>
      <c r="B210" t="s">
        <v>368</v>
      </c>
      <c r="C210" s="3">
        <v>547553</v>
      </c>
      <c r="D210" s="3">
        <v>0</v>
      </c>
      <c r="E210" s="3">
        <v>415473.15</v>
      </c>
      <c r="F210" s="3">
        <v>152853.51</v>
      </c>
      <c r="G210" s="3">
        <v>0</v>
      </c>
      <c r="H210" s="3">
        <v>29346.63</v>
      </c>
      <c r="I210" s="3">
        <v>12045.02</v>
      </c>
      <c r="J210" s="3">
        <v>1039.2</v>
      </c>
      <c r="K210" s="3">
        <v>2133.14</v>
      </c>
      <c r="L210" s="3">
        <v>0</v>
      </c>
      <c r="M210" s="3"/>
      <c r="N210" s="3">
        <v>0</v>
      </c>
      <c r="O210" s="3">
        <v>0.35</v>
      </c>
      <c r="P210" s="3">
        <v>612891</v>
      </c>
      <c r="Q210" s="1">
        <v>44927</v>
      </c>
      <c r="R210" t="s">
        <v>368</v>
      </c>
    </row>
    <row r="211" spans="1:18" x14ac:dyDescent="0.25">
      <c r="A211" t="s">
        <v>369</v>
      </c>
      <c r="B211" t="s">
        <v>370</v>
      </c>
      <c r="C211" s="3">
        <v>32025</v>
      </c>
      <c r="D211" s="3">
        <v>32025</v>
      </c>
      <c r="E211" s="3">
        <v>0</v>
      </c>
      <c r="F211" s="3">
        <v>0</v>
      </c>
      <c r="G211" s="3">
        <v>0</v>
      </c>
      <c r="H211" s="3">
        <v>29346.63</v>
      </c>
      <c r="I211" s="3">
        <v>8301.9599999999991</v>
      </c>
      <c r="J211" s="3">
        <v>715.2</v>
      </c>
      <c r="K211" s="3">
        <v>1470.49</v>
      </c>
      <c r="L211" s="3">
        <v>0</v>
      </c>
      <c r="M211" s="3"/>
      <c r="N211" s="3">
        <v>-3522</v>
      </c>
      <c r="O211" s="3">
        <v>0.72</v>
      </c>
      <c r="P211" s="3">
        <v>36313</v>
      </c>
      <c r="Q211" s="1">
        <v>44927</v>
      </c>
      <c r="R211" t="s">
        <v>2370</v>
      </c>
    </row>
    <row r="212" spans="1:18" x14ac:dyDescent="0.25">
      <c r="A212" t="s">
        <v>371</v>
      </c>
      <c r="B212" t="s">
        <v>372</v>
      </c>
      <c r="C212" s="3">
        <v>1040346</v>
      </c>
      <c r="D212" s="3">
        <v>123765</v>
      </c>
      <c r="E212" s="3" t="s">
        <v>59</v>
      </c>
      <c r="F212" s="3" t="s">
        <v>59</v>
      </c>
      <c r="G212" s="3">
        <v>0</v>
      </c>
      <c r="H212" s="3">
        <v>29346.63</v>
      </c>
      <c r="I212" s="3">
        <v>9050.57</v>
      </c>
      <c r="J212" s="3">
        <v>781.2</v>
      </c>
      <c r="K212" s="3">
        <v>1602.75</v>
      </c>
      <c r="L212" s="3">
        <v>0</v>
      </c>
      <c r="M212" s="3"/>
      <c r="N212" s="3">
        <v>25368</v>
      </c>
      <c r="O212" s="3">
        <v>0.85</v>
      </c>
      <c r="P212" s="3">
        <v>66150</v>
      </c>
      <c r="Q212" s="1">
        <v>44927</v>
      </c>
      <c r="R212" t="s">
        <v>2371</v>
      </c>
    </row>
    <row r="213" spans="1:18" x14ac:dyDescent="0.25">
      <c r="A213" t="s">
        <v>373</v>
      </c>
      <c r="B213" t="s">
        <v>374</v>
      </c>
      <c r="C213" s="3">
        <v>32083</v>
      </c>
      <c r="D213" s="3">
        <v>32083</v>
      </c>
      <c r="E213" s="3">
        <v>0</v>
      </c>
      <c r="F213" s="3">
        <v>0</v>
      </c>
      <c r="G213" s="3">
        <v>0</v>
      </c>
      <c r="H213" s="3">
        <v>29346.63</v>
      </c>
      <c r="I213" s="3">
        <v>8364.7199999999993</v>
      </c>
      <c r="J213" s="3">
        <v>722.4</v>
      </c>
      <c r="K213" s="3">
        <v>1481.13</v>
      </c>
      <c r="L213" s="3">
        <v>0</v>
      </c>
      <c r="M213" s="3"/>
      <c r="N213" s="3">
        <v>-3528</v>
      </c>
      <c r="O213" s="3">
        <v>0.12</v>
      </c>
      <c r="P213" s="3">
        <v>36387</v>
      </c>
      <c r="Q213" s="1">
        <v>44927</v>
      </c>
      <c r="R213" t="s">
        <v>2372</v>
      </c>
    </row>
    <row r="214" spans="1:18" x14ac:dyDescent="0.25">
      <c r="A214" t="s">
        <v>375</v>
      </c>
      <c r="B214" t="s">
        <v>376</v>
      </c>
      <c r="C214" s="3">
        <v>36898</v>
      </c>
      <c r="D214" s="3">
        <v>36898</v>
      </c>
      <c r="E214" s="3">
        <v>0</v>
      </c>
      <c r="F214" s="3">
        <v>0</v>
      </c>
      <c r="G214" s="3">
        <v>0</v>
      </c>
      <c r="H214" s="3">
        <v>29346.63</v>
      </c>
      <c r="I214" s="3">
        <v>9938.15</v>
      </c>
      <c r="J214" s="3">
        <v>856.8</v>
      </c>
      <c r="K214" s="3">
        <v>1759.51</v>
      </c>
      <c r="L214" s="3">
        <v>0</v>
      </c>
      <c r="M214" s="3"/>
      <c r="N214" s="3">
        <v>-3676</v>
      </c>
      <c r="O214" s="3">
        <v>0.91</v>
      </c>
      <c r="P214" s="3">
        <v>38226</v>
      </c>
      <c r="Q214" s="1">
        <v>44927</v>
      </c>
      <c r="R214" t="s">
        <v>2373</v>
      </c>
    </row>
    <row r="215" spans="1:18" x14ac:dyDescent="0.25">
      <c r="A215" t="s">
        <v>377</v>
      </c>
      <c r="B215" t="s">
        <v>378</v>
      </c>
      <c r="C215" s="3">
        <v>33057</v>
      </c>
      <c r="D215" s="3">
        <v>33070</v>
      </c>
      <c r="E215" s="3">
        <v>0</v>
      </c>
      <c r="F215" s="3">
        <v>0</v>
      </c>
      <c r="G215" s="3">
        <v>13</v>
      </c>
      <c r="H215" s="3">
        <v>29346.63</v>
      </c>
      <c r="I215" s="3">
        <v>10444.69</v>
      </c>
      <c r="J215" s="3">
        <v>0</v>
      </c>
      <c r="K215" s="3">
        <v>1849.68</v>
      </c>
      <c r="L215" s="3">
        <v>0</v>
      </c>
      <c r="M215" s="3"/>
      <c r="N215" s="3">
        <v>-3724</v>
      </c>
      <c r="O215" s="3">
        <v>0</v>
      </c>
      <c r="P215" s="3">
        <v>37904</v>
      </c>
      <c r="Q215" s="1">
        <v>44927</v>
      </c>
      <c r="R215" t="s">
        <v>2374</v>
      </c>
    </row>
    <row r="216" spans="1:18" x14ac:dyDescent="0.25">
      <c r="A216" t="s">
        <v>379</v>
      </c>
      <c r="B216" t="s">
        <v>380</v>
      </c>
      <c r="C216" s="3">
        <v>33701</v>
      </c>
      <c r="D216" s="3">
        <v>33701</v>
      </c>
      <c r="E216" s="3">
        <v>0</v>
      </c>
      <c r="F216" s="3">
        <v>0</v>
      </c>
      <c r="G216" s="3">
        <v>0</v>
      </c>
      <c r="H216" s="3">
        <v>29346.63</v>
      </c>
      <c r="I216" s="3">
        <v>10126.42</v>
      </c>
      <c r="J216" s="3">
        <v>836.4</v>
      </c>
      <c r="K216" s="3">
        <v>1713.73</v>
      </c>
      <c r="L216" s="3">
        <v>0</v>
      </c>
      <c r="M216" s="3"/>
      <c r="N216" s="3">
        <v>-3651</v>
      </c>
      <c r="O216" s="3">
        <v>0.82</v>
      </c>
      <c r="P216" s="3">
        <v>38373</v>
      </c>
      <c r="Q216" s="1">
        <v>44927</v>
      </c>
      <c r="R216" t="s">
        <v>2375</v>
      </c>
    </row>
    <row r="217" spans="1:18" x14ac:dyDescent="0.25">
      <c r="A217" t="s">
        <v>1130</v>
      </c>
      <c r="B217" t="s">
        <v>364</v>
      </c>
      <c r="C217" s="3">
        <v>35303</v>
      </c>
      <c r="D217" s="3">
        <v>35303</v>
      </c>
      <c r="E217" s="3">
        <v>0</v>
      </c>
      <c r="F217" s="3" t="s">
        <v>72</v>
      </c>
      <c r="G217" s="3">
        <v>0</v>
      </c>
      <c r="H217" s="3">
        <v>29346.63</v>
      </c>
      <c r="I217" s="3">
        <v>8346.7900000000009</v>
      </c>
      <c r="J217" s="3">
        <v>721.2</v>
      </c>
      <c r="K217" s="3">
        <v>1477.89</v>
      </c>
      <c r="L217" s="3">
        <v>0</v>
      </c>
      <c r="M217" s="3"/>
      <c r="N217" s="3">
        <v>0</v>
      </c>
      <c r="O217" s="3">
        <v>0.49</v>
      </c>
      <c r="P217" s="3">
        <v>39893</v>
      </c>
      <c r="Q217" s="1">
        <v>44927</v>
      </c>
      <c r="R217" t="s">
        <v>364</v>
      </c>
    </row>
    <row r="218" spans="1:18" x14ac:dyDescent="0.25">
      <c r="A218" t="s">
        <v>382</v>
      </c>
      <c r="B218" t="s">
        <v>290</v>
      </c>
      <c r="C218" s="3">
        <v>40030</v>
      </c>
      <c r="D218" s="3">
        <v>40030</v>
      </c>
      <c r="E218" s="3">
        <v>0</v>
      </c>
      <c r="F218" s="3" t="s">
        <v>72</v>
      </c>
      <c r="G218" s="3">
        <v>0</v>
      </c>
      <c r="H218" s="3">
        <v>29346.63</v>
      </c>
      <c r="I218" s="3">
        <v>13058.11</v>
      </c>
      <c r="J218" s="3">
        <v>1125.5999999999999</v>
      </c>
      <c r="K218" s="3">
        <v>2312.1</v>
      </c>
      <c r="L218" s="3">
        <v>0</v>
      </c>
      <c r="M218" s="3"/>
      <c r="N218" s="3">
        <v>0</v>
      </c>
      <c r="O218" s="3">
        <v>0.56000000000000005</v>
      </c>
      <c r="P218" s="3">
        <v>45843</v>
      </c>
      <c r="Q218" s="1">
        <v>44927</v>
      </c>
      <c r="R218" t="s">
        <v>290</v>
      </c>
    </row>
    <row r="219" spans="1:18" x14ac:dyDescent="0.25">
      <c r="A219" t="s">
        <v>383</v>
      </c>
      <c r="B219" t="s">
        <v>88</v>
      </c>
      <c r="C219" s="3">
        <v>1218626</v>
      </c>
      <c r="D219" s="3">
        <v>0</v>
      </c>
      <c r="E219" s="3">
        <v>883231.32</v>
      </c>
      <c r="F219" s="3" t="s">
        <v>72</v>
      </c>
      <c r="G219" s="3">
        <v>0</v>
      </c>
      <c r="H219" s="3">
        <v>29346.63</v>
      </c>
      <c r="I219" s="3">
        <v>14371.54</v>
      </c>
      <c r="J219" s="3">
        <v>1239.5999999999999</v>
      </c>
      <c r="K219" s="3">
        <v>2544.69</v>
      </c>
      <c r="L219" s="3">
        <v>0</v>
      </c>
      <c r="M219" s="3"/>
      <c r="N219" s="3">
        <v>7935</v>
      </c>
      <c r="O219" s="3">
        <v>0.97</v>
      </c>
      <c r="P219" s="3">
        <v>1318226</v>
      </c>
      <c r="Q219" s="1">
        <v>44927</v>
      </c>
      <c r="R219" t="s">
        <v>2288</v>
      </c>
    </row>
    <row r="220" spans="1:18" x14ac:dyDescent="0.25">
      <c r="A220" t="s">
        <v>384</v>
      </c>
      <c r="B220" t="s">
        <v>385</v>
      </c>
      <c r="C220" s="3">
        <v>40552</v>
      </c>
      <c r="D220" s="3">
        <v>40010</v>
      </c>
      <c r="E220" s="3">
        <v>542</v>
      </c>
      <c r="F220" s="3">
        <v>27.1</v>
      </c>
      <c r="G220" s="3">
        <v>0</v>
      </c>
      <c r="H220" s="3">
        <v>29346.63</v>
      </c>
      <c r="I220" s="3">
        <v>13578.1</v>
      </c>
      <c r="J220" s="3">
        <v>1171.2</v>
      </c>
      <c r="K220" s="3">
        <v>2404.58</v>
      </c>
      <c r="L220" s="3">
        <v>0</v>
      </c>
      <c r="M220" s="3"/>
      <c r="N220" s="3">
        <v>0</v>
      </c>
      <c r="O220" s="3">
        <v>0.39</v>
      </c>
      <c r="P220" s="3">
        <v>47070</v>
      </c>
      <c r="Q220" s="1">
        <v>44927</v>
      </c>
      <c r="R220" t="s">
        <v>385</v>
      </c>
    </row>
    <row r="221" spans="1:18" x14ac:dyDescent="0.25">
      <c r="A221" t="s">
        <v>386</v>
      </c>
      <c r="B221" t="s">
        <v>387</v>
      </c>
      <c r="C221" s="3">
        <v>469998</v>
      </c>
      <c r="D221" s="3">
        <v>0</v>
      </c>
      <c r="E221" s="3">
        <v>394831.91</v>
      </c>
      <c r="F221" s="3" t="s">
        <v>72</v>
      </c>
      <c r="G221" s="3">
        <v>0</v>
      </c>
      <c r="H221" s="3">
        <v>29346.63</v>
      </c>
      <c r="I221" s="3">
        <v>12273.64</v>
      </c>
      <c r="J221" s="3">
        <v>1059.5999999999999</v>
      </c>
      <c r="K221" s="3">
        <v>2173.37</v>
      </c>
      <c r="L221" s="3">
        <v>0</v>
      </c>
      <c r="M221" s="3"/>
      <c r="N221" s="3">
        <v>7555</v>
      </c>
      <c r="O221" s="3">
        <v>0.16</v>
      </c>
      <c r="P221" s="3">
        <v>542148</v>
      </c>
      <c r="Q221" s="1">
        <v>44927</v>
      </c>
      <c r="R221" t="s">
        <v>2376</v>
      </c>
    </row>
    <row r="222" spans="1:18" x14ac:dyDescent="0.25">
      <c r="A222" t="s">
        <v>388</v>
      </c>
      <c r="B222" t="s">
        <v>389</v>
      </c>
      <c r="C222" s="3">
        <v>3287501</v>
      </c>
      <c r="D222" s="3">
        <v>0</v>
      </c>
      <c r="E222" s="3">
        <v>2181105.6800000002</v>
      </c>
      <c r="F222" s="3" t="s">
        <v>72</v>
      </c>
      <c r="G222" s="3">
        <v>0</v>
      </c>
      <c r="H222" s="3">
        <v>29346.63</v>
      </c>
      <c r="I222" s="3">
        <v>11229.17</v>
      </c>
      <c r="J222" s="3">
        <v>968.4</v>
      </c>
      <c r="K222" s="3">
        <v>1988.4</v>
      </c>
      <c r="L222" s="3">
        <v>0</v>
      </c>
      <c r="M222" s="3"/>
      <c r="N222" s="3">
        <v>7365</v>
      </c>
      <c r="O222" s="3">
        <v>0.12</v>
      </c>
      <c r="P222" s="3">
        <v>3447454</v>
      </c>
      <c r="Q222" s="1">
        <v>44927</v>
      </c>
      <c r="R222" t="s">
        <v>2377</v>
      </c>
    </row>
    <row r="223" spans="1:18" x14ac:dyDescent="0.25">
      <c r="A223" t="s">
        <v>390</v>
      </c>
      <c r="B223" t="s">
        <v>209</v>
      </c>
      <c r="C223" s="3">
        <v>2531880</v>
      </c>
      <c r="D223" s="3">
        <v>0</v>
      </c>
      <c r="E223" s="3">
        <v>1700474.22</v>
      </c>
      <c r="F223" s="3" t="s">
        <v>72</v>
      </c>
      <c r="G223" s="3">
        <v>0</v>
      </c>
      <c r="H223" s="3">
        <v>29346.63</v>
      </c>
      <c r="I223" s="3">
        <v>10184.700000000001</v>
      </c>
      <c r="J223" s="3">
        <v>878.4</v>
      </c>
      <c r="K223" s="3">
        <v>1803.44</v>
      </c>
      <c r="L223" s="3">
        <v>0</v>
      </c>
      <c r="M223" s="3"/>
      <c r="N223" s="3">
        <v>7175</v>
      </c>
      <c r="O223" s="3">
        <v>0.12</v>
      </c>
      <c r="P223" s="3">
        <v>2666292</v>
      </c>
      <c r="Q223" s="1">
        <v>44927</v>
      </c>
      <c r="R223" t="s">
        <v>2322</v>
      </c>
    </row>
    <row r="224" spans="1:18" x14ac:dyDescent="0.25">
      <c r="A224" t="s">
        <v>391</v>
      </c>
      <c r="B224" t="s">
        <v>392</v>
      </c>
      <c r="C224" s="3">
        <v>72490</v>
      </c>
      <c r="D224" s="3">
        <v>0</v>
      </c>
      <c r="E224" s="3">
        <v>70794.5</v>
      </c>
      <c r="F224" s="3">
        <v>5235.2299999999996</v>
      </c>
      <c r="G224" s="3">
        <v>0</v>
      </c>
      <c r="H224" s="3">
        <v>29346.63</v>
      </c>
      <c r="I224" s="3">
        <v>9924.7000000000007</v>
      </c>
      <c r="J224" s="3">
        <v>855.6</v>
      </c>
      <c r="K224" s="3">
        <v>1757.19</v>
      </c>
      <c r="L224" s="3">
        <v>0</v>
      </c>
      <c r="M224" s="3"/>
      <c r="N224" s="3">
        <v>0</v>
      </c>
      <c r="O224" s="3">
        <v>0.15</v>
      </c>
      <c r="P224" s="3">
        <v>117914</v>
      </c>
      <c r="Q224" s="1">
        <v>44927</v>
      </c>
      <c r="R224" t="s">
        <v>392</v>
      </c>
    </row>
    <row r="225" spans="1:18" x14ac:dyDescent="0.25">
      <c r="A225" t="s">
        <v>393</v>
      </c>
      <c r="B225" t="s">
        <v>394</v>
      </c>
      <c r="C225" s="3">
        <v>32795</v>
      </c>
      <c r="D225" s="3">
        <v>32795</v>
      </c>
      <c r="E225" s="3">
        <v>0</v>
      </c>
      <c r="F225" s="3">
        <v>0</v>
      </c>
      <c r="G225" s="3">
        <v>0</v>
      </c>
      <c r="H225" s="3">
        <v>29346.63</v>
      </c>
      <c r="I225" s="3">
        <v>9140.23</v>
      </c>
      <c r="J225" s="3">
        <v>789.6</v>
      </c>
      <c r="K225" s="3">
        <v>1618.47</v>
      </c>
      <c r="L225" s="3">
        <v>0</v>
      </c>
      <c r="M225" s="3"/>
      <c r="N225" s="3">
        <v>-3601</v>
      </c>
      <c r="O225" s="3">
        <v>7.0000000000000007E-2</v>
      </c>
      <c r="P225" s="3">
        <v>37294</v>
      </c>
      <c r="Q225" s="1">
        <v>44927</v>
      </c>
      <c r="R225" t="s">
        <v>2378</v>
      </c>
    </row>
    <row r="226" spans="1:18" x14ac:dyDescent="0.25">
      <c r="A226" t="s">
        <v>395</v>
      </c>
      <c r="B226" t="s">
        <v>396</v>
      </c>
      <c r="C226" s="3">
        <v>649010</v>
      </c>
      <c r="D226" s="3">
        <v>0</v>
      </c>
      <c r="E226" s="3">
        <v>546118.15</v>
      </c>
      <c r="F226" s="3">
        <v>130197.75999999999</v>
      </c>
      <c r="G226" s="3">
        <v>0</v>
      </c>
      <c r="H226" s="3">
        <v>29346.63</v>
      </c>
      <c r="I226" s="3">
        <v>8024.04</v>
      </c>
      <c r="J226" s="3">
        <v>692.4</v>
      </c>
      <c r="K226" s="3">
        <v>1421.01</v>
      </c>
      <c r="L226" s="3">
        <v>0</v>
      </c>
      <c r="M226" s="3"/>
      <c r="N226" s="3">
        <v>0</v>
      </c>
      <c r="O226" s="3">
        <v>0.01</v>
      </c>
      <c r="P226" s="3">
        <v>715800</v>
      </c>
      <c r="Q226" s="1">
        <v>44927</v>
      </c>
      <c r="R226" t="s">
        <v>396</v>
      </c>
    </row>
    <row r="227" spans="1:18" x14ac:dyDescent="0.25">
      <c r="A227" t="s">
        <v>397</v>
      </c>
      <c r="B227" t="s">
        <v>398</v>
      </c>
      <c r="C227" s="3">
        <v>32002</v>
      </c>
      <c r="D227" s="3">
        <v>32002</v>
      </c>
      <c r="E227" s="3">
        <v>0</v>
      </c>
      <c r="F227" s="3">
        <v>0</v>
      </c>
      <c r="G227" s="3">
        <v>0</v>
      </c>
      <c r="H227" s="3">
        <v>29346.63</v>
      </c>
      <c r="I227" s="3">
        <v>9135.75</v>
      </c>
      <c r="J227" s="3">
        <v>0</v>
      </c>
      <c r="K227" s="3">
        <v>1618.01</v>
      </c>
      <c r="L227" s="3">
        <v>36748.53</v>
      </c>
      <c r="M227" s="3"/>
      <c r="N227" s="3">
        <v>-3600</v>
      </c>
      <c r="O227" s="3">
        <v>0.08</v>
      </c>
      <c r="P227" s="3">
        <v>73249</v>
      </c>
      <c r="Q227" s="1">
        <v>44927</v>
      </c>
      <c r="R227" t="s">
        <v>2379</v>
      </c>
    </row>
    <row r="228" spans="1:18" x14ac:dyDescent="0.25">
      <c r="A228" t="s">
        <v>399</v>
      </c>
      <c r="B228" t="s">
        <v>400</v>
      </c>
      <c r="C228" s="3">
        <v>79944</v>
      </c>
      <c r="D228" s="3">
        <v>81144</v>
      </c>
      <c r="E228" s="3" t="s">
        <v>59</v>
      </c>
      <c r="F228" s="3" t="s">
        <v>59</v>
      </c>
      <c r="G228" s="3">
        <v>1200</v>
      </c>
      <c r="H228" s="3">
        <v>29346.63</v>
      </c>
      <c r="I228" s="3">
        <v>8745.75</v>
      </c>
      <c r="J228" s="3">
        <v>754.8</v>
      </c>
      <c r="K228" s="3">
        <v>1548.64</v>
      </c>
      <c r="L228" s="3">
        <v>0</v>
      </c>
      <c r="M228" s="3"/>
      <c r="N228" s="3">
        <v>44241.48</v>
      </c>
      <c r="O228" s="3">
        <v>0.7</v>
      </c>
      <c r="P228" s="3">
        <v>83438</v>
      </c>
      <c r="Q228" s="1">
        <v>44927</v>
      </c>
      <c r="R228" t="s">
        <v>2380</v>
      </c>
    </row>
    <row r="229" spans="1:18" x14ac:dyDescent="0.25">
      <c r="A229" t="s">
        <v>401</v>
      </c>
      <c r="B229" t="s">
        <v>402</v>
      </c>
      <c r="C229" s="3">
        <v>35622</v>
      </c>
      <c r="D229" s="3">
        <v>35622</v>
      </c>
      <c r="E229" s="3">
        <v>0</v>
      </c>
      <c r="F229" s="3">
        <v>0</v>
      </c>
      <c r="G229" s="3">
        <v>0</v>
      </c>
      <c r="H229" s="3">
        <v>29346.63</v>
      </c>
      <c r="I229" s="3">
        <v>9480.91</v>
      </c>
      <c r="J229" s="3">
        <v>0</v>
      </c>
      <c r="K229" s="3">
        <v>1678.58</v>
      </c>
      <c r="L229" s="3">
        <v>0</v>
      </c>
      <c r="M229" s="3"/>
      <c r="N229" s="3">
        <v>-3633</v>
      </c>
      <c r="O229" s="3">
        <v>0.88</v>
      </c>
      <c r="P229" s="3">
        <v>36874</v>
      </c>
      <c r="Q229" s="1">
        <v>44927</v>
      </c>
      <c r="R229" t="s">
        <v>2381</v>
      </c>
    </row>
    <row r="230" spans="1:18" x14ac:dyDescent="0.25">
      <c r="A230" t="s">
        <v>403</v>
      </c>
      <c r="B230" t="s">
        <v>334</v>
      </c>
      <c r="C230" s="3">
        <v>601705</v>
      </c>
      <c r="D230" s="3">
        <v>0</v>
      </c>
      <c r="E230" s="3">
        <v>453383.07</v>
      </c>
      <c r="F230" s="3">
        <v>170991.08</v>
      </c>
      <c r="G230" s="3">
        <v>0</v>
      </c>
      <c r="H230" s="3">
        <v>29346.63</v>
      </c>
      <c r="I230" s="3">
        <v>9817.1200000000008</v>
      </c>
      <c r="J230" s="3">
        <v>846</v>
      </c>
      <c r="K230" s="3">
        <v>1738.7</v>
      </c>
      <c r="L230" s="3">
        <v>0</v>
      </c>
      <c r="M230" s="3"/>
      <c r="N230" s="3">
        <v>0</v>
      </c>
      <c r="O230" s="3">
        <v>0.4</v>
      </c>
      <c r="P230" s="3">
        <v>666123</v>
      </c>
      <c r="Q230" s="1">
        <v>44927</v>
      </c>
      <c r="R230" t="s">
        <v>334</v>
      </c>
    </row>
    <row r="231" spans="1:18" x14ac:dyDescent="0.25">
      <c r="A231" t="s">
        <v>404</v>
      </c>
      <c r="B231" t="s">
        <v>405</v>
      </c>
      <c r="C231" s="3">
        <v>32326</v>
      </c>
      <c r="D231" s="3">
        <v>32326</v>
      </c>
      <c r="E231" s="3">
        <v>0</v>
      </c>
      <c r="F231" s="3">
        <v>0</v>
      </c>
      <c r="G231" s="3">
        <v>0</v>
      </c>
      <c r="H231" s="3">
        <v>29346.63</v>
      </c>
      <c r="I231" s="3">
        <v>8629.2000000000007</v>
      </c>
      <c r="J231" s="3">
        <v>744</v>
      </c>
      <c r="K231" s="3">
        <v>1527.83</v>
      </c>
      <c r="L231" s="3">
        <v>0</v>
      </c>
      <c r="M231" s="3"/>
      <c r="N231" s="3">
        <v>-3553</v>
      </c>
      <c r="O231" s="3">
        <v>0.34</v>
      </c>
      <c r="P231" s="3">
        <v>36695</v>
      </c>
      <c r="Q231" s="1">
        <v>44927</v>
      </c>
      <c r="R231" t="s">
        <v>2382</v>
      </c>
    </row>
    <row r="232" spans="1:18" x14ac:dyDescent="0.25">
      <c r="A232" t="s">
        <v>406</v>
      </c>
      <c r="B232" t="s">
        <v>407</v>
      </c>
      <c r="C232" s="3">
        <v>30940</v>
      </c>
      <c r="D232" s="3">
        <v>30940</v>
      </c>
      <c r="E232" s="3">
        <v>0</v>
      </c>
      <c r="F232" s="3">
        <v>0</v>
      </c>
      <c r="G232" s="3">
        <v>0</v>
      </c>
      <c r="H232" s="3">
        <v>29346.63</v>
      </c>
      <c r="I232" s="3">
        <v>7858.18</v>
      </c>
      <c r="J232" s="3">
        <v>0</v>
      </c>
      <c r="K232" s="3">
        <v>1391.42</v>
      </c>
      <c r="L232" s="3">
        <v>0</v>
      </c>
      <c r="M232" s="3"/>
      <c r="N232" s="3">
        <v>-3480</v>
      </c>
      <c r="O232" s="3">
        <v>0.77</v>
      </c>
      <c r="P232" s="3">
        <v>35117</v>
      </c>
      <c r="Q232" s="1">
        <v>44927</v>
      </c>
      <c r="R232" t="s">
        <v>2383</v>
      </c>
    </row>
    <row r="233" spans="1:18" x14ac:dyDescent="0.25">
      <c r="A233" t="s">
        <v>408</v>
      </c>
      <c r="B233" t="s">
        <v>409</v>
      </c>
      <c r="C233" s="3">
        <v>31597</v>
      </c>
      <c r="D233" s="3">
        <v>31597</v>
      </c>
      <c r="E233" s="3">
        <v>0</v>
      </c>
      <c r="F233" s="3">
        <v>0</v>
      </c>
      <c r="G233" s="3">
        <v>0</v>
      </c>
      <c r="H233" s="3">
        <v>29346.63</v>
      </c>
      <c r="I233" s="3">
        <v>7835.76</v>
      </c>
      <c r="J233" s="3">
        <v>675.6</v>
      </c>
      <c r="K233" s="3">
        <v>1387.72</v>
      </c>
      <c r="L233" s="3">
        <v>0</v>
      </c>
      <c r="M233" s="3"/>
      <c r="N233" s="3">
        <v>-3478</v>
      </c>
      <c r="O233" s="3">
        <v>0.28999999999999998</v>
      </c>
      <c r="P233" s="3">
        <v>35768</v>
      </c>
      <c r="Q233" s="1">
        <v>44927</v>
      </c>
      <c r="R233" t="s">
        <v>2384</v>
      </c>
    </row>
    <row r="234" spans="1:18" x14ac:dyDescent="0.25">
      <c r="A234" t="s">
        <v>410</v>
      </c>
      <c r="B234" t="s">
        <v>411</v>
      </c>
      <c r="C234" s="3">
        <v>620841</v>
      </c>
      <c r="D234" s="3">
        <v>0</v>
      </c>
      <c r="E234" s="3">
        <v>480289.22</v>
      </c>
      <c r="F234" s="3">
        <v>164566.24</v>
      </c>
      <c r="G234" s="3">
        <v>0</v>
      </c>
      <c r="H234" s="3">
        <v>29346.63</v>
      </c>
      <c r="I234" s="3">
        <v>8355.76</v>
      </c>
      <c r="J234" s="3">
        <v>721.2</v>
      </c>
      <c r="K234" s="3">
        <v>1479.28</v>
      </c>
      <c r="L234" s="3">
        <v>0</v>
      </c>
      <c r="M234" s="3"/>
      <c r="N234" s="3">
        <v>6843</v>
      </c>
      <c r="O234" s="3">
        <v>0.67</v>
      </c>
      <c r="P234" s="3">
        <v>691602</v>
      </c>
      <c r="Q234" s="1">
        <v>44927</v>
      </c>
      <c r="R234" t="s">
        <v>2385</v>
      </c>
    </row>
    <row r="235" spans="1:18" x14ac:dyDescent="0.25">
      <c r="A235" t="s">
        <v>412</v>
      </c>
      <c r="B235" t="s">
        <v>413</v>
      </c>
      <c r="C235" s="3">
        <v>33591</v>
      </c>
      <c r="D235" s="3">
        <v>33591</v>
      </c>
      <c r="E235" s="3">
        <v>0</v>
      </c>
      <c r="F235" s="3">
        <v>0</v>
      </c>
      <c r="G235" s="3">
        <v>0</v>
      </c>
      <c r="H235" s="3">
        <v>29346.63</v>
      </c>
      <c r="I235" s="3">
        <v>2667.21</v>
      </c>
      <c r="J235" s="3">
        <v>0</v>
      </c>
      <c r="K235" s="3">
        <v>472.13</v>
      </c>
      <c r="L235" s="3">
        <v>0</v>
      </c>
      <c r="M235" s="3"/>
      <c r="N235" s="3">
        <v>3974</v>
      </c>
      <c r="O235" s="3">
        <v>0.03</v>
      </c>
      <c r="P235" s="3">
        <v>36460</v>
      </c>
      <c r="Q235" s="1">
        <v>44927</v>
      </c>
      <c r="R235" t="s">
        <v>2386</v>
      </c>
    </row>
    <row r="236" spans="1:18" x14ac:dyDescent="0.25">
      <c r="A236" t="s">
        <v>414</v>
      </c>
      <c r="B236" t="s">
        <v>415</v>
      </c>
      <c r="C236" s="3">
        <v>29788</v>
      </c>
      <c r="D236" s="3">
        <v>26693</v>
      </c>
      <c r="E236" s="3">
        <v>3095</v>
      </c>
      <c r="F236" s="3">
        <v>0</v>
      </c>
      <c r="G236" s="3">
        <v>3095</v>
      </c>
      <c r="H236" s="3">
        <v>29346.63</v>
      </c>
      <c r="I236" s="3">
        <v>2721</v>
      </c>
      <c r="J236" s="3">
        <v>0</v>
      </c>
      <c r="K236" s="3">
        <v>481.84</v>
      </c>
      <c r="L236" s="3">
        <v>0</v>
      </c>
      <c r="M236" s="3"/>
      <c r="N236" s="3">
        <v>-2973</v>
      </c>
      <c r="O236" s="3">
        <v>0.53</v>
      </c>
      <c r="P236" s="3">
        <v>29577</v>
      </c>
      <c r="Q236" s="1">
        <v>44927</v>
      </c>
      <c r="R236" t="s">
        <v>2387</v>
      </c>
    </row>
    <row r="237" spans="1:18" x14ac:dyDescent="0.25">
      <c r="A237" t="s">
        <v>416</v>
      </c>
      <c r="B237" t="s">
        <v>417</v>
      </c>
      <c r="C237" s="3">
        <v>27000</v>
      </c>
      <c r="D237" s="3">
        <v>27000</v>
      </c>
      <c r="E237" s="3">
        <v>0</v>
      </c>
      <c r="F237" s="3">
        <v>0</v>
      </c>
      <c r="G237" s="3">
        <v>0</v>
      </c>
      <c r="H237" s="3">
        <v>29346.63</v>
      </c>
      <c r="I237" s="3">
        <v>2824.1</v>
      </c>
      <c r="J237" s="3">
        <v>243.6</v>
      </c>
      <c r="K237" s="3">
        <v>499.88</v>
      </c>
      <c r="L237" s="3">
        <v>0</v>
      </c>
      <c r="M237" s="3"/>
      <c r="N237" s="3">
        <v>-3007</v>
      </c>
      <c r="O237" s="3">
        <v>0.79</v>
      </c>
      <c r="P237" s="3">
        <v>29908</v>
      </c>
      <c r="Q237" s="1">
        <v>44927</v>
      </c>
      <c r="R237" t="s">
        <v>2388</v>
      </c>
    </row>
    <row r="238" spans="1:18" x14ac:dyDescent="0.25">
      <c r="A238" t="s">
        <v>418</v>
      </c>
      <c r="B238" t="s">
        <v>419</v>
      </c>
      <c r="C238" s="3">
        <v>28591</v>
      </c>
      <c r="D238" s="3">
        <v>28591</v>
      </c>
      <c r="E238" s="3">
        <v>0</v>
      </c>
      <c r="F238" s="3">
        <v>0</v>
      </c>
      <c r="G238" s="3">
        <v>0</v>
      </c>
      <c r="H238" s="3">
        <v>29346.63</v>
      </c>
      <c r="I238" s="3">
        <v>2922.72</v>
      </c>
      <c r="J238" s="3">
        <v>253.2</v>
      </c>
      <c r="K238" s="3">
        <v>517.91</v>
      </c>
      <c r="L238" s="3">
        <v>0</v>
      </c>
      <c r="M238" s="3"/>
      <c r="N238" s="3">
        <v>-3017</v>
      </c>
      <c r="O238" s="3">
        <v>0.54</v>
      </c>
      <c r="P238" s="3">
        <v>30024</v>
      </c>
      <c r="Q238" s="1">
        <v>44927</v>
      </c>
      <c r="R238" t="s">
        <v>2389</v>
      </c>
    </row>
    <row r="239" spans="1:18" x14ac:dyDescent="0.25">
      <c r="A239" t="s">
        <v>420</v>
      </c>
      <c r="B239" t="s">
        <v>216</v>
      </c>
      <c r="C239" s="3">
        <v>41307</v>
      </c>
      <c r="D239" s="3">
        <v>41307</v>
      </c>
      <c r="E239" s="3" t="s">
        <v>59</v>
      </c>
      <c r="F239" s="3" t="s">
        <v>59</v>
      </c>
      <c r="G239" s="3">
        <v>0</v>
      </c>
      <c r="H239" s="3">
        <v>29346.63</v>
      </c>
      <c r="I239" s="3">
        <v>2658.24</v>
      </c>
      <c r="J239" s="3">
        <v>229.2</v>
      </c>
      <c r="K239" s="3">
        <v>470.74</v>
      </c>
      <c r="L239" s="3">
        <v>0</v>
      </c>
      <c r="M239" s="3"/>
      <c r="N239" s="3">
        <v>11625.2</v>
      </c>
      <c r="O239" s="3">
        <v>0.99</v>
      </c>
      <c r="P239" s="3">
        <v>44331</v>
      </c>
      <c r="Q239" s="1">
        <v>44927</v>
      </c>
      <c r="R239" t="s">
        <v>2325</v>
      </c>
    </row>
    <row r="240" spans="1:18" x14ac:dyDescent="0.25">
      <c r="A240" t="s">
        <v>421</v>
      </c>
      <c r="B240" t="s">
        <v>422</v>
      </c>
      <c r="C240" s="3">
        <v>26756</v>
      </c>
      <c r="D240" s="3">
        <v>26756</v>
      </c>
      <c r="E240" s="3">
        <v>0</v>
      </c>
      <c r="F240" s="3">
        <v>0</v>
      </c>
      <c r="G240" s="3">
        <v>0</v>
      </c>
      <c r="H240" s="3">
        <v>29346.63</v>
      </c>
      <c r="I240" s="3">
        <v>2824.1</v>
      </c>
      <c r="J240" s="3">
        <v>0</v>
      </c>
      <c r="K240" s="3">
        <v>499.88</v>
      </c>
      <c r="L240" s="3">
        <v>0</v>
      </c>
      <c r="M240" s="3"/>
      <c r="N240" s="3">
        <v>-3007</v>
      </c>
      <c r="O240" s="3">
        <v>0.39</v>
      </c>
      <c r="P240" s="3">
        <v>29664</v>
      </c>
      <c r="Q240" s="1">
        <v>44927</v>
      </c>
      <c r="R240" t="s">
        <v>2390</v>
      </c>
    </row>
    <row r="241" spans="1:18" x14ac:dyDescent="0.25">
      <c r="A241" t="s">
        <v>423</v>
      </c>
      <c r="B241" t="s">
        <v>424</v>
      </c>
      <c r="C241" s="3">
        <v>29804</v>
      </c>
      <c r="D241" s="3">
        <v>29804</v>
      </c>
      <c r="E241" s="3">
        <v>0</v>
      </c>
      <c r="F241" s="3">
        <v>0</v>
      </c>
      <c r="G241" s="3">
        <v>0</v>
      </c>
      <c r="H241" s="3">
        <v>29346.63</v>
      </c>
      <c r="I241" s="3">
        <v>2868.93</v>
      </c>
      <c r="J241" s="3">
        <v>248.4</v>
      </c>
      <c r="K241" s="3">
        <v>507.74</v>
      </c>
      <c r="L241" s="3">
        <v>0</v>
      </c>
      <c r="M241" s="3"/>
      <c r="N241" s="3">
        <v>-3011</v>
      </c>
      <c r="O241" s="3">
        <v>0.3</v>
      </c>
      <c r="P241" s="3">
        <v>29961</v>
      </c>
      <c r="Q241" s="1">
        <v>44927</v>
      </c>
      <c r="R241" t="s">
        <v>2391</v>
      </c>
    </row>
    <row r="242" spans="1:18" x14ac:dyDescent="0.25">
      <c r="A242" t="s">
        <v>425</v>
      </c>
      <c r="B242" t="s">
        <v>426</v>
      </c>
      <c r="C242" s="3">
        <v>27202</v>
      </c>
      <c r="D242" s="3">
        <v>27202</v>
      </c>
      <c r="E242" s="3">
        <v>0</v>
      </c>
      <c r="F242" s="3">
        <v>0</v>
      </c>
      <c r="G242" s="3">
        <v>0</v>
      </c>
      <c r="H242" s="3">
        <v>29346.63</v>
      </c>
      <c r="I242" s="3">
        <v>3043.75</v>
      </c>
      <c r="J242" s="3">
        <v>264</v>
      </c>
      <c r="K242" s="3">
        <v>538.72</v>
      </c>
      <c r="L242" s="3">
        <v>0</v>
      </c>
      <c r="M242" s="3"/>
      <c r="N242" s="3">
        <v>-3028</v>
      </c>
      <c r="O242" s="3">
        <v>0.9</v>
      </c>
      <c r="P242" s="3">
        <v>30166</v>
      </c>
      <c r="Q242" s="1">
        <v>44927</v>
      </c>
      <c r="R242" t="s">
        <v>2392</v>
      </c>
    </row>
    <row r="243" spans="1:18" x14ac:dyDescent="0.25">
      <c r="A243" t="s">
        <v>427</v>
      </c>
      <c r="B243" t="s">
        <v>428</v>
      </c>
      <c r="C243" s="3">
        <v>27443</v>
      </c>
      <c r="D243" s="3">
        <v>27843</v>
      </c>
      <c r="E243" s="3">
        <v>0</v>
      </c>
      <c r="F243" s="3">
        <v>400</v>
      </c>
      <c r="G243" s="3">
        <v>400</v>
      </c>
      <c r="H243" s="3">
        <v>29346.63</v>
      </c>
      <c r="I243" s="3">
        <v>3308.23</v>
      </c>
      <c r="J243" s="3">
        <v>285</v>
      </c>
      <c r="K243" s="3">
        <v>585.89</v>
      </c>
      <c r="L243" s="3">
        <v>0</v>
      </c>
      <c r="M243" s="3"/>
      <c r="N243" s="3">
        <v>0</v>
      </c>
      <c r="O243" s="3">
        <v>0.25</v>
      </c>
      <c r="P243" s="3">
        <v>33526</v>
      </c>
      <c r="Q243" s="1">
        <v>44927</v>
      </c>
      <c r="R243" t="s">
        <v>428</v>
      </c>
    </row>
    <row r="244" spans="1:18" x14ac:dyDescent="0.25">
      <c r="A244" t="s">
        <v>1386</v>
      </c>
      <c r="B244" t="s">
        <v>430</v>
      </c>
      <c r="C244" s="3">
        <v>27539</v>
      </c>
      <c r="D244" s="3">
        <v>27953</v>
      </c>
      <c r="E244" s="3">
        <v>0</v>
      </c>
      <c r="F244" s="3">
        <v>414</v>
      </c>
      <c r="G244" s="3">
        <v>414</v>
      </c>
      <c r="H244" s="3">
        <v>29346.63</v>
      </c>
      <c r="I244" s="3">
        <v>3765.47</v>
      </c>
      <c r="J244" s="3">
        <v>0</v>
      </c>
      <c r="K244" s="3">
        <v>666.81</v>
      </c>
      <c r="L244" s="3">
        <v>0</v>
      </c>
      <c r="M244" s="3"/>
      <c r="N244" s="3">
        <v>0</v>
      </c>
      <c r="O244" s="3">
        <v>0.09</v>
      </c>
      <c r="P244" s="3">
        <v>33779</v>
      </c>
      <c r="Q244" s="1">
        <v>44927</v>
      </c>
      <c r="R244" t="s">
        <v>430</v>
      </c>
    </row>
    <row r="245" spans="1:18" x14ac:dyDescent="0.25">
      <c r="A245" t="s">
        <v>1138</v>
      </c>
      <c r="B245" t="s">
        <v>432</v>
      </c>
      <c r="C245" s="3">
        <v>28196</v>
      </c>
      <c r="D245" s="3">
        <v>28196</v>
      </c>
      <c r="E245" s="3">
        <v>0</v>
      </c>
      <c r="F245" s="3">
        <v>0</v>
      </c>
      <c r="G245" s="3">
        <v>0</v>
      </c>
      <c r="H245" s="3">
        <v>29346.63</v>
      </c>
      <c r="I245" s="3">
        <v>4128.57</v>
      </c>
      <c r="J245" s="3">
        <v>356.4</v>
      </c>
      <c r="K245" s="3">
        <v>731.08</v>
      </c>
      <c r="L245" s="3">
        <v>0</v>
      </c>
      <c r="M245" s="3"/>
      <c r="N245" s="3">
        <v>-3130</v>
      </c>
      <c r="O245" s="3">
        <v>0.32</v>
      </c>
      <c r="P245" s="3">
        <v>31433</v>
      </c>
      <c r="Q245" s="1">
        <v>44927</v>
      </c>
      <c r="R245" t="s">
        <v>2393</v>
      </c>
    </row>
    <row r="246" spans="1:18" x14ac:dyDescent="0.25">
      <c r="A246" t="s">
        <v>433</v>
      </c>
      <c r="B246" t="s">
        <v>434</v>
      </c>
      <c r="C246" s="3">
        <v>35281</v>
      </c>
      <c r="D246" s="3">
        <v>35281</v>
      </c>
      <c r="E246" s="3">
        <v>0</v>
      </c>
      <c r="F246" s="3">
        <v>0</v>
      </c>
      <c r="G246" s="3">
        <v>0</v>
      </c>
      <c r="H246" s="3">
        <v>29346.63</v>
      </c>
      <c r="I246" s="3">
        <v>4280.9799999999996</v>
      </c>
      <c r="J246" s="3">
        <v>370.8</v>
      </c>
      <c r="K246" s="3">
        <v>758.37</v>
      </c>
      <c r="L246" s="3">
        <v>0</v>
      </c>
      <c r="M246" s="3"/>
      <c r="N246" s="3">
        <v>3801</v>
      </c>
      <c r="O246" s="3">
        <v>0.22</v>
      </c>
      <c r="P246" s="3">
        <v>38558</v>
      </c>
      <c r="Q246" s="1">
        <v>44927</v>
      </c>
      <c r="R246" t="s">
        <v>2394</v>
      </c>
    </row>
    <row r="247" spans="1:18" x14ac:dyDescent="0.25">
      <c r="A247" t="s">
        <v>435</v>
      </c>
      <c r="B247" t="s">
        <v>436</v>
      </c>
      <c r="C247" s="3">
        <v>28556</v>
      </c>
      <c r="D247" s="3">
        <v>28556</v>
      </c>
      <c r="E247" s="3">
        <v>0</v>
      </c>
      <c r="F247" s="3">
        <v>0</v>
      </c>
      <c r="G247" s="3">
        <v>0</v>
      </c>
      <c r="H247" s="3">
        <v>29346.63</v>
      </c>
      <c r="I247" s="3">
        <v>4518.5600000000004</v>
      </c>
      <c r="J247" s="3">
        <v>391.2</v>
      </c>
      <c r="K247" s="3">
        <v>799.99</v>
      </c>
      <c r="L247" s="3">
        <v>0</v>
      </c>
      <c r="M247" s="3"/>
      <c r="N247" s="3">
        <v>-3167</v>
      </c>
      <c r="O247" s="3">
        <v>0.62</v>
      </c>
      <c r="P247" s="3">
        <v>31890</v>
      </c>
      <c r="Q247" s="1">
        <v>44927</v>
      </c>
      <c r="R247" t="s">
        <v>2395</v>
      </c>
    </row>
    <row r="248" spans="1:18" x14ac:dyDescent="0.25">
      <c r="A248" t="s">
        <v>437</v>
      </c>
      <c r="B248" t="s">
        <v>438</v>
      </c>
      <c r="C248" s="3">
        <v>35088</v>
      </c>
      <c r="D248" s="3">
        <v>35088</v>
      </c>
      <c r="E248" s="3">
        <v>0</v>
      </c>
      <c r="F248" s="3">
        <v>0</v>
      </c>
      <c r="G248" s="3">
        <v>0</v>
      </c>
      <c r="H248" s="3">
        <v>29346.63</v>
      </c>
      <c r="I248" s="3">
        <v>4070.29</v>
      </c>
      <c r="J248" s="3">
        <v>351.6</v>
      </c>
      <c r="K248" s="3">
        <v>720.91</v>
      </c>
      <c r="L248" s="3">
        <v>0</v>
      </c>
      <c r="M248" s="3"/>
      <c r="N248" s="3">
        <v>3820</v>
      </c>
      <c r="O248" s="3">
        <v>0.56999999999999995</v>
      </c>
      <c r="P248" s="3">
        <v>38310</v>
      </c>
      <c r="Q248" s="1">
        <v>44927</v>
      </c>
      <c r="R248" t="s">
        <v>2396</v>
      </c>
    </row>
    <row r="249" spans="1:18" x14ac:dyDescent="0.25">
      <c r="A249" t="s">
        <v>439</v>
      </c>
      <c r="B249" t="s">
        <v>440</v>
      </c>
      <c r="C249" s="3">
        <v>34784</v>
      </c>
      <c r="D249" s="3">
        <v>34784</v>
      </c>
      <c r="E249" s="3">
        <v>0</v>
      </c>
      <c r="F249" s="3">
        <v>0</v>
      </c>
      <c r="G249" s="3">
        <v>0</v>
      </c>
      <c r="H249" s="3">
        <v>29346.63</v>
      </c>
      <c r="I249" s="3">
        <v>3738.57</v>
      </c>
      <c r="J249" s="3">
        <v>322.8</v>
      </c>
      <c r="K249" s="3">
        <v>662.18</v>
      </c>
      <c r="L249" s="3">
        <v>0</v>
      </c>
      <c r="M249" s="3"/>
      <c r="N249" s="3">
        <v>3852</v>
      </c>
      <c r="O249" s="3">
        <v>0.82</v>
      </c>
      <c r="P249" s="3">
        <v>37923</v>
      </c>
      <c r="Q249" s="1">
        <v>44927</v>
      </c>
      <c r="R249" t="s">
        <v>2397</v>
      </c>
    </row>
    <row r="250" spans="1:18" x14ac:dyDescent="0.25">
      <c r="A250" t="s">
        <v>1140</v>
      </c>
      <c r="B250" t="s">
        <v>442</v>
      </c>
      <c r="C250" s="3">
        <v>145336</v>
      </c>
      <c r="D250" s="3">
        <v>45000</v>
      </c>
      <c r="E250" s="3">
        <v>100336</v>
      </c>
      <c r="F250" s="3">
        <v>5645.97</v>
      </c>
      <c r="G250" s="3">
        <v>0</v>
      </c>
      <c r="H250" s="3">
        <v>29346.63</v>
      </c>
      <c r="I250" s="3">
        <v>3613.06</v>
      </c>
      <c r="J250" s="3">
        <v>312</v>
      </c>
      <c r="K250" s="3">
        <v>639.53</v>
      </c>
      <c r="L250" s="3">
        <v>0</v>
      </c>
      <c r="M250" s="3"/>
      <c r="N250" s="3">
        <v>6945</v>
      </c>
      <c r="O250" s="3">
        <v>0.81</v>
      </c>
      <c r="P250" s="3">
        <v>146839</v>
      </c>
      <c r="Q250" s="1">
        <v>44927</v>
      </c>
      <c r="R250" t="s">
        <v>2398</v>
      </c>
    </row>
    <row r="251" spans="1:18" x14ac:dyDescent="0.25">
      <c r="A251" t="s">
        <v>443</v>
      </c>
      <c r="B251" t="s">
        <v>444</v>
      </c>
      <c r="C251" s="3">
        <v>30349</v>
      </c>
      <c r="D251" s="3">
        <v>30349</v>
      </c>
      <c r="E251" s="3">
        <v>0</v>
      </c>
      <c r="F251" s="3">
        <v>0</v>
      </c>
      <c r="G251" s="3">
        <v>0</v>
      </c>
      <c r="H251" s="3">
        <v>29346.63</v>
      </c>
      <c r="I251" s="3">
        <v>3411.34</v>
      </c>
      <c r="J251" s="3">
        <v>295.2</v>
      </c>
      <c r="K251" s="3">
        <v>603.91999999999996</v>
      </c>
      <c r="L251" s="3">
        <v>0</v>
      </c>
      <c r="M251" s="3"/>
      <c r="N251" s="3">
        <v>-3062</v>
      </c>
      <c r="O251" s="3">
        <v>0.91</v>
      </c>
      <c r="P251" s="3">
        <v>30596</v>
      </c>
      <c r="Q251" s="1">
        <v>44927</v>
      </c>
      <c r="R251" t="s">
        <v>2399</v>
      </c>
    </row>
    <row r="252" spans="1:18" x14ac:dyDescent="0.25">
      <c r="A252" t="s">
        <v>445</v>
      </c>
      <c r="B252" t="s">
        <v>446</v>
      </c>
      <c r="C252" s="3">
        <v>123796</v>
      </c>
      <c r="D252" s="3">
        <v>0</v>
      </c>
      <c r="E252" s="3">
        <v>117804.52</v>
      </c>
      <c r="F252" s="3">
        <v>11881.71</v>
      </c>
      <c r="G252" s="3">
        <v>0</v>
      </c>
      <c r="H252" s="3">
        <v>29346.63</v>
      </c>
      <c r="I252" s="3">
        <v>3200.65</v>
      </c>
      <c r="J252" s="3">
        <v>276</v>
      </c>
      <c r="K252" s="3">
        <v>566.46</v>
      </c>
      <c r="L252" s="3">
        <v>0</v>
      </c>
      <c r="M252" s="3"/>
      <c r="N252" s="3">
        <v>6945</v>
      </c>
      <c r="O252" s="3">
        <v>0.03</v>
      </c>
      <c r="P252" s="3">
        <v>170021</v>
      </c>
      <c r="Q252" s="1">
        <v>44927</v>
      </c>
      <c r="R252" t="s">
        <v>2400</v>
      </c>
    </row>
    <row r="253" spans="1:18" x14ac:dyDescent="0.25">
      <c r="A253" t="s">
        <v>447</v>
      </c>
      <c r="B253" t="s">
        <v>448</v>
      </c>
      <c r="C253" s="3">
        <v>29836</v>
      </c>
      <c r="D253" s="3">
        <v>29836</v>
      </c>
      <c r="E253" s="3">
        <v>0</v>
      </c>
      <c r="F253" s="3">
        <v>0</v>
      </c>
      <c r="G253" s="3">
        <v>0</v>
      </c>
      <c r="H253" s="3">
        <v>29346.63</v>
      </c>
      <c r="I253" s="3">
        <v>2900.31</v>
      </c>
      <c r="J253" s="3">
        <v>250.8</v>
      </c>
      <c r="K253" s="3">
        <v>513.75</v>
      </c>
      <c r="L253" s="3">
        <v>0</v>
      </c>
      <c r="M253" s="3"/>
      <c r="N253" s="3">
        <v>-3014</v>
      </c>
      <c r="O253" s="3">
        <v>0.51</v>
      </c>
      <c r="P253" s="3">
        <v>29998</v>
      </c>
      <c r="Q253" s="1">
        <v>44927</v>
      </c>
      <c r="R253" t="s">
        <v>2401</v>
      </c>
    </row>
    <row r="254" spans="1:18" x14ac:dyDescent="0.25">
      <c r="A254" t="s">
        <v>449</v>
      </c>
      <c r="B254" t="s">
        <v>450</v>
      </c>
      <c r="C254" s="3">
        <v>91971</v>
      </c>
      <c r="D254" s="3">
        <v>0</v>
      </c>
      <c r="E254" s="3">
        <v>90088.9</v>
      </c>
      <c r="F254" s="3">
        <v>6386.55</v>
      </c>
      <c r="G254" s="3">
        <v>0</v>
      </c>
      <c r="H254" s="3">
        <v>29346.63</v>
      </c>
      <c r="I254" s="3">
        <v>2842.03</v>
      </c>
      <c r="J254" s="3">
        <v>244.8</v>
      </c>
      <c r="K254" s="3">
        <v>503.11</v>
      </c>
      <c r="L254" s="3">
        <v>0</v>
      </c>
      <c r="M254" s="3"/>
      <c r="N254" s="3">
        <v>6945</v>
      </c>
      <c r="O254" s="3">
        <v>0.98</v>
      </c>
      <c r="P254" s="3">
        <v>136358</v>
      </c>
      <c r="Q254" s="1">
        <v>44927</v>
      </c>
      <c r="R254" t="s">
        <v>2402</v>
      </c>
    </row>
    <row r="255" spans="1:18" x14ac:dyDescent="0.25">
      <c r="A255" t="s">
        <v>451</v>
      </c>
      <c r="B255" t="s">
        <v>452</v>
      </c>
      <c r="C255" s="3">
        <v>30055</v>
      </c>
      <c r="D255" s="3">
        <v>30055</v>
      </c>
      <c r="E255" s="3">
        <v>0</v>
      </c>
      <c r="F255" s="3">
        <v>0</v>
      </c>
      <c r="G255" s="3">
        <v>0</v>
      </c>
      <c r="H255" s="3">
        <v>29346.63</v>
      </c>
      <c r="I255" s="3">
        <v>2747.9</v>
      </c>
      <c r="J255" s="3">
        <v>237.6</v>
      </c>
      <c r="K255" s="3">
        <v>486.93</v>
      </c>
      <c r="L255" s="3">
        <v>0</v>
      </c>
      <c r="M255" s="3"/>
      <c r="N255" s="3">
        <v>-3000</v>
      </c>
      <c r="O255" s="3">
        <v>0.94</v>
      </c>
      <c r="P255" s="3">
        <v>29820</v>
      </c>
      <c r="Q255" s="1">
        <v>44927</v>
      </c>
      <c r="R255" t="s">
        <v>2403</v>
      </c>
    </row>
    <row r="256" spans="1:18" x14ac:dyDescent="0.25">
      <c r="A256" t="s">
        <v>453</v>
      </c>
      <c r="B256" t="s">
        <v>454</v>
      </c>
      <c r="C256" s="3">
        <v>26971</v>
      </c>
      <c r="D256" s="3">
        <v>26971</v>
      </c>
      <c r="E256" s="3">
        <v>0</v>
      </c>
      <c r="F256" s="3">
        <v>0</v>
      </c>
      <c r="G256" s="3">
        <v>0</v>
      </c>
      <c r="H256" s="3">
        <v>29346.63</v>
      </c>
      <c r="I256" s="3">
        <v>2792.72</v>
      </c>
      <c r="J256" s="3">
        <v>241.2</v>
      </c>
      <c r="K256" s="3">
        <v>494.79</v>
      </c>
      <c r="L256" s="3">
        <v>0</v>
      </c>
      <c r="M256" s="3"/>
      <c r="N256" s="3">
        <v>-3005</v>
      </c>
      <c r="O256" s="3">
        <v>0.66</v>
      </c>
      <c r="P256" s="3">
        <v>29871</v>
      </c>
      <c r="Q256" s="1">
        <v>44927</v>
      </c>
      <c r="R256" t="s">
        <v>2404</v>
      </c>
    </row>
    <row r="257" spans="1:18" x14ac:dyDescent="0.25">
      <c r="A257" t="s">
        <v>455</v>
      </c>
      <c r="B257" t="s">
        <v>456</v>
      </c>
      <c r="C257" s="3">
        <v>122166</v>
      </c>
      <c r="D257" s="3">
        <v>0</v>
      </c>
      <c r="E257" s="3">
        <v>113573.02</v>
      </c>
      <c r="F257" s="3">
        <v>14271.63</v>
      </c>
      <c r="G257" s="3">
        <v>0</v>
      </c>
      <c r="H257" s="3">
        <v>29346.63</v>
      </c>
      <c r="I257" s="3">
        <v>2842.03</v>
      </c>
      <c r="J257" s="3">
        <v>244.8</v>
      </c>
      <c r="K257" s="3">
        <v>503.11</v>
      </c>
      <c r="L257" s="3">
        <v>0</v>
      </c>
      <c r="M257" s="3"/>
      <c r="N257" s="3">
        <v>0</v>
      </c>
      <c r="O257" s="3">
        <v>0.78</v>
      </c>
      <c r="P257" s="3">
        <v>160782</v>
      </c>
      <c r="Q257" s="1">
        <v>44927</v>
      </c>
      <c r="R257" t="s">
        <v>456</v>
      </c>
    </row>
    <row r="258" spans="1:18" x14ac:dyDescent="0.25">
      <c r="A258" t="s">
        <v>457</v>
      </c>
      <c r="B258" t="s">
        <v>458</v>
      </c>
      <c r="C258" s="3">
        <v>57142</v>
      </c>
      <c r="D258" s="3">
        <v>57142</v>
      </c>
      <c r="E258" s="3">
        <v>0</v>
      </c>
      <c r="F258" s="3">
        <v>0</v>
      </c>
      <c r="G258" s="3">
        <v>0</v>
      </c>
      <c r="H258" s="3">
        <v>29346.63</v>
      </c>
      <c r="I258" s="3">
        <v>3523.4</v>
      </c>
      <c r="J258" s="3">
        <v>304.8</v>
      </c>
      <c r="K258" s="3">
        <v>624.27</v>
      </c>
      <c r="L258" s="3">
        <v>0</v>
      </c>
      <c r="M258" s="3"/>
      <c r="N258" s="3">
        <v>0</v>
      </c>
      <c r="O258" s="3">
        <v>0.9</v>
      </c>
      <c r="P258" s="3">
        <v>33800</v>
      </c>
      <c r="Q258" s="1">
        <v>44927</v>
      </c>
      <c r="R258" t="s">
        <v>458</v>
      </c>
    </row>
    <row r="259" spans="1:18" x14ac:dyDescent="0.25">
      <c r="A259" t="s">
        <v>459</v>
      </c>
      <c r="B259" t="s">
        <v>460</v>
      </c>
      <c r="C259" s="3">
        <v>34709</v>
      </c>
      <c r="D259" s="3">
        <v>34709</v>
      </c>
      <c r="E259" s="3">
        <v>0</v>
      </c>
      <c r="F259" s="3">
        <v>0</v>
      </c>
      <c r="G259" s="3">
        <v>0</v>
      </c>
      <c r="H259" s="3">
        <v>29346.63</v>
      </c>
      <c r="I259" s="3">
        <v>3657.88</v>
      </c>
      <c r="J259" s="3">
        <v>315.60000000000002</v>
      </c>
      <c r="K259" s="3">
        <v>647.85</v>
      </c>
      <c r="L259" s="3">
        <v>0</v>
      </c>
      <c r="M259" s="3"/>
      <c r="N259" s="3">
        <v>3859</v>
      </c>
      <c r="O259" s="3">
        <v>0.04</v>
      </c>
      <c r="P259" s="3">
        <v>37827</v>
      </c>
      <c r="Q259" s="1">
        <v>44927</v>
      </c>
      <c r="R259" t="s">
        <v>2405</v>
      </c>
    </row>
    <row r="260" spans="1:18" x14ac:dyDescent="0.25">
      <c r="A260" t="s">
        <v>461</v>
      </c>
      <c r="B260" t="s">
        <v>462</v>
      </c>
      <c r="C260" s="3">
        <v>27114</v>
      </c>
      <c r="D260" s="3">
        <v>27114</v>
      </c>
      <c r="E260" s="3">
        <v>0</v>
      </c>
      <c r="F260" s="3">
        <v>0</v>
      </c>
      <c r="G260" s="3">
        <v>0</v>
      </c>
      <c r="H260" s="3">
        <v>29346.63</v>
      </c>
      <c r="I260" s="3">
        <v>2949.62</v>
      </c>
      <c r="J260" s="3">
        <v>254.4</v>
      </c>
      <c r="K260" s="3">
        <v>522.07000000000005</v>
      </c>
      <c r="L260" s="3">
        <v>0</v>
      </c>
      <c r="M260" s="3"/>
      <c r="N260" s="3">
        <v>-3019</v>
      </c>
      <c r="O260" s="3">
        <v>0.28000000000000003</v>
      </c>
      <c r="P260" s="3">
        <v>30054</v>
      </c>
      <c r="Q260" s="1">
        <v>44927</v>
      </c>
      <c r="R260" t="s">
        <v>2406</v>
      </c>
    </row>
    <row r="261" spans="1:18" x14ac:dyDescent="0.25">
      <c r="A261" t="s">
        <v>463</v>
      </c>
      <c r="B261" t="s">
        <v>464</v>
      </c>
      <c r="C261" s="3">
        <v>899459</v>
      </c>
      <c r="D261" s="3">
        <v>0</v>
      </c>
      <c r="E261" s="3">
        <v>581343.94999999995</v>
      </c>
      <c r="F261" s="3">
        <v>347182.25</v>
      </c>
      <c r="G261" s="3">
        <v>0</v>
      </c>
      <c r="H261" s="3">
        <v>29346.63</v>
      </c>
      <c r="I261" s="3">
        <v>3451.68</v>
      </c>
      <c r="J261" s="3">
        <v>287.60000000000002</v>
      </c>
      <c r="K261" s="3">
        <v>611.32000000000005</v>
      </c>
      <c r="L261" s="3">
        <v>0</v>
      </c>
      <c r="M261" s="3"/>
      <c r="N261" s="3">
        <v>0</v>
      </c>
      <c r="O261" s="3">
        <v>0.56999999999999995</v>
      </c>
      <c r="P261" s="3">
        <v>962224</v>
      </c>
      <c r="Q261" s="1">
        <v>44927</v>
      </c>
      <c r="R261" t="s">
        <v>464</v>
      </c>
    </row>
    <row r="262" spans="1:18" x14ac:dyDescent="0.25">
      <c r="A262" t="s">
        <v>465</v>
      </c>
      <c r="B262" t="s">
        <v>466</v>
      </c>
      <c r="C262" s="3">
        <v>27927</v>
      </c>
      <c r="D262" s="3">
        <v>27927</v>
      </c>
      <c r="E262" s="3">
        <v>0</v>
      </c>
      <c r="F262" s="3">
        <v>0</v>
      </c>
      <c r="G262" s="3">
        <v>0</v>
      </c>
      <c r="H262" s="3">
        <v>29346.63</v>
      </c>
      <c r="I262" s="3">
        <v>3832.71</v>
      </c>
      <c r="J262" s="3">
        <v>332.4</v>
      </c>
      <c r="K262" s="3">
        <v>678.83</v>
      </c>
      <c r="L262" s="3">
        <v>0</v>
      </c>
      <c r="M262" s="3"/>
      <c r="N262" s="3">
        <v>-3102</v>
      </c>
      <c r="O262" s="3">
        <v>0.43</v>
      </c>
      <c r="P262" s="3">
        <v>31089</v>
      </c>
      <c r="Q262" s="1">
        <v>44927</v>
      </c>
      <c r="R262" t="s">
        <v>2407</v>
      </c>
    </row>
    <row r="263" spans="1:18" x14ac:dyDescent="0.25">
      <c r="A263" t="s">
        <v>467</v>
      </c>
      <c r="B263" t="s">
        <v>236</v>
      </c>
      <c r="C263" s="3">
        <v>34550</v>
      </c>
      <c r="D263" s="3">
        <v>34550</v>
      </c>
      <c r="E263" s="3">
        <v>0</v>
      </c>
      <c r="F263" s="3">
        <v>0</v>
      </c>
      <c r="G263" s="3">
        <v>0</v>
      </c>
      <c r="H263" s="3">
        <v>29346.63</v>
      </c>
      <c r="I263" s="3">
        <v>3483.06</v>
      </c>
      <c r="J263" s="3">
        <v>301.2</v>
      </c>
      <c r="K263" s="3">
        <v>616.87</v>
      </c>
      <c r="L263" s="3">
        <v>0</v>
      </c>
      <c r="M263" s="3"/>
      <c r="N263" s="3">
        <v>3876</v>
      </c>
      <c r="O263" s="3">
        <v>0.24</v>
      </c>
      <c r="P263" s="3">
        <v>37624</v>
      </c>
      <c r="Q263" s="1">
        <v>44927</v>
      </c>
      <c r="R263" t="s">
        <v>2332</v>
      </c>
    </row>
    <row r="264" spans="1:18" x14ac:dyDescent="0.25">
      <c r="A264" t="s">
        <v>468</v>
      </c>
      <c r="B264" t="s">
        <v>469</v>
      </c>
      <c r="C264" s="3">
        <v>27855</v>
      </c>
      <c r="D264" s="3">
        <v>27855</v>
      </c>
      <c r="E264" s="3">
        <v>0</v>
      </c>
      <c r="F264" s="3">
        <v>0</v>
      </c>
      <c r="G264" s="3">
        <v>0</v>
      </c>
      <c r="H264" s="3">
        <v>29346.63</v>
      </c>
      <c r="I264" s="3">
        <v>3756.5</v>
      </c>
      <c r="J264" s="3">
        <v>324</v>
      </c>
      <c r="K264" s="3">
        <v>664.96</v>
      </c>
      <c r="L264" s="3">
        <v>0</v>
      </c>
      <c r="M264" s="3"/>
      <c r="N264" s="3">
        <v>-3095</v>
      </c>
      <c r="O264" s="3">
        <v>0.91</v>
      </c>
      <c r="P264" s="3">
        <v>30998</v>
      </c>
      <c r="Q264" s="1">
        <v>44927</v>
      </c>
      <c r="R264" t="s">
        <v>2408</v>
      </c>
    </row>
    <row r="265" spans="1:18" x14ac:dyDescent="0.25">
      <c r="A265" t="s">
        <v>470</v>
      </c>
      <c r="B265" t="s">
        <v>471</v>
      </c>
      <c r="C265" s="3">
        <v>103491</v>
      </c>
      <c r="D265" s="3">
        <v>0</v>
      </c>
      <c r="E265" s="3">
        <v>101380.6</v>
      </c>
      <c r="F265" s="3">
        <v>7179.43</v>
      </c>
      <c r="G265" s="3">
        <v>0</v>
      </c>
      <c r="H265" s="3">
        <v>29346.63</v>
      </c>
      <c r="I265" s="3">
        <v>3837.19</v>
      </c>
      <c r="J265" s="3">
        <v>332.4</v>
      </c>
      <c r="K265" s="3">
        <v>679.29</v>
      </c>
      <c r="L265" s="3">
        <v>0</v>
      </c>
      <c r="M265" s="3"/>
      <c r="N265" s="3">
        <v>24085.63</v>
      </c>
      <c r="O265" s="3">
        <v>0.83</v>
      </c>
      <c r="P265" s="3">
        <v>166842</v>
      </c>
      <c r="Q265" s="1">
        <v>44927</v>
      </c>
      <c r="R265" t="s">
        <v>2409</v>
      </c>
    </row>
    <row r="266" spans="1:18" x14ac:dyDescent="0.25">
      <c r="A266" t="s">
        <v>472</v>
      </c>
      <c r="B266" t="s">
        <v>473</v>
      </c>
      <c r="C266" s="3">
        <v>34506</v>
      </c>
      <c r="D266" s="3">
        <v>34506</v>
      </c>
      <c r="E266" s="3">
        <v>0</v>
      </c>
      <c r="F266" s="3">
        <v>0</v>
      </c>
      <c r="G266" s="3">
        <v>0</v>
      </c>
      <c r="H266" s="3">
        <v>29346.63</v>
      </c>
      <c r="I266" s="3">
        <v>3792.37</v>
      </c>
      <c r="J266" s="3">
        <v>0</v>
      </c>
      <c r="K266" s="3">
        <v>671.9</v>
      </c>
      <c r="L266" s="3">
        <v>0</v>
      </c>
      <c r="M266" s="3"/>
      <c r="N266" s="3">
        <v>3847</v>
      </c>
      <c r="O266" s="3">
        <v>0.1</v>
      </c>
      <c r="P266" s="3">
        <v>37658</v>
      </c>
      <c r="Q266" s="1">
        <v>44927</v>
      </c>
      <c r="R266" t="s">
        <v>2410</v>
      </c>
    </row>
    <row r="267" spans="1:18" x14ac:dyDescent="0.25">
      <c r="A267" t="s">
        <v>474</v>
      </c>
      <c r="B267" t="s">
        <v>475</v>
      </c>
      <c r="C267" s="3">
        <v>28085</v>
      </c>
      <c r="D267" s="3">
        <v>28085</v>
      </c>
      <c r="E267" s="3">
        <v>0</v>
      </c>
      <c r="F267" s="3">
        <v>0</v>
      </c>
      <c r="G267" s="3">
        <v>0</v>
      </c>
      <c r="H267" s="3">
        <v>29346.63</v>
      </c>
      <c r="I267" s="3">
        <v>4007.53</v>
      </c>
      <c r="J267" s="3">
        <v>345.6</v>
      </c>
      <c r="K267" s="3">
        <v>709.81</v>
      </c>
      <c r="L267" s="3">
        <v>0</v>
      </c>
      <c r="M267" s="3"/>
      <c r="N267" s="3">
        <v>-3118</v>
      </c>
      <c r="O267" s="3">
        <v>0.43</v>
      </c>
      <c r="P267" s="3">
        <v>31292</v>
      </c>
      <c r="Q267" s="1">
        <v>44927</v>
      </c>
      <c r="R267" t="s">
        <v>2411</v>
      </c>
    </row>
    <row r="268" spans="1:18" x14ac:dyDescent="0.25">
      <c r="A268" t="s">
        <v>476</v>
      </c>
      <c r="B268" t="s">
        <v>477</v>
      </c>
      <c r="C268" s="3">
        <v>885000</v>
      </c>
      <c r="D268" s="3">
        <v>0</v>
      </c>
      <c r="E268" s="3">
        <v>641355.91</v>
      </c>
      <c r="F268" s="3" t="s">
        <v>72</v>
      </c>
      <c r="G268" s="3">
        <v>0</v>
      </c>
      <c r="H268" s="3">
        <v>29346.63</v>
      </c>
      <c r="I268" s="3">
        <v>3980.64</v>
      </c>
      <c r="J268" s="3">
        <v>344.4</v>
      </c>
      <c r="K268" s="3">
        <v>704.73</v>
      </c>
      <c r="L268" s="3">
        <v>0</v>
      </c>
      <c r="M268" s="3"/>
      <c r="N268" s="3">
        <v>6049</v>
      </c>
      <c r="O268" s="3">
        <v>0.8</v>
      </c>
      <c r="P268" s="3">
        <v>957494</v>
      </c>
      <c r="Q268" s="1">
        <v>44927</v>
      </c>
      <c r="R268" t="s">
        <v>2412</v>
      </c>
    </row>
    <row r="269" spans="1:18" x14ac:dyDescent="0.25">
      <c r="A269" t="s">
        <v>478</v>
      </c>
      <c r="B269" t="s">
        <v>479</v>
      </c>
      <c r="C269" s="3">
        <v>88898</v>
      </c>
      <c r="D269" s="3">
        <v>0</v>
      </c>
      <c r="E269" s="3">
        <v>84906.49</v>
      </c>
      <c r="F269" s="3" t="s">
        <v>72</v>
      </c>
      <c r="G269" s="3">
        <v>0</v>
      </c>
      <c r="H269" s="3">
        <v>29346.63</v>
      </c>
      <c r="I269" s="3">
        <v>3895.47</v>
      </c>
      <c r="J269" s="3">
        <v>336</v>
      </c>
      <c r="K269" s="3">
        <v>689.93</v>
      </c>
      <c r="L269" s="3">
        <v>0</v>
      </c>
      <c r="M269" s="3"/>
      <c r="N269" s="3">
        <v>0</v>
      </c>
      <c r="O269" s="3">
        <v>0.65</v>
      </c>
      <c r="P269" s="3">
        <v>127412</v>
      </c>
      <c r="Q269" s="1">
        <v>44927</v>
      </c>
      <c r="R269" t="s">
        <v>479</v>
      </c>
    </row>
    <row r="270" spans="1:18" x14ac:dyDescent="0.25">
      <c r="A270" t="s">
        <v>480</v>
      </c>
      <c r="B270" t="s">
        <v>292</v>
      </c>
      <c r="C270" s="3">
        <v>29410</v>
      </c>
      <c r="D270" s="3">
        <v>0</v>
      </c>
      <c r="E270" s="3">
        <v>29410</v>
      </c>
      <c r="F270" s="3">
        <v>1470.5</v>
      </c>
      <c r="G270" s="3">
        <v>0</v>
      </c>
      <c r="H270" s="3">
        <v>29346.63</v>
      </c>
      <c r="I270" s="3">
        <v>3819.26</v>
      </c>
      <c r="J270" s="3">
        <v>331.2</v>
      </c>
      <c r="K270" s="3">
        <v>676.06</v>
      </c>
      <c r="L270" s="3">
        <v>0</v>
      </c>
      <c r="M270" s="3"/>
      <c r="N270" s="3">
        <v>0</v>
      </c>
      <c r="O270" s="3">
        <v>0.35</v>
      </c>
      <c r="P270" s="3">
        <v>65054</v>
      </c>
      <c r="Q270" s="1">
        <v>44927</v>
      </c>
      <c r="R270" t="s">
        <v>292</v>
      </c>
    </row>
    <row r="271" spans="1:18" x14ac:dyDescent="0.25">
      <c r="A271" t="s">
        <v>481</v>
      </c>
      <c r="B271" t="s">
        <v>482</v>
      </c>
      <c r="C271" s="3">
        <v>27867</v>
      </c>
      <c r="D271" s="3">
        <v>27867</v>
      </c>
      <c r="E271" s="3">
        <v>0</v>
      </c>
      <c r="F271" s="3">
        <v>0</v>
      </c>
      <c r="G271" s="3">
        <v>0</v>
      </c>
      <c r="H271" s="3">
        <v>29346.63</v>
      </c>
      <c r="I271" s="3">
        <v>3769.95</v>
      </c>
      <c r="J271" s="3">
        <v>325.2</v>
      </c>
      <c r="K271" s="3">
        <v>667.73</v>
      </c>
      <c r="L271" s="3">
        <v>0</v>
      </c>
      <c r="M271" s="3"/>
      <c r="N271" s="3">
        <v>-3096</v>
      </c>
      <c r="O271" s="3">
        <v>0.49</v>
      </c>
      <c r="P271" s="3">
        <v>31014</v>
      </c>
      <c r="Q271" s="1">
        <v>44927</v>
      </c>
      <c r="R271" t="s">
        <v>2413</v>
      </c>
    </row>
    <row r="272" spans="1:18" x14ac:dyDescent="0.25">
      <c r="A272" t="s">
        <v>483</v>
      </c>
      <c r="B272" t="s">
        <v>484</v>
      </c>
      <c r="C272" s="3">
        <v>27556</v>
      </c>
      <c r="D272" s="3">
        <v>27556</v>
      </c>
      <c r="E272" s="3">
        <v>0</v>
      </c>
      <c r="F272" s="3">
        <v>0</v>
      </c>
      <c r="G272" s="3">
        <v>0</v>
      </c>
      <c r="H272" s="3">
        <v>29346.63</v>
      </c>
      <c r="I272" s="3">
        <v>3429.27</v>
      </c>
      <c r="J272" s="3">
        <v>296.39999999999998</v>
      </c>
      <c r="K272" s="3">
        <v>607.62</v>
      </c>
      <c r="L272" s="3">
        <v>0</v>
      </c>
      <c r="M272" s="3"/>
      <c r="N272" s="3">
        <v>-3064</v>
      </c>
      <c r="O272" s="3">
        <v>0.08</v>
      </c>
      <c r="P272" s="3">
        <v>30616</v>
      </c>
      <c r="Q272" s="1">
        <v>44927</v>
      </c>
      <c r="R272" t="s">
        <v>2414</v>
      </c>
    </row>
    <row r="273" spans="1:18" x14ac:dyDescent="0.25">
      <c r="A273" t="s">
        <v>485</v>
      </c>
      <c r="B273" t="s">
        <v>486</v>
      </c>
      <c r="C273" s="3">
        <v>27377</v>
      </c>
      <c r="D273" s="3">
        <v>27377</v>
      </c>
      <c r="E273" s="3">
        <v>0</v>
      </c>
      <c r="F273" s="3">
        <v>0</v>
      </c>
      <c r="G273" s="3">
        <v>0</v>
      </c>
      <c r="H273" s="3">
        <v>29346.63</v>
      </c>
      <c r="I273" s="3">
        <v>3236.51</v>
      </c>
      <c r="J273" s="3">
        <v>278.39999999999998</v>
      </c>
      <c r="K273" s="3">
        <v>572.94000000000005</v>
      </c>
      <c r="L273" s="3">
        <v>0</v>
      </c>
      <c r="M273" s="3"/>
      <c r="N273" s="3">
        <v>-3046</v>
      </c>
      <c r="O273" s="3">
        <v>0.52</v>
      </c>
      <c r="P273" s="3">
        <v>30389</v>
      </c>
      <c r="Q273" s="1">
        <v>44927</v>
      </c>
      <c r="R273" t="s">
        <v>2415</v>
      </c>
    </row>
    <row r="274" spans="1:18" x14ac:dyDescent="0.25">
      <c r="A274" t="s">
        <v>487</v>
      </c>
      <c r="B274" t="s">
        <v>488</v>
      </c>
      <c r="C274" s="3">
        <v>27322</v>
      </c>
      <c r="D274" s="3">
        <v>27322</v>
      </c>
      <c r="E274" s="3">
        <v>0</v>
      </c>
      <c r="F274" s="3">
        <v>0</v>
      </c>
      <c r="G274" s="3">
        <v>0</v>
      </c>
      <c r="H274" s="3">
        <v>29346.63</v>
      </c>
      <c r="I274" s="3">
        <v>3173.75</v>
      </c>
      <c r="J274" s="3">
        <v>274.8</v>
      </c>
      <c r="K274" s="3">
        <v>561.84</v>
      </c>
      <c r="L274" s="3">
        <v>0</v>
      </c>
      <c r="M274" s="3"/>
      <c r="N274" s="3">
        <v>-3040</v>
      </c>
      <c r="O274" s="3">
        <v>0.98</v>
      </c>
      <c r="P274" s="3">
        <v>30318</v>
      </c>
      <c r="Q274" s="1">
        <v>44927</v>
      </c>
      <c r="R274" t="s">
        <v>2416</v>
      </c>
    </row>
    <row r="275" spans="1:18" x14ac:dyDescent="0.25">
      <c r="A275" t="s">
        <v>1148</v>
      </c>
      <c r="B275" t="s">
        <v>490</v>
      </c>
      <c r="C275" s="3">
        <v>2146111</v>
      </c>
      <c r="D275" s="3">
        <v>0</v>
      </c>
      <c r="E275" s="3">
        <v>1435923.37</v>
      </c>
      <c r="F275" s="3" t="s">
        <v>72</v>
      </c>
      <c r="G275" s="3">
        <v>0</v>
      </c>
      <c r="H275" s="3">
        <v>29346.63</v>
      </c>
      <c r="I275" s="3">
        <v>3191.68</v>
      </c>
      <c r="J275" s="3">
        <v>276</v>
      </c>
      <c r="K275" s="3">
        <v>565.08000000000004</v>
      </c>
      <c r="L275" s="3">
        <v>0</v>
      </c>
      <c r="M275" s="3"/>
      <c r="N275" s="3">
        <v>5906</v>
      </c>
      <c r="O275" s="3">
        <v>0.44</v>
      </c>
      <c r="P275" s="3">
        <v>2257193</v>
      </c>
      <c r="Q275" s="1">
        <v>44927</v>
      </c>
      <c r="R275" t="s">
        <v>2417</v>
      </c>
    </row>
    <row r="276" spans="1:18" x14ac:dyDescent="0.25">
      <c r="A276" t="s">
        <v>491</v>
      </c>
      <c r="B276" t="s">
        <v>492</v>
      </c>
      <c r="C276" s="3">
        <v>2171352</v>
      </c>
      <c r="D276" s="3">
        <v>0</v>
      </c>
      <c r="E276" s="3">
        <v>1452351.81</v>
      </c>
      <c r="F276" s="3" t="s">
        <v>72</v>
      </c>
      <c r="G276" s="3">
        <v>0</v>
      </c>
      <c r="H276" s="3">
        <v>29346.63</v>
      </c>
      <c r="I276" s="3">
        <v>3353.06</v>
      </c>
      <c r="J276" s="3">
        <v>289.2</v>
      </c>
      <c r="K276" s="3">
        <v>593.75</v>
      </c>
      <c r="L276" s="3">
        <v>0</v>
      </c>
      <c r="M276" s="3"/>
      <c r="N276" s="3">
        <v>5935</v>
      </c>
      <c r="O276" s="3">
        <v>0.77</v>
      </c>
      <c r="P276" s="3">
        <v>2283488</v>
      </c>
      <c r="Q276" s="1">
        <v>44927</v>
      </c>
      <c r="R276" t="s">
        <v>2418</v>
      </c>
    </row>
    <row r="277" spans="1:18" x14ac:dyDescent="0.25">
      <c r="A277" t="s">
        <v>493</v>
      </c>
      <c r="B277" t="s">
        <v>494</v>
      </c>
      <c r="C277" s="3">
        <v>27609</v>
      </c>
      <c r="D277" s="3">
        <v>27609</v>
      </c>
      <c r="E277" s="3">
        <v>0</v>
      </c>
      <c r="F277" s="3">
        <v>0</v>
      </c>
      <c r="G277" s="3">
        <v>0</v>
      </c>
      <c r="H277" s="3">
        <v>29346.63</v>
      </c>
      <c r="I277" s="3">
        <v>3487.54</v>
      </c>
      <c r="J277" s="3">
        <v>301.2</v>
      </c>
      <c r="K277" s="3">
        <v>617.33000000000004</v>
      </c>
      <c r="L277" s="3">
        <v>0</v>
      </c>
      <c r="M277" s="3"/>
      <c r="N277" s="3">
        <v>-3069</v>
      </c>
      <c r="O277" s="3">
        <v>0.3</v>
      </c>
      <c r="P277" s="3">
        <v>30684</v>
      </c>
      <c r="Q277" s="1">
        <v>44927</v>
      </c>
      <c r="R277" t="s">
        <v>2419</v>
      </c>
    </row>
    <row r="278" spans="1:18" x14ac:dyDescent="0.25">
      <c r="A278" t="s">
        <v>495</v>
      </c>
      <c r="B278" t="s">
        <v>496</v>
      </c>
      <c r="C278" s="3">
        <v>31967</v>
      </c>
      <c r="D278" s="3">
        <v>31697</v>
      </c>
      <c r="E278" s="3">
        <v>270</v>
      </c>
      <c r="F278" s="3">
        <v>0</v>
      </c>
      <c r="G278" s="3">
        <v>5580</v>
      </c>
      <c r="H278" s="3">
        <v>29346.63</v>
      </c>
      <c r="I278" s="3">
        <v>3097.55</v>
      </c>
      <c r="J278" s="3">
        <v>267.60000000000002</v>
      </c>
      <c r="K278" s="3">
        <v>548.89</v>
      </c>
      <c r="L278" s="3">
        <v>0</v>
      </c>
      <c r="M278" s="3"/>
      <c r="N278" s="3">
        <v>-3033</v>
      </c>
      <c r="O278" s="3">
        <v>0.33</v>
      </c>
      <c r="P278" s="3">
        <v>24918</v>
      </c>
      <c r="Q278" s="1">
        <v>44927</v>
      </c>
      <c r="R278" t="s">
        <v>2420</v>
      </c>
    </row>
    <row r="279" spans="1:18" x14ac:dyDescent="0.25">
      <c r="A279" t="s">
        <v>497</v>
      </c>
      <c r="B279" t="s">
        <v>498</v>
      </c>
      <c r="C279" s="3">
        <v>27473</v>
      </c>
      <c r="D279" s="3">
        <v>27473</v>
      </c>
      <c r="E279" s="3">
        <v>0</v>
      </c>
      <c r="F279" s="3">
        <v>0</v>
      </c>
      <c r="G279" s="3">
        <v>0</v>
      </c>
      <c r="H279" s="3">
        <v>29346.63</v>
      </c>
      <c r="I279" s="3">
        <v>3339.61</v>
      </c>
      <c r="J279" s="3">
        <v>288</v>
      </c>
      <c r="K279" s="3">
        <v>591.42999999999995</v>
      </c>
      <c r="L279" s="3">
        <v>0</v>
      </c>
      <c r="M279" s="3"/>
      <c r="N279" s="3">
        <v>-3056</v>
      </c>
      <c r="O279" s="3">
        <v>0.33</v>
      </c>
      <c r="P279" s="3">
        <v>30510</v>
      </c>
      <c r="Q279" s="1">
        <v>44927</v>
      </c>
      <c r="R279" t="s">
        <v>2421</v>
      </c>
    </row>
    <row r="280" spans="1:18" x14ac:dyDescent="0.25">
      <c r="A280" t="s">
        <v>499</v>
      </c>
      <c r="B280" t="s">
        <v>500</v>
      </c>
      <c r="C280" s="3">
        <v>87933</v>
      </c>
      <c r="D280" s="3">
        <v>87933</v>
      </c>
      <c r="E280" s="3">
        <v>0</v>
      </c>
      <c r="F280" s="3">
        <v>0</v>
      </c>
      <c r="G280" s="3">
        <v>0</v>
      </c>
      <c r="H280" s="3">
        <v>29346.63</v>
      </c>
      <c r="I280" s="3">
        <v>3563.75</v>
      </c>
      <c r="J280" s="3">
        <v>308.39999999999998</v>
      </c>
      <c r="K280" s="3">
        <v>630.74</v>
      </c>
      <c r="L280" s="3">
        <v>0</v>
      </c>
      <c r="M280" s="3"/>
      <c r="N280" s="3">
        <v>0</v>
      </c>
      <c r="O280" s="3">
        <v>0.48</v>
      </c>
      <c r="P280" s="3">
        <v>33850</v>
      </c>
      <c r="Q280" s="1">
        <v>44927</v>
      </c>
      <c r="R280" t="s">
        <v>500</v>
      </c>
    </row>
    <row r="281" spans="1:18" x14ac:dyDescent="0.25">
      <c r="A281" t="s">
        <v>501</v>
      </c>
      <c r="B281" t="s">
        <v>502</v>
      </c>
      <c r="C281" s="3">
        <v>27346</v>
      </c>
      <c r="D281" s="3">
        <v>0</v>
      </c>
      <c r="E281" s="3">
        <v>27346</v>
      </c>
      <c r="F281" s="3">
        <v>1367.3</v>
      </c>
      <c r="G281" s="3">
        <v>0</v>
      </c>
      <c r="H281" s="3">
        <v>29346.63</v>
      </c>
      <c r="I281" s="3">
        <v>3200.65</v>
      </c>
      <c r="J281" s="3">
        <v>277.2</v>
      </c>
      <c r="K281" s="3">
        <v>566.92999999999995</v>
      </c>
      <c r="L281" s="3">
        <v>0</v>
      </c>
      <c r="M281" s="3"/>
      <c r="N281" s="3">
        <v>0</v>
      </c>
      <c r="O281" s="3">
        <v>0.28999999999999998</v>
      </c>
      <c r="P281" s="3">
        <v>62105</v>
      </c>
      <c r="Q281" s="1">
        <v>44927</v>
      </c>
      <c r="R281" t="s">
        <v>502</v>
      </c>
    </row>
    <row r="282" spans="1:18" x14ac:dyDescent="0.25">
      <c r="A282" t="s">
        <v>503</v>
      </c>
      <c r="B282" t="s">
        <v>504</v>
      </c>
      <c r="C282" s="3">
        <v>164113</v>
      </c>
      <c r="D282" s="3">
        <v>10000</v>
      </c>
      <c r="E282" s="3">
        <v>153096.75</v>
      </c>
      <c r="F282" s="3">
        <v>8620.2800000000007</v>
      </c>
      <c r="G282" s="3">
        <v>0</v>
      </c>
      <c r="H282" s="3">
        <v>29346.63</v>
      </c>
      <c r="I282" s="3">
        <v>2734.45</v>
      </c>
      <c r="J282" s="3">
        <v>0</v>
      </c>
      <c r="K282" s="3">
        <v>484.15</v>
      </c>
      <c r="L282" s="3">
        <v>0</v>
      </c>
      <c r="M282" s="3"/>
      <c r="N282" s="3">
        <v>0</v>
      </c>
      <c r="O282" s="3">
        <v>0.74</v>
      </c>
      <c r="P282" s="3">
        <v>194283</v>
      </c>
      <c r="Q282" s="1">
        <v>44927</v>
      </c>
      <c r="R282" t="s">
        <v>2580</v>
      </c>
    </row>
    <row r="283" spans="1:18" x14ac:dyDescent="0.25">
      <c r="A283" t="s">
        <v>505</v>
      </c>
      <c r="B283" t="s">
        <v>500</v>
      </c>
      <c r="C283" s="3">
        <v>87286</v>
      </c>
      <c r="D283" s="3">
        <v>87286</v>
      </c>
      <c r="E283" s="3">
        <v>0</v>
      </c>
      <c r="F283" s="3">
        <v>0</v>
      </c>
      <c r="G283" s="3">
        <v>0</v>
      </c>
      <c r="H283" s="3">
        <v>29346.63</v>
      </c>
      <c r="I283" s="3">
        <v>3344.1</v>
      </c>
      <c r="J283" s="3">
        <v>288</v>
      </c>
      <c r="K283" s="3">
        <v>591.9</v>
      </c>
      <c r="L283" s="3">
        <v>0</v>
      </c>
      <c r="M283" s="3"/>
      <c r="N283" s="3">
        <v>0</v>
      </c>
      <c r="O283" s="3">
        <v>0.37</v>
      </c>
      <c r="P283" s="3">
        <v>33571</v>
      </c>
      <c r="Q283" s="1">
        <v>44927</v>
      </c>
      <c r="R283" t="s">
        <v>500</v>
      </c>
    </row>
    <row r="284" spans="1:18" x14ac:dyDescent="0.25">
      <c r="A284" t="s">
        <v>506</v>
      </c>
      <c r="B284" t="s">
        <v>507</v>
      </c>
      <c r="C284" s="3">
        <v>538889</v>
      </c>
      <c r="D284" s="3">
        <v>0</v>
      </c>
      <c r="E284" s="3">
        <v>422437.96</v>
      </c>
      <c r="F284" s="3" t="s">
        <v>72</v>
      </c>
      <c r="G284" s="3">
        <v>0</v>
      </c>
      <c r="H284" s="3">
        <v>29346.63</v>
      </c>
      <c r="I284" s="3">
        <v>3738.57</v>
      </c>
      <c r="J284" s="3">
        <v>322.8</v>
      </c>
      <c r="K284" s="3">
        <v>662.18</v>
      </c>
      <c r="L284" s="3">
        <v>0</v>
      </c>
      <c r="M284" s="3"/>
      <c r="N284" s="3">
        <v>6005</v>
      </c>
      <c r="O284" s="3">
        <v>0.92</v>
      </c>
      <c r="P284" s="3">
        <v>600087</v>
      </c>
      <c r="Q284" s="1">
        <v>44927</v>
      </c>
      <c r="R284" t="s">
        <v>2422</v>
      </c>
    </row>
    <row r="285" spans="1:18" x14ac:dyDescent="0.25">
      <c r="A285" t="s">
        <v>508</v>
      </c>
      <c r="B285" t="s">
        <v>509</v>
      </c>
      <c r="C285" s="3">
        <v>27509</v>
      </c>
      <c r="D285" s="3">
        <v>27509</v>
      </c>
      <c r="E285" s="3">
        <v>0</v>
      </c>
      <c r="F285" s="3">
        <v>0</v>
      </c>
      <c r="G285" s="3">
        <v>0</v>
      </c>
      <c r="H285" s="3">
        <v>29346.63</v>
      </c>
      <c r="I285" s="3">
        <v>3379.96</v>
      </c>
      <c r="J285" s="3">
        <v>291.60000000000002</v>
      </c>
      <c r="K285" s="3">
        <v>598.37</v>
      </c>
      <c r="L285" s="3">
        <v>0</v>
      </c>
      <c r="M285" s="3"/>
      <c r="N285" s="3">
        <v>-3059</v>
      </c>
      <c r="O285" s="3">
        <v>0.44</v>
      </c>
      <c r="P285" s="3">
        <v>30558</v>
      </c>
      <c r="Q285" s="1">
        <v>44927</v>
      </c>
      <c r="R285" t="s">
        <v>2423</v>
      </c>
    </row>
    <row r="286" spans="1:18" x14ac:dyDescent="0.25">
      <c r="A286" t="s">
        <v>510</v>
      </c>
      <c r="B286" t="s">
        <v>511</v>
      </c>
      <c r="C286" s="3">
        <v>-0.38</v>
      </c>
      <c r="D286" s="3">
        <v>0</v>
      </c>
      <c r="E286" s="3">
        <v>0</v>
      </c>
      <c r="F286" s="3">
        <v>0</v>
      </c>
      <c r="G286" s="3">
        <v>0.38</v>
      </c>
      <c r="H286" s="3">
        <v>29346.63</v>
      </c>
      <c r="I286" s="3">
        <v>3622.02</v>
      </c>
      <c r="J286" s="3">
        <v>313.2</v>
      </c>
      <c r="K286" s="3">
        <v>641.38</v>
      </c>
      <c r="L286" s="3">
        <v>0</v>
      </c>
      <c r="M286" s="3"/>
      <c r="N286" s="3">
        <v>0</v>
      </c>
      <c r="O286" s="3">
        <v>0.15</v>
      </c>
      <c r="P286" s="3">
        <v>33923</v>
      </c>
      <c r="Q286" s="1">
        <v>44927</v>
      </c>
      <c r="R286" t="s">
        <v>511</v>
      </c>
    </row>
    <row r="287" spans="1:18" x14ac:dyDescent="0.25">
      <c r="A287" t="s">
        <v>512</v>
      </c>
      <c r="B287" t="s">
        <v>513</v>
      </c>
      <c r="C287" s="3">
        <v>1935277</v>
      </c>
      <c r="D287" s="3">
        <v>0</v>
      </c>
      <c r="E287" s="3">
        <v>1303652.1599999999</v>
      </c>
      <c r="F287" s="3" t="s">
        <v>72</v>
      </c>
      <c r="G287" s="3">
        <v>0</v>
      </c>
      <c r="H287" s="3">
        <v>29346.63</v>
      </c>
      <c r="I287" s="3">
        <v>3518.92</v>
      </c>
      <c r="J287" s="3">
        <v>303.60000000000002</v>
      </c>
      <c r="K287" s="3">
        <v>622.88</v>
      </c>
      <c r="L287" s="3">
        <v>0</v>
      </c>
      <c r="M287" s="3"/>
      <c r="N287" s="3">
        <v>5966</v>
      </c>
      <c r="O287" s="3">
        <v>0.36</v>
      </c>
      <c r="P287" s="3">
        <v>2040218</v>
      </c>
      <c r="Q287" s="1">
        <v>44927</v>
      </c>
      <c r="R287" t="s">
        <v>2424</v>
      </c>
    </row>
    <row r="288" spans="1:18" x14ac:dyDescent="0.25">
      <c r="A288" t="s">
        <v>514</v>
      </c>
      <c r="B288" t="s">
        <v>515</v>
      </c>
      <c r="C288" s="3">
        <v>27683</v>
      </c>
      <c r="D288" s="3">
        <v>27683</v>
      </c>
      <c r="E288" s="3">
        <v>0</v>
      </c>
      <c r="F288" s="3">
        <v>0</v>
      </c>
      <c r="G288" s="3">
        <v>0</v>
      </c>
      <c r="H288" s="3">
        <v>29346.63</v>
      </c>
      <c r="I288" s="3">
        <v>3568.23</v>
      </c>
      <c r="J288" s="3">
        <v>308.39999999999998</v>
      </c>
      <c r="K288" s="3">
        <v>632.13</v>
      </c>
      <c r="L288" s="3">
        <v>0</v>
      </c>
      <c r="M288" s="3"/>
      <c r="N288" s="3">
        <v>-3077</v>
      </c>
      <c r="O288" s="3">
        <v>0.61</v>
      </c>
      <c r="P288" s="3">
        <v>30779</v>
      </c>
      <c r="Q288" s="1">
        <v>44927</v>
      </c>
      <c r="R288" t="s">
        <v>2425</v>
      </c>
    </row>
    <row r="289" spans="1:18" x14ac:dyDescent="0.25">
      <c r="A289" t="s">
        <v>516</v>
      </c>
      <c r="B289" t="s">
        <v>517</v>
      </c>
      <c r="C289" s="3">
        <v>27720</v>
      </c>
      <c r="D289" s="3">
        <v>27720</v>
      </c>
      <c r="E289" s="3">
        <v>0</v>
      </c>
      <c r="F289" s="3">
        <v>0</v>
      </c>
      <c r="G289" s="3">
        <v>0</v>
      </c>
      <c r="H289" s="3">
        <v>29346.63</v>
      </c>
      <c r="I289" s="3">
        <v>3608.57</v>
      </c>
      <c r="J289" s="3">
        <v>312</v>
      </c>
      <c r="K289" s="3">
        <v>639.05999999999995</v>
      </c>
      <c r="L289" s="3">
        <v>0</v>
      </c>
      <c r="M289" s="3"/>
      <c r="N289" s="3">
        <v>-3081</v>
      </c>
      <c r="O289" s="3">
        <v>0.74</v>
      </c>
      <c r="P289" s="3">
        <v>30826</v>
      </c>
      <c r="Q289" s="1">
        <v>44927</v>
      </c>
      <c r="R289" t="s">
        <v>2426</v>
      </c>
    </row>
    <row r="290" spans="1:18" x14ac:dyDescent="0.25">
      <c r="A290" t="s">
        <v>518</v>
      </c>
      <c r="B290" t="s">
        <v>519</v>
      </c>
      <c r="C290" s="3">
        <v>27717</v>
      </c>
      <c r="D290" s="3">
        <v>27717</v>
      </c>
      <c r="E290" s="3">
        <v>0</v>
      </c>
      <c r="F290" s="3">
        <v>0</v>
      </c>
      <c r="G290" s="3">
        <v>0</v>
      </c>
      <c r="H290" s="3">
        <v>29346.63</v>
      </c>
      <c r="I290" s="3">
        <v>3604.09</v>
      </c>
      <c r="J290" s="3">
        <v>312</v>
      </c>
      <c r="K290" s="3">
        <v>638.6</v>
      </c>
      <c r="L290" s="3">
        <v>0</v>
      </c>
      <c r="M290" s="3"/>
      <c r="N290" s="3">
        <v>-3081</v>
      </c>
      <c r="O290" s="3">
        <v>0.68</v>
      </c>
      <c r="P290" s="3">
        <v>30821</v>
      </c>
      <c r="Q290" s="1">
        <v>44927</v>
      </c>
      <c r="R290" t="s">
        <v>2427</v>
      </c>
    </row>
    <row r="291" spans="1:18" x14ac:dyDescent="0.25">
      <c r="A291" t="s">
        <v>520</v>
      </c>
      <c r="B291" t="s">
        <v>519</v>
      </c>
      <c r="C291" s="3">
        <v>27798</v>
      </c>
      <c r="D291" s="3">
        <v>27798</v>
      </c>
      <c r="E291" s="3">
        <v>0</v>
      </c>
      <c r="F291" s="3">
        <v>0</v>
      </c>
      <c r="G291" s="3">
        <v>0</v>
      </c>
      <c r="H291" s="3">
        <v>29346.63</v>
      </c>
      <c r="I291" s="3">
        <v>3693.75</v>
      </c>
      <c r="J291" s="3">
        <v>319.2</v>
      </c>
      <c r="K291" s="3">
        <v>653.86</v>
      </c>
      <c r="L291" s="3">
        <v>0</v>
      </c>
      <c r="M291" s="3"/>
      <c r="N291" s="3">
        <v>-3089</v>
      </c>
      <c r="O291" s="3">
        <v>0.56000000000000005</v>
      </c>
      <c r="P291" s="3">
        <v>30925</v>
      </c>
      <c r="Q291" s="1">
        <v>44927</v>
      </c>
      <c r="R291" t="s">
        <v>2427</v>
      </c>
    </row>
    <row r="292" spans="1:18" x14ac:dyDescent="0.25">
      <c r="A292" t="s">
        <v>521</v>
      </c>
      <c r="B292" t="s">
        <v>522</v>
      </c>
      <c r="C292" s="3">
        <v>27605</v>
      </c>
      <c r="D292" s="3">
        <v>27605</v>
      </c>
      <c r="E292" s="3">
        <v>0</v>
      </c>
      <c r="F292" s="3">
        <v>0</v>
      </c>
      <c r="G292" s="3">
        <v>0</v>
      </c>
      <c r="H292" s="3">
        <v>29346.63</v>
      </c>
      <c r="I292" s="3">
        <v>3483.06</v>
      </c>
      <c r="J292" s="3">
        <v>301.2</v>
      </c>
      <c r="K292" s="3">
        <v>616.87</v>
      </c>
      <c r="L292" s="3">
        <v>0</v>
      </c>
      <c r="M292" s="3"/>
      <c r="N292" s="3">
        <v>-3069</v>
      </c>
      <c r="O292" s="3">
        <v>0.24</v>
      </c>
      <c r="P292" s="3">
        <v>30679</v>
      </c>
      <c r="Q292" s="1">
        <v>44927</v>
      </c>
      <c r="R292" t="s">
        <v>2428</v>
      </c>
    </row>
    <row r="293" spans="1:18" x14ac:dyDescent="0.25">
      <c r="A293" t="s">
        <v>523</v>
      </c>
      <c r="B293" t="s">
        <v>524</v>
      </c>
      <c r="C293" s="3">
        <v>27511</v>
      </c>
      <c r="D293" s="3">
        <v>27511</v>
      </c>
      <c r="E293" s="3">
        <v>0</v>
      </c>
      <c r="F293" s="3">
        <v>0</v>
      </c>
      <c r="G293" s="3">
        <v>0</v>
      </c>
      <c r="H293" s="3">
        <v>29346.63</v>
      </c>
      <c r="I293" s="3">
        <v>3379.96</v>
      </c>
      <c r="J293" s="3">
        <v>292.8</v>
      </c>
      <c r="K293" s="3">
        <v>598.83000000000004</v>
      </c>
      <c r="L293" s="3">
        <v>0</v>
      </c>
      <c r="M293" s="3"/>
      <c r="N293" s="3">
        <v>-3060</v>
      </c>
      <c r="O293" s="3">
        <v>0.78</v>
      </c>
      <c r="P293" s="3">
        <v>30559</v>
      </c>
      <c r="Q293" s="1">
        <v>44927</v>
      </c>
      <c r="R293" t="s">
        <v>2429</v>
      </c>
    </row>
    <row r="294" spans="1:18" x14ac:dyDescent="0.25">
      <c r="A294" t="s">
        <v>525</v>
      </c>
      <c r="B294" t="s">
        <v>526</v>
      </c>
      <c r="C294" s="3">
        <v>49867</v>
      </c>
      <c r="D294" s="3">
        <v>49867</v>
      </c>
      <c r="E294" s="3">
        <v>0</v>
      </c>
      <c r="F294" s="3">
        <v>0</v>
      </c>
      <c r="G294" s="3">
        <v>0</v>
      </c>
      <c r="H294" s="3">
        <v>29346.63</v>
      </c>
      <c r="I294" s="3">
        <v>3353.06</v>
      </c>
      <c r="J294" s="3">
        <v>0</v>
      </c>
      <c r="K294" s="3">
        <v>593.75</v>
      </c>
      <c r="L294" s="3">
        <v>0</v>
      </c>
      <c r="M294" s="3"/>
      <c r="N294" s="3">
        <v>21028.63</v>
      </c>
      <c r="O294" s="3">
        <v>0.93</v>
      </c>
      <c r="P294" s="3">
        <v>54323</v>
      </c>
      <c r="Q294" s="1">
        <v>44927</v>
      </c>
      <c r="R294" t="s">
        <v>2430</v>
      </c>
    </row>
    <row r="295" spans="1:18" x14ac:dyDescent="0.25">
      <c r="A295" t="s">
        <v>527</v>
      </c>
      <c r="B295" t="s">
        <v>528</v>
      </c>
      <c r="C295" s="3">
        <v>27362</v>
      </c>
      <c r="D295" s="3">
        <v>27362</v>
      </c>
      <c r="E295" s="3">
        <v>0</v>
      </c>
      <c r="F295" s="3">
        <v>0</v>
      </c>
      <c r="G295" s="3">
        <v>0</v>
      </c>
      <c r="H295" s="3">
        <v>29346.63</v>
      </c>
      <c r="I295" s="3">
        <v>3218.58</v>
      </c>
      <c r="J295" s="3">
        <v>278.39999999999998</v>
      </c>
      <c r="K295" s="3">
        <v>570.16</v>
      </c>
      <c r="L295" s="3">
        <v>0</v>
      </c>
      <c r="M295" s="3"/>
      <c r="N295" s="3">
        <v>-3044</v>
      </c>
      <c r="O295" s="3">
        <v>0.23</v>
      </c>
      <c r="P295" s="3">
        <v>30370</v>
      </c>
      <c r="Q295" s="1">
        <v>44927</v>
      </c>
      <c r="R295" t="s">
        <v>2431</v>
      </c>
    </row>
    <row r="296" spans="1:18" x14ac:dyDescent="0.25">
      <c r="A296" t="s">
        <v>529</v>
      </c>
      <c r="B296" t="s">
        <v>530</v>
      </c>
      <c r="C296" s="3">
        <v>27785</v>
      </c>
      <c r="D296" s="3">
        <v>27785</v>
      </c>
      <c r="E296" s="3">
        <v>0</v>
      </c>
      <c r="F296" s="3">
        <v>0</v>
      </c>
      <c r="G296" s="3">
        <v>0</v>
      </c>
      <c r="H296" s="3">
        <v>29346.63</v>
      </c>
      <c r="I296" s="3">
        <v>3680.3</v>
      </c>
      <c r="J296" s="3">
        <v>318</v>
      </c>
      <c r="K296" s="3">
        <v>652.01</v>
      </c>
      <c r="L296" s="3">
        <v>0</v>
      </c>
      <c r="M296" s="3"/>
      <c r="N296" s="3">
        <v>-3088</v>
      </c>
      <c r="O296" s="3">
        <v>0.06</v>
      </c>
      <c r="P296" s="3">
        <v>30909</v>
      </c>
      <c r="Q296" s="1">
        <v>44927</v>
      </c>
      <c r="R296" t="s">
        <v>2432</v>
      </c>
    </row>
    <row r="297" spans="1:18" x14ac:dyDescent="0.25">
      <c r="A297" t="s">
        <v>531</v>
      </c>
      <c r="B297" t="s">
        <v>532</v>
      </c>
      <c r="C297" s="3">
        <v>27614</v>
      </c>
      <c r="D297" s="3">
        <v>27614</v>
      </c>
      <c r="E297" s="3">
        <v>0</v>
      </c>
      <c r="F297" s="3">
        <v>0</v>
      </c>
      <c r="G297" s="3">
        <v>0</v>
      </c>
      <c r="H297" s="3">
        <v>29346.63</v>
      </c>
      <c r="I297" s="3">
        <v>3492.02</v>
      </c>
      <c r="J297" s="3">
        <v>302.39999999999998</v>
      </c>
      <c r="K297" s="3">
        <v>618.25</v>
      </c>
      <c r="L297" s="3">
        <v>0</v>
      </c>
      <c r="M297" s="3"/>
      <c r="N297" s="3">
        <v>-3070</v>
      </c>
      <c r="O297" s="3">
        <v>0.7</v>
      </c>
      <c r="P297" s="3">
        <v>30690</v>
      </c>
      <c r="Q297" s="1">
        <v>44927</v>
      </c>
      <c r="R297" t="s">
        <v>2433</v>
      </c>
    </row>
    <row r="298" spans="1:18" x14ac:dyDescent="0.25">
      <c r="A298" t="s">
        <v>533</v>
      </c>
      <c r="B298" t="s">
        <v>364</v>
      </c>
      <c r="C298" s="3">
        <v>33318</v>
      </c>
      <c r="D298" s="3">
        <v>33318</v>
      </c>
      <c r="E298" s="3">
        <v>0</v>
      </c>
      <c r="F298" s="3">
        <v>0</v>
      </c>
      <c r="G298" s="3">
        <v>0</v>
      </c>
      <c r="H298" s="3">
        <v>29346.63</v>
      </c>
      <c r="I298" s="3">
        <v>6369.92</v>
      </c>
      <c r="J298" s="3">
        <v>549.6</v>
      </c>
      <c r="K298" s="3">
        <v>1128.3</v>
      </c>
      <c r="L298" s="3">
        <v>0</v>
      </c>
      <c r="M298" s="3"/>
      <c r="N298" s="3">
        <v>0</v>
      </c>
      <c r="O298" s="3">
        <v>0.55000000000000004</v>
      </c>
      <c r="P298" s="3">
        <v>37395</v>
      </c>
      <c r="Q298" s="1">
        <v>44927</v>
      </c>
      <c r="R298" t="s">
        <v>364</v>
      </c>
    </row>
    <row r="299" spans="1:18" x14ac:dyDescent="0.25">
      <c r="A299" t="s">
        <v>534</v>
      </c>
      <c r="B299" t="s">
        <v>364</v>
      </c>
      <c r="C299" s="3">
        <v>34222</v>
      </c>
      <c r="D299" s="3">
        <v>34222</v>
      </c>
      <c r="E299" s="3">
        <v>0</v>
      </c>
      <c r="F299" s="3">
        <v>0</v>
      </c>
      <c r="G299" s="3">
        <v>0</v>
      </c>
      <c r="H299" s="3">
        <v>29346.63</v>
      </c>
      <c r="I299" s="3">
        <v>7270.94</v>
      </c>
      <c r="J299" s="3">
        <v>627.6</v>
      </c>
      <c r="K299" s="3">
        <v>1287.8399999999999</v>
      </c>
      <c r="L299" s="3">
        <v>0</v>
      </c>
      <c r="M299" s="3"/>
      <c r="N299" s="3">
        <v>0</v>
      </c>
      <c r="O299" s="3">
        <v>0.99</v>
      </c>
      <c r="P299" s="3">
        <v>38534</v>
      </c>
      <c r="Q299" s="1">
        <v>44927</v>
      </c>
      <c r="R299" t="s">
        <v>364</v>
      </c>
    </row>
    <row r="300" spans="1:18" x14ac:dyDescent="0.25">
      <c r="A300" t="s">
        <v>535</v>
      </c>
      <c r="B300" t="s">
        <v>364</v>
      </c>
      <c r="C300" s="3">
        <v>32102</v>
      </c>
      <c r="D300" s="3">
        <v>32102</v>
      </c>
      <c r="E300" s="3">
        <v>0</v>
      </c>
      <c r="F300" s="3">
        <v>0</v>
      </c>
      <c r="G300" s="3">
        <v>0</v>
      </c>
      <c r="H300" s="3">
        <v>29346.63</v>
      </c>
      <c r="I300" s="3">
        <v>5159.59</v>
      </c>
      <c r="J300" s="3">
        <v>444</v>
      </c>
      <c r="K300" s="3">
        <v>913.28</v>
      </c>
      <c r="L300" s="3">
        <v>0</v>
      </c>
      <c r="M300" s="3"/>
      <c r="N300" s="3">
        <v>0</v>
      </c>
      <c r="O300" s="3">
        <v>0.5</v>
      </c>
      <c r="P300" s="3">
        <v>35864</v>
      </c>
      <c r="Q300" s="1">
        <v>44927</v>
      </c>
      <c r="R300" t="s">
        <v>364</v>
      </c>
    </row>
    <row r="301" spans="1:18" x14ac:dyDescent="0.25">
      <c r="A301" t="s">
        <v>536</v>
      </c>
      <c r="B301" t="s">
        <v>107</v>
      </c>
      <c r="C301" s="3">
        <v>31050</v>
      </c>
      <c r="D301" s="3">
        <v>31050</v>
      </c>
      <c r="E301" s="3">
        <v>0</v>
      </c>
      <c r="F301" s="3">
        <v>0</v>
      </c>
      <c r="G301" s="3">
        <v>0</v>
      </c>
      <c r="H301" s="3">
        <v>29346.63</v>
      </c>
      <c r="I301" s="3">
        <v>4110.6400000000003</v>
      </c>
      <c r="J301" s="3">
        <v>355.2</v>
      </c>
      <c r="K301" s="3">
        <v>728.31</v>
      </c>
      <c r="L301" s="3">
        <v>0</v>
      </c>
      <c r="M301" s="3"/>
      <c r="N301" s="3">
        <v>0</v>
      </c>
      <c r="O301" s="3">
        <v>0.22</v>
      </c>
      <c r="P301" s="3">
        <v>34541</v>
      </c>
      <c r="Q301" s="1">
        <v>44927</v>
      </c>
      <c r="R301" t="s">
        <v>107</v>
      </c>
    </row>
    <row r="302" spans="1:18" x14ac:dyDescent="0.25">
      <c r="A302" t="s">
        <v>537</v>
      </c>
      <c r="B302" t="s">
        <v>107</v>
      </c>
      <c r="C302" s="3">
        <v>32508</v>
      </c>
      <c r="D302" s="3">
        <v>32508</v>
      </c>
      <c r="E302" s="3">
        <v>0</v>
      </c>
      <c r="F302" s="3">
        <v>0</v>
      </c>
      <c r="G302" s="3">
        <v>0</v>
      </c>
      <c r="H302" s="3">
        <v>29346.63</v>
      </c>
      <c r="I302" s="3">
        <v>5563.03</v>
      </c>
      <c r="J302" s="3">
        <v>480</v>
      </c>
      <c r="K302" s="3">
        <v>984.95</v>
      </c>
      <c r="L302" s="3">
        <v>0</v>
      </c>
      <c r="M302" s="3"/>
      <c r="N302" s="3">
        <v>0</v>
      </c>
      <c r="O302" s="3">
        <v>0.39</v>
      </c>
      <c r="P302" s="3">
        <v>36375</v>
      </c>
      <c r="Q302" s="1">
        <v>44927</v>
      </c>
      <c r="R302" t="s">
        <v>107</v>
      </c>
    </row>
    <row r="303" spans="1:18" x14ac:dyDescent="0.25">
      <c r="A303" t="s">
        <v>538</v>
      </c>
      <c r="B303" t="s">
        <v>539</v>
      </c>
      <c r="C303" s="3">
        <v>28608</v>
      </c>
      <c r="D303" s="3">
        <v>0</v>
      </c>
      <c r="E303" s="3">
        <v>28608</v>
      </c>
      <c r="F303" s="3">
        <v>1430.4</v>
      </c>
      <c r="G303" s="3">
        <v>0</v>
      </c>
      <c r="H303" s="3">
        <v>29346.63</v>
      </c>
      <c r="I303" s="3">
        <v>5643.72</v>
      </c>
      <c r="J303" s="3">
        <v>487.2</v>
      </c>
      <c r="K303" s="3">
        <v>999.29</v>
      </c>
      <c r="L303" s="3">
        <v>0</v>
      </c>
      <c r="M303" s="3"/>
      <c r="N303" s="3">
        <v>0</v>
      </c>
      <c r="O303" s="3">
        <v>0.76</v>
      </c>
      <c r="P303" s="3">
        <v>66516</v>
      </c>
      <c r="Q303" s="1">
        <v>44927</v>
      </c>
      <c r="R303" t="s">
        <v>539</v>
      </c>
    </row>
    <row r="304" spans="1:18" x14ac:dyDescent="0.25">
      <c r="A304" t="s">
        <v>540</v>
      </c>
      <c r="B304" t="s">
        <v>35</v>
      </c>
      <c r="C304" s="3">
        <v>30269</v>
      </c>
      <c r="D304" s="3">
        <v>30269</v>
      </c>
      <c r="E304" s="3">
        <v>0</v>
      </c>
      <c r="F304" s="3">
        <v>0</v>
      </c>
      <c r="G304" s="3">
        <v>0</v>
      </c>
      <c r="H304" s="3">
        <v>29346.63</v>
      </c>
      <c r="I304" s="3">
        <v>6387.85</v>
      </c>
      <c r="J304" s="3">
        <v>550.79999999999995</v>
      </c>
      <c r="K304" s="3">
        <v>1131.08</v>
      </c>
      <c r="L304" s="3">
        <v>0</v>
      </c>
      <c r="M304" s="3"/>
      <c r="N304" s="3">
        <v>-3342</v>
      </c>
      <c r="O304" s="3">
        <v>0.64</v>
      </c>
      <c r="P304" s="3">
        <v>34075</v>
      </c>
      <c r="Q304" s="1">
        <v>44927</v>
      </c>
      <c r="R304" t="s">
        <v>2273</v>
      </c>
    </row>
    <row r="305" spans="1:18" x14ac:dyDescent="0.25">
      <c r="A305" t="s">
        <v>541</v>
      </c>
      <c r="B305" t="s">
        <v>542</v>
      </c>
      <c r="C305" s="3">
        <v>30368</v>
      </c>
      <c r="D305" s="3">
        <v>30368</v>
      </c>
      <c r="E305" s="3">
        <v>0</v>
      </c>
      <c r="F305" s="3">
        <v>0</v>
      </c>
      <c r="G305" s="3">
        <v>0</v>
      </c>
      <c r="H305" s="3">
        <v>29346.63</v>
      </c>
      <c r="I305" s="3">
        <v>6495.43</v>
      </c>
      <c r="J305" s="3">
        <v>560.4</v>
      </c>
      <c r="K305" s="3">
        <v>1150.5</v>
      </c>
      <c r="L305" s="3">
        <v>0</v>
      </c>
      <c r="M305" s="3"/>
      <c r="N305" s="3">
        <v>-3352</v>
      </c>
      <c r="O305" s="3">
        <v>0.04</v>
      </c>
      <c r="P305" s="3">
        <v>34201</v>
      </c>
      <c r="Q305" s="1">
        <v>44927</v>
      </c>
      <c r="R305" t="s">
        <v>2434</v>
      </c>
    </row>
    <row r="306" spans="1:18" x14ac:dyDescent="0.25">
      <c r="A306" t="s">
        <v>543</v>
      </c>
      <c r="B306" t="s">
        <v>544</v>
      </c>
      <c r="C306" s="3">
        <v>29212</v>
      </c>
      <c r="D306" s="3">
        <v>29212</v>
      </c>
      <c r="E306" s="3">
        <v>0</v>
      </c>
      <c r="F306" s="3">
        <v>0</v>
      </c>
      <c r="G306" s="3">
        <v>0</v>
      </c>
      <c r="H306" s="3">
        <v>29346.63</v>
      </c>
      <c r="I306" s="3">
        <v>5778.2</v>
      </c>
      <c r="J306" s="3">
        <v>0</v>
      </c>
      <c r="K306" s="3">
        <v>1022.87</v>
      </c>
      <c r="L306" s="3">
        <v>0</v>
      </c>
      <c r="M306" s="3"/>
      <c r="N306" s="3">
        <v>-3285</v>
      </c>
      <c r="O306" s="3">
        <v>0.3</v>
      </c>
      <c r="P306" s="3">
        <v>32863</v>
      </c>
      <c r="Q306" s="1">
        <v>44927</v>
      </c>
      <c r="R306" t="s">
        <v>2435</v>
      </c>
    </row>
    <row r="307" spans="1:18" x14ac:dyDescent="0.25">
      <c r="A307" t="s">
        <v>545</v>
      </c>
      <c r="B307" t="s">
        <v>376</v>
      </c>
      <c r="C307" s="3">
        <v>31535</v>
      </c>
      <c r="D307" s="3">
        <v>31635</v>
      </c>
      <c r="E307" s="3">
        <v>0</v>
      </c>
      <c r="F307" s="3">
        <v>0</v>
      </c>
      <c r="G307" s="3">
        <v>100</v>
      </c>
      <c r="H307" s="3">
        <v>29346.63</v>
      </c>
      <c r="I307" s="3">
        <v>4594.7700000000004</v>
      </c>
      <c r="J307" s="3">
        <v>396</v>
      </c>
      <c r="K307" s="3">
        <v>813.86</v>
      </c>
      <c r="L307" s="3">
        <v>0</v>
      </c>
      <c r="M307" s="3"/>
      <c r="N307" s="3">
        <v>3771</v>
      </c>
      <c r="O307" s="3">
        <v>0.74</v>
      </c>
      <c r="P307" s="3">
        <v>38823</v>
      </c>
      <c r="Q307" s="1">
        <v>44927</v>
      </c>
      <c r="R307" t="s">
        <v>2373</v>
      </c>
    </row>
    <row r="308" spans="1:18" x14ac:dyDescent="0.25">
      <c r="A308" t="s">
        <v>546</v>
      </c>
      <c r="B308" t="s">
        <v>547</v>
      </c>
      <c r="C308" s="3">
        <v>28365</v>
      </c>
      <c r="D308" s="3">
        <v>28365</v>
      </c>
      <c r="E308" s="3">
        <v>0</v>
      </c>
      <c r="F308" s="3">
        <v>0</v>
      </c>
      <c r="G308" s="3">
        <v>0</v>
      </c>
      <c r="H308" s="3">
        <v>29346.63</v>
      </c>
      <c r="I308" s="3">
        <v>4312.3599999999997</v>
      </c>
      <c r="J308" s="3">
        <v>372</v>
      </c>
      <c r="K308" s="3">
        <v>763.92</v>
      </c>
      <c r="L308" s="3">
        <v>0</v>
      </c>
      <c r="M308" s="3"/>
      <c r="N308" s="3">
        <v>-3147</v>
      </c>
      <c r="O308" s="3">
        <v>0.09</v>
      </c>
      <c r="P308" s="3">
        <v>31648</v>
      </c>
      <c r="Q308" s="1">
        <v>44927</v>
      </c>
      <c r="R308" t="s">
        <v>2436</v>
      </c>
    </row>
    <row r="309" spans="1:18" x14ac:dyDescent="0.25">
      <c r="A309" t="s">
        <v>548</v>
      </c>
      <c r="B309" t="s">
        <v>549</v>
      </c>
      <c r="C309" s="3">
        <v>90201</v>
      </c>
      <c r="D309" s="3">
        <v>0</v>
      </c>
      <c r="E309" s="3">
        <v>88446.55</v>
      </c>
      <c r="F309" s="3">
        <v>6176.78</v>
      </c>
      <c r="G309" s="3">
        <v>0</v>
      </c>
      <c r="H309" s="3">
        <v>29346.63</v>
      </c>
      <c r="I309" s="3">
        <v>4101.67</v>
      </c>
      <c r="J309" s="3">
        <v>0</v>
      </c>
      <c r="K309" s="3">
        <v>726.46</v>
      </c>
      <c r="L309" s="3">
        <v>0</v>
      </c>
      <c r="M309" s="3"/>
      <c r="N309" s="3">
        <v>24085.63</v>
      </c>
      <c r="O309" s="3">
        <v>0.28000000000000003</v>
      </c>
      <c r="P309" s="3">
        <v>152884</v>
      </c>
      <c r="Q309" s="1">
        <v>44927</v>
      </c>
      <c r="R309" t="s">
        <v>2437</v>
      </c>
    </row>
    <row r="310" spans="1:18" x14ac:dyDescent="0.25">
      <c r="A310" t="s">
        <v>550</v>
      </c>
      <c r="B310" t="s">
        <v>81</v>
      </c>
      <c r="C310" s="3">
        <v>30648</v>
      </c>
      <c r="D310" s="3">
        <v>30648</v>
      </c>
      <c r="E310" s="3">
        <v>0</v>
      </c>
      <c r="F310" s="3">
        <v>0</v>
      </c>
      <c r="G310" s="3">
        <v>0</v>
      </c>
      <c r="H310" s="3">
        <v>29346.63</v>
      </c>
      <c r="I310" s="3">
        <v>6800.26</v>
      </c>
      <c r="J310" s="3">
        <v>586.79999999999995</v>
      </c>
      <c r="K310" s="3">
        <v>1204.5999999999999</v>
      </c>
      <c r="L310" s="3">
        <v>0</v>
      </c>
      <c r="M310" s="3"/>
      <c r="N310" s="3">
        <v>-3381</v>
      </c>
      <c r="O310" s="3">
        <v>0.71</v>
      </c>
      <c r="P310" s="3">
        <v>34558</v>
      </c>
      <c r="Q310" s="1">
        <v>44927</v>
      </c>
      <c r="R310" t="s">
        <v>2287</v>
      </c>
    </row>
    <row r="311" spans="1:18" x14ac:dyDescent="0.25">
      <c r="A311" t="s">
        <v>551</v>
      </c>
      <c r="B311" t="s">
        <v>552</v>
      </c>
      <c r="C311" s="3">
        <v>32170</v>
      </c>
      <c r="D311" s="3">
        <v>0</v>
      </c>
      <c r="E311" s="3">
        <v>32170</v>
      </c>
      <c r="F311" s="3">
        <v>1608.5</v>
      </c>
      <c r="G311" s="3">
        <v>0</v>
      </c>
      <c r="H311" s="3">
        <v>29346.63</v>
      </c>
      <c r="I311" s="3">
        <v>5226.83</v>
      </c>
      <c r="J311" s="3">
        <v>451.2</v>
      </c>
      <c r="K311" s="3">
        <v>925.76</v>
      </c>
      <c r="L311" s="3">
        <v>0</v>
      </c>
      <c r="M311" s="3"/>
      <c r="N311" s="3">
        <v>0</v>
      </c>
      <c r="O311" s="3">
        <v>0.08</v>
      </c>
      <c r="P311" s="3">
        <v>69729</v>
      </c>
      <c r="Q311" s="1">
        <v>44927</v>
      </c>
      <c r="R311" t="s">
        <v>552</v>
      </c>
    </row>
    <row r="312" spans="1:18" x14ac:dyDescent="0.25">
      <c r="A312" t="s">
        <v>553</v>
      </c>
      <c r="B312" t="s">
        <v>554</v>
      </c>
      <c r="C312" s="3">
        <v>29204</v>
      </c>
      <c r="D312" s="3">
        <v>29204</v>
      </c>
      <c r="E312" s="3">
        <v>0</v>
      </c>
      <c r="F312" s="3">
        <v>0</v>
      </c>
      <c r="G312" s="3">
        <v>0</v>
      </c>
      <c r="H312" s="3">
        <v>29346.63</v>
      </c>
      <c r="I312" s="3">
        <v>5226.83</v>
      </c>
      <c r="J312" s="3">
        <v>451.2</v>
      </c>
      <c r="K312" s="3">
        <v>925.76</v>
      </c>
      <c r="L312" s="3">
        <v>0</v>
      </c>
      <c r="M312" s="3"/>
      <c r="N312" s="3">
        <v>-3233</v>
      </c>
      <c r="O312" s="3">
        <v>0.57999999999999996</v>
      </c>
      <c r="P312" s="3">
        <v>32718</v>
      </c>
      <c r="Q312" s="1">
        <v>44927</v>
      </c>
      <c r="R312" t="s">
        <v>2438</v>
      </c>
    </row>
    <row r="313" spans="1:18" x14ac:dyDescent="0.25">
      <c r="A313" t="s">
        <v>555</v>
      </c>
      <c r="B313" t="s">
        <v>556</v>
      </c>
      <c r="C313" s="3">
        <v>29204</v>
      </c>
      <c r="D313" s="3">
        <v>29204</v>
      </c>
      <c r="E313" s="3">
        <v>0</v>
      </c>
      <c r="F313" s="3">
        <v>0</v>
      </c>
      <c r="G313" s="3">
        <v>0</v>
      </c>
      <c r="H313" s="3">
        <v>29346.63</v>
      </c>
      <c r="I313" s="3">
        <v>5226.83</v>
      </c>
      <c r="J313" s="3">
        <v>451.2</v>
      </c>
      <c r="K313" s="3">
        <v>925.76</v>
      </c>
      <c r="L313" s="3">
        <v>0</v>
      </c>
      <c r="M313" s="3"/>
      <c r="N313" s="3">
        <v>-3233</v>
      </c>
      <c r="O313" s="3">
        <v>0.57999999999999996</v>
      </c>
      <c r="P313" s="3">
        <v>32718</v>
      </c>
      <c r="Q313" s="1">
        <v>44927</v>
      </c>
      <c r="R313" t="s">
        <v>2439</v>
      </c>
    </row>
    <row r="314" spans="1:18" x14ac:dyDescent="0.25">
      <c r="A314" t="s">
        <v>557</v>
      </c>
      <c r="B314" t="s">
        <v>278</v>
      </c>
      <c r="C314" s="3">
        <v>49042</v>
      </c>
      <c r="D314" s="3">
        <v>0</v>
      </c>
      <c r="E314" s="3">
        <v>48238.400000000001</v>
      </c>
      <c r="F314" s="3">
        <v>3215.52</v>
      </c>
      <c r="G314" s="3">
        <v>0</v>
      </c>
      <c r="H314" s="3">
        <v>29346.63</v>
      </c>
      <c r="I314" s="3">
        <v>5222.3500000000004</v>
      </c>
      <c r="J314" s="3">
        <v>451.2</v>
      </c>
      <c r="K314" s="3">
        <v>924.84</v>
      </c>
      <c r="L314" s="3">
        <v>0</v>
      </c>
      <c r="M314" s="3"/>
      <c r="N314" s="3">
        <v>0</v>
      </c>
      <c r="O314" s="3">
        <v>0.06</v>
      </c>
      <c r="P314" s="3">
        <v>87399</v>
      </c>
      <c r="Q314" s="1">
        <v>44927</v>
      </c>
      <c r="R314" t="s">
        <v>278</v>
      </c>
    </row>
    <row r="315" spans="1:18" x14ac:dyDescent="0.25">
      <c r="A315" t="s">
        <v>558</v>
      </c>
      <c r="B315" t="s">
        <v>559</v>
      </c>
      <c r="C315" s="3">
        <v>28768</v>
      </c>
      <c r="D315" s="3">
        <v>28768</v>
      </c>
      <c r="E315" s="3">
        <v>0</v>
      </c>
      <c r="F315" s="3">
        <v>432</v>
      </c>
      <c r="G315" s="3">
        <v>0</v>
      </c>
      <c r="H315" s="3">
        <v>29346.63</v>
      </c>
      <c r="I315" s="3">
        <v>5244.76</v>
      </c>
      <c r="J315" s="3">
        <v>0</v>
      </c>
      <c r="K315" s="3">
        <v>929</v>
      </c>
      <c r="L315" s="3">
        <v>22575.22</v>
      </c>
      <c r="M315" s="3"/>
      <c r="N315" s="3">
        <v>-3235</v>
      </c>
      <c r="O315" s="3">
        <v>0.39</v>
      </c>
      <c r="P315" s="3">
        <v>55293</v>
      </c>
      <c r="Q315" s="1">
        <v>44927</v>
      </c>
      <c r="R315" t="s">
        <v>2440</v>
      </c>
    </row>
    <row r="316" spans="1:18" x14ac:dyDescent="0.25">
      <c r="A316" t="s">
        <v>560</v>
      </c>
      <c r="B316" t="s">
        <v>561</v>
      </c>
      <c r="C316" s="3">
        <v>47471</v>
      </c>
      <c r="D316" s="3">
        <v>0</v>
      </c>
      <c r="E316" s="3">
        <v>47471</v>
      </c>
      <c r="F316" s="3">
        <v>2373.5500000000002</v>
      </c>
      <c r="G316" s="3">
        <v>0</v>
      </c>
      <c r="H316" s="3">
        <v>29346.63</v>
      </c>
      <c r="I316" s="3">
        <v>5244.76</v>
      </c>
      <c r="J316" s="3">
        <v>452.4</v>
      </c>
      <c r="K316" s="3">
        <v>929</v>
      </c>
      <c r="L316" s="3">
        <v>0</v>
      </c>
      <c r="M316" s="3"/>
      <c r="N316" s="3">
        <v>0</v>
      </c>
      <c r="O316" s="3">
        <v>0.66</v>
      </c>
      <c r="P316" s="3">
        <v>85818</v>
      </c>
      <c r="Q316" s="1">
        <v>44927</v>
      </c>
      <c r="R316" t="s">
        <v>561</v>
      </c>
    </row>
    <row r="317" spans="1:18" x14ac:dyDescent="0.25">
      <c r="A317" t="s">
        <v>562</v>
      </c>
      <c r="B317" t="s">
        <v>563</v>
      </c>
      <c r="C317" s="3">
        <v>32184</v>
      </c>
      <c r="D317" s="3">
        <v>32662</v>
      </c>
      <c r="E317" s="3">
        <v>0</v>
      </c>
      <c r="F317" s="3">
        <v>478</v>
      </c>
      <c r="G317" s="3">
        <v>478</v>
      </c>
      <c r="H317" s="3">
        <v>29346.63</v>
      </c>
      <c r="I317" s="3">
        <v>5240.28</v>
      </c>
      <c r="J317" s="3">
        <v>452.4</v>
      </c>
      <c r="K317" s="3">
        <v>928.08</v>
      </c>
      <c r="L317" s="3">
        <v>0</v>
      </c>
      <c r="M317" s="3"/>
      <c r="N317" s="3">
        <v>0</v>
      </c>
      <c r="O317" s="3">
        <v>0.61</v>
      </c>
      <c r="P317" s="3">
        <v>35968</v>
      </c>
      <c r="Q317" s="1">
        <v>44927</v>
      </c>
      <c r="R317" t="s">
        <v>563</v>
      </c>
    </row>
    <row r="318" spans="1:18" x14ac:dyDescent="0.25">
      <c r="A318" t="s">
        <v>564</v>
      </c>
      <c r="B318" t="s">
        <v>565</v>
      </c>
      <c r="C318" s="3">
        <v>2424285</v>
      </c>
      <c r="D318" s="3">
        <v>0</v>
      </c>
      <c r="E318" s="3">
        <v>1617791.77</v>
      </c>
      <c r="F318" s="3" t="s">
        <v>72</v>
      </c>
      <c r="G318" s="3">
        <v>0</v>
      </c>
      <c r="H318" s="3">
        <v>29346.63</v>
      </c>
      <c r="I318" s="3">
        <v>5235.8</v>
      </c>
      <c r="J318" s="3">
        <v>452.4</v>
      </c>
      <c r="K318" s="3">
        <v>927.15</v>
      </c>
      <c r="L318" s="3">
        <v>0</v>
      </c>
      <c r="M318" s="3"/>
      <c r="N318" s="3">
        <v>6277</v>
      </c>
      <c r="O318" s="3">
        <v>0.43</v>
      </c>
      <c r="P318" s="3">
        <v>2547414</v>
      </c>
      <c r="Q318" s="1">
        <v>44927</v>
      </c>
      <c r="R318" t="s">
        <v>2441</v>
      </c>
    </row>
    <row r="319" spans="1:18" x14ac:dyDescent="0.25">
      <c r="A319" t="s">
        <v>566</v>
      </c>
      <c r="B319" t="s">
        <v>567</v>
      </c>
      <c r="C319" s="3">
        <v>32885</v>
      </c>
      <c r="D319" s="3">
        <v>33000</v>
      </c>
      <c r="E319" s="3">
        <v>0</v>
      </c>
      <c r="F319" s="3">
        <v>0</v>
      </c>
      <c r="G319" s="3">
        <v>115</v>
      </c>
      <c r="H319" s="3">
        <v>29346.63</v>
      </c>
      <c r="I319" s="3">
        <v>5262.69</v>
      </c>
      <c r="J319" s="3">
        <v>453.6</v>
      </c>
      <c r="K319" s="3">
        <v>931.77</v>
      </c>
      <c r="L319" s="3">
        <v>0</v>
      </c>
      <c r="M319" s="3"/>
      <c r="N319" s="3">
        <v>-3236</v>
      </c>
      <c r="O319" s="3">
        <v>0.31</v>
      </c>
      <c r="P319" s="3">
        <v>32644</v>
      </c>
      <c r="Q319" s="1">
        <v>44927</v>
      </c>
      <c r="R319" t="s">
        <v>2442</v>
      </c>
    </row>
    <row r="320" spans="1:18" x14ac:dyDescent="0.25">
      <c r="A320" t="s">
        <v>568</v>
      </c>
      <c r="B320" t="s">
        <v>569</v>
      </c>
      <c r="C320" s="3">
        <v>35701</v>
      </c>
      <c r="D320" s="3">
        <v>35701</v>
      </c>
      <c r="E320" s="3">
        <v>0</v>
      </c>
      <c r="F320" s="3">
        <v>0</v>
      </c>
      <c r="G320" s="3">
        <v>0</v>
      </c>
      <c r="H320" s="3">
        <v>29346.63</v>
      </c>
      <c r="I320" s="3">
        <v>5231.3100000000004</v>
      </c>
      <c r="J320" s="3">
        <v>0</v>
      </c>
      <c r="K320" s="3">
        <v>926.23</v>
      </c>
      <c r="L320" s="3">
        <v>0</v>
      </c>
      <c r="M320" s="3"/>
      <c r="N320" s="3">
        <v>3711</v>
      </c>
      <c r="O320" s="3">
        <v>0.83</v>
      </c>
      <c r="P320" s="3">
        <v>39216</v>
      </c>
      <c r="Q320" s="1">
        <v>44927</v>
      </c>
      <c r="R320" t="s">
        <v>2443</v>
      </c>
    </row>
    <row r="321" spans="1:18" x14ac:dyDescent="0.25">
      <c r="A321" t="s">
        <v>570</v>
      </c>
      <c r="B321" t="s">
        <v>571</v>
      </c>
      <c r="C321" s="3">
        <v>135600</v>
      </c>
      <c r="D321" s="3">
        <v>0</v>
      </c>
      <c r="E321" s="3">
        <v>125851.59</v>
      </c>
      <c r="F321" s="3">
        <v>16040.99</v>
      </c>
      <c r="G321" s="3">
        <v>0</v>
      </c>
      <c r="H321" s="3">
        <v>29346.63</v>
      </c>
      <c r="I321" s="3">
        <v>5240.28</v>
      </c>
      <c r="J321" s="3">
        <v>452.4</v>
      </c>
      <c r="K321" s="3">
        <v>928.08</v>
      </c>
      <c r="L321" s="3">
        <v>0</v>
      </c>
      <c r="M321" s="3"/>
      <c r="N321" s="3">
        <v>0</v>
      </c>
      <c r="O321" s="3">
        <v>0.03</v>
      </c>
      <c r="P321" s="3">
        <v>177860</v>
      </c>
      <c r="Q321" s="1">
        <v>44927</v>
      </c>
      <c r="R321" t="s">
        <v>571</v>
      </c>
    </row>
    <row r="322" spans="1:18" x14ac:dyDescent="0.25">
      <c r="A322" t="s">
        <v>572</v>
      </c>
      <c r="B322" t="s">
        <v>573</v>
      </c>
      <c r="C322" s="3">
        <v>32225</v>
      </c>
      <c r="D322" s="3">
        <v>32225</v>
      </c>
      <c r="E322" s="3">
        <v>0</v>
      </c>
      <c r="F322" s="3">
        <v>0</v>
      </c>
      <c r="G322" s="3">
        <v>0</v>
      </c>
      <c r="H322" s="3">
        <v>29346.63</v>
      </c>
      <c r="I322" s="3">
        <v>5280.62</v>
      </c>
      <c r="J322" s="3">
        <v>456</v>
      </c>
      <c r="K322" s="3">
        <v>935.47</v>
      </c>
      <c r="L322" s="3">
        <v>0</v>
      </c>
      <c r="M322" s="3"/>
      <c r="N322" s="3">
        <v>-3238</v>
      </c>
      <c r="O322" s="3">
        <v>0.28000000000000003</v>
      </c>
      <c r="P322" s="3">
        <v>32781</v>
      </c>
      <c r="Q322" s="1">
        <v>44927</v>
      </c>
      <c r="R322" t="s">
        <v>2444</v>
      </c>
    </row>
    <row r="323" spans="1:18" x14ac:dyDescent="0.25">
      <c r="A323" t="s">
        <v>574</v>
      </c>
      <c r="B323" t="s">
        <v>370</v>
      </c>
      <c r="C323" s="3">
        <v>29242</v>
      </c>
      <c r="D323" s="3">
        <v>29459</v>
      </c>
      <c r="E323" s="3">
        <v>0</v>
      </c>
      <c r="F323" s="3">
        <v>0</v>
      </c>
      <c r="G323" s="3">
        <v>217</v>
      </c>
      <c r="H323" s="3">
        <v>29346.63</v>
      </c>
      <c r="I323" s="3">
        <v>5289.59</v>
      </c>
      <c r="J323" s="3">
        <v>457.2</v>
      </c>
      <c r="K323" s="3">
        <v>936.86</v>
      </c>
      <c r="L323" s="3">
        <v>0</v>
      </c>
      <c r="M323" s="3"/>
      <c r="N323" s="3">
        <v>-3239</v>
      </c>
      <c r="O323" s="3">
        <v>0.72</v>
      </c>
      <c r="P323" s="3">
        <v>32575</v>
      </c>
      <c r="Q323" s="1">
        <v>44927</v>
      </c>
      <c r="R323" t="s">
        <v>2370</v>
      </c>
    </row>
    <row r="324" spans="1:18" x14ac:dyDescent="0.25">
      <c r="A324" t="s">
        <v>575</v>
      </c>
      <c r="B324" t="s">
        <v>205</v>
      </c>
      <c r="C324" s="3">
        <v>2292610</v>
      </c>
      <c r="D324" s="3">
        <v>0</v>
      </c>
      <c r="E324" s="3">
        <v>1534585.32</v>
      </c>
      <c r="F324" s="3" t="s">
        <v>72</v>
      </c>
      <c r="G324" s="3">
        <v>0</v>
      </c>
      <c r="H324" s="3">
        <v>29346.63</v>
      </c>
      <c r="I324" s="3">
        <v>5240.28</v>
      </c>
      <c r="J324" s="3">
        <v>452.4</v>
      </c>
      <c r="K324" s="3">
        <v>927.61</v>
      </c>
      <c r="L324" s="3">
        <v>0</v>
      </c>
      <c r="M324" s="3"/>
      <c r="N324" s="3">
        <v>6278</v>
      </c>
      <c r="O324" s="3">
        <v>0.81</v>
      </c>
      <c r="P324" s="3">
        <v>2411585</v>
      </c>
      <c r="Q324" s="1">
        <v>44927</v>
      </c>
      <c r="R324" t="s">
        <v>2320</v>
      </c>
    </row>
    <row r="325" spans="1:18" x14ac:dyDescent="0.25">
      <c r="A325" t="s">
        <v>576</v>
      </c>
      <c r="B325" t="s">
        <v>577</v>
      </c>
      <c r="C325" s="3">
        <v>29307</v>
      </c>
      <c r="D325" s="3">
        <v>29307</v>
      </c>
      <c r="E325" s="3">
        <v>0</v>
      </c>
      <c r="F325" s="3">
        <v>0</v>
      </c>
      <c r="G325" s="3">
        <v>0</v>
      </c>
      <c r="H325" s="3">
        <v>29346.63</v>
      </c>
      <c r="I325" s="3">
        <v>5338.9</v>
      </c>
      <c r="J325" s="3">
        <v>460.8</v>
      </c>
      <c r="K325" s="3">
        <v>945.65</v>
      </c>
      <c r="L325" s="3">
        <v>0</v>
      </c>
      <c r="M325" s="3"/>
      <c r="N325" s="3">
        <v>-3244</v>
      </c>
      <c r="O325" s="3">
        <v>0.02</v>
      </c>
      <c r="P325" s="3">
        <v>32848</v>
      </c>
      <c r="Q325" s="1">
        <v>44927</v>
      </c>
      <c r="R325" t="s">
        <v>2445</v>
      </c>
    </row>
    <row r="326" spans="1:18" x14ac:dyDescent="0.25">
      <c r="A326" t="s">
        <v>578</v>
      </c>
      <c r="B326" t="s">
        <v>579</v>
      </c>
      <c r="C326" s="3">
        <v>1701498</v>
      </c>
      <c r="D326" s="3">
        <v>0</v>
      </c>
      <c r="E326" s="3">
        <v>1161778.44</v>
      </c>
      <c r="F326" s="3" t="s">
        <v>72</v>
      </c>
      <c r="G326" s="3">
        <v>0</v>
      </c>
      <c r="H326" s="3">
        <v>29346.63</v>
      </c>
      <c r="I326" s="3">
        <v>5495.79</v>
      </c>
      <c r="J326" s="3">
        <v>474</v>
      </c>
      <c r="K326" s="3">
        <v>972.93</v>
      </c>
      <c r="L326" s="3">
        <v>0</v>
      </c>
      <c r="M326" s="3"/>
      <c r="N326" s="3">
        <v>6324</v>
      </c>
      <c r="O326" s="3">
        <v>0.73</v>
      </c>
      <c r="P326" s="3">
        <v>1802201</v>
      </c>
      <c r="Q326" s="1">
        <v>44927</v>
      </c>
      <c r="R326" t="s">
        <v>2446</v>
      </c>
    </row>
    <row r="327" spans="1:18" x14ac:dyDescent="0.25">
      <c r="A327" t="s">
        <v>580</v>
      </c>
      <c r="B327" t="s">
        <v>581</v>
      </c>
      <c r="C327" s="3">
        <v>2503265</v>
      </c>
      <c r="D327" s="3">
        <v>0</v>
      </c>
      <c r="E327" s="3">
        <v>1668452.07</v>
      </c>
      <c r="F327" s="3" t="s">
        <v>72</v>
      </c>
      <c r="G327" s="3">
        <v>0</v>
      </c>
      <c r="H327" s="3">
        <v>29346.63</v>
      </c>
      <c r="I327" s="3">
        <v>5486.83</v>
      </c>
      <c r="J327" s="3">
        <v>474</v>
      </c>
      <c r="K327" s="3">
        <v>972.01</v>
      </c>
      <c r="L327" s="3">
        <v>0</v>
      </c>
      <c r="M327" s="3"/>
      <c r="N327" s="3">
        <v>6323</v>
      </c>
      <c r="O327" s="3">
        <v>0.93</v>
      </c>
      <c r="P327" s="3">
        <v>2629291</v>
      </c>
      <c r="Q327" s="1">
        <v>44927</v>
      </c>
      <c r="R327" t="s">
        <v>2447</v>
      </c>
    </row>
    <row r="328" spans="1:18" x14ac:dyDescent="0.25">
      <c r="A328" t="s">
        <v>582</v>
      </c>
      <c r="B328" t="s">
        <v>583</v>
      </c>
      <c r="C328" s="3">
        <v>32440</v>
      </c>
      <c r="D328" s="3">
        <v>0</v>
      </c>
      <c r="E328" s="3">
        <v>32440</v>
      </c>
      <c r="F328" s="3">
        <v>1622</v>
      </c>
      <c r="G328" s="3">
        <v>0</v>
      </c>
      <c r="H328" s="3">
        <v>29346.63</v>
      </c>
      <c r="I328" s="3">
        <v>5495.79</v>
      </c>
      <c r="J328" s="3">
        <v>474</v>
      </c>
      <c r="K328" s="3">
        <v>972.93</v>
      </c>
      <c r="L328" s="3">
        <v>0</v>
      </c>
      <c r="M328" s="3"/>
      <c r="N328" s="3">
        <v>6945</v>
      </c>
      <c r="O328" s="3">
        <v>0.65</v>
      </c>
      <c r="P328" s="3">
        <v>77297</v>
      </c>
      <c r="Q328" s="1">
        <v>44927</v>
      </c>
      <c r="R328" t="s">
        <v>2448</v>
      </c>
    </row>
    <row r="329" spans="1:18" x14ac:dyDescent="0.25">
      <c r="A329" t="s">
        <v>584</v>
      </c>
      <c r="B329" t="s">
        <v>585</v>
      </c>
      <c r="C329" s="3">
        <v>29392</v>
      </c>
      <c r="D329" s="3">
        <v>29400</v>
      </c>
      <c r="E329" s="3">
        <v>0</v>
      </c>
      <c r="F329" s="3">
        <v>0</v>
      </c>
      <c r="G329" s="3">
        <v>8</v>
      </c>
      <c r="H329" s="3">
        <v>29346.63</v>
      </c>
      <c r="I329" s="3">
        <v>5509.24</v>
      </c>
      <c r="J329" s="3">
        <v>476.4</v>
      </c>
      <c r="K329" s="3">
        <v>975.7</v>
      </c>
      <c r="L329" s="3">
        <v>0</v>
      </c>
      <c r="M329" s="3"/>
      <c r="N329" s="3">
        <v>-3259</v>
      </c>
      <c r="O329" s="3">
        <v>0.03</v>
      </c>
      <c r="P329" s="3">
        <v>33041</v>
      </c>
      <c r="Q329" s="1">
        <v>44927</v>
      </c>
      <c r="R329" t="s">
        <v>2449</v>
      </c>
    </row>
    <row r="330" spans="1:18" x14ac:dyDescent="0.25">
      <c r="A330" t="s">
        <v>586</v>
      </c>
      <c r="B330" t="s">
        <v>587</v>
      </c>
      <c r="C330" s="3">
        <v>35945</v>
      </c>
      <c r="D330" s="3">
        <v>35944</v>
      </c>
      <c r="E330" s="3">
        <v>0</v>
      </c>
      <c r="F330" s="3">
        <v>0</v>
      </c>
      <c r="G330" s="3">
        <v>0</v>
      </c>
      <c r="H330" s="3">
        <v>29346.63</v>
      </c>
      <c r="I330" s="3">
        <v>5522.69</v>
      </c>
      <c r="J330" s="3">
        <v>0</v>
      </c>
      <c r="K330" s="3">
        <v>978.02</v>
      </c>
      <c r="L330" s="3">
        <v>0</v>
      </c>
      <c r="M330" s="3"/>
      <c r="N330" s="3">
        <v>3684</v>
      </c>
      <c r="O330" s="3">
        <v>0.66</v>
      </c>
      <c r="P330" s="3">
        <v>39532</v>
      </c>
      <c r="Q330" s="1">
        <v>44927</v>
      </c>
      <c r="R330" t="s">
        <v>2450</v>
      </c>
    </row>
    <row r="331" spans="1:18" x14ac:dyDescent="0.25">
      <c r="A331" t="s">
        <v>588</v>
      </c>
      <c r="B331" t="s">
        <v>589</v>
      </c>
      <c r="C331" s="3">
        <v>29964</v>
      </c>
      <c r="D331" s="3">
        <v>0</v>
      </c>
      <c r="E331" s="3">
        <v>29964</v>
      </c>
      <c r="F331" s="3">
        <v>1498.2</v>
      </c>
      <c r="G331" s="3">
        <v>0</v>
      </c>
      <c r="H331" s="3">
        <v>29346.63</v>
      </c>
      <c r="I331" s="3">
        <v>6056.13</v>
      </c>
      <c r="J331" s="3">
        <v>522</v>
      </c>
      <c r="K331" s="3">
        <v>1072.81</v>
      </c>
      <c r="L331" s="3">
        <v>0</v>
      </c>
      <c r="M331" s="3"/>
      <c r="N331" s="3">
        <v>0</v>
      </c>
      <c r="O331" s="3">
        <v>0.23</v>
      </c>
      <c r="P331" s="3">
        <v>68460</v>
      </c>
      <c r="Q331" s="1">
        <v>44927</v>
      </c>
      <c r="R331" t="s">
        <v>589</v>
      </c>
    </row>
    <row r="332" spans="1:18" x14ac:dyDescent="0.25">
      <c r="A332" t="s">
        <v>590</v>
      </c>
      <c r="B332" t="s">
        <v>174</v>
      </c>
      <c r="C332" s="3">
        <v>2723406</v>
      </c>
      <c r="D332" s="3">
        <v>0</v>
      </c>
      <c r="E332" s="3">
        <v>1811737.65</v>
      </c>
      <c r="F332" s="3" t="s">
        <v>72</v>
      </c>
      <c r="G332" s="3">
        <v>0</v>
      </c>
      <c r="H332" s="3">
        <v>29346.63</v>
      </c>
      <c r="I332" s="3">
        <v>6889.91</v>
      </c>
      <c r="J332" s="3">
        <v>595.20000000000005</v>
      </c>
      <c r="K332" s="3">
        <v>1219.8599999999999</v>
      </c>
      <c r="L332" s="3">
        <v>0</v>
      </c>
      <c r="M332" s="3"/>
      <c r="N332" s="3">
        <v>6577</v>
      </c>
      <c r="O332" s="3">
        <v>0.52</v>
      </c>
      <c r="P332" s="3">
        <v>2858622</v>
      </c>
      <c r="Q332" s="1">
        <v>44927</v>
      </c>
      <c r="R332" t="s">
        <v>2310</v>
      </c>
    </row>
    <row r="333" spans="1:18" x14ac:dyDescent="0.25">
      <c r="A333" t="s">
        <v>591</v>
      </c>
      <c r="B333" t="s">
        <v>592</v>
      </c>
      <c r="C333" s="3">
        <v>29640</v>
      </c>
      <c r="D333" s="3">
        <v>29640</v>
      </c>
      <c r="E333" s="3">
        <v>0</v>
      </c>
      <c r="F333" s="3">
        <v>0</v>
      </c>
      <c r="G333" s="3">
        <v>0</v>
      </c>
      <c r="H333" s="3">
        <v>29346.63</v>
      </c>
      <c r="I333" s="3">
        <v>6006.82</v>
      </c>
      <c r="J333" s="3">
        <v>0</v>
      </c>
      <c r="K333" s="3">
        <v>1063.56</v>
      </c>
      <c r="L333" s="3">
        <v>10364.969999999999</v>
      </c>
      <c r="M333" s="3"/>
      <c r="N333" s="3">
        <v>-3046</v>
      </c>
      <c r="O333" s="3">
        <v>0.02</v>
      </c>
      <c r="P333" s="3">
        <v>43736</v>
      </c>
      <c r="Q333" s="1">
        <v>44927</v>
      </c>
      <c r="R333" t="s">
        <v>2451</v>
      </c>
    </row>
    <row r="334" spans="1:18" x14ac:dyDescent="0.25">
      <c r="A334" t="s">
        <v>593</v>
      </c>
      <c r="B334" t="s">
        <v>594</v>
      </c>
      <c r="C334" s="3">
        <v>29920</v>
      </c>
      <c r="D334" s="3">
        <v>29920</v>
      </c>
      <c r="E334" s="3">
        <v>0</v>
      </c>
      <c r="F334" s="3">
        <v>0</v>
      </c>
      <c r="G334" s="3">
        <v>0</v>
      </c>
      <c r="H334" s="3">
        <v>29346.63</v>
      </c>
      <c r="I334" s="3">
        <v>6006.82</v>
      </c>
      <c r="J334" s="3">
        <v>518.4</v>
      </c>
      <c r="K334" s="3">
        <v>1063.56</v>
      </c>
      <c r="L334" s="3">
        <v>0</v>
      </c>
      <c r="M334" s="3"/>
      <c r="N334" s="3">
        <v>-3306</v>
      </c>
      <c r="O334" s="3">
        <v>0.59</v>
      </c>
      <c r="P334" s="3">
        <v>33630</v>
      </c>
      <c r="Q334" s="1">
        <v>44927</v>
      </c>
      <c r="R334" t="s">
        <v>2452</v>
      </c>
    </row>
    <row r="335" spans="1:18" x14ac:dyDescent="0.25">
      <c r="A335" t="s">
        <v>595</v>
      </c>
      <c r="B335" t="s">
        <v>58</v>
      </c>
      <c r="C335" s="3">
        <v>54845</v>
      </c>
      <c r="D335" s="3">
        <v>54845</v>
      </c>
      <c r="E335" s="3" t="s">
        <v>59</v>
      </c>
      <c r="F335" s="3" t="s">
        <v>59</v>
      </c>
      <c r="G335" s="3">
        <v>0</v>
      </c>
      <c r="H335" s="3">
        <v>29346.63</v>
      </c>
      <c r="I335" s="3">
        <v>6011.3</v>
      </c>
      <c r="J335" s="3">
        <v>519.6</v>
      </c>
      <c r="K335" s="3">
        <v>1064.49</v>
      </c>
      <c r="L335" s="3">
        <v>0</v>
      </c>
      <c r="M335" s="3"/>
      <c r="N335" s="3">
        <v>21613.24</v>
      </c>
      <c r="O335" s="3">
        <v>0.74</v>
      </c>
      <c r="P335" s="3">
        <v>58556</v>
      </c>
      <c r="Q335" s="1">
        <v>44927</v>
      </c>
      <c r="R335" t="s">
        <v>2280</v>
      </c>
    </row>
    <row r="336" spans="1:18" x14ac:dyDescent="0.25">
      <c r="A336" t="s">
        <v>596</v>
      </c>
      <c r="B336" t="s">
        <v>597</v>
      </c>
      <c r="C336" s="3">
        <v>980393</v>
      </c>
      <c r="D336" s="3">
        <v>0</v>
      </c>
      <c r="E336" s="3">
        <v>707690.24</v>
      </c>
      <c r="F336" s="3" t="s">
        <v>72</v>
      </c>
      <c r="G336" s="3">
        <v>0</v>
      </c>
      <c r="H336" s="3">
        <v>29346.63</v>
      </c>
      <c r="I336" s="3">
        <v>6015.79</v>
      </c>
      <c r="J336" s="3">
        <v>519.6</v>
      </c>
      <c r="K336" s="3">
        <v>1064.95</v>
      </c>
      <c r="L336" s="3">
        <v>0</v>
      </c>
      <c r="M336" s="3"/>
      <c r="N336" s="3">
        <v>6419</v>
      </c>
      <c r="O336" s="3">
        <v>0.52</v>
      </c>
      <c r="P336" s="3">
        <v>1059144</v>
      </c>
      <c r="Q336" s="1">
        <v>44927</v>
      </c>
      <c r="R336" t="s">
        <v>2453</v>
      </c>
    </row>
    <row r="337" spans="1:18" x14ac:dyDescent="0.25">
      <c r="A337" t="s">
        <v>598</v>
      </c>
      <c r="B337" t="s">
        <v>599</v>
      </c>
      <c r="C337" s="3">
        <v>35914</v>
      </c>
      <c r="D337" s="3">
        <v>35914</v>
      </c>
      <c r="E337" s="3">
        <v>0</v>
      </c>
      <c r="F337" s="3">
        <v>0</v>
      </c>
      <c r="G337" s="3">
        <v>0</v>
      </c>
      <c r="H337" s="3">
        <v>29346.63</v>
      </c>
      <c r="I337" s="3">
        <v>5486.83</v>
      </c>
      <c r="J337" s="3">
        <v>0</v>
      </c>
      <c r="K337" s="3">
        <v>972.01</v>
      </c>
      <c r="L337" s="3">
        <v>0</v>
      </c>
      <c r="M337" s="3"/>
      <c r="N337" s="3">
        <v>3687</v>
      </c>
      <c r="O337" s="3">
        <v>0.53</v>
      </c>
      <c r="P337" s="3">
        <v>39493</v>
      </c>
      <c r="Q337" s="1">
        <v>44927</v>
      </c>
      <c r="R337" t="s">
        <v>2454</v>
      </c>
    </row>
    <row r="338" spans="1:18" x14ac:dyDescent="0.25">
      <c r="A338" t="s">
        <v>600</v>
      </c>
      <c r="B338" t="s">
        <v>601</v>
      </c>
      <c r="C338" s="3">
        <v>507432</v>
      </c>
      <c r="D338" s="3">
        <v>0</v>
      </c>
      <c r="E338" s="3">
        <v>406315.06</v>
      </c>
      <c r="F338" s="3" t="s">
        <v>72</v>
      </c>
      <c r="G338" s="3">
        <v>0</v>
      </c>
      <c r="H338" s="3">
        <v>29346.63</v>
      </c>
      <c r="I338" s="3">
        <v>5486.83</v>
      </c>
      <c r="J338" s="3">
        <v>474</v>
      </c>
      <c r="K338" s="3">
        <v>972.01</v>
      </c>
      <c r="L338" s="3">
        <v>0</v>
      </c>
      <c r="M338" s="3"/>
      <c r="N338" s="3">
        <v>6323</v>
      </c>
      <c r="O338" s="3">
        <v>0.78</v>
      </c>
      <c r="P338" s="3">
        <v>570351</v>
      </c>
      <c r="Q338" s="1">
        <v>44927</v>
      </c>
      <c r="R338" t="s">
        <v>2455</v>
      </c>
    </row>
    <row r="339" spans="1:18" x14ac:dyDescent="0.25">
      <c r="A339" t="s">
        <v>602</v>
      </c>
      <c r="B339" t="s">
        <v>603</v>
      </c>
      <c r="C339" s="3">
        <v>29438</v>
      </c>
      <c r="D339" s="3">
        <v>29438</v>
      </c>
      <c r="E339" s="3">
        <v>0</v>
      </c>
      <c r="F339" s="3">
        <v>0</v>
      </c>
      <c r="G339" s="3">
        <v>0</v>
      </c>
      <c r="H339" s="3">
        <v>29346.63</v>
      </c>
      <c r="I339" s="3">
        <v>5482.34</v>
      </c>
      <c r="J339" s="3">
        <v>472.8</v>
      </c>
      <c r="K339" s="3">
        <v>971.08</v>
      </c>
      <c r="L339" s="3">
        <v>0</v>
      </c>
      <c r="M339" s="3"/>
      <c r="N339" s="3">
        <v>-3257</v>
      </c>
      <c r="O339" s="3">
        <v>0.15</v>
      </c>
      <c r="P339" s="3">
        <v>33016</v>
      </c>
      <c r="Q339" s="1">
        <v>44927</v>
      </c>
      <c r="R339" t="s">
        <v>2456</v>
      </c>
    </row>
    <row r="340" spans="1:18" x14ac:dyDescent="0.25">
      <c r="A340" t="s">
        <v>604</v>
      </c>
      <c r="B340" t="s">
        <v>605</v>
      </c>
      <c r="C340" s="3">
        <v>68367</v>
      </c>
      <c r="D340" s="3">
        <v>0</v>
      </c>
      <c r="E340" s="3">
        <v>66768.2</v>
      </c>
      <c r="F340" s="3">
        <v>4937.21</v>
      </c>
      <c r="G340" s="3">
        <v>0</v>
      </c>
      <c r="H340" s="3">
        <v>29346.63</v>
      </c>
      <c r="I340" s="3">
        <v>7840.24</v>
      </c>
      <c r="J340" s="3">
        <v>675.59</v>
      </c>
      <c r="K340" s="3">
        <v>1388.18</v>
      </c>
      <c r="L340" s="3">
        <v>0</v>
      </c>
      <c r="M340" s="3"/>
      <c r="N340" s="3">
        <v>0</v>
      </c>
      <c r="O340" s="3">
        <v>0.95</v>
      </c>
      <c r="P340" s="3">
        <v>110957</v>
      </c>
      <c r="Q340" s="1">
        <v>44927</v>
      </c>
      <c r="R340" t="s">
        <v>605</v>
      </c>
    </row>
    <row r="341" spans="1:18" x14ac:dyDescent="0.25">
      <c r="A341" t="s">
        <v>606</v>
      </c>
      <c r="B341" t="s">
        <v>83</v>
      </c>
      <c r="C341" s="3">
        <v>35361</v>
      </c>
      <c r="D341" s="3">
        <v>35361</v>
      </c>
      <c r="E341" s="3">
        <v>0</v>
      </c>
      <c r="F341" s="3">
        <v>0</v>
      </c>
      <c r="G341" s="3">
        <v>0</v>
      </c>
      <c r="H341" s="3">
        <v>29346.63</v>
      </c>
      <c r="I341" s="3">
        <v>8355.76</v>
      </c>
      <c r="J341" s="3">
        <v>771.2</v>
      </c>
      <c r="K341" s="3">
        <v>1479.74</v>
      </c>
      <c r="L341" s="3">
        <v>0</v>
      </c>
      <c r="M341" s="3"/>
      <c r="N341" s="3">
        <v>0</v>
      </c>
      <c r="O341" s="3">
        <v>0.67</v>
      </c>
      <c r="P341" s="3">
        <v>39954</v>
      </c>
      <c r="Q341" s="1">
        <v>44927</v>
      </c>
      <c r="R341" t="s">
        <v>83</v>
      </c>
    </row>
    <row r="342" spans="1:18" x14ac:dyDescent="0.25">
      <c r="A342" t="s">
        <v>607</v>
      </c>
      <c r="B342" t="s">
        <v>33</v>
      </c>
      <c r="C342" s="3">
        <v>75224</v>
      </c>
      <c r="D342" s="3">
        <v>0</v>
      </c>
      <c r="E342" s="3">
        <v>73435.679999999993</v>
      </c>
      <c r="F342" s="3">
        <v>5460.1</v>
      </c>
      <c r="G342" s="3">
        <v>0</v>
      </c>
      <c r="H342" s="3">
        <v>29346.63</v>
      </c>
      <c r="I342" s="3">
        <v>10704.69</v>
      </c>
      <c r="J342" s="3">
        <v>924</v>
      </c>
      <c r="K342" s="3">
        <v>1895.92</v>
      </c>
      <c r="L342" s="3">
        <v>0</v>
      </c>
      <c r="M342" s="3"/>
      <c r="N342" s="3">
        <v>0</v>
      </c>
      <c r="O342" s="3">
        <v>0.98</v>
      </c>
      <c r="P342" s="3">
        <v>121768</v>
      </c>
      <c r="Q342" s="1">
        <v>44927</v>
      </c>
      <c r="R342" t="s">
        <v>33</v>
      </c>
    </row>
    <row r="343" spans="1:18" x14ac:dyDescent="0.25">
      <c r="A343" t="s">
        <v>608</v>
      </c>
      <c r="B343" t="s">
        <v>609</v>
      </c>
      <c r="C343" s="3">
        <v>31597</v>
      </c>
      <c r="D343" s="3">
        <v>31597</v>
      </c>
      <c r="E343" s="3">
        <v>0</v>
      </c>
      <c r="F343" s="3">
        <v>0</v>
      </c>
      <c r="G343" s="3">
        <v>0</v>
      </c>
      <c r="H343" s="3">
        <v>29346.63</v>
      </c>
      <c r="I343" s="3">
        <v>7835.76</v>
      </c>
      <c r="J343" s="3">
        <v>675.6</v>
      </c>
      <c r="K343" s="3">
        <v>1387.26</v>
      </c>
      <c r="L343" s="3">
        <v>0</v>
      </c>
      <c r="M343" s="3"/>
      <c r="N343" s="3">
        <v>-3478</v>
      </c>
      <c r="O343" s="3">
        <v>0.75</v>
      </c>
      <c r="P343" s="3">
        <v>35768</v>
      </c>
      <c r="Q343" s="1">
        <v>44927</v>
      </c>
      <c r="R343" t="s">
        <v>2457</v>
      </c>
    </row>
    <row r="344" spans="1:18" x14ac:dyDescent="0.25">
      <c r="A344" t="s">
        <v>610</v>
      </c>
      <c r="B344" t="s">
        <v>611</v>
      </c>
      <c r="C344" s="3">
        <v>35055</v>
      </c>
      <c r="D344" s="3">
        <v>0</v>
      </c>
      <c r="E344" s="3">
        <v>35055</v>
      </c>
      <c r="F344" s="3">
        <v>1752.75</v>
      </c>
      <c r="G344" s="3">
        <v>0</v>
      </c>
      <c r="H344" s="3">
        <v>29346.63</v>
      </c>
      <c r="I344" s="3">
        <v>8100.24</v>
      </c>
      <c r="J344" s="3">
        <v>699.6</v>
      </c>
      <c r="K344" s="3">
        <v>1434.42</v>
      </c>
      <c r="L344" s="3">
        <v>0</v>
      </c>
      <c r="M344" s="3"/>
      <c r="N344" s="3">
        <v>0</v>
      </c>
      <c r="O344" s="3">
        <v>0.36</v>
      </c>
      <c r="P344" s="3">
        <v>76389</v>
      </c>
      <c r="Q344" s="1">
        <v>44927</v>
      </c>
      <c r="R344" t="s">
        <v>611</v>
      </c>
    </row>
    <row r="345" spans="1:18" x14ac:dyDescent="0.25">
      <c r="A345" t="s">
        <v>612</v>
      </c>
      <c r="B345" t="s">
        <v>392</v>
      </c>
      <c r="C345" s="3">
        <v>76020</v>
      </c>
      <c r="D345" s="3">
        <v>0</v>
      </c>
      <c r="E345" s="3">
        <v>74244.05</v>
      </c>
      <c r="F345" s="3">
        <v>5488.15</v>
      </c>
      <c r="G345" s="3">
        <v>0</v>
      </c>
      <c r="H345" s="3">
        <v>29346.63</v>
      </c>
      <c r="I345" s="3">
        <v>11758.13</v>
      </c>
      <c r="J345" s="3">
        <v>1014</v>
      </c>
      <c r="K345" s="3">
        <v>2082.27</v>
      </c>
      <c r="L345" s="3">
        <v>0</v>
      </c>
      <c r="M345" s="3"/>
      <c r="N345" s="3">
        <v>0</v>
      </c>
      <c r="O345" s="3">
        <v>0.77</v>
      </c>
      <c r="P345" s="3">
        <v>123934</v>
      </c>
      <c r="Q345" s="1">
        <v>44927</v>
      </c>
      <c r="R345" t="s">
        <v>392</v>
      </c>
    </row>
    <row r="346" spans="1:18" x14ac:dyDescent="0.25">
      <c r="A346" t="s">
        <v>613</v>
      </c>
      <c r="B346" t="s">
        <v>614</v>
      </c>
      <c r="C346" s="3">
        <v>120125</v>
      </c>
      <c r="D346" s="3">
        <v>0</v>
      </c>
      <c r="E346" s="3">
        <v>114674.23</v>
      </c>
      <c r="F346" s="3">
        <v>11184.48</v>
      </c>
      <c r="G346" s="3">
        <v>0</v>
      </c>
      <c r="H346" s="3">
        <v>29346.63</v>
      </c>
      <c r="I346" s="3">
        <v>7826.8</v>
      </c>
      <c r="J346" s="3">
        <v>0</v>
      </c>
      <c r="K346" s="3">
        <v>1386.33</v>
      </c>
      <c r="L346" s="3">
        <v>0</v>
      </c>
      <c r="M346" s="3"/>
      <c r="N346" s="3">
        <v>6945</v>
      </c>
      <c r="O346" s="3">
        <v>0.53</v>
      </c>
      <c r="P346" s="3">
        <v>171364</v>
      </c>
      <c r="Q346" s="1">
        <v>44927</v>
      </c>
      <c r="R346" t="s">
        <v>2458</v>
      </c>
    </row>
    <row r="347" spans="1:18" x14ac:dyDescent="0.25">
      <c r="A347" t="s">
        <v>615</v>
      </c>
      <c r="B347" t="s">
        <v>616</v>
      </c>
      <c r="C347" s="3">
        <v>29200</v>
      </c>
      <c r="D347" s="3">
        <v>29638</v>
      </c>
      <c r="E347" s="3">
        <v>0</v>
      </c>
      <c r="F347" s="3">
        <v>438</v>
      </c>
      <c r="G347" s="3">
        <v>438</v>
      </c>
      <c r="H347" s="3">
        <v>29346.63</v>
      </c>
      <c r="I347" s="3">
        <v>5222.3500000000004</v>
      </c>
      <c r="J347" s="3">
        <v>451.2</v>
      </c>
      <c r="K347" s="3">
        <v>924.84</v>
      </c>
      <c r="L347" s="3">
        <v>0</v>
      </c>
      <c r="M347" s="3"/>
      <c r="N347" s="3">
        <v>0</v>
      </c>
      <c r="O347" s="3">
        <v>0.98</v>
      </c>
      <c r="P347" s="3">
        <v>35946</v>
      </c>
      <c r="Q347" s="1">
        <v>44927</v>
      </c>
      <c r="R347" t="s">
        <v>616</v>
      </c>
    </row>
    <row r="348" spans="1:18" x14ac:dyDescent="0.25">
      <c r="A348" t="s">
        <v>1169</v>
      </c>
      <c r="B348" t="s">
        <v>618</v>
      </c>
      <c r="C348" s="3">
        <v>36145</v>
      </c>
      <c r="D348" s="3">
        <v>36150</v>
      </c>
      <c r="E348" s="3">
        <v>0</v>
      </c>
      <c r="F348" s="3">
        <v>0</v>
      </c>
      <c r="G348" s="3">
        <v>5</v>
      </c>
      <c r="H348" s="3">
        <v>29346.63</v>
      </c>
      <c r="I348" s="3">
        <v>5222.3500000000004</v>
      </c>
      <c r="J348" s="3">
        <v>451.2</v>
      </c>
      <c r="K348" s="3">
        <v>924.84</v>
      </c>
      <c r="L348" s="3">
        <v>0</v>
      </c>
      <c r="M348" s="3"/>
      <c r="N348" s="3">
        <v>3712</v>
      </c>
      <c r="O348" s="3">
        <v>0.98</v>
      </c>
      <c r="P348" s="3">
        <v>39653</v>
      </c>
      <c r="Q348" s="1">
        <v>44927</v>
      </c>
      <c r="R348" t="s">
        <v>2459</v>
      </c>
    </row>
    <row r="349" spans="1:18" x14ac:dyDescent="0.25">
      <c r="A349" t="s">
        <v>1170</v>
      </c>
      <c r="B349" t="s">
        <v>620</v>
      </c>
      <c r="C349" s="3">
        <v>29698</v>
      </c>
      <c r="D349" s="3">
        <v>29698</v>
      </c>
      <c r="E349" s="3">
        <v>0</v>
      </c>
      <c r="F349" s="3">
        <v>0</v>
      </c>
      <c r="G349" s="3">
        <v>0</v>
      </c>
      <c r="H349" s="3">
        <v>29346.63</v>
      </c>
      <c r="I349" s="3">
        <v>5764.75</v>
      </c>
      <c r="J349" s="3">
        <v>498</v>
      </c>
      <c r="K349" s="3">
        <v>1021.02</v>
      </c>
      <c r="L349" s="3">
        <v>0</v>
      </c>
      <c r="M349" s="3"/>
      <c r="N349" s="3">
        <v>-3284</v>
      </c>
      <c r="O349" s="3">
        <v>0.6</v>
      </c>
      <c r="P349" s="3">
        <v>33347</v>
      </c>
      <c r="Q349" s="1">
        <v>44927</v>
      </c>
      <c r="R349" t="s">
        <v>2460</v>
      </c>
    </row>
    <row r="350" spans="1:18" x14ac:dyDescent="0.25">
      <c r="A350" t="s">
        <v>621</v>
      </c>
      <c r="B350" t="s">
        <v>622</v>
      </c>
      <c r="C350" s="3">
        <v>2458942</v>
      </c>
      <c r="D350" s="3">
        <v>0</v>
      </c>
      <c r="E350" s="3">
        <v>1639654.16</v>
      </c>
      <c r="F350" s="3" t="s">
        <v>72</v>
      </c>
      <c r="G350" s="3">
        <v>0</v>
      </c>
      <c r="H350" s="3">
        <v>29346.63</v>
      </c>
      <c r="I350" s="3">
        <v>5222.3500000000004</v>
      </c>
      <c r="J350" s="3">
        <v>451.2</v>
      </c>
      <c r="K350" s="3">
        <v>924.84</v>
      </c>
      <c r="L350" s="3">
        <v>0</v>
      </c>
      <c r="M350" s="3"/>
      <c r="N350" s="3">
        <v>6275</v>
      </c>
      <c r="O350" s="3">
        <v>0.27</v>
      </c>
      <c r="P350" s="3">
        <v>2583145</v>
      </c>
      <c r="Q350" s="1">
        <v>44927</v>
      </c>
      <c r="R350" t="s">
        <v>2461</v>
      </c>
    </row>
    <row r="351" spans="1:18" x14ac:dyDescent="0.25">
      <c r="A351" t="s">
        <v>1171</v>
      </c>
      <c r="B351" t="s">
        <v>452</v>
      </c>
      <c r="C351" s="3">
        <v>32569</v>
      </c>
      <c r="D351" s="3">
        <v>32569</v>
      </c>
      <c r="E351" s="3">
        <v>0</v>
      </c>
      <c r="F351" s="3">
        <v>0</v>
      </c>
      <c r="G351" s="3">
        <v>0</v>
      </c>
      <c r="H351" s="3">
        <v>29346.63</v>
      </c>
      <c r="I351" s="3">
        <v>5222.3500000000004</v>
      </c>
      <c r="J351" s="3">
        <v>451.2</v>
      </c>
      <c r="K351" s="3">
        <v>924.84</v>
      </c>
      <c r="L351" s="3">
        <v>0</v>
      </c>
      <c r="M351" s="3"/>
      <c r="N351" s="3">
        <v>-3233</v>
      </c>
      <c r="O351" s="3">
        <v>0.98</v>
      </c>
      <c r="P351" s="3">
        <v>32713</v>
      </c>
      <c r="Q351" s="1">
        <v>44927</v>
      </c>
      <c r="R351" t="s">
        <v>2403</v>
      </c>
    </row>
    <row r="352" spans="1:18" x14ac:dyDescent="0.25">
      <c r="A352" t="s">
        <v>1172</v>
      </c>
      <c r="B352" t="s">
        <v>625</v>
      </c>
      <c r="C352" s="3">
        <v>29425</v>
      </c>
      <c r="D352" s="3">
        <v>29425</v>
      </c>
      <c r="E352" s="3">
        <v>0</v>
      </c>
      <c r="F352" s="3">
        <v>0</v>
      </c>
      <c r="G352" s="3">
        <v>0</v>
      </c>
      <c r="H352" s="3">
        <v>29346.63</v>
      </c>
      <c r="I352" s="3">
        <v>5222.3500000000004</v>
      </c>
      <c r="J352" s="3">
        <v>451.2</v>
      </c>
      <c r="K352" s="3">
        <v>924.84</v>
      </c>
      <c r="L352" s="3">
        <v>0</v>
      </c>
      <c r="M352" s="3"/>
      <c r="N352" s="3">
        <v>-2987</v>
      </c>
      <c r="O352" s="3">
        <v>0.98</v>
      </c>
      <c r="P352" s="3">
        <v>32959</v>
      </c>
      <c r="Q352" s="1">
        <v>44927</v>
      </c>
      <c r="R352" t="s">
        <v>2462</v>
      </c>
    </row>
    <row r="353" spans="1:18" x14ac:dyDescent="0.25">
      <c r="A353" t="s">
        <v>1173</v>
      </c>
      <c r="B353" t="s">
        <v>627</v>
      </c>
      <c r="C353" s="3">
        <v>2531057</v>
      </c>
      <c r="D353" s="3">
        <v>0</v>
      </c>
      <c r="E353" s="3">
        <v>1685237.37</v>
      </c>
      <c r="F353" s="3" t="s">
        <v>72</v>
      </c>
      <c r="G353" s="3">
        <v>0</v>
      </c>
      <c r="H353" s="3">
        <v>29346.63</v>
      </c>
      <c r="I353" s="3">
        <v>5226.83</v>
      </c>
      <c r="J353" s="3">
        <v>451.2</v>
      </c>
      <c r="K353" s="3">
        <v>925.3</v>
      </c>
      <c r="L353" s="3">
        <v>0</v>
      </c>
      <c r="M353" s="3"/>
      <c r="N353" s="3">
        <v>6276</v>
      </c>
      <c r="O353" s="3">
        <v>0.17</v>
      </c>
      <c r="P353" s="3">
        <v>2657545</v>
      </c>
      <c r="Q353" s="1">
        <v>44927</v>
      </c>
      <c r="R353" t="s">
        <v>2463</v>
      </c>
    </row>
    <row r="354" spans="1:18" x14ac:dyDescent="0.25">
      <c r="A354" t="s">
        <v>628</v>
      </c>
      <c r="B354" t="s">
        <v>629</v>
      </c>
      <c r="C354" s="3">
        <v>62576</v>
      </c>
      <c r="D354" s="3">
        <v>62576</v>
      </c>
      <c r="E354" s="3">
        <v>0</v>
      </c>
      <c r="F354" s="3">
        <v>0</v>
      </c>
      <c r="G354" s="3">
        <v>0</v>
      </c>
      <c r="H354" s="3">
        <v>29346.63</v>
      </c>
      <c r="I354" s="3">
        <v>5222.3500000000004</v>
      </c>
      <c r="J354" s="3">
        <v>0</v>
      </c>
      <c r="K354" s="3">
        <v>924.84</v>
      </c>
      <c r="L354" s="3">
        <v>0</v>
      </c>
      <c r="M354" s="3"/>
      <c r="N354" s="3">
        <v>0</v>
      </c>
      <c r="O354" s="3">
        <v>0.18</v>
      </c>
      <c r="P354" s="3">
        <v>35494</v>
      </c>
      <c r="Q354" s="1">
        <v>44927</v>
      </c>
      <c r="R354" t="s">
        <v>629</v>
      </c>
    </row>
    <row r="355" spans="1:18" x14ac:dyDescent="0.25">
      <c r="A355" t="s">
        <v>630</v>
      </c>
      <c r="B355" t="s">
        <v>631</v>
      </c>
      <c r="C355" s="3">
        <v>28756</v>
      </c>
      <c r="D355" s="3">
        <v>28756</v>
      </c>
      <c r="E355" s="3">
        <v>0</v>
      </c>
      <c r="F355" s="3">
        <v>0</v>
      </c>
      <c r="G355" s="3">
        <v>0</v>
      </c>
      <c r="H355" s="3">
        <v>29346.63</v>
      </c>
      <c r="I355" s="3">
        <v>5231.3100000000004</v>
      </c>
      <c r="J355" s="3">
        <v>0</v>
      </c>
      <c r="K355" s="3">
        <v>926.23</v>
      </c>
      <c r="L355" s="3">
        <v>0</v>
      </c>
      <c r="M355" s="3"/>
      <c r="N355" s="3">
        <v>-3234</v>
      </c>
      <c r="O355" s="3">
        <v>0.83</v>
      </c>
      <c r="P355" s="3">
        <v>32271</v>
      </c>
      <c r="Q355" s="1">
        <v>44927</v>
      </c>
      <c r="R355" t="s">
        <v>2464</v>
      </c>
    </row>
    <row r="356" spans="1:18" x14ac:dyDescent="0.25">
      <c r="A356" t="s">
        <v>1736</v>
      </c>
      <c r="B356" t="s">
        <v>633</v>
      </c>
      <c r="C356" s="3">
        <v>29197</v>
      </c>
      <c r="D356" s="3">
        <v>29197</v>
      </c>
      <c r="E356" s="3">
        <v>0</v>
      </c>
      <c r="F356" s="3">
        <v>0</v>
      </c>
      <c r="G356" s="3">
        <v>0</v>
      </c>
      <c r="H356" s="3">
        <v>29346.63</v>
      </c>
      <c r="I356" s="3">
        <v>5217.8599999999997</v>
      </c>
      <c r="J356" s="3">
        <v>451.2</v>
      </c>
      <c r="K356" s="3">
        <v>923.91</v>
      </c>
      <c r="L356" s="3">
        <v>0</v>
      </c>
      <c r="M356" s="3"/>
      <c r="N356" s="3">
        <v>-3232</v>
      </c>
      <c r="O356" s="3">
        <v>0.4</v>
      </c>
      <c r="P356" s="3">
        <v>32708</v>
      </c>
      <c r="Q356" s="1">
        <v>44927</v>
      </c>
      <c r="R356" t="s">
        <v>2465</v>
      </c>
    </row>
    <row r="357" spans="1:18" x14ac:dyDescent="0.25">
      <c r="A357" t="s">
        <v>1738</v>
      </c>
      <c r="B357" t="s">
        <v>635</v>
      </c>
      <c r="C357" s="3">
        <v>29204</v>
      </c>
      <c r="D357" s="3">
        <v>29204</v>
      </c>
      <c r="E357" s="3">
        <v>0</v>
      </c>
      <c r="F357" s="3">
        <v>0</v>
      </c>
      <c r="G357" s="3">
        <v>0</v>
      </c>
      <c r="H357" s="3">
        <v>29346.63</v>
      </c>
      <c r="I357" s="3">
        <v>5226.83</v>
      </c>
      <c r="J357" s="3">
        <v>451.2</v>
      </c>
      <c r="K357" s="3">
        <v>925.3</v>
      </c>
      <c r="L357" s="3">
        <v>0</v>
      </c>
      <c r="M357" s="3"/>
      <c r="N357" s="3">
        <v>-3233</v>
      </c>
      <c r="O357" s="3">
        <v>0.04</v>
      </c>
      <c r="P357" s="3">
        <v>32717</v>
      </c>
      <c r="Q357" s="1">
        <v>44927</v>
      </c>
      <c r="R357" t="s">
        <v>2466</v>
      </c>
    </row>
    <row r="358" spans="1:18" x14ac:dyDescent="0.25">
      <c r="A358" t="s">
        <v>1739</v>
      </c>
      <c r="B358" t="s">
        <v>637</v>
      </c>
      <c r="C358" s="3">
        <v>32166</v>
      </c>
      <c r="D358" s="3">
        <v>32166</v>
      </c>
      <c r="E358" s="3">
        <v>0</v>
      </c>
      <c r="F358" s="3">
        <v>0</v>
      </c>
      <c r="G358" s="3">
        <v>0</v>
      </c>
      <c r="H358" s="3">
        <v>29346.63</v>
      </c>
      <c r="I358" s="3">
        <v>5222.3500000000004</v>
      </c>
      <c r="J358" s="3">
        <v>451.2</v>
      </c>
      <c r="K358" s="3">
        <v>924.84</v>
      </c>
      <c r="L358" s="3">
        <v>0</v>
      </c>
      <c r="M358" s="3"/>
      <c r="N358" s="3">
        <v>0</v>
      </c>
      <c r="O358" s="3">
        <v>0.98</v>
      </c>
      <c r="P358" s="3">
        <v>35946</v>
      </c>
      <c r="Q358" s="1">
        <v>44927</v>
      </c>
      <c r="R358" t="s">
        <v>637</v>
      </c>
    </row>
    <row r="359" spans="1:18" x14ac:dyDescent="0.25">
      <c r="A359" t="s">
        <v>1740</v>
      </c>
      <c r="B359" t="s">
        <v>639</v>
      </c>
      <c r="C359" s="3">
        <v>2264633</v>
      </c>
      <c r="D359" s="3">
        <v>0</v>
      </c>
      <c r="E359" s="3">
        <v>1512976.51</v>
      </c>
      <c r="F359" s="3" t="s">
        <v>72</v>
      </c>
      <c r="G359" s="3">
        <v>0</v>
      </c>
      <c r="H359" s="3">
        <v>29346.63</v>
      </c>
      <c r="I359" s="3">
        <v>3917.88</v>
      </c>
      <c r="J359" s="3">
        <v>337.2</v>
      </c>
      <c r="K359" s="3">
        <v>693.63</v>
      </c>
      <c r="L359" s="3">
        <v>0</v>
      </c>
      <c r="M359" s="3"/>
      <c r="N359" s="3">
        <v>6038</v>
      </c>
      <c r="O359" s="3">
        <v>0.83</v>
      </c>
      <c r="P359" s="3">
        <v>2380616</v>
      </c>
      <c r="Q359" s="1">
        <v>44927</v>
      </c>
      <c r="R359" t="s">
        <v>2467</v>
      </c>
    </row>
    <row r="360" spans="1:18" x14ac:dyDescent="0.25">
      <c r="A360" t="s">
        <v>1741</v>
      </c>
      <c r="B360" t="s">
        <v>641</v>
      </c>
      <c r="C360" s="3">
        <v>62886</v>
      </c>
      <c r="D360" s="3">
        <v>63810</v>
      </c>
      <c r="E360" s="3">
        <v>0</v>
      </c>
      <c r="F360" s="3">
        <v>3084.58</v>
      </c>
      <c r="G360" s="3">
        <v>924</v>
      </c>
      <c r="H360" s="3">
        <v>29346.63</v>
      </c>
      <c r="I360" s="3">
        <v>3922.36</v>
      </c>
      <c r="J360" s="3">
        <v>339.6</v>
      </c>
      <c r="K360" s="3">
        <v>694.55</v>
      </c>
      <c r="L360" s="3">
        <v>0</v>
      </c>
      <c r="M360" s="3"/>
      <c r="N360" s="3">
        <v>6945</v>
      </c>
      <c r="O360" s="3">
        <v>0.28000000000000003</v>
      </c>
      <c r="P360" s="3">
        <v>43409</v>
      </c>
      <c r="Q360" s="1">
        <v>44927</v>
      </c>
      <c r="R360" t="s">
        <v>2681</v>
      </c>
    </row>
    <row r="361" spans="1:18" x14ac:dyDescent="0.25">
      <c r="A361" t="s">
        <v>1742</v>
      </c>
      <c r="B361" t="s">
        <v>33</v>
      </c>
      <c r="C361" s="3">
        <v>61830</v>
      </c>
      <c r="D361" s="3">
        <v>0</v>
      </c>
      <c r="E361" s="3">
        <v>60361.35</v>
      </c>
      <c r="F361" s="3">
        <v>4486.72</v>
      </c>
      <c r="G361" s="3">
        <v>0</v>
      </c>
      <c r="H361" s="3">
        <v>29346.63</v>
      </c>
      <c r="I361" s="3">
        <v>4047.88</v>
      </c>
      <c r="J361" s="3">
        <v>350.4</v>
      </c>
      <c r="K361" s="3">
        <v>716.75</v>
      </c>
      <c r="L361" s="3">
        <v>0</v>
      </c>
      <c r="M361" s="3"/>
      <c r="N361" s="3">
        <v>0</v>
      </c>
      <c r="O361" s="3">
        <v>0.27</v>
      </c>
      <c r="P361" s="3">
        <v>99310</v>
      </c>
      <c r="Q361" s="1">
        <v>44927</v>
      </c>
      <c r="R361" t="s">
        <v>33</v>
      </c>
    </row>
    <row r="362" spans="1:18" x14ac:dyDescent="0.25">
      <c r="A362" t="s">
        <v>1743</v>
      </c>
      <c r="B362" t="s">
        <v>644</v>
      </c>
      <c r="C362" s="3">
        <v>28085</v>
      </c>
      <c r="D362" s="3">
        <v>28085</v>
      </c>
      <c r="E362" s="3">
        <v>0</v>
      </c>
      <c r="F362" s="3">
        <v>0</v>
      </c>
      <c r="G362" s="3">
        <v>0</v>
      </c>
      <c r="H362" s="3">
        <v>29346.63</v>
      </c>
      <c r="I362" s="3">
        <v>4007.53</v>
      </c>
      <c r="J362" s="3">
        <v>345.6</v>
      </c>
      <c r="K362" s="3">
        <v>709.81</v>
      </c>
      <c r="L362" s="3">
        <v>0</v>
      </c>
      <c r="M362" s="3"/>
      <c r="N362" s="3">
        <v>-3118</v>
      </c>
      <c r="O362" s="3">
        <v>0.43</v>
      </c>
      <c r="P362" s="3">
        <v>31292</v>
      </c>
      <c r="Q362" s="1">
        <v>44927</v>
      </c>
      <c r="R362" t="s">
        <v>2468</v>
      </c>
    </row>
    <row r="363" spans="1:18" x14ac:dyDescent="0.25">
      <c r="A363" t="s">
        <v>645</v>
      </c>
      <c r="B363" t="s">
        <v>646</v>
      </c>
      <c r="C363" s="3">
        <v>2255592</v>
      </c>
      <c r="D363" s="3">
        <v>0</v>
      </c>
      <c r="E363" s="3">
        <v>1507656.41</v>
      </c>
      <c r="F363" s="3" t="s">
        <v>72</v>
      </c>
      <c r="G363" s="3">
        <v>0</v>
      </c>
      <c r="H363" s="3">
        <v>29346.63</v>
      </c>
      <c r="I363" s="3">
        <v>4047.88</v>
      </c>
      <c r="J363" s="3">
        <v>350.4</v>
      </c>
      <c r="K363" s="3">
        <v>716.75</v>
      </c>
      <c r="L363" s="3">
        <v>0</v>
      </c>
      <c r="M363" s="3"/>
      <c r="N363" s="3">
        <v>6062</v>
      </c>
      <c r="O363" s="3">
        <v>0.52</v>
      </c>
      <c r="P363" s="3">
        <v>2371499</v>
      </c>
      <c r="Q363" s="1">
        <v>44927</v>
      </c>
      <c r="R363" t="s">
        <v>2469</v>
      </c>
    </row>
    <row r="364" spans="1:18" x14ac:dyDescent="0.25">
      <c r="A364" t="s">
        <v>647</v>
      </c>
      <c r="B364" t="s">
        <v>648</v>
      </c>
      <c r="C364" s="3">
        <v>28124</v>
      </c>
      <c r="D364" s="3">
        <v>28124</v>
      </c>
      <c r="E364" s="3">
        <v>0</v>
      </c>
      <c r="F364" s="3">
        <v>0</v>
      </c>
      <c r="G364" s="3">
        <v>0</v>
      </c>
      <c r="H364" s="3">
        <v>29346.63</v>
      </c>
      <c r="I364" s="3">
        <v>4047.88</v>
      </c>
      <c r="J364" s="3">
        <v>350.4</v>
      </c>
      <c r="K364" s="3">
        <v>716.75</v>
      </c>
      <c r="L364" s="3">
        <v>0</v>
      </c>
      <c r="M364" s="3"/>
      <c r="N364" s="3">
        <v>-3122</v>
      </c>
      <c r="O364" s="3">
        <v>0.34</v>
      </c>
      <c r="P364" s="3">
        <v>31340</v>
      </c>
      <c r="Q364" s="1">
        <v>44927</v>
      </c>
      <c r="R364" t="s">
        <v>2470</v>
      </c>
    </row>
    <row r="365" spans="1:18" x14ac:dyDescent="0.25">
      <c r="A365" t="s">
        <v>1746</v>
      </c>
      <c r="B365" t="s">
        <v>650</v>
      </c>
      <c r="C365" s="3">
        <v>27768</v>
      </c>
      <c r="D365" s="3">
        <v>28000</v>
      </c>
      <c r="E365" s="3">
        <v>0</v>
      </c>
      <c r="F365" s="3">
        <v>0</v>
      </c>
      <c r="G365" s="3">
        <v>232</v>
      </c>
      <c r="H365" s="3">
        <v>29346.63</v>
      </c>
      <c r="I365" s="3">
        <v>4047.88</v>
      </c>
      <c r="J365" s="3">
        <v>0</v>
      </c>
      <c r="K365" s="3">
        <v>716.75</v>
      </c>
      <c r="L365" s="3">
        <v>0</v>
      </c>
      <c r="M365" s="3"/>
      <c r="N365" s="3">
        <v>5248</v>
      </c>
      <c r="O365" s="3">
        <v>0.74</v>
      </c>
      <c r="P365" s="3">
        <v>39128</v>
      </c>
      <c r="Q365" s="1">
        <v>44927</v>
      </c>
      <c r="R365" t="s">
        <v>2471</v>
      </c>
    </row>
    <row r="366" spans="1:18" x14ac:dyDescent="0.25">
      <c r="A366" t="s">
        <v>651</v>
      </c>
      <c r="B366" t="s">
        <v>652</v>
      </c>
      <c r="C366" s="3">
        <v>27774</v>
      </c>
      <c r="D366" s="3">
        <v>27774</v>
      </c>
      <c r="E366" s="3">
        <v>0</v>
      </c>
      <c r="F366" s="3">
        <v>0</v>
      </c>
      <c r="G366" s="3">
        <v>0</v>
      </c>
      <c r="H366" s="3">
        <v>29346.63</v>
      </c>
      <c r="I366" s="3">
        <v>4047.88</v>
      </c>
      <c r="J366" s="3">
        <v>0</v>
      </c>
      <c r="K366" s="3">
        <v>716.75</v>
      </c>
      <c r="L366" s="3">
        <v>19434.32</v>
      </c>
      <c r="M366" s="3"/>
      <c r="N366" s="3">
        <v>-3122</v>
      </c>
      <c r="O366" s="3">
        <v>0.42</v>
      </c>
      <c r="P366" s="3">
        <v>50424</v>
      </c>
      <c r="Q366" s="1">
        <v>44927</v>
      </c>
      <c r="R366" t="s">
        <v>2472</v>
      </c>
    </row>
    <row r="367" spans="1:18" x14ac:dyDescent="0.25">
      <c r="A367" t="s">
        <v>1748</v>
      </c>
      <c r="B367" t="s">
        <v>29</v>
      </c>
      <c r="C367" s="3">
        <v>58137</v>
      </c>
      <c r="D367" s="3">
        <v>58137</v>
      </c>
      <c r="E367" s="3">
        <v>0</v>
      </c>
      <c r="F367" s="3">
        <v>0</v>
      </c>
      <c r="G367" s="3">
        <v>0</v>
      </c>
      <c r="H367" s="3">
        <v>29346.63</v>
      </c>
      <c r="I367" s="3">
        <v>4047.88</v>
      </c>
      <c r="J367" s="3">
        <v>350.4</v>
      </c>
      <c r="K367" s="3">
        <v>716.75</v>
      </c>
      <c r="L367" s="3">
        <v>0</v>
      </c>
      <c r="M367" s="3"/>
      <c r="N367" s="3">
        <v>0</v>
      </c>
      <c r="O367" s="3">
        <v>0.34</v>
      </c>
      <c r="P367" s="3">
        <v>34462</v>
      </c>
      <c r="Q367" s="1">
        <v>44927</v>
      </c>
      <c r="R367" t="s">
        <v>29</v>
      </c>
    </row>
    <row r="368" spans="1:18" x14ac:dyDescent="0.25">
      <c r="A368" t="s">
        <v>1749</v>
      </c>
      <c r="B368" t="s">
        <v>29</v>
      </c>
      <c r="C368" s="3">
        <v>58193</v>
      </c>
      <c r="D368" s="3">
        <v>58193</v>
      </c>
      <c r="E368" s="3">
        <v>0</v>
      </c>
      <c r="F368" s="3">
        <v>0</v>
      </c>
      <c r="G368" s="3">
        <v>0</v>
      </c>
      <c r="H368" s="3">
        <v>29346.63</v>
      </c>
      <c r="I368" s="3">
        <v>4079.26</v>
      </c>
      <c r="J368" s="3">
        <v>351.6</v>
      </c>
      <c r="K368" s="3">
        <v>722.3</v>
      </c>
      <c r="L368" s="3">
        <v>0</v>
      </c>
      <c r="M368" s="3"/>
      <c r="N368" s="3">
        <v>0</v>
      </c>
      <c r="O368" s="3">
        <v>0.21</v>
      </c>
      <c r="P368" s="3">
        <v>34500</v>
      </c>
      <c r="Q368" s="1">
        <v>44927</v>
      </c>
      <c r="R368" t="s">
        <v>29</v>
      </c>
    </row>
    <row r="369" spans="1:18" x14ac:dyDescent="0.25">
      <c r="A369" t="s">
        <v>1750</v>
      </c>
      <c r="B369" t="s">
        <v>500</v>
      </c>
      <c r="C369" s="3">
        <v>92659</v>
      </c>
      <c r="D369" s="3">
        <v>92659</v>
      </c>
      <c r="E369" s="3">
        <v>0</v>
      </c>
      <c r="F369" s="3">
        <v>0</v>
      </c>
      <c r="G369" s="3">
        <v>0</v>
      </c>
      <c r="H369" s="3">
        <v>29346.63</v>
      </c>
      <c r="I369" s="3">
        <v>5182</v>
      </c>
      <c r="J369" s="3">
        <v>448.8</v>
      </c>
      <c r="K369" s="3">
        <v>917.9</v>
      </c>
      <c r="L369" s="3">
        <v>0</v>
      </c>
      <c r="M369" s="3"/>
      <c r="N369" s="3">
        <v>0</v>
      </c>
      <c r="O369" s="3">
        <v>0.67</v>
      </c>
      <c r="P369" s="3">
        <v>35896</v>
      </c>
      <c r="Q369" s="1">
        <v>44927</v>
      </c>
      <c r="R369" t="s">
        <v>500</v>
      </c>
    </row>
    <row r="370" spans="1:18" x14ac:dyDescent="0.25">
      <c r="A370" t="s">
        <v>1751</v>
      </c>
      <c r="B370" t="s">
        <v>657</v>
      </c>
      <c r="C370" s="3">
        <v>932419</v>
      </c>
      <c r="D370" s="3">
        <v>0</v>
      </c>
      <c r="E370" s="3">
        <v>617645.25</v>
      </c>
      <c r="F370" s="3">
        <v>345656.01</v>
      </c>
      <c r="G370" s="3">
        <v>0</v>
      </c>
      <c r="H370" s="3">
        <v>29346.63</v>
      </c>
      <c r="I370" s="3">
        <v>6526.81</v>
      </c>
      <c r="J370" s="3">
        <v>562.79999999999995</v>
      </c>
      <c r="K370" s="3">
        <v>1156.05</v>
      </c>
      <c r="L370" s="3">
        <v>0</v>
      </c>
      <c r="M370" s="3"/>
      <c r="N370" s="3">
        <v>0</v>
      </c>
      <c r="O370" s="3">
        <v>0.45</v>
      </c>
      <c r="P370" s="3">
        <v>1000894</v>
      </c>
      <c r="Q370" s="1">
        <v>44927</v>
      </c>
      <c r="R370" t="s">
        <v>657</v>
      </c>
    </row>
    <row r="371" spans="1:18" x14ac:dyDescent="0.25">
      <c r="A371" t="s">
        <v>1752</v>
      </c>
      <c r="B371" t="s">
        <v>500</v>
      </c>
      <c r="C371" s="3">
        <v>92773</v>
      </c>
      <c r="D371" s="3">
        <v>92773</v>
      </c>
      <c r="E371" s="3">
        <v>0</v>
      </c>
      <c r="F371" s="3">
        <v>0</v>
      </c>
      <c r="G371" s="3">
        <v>0</v>
      </c>
      <c r="H371" s="3">
        <v>29346.63</v>
      </c>
      <c r="I371" s="3">
        <v>5222.3500000000004</v>
      </c>
      <c r="J371" s="3">
        <v>451.2</v>
      </c>
      <c r="K371" s="3">
        <v>924.84</v>
      </c>
      <c r="L371" s="3">
        <v>0</v>
      </c>
      <c r="M371" s="3"/>
      <c r="N371" s="3">
        <v>0</v>
      </c>
      <c r="O371" s="3">
        <v>0.98</v>
      </c>
      <c r="P371" s="3">
        <v>35946</v>
      </c>
      <c r="Q371" s="1">
        <v>44927</v>
      </c>
      <c r="R371" t="s">
        <v>500</v>
      </c>
    </row>
    <row r="372" spans="1:18" x14ac:dyDescent="0.25">
      <c r="A372" t="s">
        <v>1753</v>
      </c>
      <c r="B372" t="s">
        <v>660</v>
      </c>
      <c r="C372" s="3">
        <v>28003</v>
      </c>
      <c r="D372" s="3">
        <v>28003</v>
      </c>
      <c r="E372" s="3">
        <v>0</v>
      </c>
      <c r="F372" s="3">
        <v>0</v>
      </c>
      <c r="G372" s="3">
        <v>0</v>
      </c>
      <c r="H372" s="3">
        <v>29346.63</v>
      </c>
      <c r="I372" s="3">
        <v>3917.88</v>
      </c>
      <c r="J372" s="3">
        <v>337.2</v>
      </c>
      <c r="K372" s="3">
        <v>693.63</v>
      </c>
      <c r="L372" s="3">
        <v>0</v>
      </c>
      <c r="M372" s="3"/>
      <c r="N372" s="3">
        <v>-3110</v>
      </c>
      <c r="O372" s="3">
        <v>0.66</v>
      </c>
      <c r="P372" s="3">
        <v>31186</v>
      </c>
      <c r="Q372" s="1">
        <v>44927</v>
      </c>
      <c r="R372" t="s">
        <v>2473</v>
      </c>
    </row>
    <row r="373" spans="1:18" x14ac:dyDescent="0.25">
      <c r="A373" t="s">
        <v>1754</v>
      </c>
      <c r="B373" t="s">
        <v>33</v>
      </c>
      <c r="C373" s="3">
        <v>61565</v>
      </c>
      <c r="D373" s="3">
        <v>0</v>
      </c>
      <c r="E373" s="3">
        <v>60102.65</v>
      </c>
      <c r="F373" s="3">
        <v>4467.4799999999996</v>
      </c>
      <c r="G373" s="3">
        <v>0</v>
      </c>
      <c r="H373" s="3">
        <v>29346.63</v>
      </c>
      <c r="I373" s="3">
        <v>3917.88</v>
      </c>
      <c r="J373" s="3">
        <v>337.2</v>
      </c>
      <c r="K373" s="3">
        <v>693.63</v>
      </c>
      <c r="L373" s="3">
        <v>0</v>
      </c>
      <c r="M373" s="3"/>
      <c r="N373" s="3">
        <v>0</v>
      </c>
      <c r="O373" s="3">
        <v>0.53</v>
      </c>
      <c r="P373" s="3">
        <v>98866</v>
      </c>
      <c r="Q373" s="1">
        <v>44927</v>
      </c>
      <c r="R373" t="s">
        <v>33</v>
      </c>
    </row>
    <row r="374" spans="1:18" x14ac:dyDescent="0.25">
      <c r="A374" t="s">
        <v>1755</v>
      </c>
      <c r="B374" t="s">
        <v>663</v>
      </c>
      <c r="C374" s="3">
        <v>35989</v>
      </c>
      <c r="D374" s="3">
        <v>35989</v>
      </c>
      <c r="E374" s="3">
        <v>0</v>
      </c>
      <c r="F374" s="3">
        <v>0</v>
      </c>
      <c r="G374" s="3">
        <v>0</v>
      </c>
      <c r="H374" s="3">
        <v>29346.63</v>
      </c>
      <c r="I374" s="3">
        <v>3908.92</v>
      </c>
      <c r="J374" s="3">
        <v>337.2</v>
      </c>
      <c r="K374" s="3">
        <v>692.24</v>
      </c>
      <c r="L374" s="3">
        <v>0</v>
      </c>
      <c r="M374" s="3"/>
      <c r="N374" s="3">
        <v>3836</v>
      </c>
      <c r="O374" s="3">
        <v>0.01</v>
      </c>
      <c r="P374" s="3">
        <v>38121</v>
      </c>
      <c r="Q374" s="1">
        <v>44927</v>
      </c>
      <c r="R374" t="s">
        <v>2474</v>
      </c>
    </row>
    <row r="375" spans="1:18" x14ac:dyDescent="0.25">
      <c r="A375" t="s">
        <v>1756</v>
      </c>
      <c r="B375" t="s">
        <v>597</v>
      </c>
      <c r="C375" s="3">
        <v>937784</v>
      </c>
      <c r="D375" s="3">
        <v>0</v>
      </c>
      <c r="E375" s="3">
        <v>683423.82</v>
      </c>
      <c r="F375" s="3" t="s">
        <v>72</v>
      </c>
      <c r="G375" s="3">
        <v>0</v>
      </c>
      <c r="H375" s="3">
        <v>29346.63</v>
      </c>
      <c r="I375" s="3">
        <v>3913.4</v>
      </c>
      <c r="J375" s="3">
        <v>337.2</v>
      </c>
      <c r="K375" s="3">
        <v>692.7</v>
      </c>
      <c r="L375" s="3">
        <v>0</v>
      </c>
      <c r="M375" s="3"/>
      <c r="N375" s="3">
        <v>6037</v>
      </c>
      <c r="O375" s="3">
        <v>0.88</v>
      </c>
      <c r="P375" s="3">
        <v>1012283</v>
      </c>
      <c r="Q375" s="1">
        <v>44927</v>
      </c>
      <c r="R375" t="s">
        <v>2453</v>
      </c>
    </row>
    <row r="376" spans="1:18" x14ac:dyDescent="0.25">
      <c r="A376" t="s">
        <v>1757</v>
      </c>
      <c r="B376" t="s">
        <v>45</v>
      </c>
      <c r="C376" s="3">
        <v>658276</v>
      </c>
      <c r="D376" s="3">
        <v>0</v>
      </c>
      <c r="E376" s="3">
        <v>502850.31</v>
      </c>
      <c r="F376" s="3">
        <v>180568.21</v>
      </c>
      <c r="G376" s="3">
        <v>0</v>
      </c>
      <c r="H376" s="3">
        <v>29346.63</v>
      </c>
      <c r="I376" s="3">
        <v>5226.83</v>
      </c>
      <c r="J376" s="3">
        <v>501.2</v>
      </c>
      <c r="K376" s="3">
        <v>925.3</v>
      </c>
      <c r="L376" s="3">
        <v>0</v>
      </c>
      <c r="M376" s="3"/>
      <c r="N376" s="3">
        <v>6276</v>
      </c>
      <c r="O376" s="3">
        <v>0.52</v>
      </c>
      <c r="P376" s="3">
        <v>725695</v>
      </c>
      <c r="Q376" s="1">
        <v>44927</v>
      </c>
      <c r="R376" t="s">
        <v>2278</v>
      </c>
    </row>
    <row r="377" spans="1:18" x14ac:dyDescent="0.25">
      <c r="A377" t="s">
        <v>1758</v>
      </c>
      <c r="B377" t="s">
        <v>667</v>
      </c>
      <c r="C377" s="3">
        <v>652742</v>
      </c>
      <c r="D377" s="3">
        <v>0</v>
      </c>
      <c r="E377" s="3">
        <v>526763.71</v>
      </c>
      <c r="F377" s="3" t="s">
        <v>72</v>
      </c>
      <c r="G377" s="3">
        <v>0</v>
      </c>
      <c r="H377" s="3">
        <v>29346.63</v>
      </c>
      <c r="I377" s="3">
        <v>5222.3500000000004</v>
      </c>
      <c r="J377" s="3">
        <v>451.2</v>
      </c>
      <c r="K377" s="3">
        <v>924.84</v>
      </c>
      <c r="L377" s="3">
        <v>0</v>
      </c>
      <c r="M377" s="3"/>
      <c r="N377" s="3">
        <v>0</v>
      </c>
      <c r="O377" s="3">
        <v>0.79</v>
      </c>
      <c r="P377" s="3">
        <v>715026</v>
      </c>
      <c r="Q377" s="1">
        <v>44927</v>
      </c>
      <c r="R377" t="s">
        <v>667</v>
      </c>
    </row>
    <row r="378" spans="1:18" x14ac:dyDescent="0.25">
      <c r="A378" t="s">
        <v>1759</v>
      </c>
      <c r="B378" t="s">
        <v>33</v>
      </c>
      <c r="C378" s="3">
        <v>64194</v>
      </c>
      <c r="D378" s="3">
        <v>0</v>
      </c>
      <c r="E378" s="3">
        <v>62668.88</v>
      </c>
      <c r="F378" s="3">
        <v>4658.5600000000004</v>
      </c>
      <c r="G378" s="3">
        <v>0</v>
      </c>
      <c r="H378" s="3">
        <v>29346.63</v>
      </c>
      <c r="I378" s="3">
        <v>5222.3500000000004</v>
      </c>
      <c r="J378" s="3">
        <v>451.2</v>
      </c>
      <c r="K378" s="3">
        <v>924.84</v>
      </c>
      <c r="L378" s="3">
        <v>0</v>
      </c>
      <c r="M378" s="3"/>
      <c r="N378" s="3">
        <v>0</v>
      </c>
      <c r="O378" s="3">
        <v>0.54</v>
      </c>
      <c r="P378" s="3">
        <v>103273</v>
      </c>
      <c r="Q378" s="1">
        <v>44927</v>
      </c>
      <c r="R378" t="s">
        <v>33</v>
      </c>
    </row>
    <row r="379" spans="1:18" x14ac:dyDescent="0.25">
      <c r="A379" t="s">
        <v>1760</v>
      </c>
      <c r="B379" t="s">
        <v>670</v>
      </c>
      <c r="C379" s="3">
        <v>28740</v>
      </c>
      <c r="D379" s="3">
        <v>28740</v>
      </c>
      <c r="E379" s="3">
        <v>0</v>
      </c>
      <c r="F379" s="3">
        <v>0</v>
      </c>
      <c r="G379" s="3">
        <v>0</v>
      </c>
      <c r="H379" s="3">
        <v>29346.63</v>
      </c>
      <c r="I379" s="3">
        <v>5222.3500000000004</v>
      </c>
      <c r="J379" s="3">
        <v>0</v>
      </c>
      <c r="K379" s="3">
        <v>924.84</v>
      </c>
      <c r="L379" s="3">
        <v>24852.37</v>
      </c>
      <c r="M379" s="3"/>
      <c r="N379" s="3">
        <v>-3233</v>
      </c>
      <c r="O379" s="3">
        <v>0.81</v>
      </c>
      <c r="P379" s="3">
        <v>57114</v>
      </c>
      <c r="Q379" s="1">
        <v>44927</v>
      </c>
      <c r="R379" t="s">
        <v>2475</v>
      </c>
    </row>
    <row r="380" spans="1:18" x14ac:dyDescent="0.25">
      <c r="A380" t="s">
        <v>1761</v>
      </c>
      <c r="B380" t="s">
        <v>672</v>
      </c>
      <c r="C380" s="3">
        <v>32109</v>
      </c>
      <c r="D380" s="3">
        <v>32109</v>
      </c>
      <c r="E380" s="3">
        <v>0</v>
      </c>
      <c r="F380" s="3">
        <v>0</v>
      </c>
      <c r="G380" s="3">
        <v>0</v>
      </c>
      <c r="H380" s="3">
        <v>29346.63</v>
      </c>
      <c r="I380" s="3">
        <v>5222.3500000000004</v>
      </c>
      <c r="J380" s="3">
        <v>451.2</v>
      </c>
      <c r="K380" s="3">
        <v>924.84</v>
      </c>
      <c r="L380" s="3">
        <v>0</v>
      </c>
      <c r="M380" s="3"/>
      <c r="N380" s="3">
        <v>-3233</v>
      </c>
      <c r="O380" s="3">
        <v>0.98</v>
      </c>
      <c r="P380" s="3">
        <v>32713</v>
      </c>
      <c r="Q380" s="1">
        <v>44927</v>
      </c>
      <c r="R380" t="s">
        <v>2476</v>
      </c>
    </row>
    <row r="381" spans="1:18" x14ac:dyDescent="0.25">
      <c r="A381" t="s">
        <v>1762</v>
      </c>
      <c r="B381" t="s">
        <v>83</v>
      </c>
      <c r="C381" s="3">
        <v>32166</v>
      </c>
      <c r="D381" s="3">
        <v>32166</v>
      </c>
      <c r="E381" s="3">
        <v>0</v>
      </c>
      <c r="F381" s="3">
        <v>0</v>
      </c>
      <c r="G381" s="3">
        <v>0</v>
      </c>
      <c r="H381" s="3">
        <v>29346.63</v>
      </c>
      <c r="I381" s="3">
        <v>5222.3500000000004</v>
      </c>
      <c r="J381" s="3">
        <v>451.2</v>
      </c>
      <c r="K381" s="3">
        <v>924.84</v>
      </c>
      <c r="L381" s="3">
        <v>0</v>
      </c>
      <c r="M381" s="3"/>
      <c r="N381" s="3">
        <v>0</v>
      </c>
      <c r="O381" s="3">
        <v>0.98</v>
      </c>
      <c r="P381" s="3">
        <v>35946</v>
      </c>
      <c r="Q381" s="1">
        <v>44927</v>
      </c>
      <c r="R381" t="s">
        <v>83</v>
      </c>
    </row>
    <row r="382" spans="1:18" x14ac:dyDescent="0.25">
      <c r="A382" t="s">
        <v>1763</v>
      </c>
      <c r="B382" t="s">
        <v>675</v>
      </c>
      <c r="C382" s="3">
        <v>27888</v>
      </c>
      <c r="D382" s="3">
        <v>28000</v>
      </c>
      <c r="E382" s="3">
        <v>0</v>
      </c>
      <c r="F382" s="3">
        <v>0</v>
      </c>
      <c r="G382" s="3">
        <v>112</v>
      </c>
      <c r="H382" s="3">
        <v>29346.63</v>
      </c>
      <c r="I382" s="3">
        <v>5240.28</v>
      </c>
      <c r="J382" s="3">
        <v>0</v>
      </c>
      <c r="K382" s="3">
        <v>927.61</v>
      </c>
      <c r="L382" s="3">
        <v>0</v>
      </c>
      <c r="M382" s="3"/>
      <c r="N382" s="3">
        <v>-3234</v>
      </c>
      <c r="O382" s="3">
        <v>0.48</v>
      </c>
      <c r="P382" s="3">
        <v>32169</v>
      </c>
      <c r="Q382" s="1">
        <v>44927</v>
      </c>
      <c r="R382" t="s">
        <v>2477</v>
      </c>
    </row>
    <row r="383" spans="1:18" x14ac:dyDescent="0.25">
      <c r="A383" t="s">
        <v>2155</v>
      </c>
      <c r="B383" t="s">
        <v>677</v>
      </c>
      <c r="C383" s="3">
        <v>1975482</v>
      </c>
      <c r="D383" s="3">
        <v>0</v>
      </c>
      <c r="E383" s="3">
        <v>1327645.01</v>
      </c>
      <c r="F383" s="3" t="s">
        <v>72</v>
      </c>
      <c r="G383" s="3">
        <v>0</v>
      </c>
      <c r="H383" s="3">
        <v>29346.63</v>
      </c>
      <c r="I383" s="3">
        <v>3039.27</v>
      </c>
      <c r="J383" s="3">
        <v>264</v>
      </c>
      <c r="K383" s="3">
        <v>538.26</v>
      </c>
      <c r="L383" s="3">
        <v>0</v>
      </c>
      <c r="M383" s="3"/>
      <c r="N383" s="3">
        <v>5879</v>
      </c>
      <c r="O383" s="3">
        <v>0.59</v>
      </c>
      <c r="P383" s="3">
        <v>2080932</v>
      </c>
      <c r="Q383" s="1">
        <v>44927</v>
      </c>
      <c r="R383" t="s">
        <v>2478</v>
      </c>
    </row>
    <row r="384" spans="1:18" x14ac:dyDescent="0.25">
      <c r="A384" t="s">
        <v>678</v>
      </c>
      <c r="B384" t="s">
        <v>679</v>
      </c>
      <c r="C384" s="3">
        <v>27054</v>
      </c>
      <c r="D384" s="3">
        <v>27054</v>
      </c>
      <c r="E384" s="3">
        <v>0</v>
      </c>
      <c r="F384" s="3">
        <v>0</v>
      </c>
      <c r="G384" s="3">
        <v>0</v>
      </c>
      <c r="H384" s="3">
        <v>29346.63</v>
      </c>
      <c r="I384" s="3">
        <v>2882.38</v>
      </c>
      <c r="J384" s="3">
        <v>249.6</v>
      </c>
      <c r="K384" s="3">
        <v>510.51</v>
      </c>
      <c r="L384" s="3">
        <v>0</v>
      </c>
      <c r="M384" s="3"/>
      <c r="N384" s="3">
        <v>-3013</v>
      </c>
      <c r="O384" s="3">
        <v>0.88</v>
      </c>
      <c r="P384" s="3">
        <v>29977</v>
      </c>
      <c r="Q384" s="1">
        <v>44927</v>
      </c>
      <c r="R384" t="s">
        <v>2479</v>
      </c>
    </row>
    <row r="385" spans="1:18" x14ac:dyDescent="0.25">
      <c r="A385" t="s">
        <v>1179</v>
      </c>
      <c r="B385" t="s">
        <v>681</v>
      </c>
      <c r="C385" s="3">
        <v>85679</v>
      </c>
      <c r="D385" s="3">
        <v>85679</v>
      </c>
      <c r="E385" s="3">
        <v>0</v>
      </c>
      <c r="F385" s="3">
        <v>0</v>
      </c>
      <c r="G385" s="3">
        <v>0</v>
      </c>
      <c r="H385" s="3">
        <v>29346.63</v>
      </c>
      <c r="I385" s="3">
        <v>2792.72</v>
      </c>
      <c r="J385" s="3">
        <v>241.2</v>
      </c>
      <c r="K385" s="3">
        <v>494.79</v>
      </c>
      <c r="L385" s="3">
        <v>0</v>
      </c>
      <c r="M385" s="3"/>
      <c r="N385" s="3">
        <v>0</v>
      </c>
      <c r="O385" s="3">
        <v>0.66</v>
      </c>
      <c r="P385" s="3">
        <v>32876</v>
      </c>
      <c r="Q385" s="1">
        <v>44927</v>
      </c>
      <c r="R385" t="s">
        <v>681</v>
      </c>
    </row>
    <row r="386" spans="1:18" x14ac:dyDescent="0.25">
      <c r="A386" t="s">
        <v>2159</v>
      </c>
      <c r="B386" t="s">
        <v>683</v>
      </c>
      <c r="C386" s="3">
        <v>2084414</v>
      </c>
      <c r="D386" s="3">
        <v>0</v>
      </c>
      <c r="E386" s="3">
        <v>1395876.63</v>
      </c>
      <c r="F386" s="3" t="s">
        <v>72</v>
      </c>
      <c r="G386" s="3">
        <v>0</v>
      </c>
      <c r="H386" s="3">
        <v>29346.63</v>
      </c>
      <c r="I386" s="3">
        <v>2837.55</v>
      </c>
      <c r="J386" s="3">
        <v>244.8</v>
      </c>
      <c r="K386" s="3">
        <v>502.19</v>
      </c>
      <c r="L386" s="3">
        <v>0</v>
      </c>
      <c r="M386" s="3"/>
      <c r="N386" s="3">
        <v>5842</v>
      </c>
      <c r="O386" s="3">
        <v>0</v>
      </c>
      <c r="P386" s="3">
        <v>2192981</v>
      </c>
      <c r="Q386" s="1">
        <v>44927</v>
      </c>
      <c r="R386" t="s">
        <v>2480</v>
      </c>
    </row>
    <row r="387" spans="1:18" x14ac:dyDescent="0.25">
      <c r="A387" t="s">
        <v>2160</v>
      </c>
      <c r="B387" t="s">
        <v>685</v>
      </c>
      <c r="C387" s="3">
        <v>113511</v>
      </c>
      <c r="D387" s="3">
        <v>0</v>
      </c>
      <c r="E387" s="3">
        <v>106030.53</v>
      </c>
      <c r="F387" s="3">
        <v>12782</v>
      </c>
      <c r="G387" s="3">
        <v>0</v>
      </c>
      <c r="H387" s="3">
        <v>29346.63</v>
      </c>
      <c r="I387" s="3">
        <v>2774.79</v>
      </c>
      <c r="J387" s="3">
        <v>240</v>
      </c>
      <c r="K387" s="3">
        <v>491.09</v>
      </c>
      <c r="L387" s="3">
        <v>0</v>
      </c>
      <c r="M387" s="3"/>
      <c r="N387" s="3">
        <v>0</v>
      </c>
      <c r="O387" s="3">
        <v>0.96</v>
      </c>
      <c r="P387" s="3">
        <v>151666</v>
      </c>
      <c r="Q387" s="1">
        <v>44927</v>
      </c>
      <c r="R387" t="s">
        <v>685</v>
      </c>
    </row>
    <row r="388" spans="1:18" x14ac:dyDescent="0.25">
      <c r="A388" t="s">
        <v>1182</v>
      </c>
      <c r="B388" t="s">
        <v>687</v>
      </c>
      <c r="C388" s="3">
        <v>27067</v>
      </c>
      <c r="D388" s="3">
        <v>27067</v>
      </c>
      <c r="E388" s="3">
        <v>0</v>
      </c>
      <c r="F388" s="3">
        <v>0</v>
      </c>
      <c r="G388" s="3">
        <v>0</v>
      </c>
      <c r="H388" s="3">
        <v>29346.63</v>
      </c>
      <c r="I388" s="3">
        <v>2895.83</v>
      </c>
      <c r="J388" s="3">
        <v>250.8</v>
      </c>
      <c r="K388" s="3">
        <v>512.82000000000005</v>
      </c>
      <c r="L388" s="3">
        <v>0</v>
      </c>
      <c r="M388" s="3"/>
      <c r="N388" s="3">
        <v>-3014</v>
      </c>
      <c r="O388" s="3">
        <v>0.92</v>
      </c>
      <c r="P388" s="3">
        <v>29993</v>
      </c>
      <c r="Q388" s="1">
        <v>44927</v>
      </c>
      <c r="R388" t="s">
        <v>2481</v>
      </c>
    </row>
    <row r="389" spans="1:18" x14ac:dyDescent="0.25">
      <c r="A389" t="s">
        <v>2162</v>
      </c>
      <c r="B389" t="s">
        <v>33</v>
      </c>
      <c r="C389" s="3">
        <v>60280</v>
      </c>
      <c r="D389" s="3">
        <v>0</v>
      </c>
      <c r="E389" s="3">
        <v>58848.32</v>
      </c>
      <c r="F389" s="3">
        <v>4374.1000000000004</v>
      </c>
      <c r="G389" s="3">
        <v>0</v>
      </c>
      <c r="H389" s="3">
        <v>29346.63</v>
      </c>
      <c r="I389" s="3">
        <v>3276.85</v>
      </c>
      <c r="J389" s="3">
        <v>284.39999999999998</v>
      </c>
      <c r="K389" s="3">
        <v>580.34</v>
      </c>
      <c r="L389" s="3">
        <v>0</v>
      </c>
      <c r="M389" s="3"/>
      <c r="N389" s="3">
        <v>0</v>
      </c>
      <c r="O389" s="3">
        <v>0.36</v>
      </c>
      <c r="P389" s="3">
        <v>96711</v>
      </c>
      <c r="Q389" s="1">
        <v>44927</v>
      </c>
      <c r="R389" t="s">
        <v>33</v>
      </c>
    </row>
    <row r="390" spans="1:18" x14ac:dyDescent="0.25">
      <c r="A390" t="s">
        <v>2163</v>
      </c>
      <c r="B390" t="s">
        <v>690</v>
      </c>
      <c r="C390" s="3">
        <v>587347</v>
      </c>
      <c r="D390" s="3">
        <v>0</v>
      </c>
      <c r="E390" s="3">
        <v>435045.9</v>
      </c>
      <c r="F390" s="3">
        <v>174053.4</v>
      </c>
      <c r="G390" s="3">
        <v>0</v>
      </c>
      <c r="H390" s="3">
        <v>29346.63</v>
      </c>
      <c r="I390" s="3">
        <v>2904.79</v>
      </c>
      <c r="J390" s="3">
        <v>250.8</v>
      </c>
      <c r="K390" s="3">
        <v>514.21</v>
      </c>
      <c r="L390" s="3">
        <v>0</v>
      </c>
      <c r="M390" s="3"/>
      <c r="N390" s="3">
        <v>0</v>
      </c>
      <c r="O390" s="3">
        <v>0.27</v>
      </c>
      <c r="P390" s="3">
        <v>642116</v>
      </c>
      <c r="Q390" s="1">
        <v>44927</v>
      </c>
      <c r="R390" t="s">
        <v>690</v>
      </c>
    </row>
    <row r="391" spans="1:18" x14ac:dyDescent="0.25">
      <c r="A391" t="s">
        <v>2164</v>
      </c>
      <c r="B391" t="s">
        <v>692</v>
      </c>
      <c r="C391" s="3">
        <v>27012</v>
      </c>
      <c r="D391" s="3">
        <v>27012</v>
      </c>
      <c r="E391" s="3">
        <v>0</v>
      </c>
      <c r="F391" s="3">
        <v>0</v>
      </c>
      <c r="G391" s="3">
        <v>0</v>
      </c>
      <c r="H391" s="3">
        <v>29346.63</v>
      </c>
      <c r="I391" s="3">
        <v>2837.55</v>
      </c>
      <c r="J391" s="3">
        <v>244.8</v>
      </c>
      <c r="K391" s="3">
        <v>502.19</v>
      </c>
      <c r="L391" s="3">
        <v>0</v>
      </c>
      <c r="M391" s="3"/>
      <c r="N391" s="3">
        <v>-3008</v>
      </c>
      <c r="O391" s="3">
        <v>0.83</v>
      </c>
      <c r="P391" s="3">
        <v>29924</v>
      </c>
      <c r="Q391" s="1">
        <v>44927</v>
      </c>
      <c r="R391" t="s">
        <v>2482</v>
      </c>
    </row>
    <row r="392" spans="1:18" x14ac:dyDescent="0.25">
      <c r="A392" t="s">
        <v>1767</v>
      </c>
      <c r="B392" t="s">
        <v>694</v>
      </c>
      <c r="C392" s="3">
        <v>34010</v>
      </c>
      <c r="D392" s="3">
        <v>34010</v>
      </c>
      <c r="E392" s="3">
        <v>0</v>
      </c>
      <c r="F392" s="3">
        <v>0</v>
      </c>
      <c r="G392" s="3">
        <v>0</v>
      </c>
      <c r="H392" s="3">
        <v>29346.63</v>
      </c>
      <c r="I392" s="3">
        <v>3196.17</v>
      </c>
      <c r="J392" s="3">
        <v>0</v>
      </c>
      <c r="K392" s="3">
        <v>566</v>
      </c>
      <c r="L392" s="3">
        <v>0</v>
      </c>
      <c r="M392" s="3"/>
      <c r="N392" s="3">
        <v>3903</v>
      </c>
      <c r="O392" s="3">
        <v>0.2</v>
      </c>
      <c r="P392" s="3">
        <v>37012</v>
      </c>
      <c r="Q392" s="1">
        <v>44927</v>
      </c>
      <c r="R392" t="s">
        <v>2483</v>
      </c>
    </row>
    <row r="393" spans="1:18" x14ac:dyDescent="0.25">
      <c r="A393" t="s">
        <v>695</v>
      </c>
      <c r="B393" t="s">
        <v>696</v>
      </c>
      <c r="C393" s="3">
        <v>26522</v>
      </c>
      <c r="D393" s="3">
        <v>30000</v>
      </c>
      <c r="E393" s="3">
        <v>0</v>
      </c>
      <c r="F393" s="3">
        <v>0</v>
      </c>
      <c r="G393" s="3">
        <v>3478</v>
      </c>
      <c r="H393" s="3">
        <v>29346.63</v>
      </c>
      <c r="I393" s="3">
        <v>2931.69</v>
      </c>
      <c r="J393" s="3">
        <v>0</v>
      </c>
      <c r="K393" s="3">
        <v>517.45000000000005</v>
      </c>
      <c r="L393" s="3">
        <v>0</v>
      </c>
      <c r="M393" s="3"/>
      <c r="N393" s="3">
        <v>-3016</v>
      </c>
      <c r="O393" s="3">
        <v>0.23</v>
      </c>
      <c r="P393" s="3">
        <v>26302</v>
      </c>
      <c r="Q393" s="1">
        <v>44927</v>
      </c>
      <c r="R393" t="s">
        <v>2484</v>
      </c>
    </row>
    <row r="394" spans="1:18" x14ac:dyDescent="0.25">
      <c r="A394" t="s">
        <v>697</v>
      </c>
      <c r="B394" t="s">
        <v>698</v>
      </c>
      <c r="C394" s="3">
        <v>29710</v>
      </c>
      <c r="D394" s="3">
        <v>29710</v>
      </c>
      <c r="E394" s="3">
        <v>0</v>
      </c>
      <c r="F394" s="3">
        <v>0</v>
      </c>
      <c r="G394" s="3">
        <v>0</v>
      </c>
      <c r="H394" s="3">
        <v>29346.63</v>
      </c>
      <c r="I394" s="3">
        <v>2774.79</v>
      </c>
      <c r="J394" s="3">
        <v>240</v>
      </c>
      <c r="K394" s="3">
        <v>491.09</v>
      </c>
      <c r="L394" s="3">
        <v>0</v>
      </c>
      <c r="M394" s="3"/>
      <c r="N394" s="3">
        <v>-3002</v>
      </c>
      <c r="O394" s="3">
        <v>0.49</v>
      </c>
      <c r="P394" s="3">
        <v>29851</v>
      </c>
      <c r="Q394" s="1">
        <v>44927</v>
      </c>
      <c r="R394" t="s">
        <v>2485</v>
      </c>
    </row>
    <row r="395" spans="1:18" x14ac:dyDescent="0.25">
      <c r="A395" t="s">
        <v>699</v>
      </c>
      <c r="B395" t="s">
        <v>700</v>
      </c>
      <c r="C395" s="3">
        <v>58628</v>
      </c>
      <c r="D395" s="3">
        <v>59487</v>
      </c>
      <c r="E395" s="3">
        <v>0</v>
      </c>
      <c r="F395" s="3">
        <v>859</v>
      </c>
      <c r="G395" s="3">
        <v>859</v>
      </c>
      <c r="H395" s="3">
        <v>29346.63</v>
      </c>
      <c r="I395" s="3">
        <v>2913.76</v>
      </c>
      <c r="J395" s="3">
        <v>253.2</v>
      </c>
      <c r="K395" s="3">
        <v>516.05999999999995</v>
      </c>
      <c r="L395" s="3">
        <v>0</v>
      </c>
      <c r="M395" s="3"/>
      <c r="N395" s="3">
        <v>0</v>
      </c>
      <c r="O395" s="3">
        <v>0.35</v>
      </c>
      <c r="P395" s="3">
        <v>33030</v>
      </c>
      <c r="Q395" s="1">
        <v>44927</v>
      </c>
      <c r="R395" t="s">
        <v>700</v>
      </c>
    </row>
    <row r="396" spans="1:18" x14ac:dyDescent="0.25">
      <c r="A396" t="s">
        <v>701</v>
      </c>
      <c r="B396" t="s">
        <v>702</v>
      </c>
      <c r="C396" s="3">
        <v>27680</v>
      </c>
      <c r="D396" s="3">
        <v>27680</v>
      </c>
      <c r="E396" s="3">
        <v>0</v>
      </c>
      <c r="F396" s="3">
        <v>0</v>
      </c>
      <c r="G396" s="3">
        <v>0</v>
      </c>
      <c r="H396" s="3">
        <v>29346.63</v>
      </c>
      <c r="I396" s="3">
        <v>3563.75</v>
      </c>
      <c r="J396" s="3">
        <v>308.39999999999998</v>
      </c>
      <c r="K396" s="3">
        <v>630.74</v>
      </c>
      <c r="L396" s="3">
        <v>0</v>
      </c>
      <c r="M396" s="3"/>
      <c r="N396" s="3">
        <v>-3076</v>
      </c>
      <c r="O396" s="3">
        <v>0.48</v>
      </c>
      <c r="P396" s="3">
        <v>30774</v>
      </c>
      <c r="Q396" s="1">
        <v>44927</v>
      </c>
      <c r="R396" t="s">
        <v>2486</v>
      </c>
    </row>
    <row r="397" spans="1:18" x14ac:dyDescent="0.25">
      <c r="A397" t="s">
        <v>703</v>
      </c>
      <c r="B397" t="s">
        <v>704</v>
      </c>
      <c r="C397" s="3">
        <v>30885</v>
      </c>
      <c r="D397" s="3">
        <v>30885</v>
      </c>
      <c r="E397" s="3">
        <v>0</v>
      </c>
      <c r="F397" s="3">
        <v>0</v>
      </c>
      <c r="G397" s="3">
        <v>0</v>
      </c>
      <c r="H397" s="3">
        <v>29346.63</v>
      </c>
      <c r="I397" s="3">
        <v>3944.78</v>
      </c>
      <c r="J397" s="3">
        <v>342</v>
      </c>
      <c r="K397" s="3">
        <v>698.25</v>
      </c>
      <c r="L397" s="3">
        <v>0</v>
      </c>
      <c r="M397" s="3"/>
      <c r="N397" s="3">
        <v>-3112</v>
      </c>
      <c r="O397" s="3">
        <v>0.34</v>
      </c>
      <c r="P397" s="3">
        <v>31220</v>
      </c>
      <c r="Q397" s="1">
        <v>44927</v>
      </c>
      <c r="R397" t="s">
        <v>2487</v>
      </c>
    </row>
    <row r="398" spans="1:18" x14ac:dyDescent="0.25">
      <c r="A398" t="s">
        <v>1774</v>
      </c>
      <c r="B398" t="s">
        <v>706</v>
      </c>
      <c r="C398" s="3">
        <v>1065588</v>
      </c>
      <c r="D398" s="3">
        <v>0</v>
      </c>
      <c r="E398" s="3">
        <v>757145.79</v>
      </c>
      <c r="F398" s="3" t="s">
        <v>72</v>
      </c>
      <c r="G398" s="3">
        <v>0</v>
      </c>
      <c r="H398" s="3">
        <v>29346.63</v>
      </c>
      <c r="I398" s="3">
        <v>4527.53</v>
      </c>
      <c r="J398" s="3">
        <v>391.2</v>
      </c>
      <c r="K398" s="3">
        <v>801.84</v>
      </c>
      <c r="L398" s="3">
        <v>0</v>
      </c>
      <c r="M398" s="3"/>
      <c r="N398" s="3">
        <v>6149</v>
      </c>
      <c r="O398" s="3">
        <v>0.51</v>
      </c>
      <c r="P398" s="3">
        <v>1144662</v>
      </c>
      <c r="Q398" s="1">
        <v>44927</v>
      </c>
      <c r="R398" t="s">
        <v>2488</v>
      </c>
    </row>
    <row r="399" spans="1:18" x14ac:dyDescent="0.25">
      <c r="A399" t="s">
        <v>1775</v>
      </c>
      <c r="B399" t="s">
        <v>708</v>
      </c>
      <c r="C399" s="3">
        <v>29273</v>
      </c>
      <c r="D399" s="3">
        <v>29273</v>
      </c>
      <c r="E399" s="3">
        <v>0</v>
      </c>
      <c r="F399" s="3">
        <v>0</v>
      </c>
      <c r="G399" s="3">
        <v>0</v>
      </c>
      <c r="H399" s="3">
        <v>29346.63</v>
      </c>
      <c r="I399" s="3">
        <v>5303.04</v>
      </c>
      <c r="J399" s="3">
        <v>457.2</v>
      </c>
      <c r="K399" s="3">
        <v>939.17</v>
      </c>
      <c r="L399" s="3">
        <v>0</v>
      </c>
      <c r="M399" s="3"/>
      <c r="N399" s="3">
        <v>-3240</v>
      </c>
      <c r="O399" s="3">
        <v>0.96</v>
      </c>
      <c r="P399" s="3">
        <v>32807</v>
      </c>
      <c r="Q399" s="1">
        <v>44927</v>
      </c>
      <c r="R399" t="s">
        <v>2489</v>
      </c>
    </row>
    <row r="400" spans="1:18" x14ac:dyDescent="0.25">
      <c r="A400" t="s">
        <v>709</v>
      </c>
      <c r="B400" t="s">
        <v>710</v>
      </c>
      <c r="C400" s="3">
        <v>72827</v>
      </c>
      <c r="D400" s="3">
        <v>73877</v>
      </c>
      <c r="E400" s="3">
        <v>0</v>
      </c>
      <c r="F400" s="3">
        <v>1050</v>
      </c>
      <c r="G400" s="3">
        <v>1050</v>
      </c>
      <c r="H400" s="3">
        <v>29346.63</v>
      </c>
      <c r="I400" s="3">
        <v>3057.2</v>
      </c>
      <c r="J400" s="3">
        <v>265.2</v>
      </c>
      <c r="K400" s="3">
        <v>541.49</v>
      </c>
      <c r="L400" s="3">
        <v>0</v>
      </c>
      <c r="M400" s="3"/>
      <c r="N400" s="3">
        <v>0</v>
      </c>
      <c r="O400" s="3">
        <v>0.48</v>
      </c>
      <c r="P400" s="3">
        <v>33211</v>
      </c>
      <c r="Q400" s="1">
        <v>44927</v>
      </c>
      <c r="R400" t="s">
        <v>710</v>
      </c>
    </row>
    <row r="401" spans="1:18" x14ac:dyDescent="0.25">
      <c r="A401" t="s">
        <v>711</v>
      </c>
      <c r="B401" t="s">
        <v>712</v>
      </c>
      <c r="C401" s="3">
        <v>2054663</v>
      </c>
      <c r="D401" s="3">
        <v>0</v>
      </c>
      <c r="E401" s="3">
        <v>1377028.72</v>
      </c>
      <c r="F401" s="3" t="s">
        <v>72</v>
      </c>
      <c r="G401" s="3">
        <v>0</v>
      </c>
      <c r="H401" s="3">
        <v>29346.63</v>
      </c>
      <c r="I401" s="3">
        <v>2819.62</v>
      </c>
      <c r="J401" s="3">
        <v>243.6</v>
      </c>
      <c r="K401" s="3">
        <v>499.41</v>
      </c>
      <c r="L401" s="3">
        <v>0</v>
      </c>
      <c r="M401" s="3"/>
      <c r="N401" s="3">
        <v>5839</v>
      </c>
      <c r="O401" s="3">
        <v>0.3</v>
      </c>
      <c r="P401" s="3">
        <v>2162263</v>
      </c>
      <c r="Q401" s="1">
        <v>44927</v>
      </c>
      <c r="R401" t="s">
        <v>2490</v>
      </c>
    </row>
    <row r="402" spans="1:18" x14ac:dyDescent="0.25">
      <c r="A402" t="s">
        <v>713</v>
      </c>
      <c r="B402" t="s">
        <v>549</v>
      </c>
      <c r="C402" s="3">
        <v>192643</v>
      </c>
      <c r="D402" s="3">
        <v>0</v>
      </c>
      <c r="E402" s="3">
        <v>179922.16</v>
      </c>
      <c r="F402" s="3">
        <v>21716.95</v>
      </c>
      <c r="G402" s="3">
        <v>0</v>
      </c>
      <c r="H402" s="3">
        <v>29346.63</v>
      </c>
      <c r="I402" s="3">
        <v>2779.27</v>
      </c>
      <c r="J402" s="3">
        <v>240</v>
      </c>
      <c r="K402" s="3">
        <v>492.48</v>
      </c>
      <c r="L402" s="3">
        <v>8676.74</v>
      </c>
      <c r="M402" s="3"/>
      <c r="N402" s="3">
        <v>6945</v>
      </c>
      <c r="O402" s="3">
        <v>0.77</v>
      </c>
      <c r="P402" s="3">
        <v>250120</v>
      </c>
      <c r="Q402" s="1">
        <v>44927</v>
      </c>
      <c r="R402" t="s">
        <v>2437</v>
      </c>
    </row>
    <row r="403" spans="1:18" x14ac:dyDescent="0.25">
      <c r="A403" t="s">
        <v>714</v>
      </c>
      <c r="B403" t="s">
        <v>715</v>
      </c>
      <c r="C403" s="3">
        <v>26864</v>
      </c>
      <c r="D403" s="3">
        <v>26864</v>
      </c>
      <c r="E403" s="3">
        <v>0</v>
      </c>
      <c r="F403" s="3">
        <v>0</v>
      </c>
      <c r="G403" s="3">
        <v>0</v>
      </c>
      <c r="H403" s="3">
        <v>29346.63</v>
      </c>
      <c r="I403" s="3">
        <v>2954.1</v>
      </c>
      <c r="J403" s="3">
        <v>0</v>
      </c>
      <c r="K403" s="3">
        <v>523</v>
      </c>
      <c r="L403" s="3">
        <v>14212.57</v>
      </c>
      <c r="M403" s="3"/>
      <c r="N403" s="3">
        <v>-3019</v>
      </c>
      <c r="O403" s="3">
        <v>0.7</v>
      </c>
      <c r="P403" s="3">
        <v>44018</v>
      </c>
      <c r="Q403" s="1">
        <v>44927</v>
      </c>
      <c r="R403" t="s">
        <v>2491</v>
      </c>
    </row>
    <row r="404" spans="1:18" x14ac:dyDescent="0.25">
      <c r="A404" t="s">
        <v>716</v>
      </c>
      <c r="B404" t="s">
        <v>292</v>
      </c>
      <c r="C404" s="3">
        <v>25209</v>
      </c>
      <c r="D404" s="3">
        <v>0</v>
      </c>
      <c r="E404" s="3">
        <v>25209</v>
      </c>
      <c r="F404" s="3">
        <v>1260.45</v>
      </c>
      <c r="G404" s="3">
        <v>0</v>
      </c>
      <c r="H404" s="3">
        <v>29346.63</v>
      </c>
      <c r="I404" s="3">
        <v>2617.9</v>
      </c>
      <c r="J404" s="3">
        <v>226.8</v>
      </c>
      <c r="K404" s="3">
        <v>463.81</v>
      </c>
      <c r="L404" s="3">
        <v>0</v>
      </c>
      <c r="M404" s="3"/>
      <c r="N404" s="3">
        <v>0</v>
      </c>
      <c r="O404" s="3">
        <v>0.41</v>
      </c>
      <c r="P404" s="3">
        <v>59125</v>
      </c>
      <c r="Q404" s="1">
        <v>44927</v>
      </c>
      <c r="R404" t="s">
        <v>292</v>
      </c>
    </row>
    <row r="405" spans="1:18" x14ac:dyDescent="0.25">
      <c r="A405" t="s">
        <v>717</v>
      </c>
      <c r="B405" t="s">
        <v>718</v>
      </c>
      <c r="C405" s="3">
        <v>26872</v>
      </c>
      <c r="D405" s="3">
        <v>26872</v>
      </c>
      <c r="E405" s="3">
        <v>0</v>
      </c>
      <c r="F405" s="3">
        <v>0</v>
      </c>
      <c r="G405" s="3">
        <v>0</v>
      </c>
      <c r="H405" s="3">
        <v>29346.63</v>
      </c>
      <c r="I405" s="3">
        <v>2685.14</v>
      </c>
      <c r="J405" s="3">
        <v>231.6</v>
      </c>
      <c r="K405" s="3">
        <v>475.83</v>
      </c>
      <c r="L405" s="3">
        <v>0</v>
      </c>
      <c r="M405" s="3"/>
      <c r="N405" s="3">
        <v>-2994</v>
      </c>
      <c r="O405" s="3">
        <v>0.8</v>
      </c>
      <c r="P405" s="3">
        <v>29746</v>
      </c>
      <c r="Q405" s="1">
        <v>44927</v>
      </c>
      <c r="R405" t="s">
        <v>2492</v>
      </c>
    </row>
    <row r="406" spans="1:18" x14ac:dyDescent="0.25">
      <c r="A406" t="s">
        <v>719</v>
      </c>
      <c r="B406" t="s">
        <v>720</v>
      </c>
      <c r="C406" s="3">
        <v>85904</v>
      </c>
      <c r="D406" s="3">
        <v>85904</v>
      </c>
      <c r="E406" s="3">
        <v>0</v>
      </c>
      <c r="F406" s="3">
        <v>0</v>
      </c>
      <c r="G406" s="3">
        <v>0</v>
      </c>
      <c r="H406" s="3">
        <v>29346.63</v>
      </c>
      <c r="I406" s="3">
        <v>2868.93</v>
      </c>
      <c r="J406" s="3">
        <v>248.4</v>
      </c>
      <c r="K406" s="3">
        <v>507.74</v>
      </c>
      <c r="L406" s="3">
        <v>0</v>
      </c>
      <c r="M406" s="3"/>
      <c r="N406" s="3">
        <v>0</v>
      </c>
      <c r="O406" s="3">
        <v>0.3</v>
      </c>
      <c r="P406" s="3">
        <v>32972</v>
      </c>
      <c r="Q406" s="1">
        <v>44927</v>
      </c>
      <c r="R406" t="s">
        <v>720</v>
      </c>
    </row>
    <row r="407" spans="1:18" x14ac:dyDescent="0.25">
      <c r="A407" t="s">
        <v>721</v>
      </c>
      <c r="B407" t="s">
        <v>722</v>
      </c>
      <c r="C407" s="3">
        <v>26902</v>
      </c>
      <c r="D407" s="3">
        <v>26902</v>
      </c>
      <c r="E407" s="3">
        <v>0</v>
      </c>
      <c r="F407" s="3">
        <v>0</v>
      </c>
      <c r="G407" s="3">
        <v>0</v>
      </c>
      <c r="H407" s="3">
        <v>29346.63</v>
      </c>
      <c r="I407" s="3">
        <v>2716.52</v>
      </c>
      <c r="J407" s="3">
        <v>235.4</v>
      </c>
      <c r="K407" s="3">
        <v>481.38</v>
      </c>
      <c r="L407" s="3">
        <v>0</v>
      </c>
      <c r="M407" s="3"/>
      <c r="N407" s="3">
        <v>-2997</v>
      </c>
      <c r="O407" s="3">
        <v>7.0000000000000007E-2</v>
      </c>
      <c r="P407" s="3">
        <v>29783</v>
      </c>
      <c r="Q407" s="1">
        <v>44927</v>
      </c>
      <c r="R407" t="s">
        <v>2493</v>
      </c>
    </row>
    <row r="408" spans="1:18" x14ac:dyDescent="0.25">
      <c r="A408" t="s">
        <v>723</v>
      </c>
      <c r="B408" t="s">
        <v>724</v>
      </c>
      <c r="C408" s="3">
        <v>26640</v>
      </c>
      <c r="D408" s="3">
        <v>26640</v>
      </c>
      <c r="E408" s="3">
        <v>0</v>
      </c>
      <c r="F408" s="3">
        <v>0</v>
      </c>
      <c r="G408" s="3">
        <v>0</v>
      </c>
      <c r="H408" s="3">
        <v>29346.63</v>
      </c>
      <c r="I408" s="3">
        <v>2685.14</v>
      </c>
      <c r="J408" s="3">
        <v>0</v>
      </c>
      <c r="K408" s="3">
        <v>475.37</v>
      </c>
      <c r="L408" s="3">
        <v>0</v>
      </c>
      <c r="M408" s="3"/>
      <c r="N408" s="3">
        <v>-2994</v>
      </c>
      <c r="O408" s="3">
        <v>0.86</v>
      </c>
      <c r="P408" s="3">
        <v>29514</v>
      </c>
      <c r="Q408" s="1">
        <v>44927</v>
      </c>
      <c r="R408" t="s">
        <v>2494</v>
      </c>
    </row>
    <row r="409" spans="1:18" x14ac:dyDescent="0.25">
      <c r="A409" t="s">
        <v>725</v>
      </c>
      <c r="B409" t="s">
        <v>458</v>
      </c>
      <c r="C409" s="3">
        <v>55943</v>
      </c>
      <c r="D409" s="3">
        <v>55943</v>
      </c>
      <c r="E409" s="3">
        <v>0</v>
      </c>
      <c r="F409" s="3">
        <v>0</v>
      </c>
      <c r="G409" s="3">
        <v>0</v>
      </c>
      <c r="H409" s="3">
        <v>29346.63</v>
      </c>
      <c r="I409" s="3">
        <v>2891.34</v>
      </c>
      <c r="J409" s="3">
        <v>249.6</v>
      </c>
      <c r="K409" s="3">
        <v>512.36</v>
      </c>
      <c r="L409" s="3">
        <v>0</v>
      </c>
      <c r="M409" s="3"/>
      <c r="N409" s="3">
        <v>0</v>
      </c>
      <c r="O409" s="3">
        <v>7.0000000000000007E-2</v>
      </c>
      <c r="P409" s="3">
        <v>33000</v>
      </c>
      <c r="Q409" s="1">
        <v>44927</v>
      </c>
      <c r="R409" t="s">
        <v>458</v>
      </c>
    </row>
    <row r="410" spans="1:18" x14ac:dyDescent="0.25">
      <c r="A410" t="s">
        <v>726</v>
      </c>
      <c r="B410" t="s">
        <v>727</v>
      </c>
      <c r="C410" s="3">
        <v>11364</v>
      </c>
      <c r="D410" s="3">
        <v>11535</v>
      </c>
      <c r="E410" s="3">
        <v>0</v>
      </c>
      <c r="F410" s="3">
        <v>171</v>
      </c>
      <c r="G410" s="3">
        <v>171</v>
      </c>
      <c r="H410" s="3">
        <v>29346.63</v>
      </c>
      <c r="I410" s="3">
        <v>2851</v>
      </c>
      <c r="J410" s="3">
        <v>246</v>
      </c>
      <c r="K410" s="3">
        <v>504.96</v>
      </c>
      <c r="L410" s="3">
        <v>0</v>
      </c>
      <c r="M410" s="3"/>
      <c r="N410" s="3">
        <v>1500</v>
      </c>
      <c r="O410" s="3">
        <v>0.41</v>
      </c>
      <c r="P410" s="3">
        <v>34449</v>
      </c>
      <c r="Q410" s="1">
        <v>44927</v>
      </c>
      <c r="R410" t="s">
        <v>2495</v>
      </c>
    </row>
    <row r="411" spans="1:18" x14ac:dyDescent="0.25">
      <c r="A411" t="s">
        <v>728</v>
      </c>
      <c r="B411" t="s">
        <v>265</v>
      </c>
      <c r="C411" s="3">
        <v>27202</v>
      </c>
      <c r="D411" s="3">
        <v>27202</v>
      </c>
      <c r="E411" s="3">
        <v>0</v>
      </c>
      <c r="F411" s="3">
        <v>0</v>
      </c>
      <c r="G411" s="3">
        <v>0</v>
      </c>
      <c r="H411" s="3">
        <v>29346.63</v>
      </c>
      <c r="I411" s="3">
        <v>3043.75</v>
      </c>
      <c r="J411" s="3">
        <v>264</v>
      </c>
      <c r="K411" s="3">
        <v>538.72</v>
      </c>
      <c r="L411" s="3">
        <v>0</v>
      </c>
      <c r="M411" s="3"/>
      <c r="N411" s="3">
        <v>-3028</v>
      </c>
      <c r="O411" s="3">
        <v>0.9</v>
      </c>
      <c r="P411" s="3">
        <v>30166</v>
      </c>
      <c r="Q411" s="1">
        <v>44927</v>
      </c>
      <c r="R411" t="s">
        <v>2344</v>
      </c>
    </row>
    <row r="412" spans="1:18" x14ac:dyDescent="0.25">
      <c r="A412" t="s">
        <v>729</v>
      </c>
      <c r="B412" t="s">
        <v>730</v>
      </c>
      <c r="C412" s="3">
        <v>27318</v>
      </c>
      <c r="D412" s="3">
        <v>27318</v>
      </c>
      <c r="E412" s="3">
        <v>0</v>
      </c>
      <c r="F412" s="3">
        <v>0</v>
      </c>
      <c r="G412" s="3">
        <v>0</v>
      </c>
      <c r="H412" s="3">
        <v>29346.63</v>
      </c>
      <c r="I412" s="3">
        <v>3169.27</v>
      </c>
      <c r="J412" s="3">
        <v>274.8</v>
      </c>
      <c r="K412" s="3">
        <v>560.91</v>
      </c>
      <c r="L412" s="3">
        <v>0</v>
      </c>
      <c r="M412" s="3"/>
      <c r="N412" s="3">
        <v>-3039</v>
      </c>
      <c r="O412" s="3">
        <v>0.39</v>
      </c>
      <c r="P412" s="3">
        <v>30313</v>
      </c>
      <c r="Q412" s="1">
        <v>44927</v>
      </c>
      <c r="R412" t="s">
        <v>2496</v>
      </c>
    </row>
    <row r="413" spans="1:18" x14ac:dyDescent="0.25">
      <c r="A413" t="s">
        <v>731</v>
      </c>
      <c r="B413" t="s">
        <v>265</v>
      </c>
      <c r="C413" s="3">
        <v>27816</v>
      </c>
      <c r="D413" s="3">
        <v>27816</v>
      </c>
      <c r="E413" s="3">
        <v>0</v>
      </c>
      <c r="F413" s="3">
        <v>0</v>
      </c>
      <c r="G413" s="3">
        <v>0</v>
      </c>
      <c r="H413" s="3">
        <v>29346.63</v>
      </c>
      <c r="I413" s="3">
        <v>3711.68</v>
      </c>
      <c r="J413" s="3">
        <v>321.60000000000002</v>
      </c>
      <c r="K413" s="3">
        <v>657.1</v>
      </c>
      <c r="L413" s="3">
        <v>0</v>
      </c>
      <c r="M413" s="3"/>
      <c r="N413" s="3">
        <v>-3090</v>
      </c>
      <c r="O413" s="3">
        <v>0.99</v>
      </c>
      <c r="P413" s="3">
        <v>30948</v>
      </c>
      <c r="Q413" s="1">
        <v>44927</v>
      </c>
      <c r="R413" t="s">
        <v>2344</v>
      </c>
    </row>
    <row r="414" spans="1:18" x14ac:dyDescent="0.25">
      <c r="A414" t="s">
        <v>732</v>
      </c>
      <c r="B414" t="s">
        <v>733</v>
      </c>
      <c r="C414" s="3">
        <v>71770</v>
      </c>
      <c r="D414" s="3">
        <v>0</v>
      </c>
      <c r="E414" s="3">
        <v>70143.5</v>
      </c>
      <c r="F414" s="3">
        <v>5133.68</v>
      </c>
      <c r="G414" s="3">
        <v>0</v>
      </c>
      <c r="H414" s="3">
        <v>29346.63</v>
      </c>
      <c r="I414" s="3">
        <v>3729.61</v>
      </c>
      <c r="J414" s="3">
        <v>322.8</v>
      </c>
      <c r="K414" s="3">
        <v>660.8</v>
      </c>
      <c r="L414" s="3">
        <v>0</v>
      </c>
      <c r="M414" s="3"/>
      <c r="N414" s="3">
        <v>11445</v>
      </c>
      <c r="O414" s="3">
        <v>0.98</v>
      </c>
      <c r="P414" s="3">
        <v>120783</v>
      </c>
      <c r="Q414" s="1">
        <v>44927</v>
      </c>
      <c r="R414" t="s">
        <v>2497</v>
      </c>
    </row>
    <row r="415" spans="1:18" x14ac:dyDescent="0.25">
      <c r="A415" t="s">
        <v>734</v>
      </c>
      <c r="B415" t="s">
        <v>735</v>
      </c>
      <c r="C415" s="3">
        <v>112826</v>
      </c>
      <c r="D415" s="3">
        <v>0</v>
      </c>
      <c r="E415" s="3">
        <v>107700.06</v>
      </c>
      <c r="F415" s="3" t="s">
        <v>72</v>
      </c>
      <c r="G415" s="3">
        <v>0</v>
      </c>
      <c r="H415" s="3">
        <v>29346.63</v>
      </c>
      <c r="I415" s="3">
        <v>4599.25</v>
      </c>
      <c r="J415" s="3">
        <v>396</v>
      </c>
      <c r="K415" s="3">
        <v>814.78</v>
      </c>
      <c r="L415" s="3">
        <v>0</v>
      </c>
      <c r="M415" s="3"/>
      <c r="N415" s="3">
        <v>6945</v>
      </c>
      <c r="O415" s="3">
        <v>0.34</v>
      </c>
      <c r="P415" s="3">
        <v>160313</v>
      </c>
      <c r="Q415" s="1">
        <v>44927</v>
      </c>
      <c r="R415" t="s">
        <v>2498</v>
      </c>
    </row>
    <row r="416" spans="1:18" x14ac:dyDescent="0.25">
      <c r="A416" t="s">
        <v>736</v>
      </c>
      <c r="B416" t="s">
        <v>33</v>
      </c>
      <c r="C416" s="3">
        <v>70245</v>
      </c>
      <c r="D416" s="3">
        <v>0</v>
      </c>
      <c r="E416" s="3">
        <v>68575.48</v>
      </c>
      <c r="F416" s="3">
        <v>5098.29</v>
      </c>
      <c r="G416" s="3">
        <v>0</v>
      </c>
      <c r="H416" s="3">
        <v>29346.63</v>
      </c>
      <c r="I416" s="3">
        <v>8230.24</v>
      </c>
      <c r="J416" s="3">
        <v>710.4</v>
      </c>
      <c r="K416" s="3">
        <v>1457.55</v>
      </c>
      <c r="L416" s="3">
        <v>0</v>
      </c>
      <c r="M416" s="3"/>
      <c r="N416" s="3">
        <v>0</v>
      </c>
      <c r="O416" s="3">
        <v>0.41</v>
      </c>
      <c r="P416" s="3">
        <v>113419</v>
      </c>
      <c r="Q416" s="1">
        <v>44927</v>
      </c>
      <c r="R416" t="s">
        <v>33</v>
      </c>
    </row>
    <row r="417" spans="1:18" x14ac:dyDescent="0.25">
      <c r="A417" t="s">
        <v>737</v>
      </c>
      <c r="B417" t="s">
        <v>738</v>
      </c>
      <c r="C417" s="3">
        <v>26994</v>
      </c>
      <c r="D417" s="3">
        <v>26994</v>
      </c>
      <c r="E417" s="3">
        <v>0</v>
      </c>
      <c r="F417" s="3">
        <v>0</v>
      </c>
      <c r="G417" s="3">
        <v>0</v>
      </c>
      <c r="H417" s="3">
        <v>29346.63</v>
      </c>
      <c r="I417" s="3">
        <v>3110.99</v>
      </c>
      <c r="J417" s="3">
        <v>0</v>
      </c>
      <c r="K417" s="3">
        <v>550.74</v>
      </c>
      <c r="L417" s="3">
        <v>0</v>
      </c>
      <c r="M417" s="3"/>
      <c r="N417" s="3">
        <v>1466</v>
      </c>
      <c r="O417" s="3">
        <v>0.64</v>
      </c>
      <c r="P417" s="3">
        <v>34475</v>
      </c>
      <c r="Q417" s="1">
        <v>44927</v>
      </c>
      <c r="R417" t="s">
        <v>2499</v>
      </c>
    </row>
    <row r="418" spans="1:18" x14ac:dyDescent="0.25">
      <c r="A418" t="s">
        <v>739</v>
      </c>
      <c r="B418" t="s">
        <v>740</v>
      </c>
      <c r="C418" s="3">
        <v>36764</v>
      </c>
      <c r="D418" s="3">
        <v>37309</v>
      </c>
      <c r="E418" s="3">
        <v>0</v>
      </c>
      <c r="F418" s="3">
        <v>0</v>
      </c>
      <c r="G418" s="3">
        <v>545</v>
      </c>
      <c r="H418" s="3">
        <v>29346.63</v>
      </c>
      <c r="I418" s="3">
        <v>3855.12</v>
      </c>
      <c r="J418" s="3">
        <v>0</v>
      </c>
      <c r="K418" s="3">
        <v>682.53</v>
      </c>
      <c r="L418" s="3">
        <v>0</v>
      </c>
      <c r="M418" s="3"/>
      <c r="N418" s="3">
        <v>-3104</v>
      </c>
      <c r="O418" s="3">
        <v>0.72</v>
      </c>
      <c r="P418" s="3">
        <v>30236</v>
      </c>
      <c r="Q418" s="1">
        <v>44927</v>
      </c>
      <c r="R418" t="s">
        <v>2500</v>
      </c>
    </row>
    <row r="419" spans="1:18" x14ac:dyDescent="0.25">
      <c r="A419" t="s">
        <v>741</v>
      </c>
      <c r="B419" t="s">
        <v>742</v>
      </c>
      <c r="C419" s="3">
        <v>27650</v>
      </c>
      <c r="D419" s="3">
        <v>27650</v>
      </c>
      <c r="E419" s="3">
        <v>0</v>
      </c>
      <c r="F419" s="3">
        <v>0</v>
      </c>
      <c r="G419" s="3">
        <v>0</v>
      </c>
      <c r="H419" s="3">
        <v>29346.63</v>
      </c>
      <c r="I419" s="3">
        <v>3899.95</v>
      </c>
      <c r="J419" s="3">
        <v>0</v>
      </c>
      <c r="K419" s="3">
        <v>690.39</v>
      </c>
      <c r="L419" s="3">
        <v>0</v>
      </c>
      <c r="M419" s="3"/>
      <c r="N419" s="3">
        <v>-3108</v>
      </c>
      <c r="O419" s="3">
        <v>0.03</v>
      </c>
      <c r="P419" s="3">
        <v>30829</v>
      </c>
      <c r="Q419" s="1">
        <v>44927</v>
      </c>
      <c r="R419" t="s">
        <v>2501</v>
      </c>
    </row>
    <row r="420" spans="1:18" x14ac:dyDescent="0.25">
      <c r="A420" t="s">
        <v>743</v>
      </c>
      <c r="B420" t="s">
        <v>744</v>
      </c>
      <c r="C420" s="3">
        <v>1437961</v>
      </c>
      <c r="D420" s="3">
        <v>0</v>
      </c>
      <c r="E420" s="3">
        <v>990479.35999999999</v>
      </c>
      <c r="F420" s="3" t="s">
        <v>72</v>
      </c>
      <c r="G420" s="3">
        <v>0</v>
      </c>
      <c r="H420" s="3">
        <v>29346.63</v>
      </c>
      <c r="I420" s="3">
        <v>3895.47</v>
      </c>
      <c r="J420" s="3">
        <v>336</v>
      </c>
      <c r="K420" s="3">
        <v>689.47</v>
      </c>
      <c r="L420" s="3">
        <v>0</v>
      </c>
      <c r="M420" s="3"/>
      <c r="N420" s="3">
        <v>6034</v>
      </c>
      <c r="O420" s="3">
        <v>0.46</v>
      </c>
      <c r="P420" s="3">
        <v>1527787</v>
      </c>
      <c r="Q420" s="1">
        <v>44927</v>
      </c>
      <c r="R420" t="s">
        <v>2502</v>
      </c>
    </row>
    <row r="421" spans="1:18" x14ac:dyDescent="0.25">
      <c r="A421" t="s">
        <v>745</v>
      </c>
      <c r="B421" t="s">
        <v>746</v>
      </c>
      <c r="C421" s="3">
        <v>28019</v>
      </c>
      <c r="D421" s="3">
        <v>28019</v>
      </c>
      <c r="E421" s="3">
        <v>0</v>
      </c>
      <c r="F421" s="3">
        <v>0</v>
      </c>
      <c r="G421" s="3">
        <v>0</v>
      </c>
      <c r="H421" s="3">
        <v>29346.63</v>
      </c>
      <c r="I421" s="3">
        <v>3962.71</v>
      </c>
      <c r="J421" s="3">
        <v>343.2</v>
      </c>
      <c r="K421" s="3">
        <v>701.95</v>
      </c>
      <c r="L421" s="3">
        <v>0</v>
      </c>
      <c r="M421" s="3"/>
      <c r="N421" s="3">
        <v>-3114</v>
      </c>
      <c r="O421" s="3">
        <v>0.51</v>
      </c>
      <c r="P421" s="3">
        <v>31241</v>
      </c>
      <c r="Q421" s="1">
        <v>44927</v>
      </c>
      <c r="R421" t="s">
        <v>2503</v>
      </c>
    </row>
    <row r="422" spans="1:18" x14ac:dyDescent="0.25">
      <c r="A422" t="s">
        <v>747</v>
      </c>
      <c r="B422" t="s">
        <v>748</v>
      </c>
      <c r="C422" s="3">
        <v>35002</v>
      </c>
      <c r="D422" s="3">
        <v>35002</v>
      </c>
      <c r="E422" s="3">
        <v>0</v>
      </c>
      <c r="F422" s="3">
        <v>0</v>
      </c>
      <c r="G422" s="3">
        <v>0</v>
      </c>
      <c r="H422" s="3">
        <v>29346.63</v>
      </c>
      <c r="I422" s="3">
        <v>3976.16</v>
      </c>
      <c r="J422" s="3">
        <v>343.2</v>
      </c>
      <c r="K422" s="3">
        <v>703.8</v>
      </c>
      <c r="L422" s="3">
        <v>0</v>
      </c>
      <c r="M422" s="3"/>
      <c r="N422" s="3">
        <v>3830</v>
      </c>
      <c r="O422" s="3">
        <v>0.21</v>
      </c>
      <c r="P422" s="3">
        <v>38200</v>
      </c>
      <c r="Q422" s="1">
        <v>44927</v>
      </c>
      <c r="R422" t="s">
        <v>2504</v>
      </c>
    </row>
    <row r="423" spans="1:18" x14ac:dyDescent="0.25">
      <c r="A423" t="s">
        <v>749</v>
      </c>
      <c r="B423" t="s">
        <v>750</v>
      </c>
      <c r="C423" s="3">
        <v>27946</v>
      </c>
      <c r="D423" s="3">
        <v>28366</v>
      </c>
      <c r="E423" s="3">
        <v>0</v>
      </c>
      <c r="F423" s="3">
        <v>420</v>
      </c>
      <c r="G423" s="3">
        <v>420</v>
      </c>
      <c r="H423" s="3">
        <v>29346.63</v>
      </c>
      <c r="I423" s="3">
        <v>3855.12</v>
      </c>
      <c r="J423" s="3">
        <v>333.6</v>
      </c>
      <c r="K423" s="3">
        <v>682.53</v>
      </c>
      <c r="L423" s="3">
        <v>0</v>
      </c>
      <c r="M423" s="3"/>
      <c r="N423" s="3">
        <v>0</v>
      </c>
      <c r="O423" s="3">
        <v>0.12</v>
      </c>
      <c r="P423" s="3">
        <v>34218</v>
      </c>
      <c r="Q423" s="1">
        <v>44927</v>
      </c>
      <c r="R423" t="s">
        <v>750</v>
      </c>
    </row>
    <row r="424" spans="1:18" x14ac:dyDescent="0.25">
      <c r="A424" t="s">
        <v>751</v>
      </c>
      <c r="B424" t="s">
        <v>752</v>
      </c>
      <c r="C424" s="3">
        <v>28030</v>
      </c>
      <c r="D424" s="3">
        <v>28030</v>
      </c>
      <c r="E424" s="3">
        <v>0</v>
      </c>
      <c r="F424" s="3">
        <v>0</v>
      </c>
      <c r="G424" s="3">
        <v>0</v>
      </c>
      <c r="H424" s="3">
        <v>29346.63</v>
      </c>
      <c r="I424" s="3">
        <v>3944.78</v>
      </c>
      <c r="J424" s="3">
        <v>342</v>
      </c>
      <c r="K424" s="3">
        <v>698.25</v>
      </c>
      <c r="L424" s="3">
        <v>0</v>
      </c>
      <c r="M424" s="3"/>
      <c r="N424" s="3">
        <v>-3112</v>
      </c>
      <c r="O424" s="3">
        <v>0.34</v>
      </c>
      <c r="P424" s="3">
        <v>31220</v>
      </c>
      <c r="Q424" s="1">
        <v>44927</v>
      </c>
      <c r="R424" t="s">
        <v>2505</v>
      </c>
    </row>
    <row r="425" spans="1:18" x14ac:dyDescent="0.25">
      <c r="A425" t="s">
        <v>753</v>
      </c>
      <c r="B425" t="s">
        <v>392</v>
      </c>
      <c r="C425" s="3">
        <v>60549</v>
      </c>
      <c r="D425" s="3">
        <v>0</v>
      </c>
      <c r="E425" s="3">
        <v>59133.599999999999</v>
      </c>
      <c r="F425" s="3">
        <v>4372.08</v>
      </c>
      <c r="G425" s="3">
        <v>0</v>
      </c>
      <c r="H425" s="3">
        <v>29346.63</v>
      </c>
      <c r="I425" s="3">
        <v>3886.5</v>
      </c>
      <c r="J425" s="3">
        <v>336</v>
      </c>
      <c r="K425" s="3">
        <v>688.08</v>
      </c>
      <c r="L425" s="3">
        <v>0</v>
      </c>
      <c r="M425" s="3"/>
      <c r="N425" s="3">
        <v>0</v>
      </c>
      <c r="O425" s="3">
        <v>0.11</v>
      </c>
      <c r="P425" s="3">
        <v>97763</v>
      </c>
      <c r="Q425" s="1">
        <v>44927</v>
      </c>
      <c r="R425" t="s">
        <v>392</v>
      </c>
    </row>
    <row r="426" spans="1:18" x14ac:dyDescent="0.25">
      <c r="A426" t="s">
        <v>754</v>
      </c>
      <c r="B426" t="s">
        <v>685</v>
      </c>
      <c r="C426" s="3">
        <v>385990</v>
      </c>
      <c r="D426" s="3">
        <v>0</v>
      </c>
      <c r="E426" s="3">
        <v>315437.67</v>
      </c>
      <c r="F426" s="3">
        <v>86324.21</v>
      </c>
      <c r="G426" s="3">
        <v>0</v>
      </c>
      <c r="H426" s="3">
        <v>29346.63</v>
      </c>
      <c r="I426" s="3">
        <v>3980.64</v>
      </c>
      <c r="J426" s="3">
        <v>0</v>
      </c>
      <c r="K426" s="3">
        <v>705.19</v>
      </c>
      <c r="L426" s="3">
        <v>0</v>
      </c>
      <c r="M426" s="3"/>
      <c r="N426" s="3">
        <v>0</v>
      </c>
      <c r="O426" s="3">
        <v>0.66</v>
      </c>
      <c r="P426" s="3">
        <v>435795</v>
      </c>
      <c r="Q426" s="1">
        <v>44927</v>
      </c>
      <c r="R426" t="s">
        <v>685</v>
      </c>
    </row>
    <row r="427" spans="1:18" x14ac:dyDescent="0.25">
      <c r="A427" t="s">
        <v>755</v>
      </c>
      <c r="B427" t="s">
        <v>314</v>
      </c>
      <c r="C427" s="3">
        <v>1543435</v>
      </c>
      <c r="D427" s="3">
        <v>0</v>
      </c>
      <c r="E427" s="3">
        <v>1002501.32</v>
      </c>
      <c r="F427" s="3">
        <v>591058.75</v>
      </c>
      <c r="G427" s="3">
        <v>0</v>
      </c>
      <c r="H427" s="3">
        <v>29346.63</v>
      </c>
      <c r="I427" s="3">
        <v>3801.33</v>
      </c>
      <c r="J427" s="3">
        <v>327.60000000000002</v>
      </c>
      <c r="K427" s="3">
        <v>672.82</v>
      </c>
      <c r="L427" s="3">
        <v>0</v>
      </c>
      <c r="M427" s="3"/>
      <c r="N427" s="3">
        <v>0</v>
      </c>
      <c r="O427" s="3">
        <v>0.55000000000000004</v>
      </c>
      <c r="P427" s="3">
        <v>1627709</v>
      </c>
      <c r="Q427" s="1">
        <v>44927</v>
      </c>
      <c r="R427" t="s">
        <v>314</v>
      </c>
    </row>
    <row r="428" spans="1:18" x14ac:dyDescent="0.25">
      <c r="A428" t="s">
        <v>756</v>
      </c>
      <c r="B428" t="s">
        <v>33</v>
      </c>
      <c r="C428" s="3">
        <v>61939</v>
      </c>
      <c r="D428" s="3">
        <v>0</v>
      </c>
      <c r="E428" s="3">
        <v>60467.73</v>
      </c>
      <c r="F428" s="3">
        <v>4494.66</v>
      </c>
      <c r="G428" s="3">
        <v>0</v>
      </c>
      <c r="H428" s="3">
        <v>29346.63</v>
      </c>
      <c r="I428" s="3">
        <v>4101.67</v>
      </c>
      <c r="J428" s="3">
        <v>355.2</v>
      </c>
      <c r="K428" s="3">
        <v>726.46</v>
      </c>
      <c r="L428" s="3">
        <v>0</v>
      </c>
      <c r="M428" s="3"/>
      <c r="N428" s="3">
        <v>0</v>
      </c>
      <c r="O428" s="3">
        <v>0.65</v>
      </c>
      <c r="P428" s="3">
        <v>99493</v>
      </c>
      <c r="Q428" s="1">
        <v>44927</v>
      </c>
      <c r="R428" t="s">
        <v>33</v>
      </c>
    </row>
    <row r="429" spans="1:18" x14ac:dyDescent="0.25">
      <c r="A429" t="s">
        <v>757</v>
      </c>
      <c r="B429" t="s">
        <v>720</v>
      </c>
      <c r="C429" s="3">
        <v>89602</v>
      </c>
      <c r="D429" s="3">
        <v>89602</v>
      </c>
      <c r="E429" s="3">
        <v>0</v>
      </c>
      <c r="F429" s="3">
        <v>0</v>
      </c>
      <c r="G429" s="3">
        <v>0</v>
      </c>
      <c r="H429" s="3">
        <v>29346.63</v>
      </c>
      <c r="I429" s="3">
        <v>4137.53</v>
      </c>
      <c r="J429" s="3">
        <v>356.4</v>
      </c>
      <c r="K429" s="3">
        <v>732.47</v>
      </c>
      <c r="L429" s="3">
        <v>0</v>
      </c>
      <c r="M429" s="3"/>
      <c r="N429" s="3">
        <v>0</v>
      </c>
      <c r="O429" s="3">
        <v>0.97</v>
      </c>
      <c r="P429" s="3">
        <v>34574</v>
      </c>
      <c r="Q429" s="1">
        <v>44927</v>
      </c>
      <c r="R429" t="s">
        <v>720</v>
      </c>
    </row>
    <row r="430" spans="1:18" x14ac:dyDescent="0.25">
      <c r="A430" t="s">
        <v>758</v>
      </c>
      <c r="B430" t="s">
        <v>759</v>
      </c>
      <c r="C430" s="3">
        <v>28041</v>
      </c>
      <c r="D430" s="3">
        <v>28041</v>
      </c>
      <c r="E430" s="3">
        <v>0</v>
      </c>
      <c r="F430" s="3">
        <v>0</v>
      </c>
      <c r="G430" s="3">
        <v>0</v>
      </c>
      <c r="H430" s="3">
        <v>29346.63</v>
      </c>
      <c r="I430" s="3">
        <v>3958.23</v>
      </c>
      <c r="J430" s="3">
        <v>342</v>
      </c>
      <c r="K430" s="3">
        <v>700.57</v>
      </c>
      <c r="L430" s="3">
        <v>0</v>
      </c>
      <c r="M430" s="3"/>
      <c r="N430" s="3">
        <v>-3113</v>
      </c>
      <c r="O430" s="3">
        <v>0.56999999999999995</v>
      </c>
      <c r="P430" s="3">
        <v>31235</v>
      </c>
      <c r="Q430" s="1">
        <v>44927</v>
      </c>
      <c r="R430" t="s">
        <v>2506</v>
      </c>
    </row>
    <row r="431" spans="1:18" x14ac:dyDescent="0.25">
      <c r="A431" t="s">
        <v>760</v>
      </c>
      <c r="B431" t="s">
        <v>761</v>
      </c>
      <c r="C431" s="3">
        <v>66625</v>
      </c>
      <c r="D431" s="3">
        <v>62460</v>
      </c>
      <c r="E431" s="3">
        <v>4165</v>
      </c>
      <c r="F431" s="3">
        <v>666.3</v>
      </c>
      <c r="G431" s="3">
        <v>0</v>
      </c>
      <c r="H431" s="3">
        <v>29346.63</v>
      </c>
      <c r="I431" s="3">
        <v>4751.66</v>
      </c>
      <c r="J431" s="3">
        <v>0</v>
      </c>
      <c r="K431" s="3">
        <v>841.14</v>
      </c>
      <c r="L431" s="3">
        <v>0</v>
      </c>
      <c r="M431" s="3"/>
      <c r="N431" s="3">
        <v>0</v>
      </c>
      <c r="O431" s="3">
        <v>0.27</v>
      </c>
      <c r="P431" s="3">
        <v>39771</v>
      </c>
      <c r="Q431" s="1">
        <v>44927</v>
      </c>
      <c r="R431" t="s">
        <v>761</v>
      </c>
    </row>
    <row r="432" spans="1:18" x14ac:dyDescent="0.25">
      <c r="A432" t="s">
        <v>762</v>
      </c>
      <c r="B432" t="s">
        <v>763</v>
      </c>
      <c r="C432" s="3">
        <v>1011528</v>
      </c>
      <c r="D432" s="3">
        <v>0</v>
      </c>
      <c r="E432" s="3">
        <v>680152.58</v>
      </c>
      <c r="F432" s="3" t="s">
        <v>72</v>
      </c>
      <c r="G432" s="3">
        <v>0</v>
      </c>
      <c r="H432" s="3">
        <v>29346.63</v>
      </c>
      <c r="I432" s="3">
        <v>6441.64</v>
      </c>
      <c r="J432" s="3">
        <v>556.79999999999995</v>
      </c>
      <c r="K432" s="3">
        <v>1140.79</v>
      </c>
      <c r="L432" s="3">
        <v>0</v>
      </c>
      <c r="M432" s="3"/>
      <c r="N432" s="3">
        <v>6496</v>
      </c>
      <c r="O432" s="3">
        <v>0.51</v>
      </c>
      <c r="P432" s="3">
        <v>1089518</v>
      </c>
      <c r="Q432" s="1">
        <v>44927</v>
      </c>
      <c r="R432" t="s">
        <v>2507</v>
      </c>
    </row>
    <row r="433" spans="1:18" x14ac:dyDescent="0.25">
      <c r="A433" t="s">
        <v>764</v>
      </c>
      <c r="B433" t="s">
        <v>278</v>
      </c>
      <c r="C433" s="3">
        <v>83377</v>
      </c>
      <c r="D433" s="3">
        <v>0</v>
      </c>
      <c r="E433" s="3">
        <v>80517.37</v>
      </c>
      <c r="F433" s="3">
        <v>6885.5</v>
      </c>
      <c r="G433" s="3">
        <v>0</v>
      </c>
      <c r="H433" s="3">
        <v>29346.63</v>
      </c>
      <c r="I433" s="3">
        <v>8615.75</v>
      </c>
      <c r="J433" s="3">
        <v>744</v>
      </c>
      <c r="K433" s="3">
        <v>1525.98</v>
      </c>
      <c r="L433" s="3">
        <v>0</v>
      </c>
      <c r="M433" s="3"/>
      <c r="N433" s="3">
        <v>0</v>
      </c>
      <c r="O433" s="3">
        <v>0.77</v>
      </c>
      <c r="P433" s="3">
        <v>127636</v>
      </c>
      <c r="Q433" s="1">
        <v>44927</v>
      </c>
      <c r="R433" t="s">
        <v>278</v>
      </c>
    </row>
    <row r="434" spans="1:18" x14ac:dyDescent="0.25">
      <c r="A434" t="s">
        <v>765</v>
      </c>
      <c r="B434" t="s">
        <v>766</v>
      </c>
      <c r="C434" s="3">
        <v>32314</v>
      </c>
      <c r="D434" s="3">
        <v>32314</v>
      </c>
      <c r="E434" s="3">
        <v>0</v>
      </c>
      <c r="F434" s="3">
        <v>0</v>
      </c>
      <c r="G434" s="3">
        <v>0</v>
      </c>
      <c r="H434" s="3">
        <v>29346.63</v>
      </c>
      <c r="I434" s="3">
        <v>8615.75</v>
      </c>
      <c r="J434" s="3">
        <v>744</v>
      </c>
      <c r="K434" s="3">
        <v>1525.52</v>
      </c>
      <c r="L434" s="3">
        <v>0</v>
      </c>
      <c r="M434" s="3"/>
      <c r="N434" s="3">
        <v>-3551</v>
      </c>
      <c r="O434" s="3">
        <v>0.1</v>
      </c>
      <c r="P434" s="3">
        <v>36681</v>
      </c>
      <c r="Q434" s="1">
        <v>44927</v>
      </c>
      <c r="R434" t="s">
        <v>2508</v>
      </c>
    </row>
    <row r="435" spans="1:18" x14ac:dyDescent="0.25">
      <c r="A435" t="s">
        <v>767</v>
      </c>
      <c r="B435" t="s">
        <v>768</v>
      </c>
      <c r="C435" s="3">
        <v>1352871</v>
      </c>
      <c r="D435" s="3">
        <v>28508.73</v>
      </c>
      <c r="E435" s="3">
        <v>1045572.66</v>
      </c>
      <c r="F435" s="3">
        <v>331068.24</v>
      </c>
      <c r="G435" s="3">
        <v>0</v>
      </c>
      <c r="H435" s="3">
        <v>29346.63</v>
      </c>
      <c r="I435" s="3">
        <v>8615.75</v>
      </c>
      <c r="J435" s="3">
        <v>744</v>
      </c>
      <c r="K435" s="3">
        <v>1525.98</v>
      </c>
      <c r="L435" s="3">
        <v>0</v>
      </c>
      <c r="M435" s="3"/>
      <c r="N435" s="3">
        <v>0</v>
      </c>
      <c r="O435" s="3">
        <v>0.74</v>
      </c>
      <c r="P435" s="3">
        <v>1416874</v>
      </c>
      <c r="Q435" s="1">
        <v>44927</v>
      </c>
      <c r="R435" t="s">
        <v>768</v>
      </c>
    </row>
    <row r="436" spans="1:18" x14ac:dyDescent="0.25">
      <c r="A436" t="s">
        <v>769</v>
      </c>
      <c r="B436" t="s">
        <v>770</v>
      </c>
      <c r="C436" s="3">
        <v>32557</v>
      </c>
      <c r="D436" s="3">
        <v>32557</v>
      </c>
      <c r="E436" s="3">
        <v>0</v>
      </c>
      <c r="F436" s="3">
        <v>0</v>
      </c>
      <c r="G436" s="3">
        <v>0</v>
      </c>
      <c r="H436" s="3">
        <v>29346.63</v>
      </c>
      <c r="I436" s="3">
        <v>8880.23</v>
      </c>
      <c r="J436" s="3">
        <v>766.8</v>
      </c>
      <c r="K436" s="3">
        <v>1572.23</v>
      </c>
      <c r="L436" s="3">
        <v>0</v>
      </c>
      <c r="M436" s="3"/>
      <c r="N436" s="3">
        <v>-3576</v>
      </c>
      <c r="O436" s="3">
        <v>0.11</v>
      </c>
      <c r="P436" s="3">
        <v>36990</v>
      </c>
      <c r="Q436" s="1">
        <v>44927</v>
      </c>
      <c r="R436" t="s">
        <v>2509</v>
      </c>
    </row>
    <row r="437" spans="1:18" x14ac:dyDescent="0.25">
      <c r="A437" t="s">
        <v>771</v>
      </c>
      <c r="B437" t="s">
        <v>772</v>
      </c>
      <c r="C437" s="3">
        <v>30877</v>
      </c>
      <c r="D437" s="3">
        <v>30877</v>
      </c>
      <c r="E437" s="3">
        <v>0</v>
      </c>
      <c r="F437" s="3">
        <v>0</v>
      </c>
      <c r="G437" s="3">
        <v>0</v>
      </c>
      <c r="H437" s="3">
        <v>29346.63</v>
      </c>
      <c r="I437" s="3">
        <v>7051.29</v>
      </c>
      <c r="J437" s="3">
        <v>608.4</v>
      </c>
      <c r="K437" s="3">
        <v>1248.53</v>
      </c>
      <c r="L437" s="3">
        <v>0</v>
      </c>
      <c r="M437" s="3"/>
      <c r="N437" s="3">
        <v>-3405</v>
      </c>
      <c r="O437" s="3">
        <v>0.15</v>
      </c>
      <c r="P437" s="3">
        <v>34850</v>
      </c>
      <c r="Q437" s="1">
        <v>44927</v>
      </c>
      <c r="R437" t="s">
        <v>2510</v>
      </c>
    </row>
    <row r="438" spans="1:18" x14ac:dyDescent="0.25">
      <c r="A438" t="s">
        <v>773</v>
      </c>
      <c r="B438" t="s">
        <v>774</v>
      </c>
      <c r="C438" s="3">
        <v>2541792</v>
      </c>
      <c r="D438" s="3">
        <v>0</v>
      </c>
      <c r="E438" s="3">
        <v>1693568.17</v>
      </c>
      <c r="F438" s="3" t="s">
        <v>72</v>
      </c>
      <c r="G438" s="3">
        <v>0</v>
      </c>
      <c r="H438" s="3">
        <v>29346.63</v>
      </c>
      <c r="I438" s="3">
        <v>5746.82</v>
      </c>
      <c r="J438" s="3">
        <v>496.8</v>
      </c>
      <c r="K438" s="3">
        <v>1017.32</v>
      </c>
      <c r="L438" s="3">
        <v>0</v>
      </c>
      <c r="M438" s="3"/>
      <c r="N438" s="3">
        <v>6370</v>
      </c>
      <c r="O438" s="3">
        <v>0.02</v>
      </c>
      <c r="P438" s="3">
        <v>2669448</v>
      </c>
      <c r="Q438" s="1">
        <v>44927</v>
      </c>
      <c r="R438" t="s">
        <v>2511</v>
      </c>
    </row>
    <row r="439" spans="1:18" x14ac:dyDescent="0.25">
      <c r="A439" t="s">
        <v>775</v>
      </c>
      <c r="B439" t="s">
        <v>768</v>
      </c>
      <c r="C439" s="3">
        <v>1146701</v>
      </c>
      <c r="D439" s="3">
        <v>23647.599999999999</v>
      </c>
      <c r="E439" s="3">
        <v>888274.57</v>
      </c>
      <c r="F439" s="3">
        <v>279192.56</v>
      </c>
      <c r="G439" s="3">
        <v>0</v>
      </c>
      <c r="H439" s="3">
        <v>29346.63</v>
      </c>
      <c r="I439" s="3">
        <v>5482.34</v>
      </c>
      <c r="J439" s="3">
        <v>472.8</v>
      </c>
      <c r="K439" s="3">
        <v>971.08</v>
      </c>
      <c r="L439" s="3">
        <v>0</v>
      </c>
      <c r="M439" s="3"/>
      <c r="N439" s="3">
        <v>0</v>
      </c>
      <c r="O439" s="3">
        <v>0.02</v>
      </c>
      <c r="P439" s="3">
        <v>1203740</v>
      </c>
      <c r="Q439" s="1">
        <v>44927</v>
      </c>
      <c r="R439" t="s">
        <v>768</v>
      </c>
    </row>
    <row r="440" spans="1:18" x14ac:dyDescent="0.25">
      <c r="A440" t="s">
        <v>776</v>
      </c>
      <c r="B440" t="s">
        <v>683</v>
      </c>
      <c r="C440" s="3">
        <v>2462041</v>
      </c>
      <c r="D440" s="3">
        <v>0</v>
      </c>
      <c r="E440" s="3">
        <v>1641620.71</v>
      </c>
      <c r="F440" s="3" t="s">
        <v>72</v>
      </c>
      <c r="G440" s="3">
        <v>0</v>
      </c>
      <c r="H440" s="3">
        <v>29346.63</v>
      </c>
      <c r="I440" s="3">
        <v>5226.83</v>
      </c>
      <c r="J440" s="3">
        <v>451.2</v>
      </c>
      <c r="K440" s="3">
        <v>925.3</v>
      </c>
      <c r="L440" s="3">
        <v>0</v>
      </c>
      <c r="M440" s="3"/>
      <c r="N440" s="3">
        <v>6276</v>
      </c>
      <c r="O440" s="3">
        <v>0</v>
      </c>
      <c r="P440" s="3">
        <v>2586348</v>
      </c>
      <c r="Q440" s="1">
        <v>44927</v>
      </c>
      <c r="R440" t="s">
        <v>2480</v>
      </c>
    </row>
    <row r="441" spans="1:18" x14ac:dyDescent="0.25">
      <c r="A441" t="s">
        <v>777</v>
      </c>
      <c r="B441" t="s">
        <v>778</v>
      </c>
      <c r="C441" s="3">
        <v>29200</v>
      </c>
      <c r="D441" s="3">
        <v>29200</v>
      </c>
      <c r="E441" s="3">
        <v>0</v>
      </c>
      <c r="F441" s="3">
        <v>0</v>
      </c>
      <c r="G441" s="3">
        <v>0</v>
      </c>
      <c r="H441" s="3">
        <v>29346.63</v>
      </c>
      <c r="I441" s="3">
        <v>5222.3500000000004</v>
      </c>
      <c r="J441" s="3">
        <v>451.2</v>
      </c>
      <c r="K441" s="3">
        <v>924.84</v>
      </c>
      <c r="L441" s="3">
        <v>0</v>
      </c>
      <c r="M441" s="3"/>
      <c r="N441" s="3">
        <v>-3233</v>
      </c>
      <c r="O441" s="3">
        <v>0.98</v>
      </c>
      <c r="P441" s="3">
        <v>32713</v>
      </c>
      <c r="Q441" s="1">
        <v>44927</v>
      </c>
      <c r="R441" t="s">
        <v>2512</v>
      </c>
    </row>
    <row r="442" spans="1:18" x14ac:dyDescent="0.25">
      <c r="A442" t="s">
        <v>779</v>
      </c>
      <c r="B442" t="s">
        <v>780</v>
      </c>
      <c r="C442" s="3">
        <v>372305</v>
      </c>
      <c r="D442" s="3">
        <v>0</v>
      </c>
      <c r="E442" s="3">
        <v>336839.86</v>
      </c>
      <c r="F442" s="3" t="s">
        <v>72</v>
      </c>
      <c r="G442" s="3">
        <v>0</v>
      </c>
      <c r="H442" s="3">
        <v>29346.63</v>
      </c>
      <c r="I442" s="3">
        <v>5450.96</v>
      </c>
      <c r="J442" s="3">
        <v>0</v>
      </c>
      <c r="K442" s="3">
        <v>965.53</v>
      </c>
      <c r="L442" s="3">
        <v>0</v>
      </c>
      <c r="M442" s="3"/>
      <c r="N442" s="3">
        <v>13261</v>
      </c>
      <c r="O442" s="3">
        <v>0.89</v>
      </c>
      <c r="P442" s="3">
        <v>438172</v>
      </c>
      <c r="Q442" s="1">
        <v>44927</v>
      </c>
      <c r="R442" t="s">
        <v>2513</v>
      </c>
    </row>
    <row r="443" spans="1:18" x14ac:dyDescent="0.25">
      <c r="A443" t="s">
        <v>781</v>
      </c>
      <c r="B443" t="s">
        <v>782</v>
      </c>
      <c r="C443" s="3">
        <v>2664458</v>
      </c>
      <c r="D443" s="3">
        <v>0</v>
      </c>
      <c r="E443" s="3">
        <v>1773422.71</v>
      </c>
      <c r="F443" s="3" t="s">
        <v>72</v>
      </c>
      <c r="G443" s="3">
        <v>0</v>
      </c>
      <c r="H443" s="3">
        <v>29346.63</v>
      </c>
      <c r="I443" s="3">
        <v>6531.3</v>
      </c>
      <c r="J443" s="3">
        <v>565.20000000000005</v>
      </c>
      <c r="K443" s="3">
        <v>1156.51</v>
      </c>
      <c r="L443" s="3">
        <v>0</v>
      </c>
      <c r="M443" s="3"/>
      <c r="N443" s="3">
        <v>6512</v>
      </c>
      <c r="O443" s="3">
        <v>0.22</v>
      </c>
      <c r="P443" s="3">
        <v>2797241</v>
      </c>
      <c r="Q443" s="1">
        <v>44927</v>
      </c>
      <c r="R443" t="s">
        <v>2514</v>
      </c>
    </row>
    <row r="444" spans="1:18" x14ac:dyDescent="0.25">
      <c r="A444" t="s">
        <v>783</v>
      </c>
      <c r="B444" t="s">
        <v>784</v>
      </c>
      <c r="C444" s="3">
        <v>30410</v>
      </c>
      <c r="D444" s="3">
        <v>30410</v>
      </c>
      <c r="E444" s="3">
        <v>0</v>
      </c>
      <c r="F444" s="3">
        <v>0</v>
      </c>
      <c r="G444" s="3">
        <v>0</v>
      </c>
      <c r="H444" s="3">
        <v>29346.63</v>
      </c>
      <c r="I444" s="3">
        <v>6540.26</v>
      </c>
      <c r="J444" s="3">
        <v>565.20000000000005</v>
      </c>
      <c r="K444" s="3">
        <v>1157.9000000000001</v>
      </c>
      <c r="L444" s="3">
        <v>0</v>
      </c>
      <c r="M444" s="3"/>
      <c r="N444" s="3">
        <v>-3357</v>
      </c>
      <c r="O444" s="3">
        <v>0.01</v>
      </c>
      <c r="P444" s="3">
        <v>34253</v>
      </c>
      <c r="Q444" s="1">
        <v>44927</v>
      </c>
      <c r="R444" t="s">
        <v>2515</v>
      </c>
    </row>
    <row r="445" spans="1:18" x14ac:dyDescent="0.25">
      <c r="A445" t="s">
        <v>785</v>
      </c>
      <c r="B445" t="s">
        <v>786</v>
      </c>
      <c r="C445" s="3">
        <v>70892</v>
      </c>
      <c r="D445" s="3">
        <v>0</v>
      </c>
      <c r="E445" s="3">
        <v>63736.36</v>
      </c>
      <c r="F445" s="3">
        <v>10342.459999999999</v>
      </c>
      <c r="G445" s="3">
        <v>0</v>
      </c>
      <c r="H445" s="3">
        <v>29346.63</v>
      </c>
      <c r="I445" s="3">
        <v>6271.3</v>
      </c>
      <c r="J445" s="3">
        <v>540</v>
      </c>
      <c r="K445" s="3">
        <v>1110.27</v>
      </c>
      <c r="L445" s="3">
        <v>0</v>
      </c>
      <c r="M445" s="3"/>
      <c r="N445" s="3">
        <v>0</v>
      </c>
      <c r="O445" s="3">
        <v>0.98</v>
      </c>
      <c r="P445" s="3">
        <v>111348</v>
      </c>
      <c r="Q445" s="1">
        <v>44927</v>
      </c>
      <c r="R445" t="s">
        <v>786</v>
      </c>
    </row>
    <row r="446" spans="1:18" x14ac:dyDescent="0.25">
      <c r="A446" t="s">
        <v>787</v>
      </c>
      <c r="B446" t="s">
        <v>780</v>
      </c>
      <c r="C446" s="3">
        <v>375070</v>
      </c>
      <c r="D446" s="3">
        <v>0</v>
      </c>
      <c r="E446" s="3">
        <v>339334.62</v>
      </c>
      <c r="F446" s="3" t="s">
        <v>72</v>
      </c>
      <c r="G446" s="3">
        <v>0</v>
      </c>
      <c r="H446" s="3">
        <v>29346.63</v>
      </c>
      <c r="I446" s="3">
        <v>5746.82</v>
      </c>
      <c r="J446" s="3">
        <v>0</v>
      </c>
      <c r="K446" s="3">
        <v>1017.78</v>
      </c>
      <c r="L446" s="3">
        <v>0</v>
      </c>
      <c r="M446" s="3"/>
      <c r="N446" s="3">
        <v>13315</v>
      </c>
      <c r="O446" s="3">
        <v>0.04</v>
      </c>
      <c r="P446" s="3">
        <v>441463</v>
      </c>
      <c r="Q446" s="1">
        <v>44927</v>
      </c>
      <c r="R446" t="s">
        <v>2513</v>
      </c>
    </row>
    <row r="447" spans="1:18" x14ac:dyDescent="0.25">
      <c r="A447" t="s">
        <v>788</v>
      </c>
      <c r="B447" t="s">
        <v>252</v>
      </c>
      <c r="C447" s="3">
        <v>29682</v>
      </c>
      <c r="D447" s="3">
        <v>29682</v>
      </c>
      <c r="E447" s="3">
        <v>0</v>
      </c>
      <c r="F447" s="3">
        <v>0</v>
      </c>
      <c r="G447" s="3">
        <v>0</v>
      </c>
      <c r="H447" s="3">
        <v>29346.63</v>
      </c>
      <c r="I447" s="3">
        <v>5746.82</v>
      </c>
      <c r="J447" s="3">
        <v>496.8</v>
      </c>
      <c r="K447" s="3">
        <v>1017.32</v>
      </c>
      <c r="L447" s="3">
        <v>0</v>
      </c>
      <c r="M447" s="3"/>
      <c r="N447" s="3">
        <v>-3282</v>
      </c>
      <c r="O447" s="3">
        <v>0.43</v>
      </c>
      <c r="P447" s="3">
        <v>33326</v>
      </c>
      <c r="Q447" s="1">
        <v>44927</v>
      </c>
      <c r="R447" t="s">
        <v>2339</v>
      </c>
    </row>
    <row r="448" spans="1:18" x14ac:dyDescent="0.25">
      <c r="A448" t="s">
        <v>789</v>
      </c>
      <c r="B448" t="s">
        <v>790</v>
      </c>
      <c r="C448" s="3">
        <v>1644057</v>
      </c>
      <c r="D448" s="3">
        <v>0</v>
      </c>
      <c r="E448" s="3">
        <v>1125453.42</v>
      </c>
      <c r="F448" s="3" t="s">
        <v>72</v>
      </c>
      <c r="G448" s="3">
        <v>0</v>
      </c>
      <c r="H448" s="3">
        <v>29346.63</v>
      </c>
      <c r="I448" s="3">
        <v>5486.83</v>
      </c>
      <c r="J448" s="3">
        <v>474</v>
      </c>
      <c r="K448" s="3">
        <v>971.54</v>
      </c>
      <c r="L448" s="3">
        <v>0</v>
      </c>
      <c r="M448" s="3"/>
      <c r="N448" s="3">
        <v>6323</v>
      </c>
      <c r="O448" s="3">
        <v>0.33</v>
      </c>
      <c r="P448" s="3">
        <v>1742932</v>
      </c>
      <c r="Q448" s="1">
        <v>44927</v>
      </c>
      <c r="R448" t="s">
        <v>2516</v>
      </c>
    </row>
    <row r="449" spans="1:18" x14ac:dyDescent="0.25">
      <c r="A449" t="s">
        <v>791</v>
      </c>
      <c r="B449" t="s">
        <v>792</v>
      </c>
      <c r="C449" s="3">
        <v>314789</v>
      </c>
      <c r="D449" s="3">
        <v>0</v>
      </c>
      <c r="E449" s="3">
        <v>261625.21</v>
      </c>
      <c r="F449" s="3" t="s">
        <v>72</v>
      </c>
      <c r="G449" s="3">
        <v>0</v>
      </c>
      <c r="H449" s="3">
        <v>29346.63</v>
      </c>
      <c r="I449" s="3">
        <v>5222.3500000000004</v>
      </c>
      <c r="J449" s="3">
        <v>451.2</v>
      </c>
      <c r="K449" s="3">
        <v>924.84</v>
      </c>
      <c r="L449" s="3">
        <v>0</v>
      </c>
      <c r="M449" s="3"/>
      <c r="N449" s="3">
        <v>0</v>
      </c>
      <c r="O449" s="3">
        <v>0.72</v>
      </c>
      <c r="P449" s="3">
        <v>363816</v>
      </c>
      <c r="Q449" s="1">
        <v>44927</v>
      </c>
      <c r="R449" t="s">
        <v>792</v>
      </c>
    </row>
    <row r="450" spans="1:18" x14ac:dyDescent="0.25">
      <c r="A450" t="s">
        <v>793</v>
      </c>
      <c r="B450" t="s">
        <v>794</v>
      </c>
      <c r="C450" s="3">
        <v>29200</v>
      </c>
      <c r="D450" s="3">
        <v>29200</v>
      </c>
      <c r="E450" s="3">
        <v>0</v>
      </c>
      <c r="F450" s="3">
        <v>0</v>
      </c>
      <c r="G450" s="3">
        <v>0</v>
      </c>
      <c r="H450" s="3">
        <v>29346.63</v>
      </c>
      <c r="I450" s="3">
        <v>5222.3500000000004</v>
      </c>
      <c r="J450" s="3">
        <v>451.2</v>
      </c>
      <c r="K450" s="3">
        <v>924.84</v>
      </c>
      <c r="L450" s="3">
        <v>0</v>
      </c>
      <c r="M450" s="3"/>
      <c r="N450" s="3">
        <v>-3233</v>
      </c>
      <c r="O450" s="3">
        <v>0.98</v>
      </c>
      <c r="P450" s="3">
        <v>32713</v>
      </c>
      <c r="Q450" s="1">
        <v>44927</v>
      </c>
      <c r="R450" t="s">
        <v>2517</v>
      </c>
    </row>
    <row r="451" spans="1:18" x14ac:dyDescent="0.25">
      <c r="A451" t="s">
        <v>795</v>
      </c>
      <c r="B451" t="s">
        <v>644</v>
      </c>
      <c r="C451" s="3">
        <v>29200</v>
      </c>
      <c r="D451" s="3">
        <v>29200</v>
      </c>
      <c r="E451" s="3">
        <v>0</v>
      </c>
      <c r="F451" s="3">
        <v>0</v>
      </c>
      <c r="G451" s="3">
        <v>0</v>
      </c>
      <c r="H451" s="3">
        <v>29346.63</v>
      </c>
      <c r="I451" s="3">
        <v>5222.3500000000004</v>
      </c>
      <c r="J451" s="3">
        <v>451.2</v>
      </c>
      <c r="K451" s="3">
        <v>924.84</v>
      </c>
      <c r="L451" s="3">
        <v>0</v>
      </c>
      <c r="M451" s="3"/>
      <c r="N451" s="3">
        <v>-3233</v>
      </c>
      <c r="O451" s="3">
        <v>0.98</v>
      </c>
      <c r="P451" s="3">
        <v>32713</v>
      </c>
      <c r="Q451" s="1">
        <v>44927</v>
      </c>
      <c r="R451" t="s">
        <v>2468</v>
      </c>
    </row>
    <row r="452" spans="1:18" x14ac:dyDescent="0.25">
      <c r="A452" t="s">
        <v>796</v>
      </c>
      <c r="B452" t="s">
        <v>234</v>
      </c>
      <c r="C452" s="3">
        <v>92014</v>
      </c>
      <c r="D452" s="3">
        <v>0</v>
      </c>
      <c r="E452" s="3">
        <v>87881.67</v>
      </c>
      <c r="F452" s="3">
        <v>8526.41</v>
      </c>
      <c r="G452" s="3">
        <v>0</v>
      </c>
      <c r="H452" s="3">
        <v>29346.63</v>
      </c>
      <c r="I452" s="3">
        <v>4962.3500000000004</v>
      </c>
      <c r="J452" s="3">
        <v>428.5</v>
      </c>
      <c r="K452" s="3">
        <v>878.6</v>
      </c>
      <c r="L452" s="3">
        <v>0</v>
      </c>
      <c r="M452" s="3"/>
      <c r="N452" s="3">
        <v>0</v>
      </c>
      <c r="O452" s="3">
        <v>0.84</v>
      </c>
      <c r="P452" s="3">
        <v>132025</v>
      </c>
      <c r="Q452" s="1">
        <v>44927</v>
      </c>
      <c r="R452" t="s">
        <v>234</v>
      </c>
    </row>
    <row r="453" spans="1:18" x14ac:dyDescent="0.25">
      <c r="A453" t="s">
        <v>797</v>
      </c>
      <c r="B453" t="s">
        <v>234</v>
      </c>
      <c r="C453" s="3">
        <v>92762</v>
      </c>
      <c r="D453" s="3">
        <v>0</v>
      </c>
      <c r="E453" s="3">
        <v>88595.82</v>
      </c>
      <c r="F453" s="3">
        <v>8595.9699999999993</v>
      </c>
      <c r="G453" s="3">
        <v>0</v>
      </c>
      <c r="H453" s="3">
        <v>29346.63</v>
      </c>
      <c r="I453" s="3">
        <v>5217.8599999999997</v>
      </c>
      <c r="J453" s="3">
        <v>451.2</v>
      </c>
      <c r="K453" s="3">
        <v>923.91</v>
      </c>
      <c r="L453" s="3">
        <v>0</v>
      </c>
      <c r="M453" s="3"/>
      <c r="N453" s="3">
        <v>0</v>
      </c>
      <c r="O453" s="3">
        <v>0.61</v>
      </c>
      <c r="P453" s="3">
        <v>133132</v>
      </c>
      <c r="Q453" s="1">
        <v>44927</v>
      </c>
      <c r="R453" t="s">
        <v>234</v>
      </c>
    </row>
    <row r="454" spans="1:18" x14ac:dyDescent="0.25">
      <c r="A454" t="s">
        <v>798</v>
      </c>
      <c r="B454" t="s">
        <v>799</v>
      </c>
      <c r="C454" s="3">
        <v>36760</v>
      </c>
      <c r="D454" s="3">
        <v>36760</v>
      </c>
      <c r="E454" s="3">
        <v>0</v>
      </c>
      <c r="F454" s="3">
        <v>0</v>
      </c>
      <c r="G454" s="3">
        <v>0</v>
      </c>
      <c r="H454" s="3">
        <v>29346.63</v>
      </c>
      <c r="I454" s="3">
        <v>6504.4</v>
      </c>
      <c r="J454" s="3">
        <v>0</v>
      </c>
      <c r="K454" s="3">
        <v>1151.8900000000001</v>
      </c>
      <c r="L454" s="3">
        <v>0</v>
      </c>
      <c r="M454" s="3"/>
      <c r="N454" s="3">
        <v>3592</v>
      </c>
      <c r="O454" s="3">
        <v>0.08</v>
      </c>
      <c r="P454" s="3">
        <v>40595</v>
      </c>
      <c r="Q454" s="1">
        <v>44927</v>
      </c>
      <c r="R454" t="s">
        <v>2518</v>
      </c>
    </row>
    <row r="455" spans="1:18" x14ac:dyDescent="0.25">
      <c r="A455" t="s">
        <v>800</v>
      </c>
      <c r="B455" t="s">
        <v>801</v>
      </c>
      <c r="C455" s="3">
        <v>29920</v>
      </c>
      <c r="D455" s="3">
        <v>29920</v>
      </c>
      <c r="E455" s="3">
        <v>0</v>
      </c>
      <c r="F455" s="3">
        <v>0</v>
      </c>
      <c r="G455" s="3">
        <v>0</v>
      </c>
      <c r="H455" s="3">
        <v>29346.63</v>
      </c>
      <c r="I455" s="3">
        <v>6006.82</v>
      </c>
      <c r="J455" s="3">
        <v>518.4</v>
      </c>
      <c r="K455" s="3">
        <v>1063.56</v>
      </c>
      <c r="L455" s="3">
        <v>0</v>
      </c>
      <c r="M455" s="3"/>
      <c r="N455" s="3">
        <v>-3306</v>
      </c>
      <c r="O455" s="3">
        <v>0.59</v>
      </c>
      <c r="P455" s="3">
        <v>33630</v>
      </c>
      <c r="Q455" s="1">
        <v>44927</v>
      </c>
      <c r="R455" t="s">
        <v>2519</v>
      </c>
    </row>
    <row r="456" spans="1:18" x14ac:dyDescent="0.25">
      <c r="A456" t="s">
        <v>802</v>
      </c>
      <c r="B456" t="s">
        <v>803</v>
      </c>
      <c r="C456" s="3">
        <v>29920</v>
      </c>
      <c r="D456" s="3">
        <v>29920</v>
      </c>
      <c r="E456" s="3">
        <v>0</v>
      </c>
      <c r="F456" s="3">
        <v>0</v>
      </c>
      <c r="G456" s="3">
        <v>0</v>
      </c>
      <c r="H456" s="3">
        <v>29346.63</v>
      </c>
      <c r="I456" s="3">
        <v>6006.82</v>
      </c>
      <c r="J456" s="3">
        <v>518.4</v>
      </c>
      <c r="K456" s="3">
        <v>1063.56</v>
      </c>
      <c r="L456" s="3">
        <v>0</v>
      </c>
      <c r="M456" s="3"/>
      <c r="N456" s="3">
        <v>-3306</v>
      </c>
      <c r="O456" s="3">
        <v>0.59</v>
      </c>
      <c r="P456" s="3">
        <v>33630</v>
      </c>
      <c r="Q456" s="1">
        <v>44927</v>
      </c>
      <c r="R456" t="s">
        <v>2520</v>
      </c>
    </row>
    <row r="457" spans="1:18" x14ac:dyDescent="0.25">
      <c r="A457" t="s">
        <v>804</v>
      </c>
      <c r="B457" t="s">
        <v>92</v>
      </c>
      <c r="C457" s="3">
        <v>12192</v>
      </c>
      <c r="D457" s="3">
        <v>0</v>
      </c>
      <c r="E457" s="3">
        <v>12192</v>
      </c>
      <c r="F457" s="3">
        <v>609.6</v>
      </c>
      <c r="G457" s="3">
        <v>0</v>
      </c>
      <c r="H457" s="3">
        <v>29346.63</v>
      </c>
      <c r="I457" s="3">
        <v>6011.3</v>
      </c>
      <c r="J457" s="3">
        <v>518.20000000000005</v>
      </c>
      <c r="K457" s="3">
        <v>1064.49</v>
      </c>
      <c r="L457" s="3">
        <v>0</v>
      </c>
      <c r="M457" s="3"/>
      <c r="N457" s="3">
        <v>0</v>
      </c>
      <c r="O457" s="3">
        <v>0.78</v>
      </c>
      <c r="P457" s="3">
        <v>49743</v>
      </c>
      <c r="Q457" s="1">
        <v>44927</v>
      </c>
      <c r="R457" t="s">
        <v>92</v>
      </c>
    </row>
    <row r="458" spans="1:18" x14ac:dyDescent="0.25">
      <c r="A458" t="s">
        <v>805</v>
      </c>
      <c r="B458" t="s">
        <v>806</v>
      </c>
      <c r="C458" s="3">
        <v>29907</v>
      </c>
      <c r="D458" s="3">
        <v>29907</v>
      </c>
      <c r="E458" s="3">
        <v>0</v>
      </c>
      <c r="F458" s="3">
        <v>0</v>
      </c>
      <c r="G458" s="3">
        <v>0</v>
      </c>
      <c r="H458" s="3">
        <v>29346.63</v>
      </c>
      <c r="I458" s="3">
        <v>5993.37</v>
      </c>
      <c r="J458" s="3">
        <v>516</v>
      </c>
      <c r="K458" s="3">
        <v>1061.71</v>
      </c>
      <c r="L458" s="3">
        <v>0</v>
      </c>
      <c r="M458" s="3"/>
      <c r="N458" s="3">
        <v>-3305</v>
      </c>
      <c r="O458" s="3">
        <v>0.28999999999999998</v>
      </c>
      <c r="P458" s="3">
        <v>33613</v>
      </c>
      <c r="Q458" s="1">
        <v>44927</v>
      </c>
      <c r="R458" t="s">
        <v>2521</v>
      </c>
    </row>
    <row r="459" spans="1:18" x14ac:dyDescent="0.25">
      <c r="A459" t="s">
        <v>807</v>
      </c>
      <c r="B459" t="s">
        <v>58</v>
      </c>
      <c r="C459" s="3">
        <v>55508</v>
      </c>
      <c r="D459" s="3">
        <v>55508</v>
      </c>
      <c r="E459" s="3" t="s">
        <v>59</v>
      </c>
      <c r="F459" s="3" t="s">
        <v>59</v>
      </c>
      <c r="G459" s="3">
        <v>0</v>
      </c>
      <c r="H459" s="3">
        <v>29346.63</v>
      </c>
      <c r="I459" s="3">
        <v>5966.48</v>
      </c>
      <c r="J459" s="3">
        <v>514.79999999999995</v>
      </c>
      <c r="K459" s="3">
        <v>1056.17</v>
      </c>
      <c r="L459" s="3">
        <v>0</v>
      </c>
      <c r="M459" s="3"/>
      <c r="N459" s="3">
        <v>22322.880000000001</v>
      </c>
      <c r="O459" s="3">
        <v>0.04</v>
      </c>
      <c r="P459" s="3">
        <v>59207</v>
      </c>
      <c r="Q459" s="1">
        <v>44927</v>
      </c>
      <c r="R459" t="s">
        <v>2280</v>
      </c>
    </row>
    <row r="460" spans="1:18" x14ac:dyDescent="0.25">
      <c r="A460" t="s">
        <v>808</v>
      </c>
      <c r="B460" t="s">
        <v>809</v>
      </c>
      <c r="C460" s="3">
        <v>30043</v>
      </c>
      <c r="D460" s="3">
        <v>30043</v>
      </c>
      <c r="E460" s="3">
        <v>0</v>
      </c>
      <c r="F460" s="3">
        <v>0</v>
      </c>
      <c r="G460" s="3">
        <v>0</v>
      </c>
      <c r="H460" s="3">
        <v>29346.63</v>
      </c>
      <c r="I460" s="3">
        <v>5966.48</v>
      </c>
      <c r="J460" s="3">
        <v>675.6</v>
      </c>
      <c r="K460" s="3">
        <v>1056.6300000000001</v>
      </c>
      <c r="L460" s="3">
        <v>0</v>
      </c>
      <c r="M460" s="3"/>
      <c r="N460" s="3">
        <v>-3303</v>
      </c>
      <c r="O460" s="3">
        <v>0.66</v>
      </c>
      <c r="P460" s="3">
        <v>33743</v>
      </c>
      <c r="Q460" s="1">
        <v>44927</v>
      </c>
      <c r="R460" t="s">
        <v>2522</v>
      </c>
    </row>
    <row r="461" spans="1:18" x14ac:dyDescent="0.25">
      <c r="A461" t="s">
        <v>810</v>
      </c>
      <c r="B461" t="s">
        <v>811</v>
      </c>
      <c r="C461" s="3">
        <v>136789</v>
      </c>
      <c r="D461" s="3">
        <v>0</v>
      </c>
      <c r="E461" s="3">
        <v>127086.85</v>
      </c>
      <c r="F461" s="3">
        <v>16056.49</v>
      </c>
      <c r="G461" s="3">
        <v>0</v>
      </c>
      <c r="H461" s="3">
        <v>29346.63</v>
      </c>
      <c r="I461" s="3">
        <v>6002.34</v>
      </c>
      <c r="J461" s="3">
        <v>562.79999999999995</v>
      </c>
      <c r="K461" s="3">
        <v>1063.0999999999999</v>
      </c>
      <c r="L461" s="3">
        <v>0</v>
      </c>
      <c r="M461" s="3"/>
      <c r="N461" s="3">
        <v>0</v>
      </c>
      <c r="O461" s="3">
        <v>0.79</v>
      </c>
      <c r="P461" s="3">
        <v>180119</v>
      </c>
      <c r="Q461" s="1">
        <v>44927</v>
      </c>
      <c r="R461" t="s">
        <v>811</v>
      </c>
    </row>
    <row r="462" spans="1:18" x14ac:dyDescent="0.25">
      <c r="A462" t="s">
        <v>812</v>
      </c>
      <c r="B462" t="s">
        <v>611</v>
      </c>
      <c r="C462" s="3">
        <v>32967</v>
      </c>
      <c r="D462" s="3">
        <v>0</v>
      </c>
      <c r="E462" s="3">
        <v>32967</v>
      </c>
      <c r="F462" s="3">
        <v>1648.35</v>
      </c>
      <c r="G462" s="3">
        <v>0</v>
      </c>
      <c r="H462" s="3">
        <v>29346.63</v>
      </c>
      <c r="I462" s="3">
        <v>6020.27</v>
      </c>
      <c r="J462" s="3">
        <v>519.6</v>
      </c>
      <c r="K462" s="3">
        <v>1066.3399999999999</v>
      </c>
      <c r="L462" s="3">
        <v>0</v>
      </c>
      <c r="M462" s="3"/>
      <c r="N462" s="3">
        <v>0</v>
      </c>
      <c r="O462" s="3">
        <v>0.81</v>
      </c>
      <c r="P462" s="3">
        <v>71569</v>
      </c>
      <c r="Q462" s="1">
        <v>44927</v>
      </c>
      <c r="R462" t="s">
        <v>611</v>
      </c>
    </row>
    <row r="463" spans="1:18" x14ac:dyDescent="0.25">
      <c r="A463" t="s">
        <v>813</v>
      </c>
      <c r="B463" t="s">
        <v>240</v>
      </c>
      <c r="C463" s="3">
        <v>30876</v>
      </c>
      <c r="D463" s="3">
        <v>30876</v>
      </c>
      <c r="E463" s="3">
        <v>0</v>
      </c>
      <c r="F463" s="3">
        <v>0</v>
      </c>
      <c r="G463" s="3">
        <v>0</v>
      </c>
      <c r="H463" s="3">
        <v>29346.63</v>
      </c>
      <c r="I463" s="3">
        <v>7051.29</v>
      </c>
      <c r="J463" s="3">
        <v>607.20000000000005</v>
      </c>
      <c r="K463" s="3">
        <v>1248.53</v>
      </c>
      <c r="L463" s="3">
        <v>0</v>
      </c>
      <c r="M463" s="3"/>
      <c r="N463" s="3">
        <v>-3405</v>
      </c>
      <c r="O463" s="3">
        <v>0.35</v>
      </c>
      <c r="P463" s="3">
        <v>34849</v>
      </c>
      <c r="Q463" s="1">
        <v>44927</v>
      </c>
      <c r="R463" t="s">
        <v>2334</v>
      </c>
    </row>
    <row r="464" spans="1:18" x14ac:dyDescent="0.25">
      <c r="A464" t="s">
        <v>814</v>
      </c>
      <c r="B464" t="s">
        <v>160</v>
      </c>
      <c r="C464" s="3">
        <v>30869</v>
      </c>
      <c r="D464" s="3">
        <v>30869</v>
      </c>
      <c r="E464" s="3">
        <v>0</v>
      </c>
      <c r="F464" s="3">
        <v>0</v>
      </c>
      <c r="G464" s="3">
        <v>0</v>
      </c>
      <c r="H464" s="3">
        <v>29346.63</v>
      </c>
      <c r="I464" s="3">
        <v>7042.32</v>
      </c>
      <c r="J464" s="3">
        <v>607.20000000000005</v>
      </c>
      <c r="K464" s="3">
        <v>1247.1400000000001</v>
      </c>
      <c r="L464" s="3">
        <v>0</v>
      </c>
      <c r="M464" s="3"/>
      <c r="N464" s="3">
        <v>-3404</v>
      </c>
      <c r="O464" s="3">
        <v>0.71</v>
      </c>
      <c r="P464" s="3">
        <v>34840</v>
      </c>
      <c r="Q464" s="1">
        <v>44927</v>
      </c>
      <c r="R464" t="s">
        <v>2306</v>
      </c>
    </row>
    <row r="465" spans="1:18" x14ac:dyDescent="0.25">
      <c r="A465" t="s">
        <v>815</v>
      </c>
      <c r="B465" t="s">
        <v>816</v>
      </c>
      <c r="C465" s="3">
        <v>30600</v>
      </c>
      <c r="D465" s="3">
        <v>30600</v>
      </c>
      <c r="E465" s="3">
        <v>0</v>
      </c>
      <c r="F465" s="3">
        <v>0</v>
      </c>
      <c r="G465" s="3">
        <v>0</v>
      </c>
      <c r="H465" s="3">
        <v>29346.63</v>
      </c>
      <c r="I465" s="3">
        <v>7217.15</v>
      </c>
      <c r="J465" s="3">
        <v>621.6</v>
      </c>
      <c r="K465" s="3">
        <v>1277.6600000000001</v>
      </c>
      <c r="L465" s="3">
        <v>0</v>
      </c>
      <c r="M465" s="3"/>
      <c r="N465" s="3">
        <v>-3420</v>
      </c>
      <c r="O465" s="3">
        <v>0.96</v>
      </c>
      <c r="P465" s="3">
        <v>35044</v>
      </c>
      <c r="Q465" s="1">
        <v>44927</v>
      </c>
      <c r="R465" t="s">
        <v>2523</v>
      </c>
    </row>
    <row r="466" spans="1:18" x14ac:dyDescent="0.25">
      <c r="A466" t="s">
        <v>817</v>
      </c>
      <c r="B466" t="s">
        <v>818</v>
      </c>
      <c r="C466" s="3">
        <v>1307480</v>
      </c>
      <c r="D466" s="3">
        <v>0</v>
      </c>
      <c r="E466" s="3">
        <v>860616.29</v>
      </c>
      <c r="F466" s="3" t="s">
        <v>72</v>
      </c>
      <c r="G466" s="3">
        <v>0</v>
      </c>
      <c r="H466" s="3">
        <v>29346.63</v>
      </c>
      <c r="I466" s="3">
        <v>10969.17</v>
      </c>
      <c r="J466" s="3">
        <v>945.6</v>
      </c>
      <c r="K466" s="3">
        <v>1942.16</v>
      </c>
      <c r="L466" s="3">
        <v>0</v>
      </c>
      <c r="M466" s="3"/>
      <c r="N466" s="3">
        <v>0</v>
      </c>
      <c r="O466" s="3">
        <v>0.63</v>
      </c>
      <c r="P466" s="3">
        <v>1393715</v>
      </c>
      <c r="Q466" s="1">
        <v>44927</v>
      </c>
      <c r="R466" t="s">
        <v>818</v>
      </c>
    </row>
    <row r="467" spans="1:18" x14ac:dyDescent="0.25">
      <c r="A467" t="s">
        <v>819</v>
      </c>
      <c r="B467" t="s">
        <v>820</v>
      </c>
      <c r="C467" s="3">
        <v>32312</v>
      </c>
      <c r="D467" s="3">
        <v>32312</v>
      </c>
      <c r="E467" s="3">
        <v>0</v>
      </c>
      <c r="F467" s="3">
        <v>0</v>
      </c>
      <c r="G467" s="3">
        <v>0</v>
      </c>
      <c r="H467" s="3">
        <v>29346.63</v>
      </c>
      <c r="I467" s="3">
        <v>8615.75</v>
      </c>
      <c r="J467" s="3">
        <v>742.8</v>
      </c>
      <c r="K467" s="3">
        <v>1525.98</v>
      </c>
      <c r="L467" s="3">
        <v>0</v>
      </c>
      <c r="M467" s="3"/>
      <c r="N467" s="3">
        <v>-3552</v>
      </c>
      <c r="O467" s="3">
        <v>0.84</v>
      </c>
      <c r="P467" s="3">
        <v>36680</v>
      </c>
      <c r="Q467" s="1">
        <v>44927</v>
      </c>
      <c r="R467" t="s">
        <v>2524</v>
      </c>
    </row>
    <row r="468" spans="1:18" x14ac:dyDescent="0.25">
      <c r="A468" t="s">
        <v>821</v>
      </c>
      <c r="B468" t="s">
        <v>58</v>
      </c>
      <c r="C468" s="3">
        <v>62058</v>
      </c>
      <c r="D468" s="3">
        <v>62058</v>
      </c>
      <c r="E468" s="3" t="s">
        <v>59</v>
      </c>
      <c r="F468" s="3" t="s">
        <v>59</v>
      </c>
      <c r="G468" s="3">
        <v>0</v>
      </c>
      <c r="H468" s="3">
        <v>29346.63</v>
      </c>
      <c r="I468" s="3">
        <v>8624.7199999999993</v>
      </c>
      <c r="J468" s="3">
        <v>742.8</v>
      </c>
      <c r="K468" s="3">
        <v>1526.91</v>
      </c>
      <c r="L468" s="3">
        <v>0</v>
      </c>
      <c r="M468" s="3"/>
      <c r="N468" s="3">
        <v>26185.919999999998</v>
      </c>
      <c r="O468" s="3">
        <v>0.02</v>
      </c>
      <c r="P468" s="3">
        <v>66427</v>
      </c>
      <c r="Q468" s="1">
        <v>44927</v>
      </c>
      <c r="R468" t="s">
        <v>2280</v>
      </c>
    </row>
    <row r="469" spans="1:18" x14ac:dyDescent="0.25">
      <c r="A469" t="s">
        <v>822</v>
      </c>
      <c r="B469" t="s">
        <v>58</v>
      </c>
      <c r="C469" s="3">
        <v>60362</v>
      </c>
      <c r="D469" s="3">
        <v>60362</v>
      </c>
      <c r="E469" s="3" t="s">
        <v>59</v>
      </c>
      <c r="F469" s="3" t="s">
        <v>59</v>
      </c>
      <c r="G469" s="3">
        <v>0</v>
      </c>
      <c r="H469" s="3">
        <v>29346.63</v>
      </c>
      <c r="I469" s="3">
        <v>8602.2999999999993</v>
      </c>
      <c r="J469" s="3">
        <v>740.1</v>
      </c>
      <c r="K469" s="3">
        <v>1523.67</v>
      </c>
      <c r="L469" s="3">
        <v>0</v>
      </c>
      <c r="M469" s="3"/>
      <c r="N469" s="3">
        <v>24512</v>
      </c>
      <c r="O469" s="3">
        <v>0.3</v>
      </c>
      <c r="P469" s="3">
        <v>64725</v>
      </c>
      <c r="Q469" s="1">
        <v>44927</v>
      </c>
      <c r="R469" t="s">
        <v>2280</v>
      </c>
    </row>
    <row r="470" spans="1:18" x14ac:dyDescent="0.25">
      <c r="A470" t="s">
        <v>823</v>
      </c>
      <c r="B470" t="s">
        <v>824</v>
      </c>
      <c r="C470" s="3">
        <v>29841</v>
      </c>
      <c r="D470" s="3">
        <v>30289</v>
      </c>
      <c r="E470" s="3">
        <v>0</v>
      </c>
      <c r="F470" s="3">
        <v>1492.03</v>
      </c>
      <c r="G470" s="3">
        <v>448</v>
      </c>
      <c r="H470" s="3">
        <v>29346.63</v>
      </c>
      <c r="I470" s="3">
        <v>6535.78</v>
      </c>
      <c r="J470" s="3">
        <v>0</v>
      </c>
      <c r="K470" s="3">
        <v>1157.44</v>
      </c>
      <c r="L470" s="3">
        <v>0</v>
      </c>
      <c r="M470" s="3"/>
      <c r="N470" s="3">
        <v>0</v>
      </c>
      <c r="O470" s="3">
        <v>0.12</v>
      </c>
      <c r="P470" s="3">
        <v>38084</v>
      </c>
      <c r="Q470" s="1">
        <v>44927</v>
      </c>
      <c r="R470" t="s">
        <v>2587</v>
      </c>
    </row>
    <row r="471" spans="1:18" x14ac:dyDescent="0.25">
      <c r="A471" t="s">
        <v>825</v>
      </c>
      <c r="B471" t="s">
        <v>826</v>
      </c>
      <c r="C471" s="3">
        <v>2663169</v>
      </c>
      <c r="D471" s="3">
        <v>0</v>
      </c>
      <c r="E471" s="3">
        <v>1772599.45</v>
      </c>
      <c r="F471" s="3" t="s">
        <v>72</v>
      </c>
      <c r="G471" s="3">
        <v>0</v>
      </c>
      <c r="H471" s="3">
        <v>29346.63</v>
      </c>
      <c r="I471" s="3">
        <v>6531.3</v>
      </c>
      <c r="J471" s="3">
        <v>562.79999999999995</v>
      </c>
      <c r="K471" s="3">
        <v>1156.51</v>
      </c>
      <c r="L471" s="3">
        <v>0</v>
      </c>
      <c r="M471" s="3"/>
      <c r="N471" s="3">
        <v>6512</v>
      </c>
      <c r="O471" s="3">
        <v>0.79</v>
      </c>
      <c r="P471" s="3">
        <v>2795909</v>
      </c>
      <c r="Q471" s="1">
        <v>44927</v>
      </c>
      <c r="R471" t="s">
        <v>2525</v>
      </c>
    </row>
    <row r="472" spans="1:18" x14ac:dyDescent="0.25">
      <c r="A472" t="s">
        <v>827</v>
      </c>
      <c r="B472" t="s">
        <v>811</v>
      </c>
      <c r="C472" s="3">
        <v>146531</v>
      </c>
      <c r="D472" s="3">
        <v>0</v>
      </c>
      <c r="E472" s="3">
        <v>136194.57</v>
      </c>
      <c r="F472" s="3">
        <v>17146.16</v>
      </c>
      <c r="G472" s="3">
        <v>0</v>
      </c>
      <c r="H472" s="3">
        <v>29346.63</v>
      </c>
      <c r="I472" s="3">
        <v>8606.7900000000009</v>
      </c>
      <c r="J472" s="3">
        <v>742.8</v>
      </c>
      <c r="K472" s="3">
        <v>1524.13</v>
      </c>
      <c r="L472" s="3">
        <v>0</v>
      </c>
      <c r="M472" s="3"/>
      <c r="N472" s="3">
        <v>0</v>
      </c>
      <c r="O472" s="3">
        <v>0.92</v>
      </c>
      <c r="P472" s="3">
        <v>193562</v>
      </c>
      <c r="Q472" s="1">
        <v>44927</v>
      </c>
      <c r="R472" t="s">
        <v>811</v>
      </c>
    </row>
    <row r="473" spans="1:18" x14ac:dyDescent="0.25">
      <c r="A473" t="s">
        <v>828</v>
      </c>
      <c r="B473" t="s">
        <v>768</v>
      </c>
      <c r="C473" s="3">
        <v>1304056</v>
      </c>
      <c r="D473" s="3">
        <v>27378.07</v>
      </c>
      <c r="E473" s="3">
        <v>1008350.71</v>
      </c>
      <c r="F473" s="3">
        <v>318744.76</v>
      </c>
      <c r="G473" s="3">
        <v>0</v>
      </c>
      <c r="H473" s="3">
        <v>29346.63</v>
      </c>
      <c r="I473" s="3">
        <v>7835.76</v>
      </c>
      <c r="J473" s="3">
        <v>675.6</v>
      </c>
      <c r="K473" s="3">
        <v>1387.26</v>
      </c>
      <c r="L473" s="3">
        <v>0</v>
      </c>
      <c r="M473" s="3"/>
      <c r="N473" s="3">
        <v>0</v>
      </c>
      <c r="O473" s="3">
        <v>0.28000000000000003</v>
      </c>
      <c r="P473" s="3">
        <v>1366341</v>
      </c>
      <c r="Q473" s="1">
        <v>44927</v>
      </c>
      <c r="R473" t="s">
        <v>768</v>
      </c>
    </row>
    <row r="474" spans="1:18" x14ac:dyDescent="0.25">
      <c r="A474" t="s">
        <v>829</v>
      </c>
      <c r="B474" t="s">
        <v>768</v>
      </c>
      <c r="C474" s="3">
        <v>1216962</v>
      </c>
      <c r="D474" s="3">
        <v>25315.57</v>
      </c>
      <c r="E474" s="3">
        <v>941889.07</v>
      </c>
      <c r="F474" s="3">
        <v>296851.81</v>
      </c>
      <c r="G474" s="3">
        <v>0</v>
      </c>
      <c r="H474" s="3">
        <v>29346.63</v>
      </c>
      <c r="I474" s="3">
        <v>6526.81</v>
      </c>
      <c r="J474" s="3">
        <v>562.79999999999995</v>
      </c>
      <c r="K474" s="3">
        <v>1156.05</v>
      </c>
      <c r="L474" s="3">
        <v>0</v>
      </c>
      <c r="M474" s="3"/>
      <c r="N474" s="3">
        <v>0</v>
      </c>
      <c r="O474" s="3">
        <v>0.83</v>
      </c>
      <c r="P474" s="3">
        <v>1276334</v>
      </c>
      <c r="Q474" s="1">
        <v>44927</v>
      </c>
      <c r="R474" t="s">
        <v>768</v>
      </c>
    </row>
    <row r="475" spans="1:18" x14ac:dyDescent="0.25">
      <c r="A475" t="s">
        <v>830</v>
      </c>
      <c r="B475" t="s">
        <v>831</v>
      </c>
      <c r="C475" s="3">
        <v>29200</v>
      </c>
      <c r="D475" s="3">
        <v>29200</v>
      </c>
      <c r="E475" s="3">
        <v>0</v>
      </c>
      <c r="F475" s="3">
        <v>0</v>
      </c>
      <c r="G475" s="3">
        <v>0</v>
      </c>
      <c r="H475" s="3">
        <v>29346.63</v>
      </c>
      <c r="I475" s="3">
        <v>5222.3500000000004</v>
      </c>
      <c r="J475" s="3">
        <v>451.2</v>
      </c>
      <c r="K475" s="3">
        <v>924.84</v>
      </c>
      <c r="L475" s="3">
        <v>0</v>
      </c>
      <c r="M475" s="3"/>
      <c r="N475" s="3">
        <v>-3233</v>
      </c>
      <c r="O475" s="3">
        <v>0.98</v>
      </c>
      <c r="P475" s="3">
        <v>32713</v>
      </c>
      <c r="Q475" s="1">
        <v>44927</v>
      </c>
      <c r="R475" t="s">
        <v>2526</v>
      </c>
    </row>
    <row r="476" spans="1:18" x14ac:dyDescent="0.25">
      <c r="A476" t="s">
        <v>832</v>
      </c>
      <c r="B476" t="s">
        <v>81</v>
      </c>
      <c r="C476" s="3">
        <v>29105</v>
      </c>
      <c r="D476" s="3">
        <v>29105</v>
      </c>
      <c r="E476" s="3">
        <v>0</v>
      </c>
      <c r="F476" s="3">
        <v>0</v>
      </c>
      <c r="G476" s="3">
        <v>0</v>
      </c>
      <c r="H476" s="3">
        <v>29346.63</v>
      </c>
      <c r="I476" s="3">
        <v>5119.24</v>
      </c>
      <c r="J476" s="3">
        <v>441.6</v>
      </c>
      <c r="K476" s="3">
        <v>906.34</v>
      </c>
      <c r="L476" s="3">
        <v>0</v>
      </c>
      <c r="M476" s="3"/>
      <c r="N476" s="3">
        <v>-3223</v>
      </c>
      <c r="O476" s="3">
        <v>0.19</v>
      </c>
      <c r="P476" s="3">
        <v>32591</v>
      </c>
      <c r="Q476" s="1">
        <v>44927</v>
      </c>
      <c r="R476" t="s">
        <v>2287</v>
      </c>
    </row>
    <row r="477" spans="1:18" x14ac:dyDescent="0.25">
      <c r="A477" t="s">
        <v>833</v>
      </c>
      <c r="B477" t="s">
        <v>326</v>
      </c>
      <c r="C477" s="3">
        <v>29200</v>
      </c>
      <c r="D477" s="3">
        <v>29638</v>
      </c>
      <c r="E477" s="3">
        <v>0</v>
      </c>
      <c r="F477" s="3">
        <v>0</v>
      </c>
      <c r="G477" s="3">
        <v>438</v>
      </c>
      <c r="H477" s="3">
        <v>29346.63</v>
      </c>
      <c r="I477" s="3">
        <v>5222.3500000000004</v>
      </c>
      <c r="J477" s="3">
        <v>451.2</v>
      </c>
      <c r="K477" s="3">
        <v>924.84</v>
      </c>
      <c r="L477" s="3">
        <v>0</v>
      </c>
      <c r="M477" s="3"/>
      <c r="N477" s="3">
        <v>0</v>
      </c>
      <c r="O477" s="3">
        <v>0.98</v>
      </c>
      <c r="P477" s="3">
        <v>35508</v>
      </c>
      <c r="Q477" s="1">
        <v>44927</v>
      </c>
      <c r="R477" t="s">
        <v>326</v>
      </c>
    </row>
    <row r="478" spans="1:18" x14ac:dyDescent="0.25">
      <c r="A478" t="s">
        <v>834</v>
      </c>
      <c r="B478" t="s">
        <v>811</v>
      </c>
      <c r="C478" s="3">
        <v>133228</v>
      </c>
      <c r="D478" s="3">
        <v>0</v>
      </c>
      <c r="E478" s="3">
        <v>123758.86</v>
      </c>
      <c r="F478" s="3">
        <v>15657.08</v>
      </c>
      <c r="G478" s="3">
        <v>0</v>
      </c>
      <c r="H478" s="3">
        <v>29346.63</v>
      </c>
      <c r="I478" s="3">
        <v>5119.24</v>
      </c>
      <c r="J478" s="3">
        <v>441.6</v>
      </c>
      <c r="K478" s="3">
        <v>906.34</v>
      </c>
      <c r="L478" s="3">
        <v>0</v>
      </c>
      <c r="M478" s="3"/>
      <c r="N478" s="3">
        <v>0</v>
      </c>
      <c r="O478" s="3">
        <v>0.25</v>
      </c>
      <c r="P478" s="3">
        <v>175230</v>
      </c>
      <c r="Q478" s="1">
        <v>44927</v>
      </c>
      <c r="R478" t="s">
        <v>811</v>
      </c>
    </row>
    <row r="479" spans="1:18" x14ac:dyDescent="0.25">
      <c r="A479" t="s">
        <v>835</v>
      </c>
      <c r="B479" t="s">
        <v>768</v>
      </c>
      <c r="C479" s="3">
        <v>1122013</v>
      </c>
      <c r="D479" s="3">
        <v>23065.200000000001</v>
      </c>
      <c r="E479" s="3">
        <v>869434.68</v>
      </c>
      <c r="F479" s="3">
        <v>272984.84999999998</v>
      </c>
      <c r="G479" s="3">
        <v>0</v>
      </c>
      <c r="H479" s="3">
        <v>29346.63</v>
      </c>
      <c r="I479" s="3">
        <v>5105.8</v>
      </c>
      <c r="J479" s="3">
        <v>440.4</v>
      </c>
      <c r="K479" s="3">
        <v>904.03</v>
      </c>
      <c r="L479" s="3">
        <v>0</v>
      </c>
      <c r="M479" s="3"/>
      <c r="N479" s="3">
        <v>0</v>
      </c>
      <c r="O479" s="3">
        <v>0.61</v>
      </c>
      <c r="P479" s="3">
        <v>1178217</v>
      </c>
      <c r="Q479" s="1">
        <v>44927</v>
      </c>
      <c r="R479" t="s">
        <v>768</v>
      </c>
    </row>
    <row r="480" spans="1:18" x14ac:dyDescent="0.25">
      <c r="A480" t="s">
        <v>836</v>
      </c>
      <c r="B480" t="s">
        <v>837</v>
      </c>
      <c r="C480" s="3">
        <v>31593</v>
      </c>
      <c r="D480" s="3">
        <v>31593</v>
      </c>
      <c r="E480" s="3">
        <v>0</v>
      </c>
      <c r="F480" s="3">
        <v>0</v>
      </c>
      <c r="G480" s="3">
        <v>0</v>
      </c>
      <c r="H480" s="3">
        <v>29346.63</v>
      </c>
      <c r="I480" s="3">
        <v>4263.05</v>
      </c>
      <c r="J480" s="3">
        <v>367.2</v>
      </c>
      <c r="K480" s="3">
        <v>754.67</v>
      </c>
      <c r="L480" s="3">
        <v>0</v>
      </c>
      <c r="M480" s="3"/>
      <c r="N480" s="3">
        <v>-3142</v>
      </c>
      <c r="O480" s="3">
        <v>0.45</v>
      </c>
      <c r="P480" s="3">
        <v>31590</v>
      </c>
      <c r="Q480" s="1">
        <v>44927</v>
      </c>
      <c r="R480" t="s">
        <v>2527</v>
      </c>
    </row>
    <row r="481" spans="1:18" x14ac:dyDescent="0.25">
      <c r="A481" t="s">
        <v>838</v>
      </c>
      <c r="B481" t="s">
        <v>837</v>
      </c>
      <c r="C481" s="3">
        <v>31887</v>
      </c>
      <c r="D481" s="3">
        <v>31887</v>
      </c>
      <c r="E481" s="3">
        <v>0</v>
      </c>
      <c r="F481" s="3">
        <v>0</v>
      </c>
      <c r="G481" s="3">
        <v>0</v>
      </c>
      <c r="H481" s="3">
        <v>29346.63</v>
      </c>
      <c r="I481" s="3">
        <v>4549.9399999999996</v>
      </c>
      <c r="J481" s="3">
        <v>393.6</v>
      </c>
      <c r="K481" s="3">
        <v>806</v>
      </c>
      <c r="L481" s="3">
        <v>0</v>
      </c>
      <c r="M481" s="3"/>
      <c r="N481" s="3">
        <v>-3169</v>
      </c>
      <c r="O481" s="3">
        <v>0.83</v>
      </c>
      <c r="P481" s="3">
        <v>31928</v>
      </c>
      <c r="Q481" s="1">
        <v>44927</v>
      </c>
      <c r="R481" t="s">
        <v>2527</v>
      </c>
    </row>
    <row r="482" spans="1:18" x14ac:dyDescent="0.25">
      <c r="A482" t="s">
        <v>839</v>
      </c>
      <c r="B482" t="s">
        <v>768</v>
      </c>
      <c r="C482" s="3">
        <v>1123008</v>
      </c>
      <c r="D482" s="3">
        <v>23089.37</v>
      </c>
      <c r="E482" s="3">
        <v>870193.85</v>
      </c>
      <c r="F482" s="3" t="s">
        <v>72</v>
      </c>
      <c r="G482" s="3">
        <v>0</v>
      </c>
      <c r="H482" s="3">
        <v>29346.63</v>
      </c>
      <c r="I482" s="3">
        <v>5119.24</v>
      </c>
      <c r="J482" s="3">
        <v>441.6</v>
      </c>
      <c r="K482" s="3">
        <v>906.34</v>
      </c>
      <c r="L482" s="3">
        <v>0</v>
      </c>
      <c r="M482" s="3"/>
      <c r="N482" s="3">
        <v>0</v>
      </c>
      <c r="O482" s="3">
        <v>0.87</v>
      </c>
      <c r="P482" s="3">
        <v>1179243</v>
      </c>
      <c r="Q482" s="1">
        <v>44927</v>
      </c>
      <c r="R482" t="s">
        <v>768</v>
      </c>
    </row>
    <row r="483" spans="1:18" x14ac:dyDescent="0.25">
      <c r="A483" t="s">
        <v>840</v>
      </c>
      <c r="B483" t="s">
        <v>841</v>
      </c>
      <c r="C483" s="3">
        <v>915214</v>
      </c>
      <c r="D483" s="3">
        <v>0</v>
      </c>
      <c r="E483" s="3">
        <v>749708.04</v>
      </c>
      <c r="F483" s="3">
        <v>202991.35999999999</v>
      </c>
      <c r="G483" s="3">
        <v>0</v>
      </c>
      <c r="H483" s="3">
        <v>29346.63</v>
      </c>
      <c r="I483" s="3">
        <v>5119.24</v>
      </c>
      <c r="J483" s="3">
        <v>0</v>
      </c>
      <c r="K483" s="3">
        <v>906.34</v>
      </c>
      <c r="L483" s="3">
        <v>0</v>
      </c>
      <c r="M483" s="3"/>
      <c r="N483" s="3">
        <v>0</v>
      </c>
      <c r="O483" s="3">
        <v>0.39</v>
      </c>
      <c r="P483" s="3">
        <v>988072</v>
      </c>
      <c r="Q483" s="1">
        <v>44927</v>
      </c>
      <c r="R483" t="s">
        <v>841</v>
      </c>
    </row>
    <row r="484" spans="1:18" x14ac:dyDescent="0.25">
      <c r="A484" t="s">
        <v>842</v>
      </c>
      <c r="B484" t="s">
        <v>843</v>
      </c>
      <c r="C484" s="3">
        <v>28664</v>
      </c>
      <c r="D484" s="3">
        <v>28664</v>
      </c>
      <c r="E484" s="3">
        <v>0</v>
      </c>
      <c r="F484" s="3">
        <v>0</v>
      </c>
      <c r="G484" s="3">
        <v>0</v>
      </c>
      <c r="H484" s="3">
        <v>29346.63</v>
      </c>
      <c r="I484" s="3">
        <v>5119.24</v>
      </c>
      <c r="J484" s="3">
        <v>0</v>
      </c>
      <c r="K484" s="3">
        <v>906.34</v>
      </c>
      <c r="L484" s="3">
        <v>0</v>
      </c>
      <c r="M484" s="3"/>
      <c r="N484" s="3">
        <v>-3223</v>
      </c>
      <c r="O484" s="3">
        <v>0.79</v>
      </c>
      <c r="P484" s="3">
        <v>32150</v>
      </c>
      <c r="Q484" s="1">
        <v>44927</v>
      </c>
      <c r="R484" t="s">
        <v>2528</v>
      </c>
    </row>
    <row r="485" spans="1:18" x14ac:dyDescent="0.25">
      <c r="A485" t="s">
        <v>844</v>
      </c>
      <c r="B485" t="s">
        <v>845</v>
      </c>
      <c r="C485" s="3">
        <v>163260</v>
      </c>
      <c r="D485" s="3">
        <v>0</v>
      </c>
      <c r="E485" s="3">
        <v>151706.12</v>
      </c>
      <c r="F485" s="3">
        <v>19139.189999999999</v>
      </c>
      <c r="G485" s="3">
        <v>0</v>
      </c>
      <c r="H485" s="3">
        <v>29346.63</v>
      </c>
      <c r="I485" s="3">
        <v>5719.93</v>
      </c>
      <c r="J485" s="3">
        <v>0</v>
      </c>
      <c r="K485" s="3">
        <v>1012.7</v>
      </c>
      <c r="L485" s="3">
        <v>0</v>
      </c>
      <c r="M485" s="3"/>
      <c r="N485" s="3">
        <v>6945</v>
      </c>
      <c r="O485" s="3">
        <v>0.43</v>
      </c>
      <c r="P485" s="3">
        <v>213870</v>
      </c>
      <c r="Q485" s="1">
        <v>44927</v>
      </c>
      <c r="R485" t="s">
        <v>2529</v>
      </c>
    </row>
    <row r="486" spans="1:18" x14ac:dyDescent="0.25">
      <c r="A486" t="s">
        <v>846</v>
      </c>
      <c r="B486" t="s">
        <v>768</v>
      </c>
      <c r="C486" s="3">
        <v>1165064</v>
      </c>
      <c r="D486" s="3">
        <v>23089.37</v>
      </c>
      <c r="E486" s="3">
        <v>902285.76</v>
      </c>
      <c r="F486" s="3">
        <v>284803.15999999997</v>
      </c>
      <c r="G486" s="3">
        <v>0</v>
      </c>
      <c r="H486" s="3">
        <v>29346.63</v>
      </c>
      <c r="I486" s="3">
        <v>5719.93</v>
      </c>
      <c r="J486" s="3">
        <v>492</v>
      </c>
      <c r="K486" s="3">
        <v>1012.7</v>
      </c>
      <c r="L486" s="3">
        <v>0</v>
      </c>
      <c r="M486" s="3"/>
      <c r="N486" s="3">
        <v>0</v>
      </c>
      <c r="O486" s="3">
        <v>0.82</v>
      </c>
      <c r="P486" s="3">
        <v>1223661</v>
      </c>
      <c r="Q486" s="1">
        <v>44927</v>
      </c>
      <c r="R486" t="s">
        <v>768</v>
      </c>
    </row>
    <row r="487" spans="1:18" x14ac:dyDescent="0.25">
      <c r="A487" t="s">
        <v>847</v>
      </c>
      <c r="B487" t="s">
        <v>845</v>
      </c>
      <c r="C487" s="3">
        <v>161192</v>
      </c>
      <c r="D487" s="3">
        <v>0</v>
      </c>
      <c r="E487" s="3">
        <v>149771.9</v>
      </c>
      <c r="F487" s="3">
        <v>18908.7</v>
      </c>
      <c r="G487" s="3">
        <v>0</v>
      </c>
      <c r="H487" s="3">
        <v>29346.63</v>
      </c>
      <c r="I487" s="3">
        <v>5119.24</v>
      </c>
      <c r="J487" s="3">
        <v>0</v>
      </c>
      <c r="K487" s="3">
        <v>906.34</v>
      </c>
      <c r="L487" s="3">
        <v>0</v>
      </c>
      <c r="M487" s="3"/>
      <c r="N487" s="3">
        <v>6945</v>
      </c>
      <c r="O487" s="3">
        <v>0.19</v>
      </c>
      <c r="P487" s="3">
        <v>210998</v>
      </c>
      <c r="Q487" s="1">
        <v>44927</v>
      </c>
      <c r="R487" t="s">
        <v>2529</v>
      </c>
    </row>
    <row r="488" spans="1:18" x14ac:dyDescent="0.25">
      <c r="A488" t="s">
        <v>848</v>
      </c>
      <c r="B488" t="s">
        <v>811</v>
      </c>
      <c r="C488" s="3">
        <v>133228</v>
      </c>
      <c r="D488" s="3">
        <v>0</v>
      </c>
      <c r="E488" s="3">
        <v>123758.86</v>
      </c>
      <c r="F488" s="3">
        <v>15657.08</v>
      </c>
      <c r="G488" s="3">
        <v>0</v>
      </c>
      <c r="H488" s="3">
        <v>29346.63</v>
      </c>
      <c r="I488" s="3">
        <v>5119.24</v>
      </c>
      <c r="J488" s="3">
        <v>441.6</v>
      </c>
      <c r="K488" s="3">
        <v>906.34</v>
      </c>
      <c r="L488" s="3">
        <v>0</v>
      </c>
      <c r="M488" s="3"/>
      <c r="N488" s="3">
        <v>0</v>
      </c>
      <c r="O488" s="3">
        <v>0.25</v>
      </c>
      <c r="P488" s="3">
        <v>175230</v>
      </c>
      <c r="Q488" s="1">
        <v>44927</v>
      </c>
      <c r="R488" t="s">
        <v>811</v>
      </c>
    </row>
    <row r="489" spans="1:18" x14ac:dyDescent="0.25">
      <c r="A489" t="s">
        <v>849</v>
      </c>
      <c r="B489" t="s">
        <v>845</v>
      </c>
      <c r="C489" s="3">
        <v>161300</v>
      </c>
      <c r="D489" s="3">
        <v>0</v>
      </c>
      <c r="E489" s="3">
        <v>149872.87</v>
      </c>
      <c r="F489" s="3">
        <v>18920.77</v>
      </c>
      <c r="G489" s="3">
        <v>0</v>
      </c>
      <c r="H489" s="3">
        <v>29346.63</v>
      </c>
      <c r="I489" s="3">
        <v>5150.62</v>
      </c>
      <c r="J489" s="3">
        <v>0</v>
      </c>
      <c r="K489" s="3">
        <v>832.82</v>
      </c>
      <c r="L489" s="3">
        <v>0</v>
      </c>
      <c r="M489" s="3"/>
      <c r="N489" s="3">
        <v>6945</v>
      </c>
      <c r="O489" s="3">
        <v>0.28999999999999998</v>
      </c>
      <c r="P489" s="3">
        <v>211069</v>
      </c>
      <c r="Q489" s="1">
        <v>44927</v>
      </c>
      <c r="R489" t="s">
        <v>2529</v>
      </c>
    </row>
    <row r="490" spans="1:18" x14ac:dyDescent="0.25">
      <c r="A490" t="s">
        <v>850</v>
      </c>
      <c r="B490" t="s">
        <v>811</v>
      </c>
      <c r="C490" s="3">
        <v>132817</v>
      </c>
      <c r="D490" s="3">
        <v>0</v>
      </c>
      <c r="E490" s="3">
        <v>123374.66</v>
      </c>
      <c r="F490" s="3">
        <v>15611.07</v>
      </c>
      <c r="G490" s="3">
        <v>0</v>
      </c>
      <c r="H490" s="3">
        <v>29346.63</v>
      </c>
      <c r="I490" s="3">
        <v>5011.66</v>
      </c>
      <c r="J490" s="3">
        <v>432</v>
      </c>
      <c r="K490" s="3">
        <v>887.85</v>
      </c>
      <c r="L490" s="3">
        <v>0</v>
      </c>
      <c r="M490" s="3"/>
      <c r="N490" s="3">
        <v>0</v>
      </c>
      <c r="O490" s="3">
        <v>0.13</v>
      </c>
      <c r="P490" s="3">
        <v>174664</v>
      </c>
      <c r="Q490" s="1">
        <v>44927</v>
      </c>
      <c r="R490" t="s">
        <v>811</v>
      </c>
    </row>
    <row r="491" spans="1:18" x14ac:dyDescent="0.25">
      <c r="A491" t="s">
        <v>851</v>
      </c>
      <c r="B491" t="s">
        <v>768</v>
      </c>
      <c r="C491" s="3">
        <v>1109388</v>
      </c>
      <c r="D491" s="3">
        <v>22837.73</v>
      </c>
      <c r="E491" s="3">
        <v>859791.54</v>
      </c>
      <c r="F491" s="3">
        <v>269748.31</v>
      </c>
      <c r="G491" s="3">
        <v>0</v>
      </c>
      <c r="H491" s="3">
        <v>29346.63</v>
      </c>
      <c r="I491" s="3">
        <v>4738.22</v>
      </c>
      <c r="J491" s="3">
        <v>409.2</v>
      </c>
      <c r="K491" s="3">
        <v>838.83</v>
      </c>
      <c r="L491" s="3">
        <v>0</v>
      </c>
      <c r="M491" s="3"/>
      <c r="N491" s="3">
        <v>0</v>
      </c>
      <c r="O491" s="3">
        <v>0.27</v>
      </c>
      <c r="P491" s="3">
        <v>1164873</v>
      </c>
      <c r="Q491" s="1">
        <v>44927</v>
      </c>
      <c r="R491" t="s">
        <v>768</v>
      </c>
    </row>
    <row r="492" spans="1:18" x14ac:dyDescent="0.25">
      <c r="A492" t="s">
        <v>852</v>
      </c>
      <c r="B492" t="s">
        <v>768</v>
      </c>
      <c r="C492" s="3">
        <v>1107459</v>
      </c>
      <c r="D492" s="3">
        <v>22791.67</v>
      </c>
      <c r="E492" s="3">
        <v>858319.32</v>
      </c>
      <c r="F492" s="3">
        <v>269263.98</v>
      </c>
      <c r="G492" s="3">
        <v>0</v>
      </c>
      <c r="H492" s="3">
        <v>29346.63</v>
      </c>
      <c r="I492" s="3">
        <v>4711.32</v>
      </c>
      <c r="J492" s="3">
        <v>405.6</v>
      </c>
      <c r="K492" s="3">
        <v>834.2</v>
      </c>
      <c r="L492" s="3">
        <v>0</v>
      </c>
      <c r="M492" s="3"/>
      <c r="N492" s="3">
        <v>0</v>
      </c>
      <c r="O492" s="3">
        <v>0.95</v>
      </c>
      <c r="P492" s="3">
        <v>1162882</v>
      </c>
      <c r="Q492" s="1">
        <v>44927</v>
      </c>
      <c r="R492" t="s">
        <v>768</v>
      </c>
    </row>
    <row r="493" spans="1:18" x14ac:dyDescent="0.25">
      <c r="A493" t="s">
        <v>853</v>
      </c>
      <c r="B493" t="s">
        <v>768</v>
      </c>
      <c r="C493" s="3">
        <v>1102402</v>
      </c>
      <c r="D493" s="3">
        <v>22671.53</v>
      </c>
      <c r="E493" s="3">
        <v>854462.01</v>
      </c>
      <c r="F493" s="3">
        <v>267991.56</v>
      </c>
      <c r="G493" s="3">
        <v>0</v>
      </c>
      <c r="H493" s="3">
        <v>29346.63</v>
      </c>
      <c r="I493" s="3">
        <v>4635.1099999999997</v>
      </c>
      <c r="J493" s="3">
        <v>400.8</v>
      </c>
      <c r="K493" s="3">
        <v>820.79</v>
      </c>
      <c r="L493" s="3">
        <v>0</v>
      </c>
      <c r="M493" s="3"/>
      <c r="N493" s="3">
        <v>0</v>
      </c>
      <c r="O493" s="3">
        <v>0.1</v>
      </c>
      <c r="P493" s="3">
        <v>1157657</v>
      </c>
      <c r="Q493" s="1">
        <v>44927</v>
      </c>
      <c r="R493" t="s">
        <v>768</v>
      </c>
    </row>
    <row r="494" spans="1:18" x14ac:dyDescent="0.25">
      <c r="A494" t="s">
        <v>854</v>
      </c>
      <c r="B494" t="s">
        <v>234</v>
      </c>
      <c r="C494" s="3">
        <v>90548</v>
      </c>
      <c r="D494" s="3">
        <v>0</v>
      </c>
      <c r="E494" s="3">
        <v>86481.9</v>
      </c>
      <c r="F494" s="3">
        <v>8390.2000000000007</v>
      </c>
      <c r="G494" s="3">
        <v>0</v>
      </c>
      <c r="H494" s="3">
        <v>29346.63</v>
      </c>
      <c r="I494" s="3">
        <v>4460.29</v>
      </c>
      <c r="J494" s="3">
        <v>385.2</v>
      </c>
      <c r="K494" s="3">
        <v>789.81</v>
      </c>
      <c r="L494" s="3">
        <v>0</v>
      </c>
      <c r="M494" s="3"/>
      <c r="N494" s="3">
        <v>0</v>
      </c>
      <c r="O494" s="3">
        <v>0.97</v>
      </c>
      <c r="P494" s="3">
        <v>129855</v>
      </c>
      <c r="Q494" s="1">
        <v>44927</v>
      </c>
      <c r="R494" t="s">
        <v>234</v>
      </c>
    </row>
    <row r="495" spans="1:18" x14ac:dyDescent="0.25">
      <c r="A495" t="s">
        <v>855</v>
      </c>
      <c r="B495" t="s">
        <v>811</v>
      </c>
      <c r="C495" s="3">
        <v>131709</v>
      </c>
      <c r="D495" s="3">
        <v>0</v>
      </c>
      <c r="E495" s="3">
        <v>122338.89</v>
      </c>
      <c r="F495" s="3">
        <v>15487.05</v>
      </c>
      <c r="G495" s="3">
        <v>0</v>
      </c>
      <c r="H495" s="3">
        <v>29346.63</v>
      </c>
      <c r="I495" s="3">
        <v>4720.28</v>
      </c>
      <c r="J495" s="3">
        <v>408</v>
      </c>
      <c r="K495" s="3">
        <v>836.05</v>
      </c>
      <c r="L495" s="3">
        <v>0</v>
      </c>
      <c r="M495" s="3"/>
      <c r="N495" s="3">
        <v>0</v>
      </c>
      <c r="O495" s="3">
        <v>0.1</v>
      </c>
      <c r="P495" s="3">
        <v>173137</v>
      </c>
      <c r="Q495" s="1">
        <v>44927</v>
      </c>
      <c r="R495" t="s">
        <v>811</v>
      </c>
    </row>
    <row r="496" spans="1:18" x14ac:dyDescent="0.25">
      <c r="A496" t="s">
        <v>856</v>
      </c>
      <c r="B496" t="s">
        <v>811</v>
      </c>
      <c r="C496" s="3">
        <v>143606</v>
      </c>
      <c r="D496" s="3">
        <v>0</v>
      </c>
      <c r="E496" s="3">
        <v>133460.31</v>
      </c>
      <c r="F496" s="3">
        <v>16818.71</v>
      </c>
      <c r="G496" s="3">
        <v>0</v>
      </c>
      <c r="H496" s="3">
        <v>29346.63</v>
      </c>
      <c r="I496" s="3">
        <v>7840.24</v>
      </c>
      <c r="J496" s="3">
        <v>676.8</v>
      </c>
      <c r="K496" s="3">
        <v>1388.65</v>
      </c>
      <c r="L496" s="3">
        <v>0</v>
      </c>
      <c r="M496" s="3"/>
      <c r="N496" s="3">
        <v>0</v>
      </c>
      <c r="O496" s="3">
        <v>0.66</v>
      </c>
      <c r="P496" s="3">
        <v>189532</v>
      </c>
      <c r="Q496" s="1">
        <v>44927</v>
      </c>
      <c r="R496" t="s">
        <v>811</v>
      </c>
    </row>
    <row r="497" spans="1:18" x14ac:dyDescent="0.25">
      <c r="A497" t="s">
        <v>857</v>
      </c>
      <c r="B497" t="s">
        <v>811</v>
      </c>
      <c r="C497" s="3">
        <v>141589</v>
      </c>
      <c r="D497" s="3">
        <v>0</v>
      </c>
      <c r="E497" s="3">
        <v>131574.74</v>
      </c>
      <c r="F497" s="3">
        <v>16593</v>
      </c>
      <c r="G497" s="3">
        <v>0</v>
      </c>
      <c r="H497" s="3">
        <v>29346.63</v>
      </c>
      <c r="I497" s="3">
        <v>7311.29</v>
      </c>
      <c r="J497" s="3">
        <v>631.20000000000005</v>
      </c>
      <c r="K497" s="3">
        <v>1294.77</v>
      </c>
      <c r="L497" s="3">
        <v>0</v>
      </c>
      <c r="M497" s="3"/>
      <c r="N497" s="3">
        <v>0</v>
      </c>
      <c r="O497" s="3">
        <v>0.37</v>
      </c>
      <c r="P497" s="3">
        <v>186752</v>
      </c>
      <c r="Q497" s="1">
        <v>44927</v>
      </c>
      <c r="R497" t="s">
        <v>811</v>
      </c>
    </row>
    <row r="498" spans="1:18" x14ac:dyDescent="0.25">
      <c r="A498" t="s">
        <v>858</v>
      </c>
      <c r="B498" t="s">
        <v>811</v>
      </c>
      <c r="C498" s="3">
        <v>138594</v>
      </c>
      <c r="D498" s="3">
        <v>0</v>
      </c>
      <c r="E498" s="3">
        <v>128775.09</v>
      </c>
      <c r="F498" s="3">
        <v>16257.66</v>
      </c>
      <c r="G498" s="3">
        <v>0</v>
      </c>
      <c r="H498" s="3">
        <v>29346.63</v>
      </c>
      <c r="I498" s="3">
        <v>6526.81</v>
      </c>
      <c r="J498" s="3">
        <v>562.79999999999995</v>
      </c>
      <c r="K498" s="3">
        <v>1156.05</v>
      </c>
      <c r="L498" s="3">
        <v>0</v>
      </c>
      <c r="M498" s="3"/>
      <c r="N498" s="3">
        <v>0</v>
      </c>
      <c r="O498" s="3">
        <v>0.96</v>
      </c>
      <c r="P498" s="3">
        <v>182626</v>
      </c>
      <c r="Q498" s="1">
        <v>44927</v>
      </c>
      <c r="R498" t="s">
        <v>811</v>
      </c>
    </row>
    <row r="499" spans="1:18" x14ac:dyDescent="0.25">
      <c r="A499" t="s">
        <v>859</v>
      </c>
      <c r="B499" t="s">
        <v>860</v>
      </c>
      <c r="C499" s="3">
        <v>35694</v>
      </c>
      <c r="D499" s="3">
        <v>36230</v>
      </c>
      <c r="E499" s="3">
        <v>0</v>
      </c>
      <c r="F499" s="3">
        <v>1784.68</v>
      </c>
      <c r="G499" s="3">
        <v>536</v>
      </c>
      <c r="H499" s="3">
        <v>29346.63</v>
      </c>
      <c r="I499" s="3">
        <v>5222.3500000000004</v>
      </c>
      <c r="J499" s="3">
        <v>0</v>
      </c>
      <c r="K499" s="3">
        <v>924.84</v>
      </c>
      <c r="L499" s="3">
        <v>0</v>
      </c>
      <c r="M499" s="3"/>
      <c r="N499" s="3">
        <v>6945</v>
      </c>
      <c r="O499" s="3">
        <v>0.5</v>
      </c>
      <c r="P499" s="3">
        <v>43688</v>
      </c>
      <c r="Q499" s="1">
        <v>44927</v>
      </c>
      <c r="R499" t="s">
        <v>2682</v>
      </c>
    </row>
    <row r="500" spans="1:18" x14ac:dyDescent="0.25">
      <c r="A500" t="s">
        <v>861</v>
      </c>
      <c r="B500" t="s">
        <v>234</v>
      </c>
      <c r="C500" s="3">
        <v>92014</v>
      </c>
      <c r="D500" s="3">
        <v>0</v>
      </c>
      <c r="E500" s="3">
        <v>87881.67</v>
      </c>
      <c r="F500" s="3">
        <v>8526.41</v>
      </c>
      <c r="G500" s="3">
        <v>0</v>
      </c>
      <c r="H500" s="3">
        <v>29346.63</v>
      </c>
      <c r="I500" s="3">
        <v>4962.3500000000004</v>
      </c>
      <c r="J500" s="3">
        <v>428.4</v>
      </c>
      <c r="K500" s="3">
        <v>878.6</v>
      </c>
      <c r="L500" s="3">
        <v>0</v>
      </c>
      <c r="M500" s="3"/>
      <c r="N500" s="3">
        <v>0</v>
      </c>
      <c r="O500" s="3">
        <v>0.94</v>
      </c>
      <c r="P500" s="3">
        <v>132025</v>
      </c>
      <c r="Q500" s="1">
        <v>44927</v>
      </c>
      <c r="R500" t="s">
        <v>234</v>
      </c>
    </row>
    <row r="501" spans="1:18" x14ac:dyDescent="0.25">
      <c r="A501" t="s">
        <v>862</v>
      </c>
      <c r="B501" t="s">
        <v>863</v>
      </c>
      <c r="C501" s="3">
        <v>59868</v>
      </c>
      <c r="D501" s="3">
        <v>59868</v>
      </c>
      <c r="E501" s="3">
        <v>0</v>
      </c>
      <c r="F501" s="3">
        <v>0</v>
      </c>
      <c r="G501" s="3">
        <v>0</v>
      </c>
      <c r="H501" s="3">
        <v>29346.63</v>
      </c>
      <c r="I501" s="3">
        <v>4962.3500000000004</v>
      </c>
      <c r="J501" s="3">
        <v>428.4</v>
      </c>
      <c r="K501" s="3">
        <v>878.6</v>
      </c>
      <c r="L501" s="3">
        <v>0</v>
      </c>
      <c r="M501" s="3"/>
      <c r="N501" s="3">
        <v>0</v>
      </c>
      <c r="O501" s="3">
        <v>0.02</v>
      </c>
      <c r="P501" s="3">
        <v>35616</v>
      </c>
      <c r="Q501" s="1">
        <v>44927</v>
      </c>
      <c r="R501" t="s">
        <v>863</v>
      </c>
    </row>
    <row r="502" spans="1:18" x14ac:dyDescent="0.25">
      <c r="A502" t="s">
        <v>864</v>
      </c>
      <c r="B502" t="s">
        <v>92</v>
      </c>
      <c r="C502" s="3">
        <v>16169</v>
      </c>
      <c r="D502" s="3">
        <v>0</v>
      </c>
      <c r="E502" s="3">
        <v>16169</v>
      </c>
      <c r="F502" s="3">
        <v>808.45</v>
      </c>
      <c r="G502" s="3">
        <v>0</v>
      </c>
      <c r="H502" s="3">
        <v>29346.63</v>
      </c>
      <c r="I502" s="3">
        <v>5222.3500000000004</v>
      </c>
      <c r="J502" s="3">
        <v>451.2</v>
      </c>
      <c r="K502" s="3">
        <v>924.84</v>
      </c>
      <c r="L502" s="3">
        <v>0</v>
      </c>
      <c r="M502" s="3"/>
      <c r="N502" s="3">
        <v>0</v>
      </c>
      <c r="O502" s="3">
        <v>0.53</v>
      </c>
      <c r="P502" s="3">
        <v>52923</v>
      </c>
      <c r="Q502" s="1">
        <v>44927</v>
      </c>
      <c r="R502" t="s">
        <v>92</v>
      </c>
    </row>
    <row r="503" spans="1:18" x14ac:dyDescent="0.25">
      <c r="A503" t="s">
        <v>865</v>
      </c>
      <c r="B503" t="s">
        <v>33</v>
      </c>
      <c r="C503" s="3">
        <v>66815</v>
      </c>
      <c r="D503" s="3">
        <v>0</v>
      </c>
      <c r="E503" s="3">
        <v>65227.37</v>
      </c>
      <c r="F503" s="3">
        <v>4849</v>
      </c>
      <c r="G503" s="3">
        <v>0</v>
      </c>
      <c r="H503" s="3">
        <v>29346.63</v>
      </c>
      <c r="I503" s="3">
        <v>6526.81</v>
      </c>
      <c r="J503" s="3">
        <v>562.79999999999995</v>
      </c>
      <c r="K503" s="3">
        <v>1156.05</v>
      </c>
      <c r="L503" s="3">
        <v>0</v>
      </c>
      <c r="M503" s="3"/>
      <c r="N503" s="3">
        <v>0</v>
      </c>
      <c r="O503" s="3">
        <v>0.34</v>
      </c>
      <c r="P503" s="3">
        <v>107669</v>
      </c>
      <c r="Q503" s="1">
        <v>44927</v>
      </c>
      <c r="R503" t="s">
        <v>33</v>
      </c>
    </row>
    <row r="504" spans="1:18" x14ac:dyDescent="0.25">
      <c r="A504" t="s">
        <v>866</v>
      </c>
      <c r="B504" t="s">
        <v>867</v>
      </c>
      <c r="C504" s="3">
        <v>1553453</v>
      </c>
      <c r="D504" s="3">
        <v>0</v>
      </c>
      <c r="E504" s="3">
        <v>1058619.6299999999</v>
      </c>
      <c r="F504" s="3" t="s">
        <v>72</v>
      </c>
      <c r="G504" s="3">
        <v>0</v>
      </c>
      <c r="H504" s="3">
        <v>29346.63</v>
      </c>
      <c r="I504" s="3">
        <v>6553.71</v>
      </c>
      <c r="J504" s="3">
        <v>566.4</v>
      </c>
      <c r="K504" s="3">
        <v>1160.21</v>
      </c>
      <c r="L504" s="3">
        <v>0</v>
      </c>
      <c r="M504" s="3"/>
      <c r="N504" s="3">
        <v>6516</v>
      </c>
      <c r="O504" s="3">
        <v>7.0000000000000007E-2</v>
      </c>
      <c r="P504" s="3">
        <v>1650527</v>
      </c>
      <c r="Q504" s="1">
        <v>44927</v>
      </c>
      <c r="R504" t="s">
        <v>2530</v>
      </c>
    </row>
    <row r="505" spans="1:18" x14ac:dyDescent="0.25">
      <c r="A505" t="s">
        <v>868</v>
      </c>
      <c r="B505" t="s">
        <v>811</v>
      </c>
      <c r="C505" s="3">
        <v>143947</v>
      </c>
      <c r="D505" s="3">
        <v>0</v>
      </c>
      <c r="E505" s="3">
        <v>133779.03</v>
      </c>
      <c r="F505" s="3">
        <v>16856.919999999998</v>
      </c>
      <c r="G505" s="3">
        <v>0</v>
      </c>
      <c r="H505" s="3">
        <v>29346.63</v>
      </c>
      <c r="I505" s="3">
        <v>7929.9</v>
      </c>
      <c r="J505" s="3">
        <v>684</v>
      </c>
      <c r="K505" s="3">
        <v>1403.9</v>
      </c>
      <c r="L505" s="3">
        <v>0</v>
      </c>
      <c r="M505" s="3"/>
      <c r="N505" s="3">
        <v>0</v>
      </c>
      <c r="O505" s="3">
        <v>0.62</v>
      </c>
      <c r="P505" s="3">
        <v>190001</v>
      </c>
      <c r="Q505" s="1">
        <v>44927</v>
      </c>
      <c r="R505" t="s">
        <v>811</v>
      </c>
    </row>
    <row r="506" spans="1:18" x14ac:dyDescent="0.25">
      <c r="A506" t="s">
        <v>869</v>
      </c>
      <c r="B506" t="s">
        <v>33</v>
      </c>
      <c r="C506" s="3">
        <v>66815</v>
      </c>
      <c r="D506" s="3">
        <v>0</v>
      </c>
      <c r="E506" s="3">
        <v>65227.37</v>
      </c>
      <c r="F506" s="3">
        <v>4849</v>
      </c>
      <c r="G506" s="3">
        <v>0</v>
      </c>
      <c r="H506" s="3">
        <v>29346.63</v>
      </c>
      <c r="I506" s="3">
        <v>6526.81</v>
      </c>
      <c r="J506" s="3">
        <v>562.79999999999995</v>
      </c>
      <c r="K506" s="3">
        <v>1156.05</v>
      </c>
      <c r="L506" s="3">
        <v>0</v>
      </c>
      <c r="M506" s="3"/>
      <c r="N506" s="3">
        <v>0</v>
      </c>
      <c r="O506" s="3">
        <v>0.34</v>
      </c>
      <c r="P506" s="3">
        <v>107669</v>
      </c>
      <c r="Q506" s="1">
        <v>44927</v>
      </c>
      <c r="R506" t="s">
        <v>33</v>
      </c>
    </row>
    <row r="507" spans="1:18" x14ac:dyDescent="0.25">
      <c r="A507" t="s">
        <v>870</v>
      </c>
      <c r="B507" t="s">
        <v>811</v>
      </c>
      <c r="C507" s="3">
        <v>133622</v>
      </c>
      <c r="D507" s="3">
        <v>0</v>
      </c>
      <c r="E507" s="3">
        <v>124127.19</v>
      </c>
      <c r="F507" s="3">
        <v>15701.17</v>
      </c>
      <c r="G507" s="3">
        <v>0</v>
      </c>
      <c r="H507" s="3">
        <v>29346.63</v>
      </c>
      <c r="I507" s="3">
        <v>5222.3500000000004</v>
      </c>
      <c r="J507" s="3">
        <v>451.2</v>
      </c>
      <c r="K507" s="3">
        <v>924.84</v>
      </c>
      <c r="L507" s="3">
        <v>0</v>
      </c>
      <c r="M507" s="3"/>
      <c r="N507" s="3">
        <v>0</v>
      </c>
      <c r="O507" s="3">
        <v>0.62</v>
      </c>
      <c r="P507" s="3">
        <v>175774</v>
      </c>
      <c r="Q507" s="1">
        <v>44927</v>
      </c>
      <c r="R507" t="s">
        <v>811</v>
      </c>
    </row>
    <row r="508" spans="1:18" x14ac:dyDescent="0.25">
      <c r="A508" t="s">
        <v>871</v>
      </c>
      <c r="B508" t="s">
        <v>872</v>
      </c>
      <c r="C508" s="3">
        <v>29204</v>
      </c>
      <c r="D508" s="3">
        <v>29204</v>
      </c>
      <c r="E508" s="3">
        <v>0</v>
      </c>
      <c r="F508" s="3">
        <v>0</v>
      </c>
      <c r="G508" s="3">
        <v>0</v>
      </c>
      <c r="H508" s="3">
        <v>29346.63</v>
      </c>
      <c r="I508" s="3">
        <v>5226.83</v>
      </c>
      <c r="J508" s="3">
        <v>451.2</v>
      </c>
      <c r="K508" s="3">
        <v>925.76</v>
      </c>
      <c r="L508" s="3">
        <v>0</v>
      </c>
      <c r="M508" s="3"/>
      <c r="N508" s="3">
        <v>-3233</v>
      </c>
      <c r="O508" s="3">
        <v>0.57999999999999996</v>
      </c>
      <c r="P508" s="3">
        <v>32718</v>
      </c>
      <c r="Q508" s="1">
        <v>44927</v>
      </c>
      <c r="R508" t="s">
        <v>2531</v>
      </c>
    </row>
    <row r="509" spans="1:18" x14ac:dyDescent="0.25">
      <c r="A509" t="s">
        <v>873</v>
      </c>
      <c r="B509" t="s">
        <v>234</v>
      </c>
      <c r="C509" s="3">
        <v>92773</v>
      </c>
      <c r="D509" s="3">
        <v>0</v>
      </c>
      <c r="E509" s="3">
        <v>88606.33</v>
      </c>
      <c r="F509" s="3">
        <v>8596.99</v>
      </c>
      <c r="G509" s="3">
        <v>0</v>
      </c>
      <c r="H509" s="3">
        <v>29346.63</v>
      </c>
      <c r="I509" s="3">
        <v>5222.3500000000004</v>
      </c>
      <c r="J509" s="3">
        <v>451.2</v>
      </c>
      <c r="K509" s="3">
        <v>924.84</v>
      </c>
      <c r="L509" s="3">
        <v>0</v>
      </c>
      <c r="M509" s="3"/>
      <c r="N509" s="3">
        <v>0</v>
      </c>
      <c r="O509" s="3">
        <v>0.66</v>
      </c>
      <c r="P509" s="3">
        <v>133149</v>
      </c>
      <c r="Q509" s="1">
        <v>44927</v>
      </c>
      <c r="R509" t="s">
        <v>234</v>
      </c>
    </row>
    <row r="510" spans="1:18" x14ac:dyDescent="0.25">
      <c r="A510" t="s">
        <v>874</v>
      </c>
      <c r="B510" t="s">
        <v>83</v>
      </c>
      <c r="C510" s="3">
        <v>32166</v>
      </c>
      <c r="D510" s="3">
        <v>32166</v>
      </c>
      <c r="E510" s="3">
        <v>0</v>
      </c>
      <c r="F510" s="3">
        <v>0</v>
      </c>
      <c r="G510" s="3">
        <v>0</v>
      </c>
      <c r="H510" s="3">
        <v>29346.63</v>
      </c>
      <c r="I510" s="3">
        <v>5222.3500000000004</v>
      </c>
      <c r="J510" s="3">
        <v>451.2</v>
      </c>
      <c r="K510" s="3">
        <v>924.84</v>
      </c>
      <c r="L510" s="3">
        <v>0</v>
      </c>
      <c r="M510" s="3"/>
      <c r="N510" s="3">
        <v>0</v>
      </c>
      <c r="O510" s="3">
        <v>0.98</v>
      </c>
      <c r="P510" s="3">
        <v>35946</v>
      </c>
      <c r="Q510" s="1">
        <v>44927</v>
      </c>
      <c r="R510" t="s">
        <v>83</v>
      </c>
    </row>
    <row r="511" spans="1:18" x14ac:dyDescent="0.25">
      <c r="A511" t="s">
        <v>875</v>
      </c>
      <c r="B511" t="s">
        <v>811</v>
      </c>
      <c r="C511" s="3">
        <v>133622</v>
      </c>
      <c r="D511" s="3">
        <v>0</v>
      </c>
      <c r="E511" s="3">
        <v>124127.19</v>
      </c>
      <c r="F511" s="3">
        <v>15701.17</v>
      </c>
      <c r="G511" s="3">
        <v>0</v>
      </c>
      <c r="H511" s="3">
        <v>29346.63</v>
      </c>
      <c r="I511" s="3">
        <v>5222.3500000000004</v>
      </c>
      <c r="J511" s="3">
        <v>451.2</v>
      </c>
      <c r="K511" s="3">
        <v>924.84</v>
      </c>
      <c r="L511" s="3">
        <v>0</v>
      </c>
      <c r="M511" s="3"/>
      <c r="N511" s="3">
        <v>0</v>
      </c>
      <c r="O511" s="3">
        <v>0.62</v>
      </c>
      <c r="P511" s="3">
        <v>175774</v>
      </c>
      <c r="Q511" s="1">
        <v>44927</v>
      </c>
      <c r="R511" t="s">
        <v>811</v>
      </c>
    </row>
    <row r="512" spans="1:18" x14ac:dyDescent="0.25">
      <c r="A512" t="s">
        <v>876</v>
      </c>
      <c r="B512" t="s">
        <v>33</v>
      </c>
      <c r="C512" s="3">
        <v>64714</v>
      </c>
      <c r="D512" s="3">
        <v>0</v>
      </c>
      <c r="E512" s="3">
        <v>63176.51</v>
      </c>
      <c r="F512" s="3">
        <v>4696.32</v>
      </c>
      <c r="G512" s="3">
        <v>0</v>
      </c>
      <c r="H512" s="3">
        <v>29346.63</v>
      </c>
      <c r="I512" s="3">
        <v>5482.34</v>
      </c>
      <c r="J512" s="3">
        <v>472.8</v>
      </c>
      <c r="K512" s="3">
        <v>971.08</v>
      </c>
      <c r="L512" s="3">
        <v>0</v>
      </c>
      <c r="M512" s="3"/>
      <c r="N512" s="3">
        <v>0</v>
      </c>
      <c r="O512" s="3">
        <v>0.32</v>
      </c>
      <c r="P512" s="3">
        <v>104146</v>
      </c>
      <c r="Q512" s="1">
        <v>44927</v>
      </c>
      <c r="R512" t="s">
        <v>33</v>
      </c>
    </row>
    <row r="513" spans="1:18" x14ac:dyDescent="0.25">
      <c r="A513" t="s">
        <v>877</v>
      </c>
      <c r="B513" t="s">
        <v>878</v>
      </c>
      <c r="C513" s="3">
        <v>65060</v>
      </c>
      <c r="D513" s="3">
        <v>65060</v>
      </c>
      <c r="E513" s="3">
        <v>0</v>
      </c>
      <c r="F513" s="3">
        <v>486.9</v>
      </c>
      <c r="G513" s="3">
        <v>0</v>
      </c>
      <c r="H513" s="3">
        <v>29346.63</v>
      </c>
      <c r="I513" s="3">
        <v>5482.34</v>
      </c>
      <c r="J513" s="3">
        <v>472.9</v>
      </c>
      <c r="K513" s="3">
        <v>971.08</v>
      </c>
      <c r="L513" s="3">
        <v>0</v>
      </c>
      <c r="M513" s="3"/>
      <c r="N513" s="3">
        <v>0</v>
      </c>
      <c r="O513" s="3">
        <v>0.15</v>
      </c>
      <c r="P513" s="3">
        <v>36760</v>
      </c>
      <c r="Q513" s="1">
        <v>44927</v>
      </c>
      <c r="R513" t="s">
        <v>878</v>
      </c>
    </row>
    <row r="514" spans="1:18" x14ac:dyDescent="0.25">
      <c r="A514" t="s">
        <v>879</v>
      </c>
      <c r="B514" t="s">
        <v>880</v>
      </c>
      <c r="C514" s="3">
        <v>36623</v>
      </c>
      <c r="D514" s="3">
        <v>36630</v>
      </c>
      <c r="E514" s="3">
        <v>0</v>
      </c>
      <c r="F514" s="3">
        <v>0</v>
      </c>
      <c r="G514" s="3">
        <v>7</v>
      </c>
      <c r="H514" s="3">
        <v>29346.63</v>
      </c>
      <c r="I514" s="3">
        <v>5746.82</v>
      </c>
      <c r="J514" s="3">
        <v>496.8</v>
      </c>
      <c r="K514" s="3">
        <v>1017.32</v>
      </c>
      <c r="L514" s="3">
        <v>0</v>
      </c>
      <c r="M514" s="3"/>
      <c r="N514" s="3">
        <v>3663</v>
      </c>
      <c r="O514" s="3">
        <v>0.43</v>
      </c>
      <c r="P514" s="3">
        <v>40264</v>
      </c>
      <c r="Q514" s="1">
        <v>44927</v>
      </c>
      <c r="R514" t="s">
        <v>2532</v>
      </c>
    </row>
    <row r="515" spans="1:18" x14ac:dyDescent="0.25">
      <c r="A515" t="s">
        <v>881</v>
      </c>
      <c r="B515" t="s">
        <v>811</v>
      </c>
      <c r="C515" s="3">
        <v>143586</v>
      </c>
      <c r="D515" s="3">
        <v>0</v>
      </c>
      <c r="E515" s="3">
        <v>133441.62</v>
      </c>
      <c r="F515" s="3">
        <v>16816.46</v>
      </c>
      <c r="G515" s="3">
        <v>0</v>
      </c>
      <c r="H515" s="3">
        <v>29346.63</v>
      </c>
      <c r="I515" s="3">
        <v>7835.76</v>
      </c>
      <c r="J515" s="3">
        <v>675.5</v>
      </c>
      <c r="K515" s="3">
        <v>1387.26</v>
      </c>
      <c r="L515" s="3">
        <v>0</v>
      </c>
      <c r="M515" s="3"/>
      <c r="N515" s="3">
        <v>0</v>
      </c>
      <c r="O515" s="3">
        <v>0.77</v>
      </c>
      <c r="P515" s="3">
        <v>189504</v>
      </c>
      <c r="Q515" s="1">
        <v>44927</v>
      </c>
      <c r="R515" t="s">
        <v>811</v>
      </c>
    </row>
    <row r="516" spans="1:18" x14ac:dyDescent="0.25">
      <c r="A516" t="s">
        <v>882</v>
      </c>
      <c r="B516" t="s">
        <v>883</v>
      </c>
      <c r="C516" s="3">
        <v>33481</v>
      </c>
      <c r="D516" s="3">
        <v>0</v>
      </c>
      <c r="E516" s="3">
        <v>33481</v>
      </c>
      <c r="F516" s="3">
        <v>1674.05</v>
      </c>
      <c r="G516" s="3">
        <v>0</v>
      </c>
      <c r="H516" s="3">
        <v>29346.63</v>
      </c>
      <c r="I516" s="3">
        <v>6531.3</v>
      </c>
      <c r="J516" s="3">
        <v>565.20000000000005</v>
      </c>
      <c r="K516" s="3">
        <v>1156.97</v>
      </c>
      <c r="L516" s="3">
        <v>0</v>
      </c>
      <c r="M516" s="3"/>
      <c r="N516" s="3">
        <v>0</v>
      </c>
      <c r="O516" s="3">
        <v>0.85</v>
      </c>
      <c r="P516" s="3">
        <v>72756</v>
      </c>
      <c r="Q516" s="1">
        <v>44927</v>
      </c>
      <c r="R516" t="s">
        <v>883</v>
      </c>
    </row>
    <row r="517" spans="1:18" x14ac:dyDescent="0.25">
      <c r="A517" t="s">
        <v>884</v>
      </c>
      <c r="B517" t="s">
        <v>83</v>
      </c>
      <c r="C517" s="3">
        <v>33481</v>
      </c>
      <c r="D517" s="3">
        <v>33481</v>
      </c>
      <c r="E517" s="3">
        <v>0</v>
      </c>
      <c r="F517" s="3">
        <v>0</v>
      </c>
      <c r="G517" s="3">
        <v>0</v>
      </c>
      <c r="H517" s="3">
        <v>29346.63</v>
      </c>
      <c r="I517" s="3">
        <v>6531.3</v>
      </c>
      <c r="J517" s="3">
        <v>565.20000000000005</v>
      </c>
      <c r="K517" s="3">
        <v>1156.97</v>
      </c>
      <c r="L517" s="3">
        <v>0</v>
      </c>
      <c r="M517" s="3"/>
      <c r="N517" s="3">
        <v>0</v>
      </c>
      <c r="O517" s="3">
        <v>0.9</v>
      </c>
      <c r="P517" s="3">
        <v>37601</v>
      </c>
      <c r="Q517" s="1">
        <v>44927</v>
      </c>
      <c r="R517" t="s">
        <v>83</v>
      </c>
    </row>
    <row r="518" spans="1:18" x14ac:dyDescent="0.25">
      <c r="A518" t="s">
        <v>885</v>
      </c>
      <c r="B518" t="s">
        <v>577</v>
      </c>
      <c r="C518" s="3">
        <v>30397</v>
      </c>
      <c r="D518" s="3">
        <v>30397</v>
      </c>
      <c r="E518" s="3">
        <v>0</v>
      </c>
      <c r="F518" s="3">
        <v>0</v>
      </c>
      <c r="G518" s="3">
        <v>0</v>
      </c>
      <c r="H518" s="3">
        <v>29346.63</v>
      </c>
      <c r="I518" s="3">
        <v>6526.81</v>
      </c>
      <c r="J518" s="3">
        <v>562.79999999999995</v>
      </c>
      <c r="K518" s="3">
        <v>1156.05</v>
      </c>
      <c r="L518" s="3">
        <v>0</v>
      </c>
      <c r="M518" s="3"/>
      <c r="N518" s="3">
        <v>-3355</v>
      </c>
      <c r="O518" s="3">
        <v>0.71</v>
      </c>
      <c r="P518" s="3">
        <v>34238</v>
      </c>
      <c r="Q518" s="1">
        <v>44927</v>
      </c>
      <c r="R518" t="s">
        <v>2445</v>
      </c>
    </row>
    <row r="519" spans="1:18" x14ac:dyDescent="0.25">
      <c r="A519" t="s">
        <v>886</v>
      </c>
      <c r="B519" t="s">
        <v>33</v>
      </c>
      <c r="C519" s="3">
        <v>66815</v>
      </c>
      <c r="D519" s="3">
        <v>0</v>
      </c>
      <c r="E519" s="3">
        <v>65227.37</v>
      </c>
      <c r="F519" s="3">
        <v>4849</v>
      </c>
      <c r="G519" s="3">
        <v>0</v>
      </c>
      <c r="H519" s="3">
        <v>29346.63</v>
      </c>
      <c r="I519" s="3">
        <v>6526.81</v>
      </c>
      <c r="J519" s="3">
        <v>562.79999999999995</v>
      </c>
      <c r="K519" s="3">
        <v>1156.05</v>
      </c>
      <c r="L519" s="3">
        <v>0</v>
      </c>
      <c r="M519" s="3"/>
      <c r="N519" s="3">
        <v>0</v>
      </c>
      <c r="O519" s="3">
        <v>0.34</v>
      </c>
      <c r="P519" s="3">
        <v>107669</v>
      </c>
      <c r="Q519" s="1">
        <v>44927</v>
      </c>
      <c r="R519" t="s">
        <v>33</v>
      </c>
    </row>
    <row r="520" spans="1:18" x14ac:dyDescent="0.25">
      <c r="A520" t="s">
        <v>887</v>
      </c>
      <c r="B520" t="s">
        <v>180</v>
      </c>
      <c r="C520" s="3">
        <v>20031</v>
      </c>
      <c r="D520" s="3">
        <v>0</v>
      </c>
      <c r="E520" s="3">
        <v>20031</v>
      </c>
      <c r="F520" s="3">
        <v>1001.55</v>
      </c>
      <c r="G520" s="3">
        <v>0</v>
      </c>
      <c r="H520" s="3">
        <v>29346.63</v>
      </c>
      <c r="I520" s="3">
        <v>6526.81</v>
      </c>
      <c r="J520" s="3">
        <v>562.79999999999995</v>
      </c>
      <c r="K520" s="3">
        <v>1156.05</v>
      </c>
      <c r="L520" s="3">
        <v>0</v>
      </c>
      <c r="M520" s="3"/>
      <c r="N520" s="3">
        <v>0</v>
      </c>
      <c r="O520" s="3">
        <v>0.16</v>
      </c>
      <c r="P520" s="3">
        <v>58625</v>
      </c>
      <c r="Q520" s="1">
        <v>44927</v>
      </c>
      <c r="R520" t="s">
        <v>180</v>
      </c>
    </row>
    <row r="521" spans="1:18" x14ac:dyDescent="0.25">
      <c r="A521" t="s">
        <v>888</v>
      </c>
      <c r="B521" t="s">
        <v>889</v>
      </c>
      <c r="C521" s="3">
        <v>17856</v>
      </c>
      <c r="D521" s="3">
        <v>0</v>
      </c>
      <c r="E521" s="3">
        <v>17856</v>
      </c>
      <c r="F521" s="3">
        <v>892.8</v>
      </c>
      <c r="G521" s="3">
        <v>0</v>
      </c>
      <c r="H521" s="3">
        <v>29346.63</v>
      </c>
      <c r="I521" s="3">
        <v>5746.82</v>
      </c>
      <c r="J521" s="3">
        <v>496.8</v>
      </c>
      <c r="K521" s="3">
        <v>1017.78</v>
      </c>
      <c r="L521" s="3">
        <v>0</v>
      </c>
      <c r="M521" s="3"/>
      <c r="N521" s="3">
        <v>0</v>
      </c>
      <c r="O521" s="3">
        <v>0.17</v>
      </c>
      <c r="P521" s="3">
        <v>55357</v>
      </c>
      <c r="Q521" s="1">
        <v>44927</v>
      </c>
      <c r="R521" t="s">
        <v>889</v>
      </c>
    </row>
    <row r="522" spans="1:18" x14ac:dyDescent="0.25">
      <c r="A522" t="s">
        <v>890</v>
      </c>
      <c r="B522" t="s">
        <v>891</v>
      </c>
      <c r="C522" s="3">
        <v>61364</v>
      </c>
      <c r="D522" s="3">
        <v>61364</v>
      </c>
      <c r="E522" s="3">
        <v>0</v>
      </c>
      <c r="F522" s="3">
        <v>0</v>
      </c>
      <c r="G522" s="3">
        <v>0</v>
      </c>
      <c r="H522" s="3">
        <v>29346.63</v>
      </c>
      <c r="I522" s="3">
        <v>5751.31</v>
      </c>
      <c r="J522" s="3">
        <v>496.8</v>
      </c>
      <c r="K522" s="3">
        <v>1018.25</v>
      </c>
      <c r="L522" s="3">
        <v>0</v>
      </c>
      <c r="M522" s="3"/>
      <c r="N522" s="3">
        <v>0</v>
      </c>
      <c r="O522" s="3">
        <v>0.01</v>
      </c>
      <c r="P522" s="3">
        <v>36613</v>
      </c>
      <c r="Q522" s="1">
        <v>44927</v>
      </c>
      <c r="R522" t="s">
        <v>891</v>
      </c>
    </row>
    <row r="523" spans="1:18" x14ac:dyDescent="0.25">
      <c r="A523" t="s">
        <v>1207</v>
      </c>
      <c r="B523" t="s">
        <v>290</v>
      </c>
      <c r="C523" s="3">
        <v>32693</v>
      </c>
      <c r="D523" s="3">
        <v>32693</v>
      </c>
      <c r="E523" s="3">
        <v>0</v>
      </c>
      <c r="F523" s="3">
        <v>0</v>
      </c>
      <c r="G523" s="3">
        <v>0</v>
      </c>
      <c r="H523" s="3">
        <v>29346.63</v>
      </c>
      <c r="I523" s="3">
        <v>5746.82</v>
      </c>
      <c r="J523" s="3">
        <v>496.8</v>
      </c>
      <c r="K523" s="3">
        <v>1017.78</v>
      </c>
      <c r="L523" s="3">
        <v>0</v>
      </c>
      <c r="M523" s="3"/>
      <c r="N523" s="3">
        <v>0</v>
      </c>
      <c r="O523" s="3">
        <v>0.97</v>
      </c>
      <c r="P523" s="3">
        <v>36609</v>
      </c>
      <c r="Q523" s="1">
        <v>44927</v>
      </c>
      <c r="R523" t="s">
        <v>290</v>
      </c>
    </row>
    <row r="524" spans="1:18" x14ac:dyDescent="0.25">
      <c r="A524" t="s">
        <v>1885</v>
      </c>
      <c r="B524" t="s">
        <v>894</v>
      </c>
      <c r="C524" s="3">
        <v>29682</v>
      </c>
      <c r="D524" s="3">
        <v>29682</v>
      </c>
      <c r="E524" s="3">
        <v>0</v>
      </c>
      <c r="F524" s="3">
        <v>0</v>
      </c>
      <c r="G524" s="3">
        <v>0</v>
      </c>
      <c r="H524" s="3">
        <v>29346.63</v>
      </c>
      <c r="I524" s="3">
        <v>5746.82</v>
      </c>
      <c r="J524" s="3">
        <v>496.8</v>
      </c>
      <c r="K524" s="3">
        <v>1017.78</v>
      </c>
      <c r="L524" s="3">
        <v>0</v>
      </c>
      <c r="M524" s="3"/>
      <c r="N524" s="3">
        <v>-3282</v>
      </c>
      <c r="O524" s="3">
        <v>0.97</v>
      </c>
      <c r="P524" s="3">
        <v>33327</v>
      </c>
      <c r="Q524" s="1">
        <v>44927</v>
      </c>
      <c r="R524" t="s">
        <v>2533</v>
      </c>
    </row>
    <row r="525" spans="1:18" x14ac:dyDescent="0.25">
      <c r="A525" t="s">
        <v>895</v>
      </c>
      <c r="B525" t="s">
        <v>896</v>
      </c>
      <c r="C525" s="3">
        <v>1482404</v>
      </c>
      <c r="D525" s="3">
        <v>0</v>
      </c>
      <c r="E525" s="3">
        <v>1024065.31</v>
      </c>
      <c r="F525" s="3" t="s">
        <v>72</v>
      </c>
      <c r="G525" s="3">
        <v>0</v>
      </c>
      <c r="H525" s="3">
        <v>29346.63</v>
      </c>
      <c r="I525" s="3">
        <v>5746.82</v>
      </c>
      <c r="J525" s="3">
        <v>496.8</v>
      </c>
      <c r="K525" s="3">
        <v>1017.32</v>
      </c>
      <c r="L525" s="3">
        <v>0</v>
      </c>
      <c r="M525" s="3"/>
      <c r="N525" s="3">
        <v>6370</v>
      </c>
      <c r="O525" s="3">
        <v>0.16</v>
      </c>
      <c r="P525" s="3">
        <v>1576585</v>
      </c>
      <c r="Q525" s="1">
        <v>44927</v>
      </c>
      <c r="R525" t="s">
        <v>2534</v>
      </c>
    </row>
    <row r="526" spans="1:18" x14ac:dyDescent="0.25">
      <c r="A526" t="s">
        <v>897</v>
      </c>
      <c r="B526" t="s">
        <v>898</v>
      </c>
      <c r="C526" s="3">
        <v>26671</v>
      </c>
      <c r="D526" s="3">
        <v>26671</v>
      </c>
      <c r="E526" s="3">
        <v>0</v>
      </c>
      <c r="F526" s="3">
        <v>0</v>
      </c>
      <c r="G526" s="3">
        <v>0</v>
      </c>
      <c r="H526" s="3">
        <v>29346.63</v>
      </c>
      <c r="I526" s="3">
        <v>5746.82</v>
      </c>
      <c r="J526" s="3">
        <v>496.8</v>
      </c>
      <c r="K526" s="3">
        <v>1017.32</v>
      </c>
      <c r="L526" s="3">
        <v>0</v>
      </c>
      <c r="M526" s="3"/>
      <c r="N526" s="3">
        <v>-3282</v>
      </c>
      <c r="O526" s="3">
        <v>0.43</v>
      </c>
      <c r="P526" s="3">
        <v>33326</v>
      </c>
      <c r="Q526" s="1">
        <v>44927</v>
      </c>
      <c r="R526" t="s">
        <v>2535</v>
      </c>
    </row>
    <row r="527" spans="1:18" x14ac:dyDescent="0.25">
      <c r="A527" t="s">
        <v>899</v>
      </c>
      <c r="B527" t="s">
        <v>894</v>
      </c>
      <c r="C527" s="3">
        <v>29678</v>
      </c>
      <c r="D527" s="3">
        <v>29678</v>
      </c>
      <c r="E527" s="3">
        <v>0</v>
      </c>
      <c r="F527" s="3">
        <v>0</v>
      </c>
      <c r="G527" s="3">
        <v>0</v>
      </c>
      <c r="H527" s="3">
        <v>29346.63</v>
      </c>
      <c r="I527" s="3">
        <v>5742.34</v>
      </c>
      <c r="J527" s="3">
        <v>496.8</v>
      </c>
      <c r="K527" s="3">
        <v>1017.78</v>
      </c>
      <c r="L527" s="3">
        <v>0</v>
      </c>
      <c r="M527" s="3"/>
      <c r="N527" s="3">
        <v>-3282</v>
      </c>
      <c r="O527" s="3">
        <v>0.45</v>
      </c>
      <c r="P527" s="3">
        <v>33322</v>
      </c>
      <c r="Q527" s="1">
        <v>44927</v>
      </c>
      <c r="R527" t="s">
        <v>2533</v>
      </c>
    </row>
    <row r="528" spans="1:18" x14ac:dyDescent="0.25">
      <c r="A528" t="s">
        <v>900</v>
      </c>
      <c r="B528" t="s">
        <v>901</v>
      </c>
      <c r="C528" s="3">
        <v>34728</v>
      </c>
      <c r="D528" s="3">
        <v>0</v>
      </c>
      <c r="E528" s="3">
        <v>34728</v>
      </c>
      <c r="F528" s="3">
        <v>1736.4</v>
      </c>
      <c r="G528" s="3">
        <v>0</v>
      </c>
      <c r="H528" s="3">
        <v>29346.63</v>
      </c>
      <c r="I528" s="3">
        <v>11247.1</v>
      </c>
      <c r="J528" s="3">
        <v>970.8</v>
      </c>
      <c r="K528" s="3">
        <v>1991.64</v>
      </c>
      <c r="L528" s="3">
        <v>0</v>
      </c>
      <c r="M528" s="3"/>
      <c r="N528" s="3">
        <v>0</v>
      </c>
      <c r="O528" s="3">
        <v>0.43</v>
      </c>
      <c r="P528" s="3">
        <v>80021</v>
      </c>
      <c r="Q528" s="1">
        <v>44927</v>
      </c>
      <c r="R528" t="s">
        <v>901</v>
      </c>
    </row>
    <row r="529" spans="1:18" x14ac:dyDescent="0.25">
      <c r="A529" t="s">
        <v>902</v>
      </c>
      <c r="B529" t="s">
        <v>903</v>
      </c>
      <c r="C529" s="3">
        <v>41733</v>
      </c>
      <c r="D529" s="3">
        <v>41733</v>
      </c>
      <c r="E529" s="3">
        <v>0</v>
      </c>
      <c r="F529" s="3">
        <v>0</v>
      </c>
      <c r="G529" s="3">
        <v>0</v>
      </c>
      <c r="H529" s="3">
        <v>29346.63</v>
      </c>
      <c r="I529" s="3">
        <v>7835.76</v>
      </c>
      <c r="J529" s="3">
        <v>675.6</v>
      </c>
      <c r="K529" s="3">
        <v>1387.26</v>
      </c>
      <c r="L529" s="3">
        <v>0</v>
      </c>
      <c r="M529" s="3"/>
      <c r="N529" s="3">
        <v>6945</v>
      </c>
      <c r="O529" s="3">
        <v>0.75</v>
      </c>
      <c r="P529" s="3">
        <v>46191</v>
      </c>
      <c r="Q529" s="1">
        <v>44927</v>
      </c>
      <c r="R529" t="s">
        <v>2536</v>
      </c>
    </row>
    <row r="530" spans="1:18" x14ac:dyDescent="0.25">
      <c r="A530" t="s">
        <v>904</v>
      </c>
      <c r="B530" t="s">
        <v>768</v>
      </c>
      <c r="C530" s="3">
        <v>1318694</v>
      </c>
      <c r="D530" s="3">
        <v>27813.3</v>
      </c>
      <c r="E530" s="3">
        <v>1019510.11</v>
      </c>
      <c r="F530" s="3" t="s">
        <v>72</v>
      </c>
      <c r="G530" s="3">
        <v>0</v>
      </c>
      <c r="H530" s="3">
        <v>29346.63</v>
      </c>
      <c r="I530" s="3">
        <v>7835.76</v>
      </c>
      <c r="J530" s="3">
        <v>675.8</v>
      </c>
      <c r="K530" s="3">
        <v>1387.26</v>
      </c>
      <c r="L530" s="3">
        <v>0</v>
      </c>
      <c r="M530" s="3"/>
      <c r="N530" s="3">
        <v>0</v>
      </c>
      <c r="O530" s="3">
        <v>0.34</v>
      </c>
      <c r="P530" s="3">
        <v>1381102</v>
      </c>
      <c r="Q530" s="1">
        <v>44927</v>
      </c>
      <c r="R530" t="s">
        <v>768</v>
      </c>
    </row>
    <row r="531" spans="1:18" x14ac:dyDescent="0.25">
      <c r="A531" t="s">
        <v>905</v>
      </c>
      <c r="B531" t="s">
        <v>33</v>
      </c>
      <c r="C531" s="3">
        <v>69449</v>
      </c>
      <c r="D531" s="3">
        <v>0</v>
      </c>
      <c r="E531" s="3">
        <v>67798.509999999995</v>
      </c>
      <c r="F531" s="3">
        <v>5040.42</v>
      </c>
      <c r="G531" s="3">
        <v>0</v>
      </c>
      <c r="H531" s="3">
        <v>29346.63</v>
      </c>
      <c r="I531" s="3">
        <v>7835.76</v>
      </c>
      <c r="J531" s="3">
        <v>675.5</v>
      </c>
      <c r="K531" s="3">
        <v>1387.26</v>
      </c>
      <c r="L531" s="3">
        <v>0</v>
      </c>
      <c r="M531" s="3"/>
      <c r="N531" s="3">
        <v>0</v>
      </c>
      <c r="O531" s="3">
        <v>0.92</v>
      </c>
      <c r="P531" s="3">
        <v>112085</v>
      </c>
      <c r="Q531" s="1">
        <v>44927</v>
      </c>
      <c r="R531" t="s">
        <v>33</v>
      </c>
    </row>
    <row r="532" spans="1:18" x14ac:dyDescent="0.25">
      <c r="A532" t="s">
        <v>906</v>
      </c>
      <c r="B532" t="s">
        <v>907</v>
      </c>
      <c r="C532" s="3">
        <v>596684</v>
      </c>
      <c r="D532" s="3">
        <v>0</v>
      </c>
      <c r="E532" s="3">
        <v>565523.06000000006</v>
      </c>
      <c r="F532" s="3">
        <v>59437.09</v>
      </c>
      <c r="G532" s="3">
        <v>0</v>
      </c>
      <c r="H532" s="3">
        <v>29346.63</v>
      </c>
      <c r="I532" s="3">
        <v>7835.76</v>
      </c>
      <c r="J532" s="3">
        <v>675.8</v>
      </c>
      <c r="K532" s="3">
        <v>1387.26</v>
      </c>
      <c r="L532" s="3">
        <v>0</v>
      </c>
      <c r="M532" s="3"/>
      <c r="N532" s="3">
        <v>0</v>
      </c>
      <c r="O532" s="3">
        <v>0.4</v>
      </c>
      <c r="P532" s="3">
        <v>664206</v>
      </c>
      <c r="Q532" s="1">
        <v>44927</v>
      </c>
      <c r="R532" t="s">
        <v>907</v>
      </c>
    </row>
    <row r="533" spans="1:18" x14ac:dyDescent="0.25">
      <c r="A533" t="s">
        <v>908</v>
      </c>
      <c r="B533" t="s">
        <v>122</v>
      </c>
      <c r="C533" s="3">
        <v>34788</v>
      </c>
      <c r="D533" s="3">
        <v>34788</v>
      </c>
      <c r="E533" s="3">
        <v>0</v>
      </c>
      <c r="F533" s="3">
        <v>0</v>
      </c>
      <c r="G533" s="3">
        <v>0</v>
      </c>
      <c r="H533" s="3">
        <v>29346.63</v>
      </c>
      <c r="I533" s="3">
        <v>7835.76</v>
      </c>
      <c r="J533" s="3">
        <v>675.6</v>
      </c>
      <c r="K533" s="3">
        <v>1387.26</v>
      </c>
      <c r="L533" s="3">
        <v>0</v>
      </c>
      <c r="M533" s="3"/>
      <c r="N533" s="3">
        <v>0</v>
      </c>
      <c r="O533" s="3">
        <v>0.75</v>
      </c>
      <c r="P533" s="3">
        <v>39246</v>
      </c>
      <c r="Q533" s="1">
        <v>44927</v>
      </c>
      <c r="R533" t="s">
        <v>122</v>
      </c>
    </row>
    <row r="534" spans="1:18" x14ac:dyDescent="0.25">
      <c r="A534" t="s">
        <v>909</v>
      </c>
      <c r="B534" t="s">
        <v>910</v>
      </c>
      <c r="C534" s="3">
        <v>2866703</v>
      </c>
      <c r="D534" s="3">
        <v>0</v>
      </c>
      <c r="E534" s="3">
        <v>1905139.73</v>
      </c>
      <c r="F534" s="3" t="s">
        <v>72</v>
      </c>
      <c r="G534" s="3">
        <v>0</v>
      </c>
      <c r="H534" s="3">
        <v>29346.63</v>
      </c>
      <c r="I534" s="3">
        <v>7849.21</v>
      </c>
      <c r="J534" s="3">
        <v>676.8</v>
      </c>
      <c r="K534" s="3">
        <v>1389.57</v>
      </c>
      <c r="L534" s="3">
        <v>0</v>
      </c>
      <c r="M534" s="3"/>
      <c r="N534" s="3">
        <v>6752</v>
      </c>
      <c r="O534" s="3">
        <v>0.8</v>
      </c>
      <c r="P534" s="3">
        <v>3007975</v>
      </c>
      <c r="Q534" s="1">
        <v>44927</v>
      </c>
      <c r="R534" t="s">
        <v>2537</v>
      </c>
    </row>
    <row r="535" spans="1:18" x14ac:dyDescent="0.25">
      <c r="A535" t="s">
        <v>911</v>
      </c>
      <c r="B535" t="s">
        <v>33</v>
      </c>
      <c r="C535" s="3">
        <v>77571</v>
      </c>
      <c r="D535" s="3">
        <v>0</v>
      </c>
      <c r="E535" s="3">
        <v>75726.77</v>
      </c>
      <c r="F535" s="3">
        <v>5630.57</v>
      </c>
      <c r="G535" s="3">
        <v>0</v>
      </c>
      <c r="H535" s="3">
        <v>29346.63</v>
      </c>
      <c r="I535" s="3">
        <v>11950.88</v>
      </c>
      <c r="J535" s="3">
        <v>954</v>
      </c>
      <c r="K535" s="3">
        <v>1957.42</v>
      </c>
      <c r="L535" s="3">
        <v>0</v>
      </c>
      <c r="M535" s="3"/>
      <c r="N535" s="3">
        <v>0</v>
      </c>
      <c r="O535" s="3">
        <v>0.73</v>
      </c>
      <c r="P535" s="3">
        <v>125567</v>
      </c>
      <c r="Q535" s="1">
        <v>44927</v>
      </c>
      <c r="R535" t="s">
        <v>33</v>
      </c>
    </row>
    <row r="536" spans="1:18" x14ac:dyDescent="0.25">
      <c r="A536" t="s">
        <v>912</v>
      </c>
      <c r="B536" t="s">
        <v>92</v>
      </c>
      <c r="C536" s="3">
        <v>19382</v>
      </c>
      <c r="D536" s="3">
        <v>0</v>
      </c>
      <c r="E536" s="3">
        <v>19382</v>
      </c>
      <c r="F536" s="3">
        <v>969.1</v>
      </c>
      <c r="G536" s="3">
        <v>0</v>
      </c>
      <c r="H536" s="3">
        <v>29346.63</v>
      </c>
      <c r="I536" s="3">
        <v>4594.7700000000004</v>
      </c>
      <c r="J536" s="3">
        <v>396</v>
      </c>
      <c r="K536" s="3">
        <v>813.86</v>
      </c>
      <c r="L536" s="3">
        <v>0</v>
      </c>
      <c r="M536" s="3"/>
      <c r="N536" s="3">
        <v>0</v>
      </c>
      <c r="O536" s="3">
        <v>0.64</v>
      </c>
      <c r="P536" s="3">
        <v>55503</v>
      </c>
      <c r="Q536" s="1">
        <v>44927</v>
      </c>
      <c r="R536" t="s">
        <v>92</v>
      </c>
    </row>
    <row r="537" spans="1:18" x14ac:dyDescent="0.25">
      <c r="A537" t="s">
        <v>2250</v>
      </c>
      <c r="B537" t="s">
        <v>92</v>
      </c>
      <c r="C537" s="3">
        <v>20199</v>
      </c>
      <c r="D537" s="3">
        <v>0</v>
      </c>
      <c r="E537" s="3">
        <v>20199</v>
      </c>
      <c r="F537" s="3">
        <v>1009.95</v>
      </c>
      <c r="G537" s="3">
        <v>0</v>
      </c>
      <c r="H537" s="3">
        <v>29346.63</v>
      </c>
      <c r="I537" s="3">
        <v>4594.7700000000004</v>
      </c>
      <c r="J537" s="3">
        <v>396</v>
      </c>
      <c r="K537" s="3">
        <v>813.86</v>
      </c>
      <c r="L537" s="3">
        <v>0</v>
      </c>
      <c r="M537" s="3"/>
      <c r="N537" s="3">
        <v>0</v>
      </c>
      <c r="O537" s="3">
        <v>0.79</v>
      </c>
      <c r="P537" s="3">
        <v>56361</v>
      </c>
      <c r="Q537" s="1">
        <v>44927</v>
      </c>
      <c r="R537" t="s">
        <v>92</v>
      </c>
    </row>
    <row r="538" spans="1:18" x14ac:dyDescent="0.25">
      <c r="A538" t="s">
        <v>1899</v>
      </c>
      <c r="B538" t="s">
        <v>33</v>
      </c>
      <c r="C538" s="3">
        <v>78584</v>
      </c>
      <c r="D538" s="3">
        <v>0</v>
      </c>
      <c r="E538" s="3">
        <v>76334.899999999994</v>
      </c>
      <c r="F538" s="3">
        <v>6065.85</v>
      </c>
      <c r="G538" s="3">
        <v>0</v>
      </c>
      <c r="H538" s="3">
        <v>29346.63</v>
      </c>
      <c r="I538" s="3">
        <v>4410.9799999999996</v>
      </c>
      <c r="J538" s="3">
        <v>381.6</v>
      </c>
      <c r="K538" s="3">
        <v>781.49</v>
      </c>
      <c r="L538" s="3">
        <v>0</v>
      </c>
      <c r="M538" s="3"/>
      <c r="N538" s="3">
        <v>0</v>
      </c>
      <c r="O538" s="3">
        <v>0.55000000000000004</v>
      </c>
      <c r="P538" s="3">
        <v>117322</v>
      </c>
      <c r="Q538" s="1">
        <v>44927</v>
      </c>
      <c r="R538" t="s">
        <v>33</v>
      </c>
    </row>
    <row r="539" spans="1:18" x14ac:dyDescent="0.25">
      <c r="A539" t="s">
        <v>1900</v>
      </c>
      <c r="B539" t="s">
        <v>234</v>
      </c>
      <c r="C539" s="3">
        <v>90406</v>
      </c>
      <c r="D539" s="3">
        <v>0</v>
      </c>
      <c r="E539" s="3">
        <v>86346.35</v>
      </c>
      <c r="F539" s="3">
        <v>8376.9699999999993</v>
      </c>
      <c r="G539" s="3">
        <v>0</v>
      </c>
      <c r="H539" s="3">
        <v>29346.63</v>
      </c>
      <c r="I539" s="3">
        <v>4410.9799999999996</v>
      </c>
      <c r="J539" s="3">
        <v>381.6</v>
      </c>
      <c r="K539" s="3">
        <v>781.49</v>
      </c>
      <c r="L539" s="3">
        <v>0</v>
      </c>
      <c r="M539" s="3"/>
      <c r="N539" s="3">
        <v>0</v>
      </c>
      <c r="O539" s="3">
        <v>0.98</v>
      </c>
      <c r="P539" s="3">
        <v>129645</v>
      </c>
      <c r="Q539" s="1">
        <v>44927</v>
      </c>
      <c r="R539" t="s">
        <v>234</v>
      </c>
    </row>
    <row r="540" spans="1:18" x14ac:dyDescent="0.25">
      <c r="A540" t="s">
        <v>1901</v>
      </c>
      <c r="B540" t="s">
        <v>594</v>
      </c>
      <c r="C540" s="3">
        <v>30639</v>
      </c>
      <c r="D540" s="3">
        <v>30639</v>
      </c>
      <c r="E540" s="3">
        <v>0</v>
      </c>
      <c r="F540" s="3">
        <v>0</v>
      </c>
      <c r="G540" s="3">
        <v>0</v>
      </c>
      <c r="H540" s="3">
        <v>29346.63</v>
      </c>
      <c r="I540" s="3">
        <v>6791.29</v>
      </c>
      <c r="J540" s="3">
        <v>585.6</v>
      </c>
      <c r="K540" s="3">
        <v>1202.29</v>
      </c>
      <c r="L540" s="3">
        <v>0</v>
      </c>
      <c r="M540" s="3"/>
      <c r="N540" s="3">
        <v>-3380</v>
      </c>
      <c r="O540" s="3">
        <v>0.19</v>
      </c>
      <c r="P540" s="3">
        <v>34546</v>
      </c>
      <c r="Q540" s="1">
        <v>44927</v>
      </c>
      <c r="R540" t="s">
        <v>2452</v>
      </c>
    </row>
    <row r="541" spans="1:18" x14ac:dyDescent="0.25">
      <c r="A541" t="s">
        <v>1902</v>
      </c>
      <c r="B541" t="s">
        <v>83</v>
      </c>
      <c r="C541" s="3">
        <v>33475</v>
      </c>
      <c r="D541" s="3">
        <v>33475</v>
      </c>
      <c r="E541" s="3">
        <v>0</v>
      </c>
      <c r="F541" s="3">
        <v>0</v>
      </c>
      <c r="G541" s="3">
        <v>0</v>
      </c>
      <c r="H541" s="3">
        <v>29346.63</v>
      </c>
      <c r="I541" s="3">
        <v>6526.81</v>
      </c>
      <c r="J541" s="3">
        <v>562.79999999999995</v>
      </c>
      <c r="K541" s="3">
        <v>1156.05</v>
      </c>
      <c r="L541" s="3">
        <v>0</v>
      </c>
      <c r="M541" s="3"/>
      <c r="N541" s="3">
        <v>0</v>
      </c>
      <c r="O541" s="3">
        <v>0.71</v>
      </c>
      <c r="P541" s="3">
        <v>37593</v>
      </c>
      <c r="Q541" s="1">
        <v>44927</v>
      </c>
      <c r="R541" t="s">
        <v>83</v>
      </c>
    </row>
    <row r="542" spans="1:18" x14ac:dyDescent="0.25">
      <c r="A542" t="s">
        <v>1903</v>
      </c>
      <c r="B542" t="s">
        <v>51</v>
      </c>
      <c r="C542" s="3">
        <v>34001</v>
      </c>
      <c r="D542" s="3">
        <v>34001</v>
      </c>
      <c r="E542" s="3">
        <v>0</v>
      </c>
      <c r="F542" s="3">
        <v>0</v>
      </c>
      <c r="G542" s="3">
        <v>0</v>
      </c>
      <c r="H542" s="3">
        <v>29346.63</v>
      </c>
      <c r="I542" s="3">
        <v>7051.29</v>
      </c>
      <c r="J542" s="3">
        <v>608.4</v>
      </c>
      <c r="K542" s="3">
        <v>1248.99</v>
      </c>
      <c r="L542" s="3">
        <v>0</v>
      </c>
      <c r="M542" s="3"/>
      <c r="N542" s="3">
        <v>0</v>
      </c>
      <c r="O542" s="3">
        <v>0.69</v>
      </c>
      <c r="P542" s="3">
        <v>38256</v>
      </c>
      <c r="Q542" s="1">
        <v>44927</v>
      </c>
      <c r="R542" t="s">
        <v>51</v>
      </c>
    </row>
    <row r="543" spans="1:18" x14ac:dyDescent="0.25">
      <c r="A543" t="s">
        <v>1904</v>
      </c>
      <c r="B543" t="s">
        <v>51</v>
      </c>
      <c r="C543" s="3">
        <v>34267</v>
      </c>
      <c r="D543" s="3">
        <v>34267</v>
      </c>
      <c r="E543" s="3">
        <v>0</v>
      </c>
      <c r="F543" s="3">
        <v>0</v>
      </c>
      <c r="G543" s="3">
        <v>0</v>
      </c>
      <c r="H543" s="3">
        <v>29346.63</v>
      </c>
      <c r="I543" s="3">
        <v>7315.77</v>
      </c>
      <c r="J543" s="3">
        <v>631.20000000000005</v>
      </c>
      <c r="K543" s="3">
        <v>1295.24</v>
      </c>
      <c r="L543" s="3">
        <v>0</v>
      </c>
      <c r="M543" s="3"/>
      <c r="N543" s="3">
        <v>0</v>
      </c>
      <c r="O543" s="3">
        <v>0.16</v>
      </c>
      <c r="P543" s="3">
        <v>38589</v>
      </c>
      <c r="Q543" s="1">
        <v>44927</v>
      </c>
      <c r="R543" t="s">
        <v>51</v>
      </c>
    </row>
    <row r="544" spans="1:18" x14ac:dyDescent="0.25">
      <c r="A544" t="s">
        <v>1905</v>
      </c>
      <c r="B544" t="s">
        <v>51</v>
      </c>
      <c r="C544" s="3">
        <v>34267</v>
      </c>
      <c r="D544" s="3">
        <v>34267</v>
      </c>
      <c r="E544" s="3">
        <v>0</v>
      </c>
      <c r="F544" s="3">
        <v>0</v>
      </c>
      <c r="G544" s="3">
        <v>0</v>
      </c>
      <c r="H544" s="3">
        <v>29346.63</v>
      </c>
      <c r="I544" s="3">
        <v>7315.77</v>
      </c>
      <c r="J544" s="3">
        <v>631.20000000000005</v>
      </c>
      <c r="K544" s="3">
        <v>1295.24</v>
      </c>
      <c r="L544" s="3">
        <v>0</v>
      </c>
      <c r="M544" s="3"/>
      <c r="N544" s="3">
        <v>0</v>
      </c>
      <c r="O544" s="3">
        <v>0.16</v>
      </c>
      <c r="P544" s="3">
        <v>38589</v>
      </c>
      <c r="Q544" s="1">
        <v>44927</v>
      </c>
      <c r="R544" t="s">
        <v>51</v>
      </c>
    </row>
    <row r="545" spans="1:18" x14ac:dyDescent="0.25">
      <c r="A545" t="s">
        <v>1906</v>
      </c>
      <c r="B545" t="s">
        <v>51</v>
      </c>
      <c r="C545" s="3">
        <v>34776</v>
      </c>
      <c r="D545" s="3">
        <v>34776</v>
      </c>
      <c r="E545" s="3">
        <v>0</v>
      </c>
      <c r="F545" s="3">
        <v>0</v>
      </c>
      <c r="G545" s="3">
        <v>0</v>
      </c>
      <c r="H545" s="3">
        <v>29346.63</v>
      </c>
      <c r="I545" s="3">
        <v>7822.31</v>
      </c>
      <c r="J545" s="3">
        <v>675.6</v>
      </c>
      <c r="K545" s="3">
        <v>1385.41</v>
      </c>
      <c r="L545" s="3">
        <v>0</v>
      </c>
      <c r="M545" s="3"/>
      <c r="N545" s="3">
        <v>0</v>
      </c>
      <c r="O545" s="3">
        <v>0.05</v>
      </c>
      <c r="P545" s="3">
        <v>39230</v>
      </c>
      <c r="Q545" s="1">
        <v>44927</v>
      </c>
      <c r="R545" t="s">
        <v>51</v>
      </c>
    </row>
    <row r="546" spans="1:18" x14ac:dyDescent="0.25">
      <c r="A546" t="s">
        <v>1907</v>
      </c>
      <c r="B546" t="s">
        <v>51</v>
      </c>
      <c r="C546" s="3">
        <v>37443</v>
      </c>
      <c r="D546" s="3">
        <v>37443</v>
      </c>
      <c r="E546" s="3">
        <v>0</v>
      </c>
      <c r="F546" s="3">
        <v>0</v>
      </c>
      <c r="G546" s="3">
        <v>0</v>
      </c>
      <c r="H546" s="3">
        <v>29346.63</v>
      </c>
      <c r="I546" s="3">
        <v>10480.56</v>
      </c>
      <c r="J546" s="3">
        <v>903.6</v>
      </c>
      <c r="K546" s="3">
        <v>1855.69</v>
      </c>
      <c r="L546" s="3">
        <v>0</v>
      </c>
      <c r="M546" s="3"/>
      <c r="N546" s="3">
        <v>0</v>
      </c>
      <c r="O546" s="3">
        <v>0.52</v>
      </c>
      <c r="P546" s="3">
        <v>42587</v>
      </c>
      <c r="Q546" s="1">
        <v>44927</v>
      </c>
      <c r="R546" t="s">
        <v>51</v>
      </c>
    </row>
    <row r="547" spans="1:18" x14ac:dyDescent="0.25">
      <c r="A547" t="s">
        <v>1908</v>
      </c>
      <c r="B547" t="s">
        <v>907</v>
      </c>
      <c r="C547" s="3">
        <v>513392</v>
      </c>
      <c r="D547" s="3">
        <v>0</v>
      </c>
      <c r="E547" s="3">
        <v>490746.41</v>
      </c>
      <c r="F547" s="3">
        <v>47182.91</v>
      </c>
      <c r="G547" s="3">
        <v>0</v>
      </c>
      <c r="H547" s="3">
        <v>29346.63</v>
      </c>
      <c r="I547" s="3">
        <v>10969.17</v>
      </c>
      <c r="J547" s="3">
        <v>945.6</v>
      </c>
      <c r="K547" s="3">
        <v>1942.62</v>
      </c>
      <c r="L547" s="3">
        <v>0</v>
      </c>
      <c r="M547" s="3"/>
      <c r="N547" s="3">
        <v>0</v>
      </c>
      <c r="O547" s="3">
        <v>0.66</v>
      </c>
      <c r="P547" s="3">
        <v>581134</v>
      </c>
      <c r="Q547" s="1">
        <v>44927</v>
      </c>
      <c r="R547" t="s">
        <v>907</v>
      </c>
    </row>
    <row r="548" spans="1:18" x14ac:dyDescent="0.25">
      <c r="A548" t="s">
        <v>1909</v>
      </c>
      <c r="B548" t="s">
        <v>83</v>
      </c>
      <c r="C548" s="3">
        <v>34997</v>
      </c>
      <c r="D548" s="3">
        <v>34997</v>
      </c>
      <c r="E548" s="3">
        <v>0</v>
      </c>
      <c r="F548" s="3">
        <v>0</v>
      </c>
      <c r="G548" s="3">
        <v>0</v>
      </c>
      <c r="H548" s="3">
        <v>29346.63</v>
      </c>
      <c r="I548" s="3">
        <v>8095.76</v>
      </c>
      <c r="J548" s="3">
        <v>645.6</v>
      </c>
      <c r="K548" s="3">
        <v>1433.96</v>
      </c>
      <c r="L548" s="3">
        <v>0</v>
      </c>
      <c r="M548" s="3"/>
      <c r="N548" s="3">
        <v>0</v>
      </c>
      <c r="O548" s="3">
        <v>0.05</v>
      </c>
      <c r="P548" s="3">
        <v>39522</v>
      </c>
      <c r="Q548" s="1">
        <v>44927</v>
      </c>
      <c r="R548" t="s">
        <v>83</v>
      </c>
    </row>
    <row r="549" spans="1:18" x14ac:dyDescent="0.25">
      <c r="A549" t="s">
        <v>1910</v>
      </c>
      <c r="B549" t="s">
        <v>83</v>
      </c>
      <c r="C549" s="3">
        <v>35051</v>
      </c>
      <c r="D549" s="3">
        <v>35051</v>
      </c>
      <c r="E549" s="3">
        <v>0</v>
      </c>
      <c r="F549" s="3">
        <v>0</v>
      </c>
      <c r="G549" s="3">
        <v>0</v>
      </c>
      <c r="H549" s="3">
        <v>29346.63</v>
      </c>
      <c r="I549" s="3">
        <v>8095.76</v>
      </c>
      <c r="J549" s="3">
        <v>699.6</v>
      </c>
      <c r="K549" s="3">
        <v>1433.5</v>
      </c>
      <c r="L549" s="3">
        <v>0</v>
      </c>
      <c r="M549" s="3"/>
      <c r="N549" s="3">
        <v>0</v>
      </c>
      <c r="O549" s="3">
        <v>0.51</v>
      </c>
      <c r="P549" s="3">
        <v>39576</v>
      </c>
      <c r="Q549" s="1">
        <v>44927</v>
      </c>
      <c r="R549" t="s">
        <v>83</v>
      </c>
    </row>
    <row r="550" spans="1:18" x14ac:dyDescent="0.25">
      <c r="A550" t="s">
        <v>1911</v>
      </c>
      <c r="B550" t="s">
        <v>320</v>
      </c>
      <c r="C550" s="3">
        <v>35047</v>
      </c>
      <c r="D550" s="3">
        <v>35047</v>
      </c>
      <c r="E550" s="3">
        <v>0</v>
      </c>
      <c r="F550" s="3">
        <v>0</v>
      </c>
      <c r="G550" s="3">
        <v>0</v>
      </c>
      <c r="H550" s="3">
        <v>29346.63</v>
      </c>
      <c r="I550" s="3">
        <v>8095.76</v>
      </c>
      <c r="J550" s="3">
        <v>699.6</v>
      </c>
      <c r="K550" s="3">
        <v>1433.96</v>
      </c>
      <c r="L550" s="3">
        <v>0</v>
      </c>
      <c r="M550" s="3"/>
      <c r="N550" s="3">
        <v>-3503</v>
      </c>
      <c r="O550" s="3">
        <v>0.05</v>
      </c>
      <c r="P550" s="3">
        <v>36073</v>
      </c>
      <c r="Q550" s="1">
        <v>44927</v>
      </c>
      <c r="R550" t="s">
        <v>2357</v>
      </c>
    </row>
    <row r="551" spans="1:18" x14ac:dyDescent="0.25">
      <c r="A551" t="s">
        <v>1912</v>
      </c>
      <c r="B551" t="s">
        <v>320</v>
      </c>
      <c r="C551" s="3">
        <v>35051</v>
      </c>
      <c r="D551" s="3">
        <v>35051</v>
      </c>
      <c r="E551" s="3">
        <v>0</v>
      </c>
      <c r="F551" s="3">
        <v>0</v>
      </c>
      <c r="G551" s="3">
        <v>0</v>
      </c>
      <c r="H551" s="3">
        <v>29346.63</v>
      </c>
      <c r="I551" s="3">
        <v>8095.76</v>
      </c>
      <c r="J551" s="3">
        <v>699.6</v>
      </c>
      <c r="K551" s="3">
        <v>1433.96</v>
      </c>
      <c r="L551" s="3">
        <v>0</v>
      </c>
      <c r="M551" s="3"/>
      <c r="N551" s="3">
        <v>-3503</v>
      </c>
      <c r="O551" s="3">
        <v>0.05</v>
      </c>
      <c r="P551" s="3">
        <v>36073</v>
      </c>
      <c r="Q551" s="1">
        <v>44927</v>
      </c>
      <c r="R551" t="s">
        <v>2357</v>
      </c>
    </row>
    <row r="552" spans="1:18" x14ac:dyDescent="0.25">
      <c r="A552" t="s">
        <v>1424</v>
      </c>
      <c r="B552" t="s">
        <v>929</v>
      </c>
      <c r="C552" s="3">
        <v>38083</v>
      </c>
      <c r="D552" s="3">
        <v>38655</v>
      </c>
      <c r="E552" s="3">
        <v>0</v>
      </c>
      <c r="F552" s="3">
        <v>0</v>
      </c>
      <c r="G552" s="3">
        <v>572</v>
      </c>
      <c r="H552" s="3">
        <v>29346.63</v>
      </c>
      <c r="I552" s="3">
        <v>8095.76</v>
      </c>
      <c r="J552" s="3">
        <v>0</v>
      </c>
      <c r="K552" s="3">
        <v>1433.5</v>
      </c>
      <c r="L552" s="3">
        <v>0</v>
      </c>
      <c r="M552" s="3"/>
      <c r="N552" s="3">
        <v>3442</v>
      </c>
      <c r="O552" s="3">
        <v>0.11</v>
      </c>
      <c r="P552" s="3">
        <v>41746</v>
      </c>
      <c r="Q552" s="1">
        <v>44927</v>
      </c>
      <c r="R552" t="s">
        <v>2538</v>
      </c>
    </row>
    <row r="553" spans="1:18" x14ac:dyDescent="0.25">
      <c r="A553" t="s">
        <v>930</v>
      </c>
      <c r="B553" t="s">
        <v>931</v>
      </c>
      <c r="C553" s="3">
        <v>34611</v>
      </c>
      <c r="D553" s="3">
        <v>34611</v>
      </c>
      <c r="E553" s="3">
        <v>0</v>
      </c>
      <c r="F553" s="3">
        <v>0</v>
      </c>
      <c r="G553" s="3">
        <v>0</v>
      </c>
      <c r="H553" s="3">
        <v>29346.63</v>
      </c>
      <c r="I553" s="3">
        <v>8095.76</v>
      </c>
      <c r="J553" s="3">
        <v>0</v>
      </c>
      <c r="K553" s="3">
        <v>1433.5</v>
      </c>
      <c r="L553" s="3">
        <v>0</v>
      </c>
      <c r="M553" s="3"/>
      <c r="N553" s="3">
        <v>-30.5</v>
      </c>
      <c r="O553" s="3">
        <v>0.61</v>
      </c>
      <c r="P553" s="3">
        <v>38846</v>
      </c>
      <c r="Q553" s="1">
        <v>44927</v>
      </c>
      <c r="R553" t="s">
        <v>2539</v>
      </c>
    </row>
    <row r="554" spans="1:18" x14ac:dyDescent="0.25">
      <c r="A554" t="s">
        <v>932</v>
      </c>
      <c r="B554" t="s">
        <v>929</v>
      </c>
      <c r="C554" s="3">
        <v>39958</v>
      </c>
      <c r="D554" s="3">
        <v>40558</v>
      </c>
      <c r="E554" s="3">
        <v>0</v>
      </c>
      <c r="F554" s="3">
        <v>0</v>
      </c>
      <c r="G554" s="3">
        <v>600</v>
      </c>
      <c r="H554" s="3">
        <v>29346.63</v>
      </c>
      <c r="I554" s="3">
        <v>9660.2199999999993</v>
      </c>
      <c r="J554" s="3">
        <v>574.79999999999995</v>
      </c>
      <c r="K554" s="3">
        <v>1710.49</v>
      </c>
      <c r="L554" s="3">
        <v>0</v>
      </c>
      <c r="M554" s="3"/>
      <c r="N554" s="3">
        <v>3295</v>
      </c>
      <c r="O554" s="3">
        <v>0.86</v>
      </c>
      <c r="P554" s="3">
        <v>43988</v>
      </c>
      <c r="Q554" s="1">
        <v>44927</v>
      </c>
      <c r="R554" t="s">
        <v>2538</v>
      </c>
    </row>
    <row r="555" spans="1:18" x14ac:dyDescent="0.25">
      <c r="A555" t="s">
        <v>1916</v>
      </c>
      <c r="B555" t="s">
        <v>934</v>
      </c>
      <c r="C555" s="3">
        <v>332759</v>
      </c>
      <c r="D555" s="3">
        <v>0</v>
      </c>
      <c r="E555" s="3" t="s">
        <v>59</v>
      </c>
      <c r="F555" s="3" t="s">
        <v>59</v>
      </c>
      <c r="G555" s="3">
        <v>0</v>
      </c>
      <c r="H555" s="3">
        <v>29346.63</v>
      </c>
      <c r="I555" s="3">
        <v>6670.26</v>
      </c>
      <c r="J555" s="3">
        <v>574.79999999999995</v>
      </c>
      <c r="K555" s="3">
        <v>0</v>
      </c>
      <c r="L555" s="3">
        <v>0</v>
      </c>
      <c r="M555" s="3"/>
      <c r="N555" s="3">
        <v>8058.67</v>
      </c>
      <c r="O555" s="3">
        <v>0.64</v>
      </c>
      <c r="P555" s="3">
        <v>44651</v>
      </c>
      <c r="Q555" s="1">
        <v>44927</v>
      </c>
      <c r="R555" t="s">
        <v>2540</v>
      </c>
    </row>
    <row r="556" spans="1:18" x14ac:dyDescent="0.25">
      <c r="A556" t="s">
        <v>935</v>
      </c>
      <c r="B556" t="s">
        <v>934</v>
      </c>
      <c r="C556" s="3">
        <v>430483</v>
      </c>
      <c r="D556" s="3">
        <v>0</v>
      </c>
      <c r="E556" s="3" t="s">
        <v>59</v>
      </c>
      <c r="F556" s="3" t="s">
        <v>59</v>
      </c>
      <c r="G556" s="3">
        <v>0</v>
      </c>
      <c r="H556" s="3">
        <v>29346.63</v>
      </c>
      <c r="I556" s="3">
        <v>6181.65</v>
      </c>
      <c r="J556" s="3">
        <v>534</v>
      </c>
      <c r="K556" s="3">
        <v>0</v>
      </c>
      <c r="L556" s="3">
        <v>0</v>
      </c>
      <c r="M556" s="3"/>
      <c r="N556" s="3">
        <v>12194.67</v>
      </c>
      <c r="O556" s="3">
        <v>0.05</v>
      </c>
      <c r="P556" s="3">
        <v>48257</v>
      </c>
      <c r="Q556" s="1">
        <v>44927</v>
      </c>
      <c r="R556" t="s">
        <v>2540</v>
      </c>
    </row>
    <row r="557" spans="1:18" x14ac:dyDescent="0.25">
      <c r="A557" t="s">
        <v>936</v>
      </c>
      <c r="B557" t="s">
        <v>934</v>
      </c>
      <c r="C557" s="3">
        <v>424745</v>
      </c>
      <c r="D557" s="3">
        <v>0</v>
      </c>
      <c r="E557" s="3" t="s">
        <v>59</v>
      </c>
      <c r="F557" s="3" t="s">
        <v>59</v>
      </c>
      <c r="G557" s="3">
        <v>0</v>
      </c>
      <c r="H557" s="3">
        <v>29346.63</v>
      </c>
      <c r="I557" s="3">
        <v>6056.13</v>
      </c>
      <c r="J557" s="3">
        <v>522</v>
      </c>
      <c r="K557" s="3">
        <v>0</v>
      </c>
      <c r="L557" s="3">
        <v>0</v>
      </c>
      <c r="M557" s="3"/>
      <c r="N557" s="3">
        <v>11979.03</v>
      </c>
      <c r="O557" s="3">
        <v>0.21</v>
      </c>
      <c r="P557" s="3">
        <v>47904</v>
      </c>
      <c r="Q557" s="1">
        <v>44927</v>
      </c>
      <c r="R557" t="s">
        <v>2540</v>
      </c>
    </row>
    <row r="558" spans="1:18" x14ac:dyDescent="0.25">
      <c r="A558" t="s">
        <v>937</v>
      </c>
      <c r="B558" t="s">
        <v>938</v>
      </c>
      <c r="C558" s="3">
        <v>29789</v>
      </c>
      <c r="D558" s="3">
        <v>30236</v>
      </c>
      <c r="E558" s="3">
        <v>0</v>
      </c>
      <c r="F558" s="3">
        <v>447</v>
      </c>
      <c r="G558" s="3">
        <v>447</v>
      </c>
      <c r="H558" s="3">
        <v>29346.63</v>
      </c>
      <c r="I558" s="3">
        <v>5863.37</v>
      </c>
      <c r="J558" s="3">
        <v>506.4</v>
      </c>
      <c r="K558" s="3">
        <v>0</v>
      </c>
      <c r="L558" s="3">
        <v>0</v>
      </c>
      <c r="M558" s="3"/>
      <c r="N558" s="3">
        <v>0</v>
      </c>
      <c r="O558" s="3">
        <v>0.6</v>
      </c>
      <c r="P558" s="3">
        <v>35717</v>
      </c>
      <c r="Q558" s="1">
        <v>44927</v>
      </c>
      <c r="R558" t="s">
        <v>938</v>
      </c>
    </row>
    <row r="559" spans="1:18" x14ac:dyDescent="0.25">
      <c r="A559" t="s">
        <v>1212</v>
      </c>
      <c r="B559" t="s">
        <v>940</v>
      </c>
      <c r="C559" s="3">
        <v>29447</v>
      </c>
      <c r="D559" s="3">
        <v>29447</v>
      </c>
      <c r="E559" s="3">
        <v>0</v>
      </c>
      <c r="F559" s="3">
        <v>0</v>
      </c>
      <c r="G559" s="3">
        <v>0</v>
      </c>
      <c r="H559" s="3">
        <v>29346.63</v>
      </c>
      <c r="I559" s="3">
        <v>5491.31</v>
      </c>
      <c r="J559" s="3">
        <v>474</v>
      </c>
      <c r="K559" s="3">
        <v>0</v>
      </c>
      <c r="L559" s="3">
        <v>0</v>
      </c>
      <c r="M559" s="3"/>
      <c r="N559" s="3">
        <v>-3258</v>
      </c>
      <c r="O559" s="3">
        <v>0.06</v>
      </c>
      <c r="P559" s="3">
        <v>32054</v>
      </c>
      <c r="Q559" s="1">
        <v>44927</v>
      </c>
      <c r="R559" t="s">
        <v>2541</v>
      </c>
    </row>
    <row r="560" spans="1:18" x14ac:dyDescent="0.25">
      <c r="A560" t="s">
        <v>1214</v>
      </c>
      <c r="B560" t="s">
        <v>942</v>
      </c>
      <c r="C560" s="3">
        <v>142016</v>
      </c>
      <c r="D560" s="3">
        <v>0</v>
      </c>
      <c r="E560" s="3">
        <v>131973.94</v>
      </c>
      <c r="F560" s="3">
        <v>16640.759999999998</v>
      </c>
      <c r="G560" s="3">
        <v>0</v>
      </c>
      <c r="H560" s="3">
        <v>29346.63</v>
      </c>
      <c r="I560" s="3">
        <v>7423.35</v>
      </c>
      <c r="J560" s="3">
        <v>640.79999999999995</v>
      </c>
      <c r="K560" s="3">
        <v>0</v>
      </c>
      <c r="L560" s="3">
        <v>0</v>
      </c>
      <c r="M560" s="3"/>
      <c r="N560" s="3">
        <v>0</v>
      </c>
      <c r="O560" s="3">
        <v>0.52</v>
      </c>
      <c r="P560" s="3">
        <v>186026</v>
      </c>
      <c r="Q560" s="1">
        <v>44927</v>
      </c>
      <c r="R560" t="s">
        <v>942</v>
      </c>
    </row>
    <row r="561" spans="1:18" x14ac:dyDescent="0.25">
      <c r="A561" t="s">
        <v>1215</v>
      </c>
      <c r="B561" t="s">
        <v>944</v>
      </c>
      <c r="C561" s="3">
        <v>636407</v>
      </c>
      <c r="D561" s="3">
        <v>0</v>
      </c>
      <c r="E561" s="3">
        <v>488906.98</v>
      </c>
      <c r="F561" s="3" t="s">
        <v>72</v>
      </c>
      <c r="G561" s="3">
        <v>0</v>
      </c>
      <c r="H561" s="3">
        <v>29346.63</v>
      </c>
      <c r="I561" s="3">
        <v>6002.34</v>
      </c>
      <c r="J561" s="3">
        <v>0</v>
      </c>
      <c r="K561" s="3">
        <v>0</v>
      </c>
      <c r="L561" s="3">
        <v>0</v>
      </c>
      <c r="M561" s="3"/>
      <c r="N561" s="3">
        <v>6416</v>
      </c>
      <c r="O561" s="3">
        <v>0.68</v>
      </c>
      <c r="P561" s="3">
        <v>702618</v>
      </c>
      <c r="Q561" s="1">
        <v>44927</v>
      </c>
      <c r="R561" t="s">
        <v>2542</v>
      </c>
    </row>
    <row r="562" spans="1:18" x14ac:dyDescent="0.25">
      <c r="A562" t="s">
        <v>1216</v>
      </c>
      <c r="B562" t="s">
        <v>946</v>
      </c>
      <c r="C562" s="3">
        <v>448789</v>
      </c>
      <c r="D562" s="3">
        <v>0</v>
      </c>
      <c r="E562" s="3" t="s">
        <v>59</v>
      </c>
      <c r="F562" s="3" t="s">
        <v>59</v>
      </c>
      <c r="G562" s="3">
        <v>0</v>
      </c>
      <c r="H562" s="3">
        <v>29346.63</v>
      </c>
      <c r="I562" s="3">
        <v>6598.54</v>
      </c>
      <c r="J562" s="3">
        <v>568.79999999999995</v>
      </c>
      <c r="K562" s="3">
        <v>0</v>
      </c>
      <c r="L562" s="3">
        <v>0</v>
      </c>
      <c r="M562" s="3"/>
      <c r="N562" s="3">
        <v>12880.93</v>
      </c>
      <c r="O562" s="3">
        <v>0.1</v>
      </c>
      <c r="P562" s="3">
        <v>49395</v>
      </c>
      <c r="Q562" s="1">
        <v>44927</v>
      </c>
      <c r="R562" t="s">
        <v>2543</v>
      </c>
    </row>
    <row r="563" spans="1:18" x14ac:dyDescent="0.25">
      <c r="A563" t="s">
        <v>947</v>
      </c>
      <c r="B563" t="s">
        <v>946</v>
      </c>
      <c r="C563" s="3">
        <v>462239</v>
      </c>
      <c r="D563" s="3">
        <v>0</v>
      </c>
      <c r="E563" s="3" t="s">
        <v>59</v>
      </c>
      <c r="F563" s="3" t="s">
        <v>59</v>
      </c>
      <c r="G563" s="3">
        <v>0</v>
      </c>
      <c r="H563" s="3">
        <v>29346.63</v>
      </c>
      <c r="I563" s="3">
        <v>6903.36</v>
      </c>
      <c r="J563" s="3">
        <v>595.20000000000005</v>
      </c>
      <c r="K563" s="3">
        <v>0</v>
      </c>
      <c r="L563" s="3">
        <v>0</v>
      </c>
      <c r="M563" s="3"/>
      <c r="N563" s="3">
        <v>13385.2</v>
      </c>
      <c r="O563" s="3">
        <v>0.61</v>
      </c>
      <c r="P563" s="3">
        <v>50231</v>
      </c>
      <c r="Q563" s="1">
        <v>44927</v>
      </c>
      <c r="R563" t="s">
        <v>2543</v>
      </c>
    </row>
    <row r="564" spans="1:18" x14ac:dyDescent="0.25">
      <c r="A564" t="s">
        <v>2225</v>
      </c>
      <c r="B564" t="s">
        <v>949</v>
      </c>
      <c r="C564" s="3">
        <v>1185744</v>
      </c>
      <c r="D564" s="3">
        <v>0</v>
      </c>
      <c r="E564" s="3">
        <v>839770.29</v>
      </c>
      <c r="F564" s="3" t="s">
        <v>72</v>
      </c>
      <c r="G564" s="3">
        <v>0</v>
      </c>
      <c r="H564" s="3">
        <v>29346.63</v>
      </c>
      <c r="I564" s="3">
        <v>6885.43</v>
      </c>
      <c r="J564" s="3">
        <v>594</v>
      </c>
      <c r="K564" s="3">
        <v>0</v>
      </c>
      <c r="L564" s="3">
        <v>0</v>
      </c>
      <c r="M564" s="3"/>
      <c r="N564" s="3">
        <v>6577</v>
      </c>
      <c r="O564" s="3">
        <v>0.43</v>
      </c>
      <c r="P564" s="3">
        <v>1271136</v>
      </c>
      <c r="Q564" s="1">
        <v>44927</v>
      </c>
      <c r="R564" t="s">
        <v>2544</v>
      </c>
    </row>
    <row r="565" spans="1:18" x14ac:dyDescent="0.25">
      <c r="A565" t="s">
        <v>950</v>
      </c>
      <c r="B565" t="s">
        <v>946</v>
      </c>
      <c r="C565" s="3">
        <v>509576</v>
      </c>
      <c r="D565" s="3">
        <v>0</v>
      </c>
      <c r="E565" s="3" t="s">
        <v>59</v>
      </c>
      <c r="F565" s="3" t="s">
        <v>59</v>
      </c>
      <c r="G565" s="3">
        <v>0</v>
      </c>
      <c r="H565" s="3">
        <v>29346.63</v>
      </c>
      <c r="I565" s="3">
        <v>6952.67</v>
      </c>
      <c r="J565" s="3">
        <v>598.79999999999995</v>
      </c>
      <c r="K565" s="3">
        <v>0</v>
      </c>
      <c r="L565" s="3">
        <v>0</v>
      </c>
      <c r="M565" s="3"/>
      <c r="N565" s="3">
        <v>13464.03</v>
      </c>
      <c r="O565" s="3">
        <v>0.87</v>
      </c>
      <c r="P565" s="3">
        <v>50363</v>
      </c>
      <c r="Q565" s="1">
        <v>44927</v>
      </c>
      <c r="R565" t="s">
        <v>2543</v>
      </c>
    </row>
    <row r="566" spans="1:18" x14ac:dyDescent="0.25">
      <c r="A566" t="s">
        <v>1427</v>
      </c>
      <c r="B566" t="s">
        <v>946</v>
      </c>
      <c r="C566" s="3">
        <v>466792</v>
      </c>
      <c r="D566" s="3">
        <v>0</v>
      </c>
      <c r="E566" s="3" t="s">
        <v>59</v>
      </c>
      <c r="F566" s="3" t="s">
        <v>59</v>
      </c>
      <c r="G566" s="3">
        <v>0</v>
      </c>
      <c r="H566" s="3">
        <v>29346.63</v>
      </c>
      <c r="I566" s="3">
        <v>7006.46</v>
      </c>
      <c r="J566" s="3">
        <v>604.79999999999995</v>
      </c>
      <c r="K566" s="3">
        <v>0</v>
      </c>
      <c r="L566" s="3">
        <v>0</v>
      </c>
      <c r="M566" s="3"/>
      <c r="N566" s="3">
        <v>10801.77</v>
      </c>
      <c r="O566" s="3">
        <v>0.34</v>
      </c>
      <c r="P566" s="3">
        <v>47760</v>
      </c>
      <c r="Q566" s="1">
        <v>44927</v>
      </c>
      <c r="R566" t="s">
        <v>2543</v>
      </c>
    </row>
    <row r="567" spans="1:18" x14ac:dyDescent="0.25">
      <c r="A567" t="s">
        <v>1929</v>
      </c>
      <c r="B567" t="s">
        <v>946</v>
      </c>
      <c r="C567" s="3">
        <v>469146</v>
      </c>
      <c r="D567" s="3">
        <v>0</v>
      </c>
      <c r="E567" s="3" t="s">
        <v>59</v>
      </c>
      <c r="F567" s="3" t="s">
        <v>59</v>
      </c>
      <c r="G567" s="3">
        <v>0</v>
      </c>
      <c r="H567" s="3">
        <v>29346.63</v>
      </c>
      <c r="I567" s="3">
        <v>7060.25</v>
      </c>
      <c r="J567" s="3">
        <v>608.4</v>
      </c>
      <c r="K567" s="3">
        <v>0</v>
      </c>
      <c r="L567" s="3">
        <v>0</v>
      </c>
      <c r="M567" s="3"/>
      <c r="N567" s="3">
        <v>13644.2</v>
      </c>
      <c r="O567" s="3">
        <v>0.52</v>
      </c>
      <c r="P567" s="3">
        <v>50660</v>
      </c>
      <c r="Q567" s="1">
        <v>44927</v>
      </c>
      <c r="R567" t="s">
        <v>2543</v>
      </c>
    </row>
    <row r="568" spans="1:18" x14ac:dyDescent="0.25">
      <c r="A568" t="s">
        <v>1930</v>
      </c>
      <c r="B568" t="s">
        <v>946</v>
      </c>
      <c r="C568" s="3">
        <v>471552</v>
      </c>
      <c r="D568" s="3">
        <v>0</v>
      </c>
      <c r="E568" s="3" t="s">
        <v>59</v>
      </c>
      <c r="F568" s="3" t="s">
        <v>59</v>
      </c>
      <c r="G568" s="3">
        <v>0</v>
      </c>
      <c r="H568" s="3">
        <v>29346.63</v>
      </c>
      <c r="I568" s="3">
        <v>7114.05</v>
      </c>
      <c r="J568" s="3">
        <v>614.4</v>
      </c>
      <c r="K568" s="3">
        <v>0</v>
      </c>
      <c r="L568" s="3">
        <v>0</v>
      </c>
      <c r="M568" s="3"/>
      <c r="N568" s="3">
        <v>10800.7</v>
      </c>
      <c r="O568" s="3">
        <v>0.22</v>
      </c>
      <c r="P568" s="3">
        <v>47876</v>
      </c>
      <c r="Q568" s="1">
        <v>44927</v>
      </c>
      <c r="R568" t="s">
        <v>2543</v>
      </c>
    </row>
    <row r="569" spans="1:18" x14ac:dyDescent="0.25">
      <c r="A569" t="s">
        <v>1931</v>
      </c>
      <c r="B569" t="s">
        <v>946</v>
      </c>
      <c r="C569" s="3">
        <v>473950</v>
      </c>
      <c r="D569" s="3">
        <v>0</v>
      </c>
      <c r="E569" s="3" t="s">
        <v>59</v>
      </c>
      <c r="F569" s="3" t="s">
        <v>59</v>
      </c>
      <c r="G569" s="3">
        <v>0</v>
      </c>
      <c r="H569" s="3">
        <v>29346.63</v>
      </c>
      <c r="I569" s="3">
        <v>7172.32</v>
      </c>
      <c r="J569" s="3">
        <v>618</v>
      </c>
      <c r="K569" s="3">
        <v>0</v>
      </c>
      <c r="L569" s="3">
        <v>0</v>
      </c>
      <c r="M569" s="3"/>
      <c r="N569" s="3">
        <v>13823.87</v>
      </c>
      <c r="O569" s="3">
        <v>0.18</v>
      </c>
      <c r="P569" s="3">
        <v>50961</v>
      </c>
      <c r="Q569" s="1">
        <v>44927</v>
      </c>
      <c r="R569" t="s">
        <v>2543</v>
      </c>
    </row>
    <row r="570" spans="1:18" x14ac:dyDescent="0.25">
      <c r="A570" t="s">
        <v>1932</v>
      </c>
      <c r="B570" t="s">
        <v>956</v>
      </c>
      <c r="C570" s="3">
        <v>33549</v>
      </c>
      <c r="D570" s="3">
        <v>0</v>
      </c>
      <c r="E570" s="3">
        <v>33549</v>
      </c>
      <c r="F570" s="3">
        <v>1677.45</v>
      </c>
      <c r="G570" s="3">
        <v>0</v>
      </c>
      <c r="H570" s="3">
        <v>29346.63</v>
      </c>
      <c r="I570" s="3">
        <v>7226.11</v>
      </c>
      <c r="J570" s="3">
        <v>0</v>
      </c>
      <c r="K570" s="3">
        <v>0</v>
      </c>
      <c r="L570" s="3">
        <v>0</v>
      </c>
      <c r="M570" s="3"/>
      <c r="N570" s="3">
        <v>0</v>
      </c>
      <c r="O570" s="3">
        <v>0.81</v>
      </c>
      <c r="P570" s="3">
        <v>71800</v>
      </c>
      <c r="Q570" s="1">
        <v>44927</v>
      </c>
      <c r="R570" t="s">
        <v>956</v>
      </c>
    </row>
    <row r="571" spans="1:18" x14ac:dyDescent="0.25">
      <c r="A571" t="s">
        <v>1933</v>
      </c>
      <c r="B571" t="s">
        <v>946</v>
      </c>
      <c r="C571" s="3">
        <v>478907</v>
      </c>
      <c r="D571" s="3">
        <v>0</v>
      </c>
      <c r="E571" s="3" t="s">
        <v>59</v>
      </c>
      <c r="F571" s="3" t="s">
        <v>59</v>
      </c>
      <c r="G571" s="3">
        <v>0</v>
      </c>
      <c r="H571" s="3">
        <v>29346.63</v>
      </c>
      <c r="I571" s="3">
        <v>7284.39</v>
      </c>
      <c r="J571" s="3">
        <v>627.6</v>
      </c>
      <c r="K571" s="3">
        <v>0</v>
      </c>
      <c r="L571" s="3">
        <v>0</v>
      </c>
      <c r="M571" s="3"/>
      <c r="N571" s="3">
        <v>14009.7</v>
      </c>
      <c r="O571" s="3">
        <v>0.68</v>
      </c>
      <c r="P571" s="3">
        <v>51269</v>
      </c>
      <c r="Q571" s="1">
        <v>44927</v>
      </c>
      <c r="R571" t="s">
        <v>2543</v>
      </c>
    </row>
    <row r="572" spans="1:18" x14ac:dyDescent="0.25">
      <c r="A572" t="s">
        <v>1934</v>
      </c>
      <c r="B572" t="s">
        <v>946</v>
      </c>
      <c r="C572" s="3">
        <v>495839</v>
      </c>
      <c r="D572" s="3">
        <v>0</v>
      </c>
      <c r="E572" s="3" t="s">
        <v>59</v>
      </c>
      <c r="F572" s="3" t="s">
        <v>59</v>
      </c>
      <c r="G572" s="3">
        <v>0</v>
      </c>
      <c r="H572" s="3">
        <v>29346.63</v>
      </c>
      <c r="I572" s="3">
        <v>7665.42</v>
      </c>
      <c r="J572" s="3">
        <v>662.4</v>
      </c>
      <c r="K572" s="3">
        <v>0</v>
      </c>
      <c r="L572" s="3">
        <v>0</v>
      </c>
      <c r="M572" s="3"/>
      <c r="N572" s="3">
        <v>14644.63</v>
      </c>
      <c r="O572" s="3">
        <v>0.92</v>
      </c>
      <c r="P572" s="3">
        <v>52320</v>
      </c>
      <c r="Q572" s="1">
        <v>44927</v>
      </c>
      <c r="R572" t="s">
        <v>2543</v>
      </c>
    </row>
    <row r="573" spans="1:18" x14ac:dyDescent="0.25">
      <c r="A573" t="s">
        <v>1935</v>
      </c>
      <c r="B573" t="s">
        <v>960</v>
      </c>
      <c r="C573" s="3">
        <v>30735</v>
      </c>
      <c r="D573" s="3">
        <v>30735</v>
      </c>
      <c r="E573" s="3">
        <v>0</v>
      </c>
      <c r="F573" s="3">
        <v>0</v>
      </c>
      <c r="G573" s="3">
        <v>0</v>
      </c>
      <c r="H573" s="3">
        <v>29346.63</v>
      </c>
      <c r="I573" s="3">
        <v>7611.63</v>
      </c>
      <c r="J573" s="3">
        <v>0</v>
      </c>
      <c r="K573" s="3">
        <v>0</v>
      </c>
      <c r="L573" s="3">
        <v>0</v>
      </c>
      <c r="M573" s="3"/>
      <c r="N573" s="3">
        <v>-3457</v>
      </c>
      <c r="O573" s="3">
        <v>0.74</v>
      </c>
      <c r="P573" s="3">
        <v>33502</v>
      </c>
      <c r="Q573" s="1">
        <v>44927</v>
      </c>
      <c r="R573" t="s">
        <v>2545</v>
      </c>
    </row>
    <row r="574" spans="1:18" x14ac:dyDescent="0.25">
      <c r="A574" t="s">
        <v>1936</v>
      </c>
      <c r="B574" t="s">
        <v>960</v>
      </c>
      <c r="C574" s="3">
        <v>34714</v>
      </c>
      <c r="D574" s="3">
        <v>34714</v>
      </c>
      <c r="E574" s="3">
        <v>0</v>
      </c>
      <c r="F574" s="3">
        <v>0</v>
      </c>
      <c r="G574" s="3">
        <v>0</v>
      </c>
      <c r="H574" s="3">
        <v>29346.63</v>
      </c>
      <c r="I574" s="3">
        <v>12399.15</v>
      </c>
      <c r="J574" s="3">
        <v>0</v>
      </c>
      <c r="K574" s="3">
        <v>0</v>
      </c>
      <c r="L574" s="3">
        <v>0</v>
      </c>
      <c r="M574" s="3"/>
      <c r="N574" s="3">
        <v>-3907</v>
      </c>
      <c r="O574" s="3">
        <v>0.22</v>
      </c>
      <c r="P574" s="3">
        <v>37839</v>
      </c>
      <c r="Q574" s="1">
        <v>44927</v>
      </c>
      <c r="R574" t="s">
        <v>2545</v>
      </c>
    </row>
    <row r="575" spans="1:18" x14ac:dyDescent="0.25">
      <c r="A575" t="s">
        <v>1937</v>
      </c>
      <c r="B575" t="s">
        <v>946</v>
      </c>
      <c r="C575" s="3">
        <v>501358</v>
      </c>
      <c r="D575" s="3">
        <v>0</v>
      </c>
      <c r="E575" s="3" t="s">
        <v>59</v>
      </c>
      <c r="F575" s="3" t="s">
        <v>59</v>
      </c>
      <c r="G575" s="3">
        <v>0</v>
      </c>
      <c r="H575" s="3">
        <v>29346.63</v>
      </c>
      <c r="I575" s="3">
        <v>7790.93</v>
      </c>
      <c r="J575" s="3">
        <v>673.2</v>
      </c>
      <c r="K575" s="3">
        <v>0</v>
      </c>
      <c r="L575" s="3">
        <v>0</v>
      </c>
      <c r="M575" s="3"/>
      <c r="N575" s="3">
        <v>14851.57</v>
      </c>
      <c r="O575" s="3">
        <v>0.67</v>
      </c>
      <c r="P575" s="3">
        <v>52663</v>
      </c>
      <c r="Q575" s="1">
        <v>44927</v>
      </c>
      <c r="R575" t="s">
        <v>2543</v>
      </c>
    </row>
    <row r="576" spans="1:18" x14ac:dyDescent="0.25">
      <c r="A576" t="s">
        <v>1938</v>
      </c>
      <c r="B576" t="s">
        <v>964</v>
      </c>
      <c r="C576" s="3">
        <v>2659998</v>
      </c>
      <c r="D576" s="3">
        <v>0</v>
      </c>
      <c r="E576" s="3">
        <v>1772047.76</v>
      </c>
      <c r="F576" s="3" t="s">
        <v>72</v>
      </c>
      <c r="G576" s="3">
        <v>0</v>
      </c>
      <c r="H576" s="3">
        <v>29346.63</v>
      </c>
      <c r="I576" s="3">
        <v>7804.38</v>
      </c>
      <c r="J576" s="3">
        <v>0</v>
      </c>
      <c r="K576" s="3">
        <v>0</v>
      </c>
      <c r="L576" s="3">
        <v>0</v>
      </c>
      <c r="M576" s="3"/>
      <c r="N576" s="3">
        <v>6743</v>
      </c>
      <c r="O576" s="3">
        <v>0.6</v>
      </c>
      <c r="P576" s="3">
        <v>2792495</v>
      </c>
      <c r="Q576" s="1">
        <v>44927</v>
      </c>
      <c r="R576" t="s">
        <v>2546</v>
      </c>
    </row>
    <row r="577" spans="1:18" x14ac:dyDescent="0.25">
      <c r="A577" t="s">
        <v>1939</v>
      </c>
      <c r="B577" t="s">
        <v>966</v>
      </c>
      <c r="C577" s="3">
        <v>30918</v>
      </c>
      <c r="D577" s="3">
        <v>30918</v>
      </c>
      <c r="E577" s="3">
        <v>0</v>
      </c>
      <c r="F577" s="3">
        <v>0</v>
      </c>
      <c r="G577" s="3">
        <v>0</v>
      </c>
      <c r="H577" s="3">
        <v>29346.63</v>
      </c>
      <c r="I577" s="3">
        <v>7831.28</v>
      </c>
      <c r="J577" s="3">
        <v>0</v>
      </c>
      <c r="K577" s="3">
        <v>0</v>
      </c>
      <c r="L577" s="3">
        <v>0</v>
      </c>
      <c r="M577" s="3"/>
      <c r="N577" s="3">
        <v>-3478</v>
      </c>
      <c r="O577" s="3">
        <v>0.09</v>
      </c>
      <c r="P577" s="3">
        <v>33700</v>
      </c>
      <c r="Q577" s="1">
        <v>44927</v>
      </c>
      <c r="R577" t="s">
        <v>2547</v>
      </c>
    </row>
    <row r="578" spans="1:18" x14ac:dyDescent="0.25">
      <c r="A578" t="s">
        <v>1941</v>
      </c>
      <c r="B578" t="s">
        <v>940</v>
      </c>
      <c r="C578" s="3">
        <v>31624</v>
      </c>
      <c r="D578" s="3">
        <v>31624</v>
      </c>
      <c r="E578" s="3">
        <v>0</v>
      </c>
      <c r="F578" s="3">
        <v>0</v>
      </c>
      <c r="G578" s="3">
        <v>0</v>
      </c>
      <c r="H578" s="3">
        <v>29346.63</v>
      </c>
      <c r="I578" s="3">
        <v>7862.66</v>
      </c>
      <c r="J578" s="3">
        <v>679.2</v>
      </c>
      <c r="K578" s="3">
        <v>0</v>
      </c>
      <c r="L578" s="3">
        <v>0</v>
      </c>
      <c r="M578" s="3"/>
      <c r="N578" s="3">
        <v>-3481</v>
      </c>
      <c r="O578" s="3">
        <v>0.51</v>
      </c>
      <c r="P578" s="3">
        <v>34408</v>
      </c>
      <c r="Q578" s="1">
        <v>44927</v>
      </c>
      <c r="R578" t="s">
        <v>2541</v>
      </c>
    </row>
    <row r="579" spans="1:18" x14ac:dyDescent="0.25">
      <c r="A579" t="s">
        <v>1942</v>
      </c>
      <c r="B579" t="s">
        <v>946</v>
      </c>
      <c r="C579" s="3">
        <v>561690</v>
      </c>
      <c r="D579" s="3">
        <v>0</v>
      </c>
      <c r="E579" s="3" t="s">
        <v>59</v>
      </c>
      <c r="F579" s="3" t="s">
        <v>59</v>
      </c>
      <c r="G579" s="3">
        <v>0</v>
      </c>
      <c r="H579" s="3">
        <v>29346.63</v>
      </c>
      <c r="I579" s="3">
        <v>9655.74</v>
      </c>
      <c r="J579" s="3">
        <v>0</v>
      </c>
      <c r="K579" s="3">
        <v>0</v>
      </c>
      <c r="L579" s="3">
        <v>0</v>
      </c>
      <c r="M579" s="3"/>
      <c r="N579" s="3">
        <v>17186.2</v>
      </c>
      <c r="O579" s="3">
        <v>0.43</v>
      </c>
      <c r="P579" s="3">
        <v>56189</v>
      </c>
      <c r="Q579" s="1">
        <v>44927</v>
      </c>
      <c r="R579" t="s">
        <v>2543</v>
      </c>
    </row>
    <row r="580" spans="1:18" x14ac:dyDescent="0.25">
      <c r="A580" t="s">
        <v>1943</v>
      </c>
      <c r="B580" t="s">
        <v>970</v>
      </c>
      <c r="C580" s="3">
        <v>280293</v>
      </c>
      <c r="D580" s="3">
        <v>0</v>
      </c>
      <c r="E580" s="3">
        <v>243081.53</v>
      </c>
      <c r="F580" s="3">
        <v>49365.55</v>
      </c>
      <c r="G580" s="3">
        <v>0</v>
      </c>
      <c r="H580" s="3">
        <v>29346.63</v>
      </c>
      <c r="I580" s="3">
        <v>11408.47</v>
      </c>
      <c r="J580" s="3">
        <v>0</v>
      </c>
      <c r="K580" s="3">
        <v>0</v>
      </c>
      <c r="L580" s="3">
        <v>0</v>
      </c>
      <c r="M580" s="3"/>
      <c r="N580" s="3">
        <v>0</v>
      </c>
      <c r="O580" s="3">
        <v>0.82</v>
      </c>
      <c r="P580" s="3">
        <v>333203</v>
      </c>
      <c r="Q580" s="1">
        <v>44927</v>
      </c>
      <c r="R580" t="s">
        <v>970</v>
      </c>
    </row>
    <row r="581" spans="1:18" x14ac:dyDescent="0.25">
      <c r="A581" t="s">
        <v>1944</v>
      </c>
      <c r="B581" t="s">
        <v>970</v>
      </c>
      <c r="C581" s="3">
        <v>257443</v>
      </c>
      <c r="D581" s="3">
        <v>0</v>
      </c>
      <c r="E581" s="3">
        <v>223352.98</v>
      </c>
      <c r="F581" s="3">
        <v>45257.67</v>
      </c>
      <c r="G581" s="3">
        <v>0</v>
      </c>
      <c r="H581" s="3">
        <v>29346.63</v>
      </c>
      <c r="I581" s="3">
        <v>7903</v>
      </c>
      <c r="J581" s="3">
        <v>0</v>
      </c>
      <c r="K581" s="3">
        <v>0</v>
      </c>
      <c r="L581" s="3">
        <v>0</v>
      </c>
      <c r="M581" s="3"/>
      <c r="N581" s="3">
        <v>0</v>
      </c>
      <c r="O581" s="3">
        <v>0.72</v>
      </c>
      <c r="P581" s="3">
        <v>305861</v>
      </c>
      <c r="Q581" s="1">
        <v>44927</v>
      </c>
      <c r="R581" t="s">
        <v>970</v>
      </c>
    </row>
    <row r="582" spans="1:18" x14ac:dyDescent="0.25">
      <c r="A582" t="s">
        <v>1945</v>
      </c>
      <c r="B582" t="s">
        <v>970</v>
      </c>
      <c r="C582" s="3">
        <v>257007</v>
      </c>
      <c r="D582" s="3">
        <v>0</v>
      </c>
      <c r="E582" s="3">
        <v>222976.6</v>
      </c>
      <c r="F582" s="3">
        <v>45179.23</v>
      </c>
      <c r="G582" s="3">
        <v>0</v>
      </c>
      <c r="H582" s="3">
        <v>29346.63</v>
      </c>
      <c r="I582" s="3">
        <v>7835.76</v>
      </c>
      <c r="J582" s="3">
        <v>0</v>
      </c>
      <c r="K582" s="3">
        <v>0</v>
      </c>
      <c r="L582" s="3">
        <v>0</v>
      </c>
      <c r="M582" s="3"/>
      <c r="N582" s="3">
        <v>0</v>
      </c>
      <c r="O582" s="3">
        <v>0.78</v>
      </c>
      <c r="P582" s="3">
        <v>305339</v>
      </c>
      <c r="Q582" s="1">
        <v>44927</v>
      </c>
      <c r="R582" t="s">
        <v>970</v>
      </c>
    </row>
    <row r="583" spans="1:18" x14ac:dyDescent="0.25">
      <c r="A583" t="s">
        <v>1946</v>
      </c>
      <c r="B583" t="s">
        <v>970</v>
      </c>
      <c r="C583" s="3">
        <v>256830</v>
      </c>
      <c r="D583" s="3">
        <v>0</v>
      </c>
      <c r="E583" s="3">
        <v>222823.83</v>
      </c>
      <c r="F583" s="3">
        <v>45147.360000000001</v>
      </c>
      <c r="G583" s="3">
        <v>0</v>
      </c>
      <c r="H583" s="3">
        <v>29346.63</v>
      </c>
      <c r="I583" s="3">
        <v>7808.87</v>
      </c>
      <c r="J583" s="3">
        <v>0</v>
      </c>
      <c r="K583" s="3">
        <v>0</v>
      </c>
      <c r="L583" s="3">
        <v>0</v>
      </c>
      <c r="M583" s="3"/>
      <c r="N583" s="3">
        <v>0</v>
      </c>
      <c r="O583" s="3">
        <v>0.31</v>
      </c>
      <c r="P583" s="3">
        <v>305127</v>
      </c>
      <c r="Q583" s="1">
        <v>44927</v>
      </c>
      <c r="R583" t="s">
        <v>970</v>
      </c>
    </row>
    <row r="584" spans="1:18" x14ac:dyDescent="0.25">
      <c r="A584" t="s">
        <v>1947</v>
      </c>
      <c r="B584" t="s">
        <v>970</v>
      </c>
      <c r="C584" s="3">
        <v>261127</v>
      </c>
      <c r="D584" s="3">
        <v>0</v>
      </c>
      <c r="E584" s="3">
        <v>226533.77</v>
      </c>
      <c r="F584" s="3">
        <v>45919.92</v>
      </c>
      <c r="G584" s="3">
        <v>0</v>
      </c>
      <c r="H584" s="3">
        <v>29346.63</v>
      </c>
      <c r="I584" s="3">
        <v>8467.82</v>
      </c>
      <c r="J584" s="3">
        <v>0</v>
      </c>
      <c r="K584" s="3">
        <v>0</v>
      </c>
      <c r="L584" s="3">
        <v>0</v>
      </c>
      <c r="M584" s="3"/>
      <c r="N584" s="3">
        <v>0</v>
      </c>
      <c r="O584" s="3">
        <v>0.86</v>
      </c>
      <c r="P584" s="3">
        <v>310269</v>
      </c>
      <c r="Q584" s="1">
        <v>44927</v>
      </c>
      <c r="R584" t="s">
        <v>970</v>
      </c>
    </row>
    <row r="585" spans="1:18" x14ac:dyDescent="0.25">
      <c r="A585" t="s">
        <v>975</v>
      </c>
      <c r="B585" t="s">
        <v>970</v>
      </c>
      <c r="C585" s="3">
        <v>255340</v>
      </c>
      <c r="D585" s="3">
        <v>0</v>
      </c>
      <c r="E585" s="3">
        <v>221537.33</v>
      </c>
      <c r="F585" s="3">
        <v>44879.54</v>
      </c>
      <c r="G585" s="3">
        <v>0</v>
      </c>
      <c r="H585" s="3">
        <v>29346.63</v>
      </c>
      <c r="I585" s="3">
        <v>7580.25</v>
      </c>
      <c r="J585" s="3">
        <v>0</v>
      </c>
      <c r="K585" s="3">
        <v>0</v>
      </c>
      <c r="L585" s="3">
        <v>0</v>
      </c>
      <c r="M585" s="3"/>
      <c r="N585" s="3">
        <v>0</v>
      </c>
      <c r="O585" s="3">
        <v>0.25</v>
      </c>
      <c r="P585" s="3">
        <v>303344</v>
      </c>
      <c r="Q585" s="1">
        <v>44927</v>
      </c>
      <c r="R585" t="s">
        <v>970</v>
      </c>
    </row>
    <row r="586" spans="1:18" x14ac:dyDescent="0.25">
      <c r="A586" t="s">
        <v>1949</v>
      </c>
      <c r="B586" t="s">
        <v>970</v>
      </c>
      <c r="C586" s="3">
        <v>254259</v>
      </c>
      <c r="D586" s="3">
        <v>0</v>
      </c>
      <c r="E586" s="3">
        <v>220603.89</v>
      </c>
      <c r="F586" s="3">
        <v>44685.3</v>
      </c>
      <c r="G586" s="3">
        <v>0</v>
      </c>
      <c r="H586" s="3">
        <v>29346.63</v>
      </c>
      <c r="I586" s="3">
        <v>7414.39</v>
      </c>
      <c r="J586" s="3">
        <v>0</v>
      </c>
      <c r="K586" s="3">
        <v>0</v>
      </c>
      <c r="L586" s="3">
        <v>0</v>
      </c>
      <c r="M586" s="3"/>
      <c r="N586" s="3">
        <v>0</v>
      </c>
      <c r="O586" s="3">
        <v>0.79</v>
      </c>
      <c r="P586" s="3">
        <v>302051</v>
      </c>
      <c r="Q586" s="1">
        <v>44927</v>
      </c>
      <c r="R586" t="s">
        <v>970</v>
      </c>
    </row>
    <row r="587" spans="1:18" x14ac:dyDescent="0.25">
      <c r="A587" t="s">
        <v>1950</v>
      </c>
      <c r="B587" t="s">
        <v>978</v>
      </c>
      <c r="C587" s="3">
        <v>30702</v>
      </c>
      <c r="D587" s="3">
        <v>30702</v>
      </c>
      <c r="E587" s="3">
        <v>0</v>
      </c>
      <c r="F587" s="3">
        <v>0</v>
      </c>
      <c r="G587" s="3">
        <v>0</v>
      </c>
      <c r="H587" s="3">
        <v>29346.63</v>
      </c>
      <c r="I587" s="3">
        <v>7571.28</v>
      </c>
      <c r="J587" s="3">
        <v>0</v>
      </c>
      <c r="K587" s="3">
        <v>0</v>
      </c>
      <c r="L587" s="3">
        <v>0</v>
      </c>
      <c r="M587" s="3"/>
      <c r="N587" s="3">
        <v>-3453</v>
      </c>
      <c r="O587" s="3">
        <v>0.09</v>
      </c>
      <c r="P587" s="3">
        <v>33465</v>
      </c>
      <c r="Q587" s="1">
        <v>44927</v>
      </c>
      <c r="R587" t="s">
        <v>2548</v>
      </c>
    </row>
    <row r="588" spans="1:18" x14ac:dyDescent="0.25">
      <c r="A588" t="s">
        <v>1951</v>
      </c>
      <c r="B588" t="s">
        <v>970</v>
      </c>
      <c r="C588" s="3">
        <v>254554</v>
      </c>
      <c r="D588" s="3">
        <v>0</v>
      </c>
      <c r="E588" s="3">
        <v>220858.58</v>
      </c>
      <c r="F588" s="3">
        <v>44738.35</v>
      </c>
      <c r="G588" s="3">
        <v>0</v>
      </c>
      <c r="H588" s="3">
        <v>29346.63</v>
      </c>
      <c r="I588" s="3">
        <v>7459.21</v>
      </c>
      <c r="J588" s="3">
        <v>0</v>
      </c>
      <c r="K588" s="3">
        <v>0</v>
      </c>
      <c r="L588" s="3">
        <v>0</v>
      </c>
      <c r="M588" s="3"/>
      <c r="N588" s="3">
        <v>0</v>
      </c>
      <c r="O588" s="3">
        <v>0.23</v>
      </c>
      <c r="P588" s="3">
        <v>302403</v>
      </c>
      <c r="Q588" s="1">
        <v>44927</v>
      </c>
      <c r="R588" t="s">
        <v>970</v>
      </c>
    </row>
    <row r="589" spans="1:18" x14ac:dyDescent="0.25">
      <c r="A589" t="s">
        <v>1952</v>
      </c>
      <c r="B589" t="s">
        <v>970</v>
      </c>
      <c r="C589" s="3">
        <v>262675</v>
      </c>
      <c r="D589" s="3">
        <v>0</v>
      </c>
      <c r="E589" s="3">
        <v>227870.31</v>
      </c>
      <c r="F589" s="3">
        <v>46198.21</v>
      </c>
      <c r="G589" s="3">
        <v>0</v>
      </c>
      <c r="H589" s="3">
        <v>29346.63</v>
      </c>
      <c r="I589" s="3">
        <v>8705.41</v>
      </c>
      <c r="J589" s="3">
        <v>0</v>
      </c>
      <c r="K589" s="3">
        <v>0</v>
      </c>
      <c r="L589" s="3">
        <v>0</v>
      </c>
      <c r="M589" s="3"/>
      <c r="N589" s="3">
        <v>0</v>
      </c>
      <c r="O589" s="3">
        <v>0.44</v>
      </c>
      <c r="P589" s="3">
        <v>312121</v>
      </c>
      <c r="Q589" s="1">
        <v>44927</v>
      </c>
      <c r="R589" t="s">
        <v>970</v>
      </c>
    </row>
    <row r="590" spans="1:18" x14ac:dyDescent="0.25">
      <c r="A590" t="s">
        <v>1953</v>
      </c>
      <c r="B590" t="s">
        <v>970</v>
      </c>
      <c r="C590" s="3">
        <v>284236</v>
      </c>
      <c r="D590" s="3">
        <v>0</v>
      </c>
      <c r="E590" s="3">
        <v>246486</v>
      </c>
      <c r="F590" s="3">
        <v>50074.3</v>
      </c>
      <c r="G590" s="3">
        <v>0</v>
      </c>
      <c r="H590" s="3">
        <v>29346.63</v>
      </c>
      <c r="I590" s="3">
        <v>12013.64</v>
      </c>
      <c r="J590" s="3">
        <v>0</v>
      </c>
      <c r="K590" s="3">
        <v>0</v>
      </c>
      <c r="L590" s="3">
        <v>0</v>
      </c>
      <c r="M590" s="3"/>
      <c r="N590" s="3">
        <v>0</v>
      </c>
      <c r="O590" s="3">
        <v>0.43</v>
      </c>
      <c r="P590" s="3">
        <v>337921</v>
      </c>
      <c r="Q590" s="1">
        <v>44927</v>
      </c>
      <c r="R590" t="s">
        <v>970</v>
      </c>
    </row>
    <row r="591" spans="1:18" x14ac:dyDescent="0.25">
      <c r="A591" t="s">
        <v>1954</v>
      </c>
      <c r="B591" t="s">
        <v>946</v>
      </c>
      <c r="C591" s="3">
        <v>619410</v>
      </c>
      <c r="D591" s="3">
        <v>0</v>
      </c>
      <c r="E591" s="3" t="s">
        <v>59</v>
      </c>
      <c r="F591" s="3" t="s">
        <v>59</v>
      </c>
      <c r="G591" s="3">
        <v>0</v>
      </c>
      <c r="H591" s="3">
        <v>29346.63</v>
      </c>
      <c r="I591" s="3">
        <v>8297.48</v>
      </c>
      <c r="J591" s="3">
        <v>715.2</v>
      </c>
      <c r="K591" s="3">
        <v>0</v>
      </c>
      <c r="L591" s="3">
        <v>0</v>
      </c>
      <c r="M591" s="3"/>
      <c r="N591" s="3">
        <v>16765.53</v>
      </c>
      <c r="O591" s="3">
        <v>0.16</v>
      </c>
      <c r="P591" s="3">
        <v>55125</v>
      </c>
      <c r="Q591" s="1">
        <v>44927</v>
      </c>
      <c r="R591" t="s">
        <v>2543</v>
      </c>
    </row>
    <row r="592" spans="1:18" x14ac:dyDescent="0.25">
      <c r="A592" t="s">
        <v>1955</v>
      </c>
      <c r="B592" t="s">
        <v>946</v>
      </c>
      <c r="C592" s="3">
        <v>497698</v>
      </c>
      <c r="D592" s="3">
        <v>0</v>
      </c>
      <c r="E592" s="3" t="s">
        <v>59</v>
      </c>
      <c r="F592" s="3" t="s">
        <v>59</v>
      </c>
      <c r="G592" s="3">
        <v>0</v>
      </c>
      <c r="H592" s="3">
        <v>29346.63</v>
      </c>
      <c r="I592" s="3">
        <v>7710.25</v>
      </c>
      <c r="J592" s="3">
        <v>664.8</v>
      </c>
      <c r="K592" s="3">
        <v>0</v>
      </c>
      <c r="L592" s="3">
        <v>0</v>
      </c>
      <c r="M592" s="3"/>
      <c r="N592" s="3">
        <v>14714.2</v>
      </c>
      <c r="O592" s="3">
        <v>0.12</v>
      </c>
      <c r="P592" s="3">
        <v>52436</v>
      </c>
      <c r="Q592" s="1">
        <v>44927</v>
      </c>
      <c r="R592" t="s">
        <v>2543</v>
      </c>
    </row>
    <row r="593" spans="1:18" x14ac:dyDescent="0.25">
      <c r="A593" t="s">
        <v>1956</v>
      </c>
      <c r="B593" t="s">
        <v>946</v>
      </c>
      <c r="C593" s="3">
        <v>506339</v>
      </c>
      <c r="D593" s="3">
        <v>0</v>
      </c>
      <c r="E593" s="3" t="s">
        <v>59</v>
      </c>
      <c r="F593" s="3" t="s">
        <v>59</v>
      </c>
      <c r="G593" s="3">
        <v>0</v>
      </c>
      <c r="H593" s="3">
        <v>29346.63</v>
      </c>
      <c r="I593" s="3">
        <v>7903</v>
      </c>
      <c r="J593" s="3">
        <v>681.6</v>
      </c>
      <c r="K593" s="3">
        <v>0</v>
      </c>
      <c r="L593" s="3">
        <v>0</v>
      </c>
      <c r="M593" s="3"/>
      <c r="N593" s="3">
        <v>15038.6</v>
      </c>
      <c r="O593" s="3">
        <v>0.17</v>
      </c>
      <c r="P593" s="3">
        <v>52970</v>
      </c>
      <c r="Q593" s="1">
        <v>44927</v>
      </c>
      <c r="R593" t="s">
        <v>2543</v>
      </c>
    </row>
    <row r="594" spans="1:18" x14ac:dyDescent="0.25">
      <c r="A594" t="s">
        <v>1957</v>
      </c>
      <c r="B594" t="s">
        <v>986</v>
      </c>
      <c r="C594" s="3">
        <v>30717</v>
      </c>
      <c r="D594" s="3">
        <v>30767</v>
      </c>
      <c r="E594" s="3">
        <v>0</v>
      </c>
      <c r="F594" s="3">
        <v>0</v>
      </c>
      <c r="G594" s="3">
        <v>50</v>
      </c>
      <c r="H594" s="3">
        <v>29346.63</v>
      </c>
      <c r="I594" s="3">
        <v>7589.21</v>
      </c>
      <c r="J594" s="3">
        <v>0</v>
      </c>
      <c r="K594" s="3">
        <v>0</v>
      </c>
      <c r="L594" s="3">
        <v>0</v>
      </c>
      <c r="M594" s="3"/>
      <c r="N594" s="3">
        <v>-3455</v>
      </c>
      <c r="O594" s="3">
        <v>0.16</v>
      </c>
      <c r="P594" s="3">
        <v>33431</v>
      </c>
      <c r="Q594" s="1">
        <v>44927</v>
      </c>
      <c r="R594" t="s">
        <v>2549</v>
      </c>
    </row>
    <row r="595" spans="1:18" x14ac:dyDescent="0.25">
      <c r="A595" t="s">
        <v>1958</v>
      </c>
      <c r="B595" t="s">
        <v>988</v>
      </c>
      <c r="C595" s="3">
        <v>30434</v>
      </c>
      <c r="D595" s="3">
        <v>30434</v>
      </c>
      <c r="E595" s="3">
        <v>0</v>
      </c>
      <c r="F595" s="3">
        <v>0</v>
      </c>
      <c r="G595" s="3">
        <v>0</v>
      </c>
      <c r="H595" s="3">
        <v>29346.63</v>
      </c>
      <c r="I595" s="3">
        <v>7248.53</v>
      </c>
      <c r="J595" s="3">
        <v>0</v>
      </c>
      <c r="K595" s="3">
        <v>0</v>
      </c>
      <c r="L595" s="3">
        <v>0</v>
      </c>
      <c r="M595" s="3"/>
      <c r="N595" s="3">
        <v>-3423</v>
      </c>
      <c r="O595" s="3">
        <v>0.84</v>
      </c>
      <c r="P595" s="3">
        <v>33173</v>
      </c>
      <c r="Q595" s="1">
        <v>44927</v>
      </c>
      <c r="R595" t="s">
        <v>2550</v>
      </c>
    </row>
    <row r="596" spans="1:18" x14ac:dyDescent="0.25">
      <c r="A596" t="s">
        <v>1959</v>
      </c>
      <c r="B596" t="s">
        <v>946</v>
      </c>
      <c r="C596" s="3">
        <v>461876</v>
      </c>
      <c r="D596" s="3">
        <v>0</v>
      </c>
      <c r="E596" s="3" t="s">
        <v>59</v>
      </c>
      <c r="F596" s="3" t="s">
        <v>59</v>
      </c>
      <c r="G596" s="3">
        <v>0</v>
      </c>
      <c r="H596" s="3">
        <v>29346.63</v>
      </c>
      <c r="I596" s="3">
        <v>6894.39</v>
      </c>
      <c r="J596" s="3">
        <v>595.20000000000005</v>
      </c>
      <c r="K596" s="3">
        <v>0</v>
      </c>
      <c r="L596" s="3">
        <v>0</v>
      </c>
      <c r="M596" s="3"/>
      <c r="N596" s="3">
        <v>13371.6</v>
      </c>
      <c r="O596" s="3">
        <v>0.18</v>
      </c>
      <c r="P596" s="3">
        <v>50208</v>
      </c>
      <c r="Q596" s="1">
        <v>44927</v>
      </c>
      <c r="R596" t="s">
        <v>2543</v>
      </c>
    </row>
    <row r="597" spans="1:18" x14ac:dyDescent="0.25">
      <c r="A597" t="s">
        <v>1960</v>
      </c>
      <c r="B597" t="s">
        <v>986</v>
      </c>
      <c r="C597" s="3">
        <v>30721</v>
      </c>
      <c r="D597" s="3">
        <v>30721</v>
      </c>
      <c r="E597" s="3">
        <v>0</v>
      </c>
      <c r="F597" s="3">
        <v>0</v>
      </c>
      <c r="G597" s="3">
        <v>0</v>
      </c>
      <c r="H597" s="3">
        <v>29346.63</v>
      </c>
      <c r="I597" s="3">
        <v>7593.7</v>
      </c>
      <c r="J597" s="3">
        <v>0</v>
      </c>
      <c r="K597" s="3">
        <v>0</v>
      </c>
      <c r="L597" s="3">
        <v>0</v>
      </c>
      <c r="M597" s="3"/>
      <c r="N597" s="3">
        <v>-3456</v>
      </c>
      <c r="O597" s="3">
        <v>0.67</v>
      </c>
      <c r="P597" s="3">
        <v>33485</v>
      </c>
      <c r="Q597" s="1">
        <v>44927</v>
      </c>
      <c r="R597" t="s">
        <v>2549</v>
      </c>
    </row>
    <row r="598" spans="1:18" x14ac:dyDescent="0.25">
      <c r="A598" t="s">
        <v>1961</v>
      </c>
      <c r="B598" t="s">
        <v>986</v>
      </c>
      <c r="C598" s="3">
        <v>30795</v>
      </c>
      <c r="D598" s="3">
        <v>30795</v>
      </c>
      <c r="E598" s="3">
        <v>0</v>
      </c>
      <c r="F598" s="3">
        <v>0</v>
      </c>
      <c r="G598" s="3">
        <v>0</v>
      </c>
      <c r="H598" s="3">
        <v>29346.63</v>
      </c>
      <c r="I598" s="3">
        <v>7683.35</v>
      </c>
      <c r="J598" s="3">
        <v>0</v>
      </c>
      <c r="K598" s="3">
        <v>0</v>
      </c>
      <c r="L598" s="3">
        <v>0</v>
      </c>
      <c r="M598" s="3"/>
      <c r="N598" s="3">
        <v>-3464</v>
      </c>
      <c r="O598" s="3">
        <v>0.02</v>
      </c>
      <c r="P598" s="3">
        <v>33566</v>
      </c>
      <c r="Q598" s="1">
        <v>44927</v>
      </c>
      <c r="R598" t="s">
        <v>2549</v>
      </c>
    </row>
    <row r="599" spans="1:18" x14ac:dyDescent="0.25">
      <c r="A599" t="s">
        <v>1962</v>
      </c>
      <c r="B599" t="s">
        <v>993</v>
      </c>
      <c r="C599" s="3">
        <v>2773552</v>
      </c>
      <c r="D599" s="3">
        <v>0</v>
      </c>
      <c r="E599" s="3">
        <v>1844425.42</v>
      </c>
      <c r="F599" s="3" t="s">
        <v>72</v>
      </c>
      <c r="G599" s="3">
        <v>0</v>
      </c>
      <c r="H599" s="3">
        <v>29346.63</v>
      </c>
      <c r="I599" s="3">
        <v>7226.11</v>
      </c>
      <c r="J599" s="3">
        <v>624</v>
      </c>
      <c r="K599" s="3">
        <v>0</v>
      </c>
      <c r="L599" s="3">
        <v>0</v>
      </c>
      <c r="M599" s="3"/>
      <c r="N599" s="3">
        <v>6638</v>
      </c>
      <c r="O599" s="3">
        <v>0.99</v>
      </c>
      <c r="P599" s="3">
        <v>2909609</v>
      </c>
      <c r="Q599" s="1">
        <v>44927</v>
      </c>
      <c r="R599" t="s">
        <v>2551</v>
      </c>
    </row>
    <row r="600" spans="1:18" x14ac:dyDescent="0.25">
      <c r="A600" t="s">
        <v>1963</v>
      </c>
      <c r="B600" t="s">
        <v>946</v>
      </c>
      <c r="C600" s="3">
        <v>492991</v>
      </c>
      <c r="D600" s="3">
        <v>0</v>
      </c>
      <c r="E600" s="3" t="s">
        <v>59</v>
      </c>
      <c r="F600" s="3" t="s">
        <v>59</v>
      </c>
      <c r="G600" s="3">
        <v>0</v>
      </c>
      <c r="H600" s="3">
        <v>29346.63</v>
      </c>
      <c r="I600" s="3">
        <v>7602.66</v>
      </c>
      <c r="J600" s="3">
        <v>655.20000000000005</v>
      </c>
      <c r="K600" s="3">
        <v>0</v>
      </c>
      <c r="L600" s="3">
        <v>0</v>
      </c>
      <c r="M600" s="3"/>
      <c r="N600" s="3">
        <v>14537.93</v>
      </c>
      <c r="O600" s="3">
        <v>0.57999999999999996</v>
      </c>
      <c r="P600" s="3">
        <v>52143</v>
      </c>
      <c r="Q600" s="1">
        <v>44927</v>
      </c>
      <c r="R600" t="s">
        <v>2543</v>
      </c>
    </row>
    <row r="601" spans="1:18" x14ac:dyDescent="0.25">
      <c r="A601" t="s">
        <v>1964</v>
      </c>
      <c r="B601" t="s">
        <v>946</v>
      </c>
      <c r="C601" s="3">
        <v>489044</v>
      </c>
      <c r="D601" s="3">
        <v>0</v>
      </c>
      <c r="E601" s="3" t="s">
        <v>59</v>
      </c>
      <c r="F601" s="3" t="s">
        <v>59</v>
      </c>
      <c r="G601" s="3">
        <v>0</v>
      </c>
      <c r="H601" s="3">
        <v>29346.63</v>
      </c>
      <c r="I601" s="3">
        <v>7513.01</v>
      </c>
      <c r="J601" s="3">
        <v>648</v>
      </c>
      <c r="K601" s="3">
        <v>0</v>
      </c>
      <c r="L601" s="3">
        <v>0</v>
      </c>
      <c r="M601" s="3"/>
      <c r="N601" s="3">
        <v>14389.9</v>
      </c>
      <c r="O601" s="3">
        <v>0.46</v>
      </c>
      <c r="P601" s="3">
        <v>51898</v>
      </c>
      <c r="Q601" s="1">
        <v>44927</v>
      </c>
      <c r="R601" t="s">
        <v>2543</v>
      </c>
    </row>
    <row r="602" spans="1:18" x14ac:dyDescent="0.25">
      <c r="A602" t="s">
        <v>1965</v>
      </c>
      <c r="B602" t="s">
        <v>500</v>
      </c>
      <c r="C602" s="3">
        <v>102225</v>
      </c>
      <c r="D602" s="3">
        <v>102225</v>
      </c>
      <c r="E602" s="3">
        <v>0</v>
      </c>
      <c r="F602" s="3">
        <v>0</v>
      </c>
      <c r="G602" s="3">
        <v>0</v>
      </c>
      <c r="H602" s="3">
        <v>29346.63</v>
      </c>
      <c r="I602" s="3">
        <v>8458.86</v>
      </c>
      <c r="J602" s="3">
        <v>730.8</v>
      </c>
      <c r="K602" s="3">
        <v>0</v>
      </c>
      <c r="L602" s="3">
        <v>0</v>
      </c>
      <c r="M602" s="3"/>
      <c r="N602" s="3">
        <v>0</v>
      </c>
      <c r="O602" s="3">
        <v>0.71</v>
      </c>
      <c r="P602" s="3">
        <v>38537</v>
      </c>
      <c r="Q602" s="1">
        <v>44927</v>
      </c>
      <c r="R602" t="s">
        <v>500</v>
      </c>
    </row>
    <row r="603" spans="1:18" x14ac:dyDescent="0.25">
      <c r="A603" t="s">
        <v>997</v>
      </c>
      <c r="B603" t="s">
        <v>998</v>
      </c>
      <c r="C603" s="3">
        <v>174475</v>
      </c>
      <c r="D603" s="3">
        <v>174475</v>
      </c>
      <c r="E603" s="3">
        <v>0</v>
      </c>
      <c r="F603" s="3">
        <v>0</v>
      </c>
      <c r="G603" s="3">
        <v>0</v>
      </c>
      <c r="H603" s="3">
        <v>29346.63</v>
      </c>
      <c r="I603" s="3">
        <v>147019.15</v>
      </c>
      <c r="J603" s="3">
        <v>12670.8</v>
      </c>
      <c r="K603" s="3">
        <v>26034.67</v>
      </c>
      <c r="L603" s="3">
        <v>0</v>
      </c>
      <c r="M603" s="3"/>
      <c r="N603" s="3">
        <v>0</v>
      </c>
      <c r="O603" s="3">
        <v>0.75</v>
      </c>
      <c r="P603" s="3">
        <v>215072</v>
      </c>
      <c r="Q603" s="1">
        <v>44927</v>
      </c>
      <c r="R603" t="s">
        <v>998</v>
      </c>
    </row>
    <row r="604" spans="1:18" x14ac:dyDescent="0.25">
      <c r="A604" t="s">
        <v>1968</v>
      </c>
      <c r="B604" t="s">
        <v>83</v>
      </c>
      <c r="C604" s="3">
        <v>36868</v>
      </c>
      <c r="D604" s="3">
        <v>36868</v>
      </c>
      <c r="E604" s="3">
        <v>0</v>
      </c>
      <c r="F604" s="3">
        <v>0</v>
      </c>
      <c r="G604" s="3">
        <v>0</v>
      </c>
      <c r="H604" s="3">
        <v>29346.63</v>
      </c>
      <c r="I604" s="3">
        <v>10839.17</v>
      </c>
      <c r="J604" s="3">
        <v>0</v>
      </c>
      <c r="K604" s="3">
        <v>1919.96</v>
      </c>
      <c r="L604" s="3">
        <v>0</v>
      </c>
      <c r="M604" s="3"/>
      <c r="N604" s="3">
        <v>0</v>
      </c>
      <c r="O604" s="3">
        <v>0.24</v>
      </c>
      <c r="P604" s="3">
        <v>42106</v>
      </c>
      <c r="Q604" s="1">
        <v>44927</v>
      </c>
      <c r="R604" t="s">
        <v>83</v>
      </c>
    </row>
    <row r="605" spans="1:18" x14ac:dyDescent="0.25">
      <c r="A605" t="s">
        <v>1000</v>
      </c>
      <c r="B605" t="s">
        <v>1001</v>
      </c>
      <c r="C605" s="3">
        <v>32620</v>
      </c>
      <c r="D605" s="3">
        <v>32620</v>
      </c>
      <c r="E605" s="3">
        <v>0</v>
      </c>
      <c r="F605" s="3">
        <v>0</v>
      </c>
      <c r="G605" s="3">
        <v>0</v>
      </c>
      <c r="H605" s="3">
        <v>29346.63</v>
      </c>
      <c r="I605" s="3">
        <v>6208.54</v>
      </c>
      <c r="J605" s="3">
        <v>0</v>
      </c>
      <c r="K605" s="3">
        <v>1099.79</v>
      </c>
      <c r="L605" s="3">
        <v>0</v>
      </c>
      <c r="M605" s="3"/>
      <c r="N605" s="3">
        <v>-3327</v>
      </c>
      <c r="O605" s="3">
        <v>0.04</v>
      </c>
      <c r="P605" s="3">
        <v>33328</v>
      </c>
      <c r="Q605" s="1">
        <v>44927</v>
      </c>
      <c r="R605" t="s">
        <v>2552</v>
      </c>
    </row>
    <row r="606" spans="1:18" x14ac:dyDescent="0.25">
      <c r="A606" t="s">
        <v>1002</v>
      </c>
      <c r="B606" t="s">
        <v>1003</v>
      </c>
      <c r="C606" s="3">
        <v>29536</v>
      </c>
      <c r="D606" s="3">
        <v>29536</v>
      </c>
      <c r="E606" s="3">
        <v>0</v>
      </c>
      <c r="F606" s="3">
        <v>0</v>
      </c>
      <c r="G606" s="3">
        <v>0</v>
      </c>
      <c r="H606" s="3">
        <v>29346.63</v>
      </c>
      <c r="I606" s="3">
        <v>6168.2</v>
      </c>
      <c r="J606" s="3">
        <v>0</v>
      </c>
      <c r="K606" s="3">
        <v>1090.0999999999999</v>
      </c>
      <c r="L606" s="3">
        <v>0</v>
      </c>
      <c r="M606" s="3"/>
      <c r="N606" s="3">
        <v>-3322</v>
      </c>
      <c r="O606" s="3">
        <v>7.0000000000000007E-2</v>
      </c>
      <c r="P606" s="3">
        <v>33283</v>
      </c>
      <c r="Q606" s="1">
        <v>44927</v>
      </c>
      <c r="R606" t="s">
        <v>2553</v>
      </c>
    </row>
    <row r="607" spans="1:18" x14ac:dyDescent="0.25">
      <c r="A607" t="s">
        <v>2234</v>
      </c>
      <c r="B607" t="s">
        <v>1005</v>
      </c>
      <c r="C607" s="3">
        <v>28582</v>
      </c>
      <c r="D607" s="3">
        <v>28582</v>
      </c>
      <c r="E607" s="3">
        <v>0</v>
      </c>
      <c r="F607" s="3">
        <v>0</v>
      </c>
      <c r="G607" s="3">
        <v>0</v>
      </c>
      <c r="H607" s="3">
        <v>29346.63</v>
      </c>
      <c r="I607" s="3">
        <v>5069.9399999999996</v>
      </c>
      <c r="J607" s="3">
        <v>0</v>
      </c>
      <c r="K607" s="3">
        <v>787.96</v>
      </c>
      <c r="L607" s="3">
        <v>0</v>
      </c>
      <c r="M607" s="3"/>
      <c r="N607" s="3">
        <v>-3218</v>
      </c>
      <c r="O607" s="3">
        <v>0.47</v>
      </c>
      <c r="P607" s="3">
        <v>31987</v>
      </c>
      <c r="Q607" s="1">
        <v>44927</v>
      </c>
      <c r="R607" t="s">
        <v>2554</v>
      </c>
    </row>
    <row r="608" spans="1:18" x14ac:dyDescent="0.25">
      <c r="A608" t="s">
        <v>1006</v>
      </c>
      <c r="B608" t="s">
        <v>1007</v>
      </c>
      <c r="C608" s="3">
        <v>30486</v>
      </c>
      <c r="D608" s="3">
        <v>30486</v>
      </c>
      <c r="E608" s="3">
        <v>0</v>
      </c>
      <c r="F608" s="3">
        <v>0</v>
      </c>
      <c r="G608" s="3">
        <v>0</v>
      </c>
      <c r="H608" s="3">
        <v>29346.63</v>
      </c>
      <c r="I608" s="3">
        <v>3882.02</v>
      </c>
      <c r="J608" s="3">
        <v>0</v>
      </c>
      <c r="K608" s="3">
        <v>787.96</v>
      </c>
      <c r="L608" s="3">
        <v>0</v>
      </c>
      <c r="M608" s="3"/>
      <c r="N608" s="3">
        <v>-3106</v>
      </c>
      <c r="O608" s="3">
        <v>0.39</v>
      </c>
      <c r="P608" s="3">
        <v>30911</v>
      </c>
      <c r="Q608" s="1">
        <v>44927</v>
      </c>
      <c r="R608" t="s">
        <v>2555</v>
      </c>
    </row>
    <row r="609" spans="1:18" x14ac:dyDescent="0.25">
      <c r="A609" t="s">
        <v>1008</v>
      </c>
      <c r="B609" t="s">
        <v>1009</v>
      </c>
      <c r="C609" s="3">
        <v>50632</v>
      </c>
      <c r="D609" s="3">
        <v>50632</v>
      </c>
      <c r="E609" s="3">
        <v>0</v>
      </c>
      <c r="F609" s="3">
        <v>0</v>
      </c>
      <c r="G609" s="3">
        <v>0</v>
      </c>
      <c r="H609" s="3">
        <v>29346.63</v>
      </c>
      <c r="I609" s="3">
        <v>3774.43</v>
      </c>
      <c r="J609" s="3">
        <v>0</v>
      </c>
      <c r="K609" s="3">
        <v>787.96</v>
      </c>
      <c r="L609" s="3">
        <v>0</v>
      </c>
      <c r="M609" s="3"/>
      <c r="N609" s="3">
        <v>6945</v>
      </c>
      <c r="O609" s="3">
        <v>0.98</v>
      </c>
      <c r="P609" s="3">
        <v>40855</v>
      </c>
      <c r="Q609" s="1">
        <v>44927</v>
      </c>
      <c r="R609" t="s">
        <v>2556</v>
      </c>
    </row>
    <row r="610" spans="1:18" x14ac:dyDescent="0.25">
      <c r="A610" t="s">
        <v>1974</v>
      </c>
      <c r="B610" t="s">
        <v>122</v>
      </c>
      <c r="C610" s="3">
        <v>34347</v>
      </c>
      <c r="D610" s="3">
        <v>34347</v>
      </c>
      <c r="E610" s="3">
        <v>0</v>
      </c>
      <c r="F610" s="3">
        <v>0</v>
      </c>
      <c r="G610" s="3">
        <v>0</v>
      </c>
      <c r="H610" s="3">
        <v>29346.63</v>
      </c>
      <c r="I610" s="3">
        <v>8091.28</v>
      </c>
      <c r="J610" s="3">
        <v>0</v>
      </c>
      <c r="K610" s="3">
        <v>1056.17</v>
      </c>
      <c r="L610" s="3">
        <v>0</v>
      </c>
      <c r="M610" s="3"/>
      <c r="N610" s="3">
        <v>0</v>
      </c>
      <c r="O610" s="3">
        <v>0.92</v>
      </c>
      <c r="P610" s="3">
        <v>38495</v>
      </c>
      <c r="Q610" s="1">
        <v>44927</v>
      </c>
      <c r="R610" t="s">
        <v>122</v>
      </c>
    </row>
    <row r="611" spans="1:18" x14ac:dyDescent="0.25">
      <c r="A611" t="s">
        <v>1975</v>
      </c>
      <c r="B611" t="s">
        <v>1012</v>
      </c>
      <c r="C611" s="3">
        <v>44670</v>
      </c>
      <c r="D611" s="3">
        <v>44670</v>
      </c>
      <c r="E611" s="3">
        <v>0</v>
      </c>
      <c r="F611" s="3">
        <v>0</v>
      </c>
      <c r="G611" s="3">
        <v>0</v>
      </c>
      <c r="H611" s="3">
        <v>29346.63</v>
      </c>
      <c r="I611" s="3">
        <v>11152.96</v>
      </c>
      <c r="J611" s="3">
        <v>0</v>
      </c>
      <c r="K611" s="3">
        <v>1974.99</v>
      </c>
      <c r="L611" s="3">
        <v>0</v>
      </c>
      <c r="M611" s="3"/>
      <c r="N611" s="3">
        <v>3156</v>
      </c>
      <c r="O611" s="3">
        <v>0.42</v>
      </c>
      <c r="P611" s="3">
        <v>45631</v>
      </c>
      <c r="Q611" s="1">
        <v>44927</v>
      </c>
      <c r="R611" t="s">
        <v>2557</v>
      </c>
    </row>
    <row r="612" spans="1:18" x14ac:dyDescent="0.25">
      <c r="A612" t="s">
        <v>1013</v>
      </c>
      <c r="B612" t="s">
        <v>1014</v>
      </c>
      <c r="C612" s="3">
        <v>81411</v>
      </c>
      <c r="D612" s="3">
        <v>82500</v>
      </c>
      <c r="E612" s="3">
        <v>0</v>
      </c>
      <c r="F612" s="3">
        <v>0</v>
      </c>
      <c r="G612" s="3">
        <v>1089</v>
      </c>
      <c r="H612" s="3">
        <v>29346.63</v>
      </c>
      <c r="I612" s="3">
        <v>4025.47</v>
      </c>
      <c r="J612" s="3">
        <v>0</v>
      </c>
      <c r="K612" s="3">
        <v>713.27</v>
      </c>
      <c r="L612" s="3">
        <v>0</v>
      </c>
      <c r="M612" s="3"/>
      <c r="N612" s="3">
        <v>6945</v>
      </c>
      <c r="O612" s="3">
        <v>0.63</v>
      </c>
      <c r="P612" s="3">
        <v>39942</v>
      </c>
      <c r="Q612" s="1">
        <v>44927</v>
      </c>
      <c r="R612" t="s">
        <v>2558</v>
      </c>
    </row>
    <row r="613" spans="1:18" x14ac:dyDescent="0.25">
      <c r="A613" t="s">
        <v>1978</v>
      </c>
      <c r="B613" t="s">
        <v>1016</v>
      </c>
      <c r="C613" s="3">
        <v>28286</v>
      </c>
      <c r="D613" s="3">
        <v>28286</v>
      </c>
      <c r="E613" s="3">
        <v>0</v>
      </c>
      <c r="F613" s="3">
        <v>0</v>
      </c>
      <c r="G613" s="3">
        <v>0</v>
      </c>
      <c r="H613" s="3">
        <v>29346.63</v>
      </c>
      <c r="I613" s="3">
        <v>3882.02</v>
      </c>
      <c r="J613" s="3">
        <v>650</v>
      </c>
      <c r="K613" s="3">
        <v>695.48</v>
      </c>
      <c r="L613" s="3">
        <v>0</v>
      </c>
      <c r="M613" s="3"/>
      <c r="N613" s="3">
        <v>-3107</v>
      </c>
      <c r="O613" s="3">
        <v>0.87</v>
      </c>
      <c r="P613" s="3">
        <v>31468</v>
      </c>
      <c r="Q613" s="1">
        <v>44927</v>
      </c>
      <c r="R613" t="s">
        <v>2559</v>
      </c>
    </row>
    <row r="614" spans="1:18" x14ac:dyDescent="0.25">
      <c r="A614" t="s">
        <v>1979</v>
      </c>
      <c r="B614" t="s">
        <v>1018</v>
      </c>
      <c r="C614" s="3">
        <v>28304</v>
      </c>
      <c r="D614" s="3">
        <v>28304</v>
      </c>
      <c r="E614" s="3">
        <v>0</v>
      </c>
      <c r="F614" s="3">
        <v>0</v>
      </c>
      <c r="G614" s="3">
        <v>0</v>
      </c>
      <c r="H614" s="3">
        <v>29346.63</v>
      </c>
      <c r="I614" s="3">
        <v>3904.43</v>
      </c>
      <c r="J614" s="3">
        <v>650</v>
      </c>
      <c r="K614" s="3">
        <v>693.63</v>
      </c>
      <c r="L614" s="3">
        <v>0</v>
      </c>
      <c r="M614" s="3"/>
      <c r="N614" s="3">
        <v>-3109</v>
      </c>
      <c r="O614" s="3">
        <v>0.31</v>
      </c>
      <c r="P614" s="3">
        <v>31486</v>
      </c>
      <c r="Q614" s="1">
        <v>44927</v>
      </c>
      <c r="R614" t="s">
        <v>2560</v>
      </c>
    </row>
    <row r="615" spans="1:18" x14ac:dyDescent="0.25">
      <c r="A615" t="s">
        <v>1980</v>
      </c>
      <c r="B615" t="s">
        <v>1020</v>
      </c>
      <c r="C615" s="3">
        <v>2896</v>
      </c>
      <c r="D615" s="3">
        <v>2900</v>
      </c>
      <c r="E615" s="3">
        <v>0</v>
      </c>
      <c r="F615" s="3">
        <v>0</v>
      </c>
      <c r="G615" s="3">
        <v>4</v>
      </c>
      <c r="H615" s="3">
        <v>0</v>
      </c>
      <c r="I615" s="3">
        <v>3155.82</v>
      </c>
      <c r="J615" s="3">
        <v>0</v>
      </c>
      <c r="K615" s="3">
        <v>0</v>
      </c>
      <c r="L615" s="3">
        <v>0</v>
      </c>
      <c r="M615" s="3"/>
      <c r="N615" s="3">
        <v>0</v>
      </c>
      <c r="O615" s="3">
        <v>0.18</v>
      </c>
      <c r="P615" s="3">
        <v>3152</v>
      </c>
      <c r="Q615" s="1">
        <v>44927</v>
      </c>
      <c r="R615" t="s">
        <v>1020</v>
      </c>
    </row>
    <row r="616" spans="1:18" x14ac:dyDescent="0.25">
      <c r="A616" t="s">
        <v>1981</v>
      </c>
      <c r="B616" t="s">
        <v>1022</v>
      </c>
      <c r="C616" s="3">
        <v>2863</v>
      </c>
      <c r="D616" s="3">
        <v>2900</v>
      </c>
      <c r="E616" s="3">
        <v>0</v>
      </c>
      <c r="F616" s="3">
        <v>0</v>
      </c>
      <c r="G616" s="3">
        <v>37</v>
      </c>
      <c r="H616" s="3">
        <v>0</v>
      </c>
      <c r="I616" s="3">
        <v>3155.82</v>
      </c>
      <c r="J616" s="3">
        <v>0</v>
      </c>
      <c r="K616" s="3">
        <v>0</v>
      </c>
      <c r="L616" s="3">
        <v>0</v>
      </c>
      <c r="M616" s="3"/>
      <c r="N616" s="3">
        <v>0</v>
      </c>
      <c r="O616" s="3">
        <v>0.18</v>
      </c>
      <c r="P616" s="3">
        <v>3119</v>
      </c>
      <c r="Q616" s="1">
        <v>44927</v>
      </c>
      <c r="R616" t="s">
        <v>1022</v>
      </c>
    </row>
    <row r="617" spans="1:18" x14ac:dyDescent="0.25">
      <c r="A617" t="s">
        <v>1982</v>
      </c>
      <c r="B617" t="s">
        <v>1024</v>
      </c>
      <c r="C617" s="3">
        <v>2896</v>
      </c>
      <c r="D617" s="3">
        <v>2896</v>
      </c>
      <c r="E617" s="3">
        <v>0</v>
      </c>
      <c r="F617" s="3">
        <v>0</v>
      </c>
      <c r="G617" s="3">
        <v>0</v>
      </c>
      <c r="H617" s="3">
        <v>0</v>
      </c>
      <c r="I617" s="3">
        <v>3155.82</v>
      </c>
      <c r="J617" s="3">
        <v>0</v>
      </c>
      <c r="K617" s="3">
        <v>0</v>
      </c>
      <c r="L617" s="3">
        <v>0</v>
      </c>
      <c r="M617" s="3"/>
      <c r="N617" s="3">
        <v>0</v>
      </c>
      <c r="O617" s="3">
        <v>0.18</v>
      </c>
      <c r="P617" s="3">
        <v>3156</v>
      </c>
      <c r="Q617" s="1">
        <v>44927</v>
      </c>
      <c r="R617" t="s">
        <v>1024</v>
      </c>
    </row>
    <row r="618" spans="1:18" x14ac:dyDescent="0.25">
      <c r="A618" t="s">
        <v>1025</v>
      </c>
      <c r="B618" t="s">
        <v>1026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/>
      <c r="N618" s="3">
        <v>0</v>
      </c>
      <c r="O618" s="3">
        <v>0</v>
      </c>
      <c r="P618" s="3">
        <v>0</v>
      </c>
      <c r="Q618" s="1">
        <v>44927</v>
      </c>
      <c r="R618" t="s">
        <v>1026</v>
      </c>
    </row>
    <row r="619" spans="1:18" x14ac:dyDescent="0.25">
      <c r="A619" t="s">
        <v>1027</v>
      </c>
      <c r="B619" t="s">
        <v>1028</v>
      </c>
      <c r="C619" s="3">
        <v>176896</v>
      </c>
      <c r="D619" s="3">
        <v>0</v>
      </c>
      <c r="E619" s="3">
        <v>96835.74</v>
      </c>
      <c r="F619" s="3">
        <v>84902.05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/>
      <c r="N619" s="3">
        <v>0</v>
      </c>
      <c r="O619" s="3">
        <v>0.21</v>
      </c>
      <c r="P619" s="3">
        <v>181738</v>
      </c>
      <c r="Q619" s="1">
        <v>44927</v>
      </c>
      <c r="R619" t="s">
        <v>1028</v>
      </c>
    </row>
    <row r="620" spans="1:18" x14ac:dyDescent="0.25">
      <c r="A620" t="s">
        <v>0</v>
      </c>
      <c r="B620" t="s">
        <v>1</v>
      </c>
      <c r="C620" s="3">
        <v>37098</v>
      </c>
      <c r="D620" s="3">
        <v>37098</v>
      </c>
      <c r="E620" s="3">
        <v>0</v>
      </c>
      <c r="F620" s="3">
        <v>0</v>
      </c>
      <c r="G620" s="3">
        <v>0</v>
      </c>
      <c r="H620" s="3">
        <v>32281.29</v>
      </c>
      <c r="I620" s="3">
        <v>9871.7999999999993</v>
      </c>
      <c r="J620" s="3">
        <v>772.8</v>
      </c>
      <c r="K620" s="3">
        <v>1429.82</v>
      </c>
      <c r="L620" s="3">
        <v>0</v>
      </c>
      <c r="M620" s="3"/>
      <c r="N620" s="3">
        <v>-3908</v>
      </c>
      <c r="O620" s="3">
        <v>0.28999999999999998</v>
      </c>
      <c r="P620" s="3">
        <v>40448</v>
      </c>
      <c r="Q620" s="1">
        <v>44958</v>
      </c>
      <c r="R620" t="s">
        <v>2261</v>
      </c>
    </row>
    <row r="621" spans="1:18" x14ac:dyDescent="0.25">
      <c r="A621" t="s">
        <v>2</v>
      </c>
      <c r="B621" t="s">
        <v>1</v>
      </c>
      <c r="C621" s="3">
        <v>37158</v>
      </c>
      <c r="D621" s="3">
        <v>37158</v>
      </c>
      <c r="E621" s="3">
        <v>0</v>
      </c>
      <c r="F621" s="3">
        <v>0</v>
      </c>
      <c r="G621" s="3">
        <v>0</v>
      </c>
      <c r="H621" s="3">
        <v>32281.29</v>
      </c>
      <c r="I621" s="3">
        <v>9926.0499999999993</v>
      </c>
      <c r="J621" s="3">
        <v>778.8</v>
      </c>
      <c r="K621" s="3">
        <v>1438.14</v>
      </c>
      <c r="L621" s="3">
        <v>0</v>
      </c>
      <c r="M621" s="3"/>
      <c r="N621" s="3">
        <v>-3913</v>
      </c>
      <c r="O621" s="3">
        <v>0.72</v>
      </c>
      <c r="P621" s="3">
        <v>40512</v>
      </c>
      <c r="Q621" s="1">
        <v>44958</v>
      </c>
      <c r="R621" t="s">
        <v>2261</v>
      </c>
    </row>
    <row r="622" spans="1:18" x14ac:dyDescent="0.25">
      <c r="A622" t="s">
        <v>3</v>
      </c>
      <c r="B622" t="s">
        <v>4</v>
      </c>
      <c r="C622" s="3">
        <v>37320</v>
      </c>
      <c r="D622" s="3">
        <v>37320</v>
      </c>
      <c r="E622" s="3">
        <v>0</v>
      </c>
      <c r="F622" s="3">
        <v>0</v>
      </c>
      <c r="G622" s="3">
        <v>0</v>
      </c>
      <c r="H622" s="3">
        <v>32281.29</v>
      </c>
      <c r="I622" s="3">
        <v>10078.91</v>
      </c>
      <c r="J622" s="3">
        <v>790.8</v>
      </c>
      <c r="K622" s="3">
        <v>1459.78</v>
      </c>
      <c r="L622" s="3">
        <v>0</v>
      </c>
      <c r="M622" s="3"/>
      <c r="N622" s="3">
        <v>-3927</v>
      </c>
      <c r="O622" s="3">
        <v>0.22</v>
      </c>
      <c r="P622" s="3">
        <v>40684</v>
      </c>
      <c r="Q622" s="1">
        <v>44958</v>
      </c>
      <c r="R622" t="s">
        <v>2262</v>
      </c>
    </row>
    <row r="623" spans="1:18" x14ac:dyDescent="0.25">
      <c r="A623" t="s">
        <v>5</v>
      </c>
      <c r="B623" t="s">
        <v>6</v>
      </c>
      <c r="C623" s="3">
        <v>34594</v>
      </c>
      <c r="D623" s="3">
        <v>34594</v>
      </c>
      <c r="E623" s="3">
        <v>0</v>
      </c>
      <c r="F623" s="3">
        <v>0</v>
      </c>
      <c r="G623" s="3">
        <v>0</v>
      </c>
      <c r="H623" s="3">
        <v>32281.29</v>
      </c>
      <c r="I623" s="3">
        <v>7514.8</v>
      </c>
      <c r="J623" s="3">
        <v>589.20000000000005</v>
      </c>
      <c r="K623" s="3">
        <v>1089.01</v>
      </c>
      <c r="L623" s="3">
        <v>0</v>
      </c>
      <c r="M623" s="3"/>
      <c r="N623" s="3">
        <v>-3689</v>
      </c>
      <c r="O623" s="3">
        <v>0.7</v>
      </c>
      <c r="P623" s="3">
        <v>37786</v>
      </c>
      <c r="Q623" s="1">
        <v>44958</v>
      </c>
      <c r="R623" t="s">
        <v>2263</v>
      </c>
    </row>
    <row r="624" spans="1:18" x14ac:dyDescent="0.25">
      <c r="A624" t="s">
        <v>7</v>
      </c>
      <c r="B624" t="s">
        <v>6</v>
      </c>
      <c r="C624" s="3">
        <v>34631</v>
      </c>
      <c r="D624" s="3">
        <v>35631</v>
      </c>
      <c r="E624" s="3">
        <v>0</v>
      </c>
      <c r="F624" s="3">
        <v>0</v>
      </c>
      <c r="G624" s="3">
        <v>1000</v>
      </c>
      <c r="H624" s="3">
        <v>32281.29</v>
      </c>
      <c r="I624" s="3">
        <v>7549.32</v>
      </c>
      <c r="J624" s="3">
        <v>592.79999999999995</v>
      </c>
      <c r="K624" s="3">
        <v>1093.5899999999999</v>
      </c>
      <c r="L624" s="3">
        <v>0</v>
      </c>
      <c r="M624" s="3"/>
      <c r="N624" s="3">
        <v>-3692</v>
      </c>
      <c r="O624" s="3">
        <v>0</v>
      </c>
      <c r="P624" s="3">
        <v>36825</v>
      </c>
      <c r="Q624" s="1">
        <v>44958</v>
      </c>
      <c r="R624" t="s">
        <v>2263</v>
      </c>
    </row>
    <row r="625" spans="1:18" x14ac:dyDescent="0.25">
      <c r="A625" t="s">
        <v>8</v>
      </c>
      <c r="B625" t="s">
        <v>9</v>
      </c>
      <c r="C625" s="3">
        <v>34316</v>
      </c>
      <c r="D625" s="3">
        <v>34316</v>
      </c>
      <c r="E625" s="3">
        <v>0</v>
      </c>
      <c r="F625" s="3">
        <v>0</v>
      </c>
      <c r="G625" s="3">
        <v>0</v>
      </c>
      <c r="H625" s="3">
        <v>32281.29</v>
      </c>
      <c r="I625" s="3">
        <v>7253.46</v>
      </c>
      <c r="J625" s="3">
        <v>568.79999999999995</v>
      </c>
      <c r="K625" s="3">
        <v>1051.1400000000001</v>
      </c>
      <c r="L625" s="3">
        <v>0</v>
      </c>
      <c r="M625" s="3"/>
      <c r="N625" s="3">
        <v>-3664</v>
      </c>
      <c r="O625" s="3">
        <v>0.31</v>
      </c>
      <c r="P625" s="3">
        <v>37491</v>
      </c>
      <c r="Q625" s="1">
        <v>44958</v>
      </c>
      <c r="R625" t="s">
        <v>2264</v>
      </c>
    </row>
    <row r="626" spans="1:18" x14ac:dyDescent="0.25">
      <c r="A626" t="s">
        <v>10</v>
      </c>
      <c r="B626" t="s">
        <v>11</v>
      </c>
      <c r="C626" s="3">
        <v>34250</v>
      </c>
      <c r="D626" s="3">
        <v>34250</v>
      </c>
      <c r="E626" s="3">
        <v>0</v>
      </c>
      <c r="F626" s="3">
        <v>0</v>
      </c>
      <c r="G626" s="3">
        <v>0</v>
      </c>
      <c r="H626" s="3">
        <v>32281.29</v>
      </c>
      <c r="I626" s="3">
        <v>7189.36</v>
      </c>
      <c r="J626" s="3">
        <v>565.20000000000005</v>
      </c>
      <c r="K626" s="3">
        <v>1041.57</v>
      </c>
      <c r="L626" s="3">
        <v>0</v>
      </c>
      <c r="M626" s="3"/>
      <c r="N626" s="3">
        <v>-3658</v>
      </c>
      <c r="O626" s="3">
        <v>0.57999999999999996</v>
      </c>
      <c r="P626" s="3">
        <v>37420</v>
      </c>
      <c r="Q626" s="1">
        <v>44958</v>
      </c>
      <c r="R626" t="s">
        <v>2265</v>
      </c>
    </row>
    <row r="627" spans="1:18" x14ac:dyDescent="0.25">
      <c r="A627" t="s">
        <v>12</v>
      </c>
      <c r="B627" t="s">
        <v>13</v>
      </c>
      <c r="C627" s="3">
        <v>70687</v>
      </c>
      <c r="D627" s="3">
        <v>70687</v>
      </c>
      <c r="E627" s="3">
        <v>0</v>
      </c>
      <c r="F627" s="3">
        <v>0</v>
      </c>
      <c r="G627" s="3">
        <v>0</v>
      </c>
      <c r="H627" s="3">
        <v>32281.29</v>
      </c>
      <c r="I627" s="3">
        <v>10517.76</v>
      </c>
      <c r="J627" s="3">
        <v>0</v>
      </c>
      <c r="K627" s="3">
        <v>1523.45</v>
      </c>
      <c r="L627" s="3">
        <v>23132.26</v>
      </c>
      <c r="M627" s="3"/>
      <c r="N627" s="3">
        <v>-3968</v>
      </c>
      <c r="O627" s="3">
        <v>0.24</v>
      </c>
      <c r="P627" s="3">
        <v>63487</v>
      </c>
      <c r="Q627" s="1">
        <v>44958</v>
      </c>
      <c r="R627" t="s">
        <v>2266</v>
      </c>
    </row>
    <row r="628" spans="1:18" x14ac:dyDescent="0.25">
      <c r="A628" t="s">
        <v>14</v>
      </c>
      <c r="B628" t="s">
        <v>1045</v>
      </c>
      <c r="C628" s="3">
        <v>43926</v>
      </c>
      <c r="D628" s="3">
        <v>43926</v>
      </c>
      <c r="E628" s="3">
        <v>0</v>
      </c>
      <c r="F628" s="3">
        <v>0</v>
      </c>
      <c r="G628" s="3">
        <v>0</v>
      </c>
      <c r="H628" s="3">
        <v>32281.29</v>
      </c>
      <c r="I628" s="3">
        <v>10537.49</v>
      </c>
      <c r="J628" s="3">
        <v>0</v>
      </c>
      <c r="K628" s="3">
        <v>1526.36</v>
      </c>
      <c r="L628" s="3">
        <v>0</v>
      </c>
      <c r="M628" s="3"/>
      <c r="N628" s="3">
        <v>2975</v>
      </c>
      <c r="O628" s="3">
        <v>0.86</v>
      </c>
      <c r="P628" s="3">
        <v>47321</v>
      </c>
      <c r="Q628" s="1">
        <v>44958</v>
      </c>
      <c r="R628" t="s">
        <v>2267</v>
      </c>
    </row>
    <row r="629" spans="1:18" x14ac:dyDescent="0.25">
      <c r="A629" t="s">
        <v>16</v>
      </c>
      <c r="B629" t="s">
        <v>17</v>
      </c>
      <c r="C629" s="3">
        <v>35269</v>
      </c>
      <c r="D629" s="3">
        <v>35269</v>
      </c>
      <c r="E629" s="3">
        <v>0</v>
      </c>
      <c r="F629" s="3">
        <v>0</v>
      </c>
      <c r="G629" s="3">
        <v>0</v>
      </c>
      <c r="H629" s="3">
        <v>32281.29</v>
      </c>
      <c r="I629" s="3">
        <v>8150.9</v>
      </c>
      <c r="J629" s="3">
        <v>638.4</v>
      </c>
      <c r="K629" s="3">
        <v>1180.56</v>
      </c>
      <c r="L629" s="3">
        <v>0</v>
      </c>
      <c r="M629" s="3"/>
      <c r="N629" s="3">
        <v>-3747</v>
      </c>
      <c r="O629" s="3">
        <v>0.85</v>
      </c>
      <c r="P629" s="3">
        <v>38505</v>
      </c>
      <c r="Q629" s="1">
        <v>44958</v>
      </c>
      <c r="R629" t="s">
        <v>2268</v>
      </c>
    </row>
    <row r="630" spans="1:18" x14ac:dyDescent="0.25">
      <c r="A630" t="s">
        <v>18</v>
      </c>
      <c r="B630" t="s">
        <v>19</v>
      </c>
      <c r="C630" s="3">
        <v>35255</v>
      </c>
      <c r="D630" s="3">
        <v>35255</v>
      </c>
      <c r="E630" s="3">
        <v>0</v>
      </c>
      <c r="F630" s="3">
        <v>0</v>
      </c>
      <c r="G630" s="3">
        <v>0</v>
      </c>
      <c r="H630" s="3">
        <v>32281.29</v>
      </c>
      <c r="I630" s="3">
        <v>8136.1</v>
      </c>
      <c r="J630" s="3">
        <v>638.4</v>
      </c>
      <c r="K630" s="3">
        <v>1178.48</v>
      </c>
      <c r="L630" s="3">
        <v>0</v>
      </c>
      <c r="M630" s="3"/>
      <c r="N630" s="3">
        <v>-3746</v>
      </c>
      <c r="O630" s="3">
        <v>0.73</v>
      </c>
      <c r="P630" s="3">
        <v>38489</v>
      </c>
      <c r="Q630" s="1">
        <v>44958</v>
      </c>
      <c r="R630" t="s">
        <v>2269</v>
      </c>
    </row>
    <row r="631" spans="1:18" x14ac:dyDescent="0.25">
      <c r="A631" t="s">
        <v>20</v>
      </c>
      <c r="B631" t="s">
        <v>1046</v>
      </c>
      <c r="C631" s="3">
        <v>74130</v>
      </c>
      <c r="D631" s="3">
        <v>74130</v>
      </c>
      <c r="E631" s="3">
        <v>0</v>
      </c>
      <c r="F631" s="3">
        <v>0</v>
      </c>
      <c r="G631" s="3">
        <v>0</v>
      </c>
      <c r="H631" s="3">
        <v>32281.29</v>
      </c>
      <c r="I631" s="3">
        <v>7189.36</v>
      </c>
      <c r="J631" s="3">
        <v>162</v>
      </c>
      <c r="K631" s="3">
        <v>3014.02</v>
      </c>
      <c r="L631" s="3">
        <v>0</v>
      </c>
      <c r="M631" s="3"/>
      <c r="N631" s="3">
        <v>-3657</v>
      </c>
      <c r="O631" s="3">
        <v>0.33</v>
      </c>
      <c r="P631" s="3">
        <v>38990</v>
      </c>
      <c r="Q631" s="1">
        <v>44958</v>
      </c>
      <c r="R631" t="s">
        <v>21</v>
      </c>
    </row>
    <row r="632" spans="1:18" x14ac:dyDescent="0.25">
      <c r="A632" t="s">
        <v>22</v>
      </c>
      <c r="B632" t="s">
        <v>1047</v>
      </c>
      <c r="C632" s="3">
        <v>41622</v>
      </c>
      <c r="D632" s="3">
        <v>0</v>
      </c>
      <c r="E632" s="3">
        <v>41622</v>
      </c>
      <c r="F632" s="3">
        <v>2081.1</v>
      </c>
      <c r="G632" s="3">
        <v>0</v>
      </c>
      <c r="H632" s="3">
        <v>32281.29</v>
      </c>
      <c r="I632" s="3">
        <v>15458.6</v>
      </c>
      <c r="J632" s="3">
        <v>0</v>
      </c>
      <c r="K632" s="3">
        <v>2239.6</v>
      </c>
      <c r="L632" s="3">
        <v>0</v>
      </c>
      <c r="M632" s="3"/>
      <c r="N632" s="3">
        <v>0</v>
      </c>
      <c r="O632" s="3">
        <v>0.41</v>
      </c>
      <c r="P632" s="3">
        <v>93683</v>
      </c>
      <c r="Q632" s="1">
        <v>44958</v>
      </c>
      <c r="R632" t="s">
        <v>2270</v>
      </c>
    </row>
    <row r="633" spans="1:18" x14ac:dyDescent="0.25">
      <c r="A633" t="s">
        <v>24</v>
      </c>
      <c r="B633" t="s">
        <v>1048</v>
      </c>
      <c r="C633" s="3">
        <v>37006</v>
      </c>
      <c r="D633" s="3">
        <v>0</v>
      </c>
      <c r="E633" s="3">
        <v>37006</v>
      </c>
      <c r="F633" s="3">
        <v>1850.3</v>
      </c>
      <c r="G633" s="3">
        <v>0</v>
      </c>
      <c r="H633" s="3">
        <v>32281.29</v>
      </c>
      <c r="I633" s="3">
        <v>9783.0499999999993</v>
      </c>
      <c r="J633" s="3">
        <v>768</v>
      </c>
      <c r="K633" s="3">
        <v>1417.33</v>
      </c>
      <c r="L633" s="3">
        <v>0</v>
      </c>
      <c r="M633" s="3"/>
      <c r="N633" s="3">
        <v>0</v>
      </c>
      <c r="O633" s="3">
        <v>0.03</v>
      </c>
      <c r="P633" s="3">
        <v>83106</v>
      </c>
      <c r="Q633" s="1">
        <v>44958</v>
      </c>
      <c r="R633" t="s">
        <v>2271</v>
      </c>
    </row>
    <row r="634" spans="1:18" x14ac:dyDescent="0.25">
      <c r="A634" t="s">
        <v>26</v>
      </c>
      <c r="B634" t="s">
        <v>27</v>
      </c>
      <c r="C634" s="3">
        <v>37018</v>
      </c>
      <c r="D634" s="3">
        <v>37018</v>
      </c>
      <c r="E634" s="3">
        <v>0</v>
      </c>
      <c r="F634" s="3">
        <v>0</v>
      </c>
      <c r="G634" s="3">
        <v>0</v>
      </c>
      <c r="H634" s="3">
        <v>32281.29</v>
      </c>
      <c r="I634" s="3">
        <v>9783.0499999999993</v>
      </c>
      <c r="J634" s="3">
        <v>780</v>
      </c>
      <c r="K634" s="3">
        <v>1417.33</v>
      </c>
      <c r="L634" s="3">
        <v>0</v>
      </c>
      <c r="M634" s="3"/>
      <c r="N634" s="3">
        <v>-3900</v>
      </c>
      <c r="O634" s="3">
        <v>0.33</v>
      </c>
      <c r="P634" s="3">
        <v>40362</v>
      </c>
      <c r="Q634" s="1">
        <v>44958</v>
      </c>
      <c r="R634" t="s">
        <v>2272</v>
      </c>
    </row>
    <row r="635" spans="1:18" x14ac:dyDescent="0.25">
      <c r="A635" t="s">
        <v>28</v>
      </c>
      <c r="B635" t="s">
        <v>1049</v>
      </c>
      <c r="C635" s="3">
        <v>40551</v>
      </c>
      <c r="D635" s="3">
        <v>40551</v>
      </c>
      <c r="E635" s="3">
        <v>0</v>
      </c>
      <c r="F635" s="3">
        <v>0</v>
      </c>
      <c r="G635" s="3">
        <v>0</v>
      </c>
      <c r="H635" s="3">
        <v>32281.29</v>
      </c>
      <c r="I635" s="3">
        <v>9753.4599999999991</v>
      </c>
      <c r="J635" s="3">
        <v>766.8</v>
      </c>
      <c r="K635" s="3">
        <v>1413.17</v>
      </c>
      <c r="L635" s="3">
        <v>0</v>
      </c>
      <c r="M635" s="3"/>
      <c r="N635" s="3">
        <v>-3897</v>
      </c>
      <c r="O635" s="3">
        <v>0.28000000000000003</v>
      </c>
      <c r="P635" s="3">
        <v>40318</v>
      </c>
      <c r="Q635" s="1">
        <v>44958</v>
      </c>
      <c r="R635" t="s">
        <v>29</v>
      </c>
    </row>
    <row r="636" spans="1:18" x14ac:dyDescent="0.25">
      <c r="A636" t="s">
        <v>30</v>
      </c>
      <c r="B636" t="s">
        <v>1050</v>
      </c>
      <c r="C636" s="3">
        <v>117167</v>
      </c>
      <c r="D636" s="3">
        <v>117167</v>
      </c>
      <c r="E636" s="3">
        <v>0</v>
      </c>
      <c r="F636" s="3">
        <v>0</v>
      </c>
      <c r="G636" s="3">
        <v>0</v>
      </c>
      <c r="H636" s="3">
        <v>32281.29</v>
      </c>
      <c r="I636" s="3">
        <v>9812.6299999999992</v>
      </c>
      <c r="J636" s="3">
        <v>770.4</v>
      </c>
      <c r="K636" s="3">
        <v>1421.5</v>
      </c>
      <c r="L636" s="3">
        <v>0</v>
      </c>
      <c r="M636" s="3"/>
      <c r="N636" s="3">
        <v>-3902</v>
      </c>
      <c r="O636" s="3">
        <v>0.18</v>
      </c>
      <c r="P636" s="3">
        <v>40384</v>
      </c>
      <c r="Q636" s="1">
        <v>44958</v>
      </c>
      <c r="R636" t="s">
        <v>31</v>
      </c>
    </row>
    <row r="637" spans="1:18" x14ac:dyDescent="0.25">
      <c r="A637" t="s">
        <v>32</v>
      </c>
      <c r="B637" t="s">
        <v>33</v>
      </c>
      <c r="C637" s="3">
        <v>121053</v>
      </c>
      <c r="D637" s="3">
        <v>74798</v>
      </c>
      <c r="E637" s="3">
        <v>46255</v>
      </c>
      <c r="F637" s="3">
        <v>2312.75</v>
      </c>
      <c r="G637" s="3">
        <v>0</v>
      </c>
      <c r="H637" s="3">
        <v>32281.29</v>
      </c>
      <c r="I637" s="3">
        <v>11543.4</v>
      </c>
      <c r="J637" s="3">
        <v>904.8</v>
      </c>
      <c r="K637" s="3">
        <v>1672.01</v>
      </c>
      <c r="L637" s="3">
        <v>0</v>
      </c>
      <c r="M637" s="3"/>
      <c r="N637" s="3">
        <v>0</v>
      </c>
      <c r="O637" s="3">
        <v>0.75</v>
      </c>
      <c r="P637" s="3">
        <v>94970</v>
      </c>
      <c r="Q637" s="1">
        <v>44958</v>
      </c>
      <c r="R637" t="s">
        <v>33</v>
      </c>
    </row>
    <row r="638" spans="1:18" x14ac:dyDescent="0.25">
      <c r="A638" t="s">
        <v>34</v>
      </c>
      <c r="B638" t="s">
        <v>35</v>
      </c>
      <c r="C638" s="3">
        <v>38881</v>
      </c>
      <c r="D638" s="3">
        <v>38881</v>
      </c>
      <c r="E638" s="3">
        <v>0</v>
      </c>
      <c r="F638" s="3">
        <v>0</v>
      </c>
      <c r="G638" s="3">
        <v>0</v>
      </c>
      <c r="H638" s="3">
        <v>32281.29</v>
      </c>
      <c r="I638" s="3">
        <v>11548.34</v>
      </c>
      <c r="J638" s="3">
        <v>904.8</v>
      </c>
      <c r="K638" s="3">
        <v>1672.84</v>
      </c>
      <c r="L638" s="3">
        <v>0</v>
      </c>
      <c r="M638" s="3"/>
      <c r="N638" s="3">
        <v>-4064</v>
      </c>
      <c r="O638" s="3">
        <v>0.73</v>
      </c>
      <c r="P638" s="3">
        <v>42344</v>
      </c>
      <c r="Q638" s="1">
        <v>44958</v>
      </c>
      <c r="R638" t="s">
        <v>2273</v>
      </c>
    </row>
    <row r="639" spans="1:18" x14ac:dyDescent="0.25">
      <c r="A639" t="s">
        <v>36</v>
      </c>
      <c r="B639" t="s">
        <v>37</v>
      </c>
      <c r="C639" s="3">
        <v>37734</v>
      </c>
      <c r="D639" s="3">
        <v>37734</v>
      </c>
      <c r="E639" s="3">
        <v>0</v>
      </c>
      <c r="F639" s="3">
        <v>0</v>
      </c>
      <c r="G639" s="3">
        <v>0</v>
      </c>
      <c r="H639" s="3">
        <v>32281.29</v>
      </c>
      <c r="I639" s="3">
        <v>10468.450000000001</v>
      </c>
      <c r="J639" s="3">
        <v>820.8</v>
      </c>
      <c r="K639" s="3">
        <v>1516.37</v>
      </c>
      <c r="L639" s="3">
        <v>0</v>
      </c>
      <c r="M639" s="3"/>
      <c r="N639" s="3">
        <v>-3963</v>
      </c>
      <c r="O639" s="3">
        <v>0.09</v>
      </c>
      <c r="P639" s="3">
        <v>41124</v>
      </c>
      <c r="Q639" s="1">
        <v>44958</v>
      </c>
      <c r="R639" t="s">
        <v>2274</v>
      </c>
    </row>
    <row r="640" spans="1:18" x14ac:dyDescent="0.25">
      <c r="A640" t="s">
        <v>38</v>
      </c>
      <c r="B640" t="s">
        <v>39</v>
      </c>
      <c r="C640" s="3">
        <v>36214</v>
      </c>
      <c r="D640" s="3">
        <v>36214</v>
      </c>
      <c r="E640" s="3">
        <v>0</v>
      </c>
      <c r="F640" s="3">
        <v>0</v>
      </c>
      <c r="G640" s="3">
        <v>0</v>
      </c>
      <c r="H640" s="3">
        <v>32281.29</v>
      </c>
      <c r="I640" s="3">
        <v>9038.4699999999993</v>
      </c>
      <c r="J640" s="3">
        <v>709.2</v>
      </c>
      <c r="K640" s="3">
        <v>1309.56</v>
      </c>
      <c r="L640" s="3">
        <v>0</v>
      </c>
      <c r="M640" s="3"/>
      <c r="N640" s="3">
        <v>-3830</v>
      </c>
      <c r="O640" s="3">
        <v>0.48</v>
      </c>
      <c r="P640" s="3">
        <v>39509</v>
      </c>
      <c r="Q640" s="1">
        <v>44958</v>
      </c>
      <c r="R640" t="s">
        <v>2275</v>
      </c>
    </row>
    <row r="641" spans="1:18" x14ac:dyDescent="0.25">
      <c r="A641" t="s">
        <v>40</v>
      </c>
      <c r="B641" t="s">
        <v>41</v>
      </c>
      <c r="C641" s="3">
        <v>33121</v>
      </c>
      <c r="D641" s="3">
        <v>33121</v>
      </c>
      <c r="E641" s="3">
        <v>0</v>
      </c>
      <c r="F641" s="3">
        <v>0</v>
      </c>
      <c r="G641" s="3">
        <v>0</v>
      </c>
      <c r="H641" s="3">
        <v>32281.29</v>
      </c>
      <c r="I641" s="3">
        <v>6617.36</v>
      </c>
      <c r="J641" s="3">
        <v>0</v>
      </c>
      <c r="K641" s="3">
        <v>958.34</v>
      </c>
      <c r="L641" s="3">
        <v>0</v>
      </c>
      <c r="M641" s="3"/>
      <c r="N641" s="3">
        <v>-3605</v>
      </c>
      <c r="O641" s="3">
        <v>0.01</v>
      </c>
      <c r="P641" s="3">
        <v>36252</v>
      </c>
      <c r="Q641" s="1">
        <v>44958</v>
      </c>
      <c r="R641" t="s">
        <v>2276</v>
      </c>
    </row>
    <row r="642" spans="1:18" x14ac:dyDescent="0.25">
      <c r="A642" t="s">
        <v>1051</v>
      </c>
      <c r="B642" t="s">
        <v>43</v>
      </c>
      <c r="C642" s="3">
        <v>34464</v>
      </c>
      <c r="D642" s="3">
        <v>34484</v>
      </c>
      <c r="E642" s="3">
        <v>0</v>
      </c>
      <c r="F642" s="3">
        <v>0</v>
      </c>
      <c r="G642" s="3">
        <v>20</v>
      </c>
      <c r="H642" s="3">
        <v>32281.29</v>
      </c>
      <c r="I642" s="3">
        <v>7391.53</v>
      </c>
      <c r="J642" s="3">
        <v>580.79999999999995</v>
      </c>
      <c r="K642" s="3">
        <v>1070.7</v>
      </c>
      <c r="L642" s="3">
        <v>0</v>
      </c>
      <c r="M642" s="3"/>
      <c r="N642" s="3">
        <v>-3677</v>
      </c>
      <c r="O642" s="3">
        <v>0.68</v>
      </c>
      <c r="P642" s="3">
        <v>37628</v>
      </c>
      <c r="Q642" s="1">
        <v>44958</v>
      </c>
      <c r="R642" t="s">
        <v>2277</v>
      </c>
    </row>
    <row r="643" spans="1:18" x14ac:dyDescent="0.25">
      <c r="A643" t="s">
        <v>1052</v>
      </c>
      <c r="B643" t="s">
        <v>45</v>
      </c>
      <c r="C643" s="3">
        <v>740130</v>
      </c>
      <c r="D643" s="3">
        <v>0</v>
      </c>
      <c r="E643" s="3">
        <v>552461.48</v>
      </c>
      <c r="F643" s="3">
        <v>215291.59</v>
      </c>
      <c r="G643" s="3">
        <v>0</v>
      </c>
      <c r="H643" s="3">
        <v>32281.29</v>
      </c>
      <c r="I643" s="3">
        <v>9077.92</v>
      </c>
      <c r="J643" s="3">
        <v>0</v>
      </c>
      <c r="K643" s="3">
        <v>1314.97</v>
      </c>
      <c r="L643" s="3">
        <v>0</v>
      </c>
      <c r="M643" s="3"/>
      <c r="N643" s="3">
        <v>7506.7</v>
      </c>
      <c r="O643" s="3">
        <v>0.05</v>
      </c>
      <c r="P643" s="3">
        <v>817934</v>
      </c>
      <c r="Q643" s="1">
        <v>44958</v>
      </c>
      <c r="R643" t="s">
        <v>2278</v>
      </c>
    </row>
    <row r="644" spans="1:18" x14ac:dyDescent="0.25">
      <c r="A644" t="s">
        <v>46</v>
      </c>
      <c r="B644" t="s">
        <v>1053</v>
      </c>
      <c r="C644" s="3">
        <v>40755</v>
      </c>
      <c r="D644" s="3">
        <v>40755</v>
      </c>
      <c r="E644" s="3">
        <v>0</v>
      </c>
      <c r="F644" s="3">
        <v>0</v>
      </c>
      <c r="G644" s="3">
        <v>0</v>
      </c>
      <c r="H644" s="3">
        <v>32281.29</v>
      </c>
      <c r="I644" s="3">
        <v>10660.76</v>
      </c>
      <c r="J644" s="3">
        <v>0</v>
      </c>
      <c r="K644" s="3">
        <v>1544.67</v>
      </c>
      <c r="L644" s="3">
        <v>0</v>
      </c>
      <c r="M644" s="3"/>
      <c r="N644" s="3">
        <v>-3982</v>
      </c>
      <c r="O644" s="3">
        <v>0.28000000000000003</v>
      </c>
      <c r="P644" s="3">
        <v>40505</v>
      </c>
      <c r="Q644" s="1">
        <v>44958</v>
      </c>
      <c r="R644" t="s">
        <v>47</v>
      </c>
    </row>
    <row r="645" spans="1:18" x14ac:dyDescent="0.25">
      <c r="A645" t="s">
        <v>48</v>
      </c>
      <c r="B645" t="s">
        <v>49</v>
      </c>
      <c r="C645" s="3">
        <v>45645</v>
      </c>
      <c r="D645" s="3">
        <v>45645</v>
      </c>
      <c r="E645" s="3">
        <v>0</v>
      </c>
      <c r="F645" s="3">
        <v>0</v>
      </c>
      <c r="G645" s="3">
        <v>0</v>
      </c>
      <c r="H645" s="3">
        <v>32281.29</v>
      </c>
      <c r="I645" s="3">
        <v>14191.34</v>
      </c>
      <c r="J645" s="3">
        <v>1112.4000000000001</v>
      </c>
      <c r="K645" s="3">
        <v>2055.6799999999998</v>
      </c>
      <c r="L645" s="3">
        <v>0</v>
      </c>
      <c r="M645" s="3"/>
      <c r="N645" s="3">
        <v>0</v>
      </c>
      <c r="O645" s="3">
        <v>0.28999999999999998</v>
      </c>
      <c r="P645" s="3">
        <v>49641</v>
      </c>
      <c r="Q645" s="1">
        <v>44958</v>
      </c>
      <c r="R645" t="s">
        <v>49</v>
      </c>
    </row>
    <row r="646" spans="1:18" x14ac:dyDescent="0.25">
      <c r="A646" t="s">
        <v>50</v>
      </c>
      <c r="B646" t="s">
        <v>51</v>
      </c>
      <c r="C646" s="3">
        <v>48002</v>
      </c>
      <c r="D646" s="3">
        <v>48002</v>
      </c>
      <c r="E646" s="3">
        <v>0</v>
      </c>
      <c r="F646" s="3">
        <v>0</v>
      </c>
      <c r="G646" s="3">
        <v>0</v>
      </c>
      <c r="H646" s="3">
        <v>32281.29</v>
      </c>
      <c r="I646" s="3">
        <v>17307.71</v>
      </c>
      <c r="J646" s="3">
        <v>134.4</v>
      </c>
      <c r="K646" s="3">
        <v>2507.59</v>
      </c>
      <c r="L646" s="3">
        <v>0</v>
      </c>
      <c r="M646" s="3"/>
      <c r="N646" s="3">
        <v>0</v>
      </c>
      <c r="O646" s="3">
        <v>0.01</v>
      </c>
      <c r="P646" s="3">
        <v>52231</v>
      </c>
      <c r="Q646" s="1">
        <v>44958</v>
      </c>
      <c r="R646" t="s">
        <v>51</v>
      </c>
    </row>
    <row r="647" spans="1:18" x14ac:dyDescent="0.25">
      <c r="A647" t="s">
        <v>52</v>
      </c>
      <c r="B647" t="s">
        <v>1055</v>
      </c>
      <c r="C647" s="3">
        <v>42162</v>
      </c>
      <c r="D647" s="3">
        <v>42865</v>
      </c>
      <c r="E647" s="3">
        <v>0</v>
      </c>
      <c r="F647" s="3">
        <v>703</v>
      </c>
      <c r="G647" s="3">
        <v>703</v>
      </c>
      <c r="H647" s="3">
        <v>32281.29</v>
      </c>
      <c r="I647" s="3">
        <v>10177.530000000001</v>
      </c>
      <c r="J647" s="3">
        <v>0</v>
      </c>
      <c r="K647" s="3">
        <v>1474.76</v>
      </c>
      <c r="L647" s="3">
        <v>3797.03</v>
      </c>
      <c r="M647" s="3"/>
      <c r="N647" s="3">
        <v>0</v>
      </c>
      <c r="O647" s="3">
        <v>0.39</v>
      </c>
      <c r="P647" s="3">
        <v>47731</v>
      </c>
      <c r="Q647" s="1">
        <v>44958</v>
      </c>
      <c r="R647" t="s">
        <v>2279</v>
      </c>
    </row>
    <row r="648" spans="1:18" x14ac:dyDescent="0.25">
      <c r="A648" t="s">
        <v>54</v>
      </c>
      <c r="B648" t="s">
        <v>35</v>
      </c>
      <c r="C648" s="3">
        <v>39222</v>
      </c>
      <c r="D648" s="3">
        <v>39222</v>
      </c>
      <c r="E648" s="3">
        <v>0</v>
      </c>
      <c r="F648" s="3">
        <v>0</v>
      </c>
      <c r="G648" s="3">
        <v>0</v>
      </c>
      <c r="H648" s="3">
        <v>32281.29</v>
      </c>
      <c r="I648" s="3">
        <v>11873.78</v>
      </c>
      <c r="J648" s="3">
        <v>927.6</v>
      </c>
      <c r="K648" s="3">
        <v>1716.12</v>
      </c>
      <c r="L648" s="3">
        <v>0</v>
      </c>
      <c r="M648" s="3"/>
      <c r="N648" s="3">
        <v>-4092</v>
      </c>
      <c r="O648" s="3">
        <v>0.21</v>
      </c>
      <c r="P648" s="3">
        <v>42707</v>
      </c>
      <c r="Q648" s="1">
        <v>44958</v>
      </c>
      <c r="R648" t="s">
        <v>2273</v>
      </c>
    </row>
    <row r="649" spans="1:18" x14ac:dyDescent="0.25">
      <c r="A649" t="s">
        <v>55</v>
      </c>
      <c r="B649" t="s">
        <v>33</v>
      </c>
      <c r="C649" s="3">
        <v>134118</v>
      </c>
      <c r="D649" s="3">
        <v>82590</v>
      </c>
      <c r="E649" s="3">
        <v>51528</v>
      </c>
      <c r="F649" s="3">
        <v>2576.4</v>
      </c>
      <c r="G649" s="3">
        <v>0</v>
      </c>
      <c r="H649" s="3">
        <v>32281.29</v>
      </c>
      <c r="I649" s="3">
        <v>15803.76</v>
      </c>
      <c r="J649" s="3">
        <v>1238.4000000000001</v>
      </c>
      <c r="K649" s="3">
        <v>2289.54</v>
      </c>
      <c r="L649" s="3">
        <v>0</v>
      </c>
      <c r="M649" s="3"/>
      <c r="N649" s="3">
        <v>0</v>
      </c>
      <c r="O649" s="3">
        <v>0.61</v>
      </c>
      <c r="P649" s="3">
        <v>105718</v>
      </c>
      <c r="Q649" s="1">
        <v>44958</v>
      </c>
      <c r="R649" t="s">
        <v>33</v>
      </c>
    </row>
    <row r="650" spans="1:18" x14ac:dyDescent="0.25">
      <c r="A650" t="s">
        <v>56</v>
      </c>
      <c r="B650" t="s">
        <v>51</v>
      </c>
      <c r="C650" s="3">
        <v>44830</v>
      </c>
      <c r="D650" s="3">
        <v>44830</v>
      </c>
      <c r="E650" s="3">
        <v>0</v>
      </c>
      <c r="F650" s="3">
        <v>0</v>
      </c>
      <c r="G650" s="3">
        <v>0</v>
      </c>
      <c r="H650" s="3">
        <v>32281.29</v>
      </c>
      <c r="I650" s="3">
        <v>13481.28</v>
      </c>
      <c r="J650" s="3">
        <v>1057.2</v>
      </c>
      <c r="K650" s="3">
        <v>1952.89</v>
      </c>
      <c r="L650" s="3">
        <v>0</v>
      </c>
      <c r="M650" s="3"/>
      <c r="N650" s="3">
        <v>0</v>
      </c>
      <c r="O650" s="3">
        <v>0.34</v>
      </c>
      <c r="P650" s="3">
        <v>48773</v>
      </c>
      <c r="Q650" s="1">
        <v>44958</v>
      </c>
      <c r="R650" t="s">
        <v>51</v>
      </c>
    </row>
    <row r="651" spans="1:18" x14ac:dyDescent="0.25">
      <c r="A651" t="s">
        <v>57</v>
      </c>
      <c r="B651" t="s">
        <v>58</v>
      </c>
      <c r="C651" s="3">
        <v>74493</v>
      </c>
      <c r="D651" s="3">
        <v>74493</v>
      </c>
      <c r="E651" s="3" t="s">
        <v>59</v>
      </c>
      <c r="F651" s="3" t="s">
        <v>59</v>
      </c>
      <c r="G651" s="3">
        <v>0</v>
      </c>
      <c r="H651" s="3">
        <v>32281.29</v>
      </c>
      <c r="I651" s="3">
        <v>13205.14</v>
      </c>
      <c r="J651" s="3">
        <v>1034.4000000000001</v>
      </c>
      <c r="K651" s="3">
        <v>1912.94</v>
      </c>
      <c r="L651" s="3">
        <v>0</v>
      </c>
      <c r="M651" s="3"/>
      <c r="N651" s="3">
        <v>29632.03</v>
      </c>
      <c r="O651" s="3">
        <v>0.2</v>
      </c>
      <c r="P651" s="3">
        <v>78066</v>
      </c>
      <c r="Q651" s="1">
        <v>44958</v>
      </c>
      <c r="R651" t="s">
        <v>2280</v>
      </c>
    </row>
    <row r="652" spans="1:18" x14ac:dyDescent="0.25">
      <c r="A652" t="s">
        <v>60</v>
      </c>
      <c r="B652" t="s">
        <v>61</v>
      </c>
      <c r="C652" s="3">
        <v>43772</v>
      </c>
      <c r="D652" s="3">
        <v>43772</v>
      </c>
      <c r="E652" s="3">
        <v>0</v>
      </c>
      <c r="F652" s="3">
        <v>0</v>
      </c>
      <c r="G652" s="3">
        <v>0</v>
      </c>
      <c r="H652" s="3">
        <v>32281.29</v>
      </c>
      <c r="I652" s="3">
        <v>16148.93</v>
      </c>
      <c r="J652" s="3">
        <v>1266</v>
      </c>
      <c r="K652" s="3">
        <v>2339.48</v>
      </c>
      <c r="L652" s="3">
        <v>0</v>
      </c>
      <c r="M652" s="3"/>
      <c r="N652" s="3">
        <v>-4493</v>
      </c>
      <c r="O652" s="3">
        <v>0.3</v>
      </c>
      <c r="P652" s="3">
        <v>47543</v>
      </c>
      <c r="Q652" s="1">
        <v>44958</v>
      </c>
      <c r="R652" t="s">
        <v>2281</v>
      </c>
    </row>
    <row r="653" spans="1:18" x14ac:dyDescent="0.25">
      <c r="A653" t="s">
        <v>62</v>
      </c>
      <c r="B653" t="s">
        <v>63</v>
      </c>
      <c r="C653" s="3">
        <v>39627</v>
      </c>
      <c r="D653" s="3">
        <v>39627</v>
      </c>
      <c r="E653" s="3">
        <v>0</v>
      </c>
      <c r="F653" s="3">
        <v>0</v>
      </c>
      <c r="G653" s="3">
        <v>0</v>
      </c>
      <c r="H653" s="3">
        <v>32281.29</v>
      </c>
      <c r="I653" s="3">
        <v>12248.53</v>
      </c>
      <c r="J653" s="3">
        <v>961.2</v>
      </c>
      <c r="K653" s="3">
        <v>1774.37</v>
      </c>
      <c r="L653" s="3">
        <v>0</v>
      </c>
      <c r="M653" s="3"/>
      <c r="N653" s="3">
        <v>-4129</v>
      </c>
      <c r="O653" s="3">
        <v>0.61</v>
      </c>
      <c r="P653" s="3">
        <v>43137</v>
      </c>
      <c r="Q653" s="1">
        <v>44958</v>
      </c>
      <c r="R653" t="s">
        <v>2282</v>
      </c>
    </row>
    <row r="654" spans="1:18" x14ac:dyDescent="0.25">
      <c r="A654" t="s">
        <v>64</v>
      </c>
      <c r="B654" t="s">
        <v>65</v>
      </c>
      <c r="C654" s="3">
        <v>37828</v>
      </c>
      <c r="D654" s="3">
        <v>37828</v>
      </c>
      <c r="E654" s="3">
        <v>0</v>
      </c>
      <c r="F654" s="3">
        <v>0</v>
      </c>
      <c r="G654" s="3">
        <v>0</v>
      </c>
      <c r="H654" s="3">
        <v>32281.29</v>
      </c>
      <c r="I654" s="3">
        <v>10557.21</v>
      </c>
      <c r="J654" s="3">
        <v>828</v>
      </c>
      <c r="K654" s="3">
        <v>1529.27</v>
      </c>
      <c r="L654" s="3">
        <v>0</v>
      </c>
      <c r="M654" s="3"/>
      <c r="N654" s="3">
        <v>-3972</v>
      </c>
      <c r="O654" s="3">
        <v>0.23</v>
      </c>
      <c r="P654" s="3">
        <v>41224</v>
      </c>
      <c r="Q654" s="1">
        <v>44958</v>
      </c>
      <c r="R654" t="s">
        <v>2283</v>
      </c>
    </row>
    <row r="655" spans="1:18" x14ac:dyDescent="0.25">
      <c r="A655" t="s">
        <v>66</v>
      </c>
      <c r="B655" t="s">
        <v>33</v>
      </c>
      <c r="C655" s="3">
        <v>140281</v>
      </c>
      <c r="D655" s="3">
        <v>85952</v>
      </c>
      <c r="E655" s="3">
        <v>54329</v>
      </c>
      <c r="F655" s="3">
        <v>2716.45</v>
      </c>
      <c r="G655" s="3">
        <v>0</v>
      </c>
      <c r="H655" s="3">
        <v>32281.29</v>
      </c>
      <c r="I655" s="3">
        <v>19285.03</v>
      </c>
      <c r="J655" s="3">
        <v>150</v>
      </c>
      <c r="K655" s="3">
        <v>2793.89</v>
      </c>
      <c r="L655" s="3">
        <v>0</v>
      </c>
      <c r="M655" s="3"/>
      <c r="N655" s="3">
        <v>0</v>
      </c>
      <c r="O655" s="3">
        <v>0.34</v>
      </c>
      <c r="P655" s="3">
        <v>111556</v>
      </c>
      <c r="Q655" s="1">
        <v>44958</v>
      </c>
      <c r="R655" t="s">
        <v>33</v>
      </c>
    </row>
    <row r="656" spans="1:18" x14ac:dyDescent="0.25">
      <c r="A656" t="s">
        <v>67</v>
      </c>
      <c r="B656" t="s">
        <v>33</v>
      </c>
      <c r="C656" s="3">
        <v>135481</v>
      </c>
      <c r="D656" s="3">
        <v>83403</v>
      </c>
      <c r="E656" s="3">
        <v>52078</v>
      </c>
      <c r="F656" s="3">
        <v>2603.9</v>
      </c>
      <c r="G656" s="3">
        <v>0</v>
      </c>
      <c r="H656" s="3">
        <v>32281.29</v>
      </c>
      <c r="I656" s="3">
        <v>16247.55</v>
      </c>
      <c r="J656" s="3">
        <v>1274.4000000000001</v>
      </c>
      <c r="K656" s="3">
        <v>2353.62</v>
      </c>
      <c r="L656" s="3">
        <v>0</v>
      </c>
      <c r="M656" s="3"/>
      <c r="N656" s="3">
        <v>0</v>
      </c>
      <c r="O656" s="3">
        <v>0.24</v>
      </c>
      <c r="P656" s="3">
        <v>106839</v>
      </c>
      <c r="Q656" s="1">
        <v>44958</v>
      </c>
      <c r="R656" t="s">
        <v>33</v>
      </c>
    </row>
    <row r="657" spans="1:18" x14ac:dyDescent="0.25">
      <c r="A657" t="s">
        <v>68</v>
      </c>
      <c r="B657" t="s">
        <v>69</v>
      </c>
      <c r="C657" s="3">
        <v>38020</v>
      </c>
      <c r="D657" s="3">
        <v>38020</v>
      </c>
      <c r="E657" s="3">
        <v>0</v>
      </c>
      <c r="F657" s="3">
        <v>0</v>
      </c>
      <c r="G657" s="3">
        <v>0</v>
      </c>
      <c r="H657" s="3">
        <v>32281.29</v>
      </c>
      <c r="I657" s="3">
        <v>11592.71</v>
      </c>
      <c r="J657" s="3">
        <v>0</v>
      </c>
      <c r="K657" s="3">
        <v>1679.08</v>
      </c>
      <c r="L657" s="3">
        <v>0</v>
      </c>
      <c r="M657" s="3"/>
      <c r="N657" s="3">
        <v>-4068</v>
      </c>
      <c r="O657" s="3">
        <v>0.92</v>
      </c>
      <c r="P657" s="3">
        <v>41486</v>
      </c>
      <c r="Q657" s="1">
        <v>44958</v>
      </c>
      <c r="R657" t="s">
        <v>2284</v>
      </c>
    </row>
    <row r="658" spans="1:18" x14ac:dyDescent="0.25">
      <c r="A658" t="s">
        <v>70</v>
      </c>
      <c r="B658" t="s">
        <v>71</v>
      </c>
      <c r="C658" s="3">
        <v>3033124</v>
      </c>
      <c r="D658" s="3">
        <v>0</v>
      </c>
      <c r="E658" s="3">
        <v>1926102.09</v>
      </c>
      <c r="F658" s="3" t="s">
        <v>72</v>
      </c>
      <c r="G658" s="3">
        <v>0</v>
      </c>
      <c r="H658" s="3">
        <v>32281.29</v>
      </c>
      <c r="I658" s="3">
        <v>9955.6299999999992</v>
      </c>
      <c r="J658" s="3">
        <v>781.2</v>
      </c>
      <c r="K658" s="3">
        <v>1442.3</v>
      </c>
      <c r="L658" s="3">
        <v>0</v>
      </c>
      <c r="M658" s="3"/>
      <c r="N658" s="3">
        <v>7666</v>
      </c>
      <c r="O658" s="3">
        <v>0.48</v>
      </c>
      <c r="P658" s="3">
        <v>3181556</v>
      </c>
      <c r="Q658" s="1">
        <v>44958</v>
      </c>
      <c r="R658" t="s">
        <v>2285</v>
      </c>
    </row>
    <row r="659" spans="1:18" x14ac:dyDescent="0.25">
      <c r="A659" t="s">
        <v>73</v>
      </c>
      <c r="B659" t="s">
        <v>74</v>
      </c>
      <c r="C659" s="3">
        <v>2695378</v>
      </c>
      <c r="D659" s="3">
        <v>0</v>
      </c>
      <c r="E659" s="3">
        <v>1716851.77</v>
      </c>
      <c r="F659" s="3" t="s">
        <v>72</v>
      </c>
      <c r="G659" s="3">
        <v>0</v>
      </c>
      <c r="H659" s="3">
        <v>32281.29</v>
      </c>
      <c r="I659" s="3">
        <v>7524.66</v>
      </c>
      <c r="J659" s="3">
        <v>590.4</v>
      </c>
      <c r="K659" s="3">
        <v>1090.26</v>
      </c>
      <c r="L659" s="3">
        <v>0</v>
      </c>
      <c r="M659" s="3"/>
      <c r="N659" s="3">
        <v>7224.78</v>
      </c>
      <c r="O659" s="3">
        <v>0.02</v>
      </c>
      <c r="P659" s="3">
        <v>2829932</v>
      </c>
      <c r="Q659" s="1">
        <v>44958</v>
      </c>
      <c r="R659" t="s">
        <v>2286</v>
      </c>
    </row>
    <row r="660" spans="1:18" x14ac:dyDescent="0.25">
      <c r="A660" t="s">
        <v>75</v>
      </c>
      <c r="B660" t="s">
        <v>74</v>
      </c>
      <c r="C660" s="3">
        <v>3224082</v>
      </c>
      <c r="D660" s="3">
        <v>0</v>
      </c>
      <c r="E660" s="3">
        <v>2044410.06</v>
      </c>
      <c r="F660" s="3" t="s">
        <v>72</v>
      </c>
      <c r="G660" s="3">
        <v>0</v>
      </c>
      <c r="H660" s="3">
        <v>32281.29</v>
      </c>
      <c r="I660" s="3">
        <v>11331.37</v>
      </c>
      <c r="J660" s="3">
        <v>888</v>
      </c>
      <c r="K660" s="3">
        <v>1641.63</v>
      </c>
      <c r="L660" s="3">
        <v>0</v>
      </c>
      <c r="M660" s="3"/>
      <c r="N660" s="3">
        <v>7915.7</v>
      </c>
      <c r="O660" s="3">
        <v>0.51</v>
      </c>
      <c r="P660" s="3">
        <v>3380361</v>
      </c>
      <c r="Q660" s="1">
        <v>44958</v>
      </c>
      <c r="R660" t="s">
        <v>2286</v>
      </c>
    </row>
    <row r="661" spans="1:18" x14ac:dyDescent="0.25">
      <c r="A661" t="s">
        <v>76</v>
      </c>
      <c r="B661" t="s">
        <v>74</v>
      </c>
      <c r="C661" s="3">
        <v>2638484</v>
      </c>
      <c r="D661" s="3">
        <v>0</v>
      </c>
      <c r="E661" s="3">
        <v>1681613.85</v>
      </c>
      <c r="F661" s="3" t="s">
        <v>72</v>
      </c>
      <c r="G661" s="3">
        <v>0</v>
      </c>
      <c r="H661" s="3">
        <v>32281.29</v>
      </c>
      <c r="I661" s="3">
        <v>7120.32</v>
      </c>
      <c r="J661" s="3">
        <v>558</v>
      </c>
      <c r="K661" s="3">
        <v>1031.17</v>
      </c>
      <c r="L661" s="3">
        <v>0</v>
      </c>
      <c r="M661" s="3"/>
      <c r="N661" s="3">
        <v>7151.39</v>
      </c>
      <c r="O661" s="3">
        <v>0.14000000000000001</v>
      </c>
      <c r="P661" s="3">
        <v>2770707</v>
      </c>
      <c r="Q661" s="1">
        <v>44958</v>
      </c>
      <c r="R661" t="s">
        <v>2286</v>
      </c>
    </row>
    <row r="662" spans="1:18" x14ac:dyDescent="0.25">
      <c r="A662" t="s">
        <v>77</v>
      </c>
      <c r="B662" t="s">
        <v>1061</v>
      </c>
      <c r="C662" s="3">
        <v>6008</v>
      </c>
      <c r="D662" s="3">
        <v>6109</v>
      </c>
      <c r="E662" s="3">
        <v>0</v>
      </c>
      <c r="F662" s="3">
        <v>101</v>
      </c>
      <c r="G662" s="3">
        <v>101</v>
      </c>
      <c r="H662" s="3">
        <v>32281.29</v>
      </c>
      <c r="I662" s="3">
        <v>10621.31</v>
      </c>
      <c r="J662" s="3">
        <v>0</v>
      </c>
      <c r="K662" s="3">
        <v>1538.43</v>
      </c>
      <c r="L662" s="3">
        <v>0</v>
      </c>
      <c r="M662" s="3"/>
      <c r="N662" s="3">
        <v>6945</v>
      </c>
      <c r="O662" s="3">
        <v>0.97</v>
      </c>
      <c r="P662" s="3">
        <v>51387</v>
      </c>
      <c r="Q662" s="1">
        <v>44958</v>
      </c>
      <c r="R662" t="s">
        <v>2679</v>
      </c>
    </row>
    <row r="663" spans="1:18" x14ac:dyDescent="0.25">
      <c r="A663" t="s">
        <v>79</v>
      </c>
      <c r="B663" t="s">
        <v>45</v>
      </c>
      <c r="C663" s="3">
        <v>767368</v>
      </c>
      <c r="D663" s="3">
        <v>0</v>
      </c>
      <c r="E663" s="3">
        <v>571750.39</v>
      </c>
      <c r="F663" s="3">
        <v>224205.13</v>
      </c>
      <c r="G663" s="3">
        <v>0</v>
      </c>
      <c r="H663" s="3">
        <v>32281.29</v>
      </c>
      <c r="I663" s="3">
        <v>10133.15</v>
      </c>
      <c r="J663" s="3">
        <v>0</v>
      </c>
      <c r="K663" s="3">
        <v>1468.1</v>
      </c>
      <c r="L663" s="3">
        <v>0</v>
      </c>
      <c r="M663" s="3"/>
      <c r="N663" s="3">
        <v>7698.22</v>
      </c>
      <c r="O663" s="3">
        <v>0.72</v>
      </c>
      <c r="P663" s="3">
        <v>847537</v>
      </c>
      <c r="Q663" s="1">
        <v>44958</v>
      </c>
      <c r="R663" t="s">
        <v>2278</v>
      </c>
    </row>
    <row r="664" spans="1:18" x14ac:dyDescent="0.25">
      <c r="A664" t="s">
        <v>80</v>
      </c>
      <c r="B664" t="s">
        <v>1062</v>
      </c>
      <c r="C664" s="3">
        <v>48718</v>
      </c>
      <c r="D664" s="3">
        <v>48718</v>
      </c>
      <c r="E664" s="3">
        <v>0</v>
      </c>
      <c r="F664" s="3">
        <v>812</v>
      </c>
      <c r="G664" s="3">
        <v>0</v>
      </c>
      <c r="H664" s="3">
        <v>32281.29</v>
      </c>
      <c r="I664" s="3">
        <v>22283.06</v>
      </c>
      <c r="J664" s="3">
        <v>172.8</v>
      </c>
      <c r="K664" s="3">
        <v>3227.91</v>
      </c>
      <c r="L664" s="3">
        <v>0</v>
      </c>
      <c r="M664" s="3"/>
      <c r="N664" s="3">
        <v>0</v>
      </c>
      <c r="O664" s="3">
        <v>0.94</v>
      </c>
      <c r="P664" s="3">
        <v>58778</v>
      </c>
      <c r="Q664" s="1">
        <v>44958</v>
      </c>
      <c r="R664" t="s">
        <v>2287</v>
      </c>
    </row>
    <row r="665" spans="1:18" x14ac:dyDescent="0.25">
      <c r="A665" t="s">
        <v>82</v>
      </c>
      <c r="B665" t="s">
        <v>1063</v>
      </c>
      <c r="C665" s="3">
        <v>53223</v>
      </c>
      <c r="D665" s="3">
        <v>53223</v>
      </c>
      <c r="E665" s="3">
        <v>0</v>
      </c>
      <c r="F665" s="3">
        <v>2661.12</v>
      </c>
      <c r="G665" s="3">
        <v>0</v>
      </c>
      <c r="H665" s="3">
        <v>32281.29</v>
      </c>
      <c r="I665" s="3">
        <v>22312.65</v>
      </c>
      <c r="J665" s="3">
        <v>0</v>
      </c>
      <c r="K665" s="3">
        <v>3232.07</v>
      </c>
      <c r="L665" s="3">
        <v>0</v>
      </c>
      <c r="M665" s="3"/>
      <c r="N665" s="3">
        <v>0</v>
      </c>
      <c r="O665" s="3">
        <v>0.87</v>
      </c>
      <c r="P665" s="3">
        <v>60488</v>
      </c>
      <c r="Q665" s="1">
        <v>44958</v>
      </c>
      <c r="R665" t="s">
        <v>83</v>
      </c>
    </row>
    <row r="666" spans="1:18" x14ac:dyDescent="0.25">
      <c r="A666" t="s">
        <v>84</v>
      </c>
      <c r="B666" t="s">
        <v>85</v>
      </c>
      <c r="C666" s="3">
        <v>182139</v>
      </c>
      <c r="D666" s="3">
        <v>0</v>
      </c>
      <c r="E666" s="3">
        <v>165694.44</v>
      </c>
      <c r="F666" s="3">
        <v>24729.279999999999</v>
      </c>
      <c r="G666" s="3">
        <v>0</v>
      </c>
      <c r="H666" s="3">
        <v>32281.29</v>
      </c>
      <c r="I666" s="3">
        <v>16918.16</v>
      </c>
      <c r="J666" s="3">
        <v>1326</v>
      </c>
      <c r="K666" s="3">
        <v>2451</v>
      </c>
      <c r="L666" s="3">
        <v>0</v>
      </c>
      <c r="M666" s="3"/>
      <c r="N666" s="3">
        <v>0</v>
      </c>
      <c r="O666" s="3">
        <v>0.83</v>
      </c>
      <c r="P666" s="3">
        <v>243401</v>
      </c>
      <c r="Q666" s="1">
        <v>44958</v>
      </c>
      <c r="R666" t="s">
        <v>85</v>
      </c>
    </row>
    <row r="667" spans="1:18" x14ac:dyDescent="0.25">
      <c r="A667" t="s">
        <v>86</v>
      </c>
      <c r="B667" t="s">
        <v>33</v>
      </c>
      <c r="C667" s="3">
        <v>136862</v>
      </c>
      <c r="D667" s="3">
        <v>83932</v>
      </c>
      <c r="E667" s="3">
        <v>52930</v>
      </c>
      <c r="F667" s="3">
        <v>2646.5</v>
      </c>
      <c r="G667" s="3">
        <v>0</v>
      </c>
      <c r="H667" s="3">
        <v>32281.29</v>
      </c>
      <c r="I667" s="3">
        <v>18076.939999999999</v>
      </c>
      <c r="J667" s="3">
        <v>141.6</v>
      </c>
      <c r="K667" s="3">
        <v>2619.11</v>
      </c>
      <c r="L667" s="3">
        <v>0</v>
      </c>
      <c r="M667" s="3"/>
      <c r="N667" s="3">
        <v>0</v>
      </c>
      <c r="O667" s="3">
        <v>0.56000000000000005</v>
      </c>
      <c r="P667" s="3">
        <v>108696</v>
      </c>
      <c r="Q667" s="1">
        <v>44958</v>
      </c>
      <c r="R667" t="s">
        <v>33</v>
      </c>
    </row>
    <row r="668" spans="1:18" x14ac:dyDescent="0.25">
      <c r="A668" t="s">
        <v>87</v>
      </c>
      <c r="B668" t="s">
        <v>88</v>
      </c>
      <c r="C668" s="3">
        <v>1364909</v>
      </c>
      <c r="D668" s="3">
        <v>0</v>
      </c>
      <c r="E668" s="3">
        <v>972447.52</v>
      </c>
      <c r="F668" s="3" t="s">
        <v>72</v>
      </c>
      <c r="G668" s="3">
        <v>0</v>
      </c>
      <c r="H668" s="3">
        <v>32281.29</v>
      </c>
      <c r="I668" s="3">
        <v>19077.93</v>
      </c>
      <c r="J668" s="3">
        <v>148.80000000000001</v>
      </c>
      <c r="K668" s="3">
        <v>2763.51</v>
      </c>
      <c r="L668" s="3">
        <v>0</v>
      </c>
      <c r="M668" s="3"/>
      <c r="N668" s="3">
        <v>9321.7000000000007</v>
      </c>
      <c r="O668" s="3">
        <v>0.39</v>
      </c>
      <c r="P668" s="3">
        <v>1477125</v>
      </c>
      <c r="Q668" s="1">
        <v>44958</v>
      </c>
      <c r="R668" t="s">
        <v>2288</v>
      </c>
    </row>
    <row r="669" spans="1:18" x14ac:dyDescent="0.25">
      <c r="A669" t="s">
        <v>89</v>
      </c>
      <c r="B669" t="s">
        <v>90</v>
      </c>
      <c r="C669" s="3">
        <v>46239</v>
      </c>
      <c r="D669" s="3">
        <v>42650</v>
      </c>
      <c r="E669" s="3">
        <v>0</v>
      </c>
      <c r="F669" s="3">
        <v>0</v>
      </c>
      <c r="G669" s="3">
        <v>0</v>
      </c>
      <c r="H669" s="3">
        <v>32281.29</v>
      </c>
      <c r="I669" s="3">
        <v>9995.08</v>
      </c>
      <c r="J669" s="3">
        <v>0</v>
      </c>
      <c r="K669" s="3">
        <v>1447.71</v>
      </c>
      <c r="L669" s="3">
        <v>0</v>
      </c>
      <c r="M669" s="3"/>
      <c r="N669" s="3">
        <v>-3920</v>
      </c>
      <c r="O669" s="3">
        <v>0.92</v>
      </c>
      <c r="P669" s="3">
        <v>39805</v>
      </c>
      <c r="Q669" s="1">
        <v>44958</v>
      </c>
      <c r="R669" t="s">
        <v>2289</v>
      </c>
    </row>
    <row r="670" spans="1:18" x14ac:dyDescent="0.25">
      <c r="A670" t="s">
        <v>91</v>
      </c>
      <c r="B670" t="s">
        <v>92</v>
      </c>
      <c r="C670" s="3">
        <v>38298</v>
      </c>
      <c r="D670" s="3">
        <v>0</v>
      </c>
      <c r="E670" s="3">
        <v>38298</v>
      </c>
      <c r="F670" s="3">
        <v>1914.9</v>
      </c>
      <c r="G670" s="3">
        <v>0</v>
      </c>
      <c r="H670" s="3">
        <v>32281.29</v>
      </c>
      <c r="I670" s="3">
        <v>10419.14</v>
      </c>
      <c r="J670" s="3">
        <v>817.2</v>
      </c>
      <c r="K670" s="3">
        <v>1509.3</v>
      </c>
      <c r="L670" s="3">
        <v>0</v>
      </c>
      <c r="M670" s="3"/>
      <c r="N670" s="3">
        <v>0</v>
      </c>
      <c r="O670" s="3">
        <v>0.17</v>
      </c>
      <c r="P670" s="3">
        <v>85240</v>
      </c>
      <c r="Q670" s="1">
        <v>44958</v>
      </c>
      <c r="R670" t="s">
        <v>92</v>
      </c>
    </row>
    <row r="671" spans="1:18" x14ac:dyDescent="0.25">
      <c r="A671" t="s">
        <v>93</v>
      </c>
      <c r="B671" t="s">
        <v>1065</v>
      </c>
      <c r="C671" s="3">
        <v>42629</v>
      </c>
      <c r="D671" s="3">
        <v>42700</v>
      </c>
      <c r="E671" s="3">
        <v>0</v>
      </c>
      <c r="F671" s="3">
        <v>0</v>
      </c>
      <c r="G671" s="3">
        <v>71</v>
      </c>
      <c r="H671" s="3">
        <v>32281.29</v>
      </c>
      <c r="I671" s="3">
        <v>11124.27</v>
      </c>
      <c r="J671" s="3">
        <v>873.6</v>
      </c>
      <c r="K671" s="3">
        <v>1611.67</v>
      </c>
      <c r="L671" s="3">
        <v>0</v>
      </c>
      <c r="M671" s="3"/>
      <c r="N671" s="3">
        <v>-4025</v>
      </c>
      <c r="O671" s="3">
        <v>0.17</v>
      </c>
      <c r="P671" s="3">
        <v>41795</v>
      </c>
      <c r="Q671" s="1">
        <v>44958</v>
      </c>
      <c r="R671" t="s">
        <v>94</v>
      </c>
    </row>
    <row r="672" spans="1:18" x14ac:dyDescent="0.25">
      <c r="A672" t="s">
        <v>95</v>
      </c>
      <c r="B672" t="s">
        <v>1066</v>
      </c>
      <c r="C672" s="3">
        <v>41894</v>
      </c>
      <c r="D672" s="3">
        <v>41894</v>
      </c>
      <c r="E672" s="3">
        <v>0</v>
      </c>
      <c r="F672" s="3">
        <v>2059.35</v>
      </c>
      <c r="G672" s="3">
        <v>0</v>
      </c>
      <c r="H672" s="3">
        <v>32281.29</v>
      </c>
      <c r="I672" s="3">
        <v>11065.1</v>
      </c>
      <c r="J672" s="3">
        <v>0</v>
      </c>
      <c r="K672" s="3">
        <v>1602.93</v>
      </c>
      <c r="L672" s="3">
        <v>0</v>
      </c>
      <c r="M672" s="3"/>
      <c r="N672" s="3">
        <v>0</v>
      </c>
      <c r="O672" s="3">
        <v>0.33</v>
      </c>
      <c r="P672" s="3">
        <v>47009</v>
      </c>
      <c r="Q672" s="1">
        <v>44958</v>
      </c>
      <c r="R672" t="s">
        <v>96</v>
      </c>
    </row>
    <row r="673" spans="1:18" x14ac:dyDescent="0.25">
      <c r="A673" t="s">
        <v>97</v>
      </c>
      <c r="B673" t="s">
        <v>98</v>
      </c>
      <c r="C673" s="3">
        <v>45415</v>
      </c>
      <c r="D673" s="3">
        <v>45415</v>
      </c>
      <c r="E673" s="3">
        <v>0</v>
      </c>
      <c r="F673" s="3">
        <v>0</v>
      </c>
      <c r="G673" s="3">
        <v>0</v>
      </c>
      <c r="H673" s="3">
        <v>32281.29</v>
      </c>
      <c r="I673" s="3">
        <v>13619.34</v>
      </c>
      <c r="J673" s="3">
        <v>0</v>
      </c>
      <c r="K673" s="3">
        <v>1258.79</v>
      </c>
      <c r="L673" s="3">
        <v>3958.61</v>
      </c>
      <c r="M673" s="3"/>
      <c r="N673" s="3">
        <v>-3798</v>
      </c>
      <c r="O673" s="3">
        <v>0.97</v>
      </c>
      <c r="P673" s="3">
        <v>47321</v>
      </c>
      <c r="Q673" s="1">
        <v>44958</v>
      </c>
      <c r="R673" t="s">
        <v>2290</v>
      </c>
    </row>
    <row r="674" spans="1:18" x14ac:dyDescent="0.25">
      <c r="A674" t="s">
        <v>99</v>
      </c>
      <c r="B674" t="s">
        <v>1067</v>
      </c>
      <c r="C674" s="3">
        <v>36360</v>
      </c>
      <c r="D674" s="3">
        <v>36966</v>
      </c>
      <c r="E674" s="3">
        <v>0</v>
      </c>
      <c r="F674" s="3">
        <v>606</v>
      </c>
      <c r="G674" s="3">
        <v>606</v>
      </c>
      <c r="H674" s="3">
        <v>32281.29</v>
      </c>
      <c r="I674" s="3">
        <v>9176.5400000000009</v>
      </c>
      <c r="J674" s="3">
        <v>720</v>
      </c>
      <c r="K674" s="3">
        <v>1329.12</v>
      </c>
      <c r="L674" s="3">
        <v>0</v>
      </c>
      <c r="M674" s="3"/>
      <c r="N674" s="3">
        <v>0</v>
      </c>
      <c r="O674" s="3">
        <v>0.05</v>
      </c>
      <c r="P674" s="3">
        <v>43507</v>
      </c>
      <c r="Q674" s="1">
        <v>44958</v>
      </c>
      <c r="R674" t="s">
        <v>2291</v>
      </c>
    </row>
    <row r="675" spans="1:18" x14ac:dyDescent="0.25">
      <c r="A675" t="s">
        <v>101</v>
      </c>
      <c r="B675" t="s">
        <v>100</v>
      </c>
      <c r="C675" s="3">
        <v>65342</v>
      </c>
      <c r="D675" s="3">
        <v>66432</v>
      </c>
      <c r="E675" s="3">
        <v>0</v>
      </c>
      <c r="F675" s="3">
        <v>1090</v>
      </c>
      <c r="G675" s="3">
        <v>1090</v>
      </c>
      <c r="H675" s="3">
        <v>32281.29</v>
      </c>
      <c r="I675" s="3">
        <v>9595.67</v>
      </c>
      <c r="J675" s="3">
        <v>0</v>
      </c>
      <c r="K675" s="3">
        <v>1389.87</v>
      </c>
      <c r="L675" s="3">
        <v>20089.25</v>
      </c>
      <c r="M675" s="3"/>
      <c r="N675" s="3">
        <v>5604.99</v>
      </c>
      <c r="O675" s="3">
        <v>0.93</v>
      </c>
      <c r="P675" s="3">
        <v>68962</v>
      </c>
      <c r="Q675" s="1">
        <v>44958</v>
      </c>
      <c r="R675" t="s">
        <v>2291</v>
      </c>
    </row>
    <row r="676" spans="1:18" x14ac:dyDescent="0.25">
      <c r="A676" t="s">
        <v>102</v>
      </c>
      <c r="B676" t="s">
        <v>1068</v>
      </c>
      <c r="C676" s="3">
        <v>41947</v>
      </c>
      <c r="D676" s="3">
        <v>0</v>
      </c>
      <c r="E676" s="3">
        <v>39604.28</v>
      </c>
      <c r="F676" s="3">
        <v>4322.93</v>
      </c>
      <c r="G676" s="3">
        <v>0</v>
      </c>
      <c r="H676" s="3">
        <v>32281.29</v>
      </c>
      <c r="I676" s="3">
        <v>9585.81</v>
      </c>
      <c r="J676" s="3">
        <v>0</v>
      </c>
      <c r="K676" s="3">
        <v>1388.62</v>
      </c>
      <c r="L676" s="3">
        <v>0</v>
      </c>
      <c r="M676" s="3"/>
      <c r="N676" s="3">
        <v>0</v>
      </c>
      <c r="O676" s="3">
        <v>7.0000000000000007E-2</v>
      </c>
      <c r="P676" s="3">
        <v>87183</v>
      </c>
      <c r="Q676" s="1">
        <v>44958</v>
      </c>
      <c r="R676" t="s">
        <v>2680</v>
      </c>
    </row>
    <row r="677" spans="1:18" x14ac:dyDescent="0.25">
      <c r="A677" t="s">
        <v>104</v>
      </c>
      <c r="B677" t="s">
        <v>1069</v>
      </c>
      <c r="C677" s="3">
        <v>35893</v>
      </c>
      <c r="D677" s="3">
        <v>35893</v>
      </c>
      <c r="E677" s="3">
        <v>0</v>
      </c>
      <c r="F677" s="3">
        <v>0</v>
      </c>
      <c r="G677" s="3">
        <v>0</v>
      </c>
      <c r="H677" s="3">
        <v>32281.29</v>
      </c>
      <c r="I677" s="3">
        <v>9432.9500000000007</v>
      </c>
      <c r="J677" s="3">
        <v>0</v>
      </c>
      <c r="K677" s="3">
        <v>1366.57</v>
      </c>
      <c r="L677" s="3">
        <v>0</v>
      </c>
      <c r="M677" s="3"/>
      <c r="N677" s="3">
        <v>-3867</v>
      </c>
      <c r="O677" s="3">
        <v>0.19</v>
      </c>
      <c r="P677" s="3">
        <v>39214</v>
      </c>
      <c r="Q677" s="1">
        <v>44958</v>
      </c>
      <c r="R677" t="s">
        <v>2292</v>
      </c>
    </row>
    <row r="678" spans="1:18" x14ac:dyDescent="0.25">
      <c r="A678" t="s">
        <v>106</v>
      </c>
      <c r="B678" t="s">
        <v>1070</v>
      </c>
      <c r="C678" s="3">
        <v>39966</v>
      </c>
      <c r="D678" s="3">
        <v>39966</v>
      </c>
      <c r="E678" s="3">
        <v>0</v>
      </c>
      <c r="F678" s="3">
        <v>1998.25</v>
      </c>
      <c r="G678" s="3">
        <v>0</v>
      </c>
      <c r="H678" s="3">
        <v>32281.29</v>
      </c>
      <c r="I678" s="3">
        <v>9245.57</v>
      </c>
      <c r="J678" s="3">
        <v>724.8</v>
      </c>
      <c r="K678" s="3">
        <v>1339.52</v>
      </c>
      <c r="L678" s="3">
        <v>0</v>
      </c>
      <c r="M678" s="3"/>
      <c r="N678" s="3">
        <v>0</v>
      </c>
      <c r="O678" s="3">
        <v>0.56999999999999995</v>
      </c>
      <c r="P678" s="3">
        <v>45590</v>
      </c>
      <c r="Q678" s="1">
        <v>44958</v>
      </c>
      <c r="R678" t="s">
        <v>107</v>
      </c>
    </row>
    <row r="679" spans="1:18" x14ac:dyDescent="0.25">
      <c r="A679" t="s">
        <v>108</v>
      </c>
      <c r="B679" t="s">
        <v>109</v>
      </c>
      <c r="C679" s="3">
        <v>46283</v>
      </c>
      <c r="D679" s="3">
        <v>46283</v>
      </c>
      <c r="E679" s="3">
        <v>0</v>
      </c>
      <c r="F679" s="3">
        <v>0</v>
      </c>
      <c r="G679" s="3">
        <v>0</v>
      </c>
      <c r="H679" s="3">
        <v>32281.29</v>
      </c>
      <c r="I679" s="3">
        <v>20004.95</v>
      </c>
      <c r="J679" s="3">
        <v>0</v>
      </c>
      <c r="K679" s="3">
        <v>2898.34</v>
      </c>
      <c r="L679" s="3">
        <v>0</v>
      </c>
      <c r="M679" s="3"/>
      <c r="N679" s="3">
        <v>-4852</v>
      </c>
      <c r="O679" s="3">
        <v>0.42</v>
      </c>
      <c r="P679" s="3">
        <v>50333</v>
      </c>
      <c r="Q679" s="1">
        <v>44958</v>
      </c>
      <c r="R679" t="s">
        <v>2293</v>
      </c>
    </row>
    <row r="680" spans="1:18" x14ac:dyDescent="0.25">
      <c r="A680" t="s">
        <v>110</v>
      </c>
      <c r="B680" t="s">
        <v>111</v>
      </c>
      <c r="C680" s="3">
        <v>83378</v>
      </c>
      <c r="D680" s="3">
        <v>0</v>
      </c>
      <c r="E680" s="3">
        <v>83378</v>
      </c>
      <c r="F680" s="3">
        <v>4168.8999999999996</v>
      </c>
      <c r="G680" s="3">
        <v>0</v>
      </c>
      <c r="H680" s="3">
        <v>32281.29</v>
      </c>
      <c r="I680" s="3">
        <v>20177.54</v>
      </c>
      <c r="J680" s="3">
        <v>0</v>
      </c>
      <c r="K680" s="3">
        <v>2922.89</v>
      </c>
      <c r="L680" s="3">
        <v>25313.53</v>
      </c>
      <c r="M680" s="3"/>
      <c r="N680" s="3">
        <v>5604.99</v>
      </c>
      <c r="O680" s="3">
        <v>0.86</v>
      </c>
      <c r="P680" s="3">
        <v>173848</v>
      </c>
      <c r="Q680" s="1">
        <v>44958</v>
      </c>
      <c r="R680" t="s">
        <v>2294</v>
      </c>
    </row>
    <row r="681" spans="1:18" x14ac:dyDescent="0.25">
      <c r="A681" t="s">
        <v>112</v>
      </c>
      <c r="B681" t="s">
        <v>1071</v>
      </c>
      <c r="C681" s="3">
        <v>38349</v>
      </c>
      <c r="D681" s="3">
        <v>0</v>
      </c>
      <c r="E681" s="3">
        <v>38349</v>
      </c>
      <c r="F681" s="3">
        <v>1917.45</v>
      </c>
      <c r="G681" s="3">
        <v>0</v>
      </c>
      <c r="H681" s="3">
        <v>32281.29</v>
      </c>
      <c r="I681" s="3">
        <v>11928.02</v>
      </c>
      <c r="J681" s="3">
        <v>0</v>
      </c>
      <c r="K681" s="3">
        <v>1727.35</v>
      </c>
      <c r="L681" s="3">
        <v>0</v>
      </c>
      <c r="M681" s="3"/>
      <c r="N681" s="3">
        <v>0</v>
      </c>
      <c r="O681" s="3">
        <v>0.89</v>
      </c>
      <c r="P681" s="3">
        <v>86204</v>
      </c>
      <c r="Q681" s="1">
        <v>44958</v>
      </c>
      <c r="R681" t="s">
        <v>2294</v>
      </c>
    </row>
    <row r="682" spans="1:18" x14ac:dyDescent="0.25">
      <c r="A682" t="s">
        <v>1246</v>
      </c>
      <c r="B682" t="s">
        <v>114</v>
      </c>
      <c r="C682" s="3">
        <v>187801</v>
      </c>
      <c r="D682" s="3">
        <v>0</v>
      </c>
      <c r="E682" s="3">
        <v>176012.29</v>
      </c>
      <c r="F682" s="3">
        <v>20589.32</v>
      </c>
      <c r="G682" s="3">
        <v>0</v>
      </c>
      <c r="H682" s="3">
        <v>32281.29</v>
      </c>
      <c r="I682" s="3">
        <v>14230.78</v>
      </c>
      <c r="J682" s="3">
        <v>180</v>
      </c>
      <c r="K682" s="3">
        <v>3351.5</v>
      </c>
      <c r="L682" s="3">
        <v>0</v>
      </c>
      <c r="M682" s="3"/>
      <c r="N682" s="3">
        <v>6945</v>
      </c>
      <c r="O682" s="3">
        <v>0.82</v>
      </c>
      <c r="P682" s="3">
        <v>253591</v>
      </c>
      <c r="Q682" s="1">
        <v>44958</v>
      </c>
      <c r="R682" t="s">
        <v>2295</v>
      </c>
    </row>
    <row r="683" spans="1:18" x14ac:dyDescent="0.25">
      <c r="A683" t="s">
        <v>115</v>
      </c>
      <c r="B683" t="s">
        <v>116</v>
      </c>
      <c r="C683" s="3">
        <v>39487</v>
      </c>
      <c r="D683" s="3">
        <v>39487</v>
      </c>
      <c r="E683" s="3">
        <v>0</v>
      </c>
      <c r="F683" s="3">
        <v>0</v>
      </c>
      <c r="G683" s="3">
        <v>0</v>
      </c>
      <c r="H683" s="3">
        <v>32281.29</v>
      </c>
      <c r="I683" s="3">
        <v>13111.45</v>
      </c>
      <c r="J683" s="3">
        <v>1028.4000000000001</v>
      </c>
      <c r="K683" s="3">
        <v>948.77</v>
      </c>
      <c r="L683" s="3">
        <v>0</v>
      </c>
      <c r="M683" s="3"/>
      <c r="N683" s="3">
        <v>-4210</v>
      </c>
      <c r="O683" s="3">
        <v>0.09</v>
      </c>
      <c r="P683" s="3">
        <v>43160</v>
      </c>
      <c r="Q683" s="1">
        <v>44958</v>
      </c>
      <c r="R683" t="s">
        <v>2296</v>
      </c>
    </row>
    <row r="684" spans="1:18" x14ac:dyDescent="0.25">
      <c r="A684" t="s">
        <v>117</v>
      </c>
      <c r="B684" t="s">
        <v>116</v>
      </c>
      <c r="C684" s="3">
        <v>39956</v>
      </c>
      <c r="D684" s="3">
        <v>39956</v>
      </c>
      <c r="E684" s="3">
        <v>0</v>
      </c>
      <c r="F684" s="3">
        <v>0</v>
      </c>
      <c r="G684" s="3">
        <v>0</v>
      </c>
      <c r="H684" s="3">
        <v>32281.29</v>
      </c>
      <c r="I684" s="3">
        <v>12559.18</v>
      </c>
      <c r="J684" s="3">
        <v>984</v>
      </c>
      <c r="K684" s="3">
        <v>1819.73</v>
      </c>
      <c r="L684" s="3">
        <v>0</v>
      </c>
      <c r="M684" s="3"/>
      <c r="N684" s="3">
        <v>-4158</v>
      </c>
      <c r="O684" s="3">
        <v>0.8</v>
      </c>
      <c r="P684" s="3">
        <v>43487</v>
      </c>
      <c r="Q684" s="1">
        <v>44958</v>
      </c>
      <c r="R684" t="s">
        <v>2296</v>
      </c>
    </row>
    <row r="685" spans="1:18" x14ac:dyDescent="0.25">
      <c r="A685" t="s">
        <v>118</v>
      </c>
      <c r="B685" t="s">
        <v>1073</v>
      </c>
      <c r="C685" s="3">
        <v>79882</v>
      </c>
      <c r="D685" s="3">
        <v>81153</v>
      </c>
      <c r="E685" s="3">
        <v>0</v>
      </c>
      <c r="F685" s="3">
        <v>3907.42</v>
      </c>
      <c r="G685" s="3">
        <v>1271</v>
      </c>
      <c r="H685" s="3">
        <v>32281.29</v>
      </c>
      <c r="I685" s="3">
        <v>12305.24</v>
      </c>
      <c r="J685" s="3">
        <v>963.6</v>
      </c>
      <c r="K685" s="3">
        <v>1782.28</v>
      </c>
      <c r="L685" s="3">
        <v>0</v>
      </c>
      <c r="M685" s="3"/>
      <c r="N685" s="3">
        <v>0</v>
      </c>
      <c r="O685" s="3">
        <v>0.17</v>
      </c>
      <c r="P685" s="3">
        <v>49969</v>
      </c>
      <c r="Q685" s="1">
        <v>44958</v>
      </c>
      <c r="R685" t="s">
        <v>119</v>
      </c>
    </row>
    <row r="686" spans="1:18" x14ac:dyDescent="0.25">
      <c r="A686" t="s">
        <v>120</v>
      </c>
      <c r="B686" t="s">
        <v>1073</v>
      </c>
      <c r="C686" s="3">
        <v>75987</v>
      </c>
      <c r="D686" s="3">
        <v>77258</v>
      </c>
      <c r="E686" s="3">
        <v>0</v>
      </c>
      <c r="F686" s="3">
        <v>3716.65</v>
      </c>
      <c r="G686" s="3">
        <v>1271</v>
      </c>
      <c r="H686" s="3">
        <v>32281.29</v>
      </c>
      <c r="I686" s="3">
        <v>10379.69</v>
      </c>
      <c r="J686" s="3">
        <v>813.6</v>
      </c>
      <c r="K686" s="3">
        <v>1503.47</v>
      </c>
      <c r="L686" s="3">
        <v>0</v>
      </c>
      <c r="M686" s="3"/>
      <c r="N686" s="3">
        <v>0</v>
      </c>
      <c r="O686" s="3">
        <v>0.3</v>
      </c>
      <c r="P686" s="3">
        <v>47424</v>
      </c>
      <c r="Q686" s="1">
        <v>44958</v>
      </c>
      <c r="R686" t="s">
        <v>119</v>
      </c>
    </row>
    <row r="687" spans="1:18" x14ac:dyDescent="0.25">
      <c r="A687" t="s">
        <v>121</v>
      </c>
      <c r="B687" t="s">
        <v>1074</v>
      </c>
      <c r="C687" s="3">
        <v>45731</v>
      </c>
      <c r="D687" s="3">
        <v>45731</v>
      </c>
      <c r="E687" s="3">
        <v>0</v>
      </c>
      <c r="F687" s="3">
        <v>2286.5100000000002</v>
      </c>
      <c r="G687" s="3">
        <v>0</v>
      </c>
      <c r="H687" s="3">
        <v>32281.29</v>
      </c>
      <c r="I687" s="3">
        <v>15310.67</v>
      </c>
      <c r="J687" s="3">
        <v>0</v>
      </c>
      <c r="K687" s="3">
        <v>2217.9699999999998</v>
      </c>
      <c r="L687" s="3">
        <v>0</v>
      </c>
      <c r="M687" s="3"/>
      <c r="N687" s="3">
        <v>0</v>
      </c>
      <c r="O687" s="3">
        <v>0.56000000000000005</v>
      </c>
      <c r="P687" s="3">
        <v>52097</v>
      </c>
      <c r="Q687" s="1">
        <v>44958</v>
      </c>
      <c r="R687" t="s">
        <v>122</v>
      </c>
    </row>
    <row r="688" spans="1:18" x14ac:dyDescent="0.25">
      <c r="A688" t="s">
        <v>123</v>
      </c>
      <c r="B688" t="s">
        <v>124</v>
      </c>
      <c r="C688" s="3">
        <v>42935</v>
      </c>
      <c r="D688" s="3">
        <v>42935</v>
      </c>
      <c r="E688" s="3">
        <v>0</v>
      </c>
      <c r="F688" s="3">
        <v>0</v>
      </c>
      <c r="G688" s="3">
        <v>0</v>
      </c>
      <c r="H688" s="3">
        <v>32281.29</v>
      </c>
      <c r="I688" s="3">
        <v>15359.98</v>
      </c>
      <c r="J688" s="3">
        <v>1204.8</v>
      </c>
      <c r="K688" s="3">
        <v>2225.46</v>
      </c>
      <c r="L688" s="3">
        <v>0</v>
      </c>
      <c r="M688" s="3"/>
      <c r="N688" s="3">
        <v>-4419</v>
      </c>
      <c r="O688" s="3">
        <v>0.47</v>
      </c>
      <c r="P688" s="3">
        <v>46653</v>
      </c>
      <c r="Q688" s="1">
        <v>44958</v>
      </c>
      <c r="R688" t="s">
        <v>2297</v>
      </c>
    </row>
    <row r="689" spans="1:18" x14ac:dyDescent="0.25">
      <c r="A689" t="s">
        <v>125</v>
      </c>
      <c r="B689" t="s">
        <v>1075</v>
      </c>
      <c r="C689" s="3">
        <v>132307</v>
      </c>
      <c r="D689" s="3">
        <v>132307</v>
      </c>
      <c r="E689" s="3">
        <v>0</v>
      </c>
      <c r="F689" s="3">
        <v>6319.42</v>
      </c>
      <c r="G689" s="3">
        <v>0</v>
      </c>
      <c r="H689" s="3">
        <v>32281.29</v>
      </c>
      <c r="I689" s="3">
        <v>15409.29</v>
      </c>
      <c r="J689" s="3">
        <v>1207.2</v>
      </c>
      <c r="K689" s="3">
        <v>2232.11</v>
      </c>
      <c r="L689" s="3">
        <v>0</v>
      </c>
      <c r="M689" s="3"/>
      <c r="N689" s="3">
        <v>0</v>
      </c>
      <c r="O689" s="3">
        <v>0.69</v>
      </c>
      <c r="P689" s="3">
        <v>57450</v>
      </c>
      <c r="Q689" s="1">
        <v>44958</v>
      </c>
      <c r="R689" t="s">
        <v>126</v>
      </c>
    </row>
    <row r="690" spans="1:18" x14ac:dyDescent="0.25">
      <c r="A690" t="s">
        <v>127</v>
      </c>
      <c r="B690" t="s">
        <v>128</v>
      </c>
      <c r="C690" s="3">
        <v>51539</v>
      </c>
      <c r="D690" s="3">
        <v>51539</v>
      </c>
      <c r="E690" s="3">
        <v>0</v>
      </c>
      <c r="F690" s="3">
        <v>0</v>
      </c>
      <c r="G690" s="3">
        <v>0</v>
      </c>
      <c r="H690" s="3">
        <v>32281.29</v>
      </c>
      <c r="I690" s="3">
        <v>18269.25</v>
      </c>
      <c r="J690" s="3">
        <v>0</v>
      </c>
      <c r="K690" s="3">
        <v>2646.58</v>
      </c>
      <c r="L690" s="3">
        <v>0</v>
      </c>
      <c r="M690" s="3"/>
      <c r="N690" s="3">
        <v>2255</v>
      </c>
      <c r="O690" s="3">
        <v>0.88</v>
      </c>
      <c r="P690" s="3">
        <v>55453</v>
      </c>
      <c r="Q690" s="1">
        <v>44958</v>
      </c>
      <c r="R690" t="s">
        <v>2298</v>
      </c>
    </row>
    <row r="691" spans="1:18" x14ac:dyDescent="0.25">
      <c r="A691" t="s">
        <v>1076</v>
      </c>
      <c r="B691" t="s">
        <v>130</v>
      </c>
      <c r="C691" s="3">
        <v>230203</v>
      </c>
      <c r="D691" s="3">
        <v>0</v>
      </c>
      <c r="E691" s="3">
        <v>210150.56</v>
      </c>
      <c r="F691" s="3">
        <v>30559.97</v>
      </c>
      <c r="G691" s="3">
        <v>0</v>
      </c>
      <c r="H691" s="3">
        <v>32281.29</v>
      </c>
      <c r="I691" s="3">
        <v>18653.86</v>
      </c>
      <c r="J691" s="3">
        <v>145.19999999999999</v>
      </c>
      <c r="K691" s="3">
        <v>2702.34</v>
      </c>
      <c r="L691" s="3">
        <v>0</v>
      </c>
      <c r="M691" s="3"/>
      <c r="N691" s="3">
        <v>0</v>
      </c>
      <c r="O691" s="3">
        <v>0.78</v>
      </c>
      <c r="P691" s="3">
        <v>294494</v>
      </c>
      <c r="Q691" s="1">
        <v>44958</v>
      </c>
      <c r="R691" t="s">
        <v>130</v>
      </c>
    </row>
    <row r="692" spans="1:18" x14ac:dyDescent="0.25">
      <c r="A692" t="s">
        <v>131</v>
      </c>
      <c r="B692" t="s">
        <v>109</v>
      </c>
      <c r="C692" s="3">
        <v>43567</v>
      </c>
      <c r="D692" s="3">
        <v>43567</v>
      </c>
      <c r="E692" s="3">
        <v>0</v>
      </c>
      <c r="F692" s="3">
        <v>0</v>
      </c>
      <c r="G692" s="3">
        <v>0</v>
      </c>
      <c r="H692" s="3">
        <v>32281.29</v>
      </c>
      <c r="I692" s="3">
        <v>17090.75</v>
      </c>
      <c r="J692" s="3">
        <v>133.19999999999999</v>
      </c>
      <c r="K692" s="3">
        <v>2475.9699999999998</v>
      </c>
      <c r="L692" s="3">
        <v>0</v>
      </c>
      <c r="M692" s="3"/>
      <c r="N692" s="3">
        <v>-4580</v>
      </c>
      <c r="O692" s="3">
        <v>0.79</v>
      </c>
      <c r="P692" s="3">
        <v>47402</v>
      </c>
      <c r="Q692" s="1">
        <v>44958</v>
      </c>
      <c r="R692" t="s">
        <v>2293</v>
      </c>
    </row>
    <row r="693" spans="1:18" x14ac:dyDescent="0.25">
      <c r="A693" t="s">
        <v>132</v>
      </c>
      <c r="B693" t="s">
        <v>133</v>
      </c>
      <c r="C693" s="3">
        <v>47552</v>
      </c>
      <c r="D693" s="3">
        <v>47552</v>
      </c>
      <c r="E693" s="3">
        <v>0</v>
      </c>
      <c r="F693" s="3">
        <v>0</v>
      </c>
      <c r="G693" s="3">
        <v>0</v>
      </c>
      <c r="H693" s="3">
        <v>32281.29</v>
      </c>
      <c r="I693" s="3">
        <v>14220.92</v>
      </c>
      <c r="J693" s="3">
        <v>0</v>
      </c>
      <c r="K693" s="3">
        <v>2059.84</v>
      </c>
      <c r="L693" s="3">
        <v>0</v>
      </c>
      <c r="M693" s="3"/>
      <c r="N693" s="3">
        <v>2632</v>
      </c>
      <c r="O693" s="3">
        <v>0.95</v>
      </c>
      <c r="P693" s="3">
        <v>51195</v>
      </c>
      <c r="Q693" s="1">
        <v>44958</v>
      </c>
      <c r="R693" t="s">
        <v>2299</v>
      </c>
    </row>
    <row r="694" spans="1:18" x14ac:dyDescent="0.25">
      <c r="A694" t="s">
        <v>134</v>
      </c>
      <c r="B694" t="s">
        <v>133</v>
      </c>
      <c r="C694" s="3">
        <v>42204</v>
      </c>
      <c r="D694" s="3">
        <v>42204</v>
      </c>
      <c r="E694" s="3">
        <v>0</v>
      </c>
      <c r="F694" s="3">
        <v>0</v>
      </c>
      <c r="G694" s="3">
        <v>0</v>
      </c>
      <c r="H694" s="3">
        <v>32281.29</v>
      </c>
      <c r="I694" s="3">
        <v>14674.57</v>
      </c>
      <c r="J694" s="3">
        <v>1149.5999999999999</v>
      </c>
      <c r="K694" s="3">
        <v>2126</v>
      </c>
      <c r="L694" s="3">
        <v>0</v>
      </c>
      <c r="M694" s="3"/>
      <c r="N694" s="3">
        <v>-4355</v>
      </c>
      <c r="O694" s="3">
        <v>0.54</v>
      </c>
      <c r="P694" s="3">
        <v>45877</v>
      </c>
      <c r="Q694" s="1">
        <v>44958</v>
      </c>
      <c r="R694" t="s">
        <v>2299</v>
      </c>
    </row>
    <row r="695" spans="1:18" x14ac:dyDescent="0.25">
      <c r="A695" t="s">
        <v>135</v>
      </c>
      <c r="B695" t="s">
        <v>109</v>
      </c>
      <c r="C695" s="3">
        <v>40728</v>
      </c>
      <c r="D695" s="3">
        <v>40750</v>
      </c>
      <c r="E695" s="3">
        <v>0</v>
      </c>
      <c r="F695" s="3">
        <v>0</v>
      </c>
      <c r="G695" s="3">
        <v>22</v>
      </c>
      <c r="H695" s="3">
        <v>32281.29</v>
      </c>
      <c r="I695" s="3">
        <v>13175.56</v>
      </c>
      <c r="J695" s="3">
        <v>1149.5999999999999</v>
      </c>
      <c r="K695" s="3">
        <v>1908.78</v>
      </c>
      <c r="L695" s="3">
        <v>0</v>
      </c>
      <c r="M695" s="3"/>
      <c r="N695" s="3">
        <v>-4216</v>
      </c>
      <c r="O695" s="3">
        <v>0.77</v>
      </c>
      <c r="P695" s="3">
        <v>44278</v>
      </c>
      <c r="Q695" s="1">
        <v>44958</v>
      </c>
      <c r="R695" t="s">
        <v>2293</v>
      </c>
    </row>
    <row r="696" spans="1:18" x14ac:dyDescent="0.25">
      <c r="A696" t="s">
        <v>136</v>
      </c>
      <c r="B696" t="s">
        <v>1077</v>
      </c>
      <c r="C696" s="3">
        <v>51024</v>
      </c>
      <c r="D696" s="3">
        <v>51024</v>
      </c>
      <c r="E696" s="3">
        <v>0</v>
      </c>
      <c r="F696" s="3">
        <v>0</v>
      </c>
      <c r="G696" s="3">
        <v>0</v>
      </c>
      <c r="H696" s="3">
        <v>32281.29</v>
      </c>
      <c r="I696" s="3">
        <v>18895.48</v>
      </c>
      <c r="J696" s="3">
        <v>1032</v>
      </c>
      <c r="K696" s="3">
        <v>2737.71</v>
      </c>
      <c r="L696" s="3">
        <v>0</v>
      </c>
      <c r="M696" s="3"/>
      <c r="N696" s="3">
        <v>-4749</v>
      </c>
      <c r="O696" s="3">
        <v>0.52</v>
      </c>
      <c r="P696" s="3">
        <v>50198</v>
      </c>
      <c r="Q696" s="1">
        <v>44958</v>
      </c>
      <c r="R696" t="s">
        <v>137</v>
      </c>
    </row>
    <row r="697" spans="1:18" x14ac:dyDescent="0.25">
      <c r="A697" t="s">
        <v>138</v>
      </c>
      <c r="B697" t="s">
        <v>139</v>
      </c>
      <c r="C697" s="3">
        <v>36049</v>
      </c>
      <c r="D697" s="3">
        <v>36049</v>
      </c>
      <c r="E697" s="3">
        <v>0</v>
      </c>
      <c r="F697" s="3">
        <v>0</v>
      </c>
      <c r="G697" s="3">
        <v>0</v>
      </c>
      <c r="H697" s="3">
        <v>32281.29</v>
      </c>
      <c r="I697" s="3">
        <v>9590.74</v>
      </c>
      <c r="J697" s="3">
        <v>0</v>
      </c>
      <c r="K697" s="3">
        <v>1389.45</v>
      </c>
      <c r="L697" s="3">
        <v>0</v>
      </c>
      <c r="M697" s="3"/>
      <c r="N697" s="3">
        <v>-3882</v>
      </c>
      <c r="O697" s="3">
        <v>0.52</v>
      </c>
      <c r="P697" s="3">
        <v>39380</v>
      </c>
      <c r="Q697" s="1">
        <v>44958</v>
      </c>
      <c r="R697" t="s">
        <v>2300</v>
      </c>
    </row>
    <row r="698" spans="1:18" x14ac:dyDescent="0.25">
      <c r="A698" t="s">
        <v>1522</v>
      </c>
      <c r="B698" t="s">
        <v>141</v>
      </c>
      <c r="C698" s="3">
        <v>37860</v>
      </c>
      <c r="D698" s="3">
        <v>37860</v>
      </c>
      <c r="E698" s="3">
        <v>0</v>
      </c>
      <c r="F698" s="3">
        <v>0</v>
      </c>
      <c r="G698" s="3">
        <v>0</v>
      </c>
      <c r="H698" s="3">
        <v>32281.29</v>
      </c>
      <c r="I698" s="3">
        <v>10586.8</v>
      </c>
      <c r="J698" s="3">
        <v>830.4</v>
      </c>
      <c r="K698" s="3">
        <v>1533.43</v>
      </c>
      <c r="L698" s="3">
        <v>0</v>
      </c>
      <c r="M698" s="3"/>
      <c r="N698" s="3">
        <v>-3974</v>
      </c>
      <c r="O698" s="3">
        <v>0.08</v>
      </c>
      <c r="P698" s="3">
        <v>41258</v>
      </c>
      <c r="Q698" s="1">
        <v>44958</v>
      </c>
      <c r="R698" t="s">
        <v>2301</v>
      </c>
    </row>
    <row r="699" spans="1:18" x14ac:dyDescent="0.25">
      <c r="A699" t="s">
        <v>142</v>
      </c>
      <c r="B699" t="s">
        <v>143</v>
      </c>
      <c r="C699" s="3">
        <v>3524025</v>
      </c>
      <c r="D699" s="3">
        <v>0</v>
      </c>
      <c r="E699" s="3">
        <v>2301046.41</v>
      </c>
      <c r="F699" s="3" t="s">
        <v>72</v>
      </c>
      <c r="G699" s="3">
        <v>0</v>
      </c>
      <c r="H699" s="3">
        <v>32281.29</v>
      </c>
      <c r="I699" s="3">
        <v>21070.04</v>
      </c>
      <c r="J699" s="3">
        <v>163.19999999999999</v>
      </c>
      <c r="K699" s="3">
        <v>3052.72</v>
      </c>
      <c r="L699" s="3">
        <v>0</v>
      </c>
      <c r="M699" s="3"/>
      <c r="N699" s="3">
        <v>9683.27</v>
      </c>
      <c r="O699" s="3">
        <v>0.16</v>
      </c>
      <c r="P699" s="3">
        <v>3705328</v>
      </c>
      <c r="Q699" s="1">
        <v>44958</v>
      </c>
      <c r="R699" t="s">
        <v>2302</v>
      </c>
    </row>
    <row r="700" spans="1:18" x14ac:dyDescent="0.25">
      <c r="A700" t="s">
        <v>144</v>
      </c>
      <c r="B700" t="s">
        <v>1078</v>
      </c>
      <c r="C700" s="3">
        <v>50233</v>
      </c>
      <c r="D700" s="3">
        <v>50250</v>
      </c>
      <c r="E700" s="3">
        <v>0</v>
      </c>
      <c r="F700" s="3">
        <v>0</v>
      </c>
      <c r="G700" s="3">
        <v>17</v>
      </c>
      <c r="H700" s="3">
        <v>32281.29</v>
      </c>
      <c r="I700" s="3">
        <v>18856.03</v>
      </c>
      <c r="J700" s="3">
        <v>146.4</v>
      </c>
      <c r="K700" s="3">
        <v>2731.47</v>
      </c>
      <c r="L700" s="3">
        <v>0</v>
      </c>
      <c r="M700" s="3"/>
      <c r="N700" s="3">
        <v>-4745</v>
      </c>
      <c r="O700" s="3">
        <v>0.81</v>
      </c>
      <c r="P700" s="3">
        <v>49254</v>
      </c>
      <c r="Q700" s="1">
        <v>44958</v>
      </c>
      <c r="R700" t="s">
        <v>145</v>
      </c>
    </row>
    <row r="701" spans="1:18" x14ac:dyDescent="0.25">
      <c r="A701" t="s">
        <v>146</v>
      </c>
      <c r="B701" t="s">
        <v>147</v>
      </c>
      <c r="C701" s="3">
        <v>33882</v>
      </c>
      <c r="D701" s="3">
        <v>33882</v>
      </c>
      <c r="E701" s="3">
        <v>0</v>
      </c>
      <c r="F701" s="3">
        <v>0</v>
      </c>
      <c r="G701" s="3">
        <v>0</v>
      </c>
      <c r="H701" s="3">
        <v>32281.29</v>
      </c>
      <c r="I701" s="3">
        <v>6844.19</v>
      </c>
      <c r="J701" s="3">
        <v>537.6</v>
      </c>
      <c r="K701" s="3">
        <v>991.63</v>
      </c>
      <c r="L701" s="3">
        <v>0</v>
      </c>
      <c r="M701" s="3"/>
      <c r="N701" s="3">
        <v>-3626</v>
      </c>
      <c r="O701" s="3">
        <v>0.28999999999999998</v>
      </c>
      <c r="P701" s="3">
        <v>37029</v>
      </c>
      <c r="Q701" s="1">
        <v>44958</v>
      </c>
      <c r="R701" t="s">
        <v>2303</v>
      </c>
    </row>
    <row r="702" spans="1:18" x14ac:dyDescent="0.25">
      <c r="A702" t="s">
        <v>148</v>
      </c>
      <c r="B702" t="s">
        <v>149</v>
      </c>
      <c r="C702" s="3">
        <v>112468</v>
      </c>
      <c r="D702" s="3">
        <v>0</v>
      </c>
      <c r="E702" s="3">
        <v>105649.27</v>
      </c>
      <c r="F702" s="3">
        <v>12101.19</v>
      </c>
      <c r="G702" s="3">
        <v>0</v>
      </c>
      <c r="H702" s="3">
        <v>32281.29</v>
      </c>
      <c r="I702" s="3">
        <v>6617.36</v>
      </c>
      <c r="J702" s="3">
        <v>519.6</v>
      </c>
      <c r="K702" s="3">
        <v>958.76</v>
      </c>
      <c r="L702" s="3">
        <v>0</v>
      </c>
      <c r="M702" s="3"/>
      <c r="N702" s="3">
        <v>0</v>
      </c>
      <c r="O702" s="3">
        <v>0.53</v>
      </c>
      <c r="P702" s="3">
        <v>158128</v>
      </c>
      <c r="Q702" s="1">
        <v>44958</v>
      </c>
      <c r="R702" t="s">
        <v>149</v>
      </c>
    </row>
    <row r="703" spans="1:18" x14ac:dyDescent="0.25">
      <c r="A703" t="s">
        <v>150</v>
      </c>
      <c r="B703" t="s">
        <v>151</v>
      </c>
      <c r="C703" s="3">
        <v>38829</v>
      </c>
      <c r="D703" s="3">
        <v>38829</v>
      </c>
      <c r="E703" s="3">
        <v>0</v>
      </c>
      <c r="F703" s="3">
        <v>0</v>
      </c>
      <c r="G703" s="3">
        <v>0</v>
      </c>
      <c r="H703" s="3">
        <v>32281.29</v>
      </c>
      <c r="I703" s="3">
        <v>11356.03</v>
      </c>
      <c r="J703" s="3">
        <v>890.4</v>
      </c>
      <c r="K703" s="3">
        <v>1645.37</v>
      </c>
      <c r="L703" s="3">
        <v>0</v>
      </c>
      <c r="M703" s="3"/>
      <c r="N703" s="3">
        <v>-4046</v>
      </c>
      <c r="O703" s="3">
        <v>0.91</v>
      </c>
      <c r="P703" s="3">
        <v>42128</v>
      </c>
      <c r="Q703" s="1">
        <v>44958</v>
      </c>
      <c r="R703" t="s">
        <v>2304</v>
      </c>
    </row>
    <row r="704" spans="1:18" x14ac:dyDescent="0.25">
      <c r="A704" t="s">
        <v>1524</v>
      </c>
      <c r="B704" t="s">
        <v>1079</v>
      </c>
      <c r="C704" s="3">
        <v>35210</v>
      </c>
      <c r="D704" s="3">
        <v>35210</v>
      </c>
      <c r="E704" s="3">
        <v>0</v>
      </c>
      <c r="F704" s="3">
        <v>1760.45</v>
      </c>
      <c r="G704" s="3">
        <v>0</v>
      </c>
      <c r="H704" s="3">
        <v>32281.29</v>
      </c>
      <c r="I704" s="3">
        <v>5581.86</v>
      </c>
      <c r="J704" s="3">
        <v>0</v>
      </c>
      <c r="K704" s="3">
        <v>709.08</v>
      </c>
      <c r="L704" s="3">
        <v>0</v>
      </c>
      <c r="M704" s="3"/>
      <c r="N704" s="3">
        <v>11209.98</v>
      </c>
      <c r="O704" s="3">
        <v>0.34</v>
      </c>
      <c r="P704" s="3">
        <v>51543</v>
      </c>
      <c r="Q704" s="1">
        <v>44958</v>
      </c>
      <c r="R704" t="s">
        <v>83</v>
      </c>
    </row>
    <row r="705" spans="1:18" x14ac:dyDescent="0.25">
      <c r="A705" t="s">
        <v>153</v>
      </c>
      <c r="B705" t="s">
        <v>1063</v>
      </c>
      <c r="C705" s="3">
        <v>50363</v>
      </c>
      <c r="D705" s="3">
        <v>50363</v>
      </c>
      <c r="E705" s="3">
        <v>0</v>
      </c>
      <c r="F705" s="3">
        <v>2518.14</v>
      </c>
      <c r="G705" s="3">
        <v>0</v>
      </c>
      <c r="H705" s="3">
        <v>32281.29</v>
      </c>
      <c r="I705" s="3">
        <v>19640.060000000001</v>
      </c>
      <c r="J705" s="3">
        <v>0</v>
      </c>
      <c r="K705" s="3">
        <v>2845.07</v>
      </c>
      <c r="L705" s="3">
        <v>0</v>
      </c>
      <c r="M705" s="3"/>
      <c r="N705" s="3">
        <v>0</v>
      </c>
      <c r="O705" s="3">
        <v>0.44</v>
      </c>
      <c r="P705" s="3">
        <v>57285</v>
      </c>
      <c r="Q705" s="1">
        <v>44958</v>
      </c>
      <c r="R705" t="s">
        <v>83</v>
      </c>
    </row>
    <row r="706" spans="1:18" x14ac:dyDescent="0.25">
      <c r="A706" t="s">
        <v>154</v>
      </c>
      <c r="B706" t="s">
        <v>1080</v>
      </c>
      <c r="C706" s="3">
        <v>38690</v>
      </c>
      <c r="D706" s="3">
        <v>38690</v>
      </c>
      <c r="E706" s="3">
        <v>0</v>
      </c>
      <c r="F706" s="3">
        <v>0</v>
      </c>
      <c r="G706" s="3">
        <v>0</v>
      </c>
      <c r="H706" s="3">
        <v>32281.29</v>
      </c>
      <c r="I706" s="3">
        <v>11356.03</v>
      </c>
      <c r="J706" s="3">
        <v>902.4</v>
      </c>
      <c r="K706" s="3">
        <v>1645.37</v>
      </c>
      <c r="L706" s="3">
        <v>0</v>
      </c>
      <c r="M706" s="3"/>
      <c r="N706" s="3">
        <v>-4046</v>
      </c>
      <c r="O706" s="3">
        <v>0.91</v>
      </c>
      <c r="P706" s="3">
        <v>42140</v>
      </c>
      <c r="Q706" s="1">
        <v>44958</v>
      </c>
      <c r="R706" t="s">
        <v>1250</v>
      </c>
    </row>
    <row r="707" spans="1:18" x14ac:dyDescent="0.25">
      <c r="A707" t="s">
        <v>155</v>
      </c>
      <c r="B707" t="s">
        <v>1081</v>
      </c>
      <c r="C707" s="3">
        <v>125360</v>
      </c>
      <c r="D707" s="3">
        <v>0</v>
      </c>
      <c r="E707" s="3">
        <v>117759.6</v>
      </c>
      <c r="F707" s="3">
        <v>13488.38</v>
      </c>
      <c r="G707" s="3">
        <v>0</v>
      </c>
      <c r="H707" s="3">
        <v>32281.29</v>
      </c>
      <c r="I707" s="3">
        <v>11464.51</v>
      </c>
      <c r="J707" s="3">
        <v>0</v>
      </c>
      <c r="K707" s="3">
        <v>1661.19</v>
      </c>
      <c r="L707" s="3">
        <v>0</v>
      </c>
      <c r="M707" s="3"/>
      <c r="N707" s="3">
        <v>5604.99</v>
      </c>
      <c r="O707" s="3">
        <v>0.04</v>
      </c>
      <c r="P707" s="3">
        <v>182260</v>
      </c>
      <c r="Q707" s="1">
        <v>44958</v>
      </c>
      <c r="R707" t="s">
        <v>149</v>
      </c>
    </row>
    <row r="708" spans="1:18" x14ac:dyDescent="0.25">
      <c r="A708" t="s">
        <v>156</v>
      </c>
      <c r="B708" t="s">
        <v>1075</v>
      </c>
      <c r="C708" s="3">
        <v>125488</v>
      </c>
      <c r="D708" s="3">
        <v>125488</v>
      </c>
      <c r="E708" s="3">
        <v>0</v>
      </c>
      <c r="F708" s="3">
        <v>6005.2</v>
      </c>
      <c r="G708" s="3">
        <v>0</v>
      </c>
      <c r="H708" s="3">
        <v>32281.29</v>
      </c>
      <c r="I708" s="3">
        <v>14620.33</v>
      </c>
      <c r="J708" s="3">
        <v>1146</v>
      </c>
      <c r="K708" s="3">
        <v>2117.6799999999998</v>
      </c>
      <c r="L708" s="3">
        <v>0</v>
      </c>
      <c r="M708" s="3"/>
      <c r="N708" s="3">
        <v>0</v>
      </c>
      <c r="O708" s="3">
        <v>0.5</v>
      </c>
      <c r="P708" s="3">
        <v>56171</v>
      </c>
      <c r="Q708" s="1">
        <v>44958</v>
      </c>
      <c r="R708" t="s">
        <v>126</v>
      </c>
    </row>
    <row r="709" spans="1:18" x14ac:dyDescent="0.25">
      <c r="A709" t="s">
        <v>157</v>
      </c>
      <c r="B709" t="s">
        <v>158</v>
      </c>
      <c r="C709" s="3">
        <v>3916840</v>
      </c>
      <c r="D709" s="3">
        <v>0</v>
      </c>
      <c r="E709" s="3">
        <v>2527299.66</v>
      </c>
      <c r="F709" s="3" t="s">
        <v>72</v>
      </c>
      <c r="G709" s="3">
        <v>0</v>
      </c>
      <c r="H709" s="3">
        <v>32281.29</v>
      </c>
      <c r="I709" s="3">
        <v>14832.36</v>
      </c>
      <c r="J709" s="3">
        <v>1161.5999999999999</v>
      </c>
      <c r="K709" s="3">
        <v>2148.4699999999998</v>
      </c>
      <c r="L709" s="3">
        <v>0</v>
      </c>
      <c r="M709" s="3"/>
      <c r="N709" s="3">
        <v>8551.1299999999992</v>
      </c>
      <c r="O709" s="3">
        <v>0.17</v>
      </c>
      <c r="P709" s="3">
        <v>4102180</v>
      </c>
      <c r="Q709" s="1">
        <v>44958</v>
      </c>
      <c r="R709" t="s">
        <v>2305</v>
      </c>
    </row>
    <row r="710" spans="1:18" x14ac:dyDescent="0.25">
      <c r="A710" t="s">
        <v>159</v>
      </c>
      <c r="B710" t="s">
        <v>1082</v>
      </c>
      <c r="C710" s="3">
        <v>38625</v>
      </c>
      <c r="D710" s="3">
        <v>39269</v>
      </c>
      <c r="E710" s="3">
        <v>0</v>
      </c>
      <c r="F710" s="3">
        <v>644</v>
      </c>
      <c r="G710" s="3">
        <v>644</v>
      </c>
      <c r="H710" s="3">
        <v>32281.29</v>
      </c>
      <c r="I710" s="3">
        <v>11306.72</v>
      </c>
      <c r="J710" s="3">
        <v>886.8</v>
      </c>
      <c r="K710" s="3">
        <v>1638.3</v>
      </c>
      <c r="L710" s="3">
        <v>0</v>
      </c>
      <c r="M710" s="3"/>
      <c r="N710" s="3">
        <v>0</v>
      </c>
      <c r="O710" s="3">
        <v>0.89</v>
      </c>
      <c r="P710" s="3">
        <v>46114</v>
      </c>
      <c r="Q710" s="1">
        <v>44958</v>
      </c>
      <c r="R710" t="s">
        <v>2306</v>
      </c>
    </row>
    <row r="711" spans="1:18" x14ac:dyDescent="0.25">
      <c r="A711" t="s">
        <v>161</v>
      </c>
      <c r="B711" t="s">
        <v>1083</v>
      </c>
      <c r="C711" s="3">
        <v>38656</v>
      </c>
      <c r="D711" s="3">
        <v>39301</v>
      </c>
      <c r="E711" s="3">
        <v>0</v>
      </c>
      <c r="F711" s="3">
        <v>645</v>
      </c>
      <c r="G711" s="3">
        <v>645</v>
      </c>
      <c r="H711" s="3">
        <v>32281.29</v>
      </c>
      <c r="I711" s="3">
        <v>11336.3</v>
      </c>
      <c r="J711" s="3">
        <v>889.2</v>
      </c>
      <c r="K711" s="3">
        <v>1642.46</v>
      </c>
      <c r="L711" s="3">
        <v>0</v>
      </c>
      <c r="M711" s="3"/>
      <c r="N711" s="3">
        <v>0</v>
      </c>
      <c r="O711" s="3">
        <v>0.75</v>
      </c>
      <c r="P711" s="3">
        <v>46150</v>
      </c>
      <c r="Q711" s="1">
        <v>44958</v>
      </c>
      <c r="R711" t="s">
        <v>2307</v>
      </c>
    </row>
    <row r="712" spans="1:18" x14ac:dyDescent="0.25">
      <c r="A712" t="s">
        <v>163</v>
      </c>
      <c r="B712" t="s">
        <v>164</v>
      </c>
      <c r="C712" s="3">
        <v>38981</v>
      </c>
      <c r="D712" s="3">
        <v>38981</v>
      </c>
      <c r="E712" s="3">
        <v>0</v>
      </c>
      <c r="F712" s="3">
        <v>0</v>
      </c>
      <c r="G712" s="3">
        <v>0</v>
      </c>
      <c r="H712" s="3">
        <v>32281.29</v>
      </c>
      <c r="I712" s="3">
        <v>11642.02</v>
      </c>
      <c r="J712" s="3">
        <v>913.2</v>
      </c>
      <c r="K712" s="3">
        <v>1686.57</v>
      </c>
      <c r="L712" s="3">
        <v>0</v>
      </c>
      <c r="M712" s="3"/>
      <c r="N712" s="3">
        <v>-4073</v>
      </c>
      <c r="O712" s="3">
        <v>0.92</v>
      </c>
      <c r="P712" s="3">
        <v>42451</v>
      </c>
      <c r="Q712" s="1">
        <v>44958</v>
      </c>
      <c r="R712" t="s">
        <v>2308</v>
      </c>
    </row>
    <row r="713" spans="1:18" x14ac:dyDescent="0.25">
      <c r="A713" t="s">
        <v>165</v>
      </c>
      <c r="B713" t="s">
        <v>1062</v>
      </c>
      <c r="C713" s="3">
        <v>38126</v>
      </c>
      <c r="D713" s="3">
        <v>38126</v>
      </c>
      <c r="E713" s="3">
        <v>0</v>
      </c>
      <c r="F713" s="3">
        <v>636</v>
      </c>
      <c r="G713" s="3">
        <v>0</v>
      </c>
      <c r="H713" s="3">
        <v>32281.29</v>
      </c>
      <c r="I713" s="3">
        <v>10838.28</v>
      </c>
      <c r="J713" s="3">
        <v>849.6</v>
      </c>
      <c r="K713" s="3">
        <v>1570.05</v>
      </c>
      <c r="L713" s="3">
        <v>0</v>
      </c>
      <c r="M713" s="3"/>
      <c r="N713" s="3">
        <v>0</v>
      </c>
      <c r="O713" s="3">
        <v>0.78</v>
      </c>
      <c r="P713" s="3">
        <v>46176</v>
      </c>
      <c r="Q713" s="1">
        <v>44958</v>
      </c>
      <c r="R713" t="s">
        <v>2287</v>
      </c>
    </row>
    <row r="714" spans="1:18" x14ac:dyDescent="0.25">
      <c r="A714" t="s">
        <v>166</v>
      </c>
      <c r="B714" t="s">
        <v>1084</v>
      </c>
      <c r="C714" s="3">
        <v>39763</v>
      </c>
      <c r="D714" s="3">
        <v>40426</v>
      </c>
      <c r="E714" s="3">
        <v>0</v>
      </c>
      <c r="F714" s="3">
        <v>663</v>
      </c>
      <c r="G714" s="3">
        <v>663</v>
      </c>
      <c r="H714" s="3">
        <v>32281.29</v>
      </c>
      <c r="I714" s="3">
        <v>12376.74</v>
      </c>
      <c r="J714" s="3">
        <v>970.8</v>
      </c>
      <c r="K714" s="3">
        <v>1793.1</v>
      </c>
      <c r="L714" s="3">
        <v>0</v>
      </c>
      <c r="M714" s="3"/>
      <c r="N714" s="3">
        <v>0</v>
      </c>
      <c r="O714" s="3">
        <v>7.0000000000000007E-2</v>
      </c>
      <c r="P714" s="3">
        <v>47422</v>
      </c>
      <c r="Q714" s="1">
        <v>44958</v>
      </c>
      <c r="R714" t="s">
        <v>2309</v>
      </c>
    </row>
    <row r="715" spans="1:18" x14ac:dyDescent="0.25">
      <c r="A715" t="s">
        <v>168</v>
      </c>
      <c r="B715" t="s">
        <v>33</v>
      </c>
      <c r="C715" s="3">
        <v>122687</v>
      </c>
      <c r="D715" s="3">
        <v>75772</v>
      </c>
      <c r="E715" s="3">
        <v>46915</v>
      </c>
      <c r="F715" s="3">
        <v>2345.75</v>
      </c>
      <c r="G715" s="3">
        <v>0</v>
      </c>
      <c r="H715" s="3">
        <v>32281.29</v>
      </c>
      <c r="I715" s="3">
        <v>12075.95</v>
      </c>
      <c r="J715" s="3">
        <v>946.8</v>
      </c>
      <c r="K715" s="3">
        <v>1749.41</v>
      </c>
      <c r="L715" s="3">
        <v>0</v>
      </c>
      <c r="M715" s="3"/>
      <c r="N715" s="3">
        <v>0</v>
      </c>
      <c r="O715" s="3">
        <v>0.8</v>
      </c>
      <c r="P715" s="3">
        <v>96315</v>
      </c>
      <c r="Q715" s="1">
        <v>44958</v>
      </c>
      <c r="R715" t="s">
        <v>33</v>
      </c>
    </row>
    <row r="716" spans="1:18" x14ac:dyDescent="0.25">
      <c r="A716" t="s">
        <v>169</v>
      </c>
      <c r="B716" t="s">
        <v>1085</v>
      </c>
      <c r="C716" s="3">
        <v>72214</v>
      </c>
      <c r="D716" s="3">
        <v>72214</v>
      </c>
      <c r="E716" s="3">
        <v>0</v>
      </c>
      <c r="F716" s="3">
        <v>3531.88</v>
      </c>
      <c r="G716" s="3">
        <v>0</v>
      </c>
      <c r="H716" s="3">
        <v>32281.29</v>
      </c>
      <c r="I716" s="3">
        <v>8515.7900000000009</v>
      </c>
      <c r="J716" s="3">
        <v>667.2</v>
      </c>
      <c r="K716" s="3">
        <v>1233.82</v>
      </c>
      <c r="L716" s="3">
        <v>0</v>
      </c>
      <c r="M716" s="3"/>
      <c r="N716" s="3">
        <v>0</v>
      </c>
      <c r="O716" s="3">
        <v>0.02</v>
      </c>
      <c r="P716" s="3">
        <v>46230</v>
      </c>
      <c r="Q716" s="1">
        <v>44958</v>
      </c>
      <c r="R716" t="s">
        <v>170</v>
      </c>
    </row>
    <row r="717" spans="1:18" x14ac:dyDescent="0.25">
      <c r="A717" t="s">
        <v>171</v>
      </c>
      <c r="B717" t="s">
        <v>1086</v>
      </c>
      <c r="C717" s="3">
        <v>42156</v>
      </c>
      <c r="D717" s="3">
        <v>42156</v>
      </c>
      <c r="E717" s="3">
        <v>0</v>
      </c>
      <c r="F717" s="3">
        <v>0</v>
      </c>
      <c r="G717" s="3">
        <v>0</v>
      </c>
      <c r="H717" s="3">
        <v>32281.29</v>
      </c>
      <c r="I717" s="3">
        <v>9225.85</v>
      </c>
      <c r="J717" s="3">
        <v>723.6</v>
      </c>
      <c r="K717" s="3">
        <v>1336.19</v>
      </c>
      <c r="L717" s="3">
        <v>0</v>
      </c>
      <c r="M717" s="3"/>
      <c r="N717" s="3">
        <v>-3848</v>
      </c>
      <c r="O717" s="3">
        <v>7.0000000000000007E-2</v>
      </c>
      <c r="P717" s="3">
        <v>39719</v>
      </c>
      <c r="Q717" s="1">
        <v>44958</v>
      </c>
      <c r="R717" t="s">
        <v>2573</v>
      </c>
    </row>
    <row r="718" spans="1:18" x14ac:dyDescent="0.25">
      <c r="A718" t="s">
        <v>173</v>
      </c>
      <c r="B718" t="s">
        <v>174</v>
      </c>
      <c r="C718" s="3">
        <v>3095454</v>
      </c>
      <c r="D718" s="3">
        <v>0</v>
      </c>
      <c r="E718" s="3">
        <v>2006486.11</v>
      </c>
      <c r="F718" s="3" t="s">
        <v>72</v>
      </c>
      <c r="G718" s="3">
        <v>0</v>
      </c>
      <c r="H718" s="3">
        <v>32281.29</v>
      </c>
      <c r="I718" s="3">
        <v>9191.33</v>
      </c>
      <c r="J718" s="3">
        <v>721.2</v>
      </c>
      <c r="K718" s="3">
        <v>1331.2</v>
      </c>
      <c r="L718" s="3">
        <v>0</v>
      </c>
      <c r="M718" s="3"/>
      <c r="N718" s="3">
        <v>7527.28</v>
      </c>
      <c r="O718" s="3">
        <v>0.39</v>
      </c>
      <c r="P718" s="3">
        <v>3246831</v>
      </c>
      <c r="Q718" s="1">
        <v>44958</v>
      </c>
      <c r="R718" t="s">
        <v>2310</v>
      </c>
    </row>
    <row r="719" spans="1:18" x14ac:dyDescent="0.25">
      <c r="A719" t="s">
        <v>175</v>
      </c>
      <c r="B719" t="s">
        <v>176</v>
      </c>
      <c r="C719" s="3">
        <v>37273</v>
      </c>
      <c r="D719" s="3">
        <v>37273</v>
      </c>
      <c r="E719" s="3">
        <v>0</v>
      </c>
      <c r="F719" s="3">
        <v>0</v>
      </c>
      <c r="G719" s="3">
        <v>0</v>
      </c>
      <c r="H719" s="3">
        <v>32281.29</v>
      </c>
      <c r="I719" s="3">
        <v>10034.530000000001</v>
      </c>
      <c r="J719" s="3">
        <v>787.2</v>
      </c>
      <c r="K719" s="3">
        <v>1453.54</v>
      </c>
      <c r="L719" s="3">
        <v>0</v>
      </c>
      <c r="M719" s="3"/>
      <c r="N719" s="3">
        <v>-3923</v>
      </c>
      <c r="O719" s="3">
        <v>0.44</v>
      </c>
      <c r="P719" s="3">
        <v>40634</v>
      </c>
      <c r="Q719" s="1">
        <v>44958</v>
      </c>
      <c r="R719" t="s">
        <v>2311</v>
      </c>
    </row>
    <row r="720" spans="1:18" x14ac:dyDescent="0.25">
      <c r="A720" t="s">
        <v>177</v>
      </c>
      <c r="B720" t="s">
        <v>178</v>
      </c>
      <c r="C720" s="3">
        <v>1461534</v>
      </c>
      <c r="D720" s="3">
        <v>0</v>
      </c>
      <c r="E720" s="3">
        <v>1008163.88</v>
      </c>
      <c r="F720" s="3" t="s">
        <v>72</v>
      </c>
      <c r="G720" s="3">
        <v>0</v>
      </c>
      <c r="H720" s="3">
        <v>32281.29</v>
      </c>
      <c r="I720" s="3">
        <v>10034.530000000001</v>
      </c>
      <c r="J720" s="3">
        <v>787.2</v>
      </c>
      <c r="K720" s="3">
        <v>1453.54</v>
      </c>
      <c r="L720" s="3">
        <v>0</v>
      </c>
      <c r="M720" s="3"/>
      <c r="N720" s="3">
        <v>7680.32</v>
      </c>
      <c r="O720" s="3">
        <v>0.93</v>
      </c>
      <c r="P720" s="3">
        <v>1564180</v>
      </c>
      <c r="Q720" s="1">
        <v>44958</v>
      </c>
      <c r="R720" t="s">
        <v>2312</v>
      </c>
    </row>
    <row r="721" spans="1:18" x14ac:dyDescent="0.25">
      <c r="A721" t="s">
        <v>179</v>
      </c>
      <c r="B721" t="s">
        <v>180</v>
      </c>
      <c r="C721" s="3">
        <v>77677</v>
      </c>
      <c r="D721" s="3">
        <v>0</v>
      </c>
      <c r="E721" s="3">
        <v>75896.350000000006</v>
      </c>
      <c r="F721" s="3">
        <v>5575.47</v>
      </c>
      <c r="G721" s="3">
        <v>0</v>
      </c>
      <c r="H721" s="3">
        <v>32281.29</v>
      </c>
      <c r="I721" s="3">
        <v>9521.7099999999991</v>
      </c>
      <c r="J721" s="3">
        <v>747.6</v>
      </c>
      <c r="K721" s="3">
        <v>1379.47</v>
      </c>
      <c r="L721" s="3">
        <v>0</v>
      </c>
      <c r="M721" s="3"/>
      <c r="N721" s="3">
        <v>0</v>
      </c>
      <c r="O721" s="3">
        <v>0.11</v>
      </c>
      <c r="P721" s="3">
        <v>125402</v>
      </c>
      <c r="Q721" s="1">
        <v>44958</v>
      </c>
      <c r="R721" t="s">
        <v>180</v>
      </c>
    </row>
    <row r="722" spans="1:18" x14ac:dyDescent="0.25">
      <c r="A722" t="s">
        <v>181</v>
      </c>
      <c r="B722" t="s">
        <v>182</v>
      </c>
      <c r="C722" s="3">
        <v>57422</v>
      </c>
      <c r="D722" s="3">
        <v>37000</v>
      </c>
      <c r="E722" s="3">
        <v>20422</v>
      </c>
      <c r="F722" s="3">
        <v>1021.1</v>
      </c>
      <c r="G722" s="3">
        <v>0</v>
      </c>
      <c r="H722" s="3">
        <v>32281.29</v>
      </c>
      <c r="I722" s="3">
        <v>8703.16</v>
      </c>
      <c r="J722" s="3">
        <v>681.6</v>
      </c>
      <c r="K722" s="3">
        <v>1260.8699999999999</v>
      </c>
      <c r="L722" s="3">
        <v>0</v>
      </c>
      <c r="M722" s="3"/>
      <c r="N722" s="3">
        <v>0</v>
      </c>
      <c r="O722" s="3">
        <v>0.98</v>
      </c>
      <c r="P722" s="3">
        <v>64371</v>
      </c>
      <c r="Q722" s="1">
        <v>44958</v>
      </c>
      <c r="R722" t="s">
        <v>182</v>
      </c>
    </row>
    <row r="723" spans="1:18" x14ac:dyDescent="0.25">
      <c r="A723" t="s">
        <v>183</v>
      </c>
      <c r="B723" t="s">
        <v>184</v>
      </c>
      <c r="C723" s="3">
        <v>40341</v>
      </c>
      <c r="D723" s="3">
        <v>40341</v>
      </c>
      <c r="E723" s="3">
        <v>0</v>
      </c>
      <c r="F723" s="3">
        <v>1961.77</v>
      </c>
      <c r="G723" s="3">
        <v>0</v>
      </c>
      <c r="H723" s="3">
        <v>32281.29</v>
      </c>
      <c r="I723" s="3">
        <v>8609.48</v>
      </c>
      <c r="J723" s="3">
        <v>675.6</v>
      </c>
      <c r="K723" s="3">
        <v>1247.55</v>
      </c>
      <c r="L723" s="3">
        <v>0</v>
      </c>
      <c r="M723" s="3"/>
      <c r="N723" s="3">
        <v>0</v>
      </c>
      <c r="O723" s="3">
        <v>0.31</v>
      </c>
      <c r="P723" s="3">
        <v>44776</v>
      </c>
      <c r="Q723" s="1">
        <v>44958</v>
      </c>
      <c r="R723" t="s">
        <v>2607</v>
      </c>
    </row>
    <row r="724" spans="1:18" x14ac:dyDescent="0.25">
      <c r="A724" t="s">
        <v>185</v>
      </c>
      <c r="B724" t="s">
        <v>1087</v>
      </c>
      <c r="C724" s="3">
        <v>110533</v>
      </c>
      <c r="D724" s="3">
        <v>112294</v>
      </c>
      <c r="E724" s="3">
        <v>0</v>
      </c>
      <c r="F724" s="3">
        <v>1761</v>
      </c>
      <c r="G724" s="3">
        <v>1761</v>
      </c>
      <c r="H724" s="3">
        <v>32281.29</v>
      </c>
      <c r="I724" s="3">
        <v>9235.7099999999991</v>
      </c>
      <c r="J724" s="3">
        <v>0</v>
      </c>
      <c r="K724" s="3">
        <v>1338.27</v>
      </c>
      <c r="L724" s="3">
        <v>0</v>
      </c>
      <c r="M724" s="3"/>
      <c r="N724" s="3">
        <v>-3849</v>
      </c>
      <c r="O724" s="3">
        <v>0.73</v>
      </c>
      <c r="P724" s="3">
        <v>39007</v>
      </c>
      <c r="Q724" s="1">
        <v>44958</v>
      </c>
      <c r="R724" t="s">
        <v>186</v>
      </c>
    </row>
    <row r="725" spans="1:18" x14ac:dyDescent="0.25">
      <c r="A725" t="s">
        <v>187</v>
      </c>
      <c r="B725" t="s">
        <v>188</v>
      </c>
      <c r="C725" s="3">
        <v>34679</v>
      </c>
      <c r="D725" s="3">
        <v>35000</v>
      </c>
      <c r="E725" s="3">
        <v>0</v>
      </c>
      <c r="F725" s="3">
        <v>0</v>
      </c>
      <c r="G725" s="3">
        <v>321</v>
      </c>
      <c r="H725" s="3">
        <v>32281.29</v>
      </c>
      <c r="I725" s="3">
        <v>8427.0300000000007</v>
      </c>
      <c r="J725" s="3">
        <v>0</v>
      </c>
      <c r="K725" s="3">
        <v>1220.92</v>
      </c>
      <c r="L725" s="3">
        <v>0</v>
      </c>
      <c r="M725" s="3"/>
      <c r="N725" s="3">
        <v>-3773</v>
      </c>
      <c r="O725" s="3">
        <v>0.76</v>
      </c>
      <c r="P725" s="3">
        <v>37836</v>
      </c>
      <c r="Q725" s="1">
        <v>44958</v>
      </c>
      <c r="R725" t="s">
        <v>2313</v>
      </c>
    </row>
    <row r="726" spans="1:18" x14ac:dyDescent="0.25">
      <c r="A726" t="s">
        <v>189</v>
      </c>
      <c r="B726" t="s">
        <v>190</v>
      </c>
      <c r="C726" s="3">
        <v>38273</v>
      </c>
      <c r="D726" s="3">
        <v>38273</v>
      </c>
      <c r="E726" s="3">
        <v>0</v>
      </c>
      <c r="F726" s="3">
        <v>0</v>
      </c>
      <c r="G726" s="3">
        <v>0</v>
      </c>
      <c r="H726" s="3">
        <v>32281.29</v>
      </c>
      <c r="I726" s="3">
        <v>10976.34</v>
      </c>
      <c r="J726" s="3">
        <v>860.4</v>
      </c>
      <c r="K726" s="3">
        <v>1590.44</v>
      </c>
      <c r="L726" s="3">
        <v>0</v>
      </c>
      <c r="M726" s="3"/>
      <c r="N726" s="3">
        <v>-4011</v>
      </c>
      <c r="O726" s="3">
        <v>0.53</v>
      </c>
      <c r="P726" s="3">
        <v>41698</v>
      </c>
      <c r="Q726" s="1">
        <v>44958</v>
      </c>
      <c r="R726" t="s">
        <v>2314</v>
      </c>
    </row>
    <row r="727" spans="1:18" x14ac:dyDescent="0.25">
      <c r="A727" t="s">
        <v>191</v>
      </c>
      <c r="B727" t="s">
        <v>1090</v>
      </c>
      <c r="C727" s="3">
        <v>37534</v>
      </c>
      <c r="D727" s="3">
        <v>40534</v>
      </c>
      <c r="E727" s="3">
        <v>0</v>
      </c>
      <c r="F727" s="3">
        <v>0</v>
      </c>
      <c r="G727" s="3">
        <v>3000</v>
      </c>
      <c r="H727" s="3">
        <v>32281.29</v>
      </c>
      <c r="I727" s="3">
        <v>10281.08</v>
      </c>
      <c r="J727" s="3">
        <v>806.4</v>
      </c>
      <c r="K727" s="3">
        <v>1489.74</v>
      </c>
      <c r="L727" s="3">
        <v>0</v>
      </c>
      <c r="M727" s="3"/>
      <c r="N727" s="3">
        <v>0</v>
      </c>
      <c r="O727" s="3">
        <v>0.49</v>
      </c>
      <c r="P727" s="3">
        <v>41859</v>
      </c>
      <c r="Q727" s="1">
        <v>44958</v>
      </c>
      <c r="R727" t="s">
        <v>2315</v>
      </c>
    </row>
    <row r="728" spans="1:18" x14ac:dyDescent="0.25">
      <c r="A728" t="s">
        <v>193</v>
      </c>
      <c r="B728" t="s">
        <v>1090</v>
      </c>
      <c r="C728" s="3">
        <v>88038</v>
      </c>
      <c r="D728" s="3">
        <v>88466</v>
      </c>
      <c r="E728" s="3">
        <v>0</v>
      </c>
      <c r="F728" s="3">
        <v>0</v>
      </c>
      <c r="G728" s="3">
        <v>428</v>
      </c>
      <c r="H728" s="3">
        <v>32281.29</v>
      </c>
      <c r="I728" s="3">
        <v>9280.09</v>
      </c>
      <c r="J728" s="3">
        <v>0</v>
      </c>
      <c r="K728" s="3">
        <v>1344.1</v>
      </c>
      <c r="L728" s="3">
        <v>35869.81</v>
      </c>
      <c r="M728" s="3"/>
      <c r="N728" s="3">
        <v>0</v>
      </c>
      <c r="O728" s="3">
        <v>0.71</v>
      </c>
      <c r="P728" s="3">
        <v>78348</v>
      </c>
      <c r="Q728" s="1">
        <v>44958</v>
      </c>
      <c r="R728" t="s">
        <v>2315</v>
      </c>
    </row>
    <row r="729" spans="1:18" x14ac:dyDescent="0.25">
      <c r="A729" t="s">
        <v>194</v>
      </c>
      <c r="B729" t="s">
        <v>195</v>
      </c>
      <c r="C729" s="3">
        <v>36376</v>
      </c>
      <c r="D729" s="3">
        <v>36376</v>
      </c>
      <c r="E729" s="3">
        <v>0</v>
      </c>
      <c r="F729" s="3">
        <v>0</v>
      </c>
      <c r="G729" s="3">
        <v>0</v>
      </c>
      <c r="H729" s="3">
        <v>32281.29</v>
      </c>
      <c r="I729" s="3">
        <v>9191.33</v>
      </c>
      <c r="J729" s="3">
        <v>721.2</v>
      </c>
      <c r="K729" s="3">
        <v>1331.2</v>
      </c>
      <c r="L729" s="3">
        <v>0</v>
      </c>
      <c r="M729" s="3"/>
      <c r="N729" s="3">
        <v>-3844</v>
      </c>
      <c r="O729" s="3">
        <v>0.98</v>
      </c>
      <c r="P729" s="3">
        <v>39682</v>
      </c>
      <c r="Q729" s="1">
        <v>44958</v>
      </c>
      <c r="R729" t="s">
        <v>2316</v>
      </c>
    </row>
    <row r="730" spans="1:18" x14ac:dyDescent="0.25">
      <c r="A730" t="s">
        <v>196</v>
      </c>
      <c r="B730" t="s">
        <v>197</v>
      </c>
      <c r="C730" s="3">
        <v>33257</v>
      </c>
      <c r="D730" s="3">
        <v>33257</v>
      </c>
      <c r="E730" s="3">
        <v>0</v>
      </c>
      <c r="F730" s="3">
        <v>0</v>
      </c>
      <c r="G730" s="3">
        <v>0</v>
      </c>
      <c r="H730" s="3">
        <v>32281.29</v>
      </c>
      <c r="I730" s="3">
        <v>6257.4</v>
      </c>
      <c r="J730" s="3">
        <v>490.8</v>
      </c>
      <c r="K730" s="3">
        <v>906.74</v>
      </c>
      <c r="L730" s="3">
        <v>0</v>
      </c>
      <c r="M730" s="3"/>
      <c r="N730" s="3">
        <v>-3572</v>
      </c>
      <c r="O730" s="3">
        <v>0.77</v>
      </c>
      <c r="P730" s="3">
        <v>36365</v>
      </c>
      <c r="Q730" s="1">
        <v>44958</v>
      </c>
      <c r="R730" t="s">
        <v>2317</v>
      </c>
    </row>
    <row r="731" spans="1:18" x14ac:dyDescent="0.25">
      <c r="A731" t="s">
        <v>198</v>
      </c>
      <c r="B731" t="s">
        <v>199</v>
      </c>
      <c r="C731" s="3">
        <v>34390</v>
      </c>
      <c r="D731" s="3">
        <v>34390</v>
      </c>
      <c r="E731" s="3">
        <v>0</v>
      </c>
      <c r="F731" s="3">
        <v>0</v>
      </c>
      <c r="G731" s="3">
        <v>0</v>
      </c>
      <c r="H731" s="3">
        <v>32281.29</v>
      </c>
      <c r="I731" s="3">
        <v>7322.49</v>
      </c>
      <c r="J731" s="3">
        <v>574.79999999999995</v>
      </c>
      <c r="K731" s="3">
        <v>1061.1300000000001</v>
      </c>
      <c r="L731" s="3">
        <v>0</v>
      </c>
      <c r="M731" s="3"/>
      <c r="N731" s="3">
        <v>-3671</v>
      </c>
      <c r="O731" s="3">
        <v>0.28999999999999998</v>
      </c>
      <c r="P731" s="3">
        <v>37569</v>
      </c>
      <c r="Q731" s="1">
        <v>44958</v>
      </c>
      <c r="R731" t="s">
        <v>2318</v>
      </c>
    </row>
    <row r="732" spans="1:18" x14ac:dyDescent="0.25">
      <c r="A732" t="s">
        <v>200</v>
      </c>
      <c r="B732" t="s">
        <v>1092</v>
      </c>
      <c r="C732" s="3">
        <v>33850</v>
      </c>
      <c r="D732" s="3">
        <v>34415</v>
      </c>
      <c r="E732" s="3">
        <v>0</v>
      </c>
      <c r="F732" s="3">
        <v>565</v>
      </c>
      <c r="G732" s="3">
        <v>565</v>
      </c>
      <c r="H732" s="3">
        <v>32281.29</v>
      </c>
      <c r="I732" s="3">
        <v>6814.6</v>
      </c>
      <c r="J732" s="3">
        <v>535.20000000000005</v>
      </c>
      <c r="K732" s="3">
        <v>987.06</v>
      </c>
      <c r="L732" s="3">
        <v>0</v>
      </c>
      <c r="M732" s="3"/>
      <c r="N732" s="3">
        <v>0</v>
      </c>
      <c r="O732" s="3">
        <v>0.85</v>
      </c>
      <c r="P732" s="3">
        <v>40619</v>
      </c>
      <c r="Q732" s="1">
        <v>44958</v>
      </c>
      <c r="R732" t="s">
        <v>2319</v>
      </c>
    </row>
    <row r="733" spans="1:18" x14ac:dyDescent="0.25">
      <c r="A733" t="s">
        <v>202</v>
      </c>
      <c r="B733" t="s">
        <v>203</v>
      </c>
      <c r="C733" s="3">
        <v>107277</v>
      </c>
      <c r="D733" s="3">
        <v>0</v>
      </c>
      <c r="E733" s="3">
        <v>102497.38</v>
      </c>
      <c r="F733" s="3">
        <v>9904.49</v>
      </c>
      <c r="G733" s="3">
        <v>0</v>
      </c>
      <c r="H733" s="3">
        <v>32281.29</v>
      </c>
      <c r="I733" s="3">
        <v>7411.25</v>
      </c>
      <c r="J733" s="3">
        <v>580.79999999999995</v>
      </c>
      <c r="K733" s="3">
        <v>1073.6099999999999</v>
      </c>
      <c r="L733" s="3">
        <v>0</v>
      </c>
      <c r="M733" s="3"/>
      <c r="N733" s="3">
        <v>0</v>
      </c>
      <c r="O733" s="3">
        <v>0.18</v>
      </c>
      <c r="P733" s="3">
        <v>153749</v>
      </c>
      <c r="Q733" s="1">
        <v>44958</v>
      </c>
      <c r="R733" t="s">
        <v>203</v>
      </c>
    </row>
    <row r="734" spans="1:18" x14ac:dyDescent="0.25">
      <c r="A734" t="s">
        <v>204</v>
      </c>
      <c r="B734" t="s">
        <v>205</v>
      </c>
      <c r="C734" s="3">
        <v>2937888</v>
      </c>
      <c r="D734" s="3">
        <v>0</v>
      </c>
      <c r="E734" s="3">
        <v>1911200.56</v>
      </c>
      <c r="F734" s="3" t="s">
        <v>72</v>
      </c>
      <c r="G734" s="3">
        <v>0</v>
      </c>
      <c r="H734" s="3">
        <v>32281.29</v>
      </c>
      <c r="I734" s="3">
        <v>9679.5</v>
      </c>
      <c r="J734" s="3">
        <v>759.6</v>
      </c>
      <c r="K734" s="3">
        <v>1402.35</v>
      </c>
      <c r="L734" s="3">
        <v>0</v>
      </c>
      <c r="M734" s="3"/>
      <c r="N734" s="3">
        <v>7615.88</v>
      </c>
      <c r="O734" s="3">
        <v>0.35</v>
      </c>
      <c r="P734" s="3">
        <v>3085187</v>
      </c>
      <c r="Q734" s="1">
        <v>44958</v>
      </c>
      <c r="R734" t="s">
        <v>2320</v>
      </c>
    </row>
    <row r="735" spans="1:18" x14ac:dyDescent="0.25">
      <c r="A735" t="s">
        <v>1093</v>
      </c>
      <c r="B735" t="s">
        <v>207</v>
      </c>
      <c r="C735" s="3">
        <v>36303</v>
      </c>
      <c r="D735" s="3">
        <v>36303</v>
      </c>
      <c r="E735" s="3">
        <v>0</v>
      </c>
      <c r="F735" s="3">
        <v>0</v>
      </c>
      <c r="G735" s="3">
        <v>0</v>
      </c>
      <c r="H735" s="3">
        <v>32281.29</v>
      </c>
      <c r="I735" s="3">
        <v>9122.2999999999993</v>
      </c>
      <c r="J735" s="3">
        <v>715.2</v>
      </c>
      <c r="K735" s="3">
        <v>1321.21</v>
      </c>
      <c r="L735" s="3">
        <v>0</v>
      </c>
      <c r="M735" s="3"/>
      <c r="N735" s="3">
        <v>-3838</v>
      </c>
      <c r="O735" s="3">
        <v>0</v>
      </c>
      <c r="P735" s="3">
        <v>39602</v>
      </c>
      <c r="Q735" s="1">
        <v>44958</v>
      </c>
      <c r="R735" t="s">
        <v>2321</v>
      </c>
    </row>
    <row r="736" spans="1:18" x14ac:dyDescent="0.25">
      <c r="A736" t="s">
        <v>208</v>
      </c>
      <c r="B736" t="s">
        <v>209</v>
      </c>
      <c r="C736" s="3">
        <v>2437881</v>
      </c>
      <c r="D736" s="3">
        <v>0</v>
      </c>
      <c r="E736" s="3">
        <v>1605452.76</v>
      </c>
      <c r="F736" s="3" t="s">
        <v>72</v>
      </c>
      <c r="G736" s="3">
        <v>0</v>
      </c>
      <c r="H736" s="3">
        <v>32281.29</v>
      </c>
      <c r="I736" s="3">
        <v>9768.25</v>
      </c>
      <c r="J736" s="3">
        <v>766.8</v>
      </c>
      <c r="K736" s="3">
        <v>1414.84</v>
      </c>
      <c r="L736" s="3">
        <v>0</v>
      </c>
      <c r="M736" s="3"/>
      <c r="N736" s="3">
        <v>7631.99</v>
      </c>
      <c r="O736" s="3">
        <v>0.19</v>
      </c>
      <c r="P736" s="3">
        <v>2570017</v>
      </c>
      <c r="Q736" s="1">
        <v>44958</v>
      </c>
      <c r="R736" t="s">
        <v>2322</v>
      </c>
    </row>
    <row r="737" spans="1:18" x14ac:dyDescent="0.25">
      <c r="A737" t="s">
        <v>210</v>
      </c>
      <c r="B737" t="s">
        <v>58</v>
      </c>
      <c r="C737" s="3">
        <v>66082</v>
      </c>
      <c r="D737" s="3">
        <v>66082</v>
      </c>
      <c r="E737" s="3" t="s">
        <v>59</v>
      </c>
      <c r="F737" s="3" t="s">
        <v>59</v>
      </c>
      <c r="G737" s="3">
        <v>0</v>
      </c>
      <c r="H737" s="3">
        <v>32281.29</v>
      </c>
      <c r="I737" s="3">
        <v>9768.25</v>
      </c>
      <c r="J737" s="3">
        <v>766.8</v>
      </c>
      <c r="K737" s="3">
        <v>1414.84</v>
      </c>
      <c r="L737" s="3">
        <v>0</v>
      </c>
      <c r="M737" s="3"/>
      <c r="N737" s="3">
        <v>25193.35</v>
      </c>
      <c r="O737" s="3">
        <v>0.47</v>
      </c>
      <c r="P737" s="3">
        <v>69425</v>
      </c>
      <c r="Q737" s="1">
        <v>44958</v>
      </c>
      <c r="R737" t="s">
        <v>2280</v>
      </c>
    </row>
    <row r="738" spans="1:18" x14ac:dyDescent="0.25">
      <c r="A738" t="s">
        <v>211</v>
      </c>
      <c r="B738" t="s">
        <v>212</v>
      </c>
      <c r="C738" s="3">
        <v>36224</v>
      </c>
      <c r="D738" s="3">
        <v>36224</v>
      </c>
      <c r="E738" s="3">
        <v>0</v>
      </c>
      <c r="F738" s="3">
        <v>0</v>
      </c>
      <c r="G738" s="3">
        <v>0</v>
      </c>
      <c r="H738" s="3">
        <v>32281.29</v>
      </c>
      <c r="I738" s="3">
        <v>9768.25</v>
      </c>
      <c r="J738" s="3">
        <v>0</v>
      </c>
      <c r="K738" s="3">
        <v>1414.84</v>
      </c>
      <c r="L738" s="3">
        <v>0</v>
      </c>
      <c r="M738" s="3"/>
      <c r="N738" s="3">
        <v>-3898</v>
      </c>
      <c r="O738" s="3">
        <v>0.62</v>
      </c>
      <c r="P738" s="3">
        <v>39567</v>
      </c>
      <c r="Q738" s="1">
        <v>44958</v>
      </c>
      <c r="R738" t="s">
        <v>2323</v>
      </c>
    </row>
    <row r="739" spans="1:18" x14ac:dyDescent="0.25">
      <c r="A739" t="s">
        <v>213</v>
      </c>
      <c r="B739" t="s">
        <v>214</v>
      </c>
      <c r="C739" s="3">
        <v>62359</v>
      </c>
      <c r="D739" s="3">
        <v>62360</v>
      </c>
      <c r="E739" s="3">
        <v>0</v>
      </c>
      <c r="F739" s="3">
        <v>0</v>
      </c>
      <c r="G739" s="3">
        <v>1</v>
      </c>
      <c r="H739" s="3">
        <v>32281.29</v>
      </c>
      <c r="I739" s="3">
        <v>9768.25</v>
      </c>
      <c r="J739" s="3">
        <v>0</v>
      </c>
      <c r="K739" s="3">
        <v>1414.84</v>
      </c>
      <c r="L739" s="3">
        <v>17934.91</v>
      </c>
      <c r="M739" s="3"/>
      <c r="N739" s="3">
        <v>-3898</v>
      </c>
      <c r="O739" s="3">
        <v>0.71</v>
      </c>
      <c r="P739" s="3">
        <v>57501</v>
      </c>
      <c r="Q739" s="1">
        <v>44958</v>
      </c>
      <c r="R739" t="s">
        <v>2324</v>
      </c>
    </row>
    <row r="740" spans="1:18" x14ac:dyDescent="0.25">
      <c r="A740" t="s">
        <v>215</v>
      </c>
      <c r="B740" t="s">
        <v>216</v>
      </c>
      <c r="C740" s="3">
        <v>56167</v>
      </c>
      <c r="D740" s="3">
        <v>56419</v>
      </c>
      <c r="E740" s="3" t="s">
        <v>59</v>
      </c>
      <c r="F740" s="3" t="s">
        <v>59</v>
      </c>
      <c r="G740" s="3">
        <v>252</v>
      </c>
      <c r="H740" s="3">
        <v>32281.29</v>
      </c>
      <c r="I740" s="3">
        <v>7554.25</v>
      </c>
      <c r="J740" s="3">
        <v>592.79999999999995</v>
      </c>
      <c r="K740" s="3">
        <v>1094.42</v>
      </c>
      <c r="L740" s="3">
        <v>0</v>
      </c>
      <c r="M740" s="3"/>
      <c r="N740" s="3">
        <v>18609.11</v>
      </c>
      <c r="O740" s="3">
        <v>0.13</v>
      </c>
      <c r="P740" s="3">
        <v>59880</v>
      </c>
      <c r="Q740" s="1">
        <v>44958</v>
      </c>
      <c r="R740" t="s">
        <v>2325</v>
      </c>
    </row>
    <row r="741" spans="1:18" x14ac:dyDescent="0.25">
      <c r="A741" t="s">
        <v>217</v>
      </c>
      <c r="B741" t="s">
        <v>1097</v>
      </c>
      <c r="C741" s="3">
        <v>40338</v>
      </c>
      <c r="D741" s="3">
        <v>41011</v>
      </c>
      <c r="E741" s="3">
        <v>0</v>
      </c>
      <c r="F741" s="3">
        <v>2016.86</v>
      </c>
      <c r="G741" s="3">
        <v>673</v>
      </c>
      <c r="H741" s="3">
        <v>32281.29</v>
      </c>
      <c r="I741" s="3">
        <v>6893.5</v>
      </c>
      <c r="J741" s="3">
        <v>0</v>
      </c>
      <c r="K741" s="3">
        <v>998.71</v>
      </c>
      <c r="L741" s="3">
        <v>0</v>
      </c>
      <c r="M741" s="3"/>
      <c r="N741" s="3">
        <v>6945</v>
      </c>
      <c r="O741" s="3">
        <v>0.64</v>
      </c>
      <c r="P741" s="3">
        <v>48463</v>
      </c>
      <c r="Q741" s="1">
        <v>44958</v>
      </c>
      <c r="R741" t="s">
        <v>2326</v>
      </c>
    </row>
    <row r="742" spans="1:18" x14ac:dyDescent="0.25">
      <c r="A742" t="s">
        <v>219</v>
      </c>
      <c r="B742" t="s">
        <v>220</v>
      </c>
      <c r="C742" s="3">
        <v>66405</v>
      </c>
      <c r="D742" s="3">
        <v>66405</v>
      </c>
      <c r="E742" s="3">
        <v>0</v>
      </c>
      <c r="F742" s="3">
        <v>0</v>
      </c>
      <c r="G742" s="3">
        <v>0</v>
      </c>
      <c r="H742" s="3">
        <v>32281.29</v>
      </c>
      <c r="I742" s="3">
        <v>9437.8799999999992</v>
      </c>
      <c r="J742" s="3">
        <v>0</v>
      </c>
      <c r="K742" s="3">
        <v>1367.4</v>
      </c>
      <c r="L742" s="3">
        <v>20924.060000000001</v>
      </c>
      <c r="M742" s="3"/>
      <c r="N742" s="3">
        <v>1736.99</v>
      </c>
      <c r="O742" s="3">
        <v>0.38</v>
      </c>
      <c r="P742" s="3">
        <v>65748</v>
      </c>
      <c r="Q742" s="1">
        <v>44958</v>
      </c>
      <c r="R742" t="s">
        <v>2327</v>
      </c>
    </row>
    <row r="743" spans="1:18" x14ac:dyDescent="0.25">
      <c r="A743" t="s">
        <v>221</v>
      </c>
      <c r="B743" t="s">
        <v>1098</v>
      </c>
      <c r="C743" s="3">
        <v>41093</v>
      </c>
      <c r="D743" s="3">
        <v>41093</v>
      </c>
      <c r="E743" s="3">
        <v>0</v>
      </c>
      <c r="F743" s="3">
        <v>2028.29</v>
      </c>
      <c r="G743" s="3">
        <v>0</v>
      </c>
      <c r="H743" s="3">
        <v>32281.29</v>
      </c>
      <c r="I743" s="3">
        <v>9768.25</v>
      </c>
      <c r="J743" s="3">
        <v>766.8</v>
      </c>
      <c r="K743" s="3">
        <v>1414.84</v>
      </c>
      <c r="L743" s="3">
        <v>0</v>
      </c>
      <c r="M743" s="3"/>
      <c r="N743" s="3">
        <v>0</v>
      </c>
      <c r="O743" s="3">
        <v>0.53</v>
      </c>
      <c r="P743" s="3">
        <v>46260</v>
      </c>
      <c r="Q743" s="1">
        <v>44958</v>
      </c>
      <c r="R743" t="s">
        <v>222</v>
      </c>
    </row>
    <row r="744" spans="1:18" x14ac:dyDescent="0.25">
      <c r="A744" t="s">
        <v>223</v>
      </c>
      <c r="B744" t="s">
        <v>224</v>
      </c>
      <c r="C744" s="3">
        <v>3179508</v>
      </c>
      <c r="D744" s="3">
        <v>0</v>
      </c>
      <c r="E744" s="3">
        <v>2059800.04</v>
      </c>
      <c r="F744" s="3" t="s">
        <v>72</v>
      </c>
      <c r="G744" s="3">
        <v>0</v>
      </c>
      <c r="H744" s="3">
        <v>32281.29</v>
      </c>
      <c r="I744" s="3">
        <v>9773.19</v>
      </c>
      <c r="J744" s="3">
        <v>766.8</v>
      </c>
      <c r="K744" s="3">
        <v>1415.67</v>
      </c>
      <c r="L744" s="3">
        <v>0</v>
      </c>
      <c r="M744" s="3"/>
      <c r="N744" s="3">
        <v>7632.89</v>
      </c>
      <c r="O744" s="3">
        <v>0.16</v>
      </c>
      <c r="P744" s="3">
        <v>3334368</v>
      </c>
      <c r="Q744" s="1">
        <v>44958</v>
      </c>
      <c r="R744" t="s">
        <v>2328</v>
      </c>
    </row>
    <row r="745" spans="1:18" x14ac:dyDescent="0.25">
      <c r="A745" t="s">
        <v>225</v>
      </c>
      <c r="B745" t="s">
        <v>226</v>
      </c>
      <c r="C745" s="3">
        <v>36990</v>
      </c>
      <c r="D745" s="3">
        <v>36990</v>
      </c>
      <c r="E745" s="3">
        <v>0</v>
      </c>
      <c r="F745" s="3">
        <v>0</v>
      </c>
      <c r="G745" s="3">
        <v>0</v>
      </c>
      <c r="H745" s="3">
        <v>32281.29</v>
      </c>
      <c r="I745" s="3">
        <v>9768.25</v>
      </c>
      <c r="J745" s="3">
        <v>766.8</v>
      </c>
      <c r="K745" s="3">
        <v>1414.84</v>
      </c>
      <c r="L745" s="3">
        <v>0</v>
      </c>
      <c r="M745" s="3"/>
      <c r="N745" s="3">
        <v>-3898</v>
      </c>
      <c r="O745" s="3">
        <v>0.82</v>
      </c>
      <c r="P745" s="3">
        <v>40334</v>
      </c>
      <c r="Q745" s="1">
        <v>44958</v>
      </c>
      <c r="R745" t="s">
        <v>2329</v>
      </c>
    </row>
    <row r="746" spans="1:18" x14ac:dyDescent="0.25">
      <c r="A746" t="s">
        <v>227</v>
      </c>
      <c r="B746" t="s">
        <v>228</v>
      </c>
      <c r="C746" s="3">
        <v>36990</v>
      </c>
      <c r="D746" s="3">
        <v>36990</v>
      </c>
      <c r="E746" s="3">
        <v>0</v>
      </c>
      <c r="F746" s="3">
        <v>0</v>
      </c>
      <c r="G746" s="3">
        <v>0</v>
      </c>
      <c r="H746" s="3">
        <v>32281.29</v>
      </c>
      <c r="I746" s="3">
        <v>9768.25</v>
      </c>
      <c r="J746" s="3">
        <v>766.8</v>
      </c>
      <c r="K746" s="3">
        <v>1414.84</v>
      </c>
      <c r="L746" s="3">
        <v>0</v>
      </c>
      <c r="M746" s="3"/>
      <c r="N746" s="3">
        <v>-3898</v>
      </c>
      <c r="O746" s="3">
        <v>0.82</v>
      </c>
      <c r="P746" s="3">
        <v>40334</v>
      </c>
      <c r="Q746" s="1">
        <v>44958</v>
      </c>
      <c r="R746" t="s">
        <v>2330</v>
      </c>
    </row>
    <row r="747" spans="1:18" x14ac:dyDescent="0.25">
      <c r="A747" t="s">
        <v>229</v>
      </c>
      <c r="B747" t="s">
        <v>230</v>
      </c>
      <c r="C747" s="3">
        <v>39483</v>
      </c>
      <c r="D747" s="3">
        <v>0</v>
      </c>
      <c r="E747" s="3">
        <v>39001</v>
      </c>
      <c r="F747" s="3">
        <v>2432.0500000000002</v>
      </c>
      <c r="G747" s="3">
        <v>0</v>
      </c>
      <c r="H747" s="3">
        <v>32281.29</v>
      </c>
      <c r="I747" s="3">
        <v>8407.31</v>
      </c>
      <c r="J747" s="3">
        <v>657.6</v>
      </c>
      <c r="K747" s="3">
        <v>1218.01</v>
      </c>
      <c r="L747" s="3">
        <v>0</v>
      </c>
      <c r="M747" s="3"/>
      <c r="N747" s="3">
        <v>0</v>
      </c>
      <c r="O747" s="3">
        <v>0.74</v>
      </c>
      <c r="P747" s="3">
        <v>83998</v>
      </c>
      <c r="Q747" s="1">
        <v>44958</v>
      </c>
      <c r="R747" t="s">
        <v>230</v>
      </c>
    </row>
    <row r="748" spans="1:18" x14ac:dyDescent="0.25">
      <c r="A748" t="s">
        <v>231</v>
      </c>
      <c r="B748" t="s">
        <v>232</v>
      </c>
      <c r="C748" s="3">
        <v>36990</v>
      </c>
      <c r="D748" s="3">
        <v>36990</v>
      </c>
      <c r="E748" s="3">
        <v>0</v>
      </c>
      <c r="F748" s="3">
        <v>0</v>
      </c>
      <c r="G748" s="3">
        <v>0</v>
      </c>
      <c r="H748" s="3">
        <v>32281.29</v>
      </c>
      <c r="I748" s="3">
        <v>9768.25</v>
      </c>
      <c r="J748" s="3">
        <v>766.8</v>
      </c>
      <c r="K748" s="3">
        <v>1414.84</v>
      </c>
      <c r="L748" s="3">
        <v>0</v>
      </c>
      <c r="M748" s="3"/>
      <c r="N748" s="3">
        <v>-3898</v>
      </c>
      <c r="O748" s="3">
        <v>0.82</v>
      </c>
      <c r="P748" s="3">
        <v>40334</v>
      </c>
      <c r="Q748" s="1">
        <v>44958</v>
      </c>
      <c r="R748" t="s">
        <v>2331</v>
      </c>
    </row>
    <row r="749" spans="1:18" x14ac:dyDescent="0.25">
      <c r="A749" t="s">
        <v>233</v>
      </c>
      <c r="B749" t="s">
        <v>234</v>
      </c>
      <c r="C749" s="3">
        <v>148960</v>
      </c>
      <c r="D749" s="3">
        <v>0</v>
      </c>
      <c r="E749" s="3">
        <v>139370.32999999999</v>
      </c>
      <c r="F749" s="3">
        <v>16558.189999999999</v>
      </c>
      <c r="G749" s="3">
        <v>0</v>
      </c>
      <c r="H749" s="3">
        <v>32281.29</v>
      </c>
      <c r="I749" s="3">
        <v>9768.25</v>
      </c>
      <c r="J749" s="3">
        <v>766.8</v>
      </c>
      <c r="K749" s="3">
        <v>1414.84</v>
      </c>
      <c r="L749" s="3">
        <v>0</v>
      </c>
      <c r="M749" s="3"/>
      <c r="N749" s="3">
        <v>0</v>
      </c>
      <c r="O749" s="3">
        <v>0.3</v>
      </c>
      <c r="P749" s="3">
        <v>200160</v>
      </c>
      <c r="Q749" s="1">
        <v>44958</v>
      </c>
      <c r="R749" t="s">
        <v>234</v>
      </c>
    </row>
    <row r="750" spans="1:18" x14ac:dyDescent="0.25">
      <c r="A750" t="s">
        <v>1359</v>
      </c>
      <c r="B750" t="s">
        <v>236</v>
      </c>
      <c r="C750" s="3">
        <v>43956</v>
      </c>
      <c r="D750" s="3">
        <v>43956</v>
      </c>
      <c r="E750" s="3">
        <v>0</v>
      </c>
      <c r="F750" s="3">
        <v>0</v>
      </c>
      <c r="G750" s="3">
        <v>0</v>
      </c>
      <c r="H750" s="3">
        <v>32281.29</v>
      </c>
      <c r="I750" s="3">
        <v>9787.98</v>
      </c>
      <c r="J750" s="3">
        <v>768</v>
      </c>
      <c r="K750" s="3">
        <v>1418.17</v>
      </c>
      <c r="L750" s="3">
        <v>0</v>
      </c>
      <c r="M750" s="3"/>
      <c r="N750" s="3">
        <v>3045</v>
      </c>
      <c r="O750" s="3">
        <v>0.56000000000000005</v>
      </c>
      <c r="P750" s="3">
        <v>47301</v>
      </c>
      <c r="Q750" s="1">
        <v>44958</v>
      </c>
      <c r="R750" t="s">
        <v>2332</v>
      </c>
    </row>
    <row r="751" spans="1:18" x14ac:dyDescent="0.25">
      <c r="A751" t="s">
        <v>237</v>
      </c>
      <c r="B751" t="s">
        <v>238</v>
      </c>
      <c r="C751" s="3">
        <v>43935</v>
      </c>
      <c r="D751" s="3">
        <v>0</v>
      </c>
      <c r="E751" s="3">
        <v>43935</v>
      </c>
      <c r="F751" s="3">
        <v>2196.75</v>
      </c>
      <c r="G751" s="3">
        <v>0</v>
      </c>
      <c r="H751" s="3">
        <v>32281.29</v>
      </c>
      <c r="I751" s="3">
        <v>9768.25</v>
      </c>
      <c r="J751" s="3">
        <v>766.8</v>
      </c>
      <c r="K751" s="3">
        <v>1414.84</v>
      </c>
      <c r="L751" s="3">
        <v>0</v>
      </c>
      <c r="M751" s="3"/>
      <c r="N751" s="3">
        <v>6945</v>
      </c>
      <c r="O751" s="3">
        <v>7.0000000000000007E-2</v>
      </c>
      <c r="P751" s="3">
        <v>97308</v>
      </c>
      <c r="Q751" s="1">
        <v>44958</v>
      </c>
      <c r="R751" t="s">
        <v>2333</v>
      </c>
    </row>
    <row r="752" spans="1:18" x14ac:dyDescent="0.25">
      <c r="A752" t="s">
        <v>1099</v>
      </c>
      <c r="B752" t="s">
        <v>1100</v>
      </c>
      <c r="C752" s="3">
        <v>37011</v>
      </c>
      <c r="D752" s="3">
        <v>37628</v>
      </c>
      <c r="E752" s="3">
        <v>0</v>
      </c>
      <c r="F752" s="3">
        <v>617</v>
      </c>
      <c r="G752" s="3">
        <v>617</v>
      </c>
      <c r="H752" s="3">
        <v>32281.29</v>
      </c>
      <c r="I752" s="3">
        <v>9787.98</v>
      </c>
      <c r="J752" s="3">
        <v>768</v>
      </c>
      <c r="K752" s="3">
        <v>1418.17</v>
      </c>
      <c r="L752" s="3">
        <v>0</v>
      </c>
      <c r="M752" s="3"/>
      <c r="N752" s="3">
        <v>0</v>
      </c>
      <c r="O752" s="3">
        <v>0.56000000000000005</v>
      </c>
      <c r="P752" s="3">
        <v>44256</v>
      </c>
      <c r="Q752" s="1">
        <v>44958</v>
      </c>
      <c r="R752" t="s">
        <v>2334</v>
      </c>
    </row>
    <row r="753" spans="1:18" x14ac:dyDescent="0.25">
      <c r="A753" t="s">
        <v>241</v>
      </c>
      <c r="B753" t="s">
        <v>242</v>
      </c>
      <c r="C753" s="3">
        <v>36953</v>
      </c>
      <c r="D753" s="3">
        <v>36953</v>
      </c>
      <c r="E753" s="3">
        <v>0</v>
      </c>
      <c r="F753" s="3">
        <v>0</v>
      </c>
      <c r="G753" s="3">
        <v>0</v>
      </c>
      <c r="H753" s="3">
        <v>32281.29</v>
      </c>
      <c r="I753" s="3">
        <v>9728.81</v>
      </c>
      <c r="J753" s="3">
        <v>768</v>
      </c>
      <c r="K753" s="3">
        <v>1409.43</v>
      </c>
      <c r="L753" s="3">
        <v>0</v>
      </c>
      <c r="M753" s="3"/>
      <c r="N753" s="3">
        <v>-3895</v>
      </c>
      <c r="O753" s="3">
        <v>0.47</v>
      </c>
      <c r="P753" s="3">
        <v>40293</v>
      </c>
      <c r="Q753" s="1">
        <v>44958</v>
      </c>
      <c r="R753" t="s">
        <v>2335</v>
      </c>
    </row>
    <row r="754" spans="1:18" x14ac:dyDescent="0.25">
      <c r="A754" t="s">
        <v>243</v>
      </c>
      <c r="B754" t="s">
        <v>244</v>
      </c>
      <c r="C754" s="3">
        <v>70797</v>
      </c>
      <c r="D754" s="3">
        <v>0</v>
      </c>
      <c r="E754" s="3">
        <v>69179.199999999997</v>
      </c>
      <c r="F754" s="3">
        <v>5076.76</v>
      </c>
      <c r="G754" s="3">
        <v>0</v>
      </c>
      <c r="H754" s="3">
        <v>32281.29</v>
      </c>
      <c r="I754" s="3">
        <v>6508.88</v>
      </c>
      <c r="J754" s="3">
        <v>511.2</v>
      </c>
      <c r="K754" s="3">
        <v>942.95</v>
      </c>
      <c r="L754" s="3">
        <v>0</v>
      </c>
      <c r="M754" s="3"/>
      <c r="N754" s="3">
        <v>0</v>
      </c>
      <c r="O754" s="3">
        <v>0.72</v>
      </c>
      <c r="P754" s="3">
        <v>114501</v>
      </c>
      <c r="Q754" s="1">
        <v>44958</v>
      </c>
      <c r="R754" t="s">
        <v>244</v>
      </c>
    </row>
    <row r="755" spans="1:18" x14ac:dyDescent="0.25">
      <c r="A755" t="s">
        <v>245</v>
      </c>
      <c r="B755" t="s">
        <v>246</v>
      </c>
      <c r="C755" s="3">
        <v>36015</v>
      </c>
      <c r="D755" s="3">
        <v>36015</v>
      </c>
      <c r="E755" s="3">
        <v>0</v>
      </c>
      <c r="F755" s="3">
        <v>0</v>
      </c>
      <c r="G755" s="3">
        <v>0</v>
      </c>
      <c r="H755" s="3">
        <v>32281.29</v>
      </c>
      <c r="I755" s="3">
        <v>8851.09</v>
      </c>
      <c r="J755" s="3">
        <v>694.8</v>
      </c>
      <c r="K755" s="3">
        <v>1282.0899999999999</v>
      </c>
      <c r="L755" s="3">
        <v>0</v>
      </c>
      <c r="M755" s="3"/>
      <c r="N755" s="3">
        <v>-3813</v>
      </c>
      <c r="O755" s="3">
        <v>0.73</v>
      </c>
      <c r="P755" s="3">
        <v>39297</v>
      </c>
      <c r="Q755" s="1">
        <v>44958</v>
      </c>
      <c r="R755" t="s">
        <v>2336</v>
      </c>
    </row>
    <row r="756" spans="1:18" x14ac:dyDescent="0.25">
      <c r="A756" t="s">
        <v>247</v>
      </c>
      <c r="B756" t="s">
        <v>248</v>
      </c>
      <c r="C756" s="3">
        <v>35998</v>
      </c>
      <c r="D756" s="3">
        <v>35998</v>
      </c>
      <c r="E756" s="3">
        <v>0</v>
      </c>
      <c r="F756" s="3">
        <v>0</v>
      </c>
      <c r="G756" s="3">
        <v>0</v>
      </c>
      <c r="H756" s="3">
        <v>32281.29</v>
      </c>
      <c r="I756" s="3">
        <v>8836.2999999999993</v>
      </c>
      <c r="J756" s="3">
        <v>692.4</v>
      </c>
      <c r="K756" s="3">
        <v>1280.43</v>
      </c>
      <c r="L756" s="3">
        <v>0</v>
      </c>
      <c r="M756" s="3"/>
      <c r="N756" s="3">
        <v>-3812</v>
      </c>
      <c r="O756" s="3">
        <v>0.57999999999999996</v>
      </c>
      <c r="P756" s="3">
        <v>39279</v>
      </c>
      <c r="Q756" s="1">
        <v>44958</v>
      </c>
      <c r="R756" t="s">
        <v>2337</v>
      </c>
    </row>
    <row r="757" spans="1:18" x14ac:dyDescent="0.25">
      <c r="A757" t="s">
        <v>249</v>
      </c>
      <c r="B757" t="s">
        <v>250</v>
      </c>
      <c r="C757" s="3">
        <v>35459</v>
      </c>
      <c r="D757" s="3">
        <v>35459</v>
      </c>
      <c r="E757" s="3">
        <v>0</v>
      </c>
      <c r="F757" s="3">
        <v>0</v>
      </c>
      <c r="G757" s="3">
        <v>0</v>
      </c>
      <c r="H757" s="3">
        <v>32281.29</v>
      </c>
      <c r="I757" s="3">
        <v>8328.41</v>
      </c>
      <c r="J757" s="3">
        <v>654</v>
      </c>
      <c r="K757" s="3">
        <v>1206.77</v>
      </c>
      <c r="L757" s="3">
        <v>0</v>
      </c>
      <c r="M757" s="3"/>
      <c r="N757" s="3">
        <v>-3764</v>
      </c>
      <c r="O757" s="3">
        <v>0.53</v>
      </c>
      <c r="P757" s="3">
        <v>38707</v>
      </c>
      <c r="Q757" s="1">
        <v>44958</v>
      </c>
      <c r="R757" t="s">
        <v>2338</v>
      </c>
    </row>
    <row r="758" spans="1:18" x14ac:dyDescent="0.25">
      <c r="A758" t="s">
        <v>251</v>
      </c>
      <c r="B758" t="s">
        <v>1101</v>
      </c>
      <c r="C758" s="3">
        <v>36377</v>
      </c>
      <c r="D758" s="3">
        <v>36377</v>
      </c>
      <c r="E758" s="3">
        <v>0</v>
      </c>
      <c r="F758" s="3">
        <v>607</v>
      </c>
      <c r="G758" s="3">
        <v>0</v>
      </c>
      <c r="H758" s="3">
        <v>32281.29</v>
      </c>
      <c r="I758" s="3">
        <v>9191.33</v>
      </c>
      <c r="J758" s="3">
        <v>721.2</v>
      </c>
      <c r="K758" s="3">
        <v>1331.61</v>
      </c>
      <c r="L758" s="3">
        <v>0</v>
      </c>
      <c r="M758" s="3"/>
      <c r="N758" s="3">
        <v>0</v>
      </c>
      <c r="O758" s="3">
        <v>0.56999999999999995</v>
      </c>
      <c r="P758" s="3">
        <v>44133</v>
      </c>
      <c r="Q758" s="1">
        <v>44958</v>
      </c>
      <c r="R758" t="s">
        <v>2339</v>
      </c>
    </row>
    <row r="759" spans="1:18" x14ac:dyDescent="0.25">
      <c r="A759" t="s">
        <v>253</v>
      </c>
      <c r="B759" t="s">
        <v>254</v>
      </c>
      <c r="C759" s="3">
        <v>39431</v>
      </c>
      <c r="D759" s="3">
        <v>39431</v>
      </c>
      <c r="E759" s="3">
        <v>0</v>
      </c>
      <c r="F759" s="3">
        <v>0</v>
      </c>
      <c r="G759" s="3">
        <v>0</v>
      </c>
      <c r="H759" s="3">
        <v>32281.29</v>
      </c>
      <c r="I759" s="3">
        <v>12066.09</v>
      </c>
      <c r="J759" s="3">
        <v>945.6</v>
      </c>
      <c r="K759" s="3">
        <v>1747.74</v>
      </c>
      <c r="L759" s="3">
        <v>0</v>
      </c>
      <c r="M759" s="3"/>
      <c r="N759" s="3">
        <v>-4112</v>
      </c>
      <c r="O759" s="3">
        <v>0.28000000000000003</v>
      </c>
      <c r="P759" s="3">
        <v>42929</v>
      </c>
      <c r="Q759" s="1">
        <v>44958</v>
      </c>
      <c r="R759" t="s">
        <v>2340</v>
      </c>
    </row>
    <row r="760" spans="1:18" x14ac:dyDescent="0.25">
      <c r="A760" t="s">
        <v>255</v>
      </c>
      <c r="B760" t="s">
        <v>256</v>
      </c>
      <c r="C760" s="3">
        <v>38797</v>
      </c>
      <c r="D760" s="3">
        <v>39800</v>
      </c>
      <c r="E760" s="3">
        <v>0</v>
      </c>
      <c r="F760" s="3">
        <v>0</v>
      </c>
      <c r="G760" s="3">
        <v>1003</v>
      </c>
      <c r="H760" s="3">
        <v>32281.29</v>
      </c>
      <c r="I760" s="3">
        <v>11489.16</v>
      </c>
      <c r="J760" s="3">
        <v>900</v>
      </c>
      <c r="K760" s="3">
        <v>1664.52</v>
      </c>
      <c r="L760" s="3">
        <v>0</v>
      </c>
      <c r="M760" s="3"/>
      <c r="N760" s="3">
        <v>-4059</v>
      </c>
      <c r="O760" s="3">
        <v>0.03</v>
      </c>
      <c r="P760" s="3">
        <v>41273</v>
      </c>
      <c r="Q760" s="1">
        <v>44958</v>
      </c>
      <c r="R760" t="s">
        <v>2341</v>
      </c>
    </row>
    <row r="761" spans="1:18" x14ac:dyDescent="0.25">
      <c r="A761" t="s">
        <v>257</v>
      </c>
      <c r="B761" t="s">
        <v>258</v>
      </c>
      <c r="C761" s="3">
        <v>36505</v>
      </c>
      <c r="D761" s="3">
        <v>36505</v>
      </c>
      <c r="E761" s="3">
        <v>0</v>
      </c>
      <c r="F761" s="3">
        <v>0</v>
      </c>
      <c r="G761" s="3">
        <v>0</v>
      </c>
      <c r="H761" s="3">
        <v>32281.29</v>
      </c>
      <c r="I761" s="3">
        <v>10054.25</v>
      </c>
      <c r="J761" s="3">
        <v>0</v>
      </c>
      <c r="K761" s="3">
        <v>1456.87</v>
      </c>
      <c r="L761" s="3">
        <v>0</v>
      </c>
      <c r="M761" s="3"/>
      <c r="N761" s="3">
        <v>-3925</v>
      </c>
      <c r="O761" s="3">
        <v>0.59</v>
      </c>
      <c r="P761" s="3">
        <v>39868</v>
      </c>
      <c r="Q761" s="1">
        <v>44958</v>
      </c>
      <c r="R761" t="s">
        <v>2342</v>
      </c>
    </row>
    <row r="762" spans="1:18" x14ac:dyDescent="0.25">
      <c r="A762" t="s">
        <v>259</v>
      </c>
      <c r="B762" t="s">
        <v>260</v>
      </c>
      <c r="C762" s="3">
        <v>39904</v>
      </c>
      <c r="D762" s="3">
        <v>0</v>
      </c>
      <c r="E762" s="3">
        <v>39904</v>
      </c>
      <c r="F762" s="3">
        <v>1995.2</v>
      </c>
      <c r="G762" s="3">
        <v>0</v>
      </c>
      <c r="H762" s="3">
        <v>32281.29</v>
      </c>
      <c r="I762" s="3">
        <v>9191.33</v>
      </c>
      <c r="J762" s="3">
        <v>721.2</v>
      </c>
      <c r="K762" s="3">
        <v>1331.61</v>
      </c>
      <c r="L762" s="3">
        <v>0</v>
      </c>
      <c r="M762" s="3"/>
      <c r="N762" s="3">
        <v>0</v>
      </c>
      <c r="O762" s="3">
        <v>0.37</v>
      </c>
      <c r="P762" s="3">
        <v>85425</v>
      </c>
      <c r="Q762" s="1">
        <v>44958</v>
      </c>
      <c r="R762" t="s">
        <v>260</v>
      </c>
    </row>
    <row r="763" spans="1:18" x14ac:dyDescent="0.25">
      <c r="A763" t="s">
        <v>261</v>
      </c>
      <c r="B763" t="s">
        <v>262</v>
      </c>
      <c r="C763" s="3">
        <v>1505372</v>
      </c>
      <c r="D763" s="3">
        <v>0</v>
      </c>
      <c r="E763" s="3">
        <v>963544.09</v>
      </c>
      <c r="F763" s="3" t="s">
        <v>72</v>
      </c>
      <c r="G763" s="3">
        <v>0</v>
      </c>
      <c r="H763" s="3">
        <v>32281.29</v>
      </c>
      <c r="I763" s="3">
        <v>8594.68</v>
      </c>
      <c r="J763" s="3">
        <v>675.6</v>
      </c>
      <c r="K763" s="3">
        <v>1247.97</v>
      </c>
      <c r="L763" s="3">
        <v>0</v>
      </c>
      <c r="M763" s="3"/>
      <c r="N763" s="3">
        <v>7418.99</v>
      </c>
      <c r="O763" s="3">
        <v>0.27</v>
      </c>
      <c r="P763" s="3">
        <v>1603768</v>
      </c>
      <c r="Q763" s="1">
        <v>44958</v>
      </c>
      <c r="R763" t="s">
        <v>2343</v>
      </c>
    </row>
    <row r="764" spans="1:18" x14ac:dyDescent="0.25">
      <c r="A764" t="s">
        <v>263</v>
      </c>
      <c r="B764" t="s">
        <v>178</v>
      </c>
      <c r="C764" s="3">
        <v>1738670</v>
      </c>
      <c r="D764" s="3">
        <v>0</v>
      </c>
      <c r="E764" s="3">
        <v>1170739.48</v>
      </c>
      <c r="F764" s="3" t="s">
        <v>72</v>
      </c>
      <c r="G764" s="3">
        <v>0</v>
      </c>
      <c r="H764" s="3">
        <v>32281.29</v>
      </c>
      <c r="I764" s="3">
        <v>7731.76</v>
      </c>
      <c r="J764" s="3">
        <v>606</v>
      </c>
      <c r="K764" s="3">
        <v>1119.8</v>
      </c>
      <c r="L764" s="3">
        <v>0</v>
      </c>
      <c r="M764" s="3"/>
      <c r="N764" s="3">
        <v>7262.37</v>
      </c>
      <c r="O764" s="3">
        <v>0.81</v>
      </c>
      <c r="P764" s="3">
        <v>1846209</v>
      </c>
      <c r="Q764" s="1">
        <v>44958</v>
      </c>
      <c r="R764" t="s">
        <v>2312</v>
      </c>
    </row>
    <row r="765" spans="1:18" x14ac:dyDescent="0.25">
      <c r="A765" t="s">
        <v>264</v>
      </c>
      <c r="B765" t="s">
        <v>1102</v>
      </c>
      <c r="C765" s="3">
        <v>38596</v>
      </c>
      <c r="D765" s="3">
        <v>0</v>
      </c>
      <c r="E765" s="3">
        <v>38596</v>
      </c>
      <c r="F765" s="3">
        <v>1929.8</v>
      </c>
      <c r="G765" s="3">
        <v>0</v>
      </c>
      <c r="H765" s="3">
        <v>32281.29</v>
      </c>
      <c r="I765" s="3">
        <v>11262.34</v>
      </c>
      <c r="J765" s="3">
        <v>884.4</v>
      </c>
      <c r="K765" s="3">
        <v>1631.64</v>
      </c>
      <c r="L765" s="3">
        <v>0</v>
      </c>
      <c r="M765" s="3"/>
      <c r="N765" s="3">
        <v>0</v>
      </c>
      <c r="O765" s="3">
        <v>0.53</v>
      </c>
      <c r="P765" s="3">
        <v>86586</v>
      </c>
      <c r="Q765" s="1">
        <v>44958</v>
      </c>
      <c r="R765" t="s">
        <v>2344</v>
      </c>
    </row>
    <row r="766" spans="1:18" x14ac:dyDescent="0.25">
      <c r="A766" t="s">
        <v>266</v>
      </c>
      <c r="B766" t="s">
        <v>267</v>
      </c>
      <c r="C766" s="3">
        <v>3435612</v>
      </c>
      <c r="D766" s="3">
        <v>0</v>
      </c>
      <c r="E766" s="3">
        <v>2221123.3199999998</v>
      </c>
      <c r="F766" s="3" t="s">
        <v>72</v>
      </c>
      <c r="G766" s="3">
        <v>0</v>
      </c>
      <c r="H766" s="3">
        <v>32281.29</v>
      </c>
      <c r="I766" s="3">
        <v>11198.24</v>
      </c>
      <c r="J766" s="3">
        <v>878.4</v>
      </c>
      <c r="K766" s="3">
        <v>1622.49</v>
      </c>
      <c r="L766" s="3">
        <v>0</v>
      </c>
      <c r="M766" s="3"/>
      <c r="N766" s="3">
        <v>7891.53</v>
      </c>
      <c r="O766" s="3">
        <v>0.88</v>
      </c>
      <c r="P766" s="3">
        <v>3600541</v>
      </c>
      <c r="Q766" s="1">
        <v>44958</v>
      </c>
      <c r="R766" t="s">
        <v>2345</v>
      </c>
    </row>
    <row r="767" spans="1:18" x14ac:dyDescent="0.25">
      <c r="A767" t="s">
        <v>268</v>
      </c>
      <c r="B767" t="s">
        <v>1103</v>
      </c>
      <c r="C767" s="3">
        <v>38346</v>
      </c>
      <c r="D767" s="3">
        <v>38383.46</v>
      </c>
      <c r="E767" s="3">
        <v>0</v>
      </c>
      <c r="F767" s="3">
        <v>1917.29</v>
      </c>
      <c r="G767" s="3">
        <v>37.46</v>
      </c>
      <c r="H767" s="3">
        <v>32281.29</v>
      </c>
      <c r="I767" s="3">
        <v>11060.17</v>
      </c>
      <c r="J767" s="3">
        <v>867.6</v>
      </c>
      <c r="K767" s="3">
        <v>1602.51</v>
      </c>
      <c r="L767" s="3">
        <v>0</v>
      </c>
      <c r="M767" s="3"/>
      <c r="N767" s="3">
        <v>0</v>
      </c>
      <c r="O767" s="3">
        <v>0.6</v>
      </c>
      <c r="P767" s="3">
        <v>47692</v>
      </c>
      <c r="Q767" s="1">
        <v>44958</v>
      </c>
      <c r="R767" t="s">
        <v>2346</v>
      </c>
    </row>
    <row r="768" spans="1:18" x14ac:dyDescent="0.25">
      <c r="A768" t="s">
        <v>270</v>
      </c>
      <c r="B768" t="s">
        <v>1104</v>
      </c>
      <c r="C768" s="3">
        <v>40170</v>
      </c>
      <c r="D768" s="3">
        <v>40170</v>
      </c>
      <c r="E768" s="3">
        <v>0</v>
      </c>
      <c r="F768" s="3">
        <v>0</v>
      </c>
      <c r="G768" s="3">
        <v>0</v>
      </c>
      <c r="H768" s="3">
        <v>32281.29</v>
      </c>
      <c r="I768" s="3">
        <v>9447.74</v>
      </c>
      <c r="J768" s="3">
        <v>740.4</v>
      </c>
      <c r="K768" s="3">
        <v>1368.65</v>
      </c>
      <c r="L768" s="3">
        <v>0</v>
      </c>
      <c r="M768" s="3"/>
      <c r="N768" s="3">
        <v>-1078</v>
      </c>
      <c r="O768" s="3">
        <v>0.92</v>
      </c>
      <c r="P768" s="3">
        <v>42761</v>
      </c>
      <c r="Q768" s="1">
        <v>44958</v>
      </c>
      <c r="R768" t="s">
        <v>271</v>
      </c>
    </row>
    <row r="769" spans="1:18" x14ac:dyDescent="0.25">
      <c r="A769" t="s">
        <v>272</v>
      </c>
      <c r="B769" t="s">
        <v>226</v>
      </c>
      <c r="C769" s="3">
        <v>35093</v>
      </c>
      <c r="D769" s="3">
        <v>35093</v>
      </c>
      <c r="E769" s="3">
        <v>0</v>
      </c>
      <c r="F769" s="3">
        <v>0</v>
      </c>
      <c r="G769" s="3">
        <v>0</v>
      </c>
      <c r="H769" s="3">
        <v>32281.29</v>
      </c>
      <c r="I769" s="3">
        <v>7983.24</v>
      </c>
      <c r="J769" s="3">
        <v>626.4</v>
      </c>
      <c r="K769" s="3">
        <v>1156.8399999999999</v>
      </c>
      <c r="L769" s="3">
        <v>0</v>
      </c>
      <c r="M769" s="3"/>
      <c r="N769" s="3">
        <v>-3732</v>
      </c>
      <c r="O769" s="3">
        <v>0.23</v>
      </c>
      <c r="P769" s="3">
        <v>38316</v>
      </c>
      <c r="Q769" s="1">
        <v>44958</v>
      </c>
      <c r="R769" t="s">
        <v>2329</v>
      </c>
    </row>
    <row r="770" spans="1:18" x14ac:dyDescent="0.25">
      <c r="A770" t="s">
        <v>273</v>
      </c>
      <c r="B770" t="s">
        <v>1105</v>
      </c>
      <c r="C770" s="3">
        <v>34007</v>
      </c>
      <c r="D770" s="3">
        <v>0</v>
      </c>
      <c r="E770" s="3">
        <v>34007</v>
      </c>
      <c r="F770" s="3">
        <v>1700.35</v>
      </c>
      <c r="G770" s="3">
        <v>0</v>
      </c>
      <c r="H770" s="3">
        <v>32281.29</v>
      </c>
      <c r="I770" s="3">
        <v>6962.53</v>
      </c>
      <c r="J770" s="3">
        <v>546</v>
      </c>
      <c r="K770" s="3">
        <v>1008.7</v>
      </c>
      <c r="L770" s="3">
        <v>0</v>
      </c>
      <c r="M770" s="3"/>
      <c r="N770" s="3">
        <v>0</v>
      </c>
      <c r="O770" s="3">
        <v>0.13</v>
      </c>
      <c r="P770" s="3">
        <v>76506</v>
      </c>
      <c r="Q770" s="1">
        <v>44958</v>
      </c>
      <c r="R770" t="s">
        <v>2347</v>
      </c>
    </row>
    <row r="771" spans="1:18" x14ac:dyDescent="0.25">
      <c r="A771" t="s">
        <v>275</v>
      </c>
      <c r="B771" t="s">
        <v>276</v>
      </c>
      <c r="C771" s="3">
        <v>33409</v>
      </c>
      <c r="D771" s="3">
        <v>33409</v>
      </c>
      <c r="E771" s="3">
        <v>0</v>
      </c>
      <c r="F771" s="3">
        <v>0</v>
      </c>
      <c r="G771" s="3">
        <v>0</v>
      </c>
      <c r="H771" s="3">
        <v>32281.29</v>
      </c>
      <c r="I771" s="3">
        <v>6400.4</v>
      </c>
      <c r="J771" s="3">
        <v>501.6</v>
      </c>
      <c r="K771" s="3">
        <v>927.13</v>
      </c>
      <c r="L771" s="3">
        <v>0</v>
      </c>
      <c r="M771" s="3"/>
      <c r="N771" s="3">
        <v>-3585</v>
      </c>
      <c r="O771" s="3">
        <v>0.57999999999999996</v>
      </c>
      <c r="P771" s="3">
        <v>36526</v>
      </c>
      <c r="Q771" s="1">
        <v>44958</v>
      </c>
      <c r="R771" t="s">
        <v>2348</v>
      </c>
    </row>
    <row r="772" spans="1:18" x14ac:dyDescent="0.25">
      <c r="A772" t="s">
        <v>277</v>
      </c>
      <c r="B772" t="s">
        <v>278</v>
      </c>
      <c r="C772" s="3">
        <v>118156</v>
      </c>
      <c r="D772" s="3">
        <v>0</v>
      </c>
      <c r="E772" s="3">
        <v>112213.12</v>
      </c>
      <c r="F772" s="3">
        <v>11553.54</v>
      </c>
      <c r="G772" s="3">
        <v>0</v>
      </c>
      <c r="H772" s="3">
        <v>32281.29</v>
      </c>
      <c r="I772" s="3">
        <v>8372.7900000000009</v>
      </c>
      <c r="J772" s="3">
        <v>656.4</v>
      </c>
      <c r="K772" s="3">
        <v>1213.02</v>
      </c>
      <c r="L772" s="3">
        <v>0</v>
      </c>
      <c r="M772" s="3"/>
      <c r="N772" s="3">
        <v>0</v>
      </c>
      <c r="O772" s="3">
        <v>0.84</v>
      </c>
      <c r="P772" s="3">
        <v>166291</v>
      </c>
      <c r="Q772" s="1">
        <v>44958</v>
      </c>
      <c r="R772" t="s">
        <v>278</v>
      </c>
    </row>
    <row r="773" spans="1:18" x14ac:dyDescent="0.25">
      <c r="A773" t="s">
        <v>279</v>
      </c>
      <c r="B773" t="s">
        <v>234</v>
      </c>
      <c r="C773" s="3">
        <v>174059</v>
      </c>
      <c r="D773" s="3">
        <v>0</v>
      </c>
      <c r="E773" s="3">
        <v>162986.57</v>
      </c>
      <c r="F773" s="3">
        <v>19221.759999999998</v>
      </c>
      <c r="G773" s="3">
        <v>0</v>
      </c>
      <c r="H773" s="3">
        <v>32281.29</v>
      </c>
      <c r="I773" s="3">
        <v>8106.52</v>
      </c>
      <c r="J773" s="3">
        <v>0</v>
      </c>
      <c r="K773" s="3">
        <v>1174.32</v>
      </c>
      <c r="L773" s="3">
        <v>0</v>
      </c>
      <c r="M773" s="3"/>
      <c r="N773" s="3">
        <v>0</v>
      </c>
      <c r="O773" s="3">
        <v>0.54</v>
      </c>
      <c r="P773" s="3">
        <v>223771</v>
      </c>
      <c r="Q773" s="1">
        <v>44958</v>
      </c>
      <c r="R773" t="s">
        <v>2349</v>
      </c>
    </row>
    <row r="774" spans="1:18" x14ac:dyDescent="0.25">
      <c r="A774" t="s">
        <v>281</v>
      </c>
      <c r="B774" t="s">
        <v>45</v>
      </c>
      <c r="C774" s="3">
        <v>661997</v>
      </c>
      <c r="D774" s="3">
        <v>0</v>
      </c>
      <c r="E774" s="3">
        <v>496746.43</v>
      </c>
      <c r="F774" s="3">
        <v>190087.89</v>
      </c>
      <c r="G774" s="3">
        <v>0</v>
      </c>
      <c r="H774" s="3">
        <v>32281.29</v>
      </c>
      <c r="I774" s="3">
        <v>5917.17</v>
      </c>
      <c r="J774" s="3">
        <v>0</v>
      </c>
      <c r="K774" s="3">
        <v>857.23</v>
      </c>
      <c r="L774" s="3">
        <v>0</v>
      </c>
      <c r="M774" s="3"/>
      <c r="N774" s="3">
        <v>6933.02</v>
      </c>
      <c r="O774" s="3">
        <v>0.97</v>
      </c>
      <c r="P774" s="3">
        <v>732824</v>
      </c>
      <c r="Q774" s="1">
        <v>44958</v>
      </c>
      <c r="R774" t="s">
        <v>2278</v>
      </c>
    </row>
    <row r="775" spans="1:18" x14ac:dyDescent="0.25">
      <c r="A775" t="s">
        <v>282</v>
      </c>
      <c r="B775" t="s">
        <v>45</v>
      </c>
      <c r="C775" s="3">
        <v>670780</v>
      </c>
      <c r="D775" s="3">
        <v>0</v>
      </c>
      <c r="E775" s="3">
        <v>502992.14</v>
      </c>
      <c r="F775" s="3">
        <v>192937.47</v>
      </c>
      <c r="G775" s="3">
        <v>0</v>
      </c>
      <c r="H775" s="3">
        <v>32281.29</v>
      </c>
      <c r="I775" s="3">
        <v>6267.26</v>
      </c>
      <c r="J775" s="3">
        <v>0</v>
      </c>
      <c r="K775" s="3">
        <v>907.58</v>
      </c>
      <c r="L775" s="3">
        <v>0</v>
      </c>
      <c r="M775" s="3"/>
      <c r="N775" s="3">
        <v>6996.56</v>
      </c>
      <c r="O775" s="3">
        <v>0.7</v>
      </c>
      <c r="P775" s="3">
        <v>742383</v>
      </c>
      <c r="Q775" s="1">
        <v>44958</v>
      </c>
      <c r="R775" t="s">
        <v>2278</v>
      </c>
    </row>
    <row r="776" spans="1:18" x14ac:dyDescent="0.25">
      <c r="A776" t="s">
        <v>283</v>
      </c>
      <c r="B776" t="s">
        <v>158</v>
      </c>
      <c r="C776" s="3">
        <v>2909985</v>
      </c>
      <c r="D776" s="3">
        <v>0</v>
      </c>
      <c r="E776" s="3">
        <v>1888634.11</v>
      </c>
      <c r="F776" s="3" t="s">
        <v>72</v>
      </c>
      <c r="G776" s="3">
        <v>0</v>
      </c>
      <c r="H776" s="3">
        <v>32281.29</v>
      </c>
      <c r="I776" s="3">
        <v>7835.31</v>
      </c>
      <c r="J776" s="3">
        <v>615.6</v>
      </c>
      <c r="K776" s="3">
        <v>1135.2</v>
      </c>
      <c r="L776" s="3">
        <v>0</v>
      </c>
      <c r="M776" s="3"/>
      <c r="N776" s="3">
        <v>7281.16</v>
      </c>
      <c r="O776" s="3">
        <v>0.73</v>
      </c>
      <c r="P776" s="3">
        <v>3053566</v>
      </c>
      <c r="Q776" s="1">
        <v>44958</v>
      </c>
      <c r="R776" t="s">
        <v>2305</v>
      </c>
    </row>
    <row r="777" spans="1:18" x14ac:dyDescent="0.25">
      <c r="A777" t="s">
        <v>284</v>
      </c>
      <c r="B777" t="s">
        <v>234</v>
      </c>
      <c r="C777" s="3">
        <v>148892</v>
      </c>
      <c r="D777" s="3">
        <v>0</v>
      </c>
      <c r="E777" s="3">
        <v>139306.64000000001</v>
      </c>
      <c r="F777" s="3">
        <v>16550.689999999999</v>
      </c>
      <c r="G777" s="3">
        <v>0</v>
      </c>
      <c r="H777" s="3">
        <v>32281.29</v>
      </c>
      <c r="I777" s="3">
        <v>9753.4599999999991</v>
      </c>
      <c r="J777" s="3">
        <v>763.2</v>
      </c>
      <c r="K777" s="3">
        <v>1412.76</v>
      </c>
      <c r="L777" s="3">
        <v>0</v>
      </c>
      <c r="M777" s="3"/>
      <c r="N777" s="3">
        <v>0</v>
      </c>
      <c r="O777" s="3">
        <v>0.96</v>
      </c>
      <c r="P777" s="3">
        <v>200069</v>
      </c>
      <c r="Q777" s="1">
        <v>44958</v>
      </c>
      <c r="R777" t="s">
        <v>234</v>
      </c>
    </row>
    <row r="778" spans="1:18" x14ac:dyDescent="0.25">
      <c r="A778" t="s">
        <v>285</v>
      </c>
      <c r="B778" t="s">
        <v>286</v>
      </c>
      <c r="C778" s="3">
        <v>168585</v>
      </c>
      <c r="D778" s="3">
        <v>0</v>
      </c>
      <c r="E778" s="3">
        <v>157763.21</v>
      </c>
      <c r="F778" s="3">
        <v>18709.95</v>
      </c>
      <c r="G778" s="3">
        <v>0</v>
      </c>
      <c r="H778" s="3">
        <v>32281.29</v>
      </c>
      <c r="I778" s="3">
        <v>14763.33</v>
      </c>
      <c r="J778" s="3">
        <v>1158</v>
      </c>
      <c r="K778" s="3">
        <v>2138.9</v>
      </c>
      <c r="L778" s="3">
        <v>0</v>
      </c>
      <c r="M778" s="3"/>
      <c r="N778" s="3">
        <v>0</v>
      </c>
      <c r="O778" s="3">
        <v>0.32</v>
      </c>
      <c r="P778" s="3">
        <v>226815</v>
      </c>
      <c r="Q778" s="1">
        <v>44958</v>
      </c>
      <c r="R778" t="s">
        <v>286</v>
      </c>
    </row>
    <row r="779" spans="1:18" x14ac:dyDescent="0.25">
      <c r="A779" t="s">
        <v>287</v>
      </c>
      <c r="B779" t="s">
        <v>288</v>
      </c>
      <c r="C779" s="3">
        <v>36716</v>
      </c>
      <c r="D779" s="3">
        <v>36716</v>
      </c>
      <c r="E779" s="3">
        <v>0</v>
      </c>
      <c r="F779" s="3">
        <v>0</v>
      </c>
      <c r="G779" s="3">
        <v>0</v>
      </c>
      <c r="H779" s="3">
        <v>32281.29</v>
      </c>
      <c r="I779" s="3">
        <v>9511.84</v>
      </c>
      <c r="J779" s="3">
        <v>745.2</v>
      </c>
      <c r="K779" s="3">
        <v>1378.22</v>
      </c>
      <c r="L779" s="3">
        <v>0</v>
      </c>
      <c r="M779" s="3"/>
      <c r="N779" s="3">
        <v>-3875</v>
      </c>
      <c r="O779" s="3">
        <v>0.45</v>
      </c>
      <c r="P779" s="3">
        <v>40042</v>
      </c>
      <c r="Q779" s="1">
        <v>44958</v>
      </c>
      <c r="R779" t="s">
        <v>2350</v>
      </c>
    </row>
    <row r="780" spans="1:18" x14ac:dyDescent="0.25">
      <c r="A780" t="s">
        <v>289</v>
      </c>
      <c r="B780" t="s">
        <v>1108</v>
      </c>
      <c r="C780" s="3">
        <v>40895</v>
      </c>
      <c r="D780" s="3">
        <v>40895</v>
      </c>
      <c r="E780" s="3">
        <v>0</v>
      </c>
      <c r="F780" s="3">
        <v>2044.75</v>
      </c>
      <c r="G780" s="3">
        <v>0</v>
      </c>
      <c r="H780" s="3">
        <v>32281.29</v>
      </c>
      <c r="I780" s="3">
        <v>10054.25</v>
      </c>
      <c r="J780" s="3">
        <v>789.6</v>
      </c>
      <c r="K780" s="3">
        <v>1456.45</v>
      </c>
      <c r="L780" s="3">
        <v>0</v>
      </c>
      <c r="M780" s="3"/>
      <c r="N780" s="3">
        <v>0</v>
      </c>
      <c r="O780" s="3">
        <v>0.66</v>
      </c>
      <c r="P780" s="3">
        <v>46627</v>
      </c>
      <c r="Q780" s="1">
        <v>44958</v>
      </c>
      <c r="R780" t="s">
        <v>290</v>
      </c>
    </row>
    <row r="781" spans="1:18" x14ac:dyDescent="0.25">
      <c r="A781" t="s">
        <v>291</v>
      </c>
      <c r="B781" t="s">
        <v>1109</v>
      </c>
      <c r="C781" s="3">
        <v>67198</v>
      </c>
      <c r="D781" s="3">
        <v>35300</v>
      </c>
      <c r="E781" s="3">
        <v>31898</v>
      </c>
      <c r="F781" s="3">
        <v>3283.75</v>
      </c>
      <c r="G781" s="3">
        <v>0</v>
      </c>
      <c r="H781" s="3">
        <v>32281.29</v>
      </c>
      <c r="I781" s="3">
        <v>4186.3900000000003</v>
      </c>
      <c r="J781" s="3">
        <v>675.6</v>
      </c>
      <c r="K781" s="3">
        <v>1248.3900000000001</v>
      </c>
      <c r="L781" s="3">
        <v>0</v>
      </c>
      <c r="M781" s="3"/>
      <c r="N781" s="3">
        <v>0</v>
      </c>
      <c r="O781" s="3">
        <v>0.57999999999999996</v>
      </c>
      <c r="P781" s="3">
        <v>73574</v>
      </c>
      <c r="Q781" s="1">
        <v>44958</v>
      </c>
      <c r="R781" t="s">
        <v>292</v>
      </c>
    </row>
    <row r="782" spans="1:18" x14ac:dyDescent="0.25">
      <c r="A782" t="s">
        <v>1110</v>
      </c>
      <c r="B782" t="s">
        <v>294</v>
      </c>
      <c r="C782" s="3">
        <v>30529</v>
      </c>
      <c r="D782" s="3">
        <v>30529</v>
      </c>
      <c r="E782" s="3">
        <v>0</v>
      </c>
      <c r="F782" s="3">
        <v>0</v>
      </c>
      <c r="G782" s="3">
        <v>0</v>
      </c>
      <c r="H782" s="3">
        <v>32281.29</v>
      </c>
      <c r="I782" s="3">
        <v>4363.91</v>
      </c>
      <c r="J782" s="3">
        <v>0</v>
      </c>
      <c r="K782" s="3">
        <v>625.44000000000005</v>
      </c>
      <c r="L782" s="3">
        <v>0</v>
      </c>
      <c r="M782" s="3"/>
      <c r="N782" s="3">
        <v>-3793</v>
      </c>
      <c r="O782" s="3">
        <v>0.36</v>
      </c>
      <c r="P782" s="3">
        <v>33478</v>
      </c>
      <c r="Q782" s="1">
        <v>44958</v>
      </c>
      <c r="R782" t="s">
        <v>2351</v>
      </c>
    </row>
    <row r="783" spans="1:18" x14ac:dyDescent="0.25">
      <c r="A783" t="s">
        <v>295</v>
      </c>
      <c r="B783" t="s">
        <v>296</v>
      </c>
      <c r="C783" s="3">
        <v>38085</v>
      </c>
      <c r="D783" s="3">
        <v>38085</v>
      </c>
      <c r="E783" s="3">
        <v>0</v>
      </c>
      <c r="F783" s="3">
        <v>0</v>
      </c>
      <c r="G783" s="3">
        <v>0</v>
      </c>
      <c r="H783" s="3">
        <v>32281.29</v>
      </c>
      <c r="I783" s="3">
        <v>4319.53</v>
      </c>
      <c r="J783" s="3">
        <v>650</v>
      </c>
      <c r="K783" s="3">
        <v>624.19000000000005</v>
      </c>
      <c r="L783" s="3">
        <v>0</v>
      </c>
      <c r="M783" s="3"/>
      <c r="N783" s="3">
        <v>3154</v>
      </c>
      <c r="O783" s="3">
        <v>0.99</v>
      </c>
      <c r="P783" s="3">
        <v>41030</v>
      </c>
      <c r="Q783" s="1">
        <v>44958</v>
      </c>
      <c r="R783" t="s">
        <v>2352</v>
      </c>
    </row>
    <row r="784" spans="1:18" x14ac:dyDescent="0.25">
      <c r="A784" t="s">
        <v>297</v>
      </c>
      <c r="B784" t="s">
        <v>298</v>
      </c>
      <c r="C784" s="3">
        <v>1746759</v>
      </c>
      <c r="D784" s="3">
        <v>0</v>
      </c>
      <c r="E784" s="3">
        <v>1099675.55</v>
      </c>
      <c r="F784" s="3" t="s">
        <v>72</v>
      </c>
      <c r="G784" s="3">
        <v>0</v>
      </c>
      <c r="H784" s="3">
        <v>32281.29</v>
      </c>
      <c r="I784" s="3">
        <v>8634.1299999999992</v>
      </c>
      <c r="J784" s="3">
        <v>676.8</v>
      </c>
      <c r="K784" s="3">
        <v>1250.8800000000001</v>
      </c>
      <c r="L784" s="3">
        <v>0</v>
      </c>
      <c r="M784" s="3"/>
      <c r="N784" s="3">
        <v>7426.15</v>
      </c>
      <c r="O784" s="3">
        <v>0.97</v>
      </c>
      <c r="P784" s="3">
        <v>1852013</v>
      </c>
      <c r="Q784" s="1">
        <v>44958</v>
      </c>
      <c r="R784" t="s">
        <v>2353</v>
      </c>
    </row>
    <row r="785" spans="1:18" x14ac:dyDescent="0.25">
      <c r="A785" t="s">
        <v>299</v>
      </c>
      <c r="B785" t="s">
        <v>58</v>
      </c>
      <c r="C785" s="3">
        <v>62032</v>
      </c>
      <c r="D785" s="3">
        <v>62032</v>
      </c>
      <c r="E785" s="3" t="s">
        <v>59</v>
      </c>
      <c r="F785" s="3" t="s">
        <v>59</v>
      </c>
      <c r="G785" s="3">
        <v>0</v>
      </c>
      <c r="H785" s="3">
        <v>32281.29</v>
      </c>
      <c r="I785" s="3">
        <v>8121.31</v>
      </c>
      <c r="J785" s="3">
        <v>637.20000000000005</v>
      </c>
      <c r="K785" s="3">
        <v>1176.81</v>
      </c>
      <c r="L785" s="3">
        <v>0</v>
      </c>
      <c r="M785" s="3"/>
      <c r="N785" s="3">
        <v>23047.99</v>
      </c>
      <c r="O785" s="3">
        <v>0.4</v>
      </c>
      <c r="P785" s="3">
        <v>65265</v>
      </c>
      <c r="Q785" s="1">
        <v>44958</v>
      </c>
      <c r="R785" t="s">
        <v>2280</v>
      </c>
    </row>
    <row r="786" spans="1:18" x14ac:dyDescent="0.25">
      <c r="A786" t="s">
        <v>300</v>
      </c>
      <c r="B786" t="s">
        <v>1111</v>
      </c>
      <c r="C786" s="3">
        <v>39474</v>
      </c>
      <c r="D786" s="3">
        <v>41000</v>
      </c>
      <c r="E786" s="3">
        <v>0</v>
      </c>
      <c r="F786" s="3">
        <v>0</v>
      </c>
      <c r="G786" s="3">
        <v>1526</v>
      </c>
      <c r="H786" s="3">
        <v>32281.29</v>
      </c>
      <c r="I786" s="3">
        <v>8880.68</v>
      </c>
      <c r="J786" s="3">
        <v>696</v>
      </c>
      <c r="K786" s="3">
        <v>1286.67</v>
      </c>
      <c r="L786" s="3">
        <v>0</v>
      </c>
      <c r="M786" s="3"/>
      <c r="N786" s="3">
        <v>-3816</v>
      </c>
      <c r="O786" s="3">
        <v>0.36</v>
      </c>
      <c r="P786" s="3">
        <v>37803</v>
      </c>
      <c r="Q786" s="1">
        <v>44958</v>
      </c>
      <c r="R786" t="s">
        <v>301</v>
      </c>
    </row>
    <row r="787" spans="1:18" x14ac:dyDescent="0.25">
      <c r="A787" t="s">
        <v>302</v>
      </c>
      <c r="B787" t="s">
        <v>303</v>
      </c>
      <c r="C787" s="3">
        <v>39127</v>
      </c>
      <c r="D787" s="3">
        <v>0</v>
      </c>
      <c r="E787" s="3">
        <v>39127</v>
      </c>
      <c r="F787" s="3">
        <v>1956.35</v>
      </c>
      <c r="G787" s="3">
        <v>0</v>
      </c>
      <c r="H787" s="3">
        <v>32281.29</v>
      </c>
      <c r="I787" s="3">
        <v>8515.7900000000009</v>
      </c>
      <c r="J787" s="3">
        <v>667.2</v>
      </c>
      <c r="K787" s="3">
        <v>1233.4100000000001</v>
      </c>
      <c r="L787" s="3">
        <v>0</v>
      </c>
      <c r="M787" s="3"/>
      <c r="N787" s="3">
        <v>0</v>
      </c>
      <c r="O787" s="3">
        <v>0.96</v>
      </c>
      <c r="P787" s="3">
        <v>83782</v>
      </c>
      <c r="Q787" s="1">
        <v>44958</v>
      </c>
      <c r="R787" t="s">
        <v>303</v>
      </c>
    </row>
    <row r="788" spans="1:18" x14ac:dyDescent="0.25">
      <c r="A788" t="s">
        <v>304</v>
      </c>
      <c r="B788" t="s">
        <v>1047</v>
      </c>
      <c r="C788" s="3">
        <v>38033</v>
      </c>
      <c r="D788" s="3">
        <v>0</v>
      </c>
      <c r="E788" s="3">
        <v>38033</v>
      </c>
      <c r="F788" s="3">
        <v>1901.65</v>
      </c>
      <c r="G788" s="3">
        <v>0</v>
      </c>
      <c r="H788" s="3">
        <v>32281.29</v>
      </c>
      <c r="I788" s="3">
        <v>10749.52</v>
      </c>
      <c r="J788" s="3">
        <v>843.6</v>
      </c>
      <c r="K788" s="3">
        <v>1557.15</v>
      </c>
      <c r="L788" s="3">
        <v>0</v>
      </c>
      <c r="M788" s="3"/>
      <c r="N788" s="3">
        <v>0</v>
      </c>
      <c r="O788" s="3">
        <v>0.79</v>
      </c>
      <c r="P788" s="3">
        <v>85367</v>
      </c>
      <c r="Q788" s="1">
        <v>44958</v>
      </c>
      <c r="R788" t="s">
        <v>2270</v>
      </c>
    </row>
    <row r="789" spans="1:18" x14ac:dyDescent="0.25">
      <c r="A789" t="s">
        <v>305</v>
      </c>
      <c r="B789" t="s">
        <v>35</v>
      </c>
      <c r="C789" s="3">
        <v>37854</v>
      </c>
      <c r="D789" s="3">
        <v>37854</v>
      </c>
      <c r="E789" s="3">
        <v>0</v>
      </c>
      <c r="F789" s="3">
        <v>0</v>
      </c>
      <c r="G789" s="3">
        <v>0</v>
      </c>
      <c r="H789" s="3">
        <v>32281.29</v>
      </c>
      <c r="I789" s="3">
        <v>10581.86</v>
      </c>
      <c r="J789" s="3">
        <v>829.2</v>
      </c>
      <c r="K789" s="3">
        <v>1533.02</v>
      </c>
      <c r="L789" s="3">
        <v>0</v>
      </c>
      <c r="M789" s="3"/>
      <c r="N789" s="3">
        <v>-3974</v>
      </c>
      <c r="O789" s="3">
        <v>0.63</v>
      </c>
      <c r="P789" s="3">
        <v>41252</v>
      </c>
      <c r="Q789" s="1">
        <v>44958</v>
      </c>
      <c r="R789" t="s">
        <v>2273</v>
      </c>
    </row>
    <row r="790" spans="1:18" x14ac:dyDescent="0.25">
      <c r="A790" t="s">
        <v>306</v>
      </c>
      <c r="B790" t="s">
        <v>307</v>
      </c>
      <c r="C790" s="3">
        <v>39082</v>
      </c>
      <c r="D790" s="3">
        <v>39082</v>
      </c>
      <c r="E790" s="3">
        <v>0</v>
      </c>
      <c r="F790" s="3">
        <v>0</v>
      </c>
      <c r="G790" s="3">
        <v>0</v>
      </c>
      <c r="H790" s="3">
        <v>32281.29</v>
      </c>
      <c r="I790" s="3">
        <v>11735.71</v>
      </c>
      <c r="J790" s="3">
        <v>921.6</v>
      </c>
      <c r="K790" s="3">
        <v>1700.3</v>
      </c>
      <c r="L790" s="3">
        <v>0</v>
      </c>
      <c r="M790" s="3"/>
      <c r="N790" s="3">
        <v>-4082</v>
      </c>
      <c r="O790" s="3">
        <v>0.1</v>
      </c>
      <c r="P790" s="3">
        <v>42557</v>
      </c>
      <c r="Q790" s="1">
        <v>44958</v>
      </c>
      <c r="R790" t="s">
        <v>2354</v>
      </c>
    </row>
    <row r="791" spans="1:18" x14ac:dyDescent="0.25">
      <c r="A791" t="s">
        <v>308</v>
      </c>
      <c r="B791" t="s">
        <v>1063</v>
      </c>
      <c r="C791" s="3">
        <v>40080</v>
      </c>
      <c r="D791" s="3">
        <v>40080</v>
      </c>
      <c r="E791" s="3">
        <v>0</v>
      </c>
      <c r="F791" s="3">
        <v>2003.96</v>
      </c>
      <c r="G791" s="3">
        <v>0</v>
      </c>
      <c r="H791" s="3">
        <v>32281.29</v>
      </c>
      <c r="I791" s="3">
        <v>10029.6</v>
      </c>
      <c r="J791" s="3">
        <v>0</v>
      </c>
      <c r="K791" s="3">
        <v>1453.12</v>
      </c>
      <c r="L791" s="3">
        <v>0</v>
      </c>
      <c r="M791" s="3"/>
      <c r="N791" s="3">
        <v>0</v>
      </c>
      <c r="O791" s="3">
        <v>0.03</v>
      </c>
      <c r="P791" s="3">
        <v>45768</v>
      </c>
      <c r="Q791" s="1">
        <v>44958</v>
      </c>
      <c r="R791" t="s">
        <v>83</v>
      </c>
    </row>
    <row r="792" spans="1:18" x14ac:dyDescent="0.25">
      <c r="A792" t="s">
        <v>309</v>
      </c>
      <c r="B792" t="s">
        <v>33</v>
      </c>
      <c r="C792" s="3">
        <v>115586</v>
      </c>
      <c r="D792" s="3">
        <v>71538</v>
      </c>
      <c r="E792" s="3">
        <v>44048</v>
      </c>
      <c r="F792" s="3">
        <v>2202.4</v>
      </c>
      <c r="G792" s="3">
        <v>0</v>
      </c>
      <c r="H792" s="3">
        <v>32281.29</v>
      </c>
      <c r="I792" s="3">
        <v>9758.39</v>
      </c>
      <c r="J792" s="3">
        <v>766.8</v>
      </c>
      <c r="K792" s="3">
        <v>1414.01</v>
      </c>
      <c r="L792" s="3">
        <v>0</v>
      </c>
      <c r="M792" s="3"/>
      <c r="N792" s="3">
        <v>0</v>
      </c>
      <c r="O792" s="3">
        <v>0.11</v>
      </c>
      <c r="P792" s="3">
        <v>90471</v>
      </c>
      <c r="Q792" s="1">
        <v>44958</v>
      </c>
      <c r="R792" t="s">
        <v>33</v>
      </c>
    </row>
    <row r="793" spans="1:18" x14ac:dyDescent="0.25">
      <c r="A793" t="s">
        <v>310</v>
      </c>
      <c r="B793" t="s">
        <v>1063</v>
      </c>
      <c r="C793" s="3">
        <v>40433</v>
      </c>
      <c r="D793" s="3">
        <v>40433</v>
      </c>
      <c r="E793" s="3">
        <v>0</v>
      </c>
      <c r="F793" s="3">
        <v>2021.64</v>
      </c>
      <c r="G793" s="3">
        <v>0</v>
      </c>
      <c r="H793" s="3">
        <v>32281.29</v>
      </c>
      <c r="I793" s="3">
        <v>10359.969999999999</v>
      </c>
      <c r="J793" s="3">
        <v>0</v>
      </c>
      <c r="K793" s="3">
        <v>1500.98</v>
      </c>
      <c r="L793" s="3">
        <v>0</v>
      </c>
      <c r="M793" s="3"/>
      <c r="N793" s="3">
        <v>0</v>
      </c>
      <c r="O793" s="3">
        <v>0.12</v>
      </c>
      <c r="P793" s="3">
        <v>46164</v>
      </c>
      <c r="Q793" s="1">
        <v>44958</v>
      </c>
      <c r="R793" t="s">
        <v>83</v>
      </c>
    </row>
    <row r="794" spans="1:18" x14ac:dyDescent="0.25">
      <c r="A794" t="s">
        <v>311</v>
      </c>
      <c r="B794" t="s">
        <v>33</v>
      </c>
      <c r="C794" s="3">
        <v>119979</v>
      </c>
      <c r="D794" s="3">
        <v>74157</v>
      </c>
      <c r="E794" s="3">
        <v>45822</v>
      </c>
      <c r="F794" s="3">
        <v>2291.1</v>
      </c>
      <c r="G794" s="3">
        <v>0</v>
      </c>
      <c r="H794" s="3">
        <v>32281.29</v>
      </c>
      <c r="I794" s="3">
        <v>11193.31</v>
      </c>
      <c r="J794" s="3">
        <v>877.2</v>
      </c>
      <c r="K794" s="3">
        <v>1621.65</v>
      </c>
      <c r="L794" s="3">
        <v>0</v>
      </c>
      <c r="M794" s="3"/>
      <c r="N794" s="3">
        <v>0</v>
      </c>
      <c r="O794" s="3">
        <v>0.45</v>
      </c>
      <c r="P794" s="3">
        <v>94087</v>
      </c>
      <c r="Q794" s="1">
        <v>44958</v>
      </c>
      <c r="R794" t="s">
        <v>33</v>
      </c>
    </row>
    <row r="795" spans="1:18" x14ac:dyDescent="0.25">
      <c r="A795" t="s">
        <v>312</v>
      </c>
      <c r="B795" t="s">
        <v>1063</v>
      </c>
      <c r="C795" s="3">
        <v>41684</v>
      </c>
      <c r="D795" s="3">
        <v>41684</v>
      </c>
      <c r="E795" s="3">
        <v>0</v>
      </c>
      <c r="F795" s="3">
        <v>2084.17</v>
      </c>
      <c r="G795" s="3">
        <v>0</v>
      </c>
      <c r="H795" s="3">
        <v>32281.29</v>
      </c>
      <c r="I795" s="3">
        <v>11528.61</v>
      </c>
      <c r="J795" s="3">
        <v>0</v>
      </c>
      <c r="K795" s="3">
        <v>1670.34</v>
      </c>
      <c r="L795" s="3">
        <v>0</v>
      </c>
      <c r="M795" s="3"/>
      <c r="N795" s="3">
        <v>0</v>
      </c>
      <c r="O795" s="3">
        <v>0.59</v>
      </c>
      <c r="P795" s="3">
        <v>47565</v>
      </c>
      <c r="Q795" s="1">
        <v>44958</v>
      </c>
      <c r="R795" t="s">
        <v>83</v>
      </c>
    </row>
    <row r="796" spans="1:18" x14ac:dyDescent="0.25">
      <c r="A796" t="s">
        <v>313</v>
      </c>
      <c r="B796" t="s">
        <v>314</v>
      </c>
      <c r="C796" s="3">
        <v>2620275</v>
      </c>
      <c r="D796" s="3">
        <v>0</v>
      </c>
      <c r="E796" s="3">
        <v>1684475.59</v>
      </c>
      <c r="F796" s="3">
        <v>1020023.19</v>
      </c>
      <c r="G796" s="3">
        <v>0</v>
      </c>
      <c r="H796" s="3">
        <v>32281.29</v>
      </c>
      <c r="I796" s="3">
        <v>10917.17</v>
      </c>
      <c r="J796" s="3">
        <v>855.6</v>
      </c>
      <c r="K796" s="3">
        <v>1581.71</v>
      </c>
      <c r="L796" s="3">
        <v>0</v>
      </c>
      <c r="M796" s="3"/>
      <c r="N796" s="3">
        <v>0</v>
      </c>
      <c r="O796" s="3">
        <v>0.45</v>
      </c>
      <c r="P796" s="3">
        <v>2750135</v>
      </c>
      <c r="Q796" s="1">
        <v>44958</v>
      </c>
      <c r="R796" t="s">
        <v>314</v>
      </c>
    </row>
    <row r="797" spans="1:18" x14ac:dyDescent="0.25">
      <c r="A797" t="s">
        <v>315</v>
      </c>
      <c r="B797" t="s">
        <v>316</v>
      </c>
      <c r="C797" s="3">
        <v>39447</v>
      </c>
      <c r="D797" s="3">
        <v>39447</v>
      </c>
      <c r="E797" s="3">
        <v>0</v>
      </c>
      <c r="F797" s="3">
        <v>0</v>
      </c>
      <c r="G797" s="3">
        <v>0</v>
      </c>
      <c r="H797" s="3">
        <v>32281.29</v>
      </c>
      <c r="I797" s="3">
        <v>12080.88</v>
      </c>
      <c r="J797" s="3">
        <v>946.8</v>
      </c>
      <c r="K797" s="3">
        <v>1749.82</v>
      </c>
      <c r="L797" s="3">
        <v>0</v>
      </c>
      <c r="M797" s="3"/>
      <c r="N797" s="3">
        <v>-4114</v>
      </c>
      <c r="O797" s="3">
        <v>0.21</v>
      </c>
      <c r="P797" s="3">
        <v>42945</v>
      </c>
      <c r="Q797" s="1">
        <v>44958</v>
      </c>
      <c r="R797" t="s">
        <v>2355</v>
      </c>
    </row>
    <row r="798" spans="1:18" x14ac:dyDescent="0.25">
      <c r="A798" t="s">
        <v>317</v>
      </c>
      <c r="B798" t="s">
        <v>318</v>
      </c>
      <c r="C798" s="3">
        <v>2987628</v>
      </c>
      <c r="D798" s="3">
        <v>0</v>
      </c>
      <c r="E798" s="3">
        <v>1943132.1599999999</v>
      </c>
      <c r="F798" s="3" t="s">
        <v>72</v>
      </c>
      <c r="G798" s="3">
        <v>0</v>
      </c>
      <c r="H798" s="3">
        <v>32281.29</v>
      </c>
      <c r="I798" s="3">
        <v>10054.25</v>
      </c>
      <c r="J798" s="3">
        <v>789.6</v>
      </c>
      <c r="K798" s="3">
        <v>1456.45</v>
      </c>
      <c r="L798" s="3">
        <v>0</v>
      </c>
      <c r="M798" s="3"/>
      <c r="N798" s="3">
        <v>7683.9</v>
      </c>
      <c r="O798" s="3">
        <v>0.9</v>
      </c>
      <c r="P798" s="3">
        <v>3137051</v>
      </c>
      <c r="Q798" s="1">
        <v>44958</v>
      </c>
      <c r="R798" t="s">
        <v>2356</v>
      </c>
    </row>
    <row r="799" spans="1:18" x14ac:dyDescent="0.25">
      <c r="A799" t="s">
        <v>319</v>
      </c>
      <c r="B799" t="s">
        <v>320</v>
      </c>
      <c r="C799" s="3">
        <v>38344</v>
      </c>
      <c r="D799" s="3">
        <v>38344</v>
      </c>
      <c r="E799" s="3">
        <v>0</v>
      </c>
      <c r="F799" s="3">
        <v>0</v>
      </c>
      <c r="G799" s="3">
        <v>0</v>
      </c>
      <c r="H799" s="3">
        <v>32281.29</v>
      </c>
      <c r="I799" s="3">
        <v>11114.41</v>
      </c>
      <c r="J799" s="3">
        <v>831.6</v>
      </c>
      <c r="K799" s="3">
        <v>1538.84</v>
      </c>
      <c r="L799" s="3">
        <v>0</v>
      </c>
      <c r="M799" s="3"/>
      <c r="N799" s="3">
        <v>-3978</v>
      </c>
      <c r="O799" s="3">
        <v>0.86</v>
      </c>
      <c r="P799" s="3">
        <v>41789</v>
      </c>
      <c r="Q799" s="1">
        <v>44958</v>
      </c>
      <c r="R799" t="s">
        <v>2357</v>
      </c>
    </row>
    <row r="800" spans="1:18" x14ac:dyDescent="0.25">
      <c r="A800" t="s">
        <v>321</v>
      </c>
      <c r="B800" t="s">
        <v>322</v>
      </c>
      <c r="C800" s="3">
        <v>37414</v>
      </c>
      <c r="D800" s="3">
        <v>37414</v>
      </c>
      <c r="E800" s="3">
        <v>0</v>
      </c>
      <c r="F800" s="3">
        <v>0</v>
      </c>
      <c r="G800" s="3">
        <v>0</v>
      </c>
      <c r="H800" s="3">
        <v>32281.29</v>
      </c>
      <c r="I800" s="3">
        <v>10167.66</v>
      </c>
      <c r="J800" s="3">
        <v>796.8</v>
      </c>
      <c r="K800" s="3">
        <v>1472.68</v>
      </c>
      <c r="L800" s="3">
        <v>0</v>
      </c>
      <c r="M800" s="3"/>
      <c r="N800" s="3">
        <v>-3935</v>
      </c>
      <c r="O800" s="3">
        <v>0.56999999999999995</v>
      </c>
      <c r="P800" s="3">
        <v>40784</v>
      </c>
      <c r="Q800" s="1">
        <v>44958</v>
      </c>
      <c r="R800" t="s">
        <v>2358</v>
      </c>
    </row>
    <row r="801" spans="1:18" x14ac:dyDescent="0.25">
      <c r="A801" t="s">
        <v>323</v>
      </c>
      <c r="B801" t="s">
        <v>324</v>
      </c>
      <c r="C801" s="3">
        <v>37093</v>
      </c>
      <c r="D801" s="3">
        <v>37093</v>
      </c>
      <c r="E801" s="3">
        <v>0</v>
      </c>
      <c r="F801" s="3">
        <v>0</v>
      </c>
      <c r="G801" s="3">
        <v>0</v>
      </c>
      <c r="H801" s="3">
        <v>32281.29</v>
      </c>
      <c r="I801" s="3">
        <v>9866.8700000000008</v>
      </c>
      <c r="J801" s="3">
        <v>772.8</v>
      </c>
      <c r="K801" s="3">
        <v>1429.4</v>
      </c>
      <c r="L801" s="3">
        <v>0</v>
      </c>
      <c r="M801" s="3"/>
      <c r="N801" s="3">
        <v>-3907</v>
      </c>
      <c r="O801" s="3">
        <v>0.64</v>
      </c>
      <c r="P801" s="3">
        <v>40444</v>
      </c>
      <c r="Q801" s="1">
        <v>44958</v>
      </c>
      <c r="R801" t="s">
        <v>2359</v>
      </c>
    </row>
    <row r="802" spans="1:18" x14ac:dyDescent="0.25">
      <c r="A802" t="s">
        <v>325</v>
      </c>
      <c r="B802" t="s">
        <v>184</v>
      </c>
      <c r="C802" s="3">
        <v>39959</v>
      </c>
      <c r="D802" s="3">
        <v>39959</v>
      </c>
      <c r="E802" s="3">
        <v>0</v>
      </c>
      <c r="F802" s="3">
        <v>1997.94</v>
      </c>
      <c r="G802" s="3">
        <v>0</v>
      </c>
      <c r="H802" s="3">
        <v>32281.29</v>
      </c>
      <c r="I802" s="3">
        <v>9664.7000000000007</v>
      </c>
      <c r="J802" s="3">
        <v>758.4</v>
      </c>
      <c r="K802" s="3">
        <v>1399.86</v>
      </c>
      <c r="L802" s="3">
        <v>0</v>
      </c>
      <c r="M802" s="3"/>
      <c r="N802" s="3">
        <v>0</v>
      </c>
      <c r="O802" s="3">
        <v>0.81</v>
      </c>
      <c r="P802" s="3">
        <v>46103</v>
      </c>
      <c r="Q802" s="1">
        <v>44958</v>
      </c>
      <c r="R802" t="s">
        <v>326</v>
      </c>
    </row>
    <row r="803" spans="1:18" x14ac:dyDescent="0.25">
      <c r="A803" t="s">
        <v>327</v>
      </c>
      <c r="B803" t="s">
        <v>328</v>
      </c>
      <c r="C803" s="3">
        <v>-133196.49</v>
      </c>
      <c r="D803" s="3">
        <v>0</v>
      </c>
      <c r="E803" s="3">
        <v>0</v>
      </c>
      <c r="F803" s="3">
        <v>0</v>
      </c>
      <c r="G803" s="3">
        <v>133196.49</v>
      </c>
      <c r="H803" s="3">
        <v>32281.29</v>
      </c>
      <c r="I803" s="3">
        <v>10448.73</v>
      </c>
      <c r="J803" s="3">
        <v>819.6</v>
      </c>
      <c r="K803" s="3">
        <v>1513.46</v>
      </c>
      <c r="L803" s="3">
        <v>0</v>
      </c>
      <c r="M803" s="3"/>
      <c r="N803" s="3">
        <v>0</v>
      </c>
      <c r="O803" s="3">
        <v>0</v>
      </c>
      <c r="P803" s="3">
        <v>-88133.41</v>
      </c>
      <c r="Q803" s="1">
        <v>44958</v>
      </c>
      <c r="R803" t="s">
        <v>328</v>
      </c>
    </row>
    <row r="804" spans="1:18" x14ac:dyDescent="0.25">
      <c r="A804" t="s">
        <v>1114</v>
      </c>
      <c r="B804" t="s">
        <v>328</v>
      </c>
      <c r="C804" s="3">
        <v>-131157.42000000001</v>
      </c>
      <c r="D804" s="3">
        <v>0</v>
      </c>
      <c r="E804" s="3">
        <v>0</v>
      </c>
      <c r="F804" s="3">
        <v>0</v>
      </c>
      <c r="G804" s="3">
        <v>131157.42000000001</v>
      </c>
      <c r="H804" s="3">
        <v>32281.29</v>
      </c>
      <c r="I804" s="3">
        <v>10394.49</v>
      </c>
      <c r="J804" s="3">
        <v>816</v>
      </c>
      <c r="K804" s="3">
        <v>1505.97</v>
      </c>
      <c r="L804" s="3">
        <v>0</v>
      </c>
      <c r="M804" s="3"/>
      <c r="N804" s="3">
        <v>0</v>
      </c>
      <c r="O804" s="3">
        <v>0</v>
      </c>
      <c r="P804" s="3">
        <v>-86159.67</v>
      </c>
      <c r="Q804" s="1">
        <v>44958</v>
      </c>
      <c r="R804" t="s">
        <v>328</v>
      </c>
    </row>
    <row r="805" spans="1:18" x14ac:dyDescent="0.25">
      <c r="A805" t="s">
        <v>1115</v>
      </c>
      <c r="B805" t="s">
        <v>331</v>
      </c>
      <c r="C805" s="3">
        <v>597691</v>
      </c>
      <c r="D805" s="3">
        <v>0</v>
      </c>
      <c r="E805" s="3">
        <v>512686.55</v>
      </c>
      <c r="F805" s="3">
        <v>110638.78</v>
      </c>
      <c r="G805" s="3">
        <v>0</v>
      </c>
      <c r="H805" s="3">
        <v>32281.29</v>
      </c>
      <c r="I805" s="3">
        <v>8234.7199999999993</v>
      </c>
      <c r="J805" s="3">
        <v>645.6</v>
      </c>
      <c r="K805" s="3">
        <v>1193.04</v>
      </c>
      <c r="L805" s="3">
        <v>0</v>
      </c>
      <c r="M805" s="3"/>
      <c r="N805" s="3">
        <v>0</v>
      </c>
      <c r="O805" s="3">
        <v>0.02</v>
      </c>
      <c r="P805" s="3">
        <v>665680</v>
      </c>
      <c r="Q805" s="1">
        <v>44958</v>
      </c>
      <c r="R805" t="s">
        <v>331</v>
      </c>
    </row>
    <row r="806" spans="1:18" x14ac:dyDescent="0.25">
      <c r="A806" t="s">
        <v>332</v>
      </c>
      <c r="B806" t="s">
        <v>1105</v>
      </c>
      <c r="C806" s="3">
        <v>34604</v>
      </c>
      <c r="D806" s="3">
        <v>0</v>
      </c>
      <c r="E806" s="3">
        <v>34604</v>
      </c>
      <c r="F806" s="3">
        <v>1730.2</v>
      </c>
      <c r="G806" s="3">
        <v>0</v>
      </c>
      <c r="H806" s="3">
        <v>32281.29</v>
      </c>
      <c r="I806" s="3">
        <v>7524.66</v>
      </c>
      <c r="J806" s="3">
        <v>590.4</v>
      </c>
      <c r="K806" s="3">
        <v>1089.8399999999999</v>
      </c>
      <c r="L806" s="3">
        <v>0</v>
      </c>
      <c r="M806" s="3"/>
      <c r="N806" s="3">
        <v>0</v>
      </c>
      <c r="O806" s="3">
        <v>0.61</v>
      </c>
      <c r="P806" s="3">
        <v>77821</v>
      </c>
      <c r="Q806" s="1">
        <v>44958</v>
      </c>
      <c r="R806" t="s">
        <v>2347</v>
      </c>
    </row>
    <row r="807" spans="1:18" x14ac:dyDescent="0.25">
      <c r="A807" t="s">
        <v>333</v>
      </c>
      <c r="B807" t="s">
        <v>334</v>
      </c>
      <c r="C807" s="3">
        <v>625471</v>
      </c>
      <c r="D807" s="3">
        <v>0</v>
      </c>
      <c r="E807" s="3">
        <v>463766.51</v>
      </c>
      <c r="F807" s="3">
        <v>184892.82</v>
      </c>
      <c r="G807" s="3">
        <v>0</v>
      </c>
      <c r="H807" s="3">
        <v>32281.29</v>
      </c>
      <c r="I807" s="3">
        <v>7790.93</v>
      </c>
      <c r="J807" s="3">
        <v>610.79999999999995</v>
      </c>
      <c r="K807" s="3">
        <v>1128.54</v>
      </c>
      <c r="L807" s="3">
        <v>0</v>
      </c>
      <c r="M807" s="3"/>
      <c r="N807" s="3">
        <v>0</v>
      </c>
      <c r="O807" s="3">
        <v>0.11</v>
      </c>
      <c r="P807" s="3">
        <v>690471</v>
      </c>
      <c r="Q807" s="1">
        <v>44958</v>
      </c>
      <c r="R807" t="s">
        <v>334</v>
      </c>
    </row>
    <row r="808" spans="1:18" x14ac:dyDescent="0.25">
      <c r="A808" t="s">
        <v>1118</v>
      </c>
      <c r="B808" t="s">
        <v>336</v>
      </c>
      <c r="C808" s="3">
        <v>635643</v>
      </c>
      <c r="D808" s="3">
        <v>25406.26</v>
      </c>
      <c r="E808" s="3">
        <v>570925.9</v>
      </c>
      <c r="F808" s="3">
        <v>67857.14</v>
      </c>
      <c r="G808" s="3">
        <v>0</v>
      </c>
      <c r="H808" s="3">
        <v>32281.29</v>
      </c>
      <c r="I808" s="3">
        <v>7421.11</v>
      </c>
      <c r="J808" s="3">
        <v>583.20000000000005</v>
      </c>
      <c r="K808" s="3">
        <v>1075.28</v>
      </c>
      <c r="L808" s="3">
        <v>0</v>
      </c>
      <c r="M808" s="3"/>
      <c r="N808" s="3">
        <v>-3680</v>
      </c>
      <c r="O808" s="3">
        <v>0.08</v>
      </c>
      <c r="P808" s="3">
        <v>676464</v>
      </c>
      <c r="Q808" s="1">
        <v>44958</v>
      </c>
      <c r="R808" t="s">
        <v>2360</v>
      </c>
    </row>
    <row r="809" spans="1:18" x14ac:dyDescent="0.25">
      <c r="A809" t="s">
        <v>337</v>
      </c>
      <c r="B809" t="s">
        <v>338</v>
      </c>
      <c r="C809" s="3">
        <v>77233</v>
      </c>
      <c r="D809" s="3">
        <v>77233</v>
      </c>
      <c r="E809" s="3" t="s">
        <v>59</v>
      </c>
      <c r="F809" s="3" t="s">
        <v>59</v>
      </c>
      <c r="G809" s="3">
        <v>0</v>
      </c>
      <c r="H809" s="3">
        <v>32281.29</v>
      </c>
      <c r="I809" s="3">
        <v>9768.25</v>
      </c>
      <c r="J809" s="3">
        <v>766.8</v>
      </c>
      <c r="K809" s="3">
        <v>1414.84</v>
      </c>
      <c r="L809" s="3">
        <v>0</v>
      </c>
      <c r="M809" s="3"/>
      <c r="N809" s="3">
        <v>36666.67</v>
      </c>
      <c r="O809" s="3">
        <v>0.15</v>
      </c>
      <c r="P809" s="3">
        <v>80898</v>
      </c>
      <c r="Q809" s="1">
        <v>44958</v>
      </c>
      <c r="R809" t="s">
        <v>2361</v>
      </c>
    </row>
    <row r="810" spans="1:18" x14ac:dyDescent="0.25">
      <c r="A810" t="s">
        <v>339</v>
      </c>
      <c r="B810" t="s">
        <v>340</v>
      </c>
      <c r="C810" s="3">
        <v>37449</v>
      </c>
      <c r="D810" s="3">
        <v>37449</v>
      </c>
      <c r="E810" s="3">
        <v>0</v>
      </c>
      <c r="F810" s="3">
        <v>0</v>
      </c>
      <c r="G810" s="3">
        <v>0</v>
      </c>
      <c r="H810" s="3">
        <v>32281.29</v>
      </c>
      <c r="I810" s="3">
        <v>10202.18</v>
      </c>
      <c r="J810" s="3">
        <v>799.2</v>
      </c>
      <c r="K810" s="3">
        <v>1477.67</v>
      </c>
      <c r="L810" s="3">
        <v>0</v>
      </c>
      <c r="M810" s="3"/>
      <c r="N810" s="3">
        <v>-3939</v>
      </c>
      <c r="O810" s="3">
        <v>0.66</v>
      </c>
      <c r="P810" s="3">
        <v>40822</v>
      </c>
      <c r="Q810" s="1">
        <v>44958</v>
      </c>
      <c r="R810" t="s">
        <v>2362</v>
      </c>
    </row>
    <row r="811" spans="1:18" x14ac:dyDescent="0.25">
      <c r="A811" t="s">
        <v>1119</v>
      </c>
      <c r="B811" t="s">
        <v>1120</v>
      </c>
      <c r="C811" s="3">
        <v>77870</v>
      </c>
      <c r="D811" s="3">
        <v>77870</v>
      </c>
      <c r="E811" s="3">
        <v>0</v>
      </c>
      <c r="F811" s="3">
        <v>0</v>
      </c>
      <c r="G811" s="3">
        <v>0</v>
      </c>
      <c r="H811" s="3">
        <v>32281.29</v>
      </c>
      <c r="I811" s="3">
        <v>9649.91</v>
      </c>
      <c r="J811" s="3">
        <v>757.2</v>
      </c>
      <c r="K811" s="3">
        <v>1397.78</v>
      </c>
      <c r="L811" s="3">
        <v>0</v>
      </c>
      <c r="M811" s="3"/>
      <c r="N811" s="3">
        <v>-3887</v>
      </c>
      <c r="O811" s="3">
        <v>0.82</v>
      </c>
      <c r="P811" s="3">
        <v>40200</v>
      </c>
      <c r="Q811" s="1">
        <v>44958</v>
      </c>
      <c r="R811" t="s">
        <v>342</v>
      </c>
    </row>
    <row r="812" spans="1:18" x14ac:dyDescent="0.25">
      <c r="A812" t="s">
        <v>1121</v>
      </c>
      <c r="B812" t="s">
        <v>1122</v>
      </c>
      <c r="C812" s="3">
        <v>72191</v>
      </c>
      <c r="D812" s="3">
        <v>72230</v>
      </c>
      <c r="E812" s="3">
        <v>0</v>
      </c>
      <c r="F812" s="3">
        <v>0</v>
      </c>
      <c r="G812" s="3">
        <v>39</v>
      </c>
      <c r="H812" s="3">
        <v>32281.29</v>
      </c>
      <c r="I812" s="3">
        <v>7490.15</v>
      </c>
      <c r="J812" s="3">
        <v>0</v>
      </c>
      <c r="K812" s="3">
        <v>1084.8499999999999</v>
      </c>
      <c r="L812" s="3">
        <v>0</v>
      </c>
      <c r="M812" s="3"/>
      <c r="N812" s="3">
        <v>13128.97</v>
      </c>
      <c r="O812" s="3">
        <v>0.74</v>
      </c>
      <c r="P812" s="3">
        <v>53947</v>
      </c>
      <c r="Q812" s="1">
        <v>44958</v>
      </c>
      <c r="R812" t="s">
        <v>344</v>
      </c>
    </row>
    <row r="813" spans="1:18" x14ac:dyDescent="0.25">
      <c r="A813" t="s">
        <v>345</v>
      </c>
      <c r="B813" t="s">
        <v>346</v>
      </c>
      <c r="C813" s="3">
        <v>1410803</v>
      </c>
      <c r="D813" s="3">
        <v>0</v>
      </c>
      <c r="E813" s="3">
        <v>970585.68</v>
      </c>
      <c r="F813" s="3" t="s">
        <v>72</v>
      </c>
      <c r="G813" s="3">
        <v>0</v>
      </c>
      <c r="H813" s="3">
        <v>32281.29</v>
      </c>
      <c r="I813" s="3">
        <v>7953.66</v>
      </c>
      <c r="J813" s="3">
        <v>625</v>
      </c>
      <c r="K813" s="3">
        <v>1152.26</v>
      </c>
      <c r="L813" s="3">
        <v>0</v>
      </c>
      <c r="M813" s="3"/>
      <c r="N813" s="3">
        <v>7302.64</v>
      </c>
      <c r="O813" s="3">
        <v>0.87</v>
      </c>
      <c r="P813" s="3">
        <v>1508648</v>
      </c>
      <c r="Q813" s="1">
        <v>44958</v>
      </c>
      <c r="R813" t="s">
        <v>2363</v>
      </c>
    </row>
    <row r="814" spans="1:18" x14ac:dyDescent="0.25">
      <c r="A814" t="s">
        <v>1123</v>
      </c>
      <c r="B814" t="s">
        <v>348</v>
      </c>
      <c r="C814" s="3">
        <v>34310</v>
      </c>
      <c r="D814" s="3">
        <v>34310</v>
      </c>
      <c r="E814" s="3">
        <v>0</v>
      </c>
      <c r="F814" s="3">
        <v>0</v>
      </c>
      <c r="G814" s="3">
        <v>0</v>
      </c>
      <c r="H814" s="3">
        <v>32281.29</v>
      </c>
      <c r="I814" s="3">
        <v>7825.45</v>
      </c>
      <c r="J814" s="3">
        <v>0</v>
      </c>
      <c r="K814" s="3">
        <v>1133.53</v>
      </c>
      <c r="L814" s="3">
        <v>0</v>
      </c>
      <c r="M814" s="3"/>
      <c r="N814" s="3">
        <v>-3717</v>
      </c>
      <c r="O814" s="3">
        <v>0.73</v>
      </c>
      <c r="P814" s="3">
        <v>37524</v>
      </c>
      <c r="Q814" s="1">
        <v>44958</v>
      </c>
      <c r="R814" t="s">
        <v>2364</v>
      </c>
    </row>
    <row r="815" spans="1:18" x14ac:dyDescent="0.25">
      <c r="A815" t="s">
        <v>1124</v>
      </c>
      <c r="B815" t="s">
        <v>1062</v>
      </c>
      <c r="C815" s="3">
        <v>36256</v>
      </c>
      <c r="D815" s="3">
        <v>36256</v>
      </c>
      <c r="E815" s="3">
        <v>0</v>
      </c>
      <c r="F815" s="3">
        <v>605</v>
      </c>
      <c r="G815" s="3">
        <v>0</v>
      </c>
      <c r="H815" s="3">
        <v>32281.29</v>
      </c>
      <c r="I815" s="3">
        <v>9077.92</v>
      </c>
      <c r="J815" s="3">
        <v>711.6</v>
      </c>
      <c r="K815" s="3">
        <v>1314.97</v>
      </c>
      <c r="L815" s="3">
        <v>0</v>
      </c>
      <c r="M815" s="3"/>
      <c r="N815" s="3">
        <v>0</v>
      </c>
      <c r="O815" s="3">
        <v>0.22</v>
      </c>
      <c r="P815" s="3">
        <v>43991</v>
      </c>
      <c r="Q815" s="1">
        <v>44958</v>
      </c>
      <c r="R815" t="s">
        <v>2287</v>
      </c>
    </row>
    <row r="816" spans="1:18" x14ac:dyDescent="0.25">
      <c r="A816" t="s">
        <v>352</v>
      </c>
      <c r="B816" t="s">
        <v>33</v>
      </c>
      <c r="C816" s="3">
        <v>115586</v>
      </c>
      <c r="D816" s="3">
        <v>71538</v>
      </c>
      <c r="E816" s="3">
        <v>44048</v>
      </c>
      <c r="F816" s="3">
        <v>2202.4</v>
      </c>
      <c r="G816" s="3">
        <v>0</v>
      </c>
      <c r="H816" s="3">
        <v>32281.29</v>
      </c>
      <c r="I816" s="3">
        <v>9758.39</v>
      </c>
      <c r="J816" s="3">
        <v>766.8</v>
      </c>
      <c r="K816" s="3">
        <v>1414.01</v>
      </c>
      <c r="L816" s="3">
        <v>0</v>
      </c>
      <c r="M816" s="3"/>
      <c r="N816" s="3">
        <v>0</v>
      </c>
      <c r="O816" s="3">
        <v>0.11</v>
      </c>
      <c r="P816" s="3">
        <v>90471</v>
      </c>
      <c r="Q816" s="1">
        <v>44958</v>
      </c>
      <c r="R816" t="s">
        <v>33</v>
      </c>
    </row>
    <row r="817" spans="1:18" x14ac:dyDescent="0.25">
      <c r="A817" t="s">
        <v>353</v>
      </c>
      <c r="B817" t="s">
        <v>33</v>
      </c>
      <c r="C817" s="3">
        <v>115705</v>
      </c>
      <c r="D817" s="3">
        <v>71609</v>
      </c>
      <c r="E817" s="3">
        <v>44096</v>
      </c>
      <c r="F817" s="3">
        <v>2204.8000000000002</v>
      </c>
      <c r="G817" s="3">
        <v>0</v>
      </c>
      <c r="H817" s="3">
        <v>32281.29</v>
      </c>
      <c r="I817" s="3">
        <v>9797.84</v>
      </c>
      <c r="J817" s="3">
        <v>769.2</v>
      </c>
      <c r="K817" s="3">
        <v>1419.42</v>
      </c>
      <c r="L817" s="3">
        <v>0</v>
      </c>
      <c r="M817" s="3"/>
      <c r="N817" s="3">
        <v>0</v>
      </c>
      <c r="O817" s="3">
        <v>0.45</v>
      </c>
      <c r="P817" s="3">
        <v>90569</v>
      </c>
      <c r="Q817" s="1">
        <v>44958</v>
      </c>
      <c r="R817" t="s">
        <v>33</v>
      </c>
    </row>
    <row r="818" spans="1:18" x14ac:dyDescent="0.25">
      <c r="A818" t="s">
        <v>354</v>
      </c>
      <c r="B818" t="s">
        <v>178</v>
      </c>
      <c r="C818" s="3">
        <v>1898272</v>
      </c>
      <c r="D818" s="3">
        <v>0</v>
      </c>
      <c r="E818" s="3">
        <v>1274820.5</v>
      </c>
      <c r="F818" s="3" t="s">
        <v>72</v>
      </c>
      <c r="G818" s="3">
        <v>0</v>
      </c>
      <c r="H818" s="3">
        <v>32281.29</v>
      </c>
      <c r="I818" s="3">
        <v>9768.25</v>
      </c>
      <c r="J818" s="3">
        <v>766.8</v>
      </c>
      <c r="K818" s="3">
        <v>1414.84</v>
      </c>
      <c r="L818" s="3">
        <v>0</v>
      </c>
      <c r="M818" s="3"/>
      <c r="N818" s="3">
        <v>7631.99</v>
      </c>
      <c r="O818" s="3">
        <v>0.8</v>
      </c>
      <c r="P818" s="3">
        <v>2013877</v>
      </c>
      <c r="Q818" s="1">
        <v>44958</v>
      </c>
      <c r="R818" t="s">
        <v>2312</v>
      </c>
    </row>
    <row r="819" spans="1:18" x14ac:dyDescent="0.25">
      <c r="A819" t="s">
        <v>355</v>
      </c>
      <c r="B819" t="s">
        <v>356</v>
      </c>
      <c r="C819" s="3">
        <v>71792</v>
      </c>
      <c r="D819" s="3">
        <v>71800</v>
      </c>
      <c r="E819" s="3">
        <v>0</v>
      </c>
      <c r="F819" s="3">
        <v>0</v>
      </c>
      <c r="G819" s="3">
        <v>8</v>
      </c>
      <c r="H819" s="3">
        <v>32281.29</v>
      </c>
      <c r="I819" s="3">
        <v>9768.25</v>
      </c>
      <c r="J819" s="3">
        <v>0</v>
      </c>
      <c r="K819" s="3">
        <v>1414.84</v>
      </c>
      <c r="L819" s="3">
        <v>24397.93</v>
      </c>
      <c r="M819" s="3"/>
      <c r="N819" s="3">
        <v>-3898</v>
      </c>
      <c r="O819" s="3">
        <v>0.69</v>
      </c>
      <c r="P819" s="3">
        <v>63957</v>
      </c>
      <c r="Q819" s="1">
        <v>44958</v>
      </c>
      <c r="R819" t="s">
        <v>2365</v>
      </c>
    </row>
    <row r="820" spans="1:18" x14ac:dyDescent="0.25">
      <c r="A820" t="s">
        <v>357</v>
      </c>
      <c r="B820" t="s">
        <v>358</v>
      </c>
      <c r="C820" s="3">
        <v>36330</v>
      </c>
      <c r="D820" s="3">
        <v>36700</v>
      </c>
      <c r="E820" s="3">
        <v>0</v>
      </c>
      <c r="F820" s="3">
        <v>0</v>
      </c>
      <c r="G820" s="3">
        <v>370</v>
      </c>
      <c r="H820" s="3">
        <v>32281.29</v>
      </c>
      <c r="I820" s="3">
        <v>9146.9500000000007</v>
      </c>
      <c r="J820" s="3">
        <v>718.8</v>
      </c>
      <c r="K820" s="3">
        <v>1325.37</v>
      </c>
      <c r="L820" s="3">
        <v>0</v>
      </c>
      <c r="M820" s="3"/>
      <c r="N820" s="3">
        <v>-3841</v>
      </c>
      <c r="O820" s="3">
        <v>0.59</v>
      </c>
      <c r="P820" s="3">
        <v>39262</v>
      </c>
      <c r="Q820" s="1">
        <v>44958</v>
      </c>
      <c r="R820" t="s">
        <v>2366</v>
      </c>
    </row>
    <row r="821" spans="1:18" x14ac:dyDescent="0.25">
      <c r="A821" t="s">
        <v>359</v>
      </c>
      <c r="B821" t="s">
        <v>1127</v>
      </c>
      <c r="C821" s="3">
        <v>36344</v>
      </c>
      <c r="D821" s="3">
        <v>0</v>
      </c>
      <c r="E821" s="3">
        <v>36344</v>
      </c>
      <c r="F821" s="3">
        <v>1817.2</v>
      </c>
      <c r="G821" s="3">
        <v>0</v>
      </c>
      <c r="H821" s="3">
        <v>32281.29</v>
      </c>
      <c r="I821" s="3">
        <v>9191.33</v>
      </c>
      <c r="J821" s="3">
        <v>721.2</v>
      </c>
      <c r="K821" s="3">
        <v>1331.61</v>
      </c>
      <c r="L821" s="3">
        <v>0</v>
      </c>
      <c r="M821" s="3"/>
      <c r="N821" s="3">
        <v>0</v>
      </c>
      <c r="O821" s="3">
        <v>0.37</v>
      </c>
      <c r="P821" s="3">
        <v>81687</v>
      </c>
      <c r="Q821" s="1">
        <v>44958</v>
      </c>
      <c r="R821" t="s">
        <v>2367</v>
      </c>
    </row>
    <row r="822" spans="1:18" x14ac:dyDescent="0.25">
      <c r="A822" t="s">
        <v>361</v>
      </c>
      <c r="B822" t="s">
        <v>362</v>
      </c>
      <c r="C822" s="3">
        <v>37017</v>
      </c>
      <c r="D822" s="3">
        <v>31300</v>
      </c>
      <c r="E822" s="3">
        <v>5717</v>
      </c>
      <c r="F822" s="3">
        <v>285.85000000000002</v>
      </c>
      <c r="G822" s="3">
        <v>0</v>
      </c>
      <c r="H822" s="3">
        <v>32281.29</v>
      </c>
      <c r="I822" s="3">
        <v>9792.91</v>
      </c>
      <c r="J822" s="3">
        <v>769.2</v>
      </c>
      <c r="K822" s="3">
        <v>1419</v>
      </c>
      <c r="L822" s="3">
        <v>0</v>
      </c>
      <c r="M822" s="3"/>
      <c r="N822" s="3">
        <v>-3901</v>
      </c>
      <c r="O822" s="3">
        <v>0.75</v>
      </c>
      <c r="P822" s="3">
        <v>46365</v>
      </c>
      <c r="Q822" s="1">
        <v>44958</v>
      </c>
      <c r="R822" t="s">
        <v>2368</v>
      </c>
    </row>
    <row r="823" spans="1:18" x14ac:dyDescent="0.25">
      <c r="A823" t="s">
        <v>363</v>
      </c>
      <c r="B823" t="s">
        <v>1128</v>
      </c>
      <c r="C823" s="3">
        <v>45180</v>
      </c>
      <c r="D823" s="3">
        <v>45180</v>
      </c>
      <c r="E823" s="3">
        <v>0</v>
      </c>
      <c r="F823" s="3">
        <v>2258.9899999999998</v>
      </c>
      <c r="G823" s="3">
        <v>0</v>
      </c>
      <c r="H823" s="3">
        <v>32281.29</v>
      </c>
      <c r="I823" s="3">
        <v>13787</v>
      </c>
      <c r="J823" s="3">
        <v>1080</v>
      </c>
      <c r="K823" s="3">
        <v>1997.42</v>
      </c>
      <c r="L823" s="3">
        <v>0</v>
      </c>
      <c r="M823" s="3"/>
      <c r="N823" s="3">
        <v>0</v>
      </c>
      <c r="O823" s="3">
        <v>0.3</v>
      </c>
      <c r="P823" s="3">
        <v>51405</v>
      </c>
      <c r="Q823" s="1">
        <v>44958</v>
      </c>
      <c r="R823" t="s">
        <v>364</v>
      </c>
    </row>
    <row r="824" spans="1:18" x14ac:dyDescent="0.25">
      <c r="A824" t="s">
        <v>365</v>
      </c>
      <c r="B824" t="s">
        <v>1129</v>
      </c>
      <c r="C824" s="3">
        <v>40621</v>
      </c>
      <c r="D824" s="3">
        <v>0</v>
      </c>
      <c r="E824" s="3">
        <v>40621</v>
      </c>
      <c r="F824" s="3">
        <v>2031.05</v>
      </c>
      <c r="G824" s="3">
        <v>0</v>
      </c>
      <c r="H824" s="3">
        <v>32281.29</v>
      </c>
      <c r="I824" s="3">
        <v>13185.42</v>
      </c>
      <c r="J824" s="3">
        <v>1033</v>
      </c>
      <c r="K824" s="3">
        <v>1910.45</v>
      </c>
      <c r="L824" s="3">
        <v>0</v>
      </c>
      <c r="M824" s="3"/>
      <c r="N824" s="3">
        <v>0</v>
      </c>
      <c r="O824" s="3">
        <v>0.79</v>
      </c>
      <c r="P824" s="3">
        <v>91063</v>
      </c>
      <c r="Q824" s="1">
        <v>44958</v>
      </c>
      <c r="R824" t="s">
        <v>2369</v>
      </c>
    </row>
    <row r="825" spans="1:18" x14ac:dyDescent="0.25">
      <c r="A825" t="s">
        <v>367</v>
      </c>
      <c r="B825" t="s">
        <v>368</v>
      </c>
      <c r="C825" s="3">
        <v>612891</v>
      </c>
      <c r="D825" s="3">
        <v>0</v>
      </c>
      <c r="E825" s="3">
        <v>460037.49</v>
      </c>
      <c r="F825" s="3">
        <v>175855.38</v>
      </c>
      <c r="G825" s="3">
        <v>0</v>
      </c>
      <c r="H825" s="3">
        <v>32281.29</v>
      </c>
      <c r="I825" s="3">
        <v>13249.52</v>
      </c>
      <c r="J825" s="3">
        <v>1039.2</v>
      </c>
      <c r="K825" s="3">
        <v>1919.6</v>
      </c>
      <c r="L825" s="3">
        <v>0</v>
      </c>
      <c r="M825" s="3"/>
      <c r="N825" s="3">
        <v>0</v>
      </c>
      <c r="O825" s="3">
        <v>0.52</v>
      </c>
      <c r="P825" s="3">
        <v>684383</v>
      </c>
      <c r="Q825" s="1">
        <v>44958</v>
      </c>
      <c r="R825" t="s">
        <v>368</v>
      </c>
    </row>
    <row r="826" spans="1:18" x14ac:dyDescent="0.25">
      <c r="A826" t="s">
        <v>369</v>
      </c>
      <c r="B826" t="s">
        <v>370</v>
      </c>
      <c r="C826" s="3">
        <v>36313</v>
      </c>
      <c r="D826" s="3">
        <v>36313</v>
      </c>
      <c r="E826" s="3">
        <v>0</v>
      </c>
      <c r="F826" s="3">
        <v>0</v>
      </c>
      <c r="G826" s="3">
        <v>0</v>
      </c>
      <c r="H826" s="3">
        <v>32281.29</v>
      </c>
      <c r="I826" s="3">
        <v>9132.16</v>
      </c>
      <c r="J826" s="3">
        <v>715.2</v>
      </c>
      <c r="K826" s="3">
        <v>1323.29</v>
      </c>
      <c r="L826" s="3">
        <v>0</v>
      </c>
      <c r="M826" s="3"/>
      <c r="N826" s="3">
        <v>-3839</v>
      </c>
      <c r="O826" s="3">
        <v>0.06</v>
      </c>
      <c r="P826" s="3">
        <v>39613</v>
      </c>
      <c r="Q826" s="1">
        <v>44958</v>
      </c>
      <c r="R826" t="s">
        <v>2370</v>
      </c>
    </row>
    <row r="827" spans="1:18" x14ac:dyDescent="0.25">
      <c r="A827" t="s">
        <v>371</v>
      </c>
      <c r="B827" t="s">
        <v>372</v>
      </c>
      <c r="C827" s="3">
        <v>66150</v>
      </c>
      <c r="D827" s="3">
        <v>66150</v>
      </c>
      <c r="E827" s="3" t="s">
        <v>59</v>
      </c>
      <c r="F827" s="3" t="s">
        <v>59</v>
      </c>
      <c r="G827" s="3">
        <v>0</v>
      </c>
      <c r="H827" s="3">
        <v>32281.29</v>
      </c>
      <c r="I827" s="3">
        <v>9955.6299999999992</v>
      </c>
      <c r="J827" s="3">
        <v>781.2</v>
      </c>
      <c r="K827" s="3">
        <v>1442.3</v>
      </c>
      <c r="L827" s="3">
        <v>0</v>
      </c>
      <c r="M827" s="3"/>
      <c r="N827" s="3">
        <v>25368</v>
      </c>
      <c r="O827" s="3">
        <v>0.57999999999999996</v>
      </c>
      <c r="P827" s="3">
        <v>69829</v>
      </c>
      <c r="Q827" s="1">
        <v>44958</v>
      </c>
      <c r="R827" t="s">
        <v>2371</v>
      </c>
    </row>
    <row r="828" spans="1:18" x14ac:dyDescent="0.25">
      <c r="A828" t="s">
        <v>373</v>
      </c>
      <c r="B828" t="s">
        <v>374</v>
      </c>
      <c r="C828" s="3">
        <v>36387</v>
      </c>
      <c r="D828" s="3">
        <v>36387</v>
      </c>
      <c r="E828" s="3">
        <v>0</v>
      </c>
      <c r="F828" s="3">
        <v>0</v>
      </c>
      <c r="G828" s="3">
        <v>0</v>
      </c>
      <c r="H828" s="3">
        <v>32281.29</v>
      </c>
      <c r="I828" s="3">
        <v>9201.19</v>
      </c>
      <c r="J828" s="3">
        <v>722.4</v>
      </c>
      <c r="K828" s="3">
        <v>1332.86</v>
      </c>
      <c r="L828" s="3">
        <v>0</v>
      </c>
      <c r="M828" s="3"/>
      <c r="N828" s="3">
        <v>-3846</v>
      </c>
      <c r="O828" s="3">
        <v>0.26</v>
      </c>
      <c r="P828" s="3">
        <v>39692</v>
      </c>
      <c r="Q828" s="1">
        <v>44958</v>
      </c>
      <c r="R828" t="s">
        <v>2372</v>
      </c>
    </row>
    <row r="829" spans="1:18" x14ac:dyDescent="0.25">
      <c r="A829" t="s">
        <v>375</v>
      </c>
      <c r="B829" t="s">
        <v>376</v>
      </c>
      <c r="C829" s="3">
        <v>38226</v>
      </c>
      <c r="D829" s="3">
        <v>38226</v>
      </c>
      <c r="E829" s="3">
        <v>0</v>
      </c>
      <c r="F829" s="3">
        <v>0</v>
      </c>
      <c r="G829" s="3">
        <v>0</v>
      </c>
      <c r="H829" s="3">
        <v>32281.29</v>
      </c>
      <c r="I829" s="3">
        <v>10931.96</v>
      </c>
      <c r="J829" s="3">
        <v>856.8</v>
      </c>
      <c r="K829" s="3">
        <v>1583.37</v>
      </c>
      <c r="L829" s="3">
        <v>0</v>
      </c>
      <c r="M829" s="3"/>
      <c r="N829" s="3">
        <v>-4006</v>
      </c>
      <c r="O829" s="3">
        <v>0.57999999999999996</v>
      </c>
      <c r="P829" s="3">
        <v>41648</v>
      </c>
      <c r="Q829" s="1">
        <v>44958</v>
      </c>
      <c r="R829" t="s">
        <v>2373</v>
      </c>
    </row>
    <row r="830" spans="1:18" x14ac:dyDescent="0.25">
      <c r="A830" t="s">
        <v>377</v>
      </c>
      <c r="B830" t="s">
        <v>378</v>
      </c>
      <c r="C830" s="3">
        <v>37904</v>
      </c>
      <c r="D830" s="3">
        <v>37920</v>
      </c>
      <c r="E830" s="3">
        <v>0</v>
      </c>
      <c r="F830" s="3">
        <v>0</v>
      </c>
      <c r="G830" s="3">
        <v>16</v>
      </c>
      <c r="H830" s="3">
        <v>32281.29</v>
      </c>
      <c r="I830" s="3">
        <v>11489.16</v>
      </c>
      <c r="J830" s="3">
        <v>0</v>
      </c>
      <c r="K830" s="3">
        <v>1664.52</v>
      </c>
      <c r="L830" s="3">
        <v>0</v>
      </c>
      <c r="M830" s="3"/>
      <c r="N830" s="3">
        <v>-4059</v>
      </c>
      <c r="O830" s="3">
        <v>0.03</v>
      </c>
      <c r="P830" s="3">
        <v>41360</v>
      </c>
      <c r="Q830" s="1">
        <v>44958</v>
      </c>
      <c r="R830" t="s">
        <v>2374</v>
      </c>
    </row>
    <row r="831" spans="1:18" x14ac:dyDescent="0.25">
      <c r="A831" t="s">
        <v>379</v>
      </c>
      <c r="B831" t="s">
        <v>380</v>
      </c>
      <c r="C831" s="3">
        <v>38373</v>
      </c>
      <c r="D831" s="3">
        <v>38373</v>
      </c>
      <c r="E831" s="3">
        <v>0</v>
      </c>
      <c r="F831" s="3">
        <v>640</v>
      </c>
      <c r="G831" s="3">
        <v>0</v>
      </c>
      <c r="H831" s="3">
        <v>32281.29</v>
      </c>
      <c r="I831" s="3">
        <v>11139.06</v>
      </c>
      <c r="J831" s="3">
        <v>836.4</v>
      </c>
      <c r="K831" s="3">
        <v>1542.17</v>
      </c>
      <c r="L831" s="3">
        <v>0</v>
      </c>
      <c r="M831" s="3"/>
      <c r="N831" s="3">
        <v>-3980</v>
      </c>
      <c r="O831" s="3">
        <v>0.08</v>
      </c>
      <c r="P831" s="3">
        <v>42459</v>
      </c>
      <c r="Q831" s="1">
        <v>44958</v>
      </c>
      <c r="R831" t="s">
        <v>2375</v>
      </c>
    </row>
    <row r="832" spans="1:18" x14ac:dyDescent="0.25">
      <c r="A832" t="s">
        <v>1130</v>
      </c>
      <c r="B832" t="s">
        <v>1128</v>
      </c>
      <c r="C832" s="3">
        <v>39893</v>
      </c>
      <c r="D832" s="3">
        <v>39893</v>
      </c>
      <c r="E832" s="3">
        <v>0</v>
      </c>
      <c r="F832" s="3" t="s">
        <v>72</v>
      </c>
      <c r="G832" s="3">
        <v>0</v>
      </c>
      <c r="H832" s="3">
        <v>32281.29</v>
      </c>
      <c r="I832" s="3">
        <v>9181.4699999999993</v>
      </c>
      <c r="J832" s="3">
        <v>721.2</v>
      </c>
      <c r="K832" s="3">
        <v>1329.95</v>
      </c>
      <c r="L832" s="3">
        <v>0</v>
      </c>
      <c r="M832" s="3"/>
      <c r="N832" s="3">
        <v>0</v>
      </c>
      <c r="O832" s="3">
        <v>0.46</v>
      </c>
      <c r="P832" s="3">
        <v>45509</v>
      </c>
      <c r="Q832" s="1">
        <v>44958</v>
      </c>
      <c r="R832" t="s">
        <v>364</v>
      </c>
    </row>
    <row r="833" spans="1:18" x14ac:dyDescent="0.25">
      <c r="A833" t="s">
        <v>382</v>
      </c>
      <c r="B833" t="s">
        <v>1108</v>
      </c>
      <c r="C833" s="3">
        <v>45843</v>
      </c>
      <c r="D833" s="3">
        <v>45843</v>
      </c>
      <c r="E833" s="3">
        <v>0</v>
      </c>
      <c r="F833" s="3" t="s">
        <v>72</v>
      </c>
      <c r="G833" s="3">
        <v>0</v>
      </c>
      <c r="H833" s="3">
        <v>32281.29</v>
      </c>
      <c r="I833" s="3">
        <v>14363.92</v>
      </c>
      <c r="J833" s="3">
        <v>1125.5999999999999</v>
      </c>
      <c r="K833" s="3">
        <v>2080.64</v>
      </c>
      <c r="L833" s="3">
        <v>0</v>
      </c>
      <c r="M833" s="3"/>
      <c r="N833" s="3">
        <v>0</v>
      </c>
      <c r="O833" s="3">
        <v>0.43</v>
      </c>
      <c r="P833" s="3">
        <v>52144</v>
      </c>
      <c r="Q833" s="1">
        <v>44958</v>
      </c>
      <c r="R833" t="s">
        <v>290</v>
      </c>
    </row>
    <row r="834" spans="1:18" x14ac:dyDescent="0.25">
      <c r="A834" t="s">
        <v>383</v>
      </c>
      <c r="B834" t="s">
        <v>88</v>
      </c>
      <c r="C834" s="3">
        <v>1318226</v>
      </c>
      <c r="D834" s="3">
        <v>0</v>
      </c>
      <c r="E834" s="3">
        <v>938669.75</v>
      </c>
      <c r="F834" s="3" t="s">
        <v>72</v>
      </c>
      <c r="G834" s="3">
        <v>0</v>
      </c>
      <c r="H834" s="3">
        <v>32281.29</v>
      </c>
      <c r="I834" s="3">
        <v>15808.69</v>
      </c>
      <c r="J834" s="3">
        <v>1239.5999999999999</v>
      </c>
      <c r="K834" s="3">
        <v>2289.96</v>
      </c>
      <c r="L834" s="3">
        <v>0</v>
      </c>
      <c r="M834" s="3"/>
      <c r="N834" s="3">
        <v>8728.33</v>
      </c>
      <c r="O834" s="3">
        <v>0.64</v>
      </c>
      <c r="P834" s="3">
        <v>1425508</v>
      </c>
      <c r="Q834" s="1">
        <v>44958</v>
      </c>
      <c r="R834" t="s">
        <v>2288</v>
      </c>
    </row>
    <row r="835" spans="1:18" x14ac:dyDescent="0.25">
      <c r="A835" t="s">
        <v>384</v>
      </c>
      <c r="B835" t="s">
        <v>385</v>
      </c>
      <c r="C835" s="3">
        <v>47070</v>
      </c>
      <c r="D835" s="3">
        <v>47070</v>
      </c>
      <c r="E835" s="3">
        <v>0</v>
      </c>
      <c r="F835" s="3">
        <v>785</v>
      </c>
      <c r="G835" s="3">
        <v>0</v>
      </c>
      <c r="H835" s="3">
        <v>32281.29</v>
      </c>
      <c r="I835" s="3">
        <v>14935.91</v>
      </c>
      <c r="J835" s="3">
        <v>1171.2</v>
      </c>
      <c r="K835" s="3">
        <v>2163.87</v>
      </c>
      <c r="L835" s="3">
        <v>0</v>
      </c>
      <c r="M835" s="3"/>
      <c r="N835" s="3">
        <v>0</v>
      </c>
      <c r="O835" s="3">
        <v>0.73</v>
      </c>
      <c r="P835" s="3">
        <v>51338</v>
      </c>
      <c r="Q835" s="1">
        <v>44958</v>
      </c>
      <c r="R835" t="s">
        <v>385</v>
      </c>
    </row>
    <row r="836" spans="1:18" x14ac:dyDescent="0.25">
      <c r="A836" t="s">
        <v>386</v>
      </c>
      <c r="B836" t="s">
        <v>387</v>
      </c>
      <c r="C836" s="3">
        <v>542148</v>
      </c>
      <c r="D836" s="3">
        <v>0</v>
      </c>
      <c r="E836" s="3">
        <v>447240.31</v>
      </c>
      <c r="F836" s="3" t="s">
        <v>72</v>
      </c>
      <c r="G836" s="3">
        <v>0</v>
      </c>
      <c r="H836" s="3">
        <v>32281.29</v>
      </c>
      <c r="I836" s="3">
        <v>13501</v>
      </c>
      <c r="J836" s="3">
        <v>1059.5999999999999</v>
      </c>
      <c r="K836" s="3">
        <v>1955.81</v>
      </c>
      <c r="L836" s="3">
        <v>0</v>
      </c>
      <c r="M836" s="3"/>
      <c r="N836" s="3">
        <v>8309.49</v>
      </c>
      <c r="O836" s="3">
        <v>0.79</v>
      </c>
      <c r="P836" s="3">
        <v>621618</v>
      </c>
      <c r="Q836" s="1">
        <v>44958</v>
      </c>
      <c r="R836" t="s">
        <v>2376</v>
      </c>
    </row>
    <row r="837" spans="1:18" x14ac:dyDescent="0.25">
      <c r="A837" t="s">
        <v>388</v>
      </c>
      <c r="B837" t="s">
        <v>389</v>
      </c>
      <c r="C837" s="3">
        <v>3447454</v>
      </c>
      <c r="D837" s="3">
        <v>0</v>
      </c>
      <c r="E837" s="3">
        <v>2232003.4</v>
      </c>
      <c r="F837" s="3" t="s">
        <v>72</v>
      </c>
      <c r="G837" s="3">
        <v>0</v>
      </c>
      <c r="H837" s="3">
        <v>32281.29</v>
      </c>
      <c r="I837" s="3">
        <v>12352.08</v>
      </c>
      <c r="J837" s="3">
        <v>968.4</v>
      </c>
      <c r="K837" s="3">
        <v>1789.35</v>
      </c>
      <c r="L837" s="3">
        <v>0</v>
      </c>
      <c r="M837" s="3"/>
      <c r="N837" s="3">
        <v>8100.96</v>
      </c>
      <c r="O837" s="3">
        <v>0.75</v>
      </c>
      <c r="P837" s="3">
        <v>3614547</v>
      </c>
      <c r="Q837" s="1">
        <v>44958</v>
      </c>
      <c r="R837" t="s">
        <v>2377</v>
      </c>
    </row>
    <row r="838" spans="1:18" x14ac:dyDescent="0.25">
      <c r="A838" t="s">
        <v>390</v>
      </c>
      <c r="B838" t="s">
        <v>209</v>
      </c>
      <c r="C838" s="3">
        <v>2666292</v>
      </c>
      <c r="D838" s="3">
        <v>0</v>
      </c>
      <c r="E838" s="3">
        <v>1749862.51</v>
      </c>
      <c r="F838" s="3" t="s">
        <v>72</v>
      </c>
      <c r="G838" s="3">
        <v>0</v>
      </c>
      <c r="H838" s="3">
        <v>32281.29</v>
      </c>
      <c r="I838" s="3">
        <v>11203.17</v>
      </c>
      <c r="J838" s="3">
        <v>878.4</v>
      </c>
      <c r="K838" s="3">
        <v>1622.9</v>
      </c>
      <c r="L838" s="3">
        <v>0</v>
      </c>
      <c r="M838" s="3"/>
      <c r="N838" s="3">
        <v>7892.43</v>
      </c>
      <c r="O838" s="3">
        <v>0.68</v>
      </c>
      <c r="P838" s="3">
        <v>2807664</v>
      </c>
      <c r="Q838" s="1">
        <v>44958</v>
      </c>
      <c r="R838" t="s">
        <v>2322</v>
      </c>
    </row>
    <row r="839" spans="1:18" x14ac:dyDescent="0.25">
      <c r="A839" t="s">
        <v>391</v>
      </c>
      <c r="B839" t="s">
        <v>1134</v>
      </c>
      <c r="C839" s="3">
        <v>117914</v>
      </c>
      <c r="D839" s="3">
        <v>70794.5</v>
      </c>
      <c r="E839" s="3">
        <v>47119.5</v>
      </c>
      <c r="F839" s="3">
        <v>4200.21</v>
      </c>
      <c r="G839" s="3">
        <v>0</v>
      </c>
      <c r="H839" s="3">
        <v>32281.29</v>
      </c>
      <c r="I839" s="3">
        <v>10917.17</v>
      </c>
      <c r="J839" s="3">
        <v>855.6</v>
      </c>
      <c r="K839" s="3">
        <v>1581.29</v>
      </c>
      <c r="L839" s="3">
        <v>0</v>
      </c>
      <c r="M839" s="3"/>
      <c r="N839" s="3">
        <v>0</v>
      </c>
      <c r="O839" s="3">
        <v>0.94</v>
      </c>
      <c r="P839" s="3">
        <v>96956</v>
      </c>
      <c r="Q839" s="1">
        <v>44958</v>
      </c>
      <c r="R839" t="s">
        <v>392</v>
      </c>
    </row>
    <row r="840" spans="1:18" x14ac:dyDescent="0.25">
      <c r="A840" t="s">
        <v>393</v>
      </c>
      <c r="B840" t="s">
        <v>394</v>
      </c>
      <c r="C840" s="3">
        <v>37294</v>
      </c>
      <c r="D840" s="3">
        <v>37294</v>
      </c>
      <c r="E840" s="3">
        <v>0</v>
      </c>
      <c r="F840" s="3">
        <v>0</v>
      </c>
      <c r="G840" s="3">
        <v>0</v>
      </c>
      <c r="H840" s="3">
        <v>32281.29</v>
      </c>
      <c r="I840" s="3">
        <v>10054.25</v>
      </c>
      <c r="J840" s="3">
        <v>789.6</v>
      </c>
      <c r="K840" s="3">
        <v>1456.45</v>
      </c>
      <c r="L840" s="3">
        <v>0</v>
      </c>
      <c r="M840" s="3"/>
      <c r="N840" s="3">
        <v>-3925</v>
      </c>
      <c r="O840" s="3">
        <v>0.41</v>
      </c>
      <c r="P840" s="3">
        <v>40657</v>
      </c>
      <c r="Q840" s="1">
        <v>44958</v>
      </c>
      <c r="R840" t="s">
        <v>2378</v>
      </c>
    </row>
    <row r="841" spans="1:18" x14ac:dyDescent="0.25">
      <c r="A841" t="s">
        <v>395</v>
      </c>
      <c r="B841" t="s">
        <v>396</v>
      </c>
      <c r="C841" s="3">
        <v>715800</v>
      </c>
      <c r="D841" s="3">
        <v>0</v>
      </c>
      <c r="E841" s="3">
        <v>585602.24</v>
      </c>
      <c r="F841" s="3">
        <v>159477.87</v>
      </c>
      <c r="G841" s="3">
        <v>0</v>
      </c>
      <c r="H841" s="3">
        <v>32281.29</v>
      </c>
      <c r="I841" s="3">
        <v>8826.44</v>
      </c>
      <c r="J841" s="3">
        <v>692.4</v>
      </c>
      <c r="K841" s="3">
        <v>1278.76</v>
      </c>
      <c r="L841" s="3">
        <v>0</v>
      </c>
      <c r="M841" s="3"/>
      <c r="N841" s="3">
        <v>0</v>
      </c>
      <c r="O841" s="3">
        <v>0</v>
      </c>
      <c r="P841" s="3">
        <v>788159</v>
      </c>
      <c r="Q841" s="1">
        <v>44958</v>
      </c>
      <c r="R841" t="s">
        <v>396</v>
      </c>
    </row>
    <row r="842" spans="1:18" x14ac:dyDescent="0.25">
      <c r="A842" t="s">
        <v>397</v>
      </c>
      <c r="B842" t="s">
        <v>398</v>
      </c>
      <c r="C842" s="3">
        <v>73249</v>
      </c>
      <c r="D842" s="3">
        <v>73249</v>
      </c>
      <c r="E842" s="3">
        <v>0</v>
      </c>
      <c r="F842" s="3">
        <v>0</v>
      </c>
      <c r="G842" s="3">
        <v>0</v>
      </c>
      <c r="H842" s="3">
        <v>32281.29</v>
      </c>
      <c r="I842" s="3">
        <v>10049.32</v>
      </c>
      <c r="J842" s="3">
        <v>0</v>
      </c>
      <c r="K842" s="3">
        <v>1456.03</v>
      </c>
      <c r="L842" s="3">
        <v>25205.81</v>
      </c>
      <c r="M842" s="3"/>
      <c r="N842" s="3">
        <v>-3924</v>
      </c>
      <c r="O842" s="3">
        <v>0.55000000000000004</v>
      </c>
      <c r="P842" s="3">
        <v>65069</v>
      </c>
      <c r="Q842" s="1">
        <v>44958</v>
      </c>
      <c r="R842" t="s">
        <v>2379</v>
      </c>
    </row>
    <row r="843" spans="1:18" x14ac:dyDescent="0.25">
      <c r="A843" t="s">
        <v>399</v>
      </c>
      <c r="B843" t="s">
        <v>400</v>
      </c>
      <c r="C843" s="3">
        <v>83438</v>
      </c>
      <c r="D843" s="3">
        <v>83438</v>
      </c>
      <c r="E843" s="3">
        <v>0</v>
      </c>
      <c r="F843" s="3">
        <v>0</v>
      </c>
      <c r="G843" s="3">
        <v>0</v>
      </c>
      <c r="H843" s="3">
        <v>32281.29</v>
      </c>
      <c r="I843" s="3">
        <v>9620.33</v>
      </c>
      <c r="J843" s="3">
        <v>754.8</v>
      </c>
      <c r="K843" s="3">
        <v>1393.62</v>
      </c>
      <c r="L843" s="3">
        <v>0</v>
      </c>
      <c r="M843" s="3"/>
      <c r="N843" s="3">
        <v>-3885</v>
      </c>
      <c r="O843" s="3">
        <v>0.96</v>
      </c>
      <c r="P843" s="3">
        <v>40166</v>
      </c>
      <c r="Q843" s="1">
        <v>44958</v>
      </c>
      <c r="R843" t="s">
        <v>2380</v>
      </c>
    </row>
    <row r="844" spans="1:18" x14ac:dyDescent="0.25">
      <c r="A844" t="s">
        <v>401</v>
      </c>
      <c r="B844" t="s">
        <v>1135</v>
      </c>
      <c r="C844" s="3">
        <v>36874</v>
      </c>
      <c r="D844" s="3">
        <v>36874</v>
      </c>
      <c r="E844" s="3">
        <v>0</v>
      </c>
      <c r="F844" s="3">
        <v>1843.66</v>
      </c>
      <c r="G844" s="3">
        <v>0</v>
      </c>
      <c r="H844" s="3">
        <v>32281.29</v>
      </c>
      <c r="I844" s="3">
        <v>10429</v>
      </c>
      <c r="J844" s="3">
        <v>0</v>
      </c>
      <c r="K844" s="3">
        <v>1510.55</v>
      </c>
      <c r="L844" s="3">
        <v>0</v>
      </c>
      <c r="M844" s="3"/>
      <c r="N844" s="3">
        <v>0</v>
      </c>
      <c r="O844" s="3">
        <v>0.5</v>
      </c>
      <c r="P844" s="3">
        <v>46065</v>
      </c>
      <c r="Q844" s="1">
        <v>44958</v>
      </c>
      <c r="R844" t="s">
        <v>2381</v>
      </c>
    </row>
    <row r="845" spans="1:18" x14ac:dyDescent="0.25">
      <c r="A845" t="s">
        <v>403</v>
      </c>
      <c r="B845" t="s">
        <v>334</v>
      </c>
      <c r="C845" s="3">
        <v>666123</v>
      </c>
      <c r="D845" s="3">
        <v>0</v>
      </c>
      <c r="E845" s="3">
        <v>495131.92</v>
      </c>
      <c r="F845" s="3">
        <v>195747.68</v>
      </c>
      <c r="G845" s="3">
        <v>0</v>
      </c>
      <c r="H845" s="3">
        <v>32281.29</v>
      </c>
      <c r="I845" s="3">
        <v>10798.83</v>
      </c>
      <c r="J845" s="3">
        <v>846</v>
      </c>
      <c r="K845" s="3">
        <v>1564.64</v>
      </c>
      <c r="L845" s="3">
        <v>0</v>
      </c>
      <c r="M845" s="3"/>
      <c r="N845" s="3">
        <v>0</v>
      </c>
      <c r="O845" s="3">
        <v>0.64</v>
      </c>
      <c r="P845" s="3">
        <v>736371</v>
      </c>
      <c r="Q845" s="1">
        <v>44958</v>
      </c>
      <c r="R845" t="s">
        <v>334</v>
      </c>
    </row>
    <row r="846" spans="1:18" x14ac:dyDescent="0.25">
      <c r="A846" t="s">
        <v>404</v>
      </c>
      <c r="B846" t="s">
        <v>405</v>
      </c>
      <c r="C846" s="3">
        <v>36695</v>
      </c>
      <c r="D846" s="3">
        <v>36695</v>
      </c>
      <c r="E846" s="3">
        <v>0</v>
      </c>
      <c r="F846" s="3">
        <v>0</v>
      </c>
      <c r="G846" s="3">
        <v>0</v>
      </c>
      <c r="H846" s="3">
        <v>32281.29</v>
      </c>
      <c r="I846" s="3">
        <v>9492.1200000000008</v>
      </c>
      <c r="J846" s="3">
        <v>744</v>
      </c>
      <c r="K846" s="3">
        <v>1374.89</v>
      </c>
      <c r="L846" s="3">
        <v>0</v>
      </c>
      <c r="M846" s="3"/>
      <c r="N846" s="3">
        <v>-3872</v>
      </c>
      <c r="O846" s="3">
        <v>0.7</v>
      </c>
      <c r="P846" s="3">
        <v>40021</v>
      </c>
      <c r="Q846" s="1">
        <v>44958</v>
      </c>
      <c r="R846" t="s">
        <v>2382</v>
      </c>
    </row>
    <row r="847" spans="1:18" x14ac:dyDescent="0.25">
      <c r="A847" t="s">
        <v>406</v>
      </c>
      <c r="B847" t="s">
        <v>407</v>
      </c>
      <c r="C847" s="3">
        <v>35117</v>
      </c>
      <c r="D847" s="3">
        <v>35117</v>
      </c>
      <c r="E847" s="3">
        <v>0</v>
      </c>
      <c r="F847" s="3">
        <v>0</v>
      </c>
      <c r="G847" s="3">
        <v>0</v>
      </c>
      <c r="H847" s="3">
        <v>32281.29</v>
      </c>
      <c r="I847" s="3">
        <v>8643.99</v>
      </c>
      <c r="J847" s="3">
        <v>0</v>
      </c>
      <c r="K847" s="3">
        <v>1252.1300000000001</v>
      </c>
      <c r="L847" s="3">
        <v>0</v>
      </c>
      <c r="M847" s="3"/>
      <c r="N847" s="3">
        <v>-3794</v>
      </c>
      <c r="O847" s="3">
        <v>0.59</v>
      </c>
      <c r="P847" s="3">
        <v>38384</v>
      </c>
      <c r="Q847" s="1">
        <v>44958</v>
      </c>
      <c r="R847" t="s">
        <v>2383</v>
      </c>
    </row>
    <row r="848" spans="1:18" x14ac:dyDescent="0.25">
      <c r="A848" t="s">
        <v>408</v>
      </c>
      <c r="B848" t="s">
        <v>409</v>
      </c>
      <c r="C848" s="3">
        <v>35768</v>
      </c>
      <c r="D848" s="3">
        <v>35768</v>
      </c>
      <c r="E848" s="3">
        <v>0</v>
      </c>
      <c r="F848" s="3">
        <v>0</v>
      </c>
      <c r="G848" s="3">
        <v>0</v>
      </c>
      <c r="H848" s="3">
        <v>32281.29</v>
      </c>
      <c r="I848" s="3">
        <v>8619.34</v>
      </c>
      <c r="J848" s="3">
        <v>675.6</v>
      </c>
      <c r="K848" s="3">
        <v>1248.8</v>
      </c>
      <c r="L848" s="3">
        <v>0</v>
      </c>
      <c r="M848" s="3"/>
      <c r="N848" s="3">
        <v>-3791</v>
      </c>
      <c r="O848" s="3">
        <v>0.97</v>
      </c>
      <c r="P848" s="3">
        <v>39035</v>
      </c>
      <c r="Q848" s="1">
        <v>44958</v>
      </c>
      <c r="R848" t="s">
        <v>2384</v>
      </c>
    </row>
    <row r="849" spans="1:18" x14ac:dyDescent="0.25">
      <c r="A849" t="s">
        <v>410</v>
      </c>
      <c r="B849" t="s">
        <v>411</v>
      </c>
      <c r="C849" s="3">
        <v>691602</v>
      </c>
      <c r="D849" s="3">
        <v>0</v>
      </c>
      <c r="E849" s="3">
        <v>527035.76</v>
      </c>
      <c r="F849" s="3">
        <v>190918.03</v>
      </c>
      <c r="G849" s="3">
        <v>0</v>
      </c>
      <c r="H849" s="3">
        <v>32281.29</v>
      </c>
      <c r="I849" s="3">
        <v>9191.33</v>
      </c>
      <c r="J849" s="3">
        <v>721.2</v>
      </c>
      <c r="K849" s="3">
        <v>1331.2</v>
      </c>
      <c r="L849" s="3">
        <v>0</v>
      </c>
      <c r="M849" s="3"/>
      <c r="N849" s="3">
        <v>7527.28</v>
      </c>
      <c r="O849" s="3">
        <v>0.91</v>
      </c>
      <c r="P849" s="3">
        <v>769007</v>
      </c>
      <c r="Q849" s="1">
        <v>44958</v>
      </c>
      <c r="R849" t="s">
        <v>2385</v>
      </c>
    </row>
    <row r="850" spans="1:18" x14ac:dyDescent="0.25">
      <c r="A850" t="s">
        <v>412</v>
      </c>
      <c r="B850" t="s">
        <v>413</v>
      </c>
      <c r="C850" s="3">
        <v>36460</v>
      </c>
      <c r="D850" s="3">
        <v>36460</v>
      </c>
      <c r="E850" s="3">
        <v>0</v>
      </c>
      <c r="F850" s="3">
        <v>0</v>
      </c>
      <c r="G850" s="3">
        <v>0</v>
      </c>
      <c r="H850" s="3">
        <v>32281.29</v>
      </c>
      <c r="I850" s="3">
        <v>2933.93</v>
      </c>
      <c r="J850" s="3">
        <v>0</v>
      </c>
      <c r="K850" s="3">
        <v>424.87</v>
      </c>
      <c r="L850" s="3">
        <v>0</v>
      </c>
      <c r="M850" s="3"/>
      <c r="N850" s="3">
        <v>3707</v>
      </c>
      <c r="O850" s="3">
        <v>0.91</v>
      </c>
      <c r="P850" s="3">
        <v>39348</v>
      </c>
      <c r="Q850" s="1">
        <v>44958</v>
      </c>
      <c r="R850" t="s">
        <v>2386</v>
      </c>
    </row>
    <row r="851" spans="1:18" x14ac:dyDescent="0.25">
      <c r="A851" t="s">
        <v>414</v>
      </c>
      <c r="B851" t="s">
        <v>415</v>
      </c>
      <c r="C851" s="3">
        <v>29577</v>
      </c>
      <c r="D851" s="3">
        <v>29577</v>
      </c>
      <c r="E851" s="3">
        <v>0</v>
      </c>
      <c r="F851" s="3">
        <v>0</v>
      </c>
      <c r="G851" s="3">
        <v>0</v>
      </c>
      <c r="H851" s="3">
        <v>32281.29</v>
      </c>
      <c r="I851" s="3">
        <v>2993.1</v>
      </c>
      <c r="J851" s="3">
        <v>0</v>
      </c>
      <c r="K851" s="3">
        <v>433.61</v>
      </c>
      <c r="L851" s="3">
        <v>0</v>
      </c>
      <c r="M851" s="3"/>
      <c r="N851" s="3">
        <v>-3240</v>
      </c>
      <c r="O851" s="3">
        <v>0</v>
      </c>
      <c r="P851" s="3">
        <v>32468</v>
      </c>
      <c r="Q851" s="1">
        <v>44958</v>
      </c>
      <c r="R851" t="s">
        <v>2387</v>
      </c>
    </row>
    <row r="852" spans="1:18" x14ac:dyDescent="0.25">
      <c r="A852" t="s">
        <v>416</v>
      </c>
      <c r="B852" t="s">
        <v>417</v>
      </c>
      <c r="C852" s="3">
        <v>29908</v>
      </c>
      <c r="D852" s="3">
        <v>29908</v>
      </c>
      <c r="E852" s="3">
        <v>0</v>
      </c>
      <c r="F852" s="3">
        <v>0</v>
      </c>
      <c r="G852" s="3">
        <v>0</v>
      </c>
      <c r="H852" s="3">
        <v>32281.29</v>
      </c>
      <c r="I852" s="3">
        <v>3106.51</v>
      </c>
      <c r="J852" s="3">
        <v>243.6</v>
      </c>
      <c r="K852" s="3">
        <v>449.84</v>
      </c>
      <c r="L852" s="3">
        <v>0</v>
      </c>
      <c r="M852" s="3"/>
      <c r="N852" s="3">
        <v>-3278</v>
      </c>
      <c r="O852" s="3">
        <v>0.76</v>
      </c>
      <c r="P852" s="3">
        <v>32804</v>
      </c>
      <c r="Q852" s="1">
        <v>44958</v>
      </c>
      <c r="R852" t="s">
        <v>2388</v>
      </c>
    </row>
    <row r="853" spans="1:18" x14ac:dyDescent="0.25">
      <c r="A853" t="s">
        <v>418</v>
      </c>
      <c r="B853" t="s">
        <v>419</v>
      </c>
      <c r="C853" s="3">
        <v>30024</v>
      </c>
      <c r="D853" s="3">
        <v>30024</v>
      </c>
      <c r="E853" s="3">
        <v>0</v>
      </c>
      <c r="F853" s="3">
        <v>0</v>
      </c>
      <c r="G853" s="3">
        <v>0</v>
      </c>
      <c r="H853" s="3">
        <v>32281.29</v>
      </c>
      <c r="I853" s="3">
        <v>3214.99</v>
      </c>
      <c r="J853" s="3">
        <v>253.2</v>
      </c>
      <c r="K853" s="3">
        <v>466.06</v>
      </c>
      <c r="L853" s="3">
        <v>0</v>
      </c>
      <c r="M853" s="3"/>
      <c r="N853" s="3">
        <v>-3288</v>
      </c>
      <c r="O853" s="3">
        <v>0.46</v>
      </c>
      <c r="P853" s="3">
        <v>32928</v>
      </c>
      <c r="Q853" s="1">
        <v>44958</v>
      </c>
      <c r="R853" t="s">
        <v>2389</v>
      </c>
    </row>
    <row r="854" spans="1:18" x14ac:dyDescent="0.25">
      <c r="A854" t="s">
        <v>420</v>
      </c>
      <c r="B854" t="s">
        <v>216</v>
      </c>
      <c r="C854" s="3">
        <v>44331</v>
      </c>
      <c r="D854" s="3">
        <v>44581</v>
      </c>
      <c r="E854" s="3" t="s">
        <v>59</v>
      </c>
      <c r="F854" s="3" t="s">
        <v>59</v>
      </c>
      <c r="G854" s="3">
        <v>250</v>
      </c>
      <c r="H854" s="3">
        <v>32281.29</v>
      </c>
      <c r="I854" s="3">
        <v>2924.07</v>
      </c>
      <c r="J854" s="3">
        <v>229.2</v>
      </c>
      <c r="K854" s="3">
        <v>423.62</v>
      </c>
      <c r="L854" s="3">
        <v>0</v>
      </c>
      <c r="M854" s="3"/>
      <c r="N854" s="3">
        <v>11261.92</v>
      </c>
      <c r="O854" s="3">
        <v>0.9</v>
      </c>
      <c r="P854" s="3">
        <v>46871</v>
      </c>
      <c r="Q854" s="1">
        <v>44958</v>
      </c>
      <c r="R854" t="s">
        <v>2325</v>
      </c>
    </row>
    <row r="855" spans="1:18" x14ac:dyDescent="0.25">
      <c r="A855" t="s">
        <v>421</v>
      </c>
      <c r="B855" t="s">
        <v>422</v>
      </c>
      <c r="C855" s="3">
        <v>29664</v>
      </c>
      <c r="D855" s="3">
        <v>29664</v>
      </c>
      <c r="E855" s="3">
        <v>0</v>
      </c>
      <c r="F855" s="3">
        <v>0</v>
      </c>
      <c r="G855" s="3">
        <v>0</v>
      </c>
      <c r="H855" s="3">
        <v>32281.29</v>
      </c>
      <c r="I855" s="3">
        <v>3106.51</v>
      </c>
      <c r="J855" s="3">
        <v>0</v>
      </c>
      <c r="K855" s="3">
        <v>449.84</v>
      </c>
      <c r="L855" s="3">
        <v>0</v>
      </c>
      <c r="M855" s="3"/>
      <c r="N855" s="3">
        <v>-3278</v>
      </c>
      <c r="O855" s="3">
        <v>0.36</v>
      </c>
      <c r="P855" s="3">
        <v>32560</v>
      </c>
      <c r="Q855" s="1">
        <v>44958</v>
      </c>
      <c r="R855" t="s">
        <v>2390</v>
      </c>
    </row>
    <row r="856" spans="1:18" x14ac:dyDescent="0.25">
      <c r="A856" t="s">
        <v>423</v>
      </c>
      <c r="B856" t="s">
        <v>1136</v>
      </c>
      <c r="C856" s="3">
        <v>29961</v>
      </c>
      <c r="D856" s="3">
        <v>29961</v>
      </c>
      <c r="E856" s="3">
        <v>0</v>
      </c>
      <c r="F856" s="3">
        <v>1498.04</v>
      </c>
      <c r="G856" s="3">
        <v>0</v>
      </c>
      <c r="H856" s="3">
        <v>32281.29</v>
      </c>
      <c r="I856" s="3">
        <v>3155.82</v>
      </c>
      <c r="J856" s="3">
        <v>248.4</v>
      </c>
      <c r="K856" s="3">
        <v>456.91</v>
      </c>
      <c r="L856" s="3">
        <v>0</v>
      </c>
      <c r="M856" s="3"/>
      <c r="N856" s="3">
        <v>0</v>
      </c>
      <c r="O856" s="3">
        <v>0.54</v>
      </c>
      <c r="P856" s="3">
        <v>37641</v>
      </c>
      <c r="Q856" s="1">
        <v>44958</v>
      </c>
      <c r="R856" t="s">
        <v>2391</v>
      </c>
    </row>
    <row r="857" spans="1:18" x14ac:dyDescent="0.25">
      <c r="A857" t="s">
        <v>425</v>
      </c>
      <c r="B857" t="s">
        <v>426</v>
      </c>
      <c r="C857" s="3">
        <v>30166</v>
      </c>
      <c r="D857" s="3">
        <v>30166</v>
      </c>
      <c r="E857" s="3">
        <v>0</v>
      </c>
      <c r="F857" s="3">
        <v>0</v>
      </c>
      <c r="G857" s="3">
        <v>0</v>
      </c>
      <c r="H857" s="3">
        <v>32281.29</v>
      </c>
      <c r="I857" s="3">
        <v>3348.13</v>
      </c>
      <c r="J857" s="3">
        <v>264</v>
      </c>
      <c r="K857" s="3">
        <v>484.79</v>
      </c>
      <c r="L857" s="3">
        <v>0</v>
      </c>
      <c r="M857" s="3"/>
      <c r="N857" s="3">
        <v>-3300</v>
      </c>
      <c r="O857" s="3">
        <v>0.79</v>
      </c>
      <c r="P857" s="3">
        <v>33079</v>
      </c>
      <c r="Q857" s="1">
        <v>44958</v>
      </c>
      <c r="R857" t="s">
        <v>2392</v>
      </c>
    </row>
    <row r="858" spans="1:18" x14ac:dyDescent="0.25">
      <c r="A858" t="s">
        <v>427</v>
      </c>
      <c r="B858" t="s">
        <v>428</v>
      </c>
      <c r="C858" s="3">
        <v>33526</v>
      </c>
      <c r="D858" s="3">
        <v>0</v>
      </c>
      <c r="E858" s="3">
        <v>33526</v>
      </c>
      <c r="F858" s="3">
        <v>1676.3</v>
      </c>
      <c r="G858" s="3">
        <v>0</v>
      </c>
      <c r="H858" s="3">
        <v>32281.29</v>
      </c>
      <c r="I858" s="3">
        <v>3639.06</v>
      </c>
      <c r="J858" s="3">
        <v>285</v>
      </c>
      <c r="K858" s="3">
        <v>527.24</v>
      </c>
      <c r="L858" s="3">
        <v>0</v>
      </c>
      <c r="M858" s="3"/>
      <c r="N858" s="3">
        <v>0</v>
      </c>
      <c r="O858" s="3">
        <v>0.11</v>
      </c>
      <c r="P858" s="3">
        <v>71935</v>
      </c>
      <c r="Q858" s="1">
        <v>44958</v>
      </c>
      <c r="R858" t="s">
        <v>428</v>
      </c>
    </row>
    <row r="859" spans="1:18" x14ac:dyDescent="0.25">
      <c r="A859" t="s">
        <v>1386</v>
      </c>
      <c r="B859" t="s">
        <v>1137</v>
      </c>
      <c r="C859" s="3">
        <v>33779</v>
      </c>
      <c r="D859" s="3">
        <v>33779</v>
      </c>
      <c r="E859" s="3">
        <v>0</v>
      </c>
      <c r="F859" s="3">
        <v>0</v>
      </c>
      <c r="G859" s="3">
        <v>0</v>
      </c>
      <c r="H859" s="3">
        <v>32281.29</v>
      </c>
      <c r="I859" s="3">
        <v>4142.0200000000004</v>
      </c>
      <c r="J859" s="3">
        <v>0</v>
      </c>
      <c r="K859" s="3">
        <v>600.05999999999995</v>
      </c>
      <c r="L859" s="3">
        <v>0</v>
      </c>
      <c r="M859" s="3"/>
      <c r="N859" s="3">
        <v>-3374</v>
      </c>
      <c r="O859" s="3">
        <v>0.63</v>
      </c>
      <c r="P859" s="3">
        <v>33650</v>
      </c>
      <c r="Q859" s="1">
        <v>44958</v>
      </c>
      <c r="R859" t="s">
        <v>430</v>
      </c>
    </row>
    <row r="860" spans="1:18" x14ac:dyDescent="0.25">
      <c r="A860" t="s">
        <v>1138</v>
      </c>
      <c r="B860" t="s">
        <v>1139</v>
      </c>
      <c r="C860" s="3">
        <v>31433</v>
      </c>
      <c r="D860" s="3">
        <v>31957</v>
      </c>
      <c r="E860" s="3">
        <v>0</v>
      </c>
      <c r="F860" s="3">
        <v>524</v>
      </c>
      <c r="G860" s="3">
        <v>524</v>
      </c>
      <c r="H860" s="3">
        <v>32281.29</v>
      </c>
      <c r="I860" s="3">
        <v>4541.42</v>
      </c>
      <c r="J860" s="3">
        <v>356.4</v>
      </c>
      <c r="K860" s="3">
        <v>657.9</v>
      </c>
      <c r="L860" s="3">
        <v>0</v>
      </c>
      <c r="M860" s="3"/>
      <c r="N860" s="3">
        <v>0</v>
      </c>
      <c r="O860" s="3">
        <v>0.99</v>
      </c>
      <c r="P860" s="3">
        <v>37838</v>
      </c>
      <c r="Q860" s="1">
        <v>44958</v>
      </c>
      <c r="R860" t="s">
        <v>2393</v>
      </c>
    </row>
    <row r="861" spans="1:18" x14ac:dyDescent="0.25">
      <c r="A861" t="s">
        <v>433</v>
      </c>
      <c r="B861" t="s">
        <v>434</v>
      </c>
      <c r="C861" s="3">
        <v>38558</v>
      </c>
      <c r="D861" s="3">
        <v>0</v>
      </c>
      <c r="E861" s="3">
        <v>38558</v>
      </c>
      <c r="F861" s="3">
        <v>1927.9</v>
      </c>
      <c r="G861" s="3">
        <v>0</v>
      </c>
      <c r="H861" s="3">
        <v>32281.29</v>
      </c>
      <c r="I861" s="3">
        <v>4709.08</v>
      </c>
      <c r="J861" s="3">
        <v>370.8</v>
      </c>
      <c r="K861" s="3">
        <v>682.45</v>
      </c>
      <c r="L861" s="3">
        <v>0</v>
      </c>
      <c r="M861" s="3"/>
      <c r="N861" s="3">
        <v>12525</v>
      </c>
      <c r="O861" s="3">
        <v>0.48</v>
      </c>
      <c r="P861" s="3">
        <v>91055</v>
      </c>
      <c r="Q861" s="1">
        <v>44958</v>
      </c>
      <c r="R861" t="s">
        <v>2394</v>
      </c>
    </row>
    <row r="862" spans="1:18" x14ac:dyDescent="0.25">
      <c r="A862" t="s">
        <v>435</v>
      </c>
      <c r="B862" t="s">
        <v>436</v>
      </c>
      <c r="C862" s="3">
        <v>31890</v>
      </c>
      <c r="D862" s="3">
        <v>31890</v>
      </c>
      <c r="E862" s="3">
        <v>0</v>
      </c>
      <c r="F862" s="3">
        <v>0</v>
      </c>
      <c r="G862" s="3">
        <v>0</v>
      </c>
      <c r="H862" s="3">
        <v>32281.29</v>
      </c>
      <c r="I862" s="3">
        <v>4970.42</v>
      </c>
      <c r="J862" s="3">
        <v>391.2</v>
      </c>
      <c r="K862" s="3">
        <v>719.9</v>
      </c>
      <c r="L862" s="3">
        <v>0</v>
      </c>
      <c r="M862" s="3"/>
      <c r="N862" s="3">
        <v>-3452</v>
      </c>
      <c r="O862" s="3">
        <v>0.19</v>
      </c>
      <c r="P862" s="3">
        <v>34911</v>
      </c>
      <c r="Q862" s="1">
        <v>44958</v>
      </c>
      <c r="R862" t="s">
        <v>2395</v>
      </c>
    </row>
    <row r="863" spans="1:18" x14ac:dyDescent="0.25">
      <c r="A863" t="s">
        <v>437</v>
      </c>
      <c r="B863" t="s">
        <v>438</v>
      </c>
      <c r="C863" s="3">
        <v>38310</v>
      </c>
      <c r="D863" s="3">
        <v>38949</v>
      </c>
      <c r="E863" s="3">
        <v>0</v>
      </c>
      <c r="F863" s="3">
        <v>639</v>
      </c>
      <c r="G863" s="3">
        <v>639</v>
      </c>
      <c r="H863" s="3">
        <v>32281.29</v>
      </c>
      <c r="I863" s="3">
        <v>4477.32</v>
      </c>
      <c r="J863" s="3">
        <v>351.6</v>
      </c>
      <c r="K863" s="3">
        <v>648.74</v>
      </c>
      <c r="L863" s="3">
        <v>0</v>
      </c>
      <c r="M863" s="3"/>
      <c r="N863" s="3">
        <v>6945</v>
      </c>
      <c r="O863" s="3">
        <v>0.05</v>
      </c>
      <c r="P863" s="3">
        <v>44704</v>
      </c>
      <c r="Q863" s="1">
        <v>44958</v>
      </c>
      <c r="R863" t="s">
        <v>2396</v>
      </c>
    </row>
    <row r="864" spans="1:18" x14ac:dyDescent="0.25">
      <c r="A864" t="s">
        <v>439</v>
      </c>
      <c r="B864" t="s">
        <v>440</v>
      </c>
      <c r="C864" s="3">
        <v>37923</v>
      </c>
      <c r="D864" s="3">
        <v>0</v>
      </c>
      <c r="E864" s="3">
        <v>37923</v>
      </c>
      <c r="F864" s="3">
        <v>1896.15</v>
      </c>
      <c r="G864" s="3">
        <v>0</v>
      </c>
      <c r="H864" s="3">
        <v>32281.29</v>
      </c>
      <c r="I864" s="3">
        <v>4112.43</v>
      </c>
      <c r="J864" s="3">
        <v>322.8</v>
      </c>
      <c r="K864" s="3">
        <v>595.9</v>
      </c>
      <c r="L864" s="3">
        <v>0</v>
      </c>
      <c r="M864" s="3"/>
      <c r="N864" s="3">
        <v>6945</v>
      </c>
      <c r="O864" s="3">
        <v>0.43</v>
      </c>
      <c r="P864" s="3">
        <v>84077</v>
      </c>
      <c r="Q864" s="1">
        <v>44958</v>
      </c>
      <c r="R864" t="s">
        <v>2397</v>
      </c>
    </row>
    <row r="865" spans="1:18" x14ac:dyDescent="0.25">
      <c r="A865" t="s">
        <v>1140</v>
      </c>
      <c r="B865" t="s">
        <v>442</v>
      </c>
      <c r="C865" s="3">
        <v>146839</v>
      </c>
      <c r="D865" s="3">
        <v>0</v>
      </c>
      <c r="E865" s="3">
        <v>141193.03</v>
      </c>
      <c r="F865" s="3">
        <v>12705.62</v>
      </c>
      <c r="G865" s="3">
        <v>0</v>
      </c>
      <c r="H865" s="3">
        <v>32281.29</v>
      </c>
      <c r="I865" s="3">
        <v>3974.36</v>
      </c>
      <c r="J865" s="3">
        <v>312</v>
      </c>
      <c r="K865" s="3">
        <v>575.51</v>
      </c>
      <c r="L865" s="3">
        <v>0</v>
      </c>
      <c r="M865" s="3"/>
      <c r="N865" s="3">
        <v>12550</v>
      </c>
      <c r="O865" s="3">
        <v>0.19</v>
      </c>
      <c r="P865" s="3">
        <v>203592</v>
      </c>
      <c r="Q865" s="1">
        <v>44958</v>
      </c>
      <c r="R865" t="s">
        <v>2398</v>
      </c>
    </row>
    <row r="866" spans="1:18" x14ac:dyDescent="0.25">
      <c r="A866" t="s">
        <v>443</v>
      </c>
      <c r="B866" t="s">
        <v>444</v>
      </c>
      <c r="C866" s="3">
        <v>30596</v>
      </c>
      <c r="D866" s="3">
        <v>30596</v>
      </c>
      <c r="E866" s="3">
        <v>0</v>
      </c>
      <c r="F866" s="3">
        <v>0</v>
      </c>
      <c r="G866" s="3">
        <v>0</v>
      </c>
      <c r="H866" s="3">
        <v>32281.29</v>
      </c>
      <c r="I866" s="3">
        <v>3752.47</v>
      </c>
      <c r="J866" s="3">
        <v>295.2</v>
      </c>
      <c r="K866" s="3">
        <v>543.46</v>
      </c>
      <c r="L866" s="3">
        <v>0</v>
      </c>
      <c r="M866" s="3"/>
      <c r="N866" s="3">
        <v>-3338</v>
      </c>
      <c r="O866" s="3">
        <v>0.57999999999999996</v>
      </c>
      <c r="P866" s="3">
        <v>33535</v>
      </c>
      <c r="Q866" s="1">
        <v>44958</v>
      </c>
      <c r="R866" t="s">
        <v>2399</v>
      </c>
    </row>
    <row r="867" spans="1:18" x14ac:dyDescent="0.25">
      <c r="A867" t="s">
        <v>445</v>
      </c>
      <c r="B867" t="s">
        <v>1141</v>
      </c>
      <c r="C867" s="3">
        <v>170021</v>
      </c>
      <c r="D867" s="3">
        <v>82668</v>
      </c>
      <c r="E867" s="3">
        <v>87353</v>
      </c>
      <c r="F867" s="3">
        <v>6545.7</v>
      </c>
      <c r="G867" s="3">
        <v>0</v>
      </c>
      <c r="H867" s="3">
        <v>32281.29</v>
      </c>
      <c r="I867" s="3">
        <v>3520.71</v>
      </c>
      <c r="J867" s="3">
        <v>276</v>
      </c>
      <c r="K867" s="3">
        <v>509.76</v>
      </c>
      <c r="L867" s="3">
        <v>0</v>
      </c>
      <c r="M867" s="3"/>
      <c r="N867" s="3">
        <v>3629</v>
      </c>
      <c r="O867" s="3">
        <v>0.54</v>
      </c>
      <c r="P867" s="3">
        <v>134116</v>
      </c>
      <c r="Q867" s="1">
        <v>44958</v>
      </c>
      <c r="R867" t="s">
        <v>2400</v>
      </c>
    </row>
    <row r="868" spans="1:18" x14ac:dyDescent="0.25">
      <c r="A868" t="s">
        <v>447</v>
      </c>
      <c r="B868" t="s">
        <v>1142</v>
      </c>
      <c r="C868" s="3">
        <v>29998</v>
      </c>
      <c r="D868" s="3">
        <v>29998</v>
      </c>
      <c r="E868" s="3">
        <v>0</v>
      </c>
      <c r="F868" s="3">
        <v>1499.87</v>
      </c>
      <c r="G868" s="3">
        <v>0</v>
      </c>
      <c r="H868" s="3">
        <v>32281.29</v>
      </c>
      <c r="I868" s="3">
        <v>3190.34</v>
      </c>
      <c r="J868" s="3">
        <v>250.8</v>
      </c>
      <c r="K868" s="3">
        <v>462.32</v>
      </c>
      <c r="L868" s="3">
        <v>0</v>
      </c>
      <c r="M868" s="3"/>
      <c r="N868" s="3">
        <v>0</v>
      </c>
      <c r="O868" s="3">
        <v>0.38</v>
      </c>
      <c r="P868" s="3">
        <v>37685</v>
      </c>
      <c r="Q868" s="1">
        <v>44958</v>
      </c>
      <c r="R868" t="s">
        <v>2401</v>
      </c>
    </row>
    <row r="869" spans="1:18" x14ac:dyDescent="0.25">
      <c r="A869" t="s">
        <v>449</v>
      </c>
      <c r="B869" t="s">
        <v>1143</v>
      </c>
      <c r="C869" s="3">
        <v>136358</v>
      </c>
      <c r="D869" s="3">
        <v>107696.35</v>
      </c>
      <c r="E869" s="3">
        <v>28661.65</v>
      </c>
      <c r="F869" s="3">
        <v>4935.8999999999996</v>
      </c>
      <c r="G869" s="3">
        <v>0</v>
      </c>
      <c r="H869" s="3">
        <v>32281.29</v>
      </c>
      <c r="I869" s="3">
        <v>3126.24</v>
      </c>
      <c r="J869" s="3">
        <v>244.8</v>
      </c>
      <c r="K869" s="3">
        <v>452.75</v>
      </c>
      <c r="L869" s="3">
        <v>0</v>
      </c>
      <c r="M869" s="3"/>
      <c r="N869" s="3">
        <v>20480.98</v>
      </c>
      <c r="O869" s="3">
        <v>0.39</v>
      </c>
      <c r="P869" s="3">
        <v>90184</v>
      </c>
      <c r="Q869" s="1">
        <v>44958</v>
      </c>
      <c r="R869" t="s">
        <v>2402</v>
      </c>
    </row>
    <row r="870" spans="1:18" x14ac:dyDescent="0.25">
      <c r="A870" t="s">
        <v>451</v>
      </c>
      <c r="B870" t="s">
        <v>1144</v>
      </c>
      <c r="C870" s="3">
        <v>29820</v>
      </c>
      <c r="D870" s="3">
        <v>0</v>
      </c>
      <c r="E870" s="3">
        <v>29820</v>
      </c>
      <c r="F870" s="3">
        <v>1491</v>
      </c>
      <c r="G870" s="3">
        <v>0</v>
      </c>
      <c r="H870" s="3">
        <v>32281.29</v>
      </c>
      <c r="I870" s="3">
        <v>3022.69</v>
      </c>
      <c r="J870" s="3">
        <v>237.6</v>
      </c>
      <c r="K870" s="3">
        <v>438.18</v>
      </c>
      <c r="L870" s="3">
        <v>0</v>
      </c>
      <c r="M870" s="3"/>
      <c r="N870" s="3">
        <v>0</v>
      </c>
      <c r="O870" s="3">
        <v>0.24</v>
      </c>
      <c r="P870" s="3">
        <v>67291</v>
      </c>
      <c r="Q870" s="1">
        <v>44958</v>
      </c>
      <c r="R870" t="s">
        <v>2403</v>
      </c>
    </row>
    <row r="871" spans="1:18" x14ac:dyDescent="0.25">
      <c r="A871" t="s">
        <v>453</v>
      </c>
      <c r="B871" t="s">
        <v>454</v>
      </c>
      <c r="C871" s="3">
        <v>29871</v>
      </c>
      <c r="D871" s="3">
        <v>29871</v>
      </c>
      <c r="E871" s="3">
        <v>0</v>
      </c>
      <c r="F871" s="3">
        <v>0</v>
      </c>
      <c r="G871" s="3">
        <v>0</v>
      </c>
      <c r="H871" s="3">
        <v>32281.29</v>
      </c>
      <c r="I871" s="3">
        <v>3072</v>
      </c>
      <c r="J871" s="3">
        <v>241.2</v>
      </c>
      <c r="K871" s="3">
        <v>445.26</v>
      </c>
      <c r="L871" s="3">
        <v>0</v>
      </c>
      <c r="M871" s="3"/>
      <c r="N871" s="3">
        <v>-3275</v>
      </c>
      <c r="O871" s="3">
        <v>0.25</v>
      </c>
      <c r="P871" s="3">
        <v>32765</v>
      </c>
      <c r="Q871" s="1">
        <v>44958</v>
      </c>
      <c r="R871" t="s">
        <v>2404</v>
      </c>
    </row>
    <row r="872" spans="1:18" x14ac:dyDescent="0.25">
      <c r="A872" t="s">
        <v>455</v>
      </c>
      <c r="B872" t="s">
        <v>1145</v>
      </c>
      <c r="C872" s="3">
        <v>160782</v>
      </c>
      <c r="D872" s="3">
        <v>160782</v>
      </c>
      <c r="E872" s="3">
        <v>0</v>
      </c>
      <c r="F872" s="3">
        <v>7325.48</v>
      </c>
      <c r="G872" s="3">
        <v>0</v>
      </c>
      <c r="H872" s="3">
        <v>32281.29</v>
      </c>
      <c r="I872" s="3">
        <v>3126.24</v>
      </c>
      <c r="J872" s="3">
        <v>244.8</v>
      </c>
      <c r="K872" s="3">
        <v>452.75</v>
      </c>
      <c r="L872" s="3">
        <v>0</v>
      </c>
      <c r="M872" s="3"/>
      <c r="N872" s="3">
        <v>0</v>
      </c>
      <c r="O872" s="3">
        <v>0.44</v>
      </c>
      <c r="P872" s="3">
        <v>43431</v>
      </c>
      <c r="Q872" s="1">
        <v>44958</v>
      </c>
      <c r="R872" t="s">
        <v>456</v>
      </c>
    </row>
    <row r="873" spans="1:18" x14ac:dyDescent="0.25">
      <c r="A873" t="s">
        <v>457</v>
      </c>
      <c r="B873" t="s">
        <v>458</v>
      </c>
      <c r="C873" s="3">
        <v>33800</v>
      </c>
      <c r="D873" s="3">
        <v>0</v>
      </c>
      <c r="E873" s="3">
        <v>33800</v>
      </c>
      <c r="F873" s="3">
        <v>1690</v>
      </c>
      <c r="G873" s="3">
        <v>0</v>
      </c>
      <c r="H873" s="3">
        <v>32281.29</v>
      </c>
      <c r="I873" s="3">
        <v>3875.74</v>
      </c>
      <c r="J873" s="3">
        <v>304.8</v>
      </c>
      <c r="K873" s="3">
        <v>561.77</v>
      </c>
      <c r="L873" s="3">
        <v>0</v>
      </c>
      <c r="M873" s="3"/>
      <c r="N873" s="3">
        <v>0</v>
      </c>
      <c r="O873" s="3">
        <v>0.4</v>
      </c>
      <c r="P873" s="3">
        <v>72514</v>
      </c>
      <c r="Q873" s="1">
        <v>44958</v>
      </c>
      <c r="R873" t="s">
        <v>458</v>
      </c>
    </row>
    <row r="874" spans="1:18" x14ac:dyDescent="0.25">
      <c r="A874" t="s">
        <v>459</v>
      </c>
      <c r="B874" t="s">
        <v>460</v>
      </c>
      <c r="C874" s="3">
        <v>37827</v>
      </c>
      <c r="D874" s="3">
        <v>37827</v>
      </c>
      <c r="E874" s="3">
        <v>0</v>
      </c>
      <c r="F874" s="3">
        <v>0</v>
      </c>
      <c r="G874" s="3">
        <v>0</v>
      </c>
      <c r="H874" s="3">
        <v>32281.29</v>
      </c>
      <c r="I874" s="3">
        <v>4023.67</v>
      </c>
      <c r="J874" s="3">
        <v>0</v>
      </c>
      <c r="K874" s="3">
        <v>583</v>
      </c>
      <c r="L874" s="3">
        <v>0</v>
      </c>
      <c r="M874" s="3"/>
      <c r="N874" s="3">
        <v>3582</v>
      </c>
      <c r="O874" s="3">
        <v>0.04</v>
      </c>
      <c r="P874" s="3">
        <v>40470</v>
      </c>
      <c r="Q874" s="1">
        <v>44958</v>
      </c>
      <c r="R874" t="s">
        <v>2405</v>
      </c>
    </row>
    <row r="875" spans="1:18" x14ac:dyDescent="0.25">
      <c r="A875" t="s">
        <v>461</v>
      </c>
      <c r="B875" t="s">
        <v>462</v>
      </c>
      <c r="C875" s="3">
        <v>30054</v>
      </c>
      <c r="D875" s="3">
        <v>30054</v>
      </c>
      <c r="E875" s="3">
        <v>0</v>
      </c>
      <c r="F875" s="3">
        <v>0</v>
      </c>
      <c r="G875" s="3">
        <v>0</v>
      </c>
      <c r="H875" s="3">
        <v>32281.29</v>
      </c>
      <c r="I875" s="3">
        <v>3244.58</v>
      </c>
      <c r="J875" s="3">
        <v>254.4</v>
      </c>
      <c r="K875" s="3">
        <v>469.81</v>
      </c>
      <c r="L875" s="3">
        <v>0</v>
      </c>
      <c r="M875" s="3"/>
      <c r="N875" s="3">
        <v>-3291</v>
      </c>
      <c r="O875" s="3">
        <v>0.92</v>
      </c>
      <c r="P875" s="3">
        <v>32960</v>
      </c>
      <c r="Q875" s="1">
        <v>44958</v>
      </c>
      <c r="R875" t="s">
        <v>2406</v>
      </c>
    </row>
    <row r="876" spans="1:18" x14ac:dyDescent="0.25">
      <c r="A876" t="s">
        <v>463</v>
      </c>
      <c r="B876" t="s">
        <v>464</v>
      </c>
      <c r="C876" s="3">
        <v>962224</v>
      </c>
      <c r="D876" s="3">
        <v>0</v>
      </c>
      <c r="E876" s="3">
        <v>615041.75</v>
      </c>
      <c r="F876" s="3">
        <v>377934.34</v>
      </c>
      <c r="G876" s="3">
        <v>0</v>
      </c>
      <c r="H876" s="3">
        <v>32281.29</v>
      </c>
      <c r="I876" s="3">
        <v>3796.85</v>
      </c>
      <c r="J876" s="3">
        <v>287.60000000000002</v>
      </c>
      <c r="K876" s="3">
        <v>550.12</v>
      </c>
      <c r="L876" s="3">
        <v>0</v>
      </c>
      <c r="M876" s="3"/>
      <c r="N876" s="3">
        <v>0</v>
      </c>
      <c r="O876" s="3">
        <v>0.05</v>
      </c>
      <c r="P876" s="3">
        <v>1029892</v>
      </c>
      <c r="Q876" s="1">
        <v>44958</v>
      </c>
      <c r="R876" t="s">
        <v>464</v>
      </c>
    </row>
    <row r="877" spans="1:18" x14ac:dyDescent="0.25">
      <c r="A877" t="s">
        <v>465</v>
      </c>
      <c r="B877" t="s">
        <v>466</v>
      </c>
      <c r="C877" s="3">
        <v>31089</v>
      </c>
      <c r="D877" s="3">
        <v>31089</v>
      </c>
      <c r="E877" s="3">
        <v>0</v>
      </c>
      <c r="F877" s="3">
        <v>0</v>
      </c>
      <c r="G877" s="3">
        <v>0</v>
      </c>
      <c r="H877" s="3">
        <v>32281.29</v>
      </c>
      <c r="I877" s="3">
        <v>4215.9799999999996</v>
      </c>
      <c r="J877" s="3">
        <v>332.4</v>
      </c>
      <c r="K877" s="3">
        <v>610.88</v>
      </c>
      <c r="L877" s="3">
        <v>0</v>
      </c>
      <c r="M877" s="3"/>
      <c r="N877" s="3">
        <v>-3381</v>
      </c>
      <c r="O877" s="3">
        <v>0.45</v>
      </c>
      <c r="P877" s="3">
        <v>34060</v>
      </c>
      <c r="Q877" s="1">
        <v>44958</v>
      </c>
      <c r="R877" t="s">
        <v>2407</v>
      </c>
    </row>
    <row r="878" spans="1:18" x14ac:dyDescent="0.25">
      <c r="A878" t="s">
        <v>467</v>
      </c>
      <c r="B878" t="s">
        <v>236</v>
      </c>
      <c r="C878" s="3">
        <v>37624</v>
      </c>
      <c r="D878" s="3">
        <v>37624</v>
      </c>
      <c r="E878" s="3">
        <v>0</v>
      </c>
      <c r="F878" s="3">
        <v>0</v>
      </c>
      <c r="G878" s="3">
        <v>0</v>
      </c>
      <c r="H878" s="3">
        <v>32281.29</v>
      </c>
      <c r="I878" s="3">
        <v>3831.36</v>
      </c>
      <c r="J878" s="3">
        <v>301.2</v>
      </c>
      <c r="K878" s="3">
        <v>555.12</v>
      </c>
      <c r="L878" s="3">
        <v>0</v>
      </c>
      <c r="M878" s="3"/>
      <c r="N878" s="3">
        <v>3600</v>
      </c>
      <c r="O878" s="3">
        <v>0.03</v>
      </c>
      <c r="P878" s="3">
        <v>40569</v>
      </c>
      <c r="Q878" s="1">
        <v>44958</v>
      </c>
      <c r="R878" t="s">
        <v>2332</v>
      </c>
    </row>
    <row r="879" spans="1:18" x14ac:dyDescent="0.25">
      <c r="A879" t="s">
        <v>468</v>
      </c>
      <c r="B879" t="s">
        <v>469</v>
      </c>
      <c r="C879" s="3">
        <v>30998</v>
      </c>
      <c r="D879" s="3">
        <v>30998</v>
      </c>
      <c r="E879" s="3">
        <v>0</v>
      </c>
      <c r="F879" s="3">
        <v>0</v>
      </c>
      <c r="G879" s="3">
        <v>0</v>
      </c>
      <c r="H879" s="3">
        <v>32281.29</v>
      </c>
      <c r="I879" s="3">
        <v>4132.1499999999996</v>
      </c>
      <c r="J879" s="3">
        <v>324</v>
      </c>
      <c r="K879" s="3">
        <v>598.39</v>
      </c>
      <c r="L879" s="3">
        <v>0</v>
      </c>
      <c r="M879" s="3"/>
      <c r="N879" s="3">
        <v>-3373</v>
      </c>
      <c r="O879" s="3">
        <v>0.17</v>
      </c>
      <c r="P879" s="3">
        <v>33963</v>
      </c>
      <c r="Q879" s="1">
        <v>44958</v>
      </c>
      <c r="R879" t="s">
        <v>2408</v>
      </c>
    </row>
    <row r="880" spans="1:18" x14ac:dyDescent="0.25">
      <c r="A880" t="s">
        <v>470</v>
      </c>
      <c r="B880" t="s">
        <v>1146</v>
      </c>
      <c r="C880" s="3">
        <v>166842</v>
      </c>
      <c r="D880" s="3">
        <v>101380.6</v>
      </c>
      <c r="E880" s="3">
        <v>65461.4</v>
      </c>
      <c r="F880" s="3">
        <v>6231.7</v>
      </c>
      <c r="G880" s="3">
        <v>0</v>
      </c>
      <c r="H880" s="3">
        <v>32281.29</v>
      </c>
      <c r="I880" s="3">
        <v>4220.91</v>
      </c>
      <c r="J880" s="3">
        <v>332.4</v>
      </c>
      <c r="K880" s="3">
        <v>611.29</v>
      </c>
      <c r="L880" s="3">
        <v>0</v>
      </c>
      <c r="M880" s="3"/>
      <c r="N880" s="3">
        <v>22246.29</v>
      </c>
      <c r="O880" s="3">
        <v>0.72</v>
      </c>
      <c r="P880" s="3">
        <v>131386</v>
      </c>
      <c r="Q880" s="1">
        <v>44958</v>
      </c>
      <c r="R880" t="s">
        <v>2409</v>
      </c>
    </row>
    <row r="881" spans="1:18" x14ac:dyDescent="0.25">
      <c r="A881" t="s">
        <v>472</v>
      </c>
      <c r="B881" t="s">
        <v>473</v>
      </c>
      <c r="C881" s="3">
        <v>37658</v>
      </c>
      <c r="D881" s="3">
        <v>37658</v>
      </c>
      <c r="E881" s="3">
        <v>0</v>
      </c>
      <c r="F881" s="3">
        <v>0</v>
      </c>
      <c r="G881" s="3">
        <v>0</v>
      </c>
      <c r="H881" s="3">
        <v>32281.29</v>
      </c>
      <c r="I881" s="3">
        <v>4171.6000000000004</v>
      </c>
      <c r="J881" s="3">
        <v>0</v>
      </c>
      <c r="K881" s="3">
        <v>604.64</v>
      </c>
      <c r="L881" s="3">
        <v>0</v>
      </c>
      <c r="M881" s="3"/>
      <c r="N881" s="3">
        <v>2227.9899999999998</v>
      </c>
      <c r="O881" s="3">
        <v>0.48</v>
      </c>
      <c r="P881" s="3">
        <v>39286</v>
      </c>
      <c r="Q881" s="1">
        <v>44958</v>
      </c>
      <c r="R881" t="s">
        <v>2410</v>
      </c>
    </row>
    <row r="882" spans="1:18" x14ac:dyDescent="0.25">
      <c r="A882" t="s">
        <v>474</v>
      </c>
      <c r="B882" t="s">
        <v>475</v>
      </c>
      <c r="C882" s="3">
        <v>31292</v>
      </c>
      <c r="D882" s="3">
        <v>31292</v>
      </c>
      <c r="E882" s="3">
        <v>0</v>
      </c>
      <c r="F882" s="3">
        <v>0</v>
      </c>
      <c r="G882" s="3">
        <v>0</v>
      </c>
      <c r="H882" s="3">
        <v>32281.29</v>
      </c>
      <c r="I882" s="3">
        <v>4408.29</v>
      </c>
      <c r="J882" s="3">
        <v>345.6</v>
      </c>
      <c r="K882" s="3">
        <v>638.76</v>
      </c>
      <c r="L882" s="3">
        <v>0</v>
      </c>
      <c r="M882" s="3"/>
      <c r="N882" s="3">
        <v>-3399</v>
      </c>
      <c r="O882" s="3">
        <v>0.06</v>
      </c>
      <c r="P882" s="3">
        <v>34275</v>
      </c>
      <c r="Q882" s="1">
        <v>44958</v>
      </c>
      <c r="R882" t="s">
        <v>2411</v>
      </c>
    </row>
    <row r="883" spans="1:18" x14ac:dyDescent="0.25">
      <c r="A883" t="s">
        <v>476</v>
      </c>
      <c r="B883" t="s">
        <v>477</v>
      </c>
      <c r="C883" s="3">
        <v>957494</v>
      </c>
      <c r="D883" s="3">
        <v>0</v>
      </c>
      <c r="E883" s="3">
        <v>681782.11</v>
      </c>
      <c r="F883" s="3" t="s">
        <v>72</v>
      </c>
      <c r="G883" s="3">
        <v>0</v>
      </c>
      <c r="H883" s="3">
        <v>32281.29</v>
      </c>
      <c r="I883" s="3">
        <v>4378.7</v>
      </c>
      <c r="J883" s="3">
        <v>344.4</v>
      </c>
      <c r="K883" s="3">
        <v>634.17999999999995</v>
      </c>
      <c r="L883" s="3">
        <v>0</v>
      </c>
      <c r="M883" s="3"/>
      <c r="N883" s="3">
        <v>6653.79</v>
      </c>
      <c r="O883" s="3">
        <v>0.53</v>
      </c>
      <c r="P883" s="3">
        <v>1035876</v>
      </c>
      <c r="Q883" s="1">
        <v>44958</v>
      </c>
      <c r="R883" t="s">
        <v>2412</v>
      </c>
    </row>
    <row r="884" spans="1:18" x14ac:dyDescent="0.25">
      <c r="A884" t="s">
        <v>478</v>
      </c>
      <c r="B884" t="s">
        <v>479</v>
      </c>
      <c r="C884" s="3">
        <v>127412</v>
      </c>
      <c r="D884" s="3">
        <v>0</v>
      </c>
      <c r="E884" s="3">
        <v>119175.17</v>
      </c>
      <c r="F884" s="3" t="s">
        <v>72</v>
      </c>
      <c r="G884" s="3">
        <v>0</v>
      </c>
      <c r="H884" s="3">
        <v>32281.29</v>
      </c>
      <c r="I884" s="3">
        <v>4285.01</v>
      </c>
      <c r="J884" s="3">
        <v>336</v>
      </c>
      <c r="K884" s="3">
        <v>620.86</v>
      </c>
      <c r="L884" s="3">
        <v>0</v>
      </c>
      <c r="M884" s="3"/>
      <c r="N884" s="3">
        <v>0</v>
      </c>
      <c r="O884" s="3">
        <v>0.08</v>
      </c>
      <c r="P884" s="3">
        <v>170894</v>
      </c>
      <c r="Q884" s="1">
        <v>44958</v>
      </c>
      <c r="R884" t="s">
        <v>479</v>
      </c>
    </row>
    <row r="885" spans="1:18" x14ac:dyDescent="0.25">
      <c r="A885" t="s">
        <v>480</v>
      </c>
      <c r="B885" t="s">
        <v>1109</v>
      </c>
      <c r="C885" s="3">
        <v>65054</v>
      </c>
      <c r="D885" s="3">
        <v>35300</v>
      </c>
      <c r="E885" s="3">
        <v>29754</v>
      </c>
      <c r="F885" s="3">
        <v>3179.18</v>
      </c>
      <c r="G885" s="3">
        <v>0</v>
      </c>
      <c r="H885" s="3">
        <v>32281.29</v>
      </c>
      <c r="I885" s="3">
        <v>4201.1899999999996</v>
      </c>
      <c r="J885" s="3">
        <v>331.2</v>
      </c>
      <c r="K885" s="3">
        <v>608.38</v>
      </c>
      <c r="L885" s="3">
        <v>0</v>
      </c>
      <c r="M885" s="3"/>
      <c r="N885" s="3">
        <v>0</v>
      </c>
      <c r="O885" s="3">
        <v>0.76</v>
      </c>
      <c r="P885" s="3">
        <v>70356</v>
      </c>
      <c r="Q885" s="1">
        <v>44958</v>
      </c>
      <c r="R885" t="s">
        <v>292</v>
      </c>
    </row>
    <row r="886" spans="1:18" x14ac:dyDescent="0.25">
      <c r="A886" t="s">
        <v>481</v>
      </c>
      <c r="B886" t="s">
        <v>1147</v>
      </c>
      <c r="C886" s="3">
        <v>31014</v>
      </c>
      <c r="D886" s="3">
        <v>31531</v>
      </c>
      <c r="E886" s="3">
        <v>0</v>
      </c>
      <c r="F886" s="3">
        <v>517</v>
      </c>
      <c r="G886" s="3">
        <v>517</v>
      </c>
      <c r="H886" s="3">
        <v>32281.29</v>
      </c>
      <c r="I886" s="3">
        <v>4146.95</v>
      </c>
      <c r="J886" s="3">
        <v>325.2</v>
      </c>
      <c r="K886" s="3">
        <v>600.89</v>
      </c>
      <c r="L886" s="3">
        <v>0</v>
      </c>
      <c r="M886" s="3"/>
      <c r="N886" s="3">
        <v>0</v>
      </c>
      <c r="O886" s="3">
        <v>0.67</v>
      </c>
      <c r="P886" s="3">
        <v>37355</v>
      </c>
      <c r="Q886" s="1">
        <v>44958</v>
      </c>
      <c r="R886" t="s">
        <v>2413</v>
      </c>
    </row>
    <row r="887" spans="1:18" x14ac:dyDescent="0.25">
      <c r="A887" t="s">
        <v>483</v>
      </c>
      <c r="B887" t="s">
        <v>484</v>
      </c>
      <c r="C887" s="3">
        <v>30616</v>
      </c>
      <c r="D887" s="3">
        <v>30616</v>
      </c>
      <c r="E887" s="3">
        <v>0</v>
      </c>
      <c r="F887" s="3">
        <v>0</v>
      </c>
      <c r="G887" s="3">
        <v>0</v>
      </c>
      <c r="H887" s="3">
        <v>32281.29</v>
      </c>
      <c r="I887" s="3">
        <v>3772.19</v>
      </c>
      <c r="J887" s="3">
        <v>296.39999999999998</v>
      </c>
      <c r="K887" s="3">
        <v>546.79</v>
      </c>
      <c r="L887" s="3">
        <v>0</v>
      </c>
      <c r="M887" s="3"/>
      <c r="N887" s="3">
        <v>-3340</v>
      </c>
      <c r="O887" s="3">
        <v>0.33</v>
      </c>
      <c r="P887" s="3">
        <v>33557</v>
      </c>
      <c r="Q887" s="1">
        <v>44958</v>
      </c>
      <c r="R887" t="s">
        <v>2414</v>
      </c>
    </row>
    <row r="888" spans="1:18" x14ac:dyDescent="0.25">
      <c r="A888" t="s">
        <v>485</v>
      </c>
      <c r="B888" t="s">
        <v>486</v>
      </c>
      <c r="C888" s="3">
        <v>30389</v>
      </c>
      <c r="D888" s="3">
        <v>30389</v>
      </c>
      <c r="E888" s="3">
        <v>0</v>
      </c>
      <c r="F888" s="3">
        <v>0</v>
      </c>
      <c r="G888" s="3">
        <v>0</v>
      </c>
      <c r="H888" s="3">
        <v>32281.29</v>
      </c>
      <c r="I888" s="3">
        <v>3560.16</v>
      </c>
      <c r="J888" s="3">
        <v>278.39999999999998</v>
      </c>
      <c r="K888" s="3">
        <v>515.58000000000004</v>
      </c>
      <c r="L888" s="3">
        <v>0</v>
      </c>
      <c r="M888" s="3"/>
      <c r="N888" s="3">
        <v>-3320</v>
      </c>
      <c r="O888" s="3">
        <v>0.56999999999999995</v>
      </c>
      <c r="P888" s="3">
        <v>33316</v>
      </c>
      <c r="Q888" s="1">
        <v>44958</v>
      </c>
      <c r="R888" t="s">
        <v>2415</v>
      </c>
    </row>
    <row r="889" spans="1:18" x14ac:dyDescent="0.25">
      <c r="A889" t="s">
        <v>487</v>
      </c>
      <c r="B889" t="s">
        <v>488</v>
      </c>
      <c r="C889" s="3">
        <v>30318</v>
      </c>
      <c r="D889" s="3">
        <v>30318</v>
      </c>
      <c r="E889" s="3">
        <v>0</v>
      </c>
      <c r="F889" s="3">
        <v>0</v>
      </c>
      <c r="G889" s="3">
        <v>0</v>
      </c>
      <c r="H889" s="3">
        <v>32281.29</v>
      </c>
      <c r="I889" s="3">
        <v>3491.13</v>
      </c>
      <c r="J889" s="3">
        <v>274.8</v>
      </c>
      <c r="K889" s="3">
        <v>505.6</v>
      </c>
      <c r="L889" s="3">
        <v>0</v>
      </c>
      <c r="M889" s="3"/>
      <c r="N889" s="3">
        <v>-3313</v>
      </c>
      <c r="O889" s="3">
        <v>0.18</v>
      </c>
      <c r="P889" s="3">
        <v>33240</v>
      </c>
      <c r="Q889" s="1">
        <v>44958</v>
      </c>
      <c r="R889" t="s">
        <v>2416</v>
      </c>
    </row>
    <row r="890" spans="1:18" x14ac:dyDescent="0.25">
      <c r="A890" t="s">
        <v>1148</v>
      </c>
      <c r="B890" t="s">
        <v>490</v>
      </c>
      <c r="C890" s="3">
        <v>2257193</v>
      </c>
      <c r="D890" s="3">
        <v>0</v>
      </c>
      <c r="E890" s="3">
        <v>1475209.2</v>
      </c>
      <c r="F890" s="3" t="s">
        <v>72</v>
      </c>
      <c r="G890" s="3">
        <v>0</v>
      </c>
      <c r="H890" s="3">
        <v>32281.29</v>
      </c>
      <c r="I890" s="3">
        <v>3510.85</v>
      </c>
      <c r="J890" s="3">
        <v>276</v>
      </c>
      <c r="K890" s="3">
        <v>508.51</v>
      </c>
      <c r="L890" s="3">
        <v>0</v>
      </c>
      <c r="M890" s="3"/>
      <c r="N890" s="3">
        <v>6496.27</v>
      </c>
      <c r="O890" s="3">
        <v>0.62</v>
      </c>
      <c r="P890" s="3">
        <v>2374027</v>
      </c>
      <c r="Q890" s="1">
        <v>44958</v>
      </c>
      <c r="R890" t="s">
        <v>2417</v>
      </c>
    </row>
    <row r="891" spans="1:18" x14ac:dyDescent="0.25">
      <c r="A891" t="s">
        <v>491</v>
      </c>
      <c r="B891" t="s">
        <v>492</v>
      </c>
      <c r="C891" s="3">
        <v>2283488</v>
      </c>
      <c r="D891" s="3">
        <v>0</v>
      </c>
      <c r="E891" s="3">
        <v>1491870.22</v>
      </c>
      <c r="F891" s="3" t="s">
        <v>72</v>
      </c>
      <c r="G891" s="3">
        <v>0</v>
      </c>
      <c r="H891" s="3">
        <v>32281.29</v>
      </c>
      <c r="I891" s="3">
        <v>3688.37</v>
      </c>
      <c r="J891" s="3">
        <v>289.2</v>
      </c>
      <c r="K891" s="3">
        <v>534.30999999999995</v>
      </c>
      <c r="L891" s="3">
        <v>0</v>
      </c>
      <c r="M891" s="3"/>
      <c r="N891" s="3">
        <v>6528.49</v>
      </c>
      <c r="O891" s="3">
        <v>0.83</v>
      </c>
      <c r="P891" s="3">
        <v>2401404</v>
      </c>
      <c r="Q891" s="1">
        <v>44958</v>
      </c>
      <c r="R891" t="s">
        <v>2418</v>
      </c>
    </row>
    <row r="892" spans="1:18" x14ac:dyDescent="0.25">
      <c r="A892" t="s">
        <v>493</v>
      </c>
      <c r="B892" t="s">
        <v>494</v>
      </c>
      <c r="C892" s="3">
        <v>30684</v>
      </c>
      <c r="D892" s="3">
        <v>30684</v>
      </c>
      <c r="E892" s="3">
        <v>0</v>
      </c>
      <c r="F892" s="3">
        <v>0</v>
      </c>
      <c r="G892" s="3">
        <v>0</v>
      </c>
      <c r="H892" s="3">
        <v>32281.29</v>
      </c>
      <c r="I892" s="3">
        <v>3836.3</v>
      </c>
      <c r="J892" s="3">
        <v>301.2</v>
      </c>
      <c r="K892" s="3">
        <v>555.53</v>
      </c>
      <c r="L892" s="3">
        <v>0</v>
      </c>
      <c r="M892" s="3"/>
      <c r="N892" s="3">
        <v>-3346</v>
      </c>
      <c r="O892" s="3">
        <v>0.68</v>
      </c>
      <c r="P892" s="3">
        <v>33629</v>
      </c>
      <c r="Q892" s="1">
        <v>44958</v>
      </c>
      <c r="R892" t="s">
        <v>2419</v>
      </c>
    </row>
    <row r="893" spans="1:18" x14ac:dyDescent="0.25">
      <c r="A893" t="s">
        <v>495</v>
      </c>
      <c r="B893" t="s">
        <v>496</v>
      </c>
      <c r="C893" s="3">
        <v>24918</v>
      </c>
      <c r="D893" s="3">
        <v>24918</v>
      </c>
      <c r="E893" s="3">
        <v>0</v>
      </c>
      <c r="F893" s="3">
        <v>0</v>
      </c>
      <c r="G893" s="3">
        <v>0</v>
      </c>
      <c r="H893" s="3">
        <v>32281.29</v>
      </c>
      <c r="I893" s="3">
        <v>3407.3</v>
      </c>
      <c r="J893" s="3">
        <v>267.60000000000002</v>
      </c>
      <c r="K893" s="3">
        <v>493.94</v>
      </c>
      <c r="L893" s="3">
        <v>0</v>
      </c>
      <c r="M893" s="3"/>
      <c r="N893" s="3">
        <v>-3306</v>
      </c>
      <c r="O893" s="3">
        <v>0.87</v>
      </c>
      <c r="P893" s="3">
        <v>33145</v>
      </c>
      <c r="Q893" s="1">
        <v>44958</v>
      </c>
      <c r="R893" t="s">
        <v>2420</v>
      </c>
    </row>
    <row r="894" spans="1:18" x14ac:dyDescent="0.25">
      <c r="A894" t="s">
        <v>497</v>
      </c>
      <c r="B894" t="s">
        <v>498</v>
      </c>
      <c r="C894" s="3">
        <v>30510</v>
      </c>
      <c r="D894" s="3">
        <v>30510</v>
      </c>
      <c r="E894" s="3">
        <v>0</v>
      </c>
      <c r="F894" s="3">
        <v>0</v>
      </c>
      <c r="G894" s="3">
        <v>0</v>
      </c>
      <c r="H894" s="3">
        <v>32281.29</v>
      </c>
      <c r="I894" s="3">
        <v>3673.57</v>
      </c>
      <c r="J894" s="3">
        <v>288</v>
      </c>
      <c r="K894" s="3">
        <v>532.23</v>
      </c>
      <c r="L894" s="3">
        <v>0</v>
      </c>
      <c r="M894" s="3"/>
      <c r="N894" s="3">
        <v>-540</v>
      </c>
      <c r="O894" s="3">
        <v>0.91</v>
      </c>
      <c r="P894" s="3">
        <v>36236</v>
      </c>
      <c r="Q894" s="1">
        <v>44958</v>
      </c>
      <c r="R894" t="s">
        <v>2421</v>
      </c>
    </row>
    <row r="895" spans="1:18" x14ac:dyDescent="0.25">
      <c r="A895" t="s">
        <v>499</v>
      </c>
      <c r="B895" t="s">
        <v>500</v>
      </c>
      <c r="C895" s="3">
        <v>33850</v>
      </c>
      <c r="D895" s="3">
        <v>33850</v>
      </c>
      <c r="E895" s="3">
        <v>0</v>
      </c>
      <c r="F895" s="3">
        <v>0</v>
      </c>
      <c r="G895" s="3">
        <v>0</v>
      </c>
      <c r="H895" s="3">
        <v>32281.29</v>
      </c>
      <c r="I895" s="3">
        <v>3920.12</v>
      </c>
      <c r="J895" s="3">
        <v>308.39999999999998</v>
      </c>
      <c r="K895" s="3">
        <v>567.6</v>
      </c>
      <c r="L895" s="3">
        <v>0</v>
      </c>
      <c r="M895" s="3"/>
      <c r="N895" s="3">
        <v>0</v>
      </c>
      <c r="O895" s="3">
        <v>0.59</v>
      </c>
      <c r="P895" s="3">
        <v>37078</v>
      </c>
      <c r="Q895" s="1">
        <v>44958</v>
      </c>
      <c r="R895" t="s">
        <v>500</v>
      </c>
    </row>
    <row r="896" spans="1:18" x14ac:dyDescent="0.25">
      <c r="A896" t="s">
        <v>501</v>
      </c>
      <c r="B896" t="s">
        <v>1149</v>
      </c>
      <c r="C896" s="3">
        <v>62105</v>
      </c>
      <c r="D896" s="3">
        <v>62105</v>
      </c>
      <c r="E896" s="3">
        <v>0</v>
      </c>
      <c r="F896" s="3">
        <v>0</v>
      </c>
      <c r="G896" s="3">
        <v>0</v>
      </c>
      <c r="H896" s="3">
        <v>32281.29</v>
      </c>
      <c r="I896" s="3">
        <v>3520.71</v>
      </c>
      <c r="J896" s="3">
        <v>277.2</v>
      </c>
      <c r="K896" s="3">
        <v>510.17</v>
      </c>
      <c r="L896" s="3">
        <v>0</v>
      </c>
      <c r="M896" s="3"/>
      <c r="N896" s="3">
        <v>-527</v>
      </c>
      <c r="O896" s="3">
        <v>0.63</v>
      </c>
      <c r="P896" s="3">
        <v>36063</v>
      </c>
      <c r="Q896" s="1">
        <v>44958</v>
      </c>
      <c r="R896" t="s">
        <v>502</v>
      </c>
    </row>
    <row r="897" spans="1:18" x14ac:dyDescent="0.25">
      <c r="A897" t="s">
        <v>503</v>
      </c>
      <c r="B897" t="s">
        <v>1150</v>
      </c>
      <c r="C897" s="3">
        <v>194283</v>
      </c>
      <c r="D897" s="3">
        <v>174000</v>
      </c>
      <c r="E897" s="3">
        <v>0</v>
      </c>
      <c r="F897" s="3">
        <v>0</v>
      </c>
      <c r="G897" s="3">
        <v>0</v>
      </c>
      <c r="H897" s="3">
        <v>32281.29</v>
      </c>
      <c r="I897" s="3">
        <v>3007.89</v>
      </c>
      <c r="J897" s="3">
        <v>0</v>
      </c>
      <c r="K897" s="3">
        <v>435.69</v>
      </c>
      <c r="L897" s="3">
        <v>0</v>
      </c>
      <c r="M897" s="3"/>
      <c r="N897" s="3">
        <v>2790</v>
      </c>
      <c r="O897" s="3">
        <v>0.13</v>
      </c>
      <c r="P897" s="3">
        <v>38515</v>
      </c>
      <c r="Q897" s="1">
        <v>44958</v>
      </c>
      <c r="R897" t="s">
        <v>2580</v>
      </c>
    </row>
    <row r="898" spans="1:18" x14ac:dyDescent="0.25">
      <c r="A898" t="s">
        <v>505</v>
      </c>
      <c r="B898" t="s">
        <v>500</v>
      </c>
      <c r="C898" s="3">
        <v>33571</v>
      </c>
      <c r="D898" s="3">
        <v>33571</v>
      </c>
      <c r="E898" s="3">
        <v>0</v>
      </c>
      <c r="F898" s="3">
        <v>0</v>
      </c>
      <c r="G898" s="3">
        <v>0</v>
      </c>
      <c r="H898" s="3">
        <v>32281.29</v>
      </c>
      <c r="I898" s="3">
        <v>3678.5</v>
      </c>
      <c r="J898" s="3">
        <v>288</v>
      </c>
      <c r="K898" s="3">
        <v>532.64</v>
      </c>
      <c r="L898" s="3">
        <v>0</v>
      </c>
      <c r="M898" s="3"/>
      <c r="N898" s="3">
        <v>0</v>
      </c>
      <c r="O898" s="3">
        <v>0.56999999999999995</v>
      </c>
      <c r="P898" s="3">
        <v>36781</v>
      </c>
      <c r="Q898" s="1">
        <v>44958</v>
      </c>
      <c r="R898" t="s">
        <v>500</v>
      </c>
    </row>
    <row r="899" spans="1:18" x14ac:dyDescent="0.25">
      <c r="A899" t="s">
        <v>506</v>
      </c>
      <c r="B899" t="s">
        <v>507</v>
      </c>
      <c r="C899" s="3">
        <v>600087</v>
      </c>
      <c r="D899" s="3">
        <v>0</v>
      </c>
      <c r="E899" s="3">
        <v>462514.06</v>
      </c>
      <c r="F899" s="3" t="s">
        <v>72</v>
      </c>
      <c r="G899" s="3">
        <v>0</v>
      </c>
      <c r="H899" s="3">
        <v>32281.29</v>
      </c>
      <c r="I899" s="3">
        <v>4112.43</v>
      </c>
      <c r="J899" s="3">
        <v>322.8</v>
      </c>
      <c r="K899" s="3">
        <v>595.9</v>
      </c>
      <c r="L899" s="3">
        <v>0</v>
      </c>
      <c r="M899" s="3"/>
      <c r="N899" s="3">
        <v>6605.46</v>
      </c>
      <c r="O899" s="3">
        <v>0.42</v>
      </c>
      <c r="P899" s="3">
        <v>667131</v>
      </c>
      <c r="Q899" s="1">
        <v>44958</v>
      </c>
      <c r="R899" t="s">
        <v>2422</v>
      </c>
    </row>
    <row r="900" spans="1:18" x14ac:dyDescent="0.25">
      <c r="A900" t="s">
        <v>508</v>
      </c>
      <c r="B900" t="s">
        <v>509</v>
      </c>
      <c r="C900" s="3">
        <v>30558</v>
      </c>
      <c r="D900" s="3">
        <v>30558</v>
      </c>
      <c r="E900" s="3">
        <v>0</v>
      </c>
      <c r="F900" s="3">
        <v>0</v>
      </c>
      <c r="G900" s="3">
        <v>0</v>
      </c>
      <c r="H900" s="3">
        <v>32281.29</v>
      </c>
      <c r="I900" s="3">
        <v>3717.95</v>
      </c>
      <c r="J900" s="3">
        <v>291.60000000000002</v>
      </c>
      <c r="K900" s="3">
        <v>538.47</v>
      </c>
      <c r="L900" s="3">
        <v>0</v>
      </c>
      <c r="M900" s="3"/>
      <c r="N900" s="3">
        <v>-3335</v>
      </c>
      <c r="O900" s="3">
        <v>0.69</v>
      </c>
      <c r="P900" s="3">
        <v>33495</v>
      </c>
      <c r="Q900" s="1">
        <v>44958</v>
      </c>
      <c r="R900" t="s">
        <v>2423</v>
      </c>
    </row>
    <row r="901" spans="1:18" x14ac:dyDescent="0.25">
      <c r="A901" t="s">
        <v>510</v>
      </c>
      <c r="B901" t="s">
        <v>1151</v>
      </c>
      <c r="C901" s="3">
        <v>33923</v>
      </c>
      <c r="D901" s="3">
        <v>33923</v>
      </c>
      <c r="E901" s="3">
        <v>0</v>
      </c>
      <c r="F901" s="3">
        <v>0</v>
      </c>
      <c r="G901" s="3">
        <v>0</v>
      </c>
      <c r="H901" s="3">
        <v>32281.29</v>
      </c>
      <c r="I901" s="3">
        <v>3984.22</v>
      </c>
      <c r="J901" s="3">
        <v>313.2</v>
      </c>
      <c r="K901" s="3">
        <v>577.16999999999996</v>
      </c>
      <c r="L901" s="3">
        <v>0</v>
      </c>
      <c r="M901" s="3"/>
      <c r="N901" s="3">
        <v>-3360</v>
      </c>
      <c r="O901" s="3">
        <v>0.12</v>
      </c>
      <c r="P901" s="3">
        <v>33796</v>
      </c>
      <c r="Q901" s="1">
        <v>44958</v>
      </c>
      <c r="R901" t="s">
        <v>511</v>
      </c>
    </row>
    <row r="902" spans="1:18" x14ac:dyDescent="0.25">
      <c r="A902" t="s">
        <v>512</v>
      </c>
      <c r="B902" t="s">
        <v>513</v>
      </c>
      <c r="C902" s="3">
        <v>2040218</v>
      </c>
      <c r="D902" s="3">
        <v>0</v>
      </c>
      <c r="E902" s="3">
        <v>1343410.55</v>
      </c>
      <c r="F902" s="3" t="s">
        <v>72</v>
      </c>
      <c r="G902" s="3">
        <v>0</v>
      </c>
      <c r="H902" s="3">
        <v>32281.29</v>
      </c>
      <c r="I902" s="3">
        <v>3870.81</v>
      </c>
      <c r="J902" s="3">
        <v>303.60000000000002</v>
      </c>
      <c r="K902" s="3">
        <v>560.53</v>
      </c>
      <c r="L902" s="3">
        <v>0</v>
      </c>
      <c r="M902" s="3"/>
      <c r="N902" s="3">
        <v>6561.61</v>
      </c>
      <c r="O902" s="3">
        <v>0.63</v>
      </c>
      <c r="P902" s="3">
        <v>2150967</v>
      </c>
      <c r="Q902" s="1">
        <v>44958</v>
      </c>
      <c r="R902" t="s">
        <v>2424</v>
      </c>
    </row>
    <row r="903" spans="1:18" x14ac:dyDescent="0.25">
      <c r="A903" t="s">
        <v>514</v>
      </c>
      <c r="B903" t="s">
        <v>515</v>
      </c>
      <c r="C903" s="3">
        <v>30779</v>
      </c>
      <c r="D903" s="3">
        <v>30779</v>
      </c>
      <c r="E903" s="3">
        <v>0</v>
      </c>
      <c r="F903" s="3">
        <v>0</v>
      </c>
      <c r="G903" s="3">
        <v>0</v>
      </c>
      <c r="H903" s="3">
        <v>32281.29</v>
      </c>
      <c r="I903" s="3">
        <v>3925.05</v>
      </c>
      <c r="J903" s="3">
        <v>308.39999999999998</v>
      </c>
      <c r="K903" s="3">
        <v>568.85</v>
      </c>
      <c r="L903" s="3">
        <v>0</v>
      </c>
      <c r="M903" s="3"/>
      <c r="N903" s="3">
        <v>-3354</v>
      </c>
      <c r="O903" s="3">
        <v>0.41</v>
      </c>
      <c r="P903" s="3">
        <v>33730</v>
      </c>
      <c r="Q903" s="1">
        <v>44958</v>
      </c>
      <c r="R903" t="s">
        <v>2425</v>
      </c>
    </row>
    <row r="904" spans="1:18" x14ac:dyDescent="0.25">
      <c r="A904" t="s">
        <v>516</v>
      </c>
      <c r="B904" t="s">
        <v>517</v>
      </c>
      <c r="C904" s="3">
        <v>30826</v>
      </c>
      <c r="D904" s="3">
        <v>30826</v>
      </c>
      <c r="E904" s="3">
        <v>0</v>
      </c>
      <c r="F904" s="3">
        <v>0</v>
      </c>
      <c r="G904" s="3">
        <v>0</v>
      </c>
      <c r="H904" s="3">
        <v>32281.29</v>
      </c>
      <c r="I904" s="3">
        <v>3969.43</v>
      </c>
      <c r="J904" s="3">
        <v>312</v>
      </c>
      <c r="K904" s="3">
        <v>575.09</v>
      </c>
      <c r="L904" s="3">
        <v>0</v>
      </c>
      <c r="M904" s="3"/>
      <c r="N904" s="3">
        <v>-3358</v>
      </c>
      <c r="O904" s="3">
        <v>0.19</v>
      </c>
      <c r="P904" s="3">
        <v>33780</v>
      </c>
      <c r="Q904" s="1">
        <v>44958</v>
      </c>
      <c r="R904" t="s">
        <v>2426</v>
      </c>
    </row>
    <row r="905" spans="1:18" x14ac:dyDescent="0.25">
      <c r="A905" t="s">
        <v>518</v>
      </c>
      <c r="B905" t="s">
        <v>519</v>
      </c>
      <c r="C905" s="3">
        <v>30821</v>
      </c>
      <c r="D905" s="3">
        <v>30821</v>
      </c>
      <c r="E905" s="3">
        <v>0</v>
      </c>
      <c r="F905" s="3">
        <v>0</v>
      </c>
      <c r="G905" s="3">
        <v>0</v>
      </c>
      <c r="H905" s="3">
        <v>32281.29</v>
      </c>
      <c r="I905" s="3">
        <v>3964.5</v>
      </c>
      <c r="J905" s="3">
        <v>312</v>
      </c>
      <c r="K905" s="3">
        <v>574.66999999999996</v>
      </c>
      <c r="L905" s="3">
        <v>0</v>
      </c>
      <c r="M905" s="3"/>
      <c r="N905" s="3">
        <v>-3358</v>
      </c>
      <c r="O905" s="3">
        <v>0.54</v>
      </c>
      <c r="P905" s="3">
        <v>33775</v>
      </c>
      <c r="Q905" s="1">
        <v>44958</v>
      </c>
      <c r="R905" t="s">
        <v>2427</v>
      </c>
    </row>
    <row r="906" spans="1:18" x14ac:dyDescent="0.25">
      <c r="A906" t="s">
        <v>520</v>
      </c>
      <c r="B906" t="s">
        <v>519</v>
      </c>
      <c r="C906" s="3">
        <v>30925</v>
      </c>
      <c r="D906" s="3">
        <v>30925</v>
      </c>
      <c r="E906" s="3">
        <v>0</v>
      </c>
      <c r="F906" s="3">
        <v>0</v>
      </c>
      <c r="G906" s="3">
        <v>0</v>
      </c>
      <c r="H906" s="3">
        <v>32281.29</v>
      </c>
      <c r="I906" s="3">
        <v>4063.12</v>
      </c>
      <c r="J906" s="3">
        <v>319.2</v>
      </c>
      <c r="K906" s="3">
        <v>588.41</v>
      </c>
      <c r="L906" s="3">
        <v>0</v>
      </c>
      <c r="M906" s="3"/>
      <c r="N906" s="3">
        <v>-3367</v>
      </c>
      <c r="O906" s="3">
        <v>0.98</v>
      </c>
      <c r="P906" s="3">
        <v>33886</v>
      </c>
      <c r="Q906" s="1">
        <v>44958</v>
      </c>
      <c r="R906" t="s">
        <v>2427</v>
      </c>
    </row>
    <row r="907" spans="1:18" x14ac:dyDescent="0.25">
      <c r="A907" t="s">
        <v>521</v>
      </c>
      <c r="B907" t="s">
        <v>522</v>
      </c>
      <c r="C907" s="3">
        <v>30679</v>
      </c>
      <c r="D907" s="3">
        <v>30679</v>
      </c>
      <c r="E907" s="3">
        <v>0</v>
      </c>
      <c r="F907" s="3">
        <v>0</v>
      </c>
      <c r="G907" s="3">
        <v>0</v>
      </c>
      <c r="H907" s="3">
        <v>32281.29</v>
      </c>
      <c r="I907" s="3">
        <v>3831.36</v>
      </c>
      <c r="J907" s="3">
        <v>301.2</v>
      </c>
      <c r="K907" s="3">
        <v>555.12</v>
      </c>
      <c r="L907" s="3">
        <v>0</v>
      </c>
      <c r="M907" s="3"/>
      <c r="N907" s="3">
        <v>-3345</v>
      </c>
      <c r="O907" s="3">
        <v>0.03</v>
      </c>
      <c r="P907" s="3">
        <v>33624</v>
      </c>
      <c r="Q907" s="1">
        <v>44958</v>
      </c>
      <c r="R907" t="s">
        <v>2428</v>
      </c>
    </row>
    <row r="908" spans="1:18" x14ac:dyDescent="0.25">
      <c r="A908" t="s">
        <v>523</v>
      </c>
      <c r="B908" t="s">
        <v>524</v>
      </c>
      <c r="C908" s="3">
        <v>30559</v>
      </c>
      <c r="D908" s="3">
        <v>30559</v>
      </c>
      <c r="E908" s="3">
        <v>0</v>
      </c>
      <c r="F908" s="3">
        <v>0</v>
      </c>
      <c r="G908" s="3">
        <v>0</v>
      </c>
      <c r="H908" s="3">
        <v>32281.29</v>
      </c>
      <c r="I908" s="3">
        <v>3717.95</v>
      </c>
      <c r="J908" s="3">
        <v>292.8</v>
      </c>
      <c r="K908" s="3">
        <v>538.89</v>
      </c>
      <c r="L908" s="3">
        <v>0</v>
      </c>
      <c r="M908" s="3"/>
      <c r="N908" s="3">
        <v>-3335</v>
      </c>
      <c r="O908" s="3">
        <v>7.0000000000000007E-2</v>
      </c>
      <c r="P908" s="3">
        <v>33496</v>
      </c>
      <c r="Q908" s="1">
        <v>44958</v>
      </c>
      <c r="R908" t="s">
        <v>2429</v>
      </c>
    </row>
    <row r="909" spans="1:18" x14ac:dyDescent="0.25">
      <c r="A909" t="s">
        <v>525</v>
      </c>
      <c r="B909" t="s">
        <v>526</v>
      </c>
      <c r="C909" s="3">
        <v>54323</v>
      </c>
      <c r="D909" s="3">
        <v>54323</v>
      </c>
      <c r="E909" s="3">
        <v>0</v>
      </c>
      <c r="F909" s="3">
        <v>0</v>
      </c>
      <c r="G909" s="3">
        <v>0</v>
      </c>
      <c r="H909" s="3">
        <v>32281.29</v>
      </c>
      <c r="I909" s="3">
        <v>3688.37</v>
      </c>
      <c r="J909" s="3">
        <v>0</v>
      </c>
      <c r="K909" s="3">
        <v>534.30999999999995</v>
      </c>
      <c r="L909" s="3">
        <v>0</v>
      </c>
      <c r="M909" s="3"/>
      <c r="N909" s="3">
        <v>3613</v>
      </c>
      <c r="O909" s="3">
        <v>0.03</v>
      </c>
      <c r="P909" s="3">
        <v>40117</v>
      </c>
      <c r="Q909" s="1">
        <v>44958</v>
      </c>
      <c r="R909" t="s">
        <v>2430</v>
      </c>
    </row>
    <row r="910" spans="1:18" x14ac:dyDescent="0.25">
      <c r="A910" t="s">
        <v>527</v>
      </c>
      <c r="B910" t="s">
        <v>528</v>
      </c>
      <c r="C910" s="3">
        <v>30370</v>
      </c>
      <c r="D910" s="3">
        <v>30370</v>
      </c>
      <c r="E910" s="3">
        <v>0</v>
      </c>
      <c r="F910" s="3">
        <v>0</v>
      </c>
      <c r="G910" s="3">
        <v>0</v>
      </c>
      <c r="H910" s="3">
        <v>32281.29</v>
      </c>
      <c r="I910" s="3">
        <v>3540.44</v>
      </c>
      <c r="J910" s="3">
        <v>278.39999999999998</v>
      </c>
      <c r="K910" s="3">
        <v>513.09</v>
      </c>
      <c r="L910" s="3">
        <v>0</v>
      </c>
      <c r="M910" s="3"/>
      <c r="N910" s="3">
        <v>-3318</v>
      </c>
      <c r="O910" s="3">
        <v>0.78</v>
      </c>
      <c r="P910" s="3">
        <v>33296</v>
      </c>
      <c r="Q910" s="1">
        <v>44958</v>
      </c>
      <c r="R910" t="s">
        <v>2431</v>
      </c>
    </row>
    <row r="911" spans="1:18" x14ac:dyDescent="0.25">
      <c r="A911" t="s">
        <v>529</v>
      </c>
      <c r="B911" t="s">
        <v>530</v>
      </c>
      <c r="C911" s="3">
        <v>30909</v>
      </c>
      <c r="D911" s="3">
        <v>30909</v>
      </c>
      <c r="E911" s="3">
        <v>0</v>
      </c>
      <c r="F911" s="3">
        <v>0</v>
      </c>
      <c r="G911" s="3">
        <v>0</v>
      </c>
      <c r="H911" s="3">
        <v>32281.29</v>
      </c>
      <c r="I911" s="3">
        <v>4048.33</v>
      </c>
      <c r="J911" s="3">
        <v>318</v>
      </c>
      <c r="K911" s="3">
        <v>586.74</v>
      </c>
      <c r="L911" s="3">
        <v>0</v>
      </c>
      <c r="M911" s="3"/>
      <c r="N911" s="3">
        <v>-3366</v>
      </c>
      <c r="O911" s="3">
        <v>0.64</v>
      </c>
      <c r="P911" s="3">
        <v>33869</v>
      </c>
      <c r="Q911" s="1">
        <v>44958</v>
      </c>
      <c r="R911" t="s">
        <v>2432</v>
      </c>
    </row>
    <row r="912" spans="1:18" x14ac:dyDescent="0.25">
      <c r="A912" t="s">
        <v>531</v>
      </c>
      <c r="B912" t="s">
        <v>532</v>
      </c>
      <c r="C912" s="3">
        <v>30690</v>
      </c>
      <c r="D912" s="3">
        <v>30690</v>
      </c>
      <c r="E912" s="3">
        <v>0</v>
      </c>
      <c r="F912" s="3">
        <v>0</v>
      </c>
      <c r="G912" s="3">
        <v>0</v>
      </c>
      <c r="H912" s="3">
        <v>32281.29</v>
      </c>
      <c r="I912" s="3">
        <v>3841.23</v>
      </c>
      <c r="J912" s="3">
        <v>302.39999999999998</v>
      </c>
      <c r="K912" s="3">
        <v>556.36</v>
      </c>
      <c r="L912" s="3">
        <v>0</v>
      </c>
      <c r="M912" s="3"/>
      <c r="N912" s="3">
        <v>-3346</v>
      </c>
      <c r="O912" s="3">
        <v>0.72</v>
      </c>
      <c r="P912" s="3">
        <v>33636</v>
      </c>
      <c r="Q912" s="1">
        <v>44958</v>
      </c>
      <c r="R912" t="s">
        <v>2433</v>
      </c>
    </row>
    <row r="913" spans="1:18" x14ac:dyDescent="0.25">
      <c r="A913" t="s">
        <v>533</v>
      </c>
      <c r="B913" t="s">
        <v>1128</v>
      </c>
      <c r="C913" s="3">
        <v>37395</v>
      </c>
      <c r="D913" s="3">
        <v>37395</v>
      </c>
      <c r="E913" s="3">
        <v>0</v>
      </c>
      <c r="F913" s="3">
        <v>1869.72</v>
      </c>
      <c r="G913" s="3">
        <v>0</v>
      </c>
      <c r="H913" s="3">
        <v>32281.29</v>
      </c>
      <c r="I913" s="3">
        <v>7006.91</v>
      </c>
      <c r="J913" s="3">
        <v>549.6</v>
      </c>
      <c r="K913" s="3">
        <v>1015.35</v>
      </c>
      <c r="L913" s="3">
        <v>0</v>
      </c>
      <c r="M913" s="3"/>
      <c r="N913" s="3">
        <v>0</v>
      </c>
      <c r="O913" s="3">
        <v>0.13</v>
      </c>
      <c r="P913" s="3">
        <v>42723</v>
      </c>
      <c r="Q913" s="1">
        <v>44958</v>
      </c>
      <c r="R913" t="s">
        <v>364</v>
      </c>
    </row>
    <row r="914" spans="1:18" x14ac:dyDescent="0.25">
      <c r="A914" t="s">
        <v>534</v>
      </c>
      <c r="B914" t="s">
        <v>1128</v>
      </c>
      <c r="C914" s="3">
        <v>38534</v>
      </c>
      <c r="D914" s="3">
        <v>38534</v>
      </c>
      <c r="E914" s="3">
        <v>0</v>
      </c>
      <c r="F914" s="3">
        <v>1926.65</v>
      </c>
      <c r="G914" s="3">
        <v>0</v>
      </c>
      <c r="H914" s="3">
        <v>32281.29</v>
      </c>
      <c r="I914" s="3">
        <v>7998.04</v>
      </c>
      <c r="J914" s="3">
        <v>627.6</v>
      </c>
      <c r="K914" s="3">
        <v>1158.92</v>
      </c>
      <c r="L914" s="3">
        <v>0</v>
      </c>
      <c r="M914" s="3"/>
      <c r="N914" s="3">
        <v>0</v>
      </c>
      <c r="O914" s="3">
        <v>0.5</v>
      </c>
      <c r="P914" s="3">
        <v>43993</v>
      </c>
      <c r="Q914" s="1">
        <v>44958</v>
      </c>
      <c r="R914" t="s">
        <v>364</v>
      </c>
    </row>
    <row r="915" spans="1:18" x14ac:dyDescent="0.25">
      <c r="A915" t="s">
        <v>535</v>
      </c>
      <c r="B915" t="s">
        <v>1128</v>
      </c>
      <c r="C915" s="3">
        <v>35864</v>
      </c>
      <c r="D915" s="3">
        <v>35864</v>
      </c>
      <c r="E915" s="3">
        <v>0</v>
      </c>
      <c r="F915" s="3">
        <v>1793.18</v>
      </c>
      <c r="G915" s="3">
        <v>0</v>
      </c>
      <c r="H915" s="3">
        <v>32281.29</v>
      </c>
      <c r="I915" s="3">
        <v>5675.55</v>
      </c>
      <c r="J915" s="3">
        <v>444</v>
      </c>
      <c r="K915" s="3">
        <v>821.85</v>
      </c>
      <c r="L915" s="3">
        <v>0</v>
      </c>
      <c r="M915" s="3"/>
      <c r="N915" s="3">
        <v>0</v>
      </c>
      <c r="O915" s="3">
        <v>0.13</v>
      </c>
      <c r="P915" s="3">
        <v>41016</v>
      </c>
      <c r="Q915" s="1">
        <v>44958</v>
      </c>
      <c r="R915" t="s">
        <v>364</v>
      </c>
    </row>
    <row r="916" spans="1:18" x14ac:dyDescent="0.25">
      <c r="A916" t="s">
        <v>536</v>
      </c>
      <c r="B916" t="s">
        <v>1070</v>
      </c>
      <c r="C916" s="3">
        <v>34541</v>
      </c>
      <c r="D916" s="3">
        <v>34541</v>
      </c>
      <c r="E916" s="3">
        <v>0</v>
      </c>
      <c r="F916" s="3">
        <v>1727.04</v>
      </c>
      <c r="G916" s="3">
        <v>0</v>
      </c>
      <c r="H916" s="3">
        <v>32281.29</v>
      </c>
      <c r="I916" s="3">
        <v>4521.7</v>
      </c>
      <c r="J916" s="3">
        <v>355.2</v>
      </c>
      <c r="K916" s="3">
        <v>655.4</v>
      </c>
      <c r="L916" s="3">
        <v>0</v>
      </c>
      <c r="M916" s="3"/>
      <c r="N916" s="3">
        <v>0</v>
      </c>
      <c r="O916" s="3">
        <v>0.37</v>
      </c>
      <c r="P916" s="3">
        <v>39541</v>
      </c>
      <c r="Q916" s="1">
        <v>44958</v>
      </c>
      <c r="R916" t="s">
        <v>107</v>
      </c>
    </row>
    <row r="917" spans="1:18" x14ac:dyDescent="0.25">
      <c r="A917" t="s">
        <v>537</v>
      </c>
      <c r="B917" t="s">
        <v>1070</v>
      </c>
      <c r="C917" s="3">
        <v>36375</v>
      </c>
      <c r="D917" s="3">
        <v>36375</v>
      </c>
      <c r="E917" s="3">
        <v>0</v>
      </c>
      <c r="F917" s="3">
        <v>1818.73</v>
      </c>
      <c r="G917" s="3">
        <v>0</v>
      </c>
      <c r="H917" s="3">
        <v>32281.29</v>
      </c>
      <c r="I917" s="3">
        <v>6119.34</v>
      </c>
      <c r="J917" s="3">
        <v>480</v>
      </c>
      <c r="K917" s="3">
        <v>886.35</v>
      </c>
      <c r="L917" s="3">
        <v>0</v>
      </c>
      <c r="M917" s="3"/>
      <c r="N917" s="3">
        <v>0</v>
      </c>
      <c r="O917" s="3">
        <v>0.28999999999999998</v>
      </c>
      <c r="P917" s="3">
        <v>41586</v>
      </c>
      <c r="Q917" s="1">
        <v>44958</v>
      </c>
      <c r="R917" t="s">
        <v>107</v>
      </c>
    </row>
    <row r="918" spans="1:18" x14ac:dyDescent="0.25">
      <c r="A918" t="s">
        <v>538</v>
      </c>
      <c r="B918" t="s">
        <v>1152</v>
      </c>
      <c r="C918" s="3">
        <v>66516</v>
      </c>
      <c r="D918" s="3">
        <v>63000</v>
      </c>
      <c r="E918" s="3">
        <v>0</v>
      </c>
      <c r="F918" s="3">
        <v>0</v>
      </c>
      <c r="G918" s="3">
        <v>0</v>
      </c>
      <c r="H918" s="3">
        <v>32281.29</v>
      </c>
      <c r="I918" s="3">
        <v>6208.09</v>
      </c>
      <c r="J918" s="3">
        <v>487.2</v>
      </c>
      <c r="K918" s="3">
        <v>899.25</v>
      </c>
      <c r="L918" s="3">
        <v>0</v>
      </c>
      <c r="M918" s="3"/>
      <c r="N918" s="3">
        <v>-3567</v>
      </c>
      <c r="O918" s="3">
        <v>0.17</v>
      </c>
      <c r="P918" s="3">
        <v>36309</v>
      </c>
      <c r="Q918" s="1">
        <v>44958</v>
      </c>
      <c r="R918" t="s">
        <v>539</v>
      </c>
    </row>
    <row r="919" spans="1:18" x14ac:dyDescent="0.25">
      <c r="A919" t="s">
        <v>540</v>
      </c>
      <c r="B919" t="s">
        <v>35</v>
      </c>
      <c r="C919" s="3">
        <v>34075</v>
      </c>
      <c r="D919" s="3">
        <v>34075</v>
      </c>
      <c r="E919" s="3">
        <v>0</v>
      </c>
      <c r="F919" s="3">
        <v>0</v>
      </c>
      <c r="G919" s="3">
        <v>0</v>
      </c>
      <c r="H919" s="3">
        <v>32281.29</v>
      </c>
      <c r="I919" s="3">
        <v>7026.63</v>
      </c>
      <c r="J919" s="3">
        <v>550.79999999999995</v>
      </c>
      <c r="K919" s="3">
        <v>1017.85</v>
      </c>
      <c r="L919" s="3">
        <v>0</v>
      </c>
      <c r="M919" s="3"/>
      <c r="N919" s="3">
        <v>-3643</v>
      </c>
      <c r="O919" s="3">
        <v>0.43</v>
      </c>
      <c r="P919" s="3">
        <v>37234</v>
      </c>
      <c r="Q919" s="1">
        <v>44958</v>
      </c>
      <c r="R919" t="s">
        <v>2273</v>
      </c>
    </row>
    <row r="920" spans="1:18" x14ac:dyDescent="0.25">
      <c r="A920" t="s">
        <v>541</v>
      </c>
      <c r="B920" t="s">
        <v>1153</v>
      </c>
      <c r="C920" s="3">
        <v>34201</v>
      </c>
      <c r="D920" s="3">
        <v>34201</v>
      </c>
      <c r="E920" s="3">
        <v>0</v>
      </c>
      <c r="F920" s="3">
        <v>571</v>
      </c>
      <c r="G920" s="3">
        <v>0</v>
      </c>
      <c r="H920" s="3">
        <v>32281.29</v>
      </c>
      <c r="I920" s="3">
        <v>7144.98</v>
      </c>
      <c r="J920" s="3">
        <v>560.4</v>
      </c>
      <c r="K920" s="3">
        <v>1035.33</v>
      </c>
      <c r="L920" s="3">
        <v>0</v>
      </c>
      <c r="M920" s="3"/>
      <c r="N920" s="3">
        <v>0</v>
      </c>
      <c r="O920" s="3">
        <v>0</v>
      </c>
      <c r="P920" s="3">
        <v>41593</v>
      </c>
      <c r="Q920" s="1">
        <v>44958</v>
      </c>
      <c r="R920" t="s">
        <v>2434</v>
      </c>
    </row>
    <row r="921" spans="1:18" x14ac:dyDescent="0.25">
      <c r="A921" t="s">
        <v>543</v>
      </c>
      <c r="B921" t="s">
        <v>544</v>
      </c>
      <c r="C921" s="3">
        <v>32863</v>
      </c>
      <c r="D921" s="3">
        <v>32863</v>
      </c>
      <c r="E921" s="3">
        <v>0</v>
      </c>
      <c r="F921" s="3">
        <v>0</v>
      </c>
      <c r="G921" s="3">
        <v>0</v>
      </c>
      <c r="H921" s="3">
        <v>32281.29</v>
      </c>
      <c r="I921" s="3">
        <v>6356.02</v>
      </c>
      <c r="J921" s="3">
        <v>0</v>
      </c>
      <c r="K921" s="3">
        <v>920.48</v>
      </c>
      <c r="L921" s="3">
        <v>0</v>
      </c>
      <c r="M921" s="3"/>
      <c r="N921" s="3">
        <v>-3580</v>
      </c>
      <c r="O921" s="3">
        <v>0.21</v>
      </c>
      <c r="P921" s="3">
        <v>35978</v>
      </c>
      <c r="Q921" s="1">
        <v>44958</v>
      </c>
      <c r="R921" t="s">
        <v>2435</v>
      </c>
    </row>
    <row r="922" spans="1:18" x14ac:dyDescent="0.25">
      <c r="A922" t="s">
        <v>545</v>
      </c>
      <c r="B922" t="s">
        <v>376</v>
      </c>
      <c r="C922" s="3">
        <v>38823</v>
      </c>
      <c r="D922" s="3">
        <v>38823</v>
      </c>
      <c r="E922" s="3">
        <v>0</v>
      </c>
      <c r="F922" s="3">
        <v>0</v>
      </c>
      <c r="G922" s="3">
        <v>0</v>
      </c>
      <c r="H922" s="3">
        <v>32281.29</v>
      </c>
      <c r="I922" s="3">
        <v>5054.25</v>
      </c>
      <c r="J922" s="3">
        <v>396</v>
      </c>
      <c r="K922" s="3">
        <v>732.39</v>
      </c>
      <c r="L922" s="3">
        <v>0</v>
      </c>
      <c r="M922" s="3"/>
      <c r="N922" s="3">
        <v>-3460</v>
      </c>
      <c r="O922" s="3">
        <v>7.0000000000000007E-2</v>
      </c>
      <c r="P922" s="3">
        <v>35004</v>
      </c>
      <c r="Q922" s="1">
        <v>44958</v>
      </c>
      <c r="R922" t="s">
        <v>2373</v>
      </c>
    </row>
    <row r="923" spans="1:18" x14ac:dyDescent="0.25">
      <c r="A923" t="s">
        <v>546</v>
      </c>
      <c r="B923" t="s">
        <v>1154</v>
      </c>
      <c r="C923" s="3">
        <v>31648</v>
      </c>
      <c r="D923" s="3">
        <v>0</v>
      </c>
      <c r="E923" s="3">
        <v>31648</v>
      </c>
      <c r="F923" s="3">
        <v>1582.4</v>
      </c>
      <c r="G923" s="3">
        <v>0</v>
      </c>
      <c r="H923" s="3">
        <v>32281.29</v>
      </c>
      <c r="I923" s="3">
        <v>4743.59</v>
      </c>
      <c r="J923" s="3">
        <v>372</v>
      </c>
      <c r="K923" s="3">
        <v>687.44</v>
      </c>
      <c r="L923" s="3">
        <v>0</v>
      </c>
      <c r="M923" s="3"/>
      <c r="N923" s="3">
        <v>0</v>
      </c>
      <c r="O923" s="3">
        <v>0.28000000000000003</v>
      </c>
      <c r="P923" s="3">
        <v>71315</v>
      </c>
      <c r="Q923" s="1">
        <v>44958</v>
      </c>
      <c r="R923" t="s">
        <v>2436</v>
      </c>
    </row>
    <row r="924" spans="1:18" x14ac:dyDescent="0.25">
      <c r="A924" t="s">
        <v>548</v>
      </c>
      <c r="B924" t="s">
        <v>1155</v>
      </c>
      <c r="C924" s="3">
        <v>152884</v>
      </c>
      <c r="D924" s="3">
        <v>104171.9</v>
      </c>
      <c r="E924" s="3">
        <v>48712.1</v>
      </c>
      <c r="F924" s="3">
        <v>5889.76</v>
      </c>
      <c r="G924" s="3">
        <v>0</v>
      </c>
      <c r="H924" s="3">
        <v>32281.29</v>
      </c>
      <c r="I924" s="3">
        <v>4511.84</v>
      </c>
      <c r="J924" s="3">
        <v>0</v>
      </c>
      <c r="K924" s="3">
        <v>653.74</v>
      </c>
      <c r="L924" s="3">
        <v>0</v>
      </c>
      <c r="M924" s="3"/>
      <c r="N924" s="3">
        <v>6945</v>
      </c>
      <c r="O924" s="3">
        <v>0.27</v>
      </c>
      <c r="P924" s="3">
        <v>98994</v>
      </c>
      <c r="Q924" s="1">
        <v>44958</v>
      </c>
      <c r="R924" t="s">
        <v>2437</v>
      </c>
    </row>
    <row r="925" spans="1:18" x14ac:dyDescent="0.25">
      <c r="A925" t="s">
        <v>550</v>
      </c>
      <c r="B925" t="s">
        <v>1062</v>
      </c>
      <c r="C925" s="3">
        <v>34558</v>
      </c>
      <c r="D925" s="3">
        <v>34558</v>
      </c>
      <c r="E925" s="3">
        <v>0</v>
      </c>
      <c r="F925" s="3">
        <v>576</v>
      </c>
      <c r="G925" s="3">
        <v>0</v>
      </c>
      <c r="H925" s="3">
        <v>32281.29</v>
      </c>
      <c r="I925" s="3">
        <v>7480.28</v>
      </c>
      <c r="J925" s="3">
        <v>586.79999999999995</v>
      </c>
      <c r="K925" s="3">
        <v>1084.02</v>
      </c>
      <c r="L925" s="3">
        <v>0</v>
      </c>
      <c r="M925" s="3"/>
      <c r="N925" s="3">
        <v>0</v>
      </c>
      <c r="O925" s="3">
        <v>0.61</v>
      </c>
      <c r="P925" s="3">
        <v>42009</v>
      </c>
      <c r="Q925" s="1">
        <v>44958</v>
      </c>
      <c r="R925" t="s">
        <v>2287</v>
      </c>
    </row>
    <row r="926" spans="1:18" x14ac:dyDescent="0.25">
      <c r="A926" t="s">
        <v>551</v>
      </c>
      <c r="B926" t="s">
        <v>552</v>
      </c>
      <c r="C926" s="3">
        <v>69729</v>
      </c>
      <c r="D926" s="3">
        <v>0</v>
      </c>
      <c r="E926" s="3">
        <v>68120.5</v>
      </c>
      <c r="F926" s="3">
        <v>5014.53</v>
      </c>
      <c r="G926" s="3">
        <v>0</v>
      </c>
      <c r="H926" s="3">
        <v>32281.29</v>
      </c>
      <c r="I926" s="3">
        <v>5749.51</v>
      </c>
      <c r="J926" s="3">
        <v>451.2</v>
      </c>
      <c r="K926" s="3">
        <v>833.09</v>
      </c>
      <c r="L926" s="3">
        <v>0</v>
      </c>
      <c r="M926" s="3"/>
      <c r="N926" s="3">
        <v>0</v>
      </c>
      <c r="O926" s="3">
        <v>0.88</v>
      </c>
      <c r="P926" s="3">
        <v>112451</v>
      </c>
      <c r="Q926" s="1">
        <v>44958</v>
      </c>
      <c r="R926" t="s">
        <v>552</v>
      </c>
    </row>
    <row r="927" spans="1:18" x14ac:dyDescent="0.25">
      <c r="A927" t="s">
        <v>553</v>
      </c>
      <c r="B927" t="s">
        <v>1158</v>
      </c>
      <c r="C927" s="3">
        <v>32718</v>
      </c>
      <c r="D927" s="3">
        <v>32718</v>
      </c>
      <c r="E927" s="3">
        <v>0</v>
      </c>
      <c r="F927" s="3">
        <v>0</v>
      </c>
      <c r="G927" s="3">
        <v>0</v>
      </c>
      <c r="H927" s="3">
        <v>32281.29</v>
      </c>
      <c r="I927" s="3">
        <v>5749.51</v>
      </c>
      <c r="J927" s="3">
        <v>451.2</v>
      </c>
      <c r="K927" s="3">
        <v>833.09</v>
      </c>
      <c r="L927" s="3">
        <v>0</v>
      </c>
      <c r="M927" s="3"/>
      <c r="N927" s="3">
        <v>-3524</v>
      </c>
      <c r="O927" s="3">
        <v>0.91</v>
      </c>
      <c r="P927" s="3">
        <v>35792</v>
      </c>
      <c r="Q927" s="1">
        <v>44958</v>
      </c>
      <c r="R927" t="s">
        <v>2438</v>
      </c>
    </row>
    <row r="928" spans="1:18" x14ac:dyDescent="0.25">
      <c r="A928" t="s">
        <v>555</v>
      </c>
      <c r="B928" t="s">
        <v>1159</v>
      </c>
      <c r="C928" s="3">
        <v>32718</v>
      </c>
      <c r="D928" s="3">
        <v>33264</v>
      </c>
      <c r="E928" s="3">
        <v>0</v>
      </c>
      <c r="F928" s="3">
        <v>546</v>
      </c>
      <c r="G928" s="3">
        <v>546</v>
      </c>
      <c r="H928" s="3">
        <v>32281.29</v>
      </c>
      <c r="I928" s="3">
        <v>5749.51</v>
      </c>
      <c r="J928" s="3">
        <v>451.2</v>
      </c>
      <c r="K928" s="3">
        <v>833.09</v>
      </c>
      <c r="L928" s="3">
        <v>0</v>
      </c>
      <c r="M928" s="3"/>
      <c r="N928" s="3">
        <v>0</v>
      </c>
      <c r="O928" s="3">
        <v>0.91</v>
      </c>
      <c r="P928" s="3">
        <v>39316</v>
      </c>
      <c r="Q928" s="1">
        <v>44958</v>
      </c>
      <c r="R928" t="s">
        <v>2439</v>
      </c>
    </row>
    <row r="929" spans="1:18" x14ac:dyDescent="0.25">
      <c r="A929" t="s">
        <v>557</v>
      </c>
      <c r="B929" t="s">
        <v>278</v>
      </c>
      <c r="C929" s="3">
        <v>87399</v>
      </c>
      <c r="D929" s="3">
        <v>0</v>
      </c>
      <c r="E929" s="3">
        <v>84183.48</v>
      </c>
      <c r="F929" s="3">
        <v>7424.69</v>
      </c>
      <c r="G929" s="3">
        <v>0</v>
      </c>
      <c r="H929" s="3">
        <v>32281.29</v>
      </c>
      <c r="I929" s="3">
        <v>5744.58</v>
      </c>
      <c r="J929" s="3">
        <v>451.2</v>
      </c>
      <c r="K929" s="3">
        <v>832.26</v>
      </c>
      <c r="L929" s="3">
        <v>0</v>
      </c>
      <c r="M929" s="3"/>
      <c r="N929" s="3">
        <v>0</v>
      </c>
      <c r="O929" s="3">
        <v>0.5</v>
      </c>
      <c r="P929" s="3">
        <v>130918</v>
      </c>
      <c r="Q929" s="1">
        <v>44958</v>
      </c>
      <c r="R929" t="s">
        <v>278</v>
      </c>
    </row>
    <row r="930" spans="1:18" x14ac:dyDescent="0.25">
      <c r="A930" t="s">
        <v>558</v>
      </c>
      <c r="B930" t="s">
        <v>1160</v>
      </c>
      <c r="C930" s="3">
        <v>55293</v>
      </c>
      <c r="D930" s="3">
        <v>55293</v>
      </c>
      <c r="E930" s="3">
        <v>0</v>
      </c>
      <c r="F930" s="3">
        <v>915</v>
      </c>
      <c r="G930" s="3">
        <v>0</v>
      </c>
      <c r="H930" s="3">
        <v>32281.29</v>
      </c>
      <c r="I930" s="3">
        <v>5769.24</v>
      </c>
      <c r="J930" s="3">
        <v>0</v>
      </c>
      <c r="K930" s="3">
        <v>836</v>
      </c>
      <c r="L930" s="3">
        <v>15484.34</v>
      </c>
      <c r="M930" s="3"/>
      <c r="N930" s="3">
        <v>0</v>
      </c>
      <c r="O930" s="3">
        <v>0.13</v>
      </c>
      <c r="P930" s="3">
        <v>55286</v>
      </c>
      <c r="Q930" s="1">
        <v>44958</v>
      </c>
      <c r="R930" t="s">
        <v>2440</v>
      </c>
    </row>
    <row r="931" spans="1:18" x14ac:dyDescent="0.25">
      <c r="A931" t="s">
        <v>560</v>
      </c>
      <c r="B931" t="s">
        <v>1161</v>
      </c>
      <c r="C931" s="3">
        <v>85818</v>
      </c>
      <c r="D931" s="3">
        <v>85818</v>
      </c>
      <c r="E931" s="3">
        <v>0</v>
      </c>
      <c r="F931" s="3">
        <v>0</v>
      </c>
      <c r="G931" s="3">
        <v>0</v>
      </c>
      <c r="H931" s="3">
        <v>32281.29</v>
      </c>
      <c r="I931" s="3">
        <v>5769.24</v>
      </c>
      <c r="J931" s="3">
        <v>452.4</v>
      </c>
      <c r="K931" s="3">
        <v>836</v>
      </c>
      <c r="L931" s="3">
        <v>0</v>
      </c>
      <c r="M931" s="3"/>
      <c r="N931" s="3">
        <v>-3526</v>
      </c>
      <c r="O931" s="3">
        <v>7.0000000000000007E-2</v>
      </c>
      <c r="P931" s="3">
        <v>35813</v>
      </c>
      <c r="Q931" s="1">
        <v>44958</v>
      </c>
      <c r="R931" t="s">
        <v>561</v>
      </c>
    </row>
    <row r="932" spans="1:18" x14ac:dyDescent="0.25">
      <c r="A932" t="s">
        <v>562</v>
      </c>
      <c r="B932" t="s">
        <v>563</v>
      </c>
      <c r="C932" s="3">
        <v>35968</v>
      </c>
      <c r="D932" s="3">
        <v>0</v>
      </c>
      <c r="E932" s="3">
        <v>35968</v>
      </c>
      <c r="F932" s="3">
        <v>1798.4</v>
      </c>
      <c r="G932" s="3">
        <v>0</v>
      </c>
      <c r="H932" s="3">
        <v>32281.29</v>
      </c>
      <c r="I932" s="3">
        <v>5764.31</v>
      </c>
      <c r="J932" s="3">
        <v>452.4</v>
      </c>
      <c r="K932" s="3">
        <v>835.17</v>
      </c>
      <c r="L932" s="3">
        <v>0</v>
      </c>
      <c r="M932" s="3"/>
      <c r="N932" s="3">
        <v>0</v>
      </c>
      <c r="O932" s="3">
        <v>0.43</v>
      </c>
      <c r="P932" s="3">
        <v>77100</v>
      </c>
      <c r="Q932" s="1">
        <v>44958</v>
      </c>
      <c r="R932" t="s">
        <v>563</v>
      </c>
    </row>
    <row r="933" spans="1:18" x14ac:dyDescent="0.25">
      <c r="A933" t="s">
        <v>564</v>
      </c>
      <c r="B933" t="s">
        <v>565</v>
      </c>
      <c r="C933" s="3">
        <v>2547414</v>
      </c>
      <c r="D933" s="3">
        <v>0</v>
      </c>
      <c r="E933" s="3">
        <v>1660031.18</v>
      </c>
      <c r="F933" s="3" t="s">
        <v>72</v>
      </c>
      <c r="G933" s="3">
        <v>0</v>
      </c>
      <c r="H933" s="3">
        <v>32281.29</v>
      </c>
      <c r="I933" s="3">
        <v>5759.37</v>
      </c>
      <c r="J933" s="3">
        <v>452.4</v>
      </c>
      <c r="K933" s="3">
        <v>834.34</v>
      </c>
      <c r="L933" s="3">
        <v>0</v>
      </c>
      <c r="M933" s="3"/>
      <c r="N933" s="3">
        <v>6904.38</v>
      </c>
      <c r="O933" s="3">
        <v>0.66</v>
      </c>
      <c r="P933" s="3">
        <v>2676648</v>
      </c>
      <c r="Q933" s="1">
        <v>44958</v>
      </c>
      <c r="R933" t="s">
        <v>2441</v>
      </c>
    </row>
    <row r="934" spans="1:18" x14ac:dyDescent="0.25">
      <c r="A934" t="s">
        <v>566</v>
      </c>
      <c r="B934" t="s">
        <v>1162</v>
      </c>
      <c r="C934" s="3">
        <v>32644</v>
      </c>
      <c r="D934" s="3">
        <v>33000</v>
      </c>
      <c r="E934" s="3">
        <v>0</v>
      </c>
      <c r="F934" s="3">
        <v>545</v>
      </c>
      <c r="G934" s="3">
        <v>356</v>
      </c>
      <c r="H934" s="3">
        <v>32281.29</v>
      </c>
      <c r="I934" s="3">
        <v>5788.96</v>
      </c>
      <c r="J934" s="3">
        <v>453.6</v>
      </c>
      <c r="K934" s="3">
        <v>838.5</v>
      </c>
      <c r="L934" s="3">
        <v>0</v>
      </c>
      <c r="M934" s="3"/>
      <c r="N934" s="3">
        <v>0</v>
      </c>
      <c r="O934" s="3">
        <v>0.65</v>
      </c>
      <c r="P934" s="3">
        <v>39552</v>
      </c>
      <c r="Q934" s="1">
        <v>44958</v>
      </c>
      <c r="R934" t="s">
        <v>2442</v>
      </c>
    </row>
    <row r="935" spans="1:18" x14ac:dyDescent="0.25">
      <c r="A935" t="s">
        <v>568</v>
      </c>
      <c r="B935" t="s">
        <v>569</v>
      </c>
      <c r="C935" s="3">
        <v>39216</v>
      </c>
      <c r="D935" s="3">
        <v>39216</v>
      </c>
      <c r="E935" s="3">
        <v>0</v>
      </c>
      <c r="F935" s="3">
        <v>0</v>
      </c>
      <c r="G935" s="3">
        <v>0</v>
      </c>
      <c r="H935" s="3">
        <v>32281.29</v>
      </c>
      <c r="I935" s="3">
        <v>5754.44</v>
      </c>
      <c r="J935" s="3">
        <v>0</v>
      </c>
      <c r="K935" s="3">
        <v>833.51</v>
      </c>
      <c r="L935" s="3">
        <v>0</v>
      </c>
      <c r="M935" s="3"/>
      <c r="N935" s="3">
        <v>9025</v>
      </c>
      <c r="O935" s="3">
        <v>0.76</v>
      </c>
      <c r="P935" s="3">
        <v>47895</v>
      </c>
      <c r="Q935" s="1">
        <v>44958</v>
      </c>
      <c r="R935" t="s">
        <v>2443</v>
      </c>
    </row>
    <row r="936" spans="1:18" x14ac:dyDescent="0.25">
      <c r="A936" t="s">
        <v>570</v>
      </c>
      <c r="B936" t="s">
        <v>571</v>
      </c>
      <c r="C936" s="3">
        <v>177860</v>
      </c>
      <c r="D936" s="3">
        <v>0</v>
      </c>
      <c r="E936" s="3">
        <v>161819.01</v>
      </c>
      <c r="F936" s="3">
        <v>24131.94</v>
      </c>
      <c r="G936" s="3">
        <v>0</v>
      </c>
      <c r="H936" s="3">
        <v>32281.29</v>
      </c>
      <c r="I936" s="3">
        <v>5764.31</v>
      </c>
      <c r="J936" s="3">
        <v>452.4</v>
      </c>
      <c r="K936" s="3">
        <v>835.17</v>
      </c>
      <c r="L936" s="3">
        <v>0</v>
      </c>
      <c r="M936" s="3"/>
      <c r="N936" s="3">
        <v>0</v>
      </c>
      <c r="O936" s="3">
        <v>0.88</v>
      </c>
      <c r="P936" s="3">
        <v>225285</v>
      </c>
      <c r="Q936" s="1">
        <v>44958</v>
      </c>
      <c r="R936" t="s">
        <v>571</v>
      </c>
    </row>
    <row r="937" spans="1:18" x14ac:dyDescent="0.25">
      <c r="A937" t="s">
        <v>572</v>
      </c>
      <c r="B937" t="s">
        <v>1163</v>
      </c>
      <c r="C937" s="3">
        <v>32781</v>
      </c>
      <c r="D937" s="3">
        <v>32781</v>
      </c>
      <c r="E937" s="3">
        <v>0</v>
      </c>
      <c r="F937" s="3">
        <v>547</v>
      </c>
      <c r="G937" s="3">
        <v>0</v>
      </c>
      <c r="H937" s="3">
        <v>32281.29</v>
      </c>
      <c r="I937" s="3">
        <v>5808.68</v>
      </c>
      <c r="J937" s="3">
        <v>456</v>
      </c>
      <c r="K937" s="3">
        <v>841.83</v>
      </c>
      <c r="L937" s="3">
        <v>0</v>
      </c>
      <c r="M937" s="3"/>
      <c r="N937" s="3">
        <v>0</v>
      </c>
      <c r="O937" s="3">
        <v>0.2</v>
      </c>
      <c r="P937" s="3">
        <v>39935</v>
      </c>
      <c r="Q937" s="1">
        <v>44958</v>
      </c>
      <c r="R937" t="s">
        <v>2444</v>
      </c>
    </row>
    <row r="938" spans="1:18" x14ac:dyDescent="0.25">
      <c r="A938" t="s">
        <v>574</v>
      </c>
      <c r="B938" t="s">
        <v>370</v>
      </c>
      <c r="C938" s="3">
        <v>32575</v>
      </c>
      <c r="D938" s="3">
        <v>32575</v>
      </c>
      <c r="E938" s="3">
        <v>0</v>
      </c>
      <c r="F938" s="3">
        <v>0</v>
      </c>
      <c r="G938" s="3">
        <v>0</v>
      </c>
      <c r="H938" s="3">
        <v>32281.29</v>
      </c>
      <c r="I938" s="3">
        <v>5818.55</v>
      </c>
      <c r="J938" s="3">
        <v>457.2</v>
      </c>
      <c r="K938" s="3">
        <v>843.08</v>
      </c>
      <c r="L938" s="3">
        <v>0</v>
      </c>
      <c r="M938" s="3"/>
      <c r="N938" s="3">
        <v>-3530</v>
      </c>
      <c r="O938" s="3">
        <v>0.88</v>
      </c>
      <c r="P938" s="3">
        <v>35871</v>
      </c>
      <c r="Q938" s="1">
        <v>44958</v>
      </c>
      <c r="R938" t="s">
        <v>2370</v>
      </c>
    </row>
    <row r="939" spans="1:18" x14ac:dyDescent="0.25">
      <c r="A939" t="s">
        <v>575</v>
      </c>
      <c r="B939" t="s">
        <v>205</v>
      </c>
      <c r="C939" s="3">
        <v>2411585</v>
      </c>
      <c r="D939" s="3">
        <v>0</v>
      </c>
      <c r="E939" s="3">
        <v>1576831.05</v>
      </c>
      <c r="F939" s="3" t="s">
        <v>72</v>
      </c>
      <c r="G939" s="3">
        <v>0</v>
      </c>
      <c r="H939" s="3">
        <v>32281.29</v>
      </c>
      <c r="I939" s="3">
        <v>5764.31</v>
      </c>
      <c r="J939" s="3">
        <v>452.4</v>
      </c>
      <c r="K939" s="3">
        <v>834.75</v>
      </c>
      <c r="L939" s="3">
        <v>0</v>
      </c>
      <c r="M939" s="3"/>
      <c r="N939" s="3">
        <v>6905.28</v>
      </c>
      <c r="O939" s="3">
        <v>0.42</v>
      </c>
      <c r="P939" s="3">
        <v>2536665</v>
      </c>
      <c r="Q939" s="1">
        <v>44958</v>
      </c>
      <c r="R939" t="s">
        <v>2320</v>
      </c>
    </row>
    <row r="940" spans="1:18" x14ac:dyDescent="0.25">
      <c r="A940" t="s">
        <v>576</v>
      </c>
      <c r="B940" t="s">
        <v>577</v>
      </c>
      <c r="C940" s="3">
        <v>32848</v>
      </c>
      <c r="D940" s="3">
        <v>32848</v>
      </c>
      <c r="E940" s="3">
        <v>0</v>
      </c>
      <c r="F940" s="3">
        <v>0</v>
      </c>
      <c r="G940" s="3">
        <v>0</v>
      </c>
      <c r="H940" s="3">
        <v>32281.29</v>
      </c>
      <c r="I940" s="3">
        <v>5872.79</v>
      </c>
      <c r="J940" s="3">
        <v>460.8</v>
      </c>
      <c r="K940" s="3">
        <v>850.98</v>
      </c>
      <c r="L940" s="3">
        <v>0</v>
      </c>
      <c r="M940" s="3"/>
      <c r="N940" s="3">
        <v>-3536</v>
      </c>
      <c r="O940" s="3">
        <v>0.14000000000000001</v>
      </c>
      <c r="P940" s="3">
        <v>35930</v>
      </c>
      <c r="Q940" s="1">
        <v>44958</v>
      </c>
      <c r="R940" t="s">
        <v>2445</v>
      </c>
    </row>
    <row r="941" spans="1:18" x14ac:dyDescent="0.25">
      <c r="A941" t="s">
        <v>578</v>
      </c>
      <c r="B941" t="s">
        <v>579</v>
      </c>
      <c r="C941" s="3">
        <v>1802201</v>
      </c>
      <c r="D941" s="3">
        <v>0</v>
      </c>
      <c r="E941" s="3">
        <v>1204392.52</v>
      </c>
      <c r="F941" s="3" t="s">
        <v>72</v>
      </c>
      <c r="G941" s="3">
        <v>0</v>
      </c>
      <c r="H941" s="3">
        <v>32281.29</v>
      </c>
      <c r="I941" s="3">
        <v>6045.37</v>
      </c>
      <c r="J941" s="3">
        <v>474</v>
      </c>
      <c r="K941" s="3">
        <v>875.53</v>
      </c>
      <c r="L941" s="3">
        <v>0</v>
      </c>
      <c r="M941" s="3"/>
      <c r="N941" s="3">
        <v>6956.29</v>
      </c>
      <c r="O941" s="3">
        <v>0.89</v>
      </c>
      <c r="P941" s="3">
        <v>1909054</v>
      </c>
      <c r="Q941" s="1">
        <v>44958</v>
      </c>
      <c r="R941" t="s">
        <v>2446</v>
      </c>
    </row>
    <row r="942" spans="1:18" x14ac:dyDescent="0.25">
      <c r="A942" t="s">
        <v>580</v>
      </c>
      <c r="B942" t="s">
        <v>581</v>
      </c>
      <c r="C942" s="3">
        <v>2629291</v>
      </c>
      <c r="D942" s="3">
        <v>0</v>
      </c>
      <c r="E942" s="3">
        <v>1711055.47</v>
      </c>
      <c r="F942" s="3" t="s">
        <v>72</v>
      </c>
      <c r="G942" s="3">
        <v>0</v>
      </c>
      <c r="H942" s="3">
        <v>32281.29</v>
      </c>
      <c r="I942" s="3">
        <v>6035.51</v>
      </c>
      <c r="J942" s="3">
        <v>474</v>
      </c>
      <c r="K942" s="3">
        <v>874.7</v>
      </c>
      <c r="L942" s="3">
        <v>0</v>
      </c>
      <c r="M942" s="3"/>
      <c r="N942" s="3">
        <v>6954.5</v>
      </c>
      <c r="O942" s="3">
        <v>0.23</v>
      </c>
      <c r="P942" s="3">
        <v>2761464</v>
      </c>
      <c r="Q942" s="1">
        <v>44958</v>
      </c>
      <c r="R942" t="s">
        <v>2447</v>
      </c>
    </row>
    <row r="943" spans="1:18" x14ac:dyDescent="0.25">
      <c r="A943" t="s">
        <v>582</v>
      </c>
      <c r="B943" t="s">
        <v>1164</v>
      </c>
      <c r="C943" s="3">
        <v>77297</v>
      </c>
      <c r="D943" s="3">
        <v>0</v>
      </c>
      <c r="E943" s="3">
        <v>75675</v>
      </c>
      <c r="F943" s="3">
        <v>5405.75</v>
      </c>
      <c r="G943" s="3">
        <v>0</v>
      </c>
      <c r="H943" s="3">
        <v>32281.29</v>
      </c>
      <c r="I943" s="3">
        <v>6045.37</v>
      </c>
      <c r="J943" s="3">
        <v>474</v>
      </c>
      <c r="K943" s="3">
        <v>875.53</v>
      </c>
      <c r="L943" s="3">
        <v>0</v>
      </c>
      <c r="M943" s="3"/>
      <c r="N943" s="3">
        <v>0</v>
      </c>
      <c r="O943" s="3">
        <v>0.06</v>
      </c>
      <c r="P943" s="3">
        <v>120757</v>
      </c>
      <c r="Q943" s="1">
        <v>44958</v>
      </c>
      <c r="R943" t="s">
        <v>2448</v>
      </c>
    </row>
    <row r="944" spans="1:18" x14ac:dyDescent="0.25">
      <c r="A944" t="s">
        <v>584</v>
      </c>
      <c r="B944" t="s">
        <v>585</v>
      </c>
      <c r="C944" s="3">
        <v>33041</v>
      </c>
      <c r="D944" s="3">
        <v>33100</v>
      </c>
      <c r="E944" s="3">
        <v>0</v>
      </c>
      <c r="F944" s="3">
        <v>0</v>
      </c>
      <c r="G944" s="3">
        <v>59</v>
      </c>
      <c r="H944" s="3">
        <v>32281.29</v>
      </c>
      <c r="I944" s="3">
        <v>6060.16</v>
      </c>
      <c r="J944" s="3">
        <v>476.4</v>
      </c>
      <c r="K944" s="3">
        <v>878.03</v>
      </c>
      <c r="L944" s="3">
        <v>0</v>
      </c>
      <c r="M944" s="3"/>
      <c r="N944" s="3">
        <v>-3553</v>
      </c>
      <c r="O944" s="3">
        <v>0.12</v>
      </c>
      <c r="P944" s="3">
        <v>36084</v>
      </c>
      <c r="Q944" s="1">
        <v>44958</v>
      </c>
      <c r="R944" t="s">
        <v>2449</v>
      </c>
    </row>
    <row r="945" spans="1:18" x14ac:dyDescent="0.25">
      <c r="A945" t="s">
        <v>586</v>
      </c>
      <c r="B945" t="s">
        <v>587</v>
      </c>
      <c r="C945" s="3">
        <v>39532</v>
      </c>
      <c r="D945" s="3">
        <v>39532</v>
      </c>
      <c r="E945" s="3">
        <v>0</v>
      </c>
      <c r="F945" s="3">
        <v>0</v>
      </c>
      <c r="G945" s="3">
        <v>0</v>
      </c>
      <c r="H945" s="3">
        <v>32281.29</v>
      </c>
      <c r="I945" s="3">
        <v>6074.96</v>
      </c>
      <c r="J945" s="3">
        <v>0</v>
      </c>
      <c r="K945" s="3">
        <v>880.11</v>
      </c>
      <c r="L945" s="3">
        <v>0</v>
      </c>
      <c r="M945" s="3"/>
      <c r="N945" s="3">
        <v>3391</v>
      </c>
      <c r="O945" s="3">
        <v>0.64</v>
      </c>
      <c r="P945" s="3">
        <v>42628</v>
      </c>
      <c r="Q945" s="1">
        <v>44958</v>
      </c>
      <c r="R945" t="s">
        <v>2450</v>
      </c>
    </row>
    <row r="946" spans="1:18" x14ac:dyDescent="0.25">
      <c r="A946" t="s">
        <v>588</v>
      </c>
      <c r="B946" t="s">
        <v>589</v>
      </c>
      <c r="C946" s="3">
        <v>68460</v>
      </c>
      <c r="D946" s="3">
        <v>0</v>
      </c>
      <c r="E946" s="3">
        <v>66961.8</v>
      </c>
      <c r="F946" s="3">
        <v>4846.29</v>
      </c>
      <c r="G946" s="3">
        <v>0</v>
      </c>
      <c r="H946" s="3">
        <v>32281.29</v>
      </c>
      <c r="I946" s="3">
        <v>6661.74</v>
      </c>
      <c r="J946" s="3">
        <v>522</v>
      </c>
      <c r="K946" s="3">
        <v>965.42</v>
      </c>
      <c r="L946" s="3">
        <v>0</v>
      </c>
      <c r="M946" s="3"/>
      <c r="N946" s="3">
        <v>0</v>
      </c>
      <c r="O946" s="3">
        <v>0.46</v>
      </c>
      <c r="P946" s="3">
        <v>112239</v>
      </c>
      <c r="Q946" s="1">
        <v>44958</v>
      </c>
      <c r="R946" t="s">
        <v>589</v>
      </c>
    </row>
    <row r="947" spans="1:18" x14ac:dyDescent="0.25">
      <c r="A947" t="s">
        <v>590</v>
      </c>
      <c r="B947" t="s">
        <v>174</v>
      </c>
      <c r="C947" s="3">
        <v>2858622</v>
      </c>
      <c r="D947" s="3">
        <v>0</v>
      </c>
      <c r="E947" s="3">
        <v>1856366.77</v>
      </c>
      <c r="F947" s="3" t="s">
        <v>72</v>
      </c>
      <c r="G947" s="3">
        <v>0</v>
      </c>
      <c r="H947" s="3">
        <v>32281.29</v>
      </c>
      <c r="I947" s="3">
        <v>7578.9</v>
      </c>
      <c r="J947" s="3">
        <v>595.20000000000005</v>
      </c>
      <c r="K947" s="3">
        <v>1097.75</v>
      </c>
      <c r="L947" s="3">
        <v>0</v>
      </c>
      <c r="M947" s="3"/>
      <c r="N947" s="3">
        <v>7234.62</v>
      </c>
      <c r="O947" s="3">
        <v>0.9</v>
      </c>
      <c r="P947" s="3">
        <v>3000229</v>
      </c>
      <c r="Q947" s="1">
        <v>44958</v>
      </c>
      <c r="R947" t="s">
        <v>2310</v>
      </c>
    </row>
    <row r="948" spans="1:18" x14ac:dyDescent="0.25">
      <c r="A948" t="s">
        <v>591</v>
      </c>
      <c r="B948" t="s">
        <v>592</v>
      </c>
      <c r="C948" s="3">
        <v>43736</v>
      </c>
      <c r="D948" s="3">
        <v>43736</v>
      </c>
      <c r="E948" s="3">
        <v>0</v>
      </c>
      <c r="F948" s="3">
        <v>0</v>
      </c>
      <c r="G948" s="3">
        <v>0</v>
      </c>
      <c r="H948" s="3">
        <v>32281.29</v>
      </c>
      <c r="I948" s="3">
        <v>6607.5</v>
      </c>
      <c r="J948" s="3">
        <v>0</v>
      </c>
      <c r="K948" s="3">
        <v>957.1</v>
      </c>
      <c r="L948" s="3">
        <v>7109.33</v>
      </c>
      <c r="M948" s="3"/>
      <c r="N948" s="3">
        <v>-3320</v>
      </c>
      <c r="O948" s="3">
        <v>0.78</v>
      </c>
      <c r="P948" s="3">
        <v>43636</v>
      </c>
      <c r="Q948" s="1">
        <v>44958</v>
      </c>
      <c r="R948" t="s">
        <v>2451</v>
      </c>
    </row>
    <row r="949" spans="1:18" x14ac:dyDescent="0.25">
      <c r="A949" t="s">
        <v>593</v>
      </c>
      <c r="B949" t="s">
        <v>1165</v>
      </c>
      <c r="C949" s="3">
        <v>33630</v>
      </c>
      <c r="D949" s="3">
        <v>0</v>
      </c>
      <c r="E949" s="3">
        <v>33630</v>
      </c>
      <c r="F949" s="3">
        <v>1681.5</v>
      </c>
      <c r="G949" s="3">
        <v>0</v>
      </c>
      <c r="H949" s="3">
        <v>32281.29</v>
      </c>
      <c r="I949" s="3">
        <v>6607.5</v>
      </c>
      <c r="J949" s="3">
        <v>518.4</v>
      </c>
      <c r="K949" s="3">
        <v>957.1</v>
      </c>
      <c r="L949" s="3">
        <v>0</v>
      </c>
      <c r="M949" s="3"/>
      <c r="N949" s="3">
        <v>0</v>
      </c>
      <c r="O949" s="3">
        <v>0.21</v>
      </c>
      <c r="P949" s="3">
        <v>75676</v>
      </c>
      <c r="Q949" s="1">
        <v>44958</v>
      </c>
      <c r="R949" t="s">
        <v>2452</v>
      </c>
    </row>
    <row r="950" spans="1:18" x14ac:dyDescent="0.25">
      <c r="A950" t="s">
        <v>595</v>
      </c>
      <c r="B950" t="s">
        <v>58</v>
      </c>
      <c r="C950" s="3">
        <v>58556</v>
      </c>
      <c r="D950" s="3">
        <v>58556</v>
      </c>
      <c r="E950" s="3" t="s">
        <v>59</v>
      </c>
      <c r="F950" s="3" t="s">
        <v>59</v>
      </c>
      <c r="G950" s="3">
        <v>0</v>
      </c>
      <c r="H950" s="3">
        <v>32281.29</v>
      </c>
      <c r="I950" s="3">
        <v>6612.43</v>
      </c>
      <c r="J950" s="3">
        <v>519.6</v>
      </c>
      <c r="K950" s="3">
        <v>957.93</v>
      </c>
      <c r="L950" s="3">
        <v>0</v>
      </c>
      <c r="M950" s="3"/>
      <c r="N950" s="3">
        <v>21316.240000000002</v>
      </c>
      <c r="O950" s="3">
        <v>0.51</v>
      </c>
      <c r="P950" s="3">
        <v>61688</v>
      </c>
      <c r="Q950" s="1">
        <v>44958</v>
      </c>
      <c r="R950" t="s">
        <v>2280</v>
      </c>
    </row>
    <row r="951" spans="1:18" x14ac:dyDescent="0.25">
      <c r="A951" t="s">
        <v>596</v>
      </c>
      <c r="B951" t="s">
        <v>597</v>
      </c>
      <c r="C951" s="3">
        <v>1059144</v>
      </c>
      <c r="D951" s="3">
        <v>0</v>
      </c>
      <c r="E951" s="3">
        <v>751056.73</v>
      </c>
      <c r="F951" s="3" t="s">
        <v>72</v>
      </c>
      <c r="G951" s="3">
        <v>0</v>
      </c>
      <c r="H951" s="3">
        <v>32281.29</v>
      </c>
      <c r="I951" s="3">
        <v>6617.36</v>
      </c>
      <c r="J951" s="3">
        <v>519.6</v>
      </c>
      <c r="K951" s="3">
        <v>958.34</v>
      </c>
      <c r="L951" s="3">
        <v>0</v>
      </c>
      <c r="M951" s="3"/>
      <c r="N951" s="3">
        <v>7060.1</v>
      </c>
      <c r="O951" s="3">
        <v>0.47</v>
      </c>
      <c r="P951" s="3">
        <v>1144134</v>
      </c>
      <c r="Q951" s="1">
        <v>44958</v>
      </c>
      <c r="R951" t="s">
        <v>2453</v>
      </c>
    </row>
    <row r="952" spans="1:18" x14ac:dyDescent="0.25">
      <c r="A952" t="s">
        <v>598</v>
      </c>
      <c r="B952" t="s">
        <v>599</v>
      </c>
      <c r="C952" s="3">
        <v>39493</v>
      </c>
      <c r="D952" s="3">
        <v>40152</v>
      </c>
      <c r="E952" s="3">
        <v>0</v>
      </c>
      <c r="F952" s="3">
        <v>659</v>
      </c>
      <c r="G952" s="3">
        <v>659</v>
      </c>
      <c r="H952" s="3">
        <v>32281.29</v>
      </c>
      <c r="I952" s="3">
        <v>6035.51</v>
      </c>
      <c r="J952" s="3">
        <v>0</v>
      </c>
      <c r="K952" s="3">
        <v>874.7</v>
      </c>
      <c r="L952" s="3">
        <v>0</v>
      </c>
      <c r="M952" s="3"/>
      <c r="N952" s="3">
        <v>6945</v>
      </c>
      <c r="O952" s="3">
        <v>0.5</v>
      </c>
      <c r="P952" s="3">
        <v>46137</v>
      </c>
      <c r="Q952" s="1">
        <v>44958</v>
      </c>
      <c r="R952" t="s">
        <v>2454</v>
      </c>
    </row>
    <row r="953" spans="1:18" x14ac:dyDescent="0.25">
      <c r="A953" t="s">
        <v>600</v>
      </c>
      <c r="B953" t="s">
        <v>601</v>
      </c>
      <c r="C953" s="3">
        <v>570351</v>
      </c>
      <c r="D953" s="3">
        <v>0</v>
      </c>
      <c r="E953" s="3">
        <v>448918.31</v>
      </c>
      <c r="F953" s="3" t="s">
        <v>72</v>
      </c>
      <c r="G953" s="3">
        <v>0</v>
      </c>
      <c r="H953" s="3">
        <v>32281.29</v>
      </c>
      <c r="I953" s="3">
        <v>6035.51</v>
      </c>
      <c r="J953" s="3">
        <v>474</v>
      </c>
      <c r="K953" s="3">
        <v>874.7</v>
      </c>
      <c r="L953" s="3">
        <v>0</v>
      </c>
      <c r="M953" s="3"/>
      <c r="N953" s="3">
        <v>6954.5</v>
      </c>
      <c r="O953" s="3">
        <v>0.08</v>
      </c>
      <c r="P953" s="3">
        <v>639417</v>
      </c>
      <c r="Q953" s="1">
        <v>44958</v>
      </c>
      <c r="R953" t="s">
        <v>2455</v>
      </c>
    </row>
    <row r="954" spans="1:18" x14ac:dyDescent="0.25">
      <c r="A954" t="s">
        <v>602</v>
      </c>
      <c r="B954" t="s">
        <v>603</v>
      </c>
      <c r="C954" s="3">
        <v>33016</v>
      </c>
      <c r="D954" s="3">
        <v>33016</v>
      </c>
      <c r="E954" s="3">
        <v>0</v>
      </c>
      <c r="F954" s="3">
        <v>0</v>
      </c>
      <c r="G954" s="3">
        <v>0</v>
      </c>
      <c r="H954" s="3">
        <v>32281.29</v>
      </c>
      <c r="I954" s="3">
        <v>6030.58</v>
      </c>
      <c r="J954" s="3">
        <v>472.8</v>
      </c>
      <c r="K954" s="3">
        <v>873.87</v>
      </c>
      <c r="L954" s="3">
        <v>0</v>
      </c>
      <c r="M954" s="3"/>
      <c r="N954" s="3">
        <v>-3550</v>
      </c>
      <c r="O954" s="3">
        <v>0.46</v>
      </c>
      <c r="P954" s="3">
        <v>36109</v>
      </c>
      <c r="Q954" s="1">
        <v>44958</v>
      </c>
      <c r="R954" t="s">
        <v>2456</v>
      </c>
    </row>
    <row r="955" spans="1:18" x14ac:dyDescent="0.25">
      <c r="A955" t="s">
        <v>604</v>
      </c>
      <c r="B955" t="s">
        <v>605</v>
      </c>
      <c r="C955" s="3">
        <v>110957</v>
      </c>
      <c r="D955" s="3">
        <v>110957</v>
      </c>
      <c r="E955" s="3">
        <v>0</v>
      </c>
      <c r="F955" s="3">
        <v>0</v>
      </c>
      <c r="G955" s="3">
        <v>0</v>
      </c>
      <c r="H955" s="3">
        <v>32281.29</v>
      </c>
      <c r="I955" s="3">
        <v>8624.27</v>
      </c>
      <c r="J955" s="3">
        <v>675.59</v>
      </c>
      <c r="K955" s="3">
        <v>1249.22</v>
      </c>
      <c r="L955" s="3">
        <v>0</v>
      </c>
      <c r="M955" s="3"/>
      <c r="N955" s="3">
        <v>0</v>
      </c>
      <c r="O955" s="3">
        <v>0.63</v>
      </c>
      <c r="P955" s="3">
        <v>42831</v>
      </c>
      <c r="Q955" s="1">
        <v>44958</v>
      </c>
      <c r="R955" t="s">
        <v>605</v>
      </c>
    </row>
    <row r="956" spans="1:18" x14ac:dyDescent="0.25">
      <c r="A956" t="s">
        <v>606</v>
      </c>
      <c r="B956" t="s">
        <v>1063</v>
      </c>
      <c r="C956" s="3">
        <v>39954</v>
      </c>
      <c r="D956" s="3">
        <v>39954</v>
      </c>
      <c r="E956" s="3">
        <v>0</v>
      </c>
      <c r="F956" s="3">
        <v>1997.67</v>
      </c>
      <c r="G956" s="3">
        <v>0</v>
      </c>
      <c r="H956" s="3">
        <v>32281.29</v>
      </c>
      <c r="I956" s="3">
        <v>9191.33</v>
      </c>
      <c r="J956" s="3">
        <v>771.2</v>
      </c>
      <c r="K956" s="3">
        <v>1331.61</v>
      </c>
      <c r="L956" s="3">
        <v>0</v>
      </c>
      <c r="M956" s="3"/>
      <c r="N956" s="3">
        <v>0</v>
      </c>
      <c r="O956" s="3">
        <v>0.9</v>
      </c>
      <c r="P956" s="3">
        <v>45574</v>
      </c>
      <c r="Q956" s="1">
        <v>44958</v>
      </c>
      <c r="R956" t="s">
        <v>83</v>
      </c>
    </row>
    <row r="957" spans="1:18" x14ac:dyDescent="0.25">
      <c r="A957" t="s">
        <v>607</v>
      </c>
      <c r="B957" t="s">
        <v>33</v>
      </c>
      <c r="C957" s="3">
        <v>121768</v>
      </c>
      <c r="D957" s="3">
        <v>75224</v>
      </c>
      <c r="E957" s="3">
        <v>46544</v>
      </c>
      <c r="F957" s="3">
        <v>2327.1999999999998</v>
      </c>
      <c r="G957" s="3">
        <v>0</v>
      </c>
      <c r="H957" s="3">
        <v>32281.29</v>
      </c>
      <c r="I957" s="3">
        <v>11775.16</v>
      </c>
      <c r="J957" s="3">
        <v>924</v>
      </c>
      <c r="K957" s="3">
        <v>1706.13</v>
      </c>
      <c r="L957" s="3">
        <v>0</v>
      </c>
      <c r="M957" s="3"/>
      <c r="N957" s="3">
        <v>0</v>
      </c>
      <c r="O957" s="3">
        <v>0.22</v>
      </c>
      <c r="P957" s="3">
        <v>95558</v>
      </c>
      <c r="Q957" s="1">
        <v>44958</v>
      </c>
      <c r="R957" t="s">
        <v>33</v>
      </c>
    </row>
    <row r="958" spans="1:18" x14ac:dyDescent="0.25">
      <c r="A958" t="s">
        <v>608</v>
      </c>
      <c r="B958" t="s">
        <v>1166</v>
      </c>
      <c r="C958" s="3">
        <v>35768</v>
      </c>
      <c r="D958" s="3">
        <v>35768</v>
      </c>
      <c r="E958" s="3">
        <v>0</v>
      </c>
      <c r="F958" s="3">
        <v>597</v>
      </c>
      <c r="G958" s="3">
        <v>0</v>
      </c>
      <c r="H958" s="3">
        <v>32281.29</v>
      </c>
      <c r="I958" s="3">
        <v>8619.34</v>
      </c>
      <c r="J958" s="3">
        <v>675.6</v>
      </c>
      <c r="K958" s="3">
        <v>1248.3900000000001</v>
      </c>
      <c r="L958" s="3">
        <v>0</v>
      </c>
      <c r="M958" s="3"/>
      <c r="N958" s="3">
        <v>0</v>
      </c>
      <c r="O958" s="3">
        <v>0.38</v>
      </c>
      <c r="P958" s="3">
        <v>43422</v>
      </c>
      <c r="Q958" s="1">
        <v>44958</v>
      </c>
      <c r="R958" t="s">
        <v>2457</v>
      </c>
    </row>
    <row r="959" spans="1:18" x14ac:dyDescent="0.25">
      <c r="A959" t="s">
        <v>610</v>
      </c>
      <c r="B959" t="s">
        <v>611</v>
      </c>
      <c r="C959" s="3">
        <v>76389</v>
      </c>
      <c r="D959" s="3">
        <v>0</v>
      </c>
      <c r="E959" s="3">
        <v>74636.25</v>
      </c>
      <c r="F959" s="3">
        <v>5484.56</v>
      </c>
      <c r="G959" s="3">
        <v>0</v>
      </c>
      <c r="H959" s="3">
        <v>32281.29</v>
      </c>
      <c r="I959" s="3">
        <v>8910.27</v>
      </c>
      <c r="J959" s="3">
        <v>699.6</v>
      </c>
      <c r="K959" s="3">
        <v>1290.83</v>
      </c>
      <c r="L959" s="3">
        <v>0</v>
      </c>
      <c r="M959" s="3"/>
      <c r="N959" s="3">
        <v>0</v>
      </c>
      <c r="O959" s="3">
        <v>0.2</v>
      </c>
      <c r="P959" s="3">
        <v>123303</v>
      </c>
      <c r="Q959" s="1">
        <v>44958</v>
      </c>
      <c r="R959" t="s">
        <v>611</v>
      </c>
    </row>
    <row r="960" spans="1:18" x14ac:dyDescent="0.25">
      <c r="A960" t="s">
        <v>612</v>
      </c>
      <c r="B960" t="s">
        <v>1134</v>
      </c>
      <c r="C960" s="3">
        <v>123934</v>
      </c>
      <c r="D960" s="3">
        <v>74244.05</v>
      </c>
      <c r="E960" s="3">
        <v>49689.95</v>
      </c>
      <c r="F960" s="3">
        <v>4420.75</v>
      </c>
      <c r="G960" s="3">
        <v>0</v>
      </c>
      <c r="H960" s="3">
        <v>32281.29</v>
      </c>
      <c r="I960" s="3">
        <v>12933.94</v>
      </c>
      <c r="J960" s="3">
        <v>1014</v>
      </c>
      <c r="K960" s="3">
        <v>1873.83</v>
      </c>
      <c r="L960" s="3">
        <v>0</v>
      </c>
      <c r="M960" s="3"/>
      <c r="N960" s="3">
        <v>0</v>
      </c>
      <c r="O960" s="3">
        <v>0.24</v>
      </c>
      <c r="P960" s="3">
        <v>102214</v>
      </c>
      <c r="Q960" s="1">
        <v>44958</v>
      </c>
      <c r="R960" t="s">
        <v>392</v>
      </c>
    </row>
    <row r="961" spans="1:18" x14ac:dyDescent="0.25">
      <c r="A961" t="s">
        <v>613</v>
      </c>
      <c r="B961" t="s">
        <v>614</v>
      </c>
      <c r="C961" s="3">
        <v>171364</v>
      </c>
      <c r="D961" s="3">
        <v>0</v>
      </c>
      <c r="E961" s="3">
        <v>160179.51999999999</v>
      </c>
      <c r="F961" s="3">
        <v>19193.46</v>
      </c>
      <c r="G961" s="3">
        <v>0</v>
      </c>
      <c r="H961" s="3">
        <v>32281.29</v>
      </c>
      <c r="I961" s="3">
        <v>8609.48</v>
      </c>
      <c r="J961" s="3">
        <v>0</v>
      </c>
      <c r="K961" s="3">
        <v>1247.55</v>
      </c>
      <c r="L961" s="3">
        <v>0</v>
      </c>
      <c r="M961" s="3"/>
      <c r="N961" s="3">
        <v>6945</v>
      </c>
      <c r="O961" s="3">
        <v>0.7</v>
      </c>
      <c r="P961" s="3">
        <v>228457</v>
      </c>
      <c r="Q961" s="1">
        <v>44958</v>
      </c>
      <c r="R961" t="s">
        <v>2458</v>
      </c>
    </row>
    <row r="962" spans="1:18" x14ac:dyDescent="0.25">
      <c r="A962" t="s">
        <v>615</v>
      </c>
      <c r="B962" t="s">
        <v>1168</v>
      </c>
      <c r="C962" s="3">
        <v>35946</v>
      </c>
      <c r="D962" s="3">
        <v>35946</v>
      </c>
      <c r="E962" s="3">
        <v>0</v>
      </c>
      <c r="F962" s="3">
        <v>0</v>
      </c>
      <c r="G962" s="3">
        <v>0</v>
      </c>
      <c r="H962" s="3">
        <v>32281.29</v>
      </c>
      <c r="I962" s="3">
        <v>5744.58</v>
      </c>
      <c r="J962" s="3">
        <v>451.2</v>
      </c>
      <c r="K962" s="3">
        <v>832.26</v>
      </c>
      <c r="L962" s="3">
        <v>0</v>
      </c>
      <c r="M962" s="3"/>
      <c r="N962" s="3">
        <v>-3524</v>
      </c>
      <c r="O962" s="3">
        <v>0.67</v>
      </c>
      <c r="P962" s="3">
        <v>35786</v>
      </c>
      <c r="Q962" s="1">
        <v>44958</v>
      </c>
      <c r="R962" t="s">
        <v>616</v>
      </c>
    </row>
    <row r="963" spans="1:18" x14ac:dyDescent="0.25">
      <c r="A963" t="s">
        <v>1169</v>
      </c>
      <c r="B963" t="s">
        <v>618</v>
      </c>
      <c r="C963" s="3">
        <v>39653</v>
      </c>
      <c r="D963" s="3">
        <v>0</v>
      </c>
      <c r="E963" s="3">
        <v>39653</v>
      </c>
      <c r="F963" s="3">
        <v>1982.65</v>
      </c>
      <c r="G963" s="3">
        <v>0</v>
      </c>
      <c r="H963" s="3">
        <v>32281.29</v>
      </c>
      <c r="I963" s="3">
        <v>5744.58</v>
      </c>
      <c r="J963" s="3">
        <v>451.2</v>
      </c>
      <c r="K963" s="3">
        <v>832.26</v>
      </c>
      <c r="L963" s="3">
        <v>0</v>
      </c>
      <c r="M963" s="3"/>
      <c r="N963" s="3">
        <v>12549.99</v>
      </c>
      <c r="O963" s="3">
        <v>0.03</v>
      </c>
      <c r="P963" s="3">
        <v>93495</v>
      </c>
      <c r="Q963" s="1">
        <v>44958</v>
      </c>
      <c r="R963" t="s">
        <v>2459</v>
      </c>
    </row>
    <row r="964" spans="1:18" x14ac:dyDescent="0.25">
      <c r="A964" t="s">
        <v>1170</v>
      </c>
      <c r="B964" t="s">
        <v>620</v>
      </c>
      <c r="C964" s="3">
        <v>33347</v>
      </c>
      <c r="D964" s="3">
        <v>33347</v>
      </c>
      <c r="E964" s="3">
        <v>0</v>
      </c>
      <c r="F964" s="3">
        <v>0</v>
      </c>
      <c r="G964" s="3">
        <v>0</v>
      </c>
      <c r="H964" s="3">
        <v>32281.29</v>
      </c>
      <c r="I964" s="3">
        <v>6341.23</v>
      </c>
      <c r="J964" s="3">
        <v>498</v>
      </c>
      <c r="K964" s="3">
        <v>918.81</v>
      </c>
      <c r="L964" s="3">
        <v>0</v>
      </c>
      <c r="M964" s="3"/>
      <c r="N964" s="3">
        <v>-3579</v>
      </c>
      <c r="O964" s="3">
        <v>0.67</v>
      </c>
      <c r="P964" s="3">
        <v>36461</v>
      </c>
      <c r="Q964" s="1">
        <v>44958</v>
      </c>
      <c r="R964" t="s">
        <v>2460</v>
      </c>
    </row>
    <row r="965" spans="1:18" x14ac:dyDescent="0.25">
      <c r="A965" t="s">
        <v>621</v>
      </c>
      <c r="B965" t="s">
        <v>622</v>
      </c>
      <c r="C965" s="3">
        <v>2583145</v>
      </c>
      <c r="D965" s="3">
        <v>0</v>
      </c>
      <c r="E965" s="3">
        <v>1681874.45</v>
      </c>
      <c r="F965" s="3" t="s">
        <v>72</v>
      </c>
      <c r="G965" s="3">
        <v>0</v>
      </c>
      <c r="H965" s="3">
        <v>32281.29</v>
      </c>
      <c r="I965" s="3">
        <v>5744.58</v>
      </c>
      <c r="J965" s="3">
        <v>451.2</v>
      </c>
      <c r="K965" s="3">
        <v>832.26</v>
      </c>
      <c r="L965" s="3">
        <v>0</v>
      </c>
      <c r="M965" s="3"/>
      <c r="N965" s="3">
        <v>6901.7</v>
      </c>
      <c r="O965" s="3">
        <v>0.25</v>
      </c>
      <c r="P965" s="3">
        <v>2713450</v>
      </c>
      <c r="Q965" s="1">
        <v>44958</v>
      </c>
      <c r="R965" t="s">
        <v>2461</v>
      </c>
    </row>
    <row r="966" spans="1:18" x14ac:dyDescent="0.25">
      <c r="A966" t="s">
        <v>1171</v>
      </c>
      <c r="B966" t="s">
        <v>1144</v>
      </c>
      <c r="C966" s="3">
        <v>32713</v>
      </c>
      <c r="D966" s="3">
        <v>0</v>
      </c>
      <c r="E966" s="3">
        <v>32713</v>
      </c>
      <c r="F966" s="3">
        <v>1635.65</v>
      </c>
      <c r="G966" s="3">
        <v>0</v>
      </c>
      <c r="H966" s="3">
        <v>32281.29</v>
      </c>
      <c r="I966" s="3">
        <v>5744.58</v>
      </c>
      <c r="J966" s="3">
        <v>451.2</v>
      </c>
      <c r="K966" s="3">
        <v>832.26</v>
      </c>
      <c r="L966" s="3">
        <v>0</v>
      </c>
      <c r="M966" s="3"/>
      <c r="N966" s="3">
        <v>0</v>
      </c>
      <c r="O966" s="3">
        <v>0.02</v>
      </c>
      <c r="P966" s="3">
        <v>73658</v>
      </c>
      <c r="Q966" s="1">
        <v>44958</v>
      </c>
      <c r="R966" t="s">
        <v>2403</v>
      </c>
    </row>
    <row r="967" spans="1:18" x14ac:dyDescent="0.25">
      <c r="A967" t="s">
        <v>1172</v>
      </c>
      <c r="B967" t="s">
        <v>625</v>
      </c>
      <c r="C967" s="3">
        <v>32959</v>
      </c>
      <c r="D967" s="3">
        <v>32959</v>
      </c>
      <c r="E967" s="3">
        <v>0</v>
      </c>
      <c r="F967" s="3">
        <v>0</v>
      </c>
      <c r="G967" s="3">
        <v>0</v>
      </c>
      <c r="H967" s="3">
        <v>32281.29</v>
      </c>
      <c r="I967" s="3">
        <v>5744.58</v>
      </c>
      <c r="J967" s="3">
        <v>451.2</v>
      </c>
      <c r="K967" s="3">
        <v>832.26</v>
      </c>
      <c r="L967" s="3">
        <v>0</v>
      </c>
      <c r="M967" s="3"/>
      <c r="N967" s="3">
        <v>-3256</v>
      </c>
      <c r="O967" s="3">
        <v>0.67</v>
      </c>
      <c r="P967" s="3">
        <v>36054</v>
      </c>
      <c r="Q967" s="1">
        <v>44958</v>
      </c>
      <c r="R967" t="s">
        <v>2462</v>
      </c>
    </row>
    <row r="968" spans="1:18" x14ac:dyDescent="0.25">
      <c r="A968" t="s">
        <v>1173</v>
      </c>
      <c r="B968" t="s">
        <v>627</v>
      </c>
      <c r="C968" s="3">
        <v>2657545</v>
      </c>
      <c r="D968" s="3">
        <v>0</v>
      </c>
      <c r="E968" s="3">
        <v>1727463.5</v>
      </c>
      <c r="F968" s="3" t="s">
        <v>72</v>
      </c>
      <c r="G968" s="3">
        <v>0</v>
      </c>
      <c r="H968" s="3">
        <v>32281.29</v>
      </c>
      <c r="I968" s="3">
        <v>5749.51</v>
      </c>
      <c r="J968" s="3">
        <v>451.2</v>
      </c>
      <c r="K968" s="3">
        <v>832.67</v>
      </c>
      <c r="L968" s="3">
        <v>0</v>
      </c>
      <c r="M968" s="3"/>
      <c r="N968" s="3">
        <v>6902.59</v>
      </c>
      <c r="O968" s="3">
        <v>0.56000000000000005</v>
      </c>
      <c r="P968" s="3">
        <v>2790136</v>
      </c>
      <c r="Q968" s="1">
        <v>44958</v>
      </c>
      <c r="R968" t="s">
        <v>2463</v>
      </c>
    </row>
    <row r="969" spans="1:18" x14ac:dyDescent="0.25">
      <c r="A969" t="s">
        <v>628</v>
      </c>
      <c r="B969" t="s">
        <v>1174</v>
      </c>
      <c r="C969" s="3">
        <v>35494</v>
      </c>
      <c r="D969" s="3">
        <v>0</v>
      </c>
      <c r="E969" s="3">
        <v>35494</v>
      </c>
      <c r="F969" s="3">
        <v>1774.7</v>
      </c>
      <c r="G969" s="3">
        <v>0</v>
      </c>
      <c r="H969" s="3">
        <v>32281.29</v>
      </c>
      <c r="I969" s="3">
        <v>5744.58</v>
      </c>
      <c r="J969" s="3">
        <v>0</v>
      </c>
      <c r="K969" s="3">
        <v>832.26</v>
      </c>
      <c r="L969" s="3">
        <v>0</v>
      </c>
      <c r="M969" s="3"/>
      <c r="N969" s="3">
        <v>16814.97</v>
      </c>
      <c r="O969" s="3">
        <v>0.2</v>
      </c>
      <c r="P969" s="3">
        <v>92942</v>
      </c>
      <c r="Q969" s="1">
        <v>44958</v>
      </c>
      <c r="R969" t="s">
        <v>629</v>
      </c>
    </row>
    <row r="970" spans="1:18" x14ac:dyDescent="0.25">
      <c r="A970" t="s">
        <v>630</v>
      </c>
      <c r="B970" t="s">
        <v>1175</v>
      </c>
      <c r="C970" s="3">
        <v>32271</v>
      </c>
      <c r="D970" s="3">
        <v>0</v>
      </c>
      <c r="E970" s="3">
        <v>32271</v>
      </c>
      <c r="F970" s="3">
        <v>1613.55</v>
      </c>
      <c r="G970" s="3">
        <v>0</v>
      </c>
      <c r="H970" s="3">
        <v>32281.29</v>
      </c>
      <c r="I970" s="3">
        <v>5754.44</v>
      </c>
      <c r="J970" s="3">
        <v>0</v>
      </c>
      <c r="K970" s="3">
        <v>833.51</v>
      </c>
      <c r="L970" s="3">
        <v>0</v>
      </c>
      <c r="M970" s="3"/>
      <c r="N970" s="3">
        <v>0</v>
      </c>
      <c r="O970" s="3">
        <v>0.21</v>
      </c>
      <c r="P970" s="3">
        <v>72754</v>
      </c>
      <c r="Q970" s="1">
        <v>44958</v>
      </c>
      <c r="R970" t="s">
        <v>2464</v>
      </c>
    </row>
    <row r="971" spans="1:18" x14ac:dyDescent="0.25">
      <c r="A971" t="s">
        <v>1736</v>
      </c>
      <c r="B971" t="s">
        <v>633</v>
      </c>
      <c r="C971" s="3">
        <v>32708</v>
      </c>
      <c r="D971" s="3">
        <v>32708</v>
      </c>
      <c r="E971" s="3">
        <v>0</v>
      </c>
      <c r="F971" s="3">
        <v>0</v>
      </c>
      <c r="G971" s="3">
        <v>0</v>
      </c>
      <c r="H971" s="3">
        <v>32281.29</v>
      </c>
      <c r="I971" s="3">
        <v>5739.65</v>
      </c>
      <c r="J971" s="3">
        <v>451.2</v>
      </c>
      <c r="K971" s="3">
        <v>831.43</v>
      </c>
      <c r="L971" s="3">
        <v>0</v>
      </c>
      <c r="M971" s="3"/>
      <c r="N971" s="3">
        <v>-3523</v>
      </c>
      <c r="O971" s="3">
        <v>0.43</v>
      </c>
      <c r="P971" s="3">
        <v>35781</v>
      </c>
      <c r="Q971" s="1">
        <v>44958</v>
      </c>
      <c r="R971" t="s">
        <v>2465</v>
      </c>
    </row>
    <row r="972" spans="1:18" x14ac:dyDescent="0.25">
      <c r="A972" t="s">
        <v>1738</v>
      </c>
      <c r="B972" t="s">
        <v>635</v>
      </c>
      <c r="C972" s="3">
        <v>32717</v>
      </c>
      <c r="D972" s="3">
        <v>32717</v>
      </c>
      <c r="E972" s="3">
        <v>0</v>
      </c>
      <c r="F972" s="3">
        <v>0</v>
      </c>
      <c r="G972" s="3">
        <v>0</v>
      </c>
      <c r="H972" s="3">
        <v>32281.29</v>
      </c>
      <c r="I972" s="3">
        <v>5749.51</v>
      </c>
      <c r="J972" s="3">
        <v>451.2</v>
      </c>
      <c r="K972" s="3">
        <v>832.67</v>
      </c>
      <c r="L972" s="3">
        <v>0</v>
      </c>
      <c r="M972" s="3"/>
      <c r="N972" s="3">
        <v>-3524</v>
      </c>
      <c r="O972" s="3">
        <v>0.33</v>
      </c>
      <c r="P972" s="3">
        <v>35791</v>
      </c>
      <c r="Q972" s="1">
        <v>44958</v>
      </c>
      <c r="R972" t="s">
        <v>2466</v>
      </c>
    </row>
    <row r="973" spans="1:18" x14ac:dyDescent="0.25">
      <c r="A973" t="s">
        <v>1739</v>
      </c>
      <c r="B973" t="s">
        <v>1176</v>
      </c>
      <c r="C973" s="3">
        <v>35946</v>
      </c>
      <c r="D973" s="3">
        <v>35946</v>
      </c>
      <c r="E973" s="3">
        <v>0</v>
      </c>
      <c r="F973" s="3">
        <v>1797.25</v>
      </c>
      <c r="G973" s="3">
        <v>0</v>
      </c>
      <c r="H973" s="3">
        <v>32281.29</v>
      </c>
      <c r="I973" s="3">
        <v>5744.58</v>
      </c>
      <c r="J973" s="3">
        <v>451.2</v>
      </c>
      <c r="K973" s="3">
        <v>832.26</v>
      </c>
      <c r="L973" s="3">
        <v>0</v>
      </c>
      <c r="M973" s="3"/>
      <c r="N973" s="3">
        <v>0</v>
      </c>
      <c r="O973" s="3">
        <v>0.42</v>
      </c>
      <c r="P973" s="3">
        <v>41107</v>
      </c>
      <c r="Q973" s="1">
        <v>44958</v>
      </c>
      <c r="R973" t="s">
        <v>637</v>
      </c>
    </row>
    <row r="974" spans="1:18" x14ac:dyDescent="0.25">
      <c r="A974" t="s">
        <v>1740</v>
      </c>
      <c r="B974" t="s">
        <v>639</v>
      </c>
      <c r="C974" s="3">
        <v>2380616</v>
      </c>
      <c r="D974" s="3">
        <v>0</v>
      </c>
      <c r="E974" s="3">
        <v>1553310.68</v>
      </c>
      <c r="F974" s="3" t="s">
        <v>72</v>
      </c>
      <c r="G974" s="3">
        <v>0</v>
      </c>
      <c r="H974" s="3">
        <v>32281.29</v>
      </c>
      <c r="I974" s="3">
        <v>4309.67</v>
      </c>
      <c r="J974" s="3">
        <v>337.2</v>
      </c>
      <c r="K974" s="3">
        <v>624.19000000000005</v>
      </c>
      <c r="L974" s="3">
        <v>0</v>
      </c>
      <c r="M974" s="3"/>
      <c r="N974" s="3">
        <v>6641.26</v>
      </c>
      <c r="O974" s="3">
        <v>0.86</v>
      </c>
      <c r="P974" s="3">
        <v>2502476</v>
      </c>
      <c r="Q974" s="1">
        <v>44958</v>
      </c>
      <c r="R974" t="s">
        <v>2467</v>
      </c>
    </row>
    <row r="975" spans="1:18" x14ac:dyDescent="0.25">
      <c r="A975" t="s">
        <v>1741</v>
      </c>
      <c r="B975" t="s">
        <v>1177</v>
      </c>
      <c r="C975" s="3">
        <v>43409</v>
      </c>
      <c r="D975" s="3">
        <v>43409</v>
      </c>
      <c r="E975" s="3">
        <v>0</v>
      </c>
      <c r="F975" s="3">
        <v>0</v>
      </c>
      <c r="G975" s="3">
        <v>0</v>
      </c>
      <c r="H975" s="3">
        <v>32281.29</v>
      </c>
      <c r="I975" s="3">
        <v>4314.6000000000004</v>
      </c>
      <c r="J975" s="3">
        <v>339.6</v>
      </c>
      <c r="K975" s="3">
        <v>625.03</v>
      </c>
      <c r="L975" s="3">
        <v>0</v>
      </c>
      <c r="M975" s="3"/>
      <c r="N975" s="3">
        <v>25628.29</v>
      </c>
      <c r="O975" s="3">
        <v>0.19</v>
      </c>
      <c r="P975" s="3">
        <v>63189</v>
      </c>
      <c r="Q975" s="1">
        <v>44958</v>
      </c>
      <c r="R975" t="s">
        <v>2681</v>
      </c>
    </row>
    <row r="976" spans="1:18" x14ac:dyDescent="0.25">
      <c r="A976" t="s">
        <v>1742</v>
      </c>
      <c r="B976" t="s">
        <v>33</v>
      </c>
      <c r="C976" s="3">
        <v>99310</v>
      </c>
      <c r="D976" s="3">
        <v>61830</v>
      </c>
      <c r="E976" s="3">
        <v>37480</v>
      </c>
      <c r="F976" s="3">
        <v>1874</v>
      </c>
      <c r="G976" s="3">
        <v>0</v>
      </c>
      <c r="H976" s="3">
        <v>32281.29</v>
      </c>
      <c r="I976" s="3">
        <v>4452.67</v>
      </c>
      <c r="J976" s="3">
        <v>350.4</v>
      </c>
      <c r="K976" s="3">
        <v>645</v>
      </c>
      <c r="L976" s="3">
        <v>0</v>
      </c>
      <c r="M976" s="3"/>
      <c r="N976" s="3">
        <v>0</v>
      </c>
      <c r="O976" s="3">
        <v>0.64</v>
      </c>
      <c r="P976" s="3">
        <v>77084</v>
      </c>
      <c r="Q976" s="1">
        <v>44958</v>
      </c>
      <c r="R976" t="s">
        <v>33</v>
      </c>
    </row>
    <row r="977" spans="1:18" x14ac:dyDescent="0.25">
      <c r="A977" t="s">
        <v>1743</v>
      </c>
      <c r="B977" t="s">
        <v>644</v>
      </c>
      <c r="C977" s="3">
        <v>31292</v>
      </c>
      <c r="D977" s="3">
        <v>31292</v>
      </c>
      <c r="E977" s="3">
        <v>0</v>
      </c>
      <c r="F977" s="3">
        <v>0</v>
      </c>
      <c r="G977" s="3">
        <v>0</v>
      </c>
      <c r="H977" s="3">
        <v>32281.29</v>
      </c>
      <c r="I977" s="3">
        <v>4408.29</v>
      </c>
      <c r="J977" s="3">
        <v>345.6</v>
      </c>
      <c r="K977" s="3">
        <v>638.76</v>
      </c>
      <c r="L977" s="3">
        <v>0</v>
      </c>
      <c r="M977" s="3"/>
      <c r="N977" s="3">
        <v>-3399</v>
      </c>
      <c r="O977" s="3">
        <v>0.06</v>
      </c>
      <c r="P977" s="3">
        <v>34275</v>
      </c>
      <c r="Q977" s="1">
        <v>44958</v>
      </c>
      <c r="R977" t="s">
        <v>2468</v>
      </c>
    </row>
    <row r="978" spans="1:18" x14ac:dyDescent="0.25">
      <c r="A978" t="s">
        <v>645</v>
      </c>
      <c r="B978" t="s">
        <v>646</v>
      </c>
      <c r="C978" s="3">
        <v>2371499</v>
      </c>
      <c r="D978" s="3">
        <v>0</v>
      </c>
      <c r="E978" s="3">
        <v>1548180.59</v>
      </c>
      <c r="F978" s="3" t="s">
        <v>72</v>
      </c>
      <c r="G978" s="3">
        <v>0</v>
      </c>
      <c r="H978" s="3">
        <v>32281.29</v>
      </c>
      <c r="I978" s="3">
        <v>4452.67</v>
      </c>
      <c r="J978" s="3">
        <v>350.4</v>
      </c>
      <c r="K978" s="3">
        <v>645</v>
      </c>
      <c r="L978" s="3">
        <v>0</v>
      </c>
      <c r="M978" s="3"/>
      <c r="N978" s="3">
        <v>6667.21</v>
      </c>
      <c r="O978" s="3">
        <v>0.4</v>
      </c>
      <c r="P978" s="3">
        <v>2493305</v>
      </c>
      <c r="Q978" s="1">
        <v>44958</v>
      </c>
      <c r="R978" t="s">
        <v>2469</v>
      </c>
    </row>
    <row r="979" spans="1:18" x14ac:dyDescent="0.25">
      <c r="A979" t="s">
        <v>647</v>
      </c>
      <c r="B979" t="s">
        <v>648</v>
      </c>
      <c r="C979" s="3">
        <v>31340</v>
      </c>
      <c r="D979" s="3">
        <v>31340</v>
      </c>
      <c r="E979" s="3">
        <v>0</v>
      </c>
      <c r="F979" s="3">
        <v>0</v>
      </c>
      <c r="G979" s="3">
        <v>0</v>
      </c>
      <c r="H979" s="3">
        <v>32281.29</v>
      </c>
      <c r="I979" s="3">
        <v>4452.67</v>
      </c>
      <c r="J979" s="3">
        <v>350.4</v>
      </c>
      <c r="K979" s="3">
        <v>645</v>
      </c>
      <c r="L979" s="3">
        <v>0</v>
      </c>
      <c r="M979" s="3"/>
      <c r="N979" s="3">
        <v>-3403</v>
      </c>
      <c r="O979" s="3">
        <v>0.64</v>
      </c>
      <c r="P979" s="3">
        <v>34327</v>
      </c>
      <c r="Q979" s="1">
        <v>44958</v>
      </c>
      <c r="R979" t="s">
        <v>2470</v>
      </c>
    </row>
    <row r="980" spans="1:18" x14ac:dyDescent="0.25">
      <c r="A980" t="s">
        <v>1746</v>
      </c>
      <c r="B980" t="s">
        <v>650</v>
      </c>
      <c r="C980" s="3">
        <v>39128</v>
      </c>
      <c r="D980" s="3">
        <v>39128</v>
      </c>
      <c r="E980" s="3">
        <v>0</v>
      </c>
      <c r="F980" s="3">
        <v>0</v>
      </c>
      <c r="G980" s="3">
        <v>2790</v>
      </c>
      <c r="H980" s="3">
        <v>32281.29</v>
      </c>
      <c r="I980" s="3">
        <v>4452.67</v>
      </c>
      <c r="J980" s="3">
        <v>0</v>
      </c>
      <c r="K980" s="3">
        <v>645</v>
      </c>
      <c r="L980" s="3">
        <v>0</v>
      </c>
      <c r="M980" s="3"/>
      <c r="N980" s="3">
        <v>-3403</v>
      </c>
      <c r="O980" s="3">
        <v>0.04</v>
      </c>
      <c r="P980" s="3">
        <v>31186</v>
      </c>
      <c r="Q980" s="1">
        <v>44958</v>
      </c>
      <c r="R980" t="s">
        <v>2471</v>
      </c>
    </row>
    <row r="981" spans="1:18" x14ac:dyDescent="0.25">
      <c r="A981" t="s">
        <v>651</v>
      </c>
      <c r="B981" t="s">
        <v>652</v>
      </c>
      <c r="C981" s="3">
        <v>50424</v>
      </c>
      <c r="D981" s="3">
        <v>50424</v>
      </c>
      <c r="E981" s="3">
        <v>0</v>
      </c>
      <c r="F981" s="3">
        <v>0</v>
      </c>
      <c r="G981" s="3">
        <v>0</v>
      </c>
      <c r="H981" s="3">
        <v>32281.29</v>
      </c>
      <c r="I981" s="3">
        <v>4452.67</v>
      </c>
      <c r="J981" s="3">
        <v>0</v>
      </c>
      <c r="K981" s="3">
        <v>645</v>
      </c>
      <c r="L981" s="3">
        <v>13330</v>
      </c>
      <c r="M981" s="3"/>
      <c r="N981" s="3">
        <v>-3403</v>
      </c>
      <c r="O981" s="3">
        <v>0.04</v>
      </c>
      <c r="P981" s="3">
        <v>47306</v>
      </c>
      <c r="Q981" s="1">
        <v>44958</v>
      </c>
      <c r="R981" t="s">
        <v>2472</v>
      </c>
    </row>
    <row r="982" spans="1:18" x14ac:dyDescent="0.25">
      <c r="A982" t="s">
        <v>1748</v>
      </c>
      <c r="B982" t="s">
        <v>1049</v>
      </c>
      <c r="C982" s="3">
        <v>34462</v>
      </c>
      <c r="D982" s="3">
        <v>34462</v>
      </c>
      <c r="E982" s="3">
        <v>0</v>
      </c>
      <c r="F982" s="3">
        <v>0</v>
      </c>
      <c r="G982" s="3">
        <v>0</v>
      </c>
      <c r="H982" s="3">
        <v>32281.29</v>
      </c>
      <c r="I982" s="3">
        <v>4452.67</v>
      </c>
      <c r="J982" s="3">
        <v>350.4</v>
      </c>
      <c r="K982" s="3">
        <v>645</v>
      </c>
      <c r="L982" s="3">
        <v>0</v>
      </c>
      <c r="M982" s="3"/>
      <c r="N982" s="3">
        <v>-3403</v>
      </c>
      <c r="O982" s="3">
        <v>0.64</v>
      </c>
      <c r="P982" s="3">
        <v>34327</v>
      </c>
      <c r="Q982" s="1">
        <v>44958</v>
      </c>
      <c r="R982" t="s">
        <v>29</v>
      </c>
    </row>
    <row r="983" spans="1:18" x14ac:dyDescent="0.25">
      <c r="A983" t="s">
        <v>1749</v>
      </c>
      <c r="B983" t="s">
        <v>1049</v>
      </c>
      <c r="C983" s="3">
        <v>34500</v>
      </c>
      <c r="D983" s="3">
        <v>34500</v>
      </c>
      <c r="E983" s="3">
        <v>0</v>
      </c>
      <c r="F983" s="3">
        <v>0</v>
      </c>
      <c r="G983" s="3">
        <v>0</v>
      </c>
      <c r="H983" s="3">
        <v>32281.29</v>
      </c>
      <c r="I983" s="3">
        <v>4487.18</v>
      </c>
      <c r="J983" s="3">
        <v>351.6</v>
      </c>
      <c r="K983" s="3">
        <v>649.99</v>
      </c>
      <c r="L983" s="3">
        <v>0</v>
      </c>
      <c r="M983" s="3"/>
      <c r="N983" s="3">
        <v>-3406</v>
      </c>
      <c r="O983" s="3">
        <v>0.94</v>
      </c>
      <c r="P983" s="3">
        <v>34365</v>
      </c>
      <c r="Q983" s="1">
        <v>44958</v>
      </c>
      <c r="R983" t="s">
        <v>29</v>
      </c>
    </row>
    <row r="984" spans="1:18" x14ac:dyDescent="0.25">
      <c r="A984" t="s">
        <v>1750</v>
      </c>
      <c r="B984" t="s">
        <v>500</v>
      </c>
      <c r="C984" s="3">
        <v>35896</v>
      </c>
      <c r="D984" s="3">
        <v>35896</v>
      </c>
      <c r="E984" s="3">
        <v>0</v>
      </c>
      <c r="F984" s="3">
        <v>0</v>
      </c>
      <c r="G984" s="3">
        <v>0</v>
      </c>
      <c r="H984" s="3">
        <v>32281.29</v>
      </c>
      <c r="I984" s="3">
        <v>5700.2</v>
      </c>
      <c r="J984" s="3">
        <v>448.8</v>
      </c>
      <c r="K984" s="3">
        <v>826.02</v>
      </c>
      <c r="L984" s="3">
        <v>0</v>
      </c>
      <c r="M984" s="3"/>
      <c r="N984" s="3">
        <v>0</v>
      </c>
      <c r="O984" s="3">
        <v>0.69</v>
      </c>
      <c r="P984" s="3">
        <v>39257</v>
      </c>
      <c r="Q984" s="1">
        <v>44958</v>
      </c>
      <c r="R984" t="s">
        <v>500</v>
      </c>
    </row>
    <row r="985" spans="1:18" x14ac:dyDescent="0.25">
      <c r="A985" t="s">
        <v>1751</v>
      </c>
      <c r="B985" t="s">
        <v>657</v>
      </c>
      <c r="C985" s="3">
        <v>1000894</v>
      </c>
      <c r="D985" s="3">
        <v>0</v>
      </c>
      <c r="E985" s="3">
        <v>655237.99</v>
      </c>
      <c r="F985" s="3">
        <v>378417.91</v>
      </c>
      <c r="G985" s="3">
        <v>0</v>
      </c>
      <c r="H985" s="3">
        <v>32281.29</v>
      </c>
      <c r="I985" s="3">
        <v>7179.49</v>
      </c>
      <c r="J985" s="3">
        <v>562.79999999999995</v>
      </c>
      <c r="K985" s="3">
        <v>1040.32</v>
      </c>
      <c r="L985" s="3">
        <v>0</v>
      </c>
      <c r="M985" s="3"/>
      <c r="N985" s="3">
        <v>0</v>
      </c>
      <c r="O985" s="3">
        <v>0.2</v>
      </c>
      <c r="P985" s="3">
        <v>1074720</v>
      </c>
      <c r="Q985" s="1">
        <v>44958</v>
      </c>
      <c r="R985" t="s">
        <v>657</v>
      </c>
    </row>
    <row r="986" spans="1:18" x14ac:dyDescent="0.25">
      <c r="A986" t="s">
        <v>1752</v>
      </c>
      <c r="B986" t="s">
        <v>500</v>
      </c>
      <c r="C986" s="3">
        <v>35946</v>
      </c>
      <c r="D986" s="3">
        <v>35946</v>
      </c>
      <c r="E986" s="3">
        <v>0</v>
      </c>
      <c r="F986" s="3">
        <v>0</v>
      </c>
      <c r="G986" s="3">
        <v>0</v>
      </c>
      <c r="H986" s="3">
        <v>32281.29</v>
      </c>
      <c r="I986" s="3">
        <v>5744.58</v>
      </c>
      <c r="J986" s="3">
        <v>451.2</v>
      </c>
      <c r="K986" s="3">
        <v>832.26</v>
      </c>
      <c r="L986" s="3">
        <v>0</v>
      </c>
      <c r="M986" s="3"/>
      <c r="N986" s="3">
        <v>0</v>
      </c>
      <c r="O986" s="3">
        <v>0.67</v>
      </c>
      <c r="P986" s="3">
        <v>39310</v>
      </c>
      <c r="Q986" s="1">
        <v>44958</v>
      </c>
      <c r="R986" t="s">
        <v>500</v>
      </c>
    </row>
    <row r="987" spans="1:18" x14ac:dyDescent="0.25">
      <c r="A987" t="s">
        <v>1753</v>
      </c>
      <c r="B987" t="s">
        <v>660</v>
      </c>
      <c r="C987" s="3">
        <v>31186</v>
      </c>
      <c r="D987" s="3">
        <v>31186</v>
      </c>
      <c r="E987" s="3">
        <v>0</v>
      </c>
      <c r="F987" s="3">
        <v>0</v>
      </c>
      <c r="G987" s="3">
        <v>0</v>
      </c>
      <c r="H987" s="3">
        <v>32281.29</v>
      </c>
      <c r="I987" s="3">
        <v>4309.67</v>
      </c>
      <c r="J987" s="3">
        <v>337.2</v>
      </c>
      <c r="K987" s="3">
        <v>624.19000000000005</v>
      </c>
      <c r="L987" s="3">
        <v>0</v>
      </c>
      <c r="M987" s="3"/>
      <c r="N987" s="3">
        <v>-3390</v>
      </c>
      <c r="O987" s="3">
        <v>0.65</v>
      </c>
      <c r="P987" s="3">
        <v>34163</v>
      </c>
      <c r="Q987" s="1">
        <v>44958</v>
      </c>
      <c r="R987" t="s">
        <v>2473</v>
      </c>
    </row>
    <row r="988" spans="1:18" x14ac:dyDescent="0.25">
      <c r="A988" t="s">
        <v>1754</v>
      </c>
      <c r="B988" t="s">
        <v>33</v>
      </c>
      <c r="C988" s="3">
        <v>98866</v>
      </c>
      <c r="D988" s="3">
        <v>61565</v>
      </c>
      <c r="E988" s="3">
        <v>37301</v>
      </c>
      <c r="F988" s="3">
        <v>1865.05</v>
      </c>
      <c r="G988" s="3">
        <v>0</v>
      </c>
      <c r="H988" s="3">
        <v>32281.29</v>
      </c>
      <c r="I988" s="3">
        <v>4309.67</v>
      </c>
      <c r="J988" s="3">
        <v>337.2</v>
      </c>
      <c r="K988" s="3">
        <v>624.19000000000005</v>
      </c>
      <c r="L988" s="3">
        <v>0</v>
      </c>
      <c r="M988" s="3"/>
      <c r="N988" s="3">
        <v>0</v>
      </c>
      <c r="O988" s="3">
        <v>0.6</v>
      </c>
      <c r="P988" s="3">
        <v>76719</v>
      </c>
      <c r="Q988" s="1">
        <v>44958</v>
      </c>
      <c r="R988" t="s">
        <v>33</v>
      </c>
    </row>
    <row r="989" spans="1:18" x14ac:dyDescent="0.25">
      <c r="A989" t="s">
        <v>1755</v>
      </c>
      <c r="B989" t="s">
        <v>663</v>
      </c>
      <c r="C989" s="3">
        <v>38121</v>
      </c>
      <c r="D989" s="3">
        <v>38121</v>
      </c>
      <c r="E989" s="3">
        <v>0</v>
      </c>
      <c r="F989" s="3">
        <v>0</v>
      </c>
      <c r="G989" s="3">
        <v>0</v>
      </c>
      <c r="H989" s="3">
        <v>32281.29</v>
      </c>
      <c r="I989" s="3">
        <v>4299.8100000000004</v>
      </c>
      <c r="J989" s="3">
        <v>337.2</v>
      </c>
      <c r="K989" s="3">
        <v>622.94000000000005</v>
      </c>
      <c r="L989" s="3">
        <v>0</v>
      </c>
      <c r="M989" s="3"/>
      <c r="N989" s="3">
        <v>3556</v>
      </c>
      <c r="O989" s="3">
        <v>0.76</v>
      </c>
      <c r="P989" s="3">
        <v>41098</v>
      </c>
      <c r="Q989" s="1">
        <v>44958</v>
      </c>
      <c r="R989" t="s">
        <v>2474</v>
      </c>
    </row>
    <row r="990" spans="1:18" x14ac:dyDescent="0.25">
      <c r="A990" t="s">
        <v>1756</v>
      </c>
      <c r="B990" t="s">
        <v>597</v>
      </c>
      <c r="C990" s="3">
        <v>1012283</v>
      </c>
      <c r="D990" s="3">
        <v>0</v>
      </c>
      <c r="E990" s="3">
        <v>723751.63</v>
      </c>
      <c r="F990" s="3" t="s">
        <v>72</v>
      </c>
      <c r="G990" s="3">
        <v>0</v>
      </c>
      <c r="H990" s="3">
        <v>32281.29</v>
      </c>
      <c r="I990" s="3">
        <v>4304.74</v>
      </c>
      <c r="J990" s="3">
        <v>337.2</v>
      </c>
      <c r="K990" s="3">
        <v>623.36</v>
      </c>
      <c r="L990" s="3">
        <v>0</v>
      </c>
      <c r="M990" s="3"/>
      <c r="N990" s="3">
        <v>6640.36</v>
      </c>
      <c r="O990" s="3">
        <v>0.47</v>
      </c>
      <c r="P990" s="3">
        <v>1092658</v>
      </c>
      <c r="Q990" s="1">
        <v>44958</v>
      </c>
      <c r="R990" t="s">
        <v>2453</v>
      </c>
    </row>
    <row r="991" spans="1:18" x14ac:dyDescent="0.25">
      <c r="A991" t="s">
        <v>1757</v>
      </c>
      <c r="B991" t="s">
        <v>45</v>
      </c>
      <c r="C991" s="3">
        <v>725695</v>
      </c>
      <c r="D991" s="3">
        <v>0</v>
      </c>
      <c r="E991" s="3">
        <v>545126.79</v>
      </c>
      <c r="F991" s="3">
        <v>207824.55</v>
      </c>
      <c r="G991" s="3">
        <v>0</v>
      </c>
      <c r="H991" s="3">
        <v>32281.29</v>
      </c>
      <c r="I991" s="3">
        <v>5749.51</v>
      </c>
      <c r="J991" s="3">
        <v>501.2</v>
      </c>
      <c r="K991" s="3">
        <v>832.67</v>
      </c>
      <c r="L991" s="3">
        <v>0</v>
      </c>
      <c r="M991" s="3"/>
      <c r="N991" s="3">
        <v>6902.59</v>
      </c>
      <c r="O991" s="3">
        <v>0.4</v>
      </c>
      <c r="P991" s="3">
        <v>799219</v>
      </c>
      <c r="Q991" s="1">
        <v>44958</v>
      </c>
      <c r="R991" t="s">
        <v>2278</v>
      </c>
    </row>
    <row r="992" spans="1:18" x14ac:dyDescent="0.25">
      <c r="A992" t="s">
        <v>1758</v>
      </c>
      <c r="B992" t="s">
        <v>667</v>
      </c>
      <c r="C992" s="3">
        <v>715026</v>
      </c>
      <c r="D992" s="3">
        <v>0</v>
      </c>
      <c r="E992" s="3">
        <v>562709.52</v>
      </c>
      <c r="F992" s="3" t="s">
        <v>72</v>
      </c>
      <c r="G992" s="3">
        <v>0</v>
      </c>
      <c r="H992" s="3">
        <v>32281.29</v>
      </c>
      <c r="I992" s="3">
        <v>5744.58</v>
      </c>
      <c r="J992" s="3">
        <v>451.2</v>
      </c>
      <c r="K992" s="3">
        <v>832.26</v>
      </c>
      <c r="L992" s="3">
        <v>0</v>
      </c>
      <c r="M992" s="3"/>
      <c r="N992" s="3">
        <v>0</v>
      </c>
      <c r="O992" s="3">
        <v>0.19</v>
      </c>
      <c r="P992" s="3">
        <v>782471</v>
      </c>
      <c r="Q992" s="1">
        <v>44958</v>
      </c>
      <c r="R992" t="s">
        <v>667</v>
      </c>
    </row>
    <row r="993" spans="1:18" x14ac:dyDescent="0.25">
      <c r="A993" t="s">
        <v>1759</v>
      </c>
      <c r="B993" t="s">
        <v>33</v>
      </c>
      <c r="C993" s="3">
        <v>103273</v>
      </c>
      <c r="D993" s="3">
        <v>64194</v>
      </c>
      <c r="E993" s="3">
        <v>39079</v>
      </c>
      <c r="F993" s="3">
        <v>1953.95</v>
      </c>
      <c r="G993" s="3">
        <v>0</v>
      </c>
      <c r="H993" s="3">
        <v>32281.29</v>
      </c>
      <c r="I993" s="3">
        <v>5744.58</v>
      </c>
      <c r="J993" s="3">
        <v>451.2</v>
      </c>
      <c r="K993" s="3">
        <v>832.26</v>
      </c>
      <c r="L993" s="3">
        <v>0</v>
      </c>
      <c r="M993" s="3"/>
      <c r="N993" s="3">
        <v>0</v>
      </c>
      <c r="O993" s="3">
        <v>0.72</v>
      </c>
      <c r="P993" s="3">
        <v>80343</v>
      </c>
      <c r="Q993" s="1">
        <v>44958</v>
      </c>
      <c r="R993" t="s">
        <v>33</v>
      </c>
    </row>
    <row r="994" spans="1:18" x14ac:dyDescent="0.25">
      <c r="A994" t="s">
        <v>1760</v>
      </c>
      <c r="B994" t="s">
        <v>1178</v>
      </c>
      <c r="C994" s="3">
        <v>57114</v>
      </c>
      <c r="D994" s="3">
        <v>57300</v>
      </c>
      <c r="E994" s="3">
        <v>0</v>
      </c>
      <c r="F994" s="3">
        <v>0</v>
      </c>
      <c r="G994" s="3">
        <v>186</v>
      </c>
      <c r="H994" s="3">
        <v>32281.29</v>
      </c>
      <c r="I994" s="3">
        <v>5744.58</v>
      </c>
      <c r="J994" s="3">
        <v>0</v>
      </c>
      <c r="K994" s="3">
        <v>832.26</v>
      </c>
      <c r="L994" s="3">
        <v>17046.240000000002</v>
      </c>
      <c r="M994" s="3"/>
      <c r="N994" s="3">
        <v>0</v>
      </c>
      <c r="O994" s="3">
        <v>0.63</v>
      </c>
      <c r="P994" s="3">
        <v>55719</v>
      </c>
      <c r="Q994" s="1">
        <v>44958</v>
      </c>
      <c r="R994" t="s">
        <v>2475</v>
      </c>
    </row>
    <row r="995" spans="1:18" x14ac:dyDescent="0.25">
      <c r="A995" t="s">
        <v>1761</v>
      </c>
      <c r="B995" t="s">
        <v>672</v>
      </c>
      <c r="C995" s="3">
        <v>32713</v>
      </c>
      <c r="D995" s="3">
        <v>32800</v>
      </c>
      <c r="E995" s="3">
        <v>0</v>
      </c>
      <c r="F995" s="3">
        <v>0</v>
      </c>
      <c r="G995" s="3">
        <v>87</v>
      </c>
      <c r="H995" s="3">
        <v>32281.29</v>
      </c>
      <c r="I995" s="3">
        <v>5744.58</v>
      </c>
      <c r="J995" s="3">
        <v>451.2</v>
      </c>
      <c r="K995" s="3">
        <v>832.26</v>
      </c>
      <c r="L995" s="3">
        <v>0</v>
      </c>
      <c r="M995" s="3"/>
      <c r="N995" s="3">
        <v>-3524</v>
      </c>
      <c r="O995" s="3">
        <v>0.67</v>
      </c>
      <c r="P995" s="3">
        <v>35699</v>
      </c>
      <c r="Q995" s="1">
        <v>44958</v>
      </c>
      <c r="R995" t="s">
        <v>2476</v>
      </c>
    </row>
    <row r="996" spans="1:18" x14ac:dyDescent="0.25">
      <c r="A996" t="s">
        <v>1762</v>
      </c>
      <c r="B996" t="s">
        <v>1063</v>
      </c>
      <c r="C996" s="3">
        <v>35946</v>
      </c>
      <c r="D996" s="3">
        <v>35946</v>
      </c>
      <c r="E996" s="3">
        <v>0</v>
      </c>
      <c r="F996" s="3">
        <v>1797.25</v>
      </c>
      <c r="G996" s="3">
        <v>0</v>
      </c>
      <c r="H996" s="3">
        <v>32281.29</v>
      </c>
      <c r="I996" s="3">
        <v>5744.58</v>
      </c>
      <c r="J996" s="3">
        <v>451.2</v>
      </c>
      <c r="K996" s="3">
        <v>832.26</v>
      </c>
      <c r="L996" s="3">
        <v>0</v>
      </c>
      <c r="M996" s="3"/>
      <c r="N996" s="3">
        <v>0</v>
      </c>
      <c r="O996" s="3">
        <v>0.42</v>
      </c>
      <c r="P996" s="3">
        <v>41107</v>
      </c>
      <c r="Q996" s="1">
        <v>44958</v>
      </c>
      <c r="R996" t="s">
        <v>83</v>
      </c>
    </row>
    <row r="997" spans="1:18" x14ac:dyDescent="0.25">
      <c r="A997" t="s">
        <v>1763</v>
      </c>
      <c r="B997" t="s">
        <v>675</v>
      </c>
      <c r="C997" s="3">
        <v>32169</v>
      </c>
      <c r="D997" s="3">
        <v>33000</v>
      </c>
      <c r="E997" s="3">
        <v>0</v>
      </c>
      <c r="F997" s="3">
        <v>0</v>
      </c>
      <c r="G997" s="3">
        <v>831</v>
      </c>
      <c r="H997" s="3">
        <v>32281.29</v>
      </c>
      <c r="I997" s="3">
        <v>5764.31</v>
      </c>
      <c r="J997" s="3">
        <v>0</v>
      </c>
      <c r="K997" s="3">
        <v>834.75</v>
      </c>
      <c r="L997" s="3">
        <v>0</v>
      </c>
      <c r="M997" s="3"/>
      <c r="N997" s="3">
        <v>-3525</v>
      </c>
      <c r="O997" s="3">
        <v>0.65</v>
      </c>
      <c r="P997" s="3">
        <v>34525</v>
      </c>
      <c r="Q997" s="1">
        <v>44958</v>
      </c>
      <c r="R997" t="s">
        <v>2477</v>
      </c>
    </row>
    <row r="998" spans="1:18" x14ac:dyDescent="0.25">
      <c r="A998" t="s">
        <v>2155</v>
      </c>
      <c r="B998" t="s">
        <v>677</v>
      </c>
      <c r="C998" s="3">
        <v>2080932</v>
      </c>
      <c r="D998" s="3">
        <v>0</v>
      </c>
      <c r="E998" s="3">
        <v>1366712.76</v>
      </c>
      <c r="F998" s="3" t="s">
        <v>72</v>
      </c>
      <c r="G998" s="3">
        <v>0</v>
      </c>
      <c r="H998" s="3">
        <v>32281.29</v>
      </c>
      <c r="I998" s="3">
        <v>3343.2</v>
      </c>
      <c r="J998" s="3">
        <v>264</v>
      </c>
      <c r="K998" s="3">
        <v>484.37</v>
      </c>
      <c r="L998" s="3">
        <v>0</v>
      </c>
      <c r="M998" s="3"/>
      <c r="N998" s="3">
        <v>6465.84</v>
      </c>
      <c r="O998" s="3">
        <v>0.66</v>
      </c>
      <c r="P998" s="3">
        <v>2192107</v>
      </c>
      <c r="Q998" s="1">
        <v>44958</v>
      </c>
      <c r="R998" t="s">
        <v>2478</v>
      </c>
    </row>
    <row r="999" spans="1:18" x14ac:dyDescent="0.25">
      <c r="A999" t="s">
        <v>678</v>
      </c>
      <c r="B999" t="s">
        <v>679</v>
      </c>
      <c r="C999" s="3">
        <v>29977</v>
      </c>
      <c r="D999" s="3">
        <v>29977</v>
      </c>
      <c r="E999" s="3">
        <v>0</v>
      </c>
      <c r="F999" s="3">
        <v>0</v>
      </c>
      <c r="G999" s="3">
        <v>0</v>
      </c>
      <c r="H999" s="3">
        <v>32281.29</v>
      </c>
      <c r="I999" s="3">
        <v>3170.61</v>
      </c>
      <c r="J999" s="3">
        <v>249.6</v>
      </c>
      <c r="K999" s="3">
        <v>459.41</v>
      </c>
      <c r="L999" s="3">
        <v>0</v>
      </c>
      <c r="M999" s="3"/>
      <c r="N999" s="3">
        <v>-3284</v>
      </c>
      <c r="O999" s="3">
        <v>0.09</v>
      </c>
      <c r="P999" s="3">
        <v>32877</v>
      </c>
      <c r="Q999" s="1">
        <v>44958</v>
      </c>
      <c r="R999" t="s">
        <v>2479</v>
      </c>
    </row>
    <row r="1000" spans="1:18" x14ac:dyDescent="0.25">
      <c r="A1000" t="s">
        <v>1179</v>
      </c>
      <c r="B1000" t="s">
        <v>681</v>
      </c>
      <c r="C1000" s="3">
        <v>32876</v>
      </c>
      <c r="D1000" s="3">
        <v>32876</v>
      </c>
      <c r="E1000" s="3">
        <v>0</v>
      </c>
      <c r="F1000" s="3">
        <v>0</v>
      </c>
      <c r="G1000" s="3">
        <v>0</v>
      </c>
      <c r="H1000" s="3">
        <v>32281.29</v>
      </c>
      <c r="I1000" s="3">
        <v>3072</v>
      </c>
      <c r="J1000" s="3">
        <v>241.2</v>
      </c>
      <c r="K1000" s="3">
        <v>445.26</v>
      </c>
      <c r="L1000" s="3">
        <v>0</v>
      </c>
      <c r="M1000" s="3"/>
      <c r="N1000" s="3">
        <v>0</v>
      </c>
      <c r="O1000" s="3">
        <v>0.25</v>
      </c>
      <c r="P1000" s="3">
        <v>36040</v>
      </c>
      <c r="Q1000" s="1">
        <v>44958</v>
      </c>
      <c r="R1000" t="s">
        <v>681</v>
      </c>
    </row>
    <row r="1001" spans="1:18" x14ac:dyDescent="0.25">
      <c r="A1001" t="s">
        <v>2159</v>
      </c>
      <c r="B1001" t="s">
        <v>683</v>
      </c>
      <c r="C1001" s="3">
        <v>2192981</v>
      </c>
      <c r="D1001" s="3">
        <v>0</v>
      </c>
      <c r="E1001" s="3">
        <v>1434649.8</v>
      </c>
      <c r="F1001" s="3" t="s">
        <v>72</v>
      </c>
      <c r="G1001" s="3">
        <v>0</v>
      </c>
      <c r="H1001" s="3">
        <v>32281.29</v>
      </c>
      <c r="I1001" s="3">
        <v>3121.3</v>
      </c>
      <c r="J1001" s="3">
        <v>244.8</v>
      </c>
      <c r="K1001" s="3">
        <v>451.92</v>
      </c>
      <c r="L1001" s="3">
        <v>0</v>
      </c>
      <c r="M1001" s="3"/>
      <c r="N1001" s="3">
        <v>6425.57</v>
      </c>
      <c r="O1001" s="3">
        <v>0.63</v>
      </c>
      <c r="P1001" s="3">
        <v>2307239</v>
      </c>
      <c r="Q1001" s="1">
        <v>44958</v>
      </c>
      <c r="R1001" t="s">
        <v>2480</v>
      </c>
    </row>
    <row r="1002" spans="1:18" x14ac:dyDescent="0.25">
      <c r="A1002" t="s">
        <v>2160</v>
      </c>
      <c r="B1002" t="s">
        <v>685</v>
      </c>
      <c r="C1002" s="3">
        <v>151666</v>
      </c>
      <c r="D1002" s="3">
        <v>0</v>
      </c>
      <c r="E1002" s="3">
        <v>138884</v>
      </c>
      <c r="F1002" s="3">
        <v>19726.2</v>
      </c>
      <c r="G1002" s="3">
        <v>0</v>
      </c>
      <c r="H1002" s="3">
        <v>32281.29</v>
      </c>
      <c r="I1002" s="3">
        <v>3052.27</v>
      </c>
      <c r="J1002" s="3">
        <v>240</v>
      </c>
      <c r="K1002" s="3">
        <v>441.93</v>
      </c>
      <c r="L1002" s="3">
        <v>0</v>
      </c>
      <c r="M1002" s="3"/>
      <c r="N1002" s="3">
        <v>0</v>
      </c>
      <c r="O1002" s="3">
        <v>0.31</v>
      </c>
      <c r="P1002" s="3">
        <v>194626</v>
      </c>
      <c r="Q1002" s="1">
        <v>44958</v>
      </c>
      <c r="R1002" t="s">
        <v>685</v>
      </c>
    </row>
    <row r="1003" spans="1:18" x14ac:dyDescent="0.25">
      <c r="A1003" t="s">
        <v>1182</v>
      </c>
      <c r="B1003" t="s">
        <v>1183</v>
      </c>
      <c r="C1003" s="3">
        <v>29993</v>
      </c>
      <c r="D1003" s="3">
        <v>30493</v>
      </c>
      <c r="E1003" s="3">
        <v>0</v>
      </c>
      <c r="F1003" s="3">
        <v>500</v>
      </c>
      <c r="G1003" s="3">
        <v>500</v>
      </c>
      <c r="H1003" s="3">
        <v>32281.29</v>
      </c>
      <c r="I1003" s="3">
        <v>3185.41</v>
      </c>
      <c r="J1003" s="3">
        <v>250.8</v>
      </c>
      <c r="K1003" s="3">
        <v>461.49</v>
      </c>
      <c r="L1003" s="3">
        <v>0</v>
      </c>
      <c r="M1003" s="3"/>
      <c r="N1003" s="3">
        <v>0</v>
      </c>
      <c r="O1003" s="3">
        <v>0.01</v>
      </c>
      <c r="P1003" s="3">
        <v>36179</v>
      </c>
      <c r="Q1003" s="1">
        <v>44958</v>
      </c>
      <c r="R1003" t="s">
        <v>2481</v>
      </c>
    </row>
    <row r="1004" spans="1:18" x14ac:dyDescent="0.25">
      <c r="A1004" t="s">
        <v>2162</v>
      </c>
      <c r="B1004" t="s">
        <v>33</v>
      </c>
      <c r="C1004" s="3">
        <v>96711</v>
      </c>
      <c r="D1004" s="3">
        <v>60280</v>
      </c>
      <c r="E1004" s="3">
        <v>36431</v>
      </c>
      <c r="F1004" s="3">
        <v>1821.55</v>
      </c>
      <c r="G1004" s="3">
        <v>0</v>
      </c>
      <c r="H1004" s="3">
        <v>32281.29</v>
      </c>
      <c r="I1004" s="3">
        <v>3604.54</v>
      </c>
      <c r="J1004" s="3">
        <v>284.39999999999998</v>
      </c>
      <c r="K1004" s="3">
        <v>522.24</v>
      </c>
      <c r="L1004" s="3">
        <v>0</v>
      </c>
      <c r="M1004" s="3"/>
      <c r="N1004" s="3">
        <v>0</v>
      </c>
      <c r="O1004" s="3">
        <v>0.98</v>
      </c>
      <c r="P1004" s="3">
        <v>74946</v>
      </c>
      <c r="Q1004" s="1">
        <v>44958</v>
      </c>
      <c r="R1004" t="s">
        <v>33</v>
      </c>
    </row>
    <row r="1005" spans="1:18" x14ac:dyDescent="0.25">
      <c r="A1005" t="s">
        <v>2163</v>
      </c>
      <c r="B1005" t="s">
        <v>690</v>
      </c>
      <c r="C1005" s="3">
        <v>642116</v>
      </c>
      <c r="D1005" s="3">
        <v>0</v>
      </c>
      <c r="E1005" s="3">
        <v>468062.6</v>
      </c>
      <c r="F1005" s="3">
        <v>197456.53</v>
      </c>
      <c r="G1005" s="3">
        <v>0</v>
      </c>
      <c r="H1005" s="3">
        <v>32281.29</v>
      </c>
      <c r="I1005" s="3">
        <v>3195.27</v>
      </c>
      <c r="J1005" s="3">
        <v>250.8</v>
      </c>
      <c r="K1005" s="3">
        <v>462.74</v>
      </c>
      <c r="L1005" s="3">
        <v>0</v>
      </c>
      <c r="M1005" s="3"/>
      <c r="N1005" s="3">
        <v>0</v>
      </c>
      <c r="O1005" s="3">
        <v>0.77</v>
      </c>
      <c r="P1005" s="3">
        <v>701710</v>
      </c>
      <c r="Q1005" s="1">
        <v>44958</v>
      </c>
      <c r="R1005" t="s">
        <v>690</v>
      </c>
    </row>
    <row r="1006" spans="1:18" x14ac:dyDescent="0.25">
      <c r="A1006" t="s">
        <v>2164</v>
      </c>
      <c r="B1006" t="s">
        <v>692</v>
      </c>
      <c r="C1006" s="3">
        <v>29924</v>
      </c>
      <c r="D1006" s="3">
        <v>29924</v>
      </c>
      <c r="E1006" s="3">
        <v>0</v>
      </c>
      <c r="F1006" s="3">
        <v>0</v>
      </c>
      <c r="G1006" s="3">
        <v>0</v>
      </c>
      <c r="H1006" s="3">
        <v>32281.29</v>
      </c>
      <c r="I1006" s="3">
        <v>3121.3</v>
      </c>
      <c r="J1006" s="3">
        <v>244.8</v>
      </c>
      <c r="K1006" s="3">
        <v>451.92</v>
      </c>
      <c r="L1006" s="3">
        <v>0</v>
      </c>
      <c r="M1006" s="3"/>
      <c r="N1006" s="3">
        <v>-3279</v>
      </c>
      <c r="O1006" s="3">
        <v>0.69</v>
      </c>
      <c r="P1006" s="3">
        <v>32821</v>
      </c>
      <c r="Q1006" s="1">
        <v>44958</v>
      </c>
      <c r="R1006" t="s">
        <v>2482</v>
      </c>
    </row>
    <row r="1007" spans="1:18" x14ac:dyDescent="0.25">
      <c r="A1007" t="s">
        <v>1767</v>
      </c>
      <c r="B1007" t="s">
        <v>694</v>
      </c>
      <c r="C1007" s="3">
        <v>37012</v>
      </c>
      <c r="D1007" s="3">
        <v>37629</v>
      </c>
      <c r="E1007" s="3">
        <v>0</v>
      </c>
      <c r="F1007" s="3">
        <v>0</v>
      </c>
      <c r="G1007" s="3">
        <v>617</v>
      </c>
      <c r="H1007" s="3">
        <v>32281.29</v>
      </c>
      <c r="I1007" s="3">
        <v>3515.78</v>
      </c>
      <c r="J1007" s="3">
        <v>0</v>
      </c>
      <c r="K1007" s="3">
        <v>509.34</v>
      </c>
      <c r="L1007" s="3">
        <v>0</v>
      </c>
      <c r="M1007" s="3"/>
      <c r="N1007" s="3">
        <v>-3316</v>
      </c>
      <c r="O1007" s="3">
        <v>0.59</v>
      </c>
      <c r="P1007" s="3">
        <v>32374</v>
      </c>
      <c r="Q1007" s="1">
        <v>44958</v>
      </c>
      <c r="R1007" t="s">
        <v>2483</v>
      </c>
    </row>
    <row r="1008" spans="1:18" x14ac:dyDescent="0.25">
      <c r="A1008" t="s">
        <v>695</v>
      </c>
      <c r="B1008" t="s">
        <v>696</v>
      </c>
      <c r="C1008" s="3">
        <v>26302</v>
      </c>
      <c r="D1008" s="3">
        <v>30000</v>
      </c>
      <c r="E1008" s="3">
        <v>0</v>
      </c>
      <c r="F1008" s="3">
        <v>0</v>
      </c>
      <c r="G1008" s="3">
        <v>3698</v>
      </c>
      <c r="H1008" s="3">
        <v>32281.29</v>
      </c>
      <c r="I1008" s="3">
        <v>3224.86</v>
      </c>
      <c r="J1008" s="3">
        <v>0</v>
      </c>
      <c r="K1008" s="3">
        <v>465.65</v>
      </c>
      <c r="L1008" s="3">
        <v>0</v>
      </c>
      <c r="M1008" s="3"/>
      <c r="N1008" s="3">
        <v>-3288</v>
      </c>
      <c r="O1008" s="3">
        <v>0.2</v>
      </c>
      <c r="P1008" s="3">
        <v>28986</v>
      </c>
      <c r="Q1008" s="1">
        <v>44958</v>
      </c>
      <c r="R1008" t="s">
        <v>2484</v>
      </c>
    </row>
    <row r="1009" spans="1:18" x14ac:dyDescent="0.25">
      <c r="A1009" t="s">
        <v>697</v>
      </c>
      <c r="B1009" t="s">
        <v>1185</v>
      </c>
      <c r="C1009" s="3">
        <v>29851</v>
      </c>
      <c r="D1009" s="3">
        <v>0</v>
      </c>
      <c r="E1009" s="3">
        <v>29851</v>
      </c>
      <c r="F1009" s="3">
        <v>1492.55</v>
      </c>
      <c r="G1009" s="3">
        <v>0</v>
      </c>
      <c r="H1009" s="3">
        <v>32281.29</v>
      </c>
      <c r="I1009" s="3">
        <v>3052.27</v>
      </c>
      <c r="J1009" s="3">
        <v>240</v>
      </c>
      <c r="K1009" s="3">
        <v>441.93</v>
      </c>
      <c r="L1009" s="3">
        <v>0</v>
      </c>
      <c r="M1009" s="3"/>
      <c r="N1009" s="3">
        <v>0</v>
      </c>
      <c r="O1009" s="3">
        <v>0.96</v>
      </c>
      <c r="P1009" s="3">
        <v>67360</v>
      </c>
      <c r="Q1009" s="1">
        <v>44958</v>
      </c>
      <c r="R1009" t="s">
        <v>2485</v>
      </c>
    </row>
    <row r="1010" spans="1:18" x14ac:dyDescent="0.25">
      <c r="A1010" t="s">
        <v>699</v>
      </c>
      <c r="B1010" t="s">
        <v>700</v>
      </c>
      <c r="C1010" s="3">
        <v>33030</v>
      </c>
      <c r="D1010" s="3">
        <v>0</v>
      </c>
      <c r="E1010" s="3">
        <v>33030</v>
      </c>
      <c r="F1010" s="3">
        <v>1651.5</v>
      </c>
      <c r="G1010" s="3">
        <v>0</v>
      </c>
      <c r="H1010" s="3">
        <v>32281.29</v>
      </c>
      <c r="I1010" s="3">
        <v>3205.13</v>
      </c>
      <c r="J1010" s="3">
        <v>253.2</v>
      </c>
      <c r="K1010" s="3">
        <v>464.4</v>
      </c>
      <c r="L1010" s="3">
        <v>0</v>
      </c>
      <c r="M1010" s="3"/>
      <c r="N1010" s="3">
        <v>0</v>
      </c>
      <c r="O1010" s="3">
        <v>0.48</v>
      </c>
      <c r="P1010" s="3">
        <v>70886</v>
      </c>
      <c r="Q1010" s="1">
        <v>44958</v>
      </c>
      <c r="R1010" t="s">
        <v>700</v>
      </c>
    </row>
    <row r="1011" spans="1:18" x14ac:dyDescent="0.25">
      <c r="A1011" t="s">
        <v>701</v>
      </c>
      <c r="B1011" t="s">
        <v>702</v>
      </c>
      <c r="C1011" s="3">
        <v>30774</v>
      </c>
      <c r="D1011" s="3">
        <v>30774</v>
      </c>
      <c r="E1011" s="3">
        <v>0</v>
      </c>
      <c r="F1011" s="3">
        <v>0</v>
      </c>
      <c r="G1011" s="3">
        <v>0</v>
      </c>
      <c r="H1011" s="3">
        <v>32281.29</v>
      </c>
      <c r="I1011" s="3">
        <v>3920.12</v>
      </c>
      <c r="J1011" s="3">
        <v>308.39999999999998</v>
      </c>
      <c r="K1011" s="3">
        <v>567.6</v>
      </c>
      <c r="L1011" s="3">
        <v>0</v>
      </c>
      <c r="M1011" s="3"/>
      <c r="N1011" s="3">
        <v>-3353</v>
      </c>
      <c r="O1011" s="3">
        <v>0.59</v>
      </c>
      <c r="P1011" s="3">
        <v>33725</v>
      </c>
      <c r="Q1011" s="1">
        <v>44958</v>
      </c>
      <c r="R1011" t="s">
        <v>2486</v>
      </c>
    </row>
    <row r="1012" spans="1:18" x14ac:dyDescent="0.25">
      <c r="A1012" t="s">
        <v>703</v>
      </c>
      <c r="B1012" t="s">
        <v>704</v>
      </c>
      <c r="C1012" s="3">
        <v>31220</v>
      </c>
      <c r="D1012" s="3">
        <v>31220</v>
      </c>
      <c r="E1012" s="3">
        <v>0</v>
      </c>
      <c r="F1012" s="3">
        <v>0</v>
      </c>
      <c r="G1012" s="3">
        <v>0</v>
      </c>
      <c r="H1012" s="3">
        <v>32281.29</v>
      </c>
      <c r="I1012" s="3">
        <v>4339.25</v>
      </c>
      <c r="J1012" s="3">
        <v>342</v>
      </c>
      <c r="K1012" s="3">
        <v>628.35</v>
      </c>
      <c r="L1012" s="3">
        <v>0</v>
      </c>
      <c r="M1012" s="3"/>
      <c r="N1012" s="3">
        <v>-3392</v>
      </c>
      <c r="O1012" s="3">
        <v>0.11</v>
      </c>
      <c r="P1012" s="3">
        <v>34199</v>
      </c>
      <c r="Q1012" s="1">
        <v>44958</v>
      </c>
      <c r="R1012" t="s">
        <v>2487</v>
      </c>
    </row>
    <row r="1013" spans="1:18" x14ac:dyDescent="0.25">
      <c r="A1013" t="s">
        <v>1774</v>
      </c>
      <c r="B1013" t="s">
        <v>706</v>
      </c>
      <c r="C1013" s="3">
        <v>1144662</v>
      </c>
      <c r="D1013" s="3">
        <v>0</v>
      </c>
      <c r="E1013" s="3">
        <v>798362.5</v>
      </c>
      <c r="F1013" s="3" t="s">
        <v>72</v>
      </c>
      <c r="G1013" s="3">
        <v>6945</v>
      </c>
      <c r="H1013" s="3">
        <v>32281.29</v>
      </c>
      <c r="I1013" s="3">
        <v>4980.28</v>
      </c>
      <c r="J1013" s="3">
        <v>391.2</v>
      </c>
      <c r="K1013" s="3">
        <v>721.57</v>
      </c>
      <c r="L1013" s="3">
        <v>0</v>
      </c>
      <c r="M1013" s="3"/>
      <c r="N1013" s="3">
        <v>6762.97</v>
      </c>
      <c r="O1013" s="3">
        <v>0.81</v>
      </c>
      <c r="P1013" s="3">
        <v>1222426</v>
      </c>
      <c r="Q1013" s="1">
        <v>44958</v>
      </c>
      <c r="R1013" t="s">
        <v>2488</v>
      </c>
    </row>
    <row r="1014" spans="1:18" x14ac:dyDescent="0.25">
      <c r="A1014" t="s">
        <v>1775</v>
      </c>
      <c r="B1014" t="s">
        <v>708</v>
      </c>
      <c r="C1014" s="3">
        <v>32807</v>
      </c>
      <c r="D1014" s="3">
        <v>32807</v>
      </c>
      <c r="E1014" s="3">
        <v>0</v>
      </c>
      <c r="F1014" s="3">
        <v>0</v>
      </c>
      <c r="G1014" s="3">
        <v>0</v>
      </c>
      <c r="H1014" s="3">
        <v>32281.29</v>
      </c>
      <c r="I1014" s="3">
        <v>5833.34</v>
      </c>
      <c r="J1014" s="3">
        <v>457.2</v>
      </c>
      <c r="K1014" s="3">
        <v>845.16</v>
      </c>
      <c r="L1014" s="3">
        <v>0</v>
      </c>
      <c r="M1014" s="3"/>
      <c r="N1014" s="3">
        <v>-3532</v>
      </c>
      <c r="O1014" s="3">
        <v>0.01</v>
      </c>
      <c r="P1014" s="3">
        <v>35885</v>
      </c>
      <c r="Q1014" s="1">
        <v>44958</v>
      </c>
      <c r="R1014" t="s">
        <v>2489</v>
      </c>
    </row>
    <row r="1015" spans="1:18" x14ac:dyDescent="0.25">
      <c r="A1015" t="s">
        <v>709</v>
      </c>
      <c r="B1015" t="s">
        <v>1186</v>
      </c>
      <c r="C1015" s="3">
        <v>33211</v>
      </c>
      <c r="D1015" s="3">
        <v>33211</v>
      </c>
      <c r="E1015" s="3">
        <v>0</v>
      </c>
      <c r="F1015" s="3">
        <v>1660.53</v>
      </c>
      <c r="G1015" s="3">
        <v>0</v>
      </c>
      <c r="H1015" s="3">
        <v>32281.29</v>
      </c>
      <c r="I1015" s="3">
        <v>3362.92</v>
      </c>
      <c r="J1015" s="3">
        <v>265.2</v>
      </c>
      <c r="K1015" s="3">
        <v>487.29</v>
      </c>
      <c r="L1015" s="3">
        <v>0</v>
      </c>
      <c r="M1015" s="3"/>
      <c r="N1015" s="3">
        <v>0</v>
      </c>
      <c r="O1015" s="3">
        <v>0.77</v>
      </c>
      <c r="P1015" s="3">
        <v>38058</v>
      </c>
      <c r="Q1015" s="1">
        <v>44958</v>
      </c>
      <c r="R1015" t="s">
        <v>710</v>
      </c>
    </row>
    <row r="1016" spans="1:18" x14ac:dyDescent="0.25">
      <c r="A1016" t="s">
        <v>711</v>
      </c>
      <c r="B1016" t="s">
        <v>712</v>
      </c>
      <c r="C1016" s="3">
        <v>2162263</v>
      </c>
      <c r="D1016" s="3">
        <v>0</v>
      </c>
      <c r="E1016" s="3">
        <v>1415777.28</v>
      </c>
      <c r="F1016" s="3" t="s">
        <v>72</v>
      </c>
      <c r="G1016" s="3">
        <v>0</v>
      </c>
      <c r="H1016" s="3">
        <v>32281.29</v>
      </c>
      <c r="I1016" s="3">
        <v>3101.58</v>
      </c>
      <c r="J1016" s="3">
        <v>243.6</v>
      </c>
      <c r="K1016" s="3">
        <v>449.42</v>
      </c>
      <c r="L1016" s="3">
        <v>0</v>
      </c>
      <c r="M1016" s="3"/>
      <c r="N1016" s="3">
        <v>6421.99</v>
      </c>
      <c r="O1016" s="3">
        <v>0.26</v>
      </c>
      <c r="P1016" s="3">
        <v>2275550</v>
      </c>
      <c r="Q1016" s="1">
        <v>44958</v>
      </c>
      <c r="R1016" t="s">
        <v>2490</v>
      </c>
    </row>
    <row r="1017" spans="1:18" x14ac:dyDescent="0.25">
      <c r="A1017" t="s">
        <v>713</v>
      </c>
      <c r="B1017" t="s">
        <v>549</v>
      </c>
      <c r="C1017" s="3">
        <v>250120</v>
      </c>
      <c r="D1017" s="3">
        <v>0</v>
      </c>
      <c r="E1017" s="3">
        <v>228403.05</v>
      </c>
      <c r="F1017" s="3">
        <v>33137.1</v>
      </c>
      <c r="G1017" s="3">
        <v>0</v>
      </c>
      <c r="H1017" s="3">
        <v>32281.29</v>
      </c>
      <c r="I1017" s="3">
        <v>3057.2</v>
      </c>
      <c r="J1017" s="3">
        <v>240</v>
      </c>
      <c r="K1017" s="3">
        <v>443.18</v>
      </c>
      <c r="L1017" s="3">
        <v>5951.37</v>
      </c>
      <c r="M1017" s="3"/>
      <c r="N1017" s="3">
        <v>18155</v>
      </c>
      <c r="O1017" s="3">
        <v>0.81</v>
      </c>
      <c r="P1017" s="3">
        <v>321669</v>
      </c>
      <c r="Q1017" s="1">
        <v>44958</v>
      </c>
      <c r="R1017" t="s">
        <v>2437</v>
      </c>
    </row>
    <row r="1018" spans="1:18" x14ac:dyDescent="0.25">
      <c r="A1018" t="s">
        <v>714</v>
      </c>
      <c r="B1018" t="s">
        <v>715</v>
      </c>
      <c r="C1018" s="3">
        <v>44018</v>
      </c>
      <c r="D1018" s="3">
        <v>44018</v>
      </c>
      <c r="E1018" s="3">
        <v>0</v>
      </c>
      <c r="F1018" s="3">
        <v>0</v>
      </c>
      <c r="G1018" s="3">
        <v>0</v>
      </c>
      <c r="H1018" s="3">
        <v>32281.29</v>
      </c>
      <c r="I1018" s="3">
        <v>3249.51</v>
      </c>
      <c r="J1018" s="3">
        <v>0</v>
      </c>
      <c r="K1018" s="3">
        <v>470.64</v>
      </c>
      <c r="L1018" s="3">
        <v>9748.4</v>
      </c>
      <c r="M1018" s="3"/>
      <c r="N1018" s="3">
        <v>-3291</v>
      </c>
      <c r="O1018" s="3">
        <v>0.16</v>
      </c>
      <c r="P1018" s="3">
        <v>42459</v>
      </c>
      <c r="Q1018" s="1">
        <v>44958</v>
      </c>
      <c r="R1018" t="s">
        <v>2491</v>
      </c>
    </row>
    <row r="1019" spans="1:18" x14ac:dyDescent="0.25">
      <c r="A1019" t="s">
        <v>716</v>
      </c>
      <c r="B1019" t="s">
        <v>1109</v>
      </c>
      <c r="C1019" s="3">
        <v>59125</v>
      </c>
      <c r="D1019" s="3">
        <v>35400</v>
      </c>
      <c r="E1019" s="3">
        <v>23725</v>
      </c>
      <c r="F1019" s="3">
        <v>2893.23</v>
      </c>
      <c r="G1019" s="3">
        <v>0</v>
      </c>
      <c r="H1019" s="3">
        <v>32281.29</v>
      </c>
      <c r="I1019" s="3">
        <v>2879.69</v>
      </c>
      <c r="J1019" s="3">
        <v>226.8</v>
      </c>
      <c r="K1019" s="3">
        <v>417.38</v>
      </c>
      <c r="L1019" s="3">
        <v>0</v>
      </c>
      <c r="M1019" s="3"/>
      <c r="N1019" s="3">
        <v>0</v>
      </c>
      <c r="O1019" s="3">
        <v>0.61</v>
      </c>
      <c r="P1019" s="3">
        <v>62424</v>
      </c>
      <c r="Q1019" s="1">
        <v>44958</v>
      </c>
      <c r="R1019" t="s">
        <v>292</v>
      </c>
    </row>
    <row r="1020" spans="1:18" x14ac:dyDescent="0.25">
      <c r="A1020" t="s">
        <v>717</v>
      </c>
      <c r="B1020" t="s">
        <v>718</v>
      </c>
      <c r="C1020" s="3">
        <v>29746</v>
      </c>
      <c r="D1020" s="3">
        <v>29746</v>
      </c>
      <c r="E1020" s="3">
        <v>0</v>
      </c>
      <c r="F1020" s="3">
        <v>0</v>
      </c>
      <c r="G1020" s="3">
        <v>0</v>
      </c>
      <c r="H1020" s="3">
        <v>32281.29</v>
      </c>
      <c r="I1020" s="3">
        <v>2953.65</v>
      </c>
      <c r="J1020" s="3">
        <v>231.6</v>
      </c>
      <c r="K1020" s="3">
        <v>428.2</v>
      </c>
      <c r="L1020" s="3">
        <v>0</v>
      </c>
      <c r="M1020" s="3"/>
      <c r="N1020" s="3">
        <v>-3264</v>
      </c>
      <c r="O1020" s="3">
        <v>0.26</v>
      </c>
      <c r="P1020" s="3">
        <v>32631</v>
      </c>
      <c r="Q1020" s="1">
        <v>44958</v>
      </c>
      <c r="R1020" t="s">
        <v>2492</v>
      </c>
    </row>
    <row r="1021" spans="1:18" x14ac:dyDescent="0.25">
      <c r="A1021" t="s">
        <v>719</v>
      </c>
      <c r="B1021" t="s">
        <v>720</v>
      </c>
      <c r="C1021" s="3">
        <v>32972</v>
      </c>
      <c r="D1021" s="3">
        <v>32972</v>
      </c>
      <c r="E1021" s="3">
        <v>0</v>
      </c>
      <c r="F1021" s="3">
        <v>0</v>
      </c>
      <c r="G1021" s="3">
        <v>0</v>
      </c>
      <c r="H1021" s="3">
        <v>32281.29</v>
      </c>
      <c r="I1021" s="3">
        <v>3155.82</v>
      </c>
      <c r="J1021" s="3">
        <v>248.4</v>
      </c>
      <c r="K1021" s="3">
        <v>456.91</v>
      </c>
      <c r="L1021" s="3">
        <v>0</v>
      </c>
      <c r="M1021" s="3"/>
      <c r="N1021" s="3">
        <v>0</v>
      </c>
      <c r="O1021" s="3">
        <v>0.57999999999999996</v>
      </c>
      <c r="P1021" s="3">
        <v>36143</v>
      </c>
      <c r="Q1021" s="1">
        <v>44958</v>
      </c>
      <c r="R1021" t="s">
        <v>720</v>
      </c>
    </row>
    <row r="1022" spans="1:18" x14ac:dyDescent="0.25">
      <c r="A1022" t="s">
        <v>721</v>
      </c>
      <c r="B1022" t="s">
        <v>1187</v>
      </c>
      <c r="C1022" s="3">
        <v>29783</v>
      </c>
      <c r="D1022" s="3">
        <v>0</v>
      </c>
      <c r="E1022" s="3">
        <v>29783</v>
      </c>
      <c r="F1022" s="3">
        <v>1489.15</v>
      </c>
      <c r="G1022" s="3">
        <v>0</v>
      </c>
      <c r="H1022" s="3">
        <v>32281.29</v>
      </c>
      <c r="I1022" s="3">
        <v>2988.17</v>
      </c>
      <c r="J1022" s="3">
        <v>235.4</v>
      </c>
      <c r="K1022" s="3">
        <v>433.19</v>
      </c>
      <c r="L1022" s="3">
        <v>0</v>
      </c>
      <c r="M1022" s="3"/>
      <c r="N1022" s="3">
        <v>0</v>
      </c>
      <c r="O1022" s="3">
        <v>0.8</v>
      </c>
      <c r="P1022" s="3">
        <v>67211</v>
      </c>
      <c r="Q1022" s="1">
        <v>44958</v>
      </c>
      <c r="R1022" t="s">
        <v>2493</v>
      </c>
    </row>
    <row r="1023" spans="1:18" x14ac:dyDescent="0.25">
      <c r="A1023" t="s">
        <v>723</v>
      </c>
      <c r="B1023" t="s">
        <v>724</v>
      </c>
      <c r="C1023" s="3">
        <v>29514</v>
      </c>
      <c r="D1023" s="3">
        <v>29514</v>
      </c>
      <c r="E1023" s="3">
        <v>0</v>
      </c>
      <c r="F1023" s="3">
        <v>0</v>
      </c>
      <c r="G1023" s="3">
        <v>0</v>
      </c>
      <c r="H1023" s="3">
        <v>32281.29</v>
      </c>
      <c r="I1023" s="3">
        <v>2953.65</v>
      </c>
      <c r="J1023" s="3">
        <v>0</v>
      </c>
      <c r="K1023" s="3">
        <v>427.78</v>
      </c>
      <c r="L1023" s="3">
        <v>0</v>
      </c>
      <c r="M1023" s="3"/>
      <c r="N1023" s="3">
        <v>-3264</v>
      </c>
      <c r="O1023" s="3">
        <v>0.28000000000000003</v>
      </c>
      <c r="P1023" s="3">
        <v>32399</v>
      </c>
      <c r="Q1023" s="1">
        <v>44958</v>
      </c>
      <c r="R1023" t="s">
        <v>2494</v>
      </c>
    </row>
    <row r="1024" spans="1:18" x14ac:dyDescent="0.25">
      <c r="A1024" t="s">
        <v>725</v>
      </c>
      <c r="B1024" t="s">
        <v>458</v>
      </c>
      <c r="C1024" s="3">
        <v>33000</v>
      </c>
      <c r="D1024" s="3">
        <v>0</v>
      </c>
      <c r="E1024" s="3">
        <v>33000</v>
      </c>
      <c r="F1024" s="3">
        <v>1650</v>
      </c>
      <c r="G1024" s="3">
        <v>0</v>
      </c>
      <c r="H1024" s="3">
        <v>32281.29</v>
      </c>
      <c r="I1024" s="3">
        <v>3180.48</v>
      </c>
      <c r="J1024" s="3">
        <v>249.6</v>
      </c>
      <c r="K1024" s="3">
        <v>461.07</v>
      </c>
      <c r="L1024" s="3">
        <v>0</v>
      </c>
      <c r="M1024" s="3"/>
      <c r="N1024" s="3">
        <v>0</v>
      </c>
      <c r="O1024" s="3">
        <v>0.56000000000000005</v>
      </c>
      <c r="P1024" s="3">
        <v>70823</v>
      </c>
      <c r="Q1024" s="1">
        <v>44958</v>
      </c>
      <c r="R1024" t="s">
        <v>458</v>
      </c>
    </row>
    <row r="1025" spans="1:18" x14ac:dyDescent="0.25">
      <c r="A1025" t="s">
        <v>726</v>
      </c>
      <c r="B1025" t="s">
        <v>723</v>
      </c>
      <c r="C1025" s="3">
        <v>34449</v>
      </c>
      <c r="D1025" s="3">
        <v>34449</v>
      </c>
      <c r="E1025" s="3">
        <v>0</v>
      </c>
      <c r="F1025" s="3">
        <v>0</v>
      </c>
      <c r="G1025" s="3">
        <v>0</v>
      </c>
      <c r="H1025" s="3">
        <v>32281.29</v>
      </c>
      <c r="I1025" s="3">
        <v>3136.1</v>
      </c>
      <c r="J1025" s="3">
        <v>246</v>
      </c>
      <c r="K1025" s="3">
        <v>454.41</v>
      </c>
      <c r="L1025" s="3">
        <v>0</v>
      </c>
      <c r="M1025" s="3"/>
      <c r="N1025" s="3">
        <v>-491</v>
      </c>
      <c r="O1025" s="3">
        <v>0.2</v>
      </c>
      <c r="P1025" s="3">
        <v>35627</v>
      </c>
      <c r="Q1025" s="1">
        <v>44958</v>
      </c>
      <c r="R1025" t="s">
        <v>2495</v>
      </c>
    </row>
    <row r="1026" spans="1:18" x14ac:dyDescent="0.25">
      <c r="A1026" t="s">
        <v>728</v>
      </c>
      <c r="B1026" t="s">
        <v>1102</v>
      </c>
      <c r="C1026" s="3">
        <v>30166</v>
      </c>
      <c r="D1026" s="3">
        <v>0</v>
      </c>
      <c r="E1026" s="3">
        <v>30166</v>
      </c>
      <c r="F1026" s="3">
        <v>1508.3</v>
      </c>
      <c r="G1026" s="3">
        <v>0</v>
      </c>
      <c r="H1026" s="3">
        <v>32281.29</v>
      </c>
      <c r="I1026" s="3">
        <v>3348.13</v>
      </c>
      <c r="J1026" s="3">
        <v>264</v>
      </c>
      <c r="K1026" s="3">
        <v>484.79</v>
      </c>
      <c r="L1026" s="3">
        <v>0</v>
      </c>
      <c r="M1026" s="3"/>
      <c r="N1026" s="3">
        <v>0</v>
      </c>
      <c r="O1026" s="3">
        <v>0.49</v>
      </c>
      <c r="P1026" s="3">
        <v>68053</v>
      </c>
      <c r="Q1026" s="1">
        <v>44958</v>
      </c>
      <c r="R1026" t="s">
        <v>2344</v>
      </c>
    </row>
    <row r="1027" spans="1:18" x14ac:dyDescent="0.25">
      <c r="A1027" t="s">
        <v>729</v>
      </c>
      <c r="B1027" t="s">
        <v>730</v>
      </c>
      <c r="C1027" s="3">
        <v>30313</v>
      </c>
      <c r="D1027" s="3">
        <v>30313</v>
      </c>
      <c r="E1027" s="3">
        <v>0</v>
      </c>
      <c r="F1027" s="3">
        <v>0</v>
      </c>
      <c r="G1027" s="3">
        <v>0</v>
      </c>
      <c r="H1027" s="3">
        <v>32281.29</v>
      </c>
      <c r="I1027" s="3">
        <v>3486.2</v>
      </c>
      <c r="J1027" s="3">
        <v>274.8</v>
      </c>
      <c r="K1027" s="3">
        <v>504.76</v>
      </c>
      <c r="L1027" s="3">
        <v>0</v>
      </c>
      <c r="M1027" s="3"/>
      <c r="N1027" s="3">
        <v>-3313</v>
      </c>
      <c r="O1027" s="3">
        <v>0.95</v>
      </c>
      <c r="P1027" s="3">
        <v>33235</v>
      </c>
      <c r="Q1027" s="1">
        <v>44958</v>
      </c>
      <c r="R1027" t="s">
        <v>2496</v>
      </c>
    </row>
    <row r="1028" spans="1:18" x14ac:dyDescent="0.25">
      <c r="A1028" t="s">
        <v>731</v>
      </c>
      <c r="B1028" t="s">
        <v>1102</v>
      </c>
      <c r="C1028" s="3">
        <v>30948</v>
      </c>
      <c r="D1028" s="3">
        <v>0</v>
      </c>
      <c r="E1028" s="3">
        <v>30948</v>
      </c>
      <c r="F1028" s="3">
        <v>1547.4</v>
      </c>
      <c r="G1028" s="3">
        <v>0</v>
      </c>
      <c r="H1028" s="3">
        <v>32281.29</v>
      </c>
      <c r="I1028" s="3">
        <v>4082.84</v>
      </c>
      <c r="J1028" s="3">
        <v>321.60000000000002</v>
      </c>
      <c r="K1028" s="3">
        <v>591.32000000000005</v>
      </c>
      <c r="L1028" s="3">
        <v>0</v>
      </c>
      <c r="M1028" s="3"/>
      <c r="N1028" s="3">
        <v>0</v>
      </c>
      <c r="O1028" s="3">
        <v>0.55000000000000004</v>
      </c>
      <c r="P1028" s="3">
        <v>69773</v>
      </c>
      <c r="Q1028" s="1">
        <v>44958</v>
      </c>
      <c r="R1028" t="s">
        <v>2344</v>
      </c>
    </row>
    <row r="1029" spans="1:18" x14ac:dyDescent="0.25">
      <c r="A1029" t="s">
        <v>732</v>
      </c>
      <c r="B1029" t="s">
        <v>733</v>
      </c>
      <c r="C1029" s="3">
        <v>120783</v>
      </c>
      <c r="D1029" s="3">
        <v>122711</v>
      </c>
      <c r="E1029" s="3">
        <v>0</v>
      </c>
      <c r="F1029" s="3">
        <v>1928</v>
      </c>
      <c r="G1029" s="3">
        <v>1928</v>
      </c>
      <c r="H1029" s="3">
        <v>32281.29</v>
      </c>
      <c r="I1029" s="3">
        <v>4102.57</v>
      </c>
      <c r="J1029" s="3">
        <v>322.8</v>
      </c>
      <c r="K1029" s="3">
        <v>594.65</v>
      </c>
      <c r="L1029" s="3">
        <v>0</v>
      </c>
      <c r="M1029" s="3"/>
      <c r="N1029" s="3">
        <v>34023.29</v>
      </c>
      <c r="O1029" s="3">
        <v>0.4</v>
      </c>
      <c r="P1029" s="3">
        <v>71325</v>
      </c>
      <c r="Q1029" s="1">
        <v>44958</v>
      </c>
      <c r="R1029" t="s">
        <v>2497</v>
      </c>
    </row>
    <row r="1030" spans="1:18" x14ac:dyDescent="0.25">
      <c r="A1030" t="s">
        <v>734</v>
      </c>
      <c r="B1030" t="s">
        <v>735</v>
      </c>
      <c r="C1030" s="3">
        <v>160313</v>
      </c>
      <c r="D1030" s="3">
        <v>0</v>
      </c>
      <c r="E1030" s="3">
        <v>149802.06</v>
      </c>
      <c r="F1030" s="3" t="s">
        <v>72</v>
      </c>
      <c r="G1030" s="3">
        <v>0</v>
      </c>
      <c r="H1030" s="3">
        <v>32281.29</v>
      </c>
      <c r="I1030" s="3">
        <v>5059.18</v>
      </c>
      <c r="J1030" s="3">
        <v>396</v>
      </c>
      <c r="K1030" s="3">
        <v>733.22</v>
      </c>
      <c r="L1030" s="3">
        <v>0</v>
      </c>
      <c r="M1030" s="3"/>
      <c r="N1030" s="3">
        <v>6945</v>
      </c>
      <c r="O1030" s="3">
        <v>0.21</v>
      </c>
      <c r="P1030" s="3">
        <v>213218</v>
      </c>
      <c r="Q1030" s="1">
        <v>44958</v>
      </c>
      <c r="R1030" t="s">
        <v>2498</v>
      </c>
    </row>
    <row r="1031" spans="1:18" x14ac:dyDescent="0.25">
      <c r="A1031" t="s">
        <v>736</v>
      </c>
      <c r="B1031" t="s">
        <v>33</v>
      </c>
      <c r="C1031" s="3">
        <v>113419</v>
      </c>
      <c r="D1031" s="3">
        <v>70245</v>
      </c>
      <c r="E1031" s="3">
        <v>43174</v>
      </c>
      <c r="F1031" s="3">
        <v>2158.6999999999998</v>
      </c>
      <c r="G1031" s="3">
        <v>0</v>
      </c>
      <c r="H1031" s="3">
        <v>32281.29</v>
      </c>
      <c r="I1031" s="3">
        <v>9053.26</v>
      </c>
      <c r="J1031" s="3">
        <v>710.4</v>
      </c>
      <c r="K1031" s="3">
        <v>1311.64</v>
      </c>
      <c r="L1031" s="3">
        <v>0</v>
      </c>
      <c r="M1031" s="3"/>
      <c r="N1031" s="3">
        <v>0</v>
      </c>
      <c r="O1031" s="3">
        <v>0.71</v>
      </c>
      <c r="P1031" s="3">
        <v>88690</v>
      </c>
      <c r="Q1031" s="1">
        <v>44958</v>
      </c>
      <c r="R1031" t="s">
        <v>33</v>
      </c>
    </row>
    <row r="1032" spans="1:18" x14ac:dyDescent="0.25">
      <c r="A1032" t="s">
        <v>737</v>
      </c>
      <c r="B1032" t="s">
        <v>1188</v>
      </c>
      <c r="C1032" s="3">
        <v>34475</v>
      </c>
      <c r="D1032" s="3">
        <v>35050</v>
      </c>
      <c r="E1032" s="3">
        <v>0</v>
      </c>
      <c r="F1032" s="3">
        <v>575</v>
      </c>
      <c r="G1032" s="3">
        <v>575</v>
      </c>
      <c r="H1032" s="3">
        <v>32281.29</v>
      </c>
      <c r="I1032" s="3">
        <v>3422.09</v>
      </c>
      <c r="J1032" s="3">
        <v>0</v>
      </c>
      <c r="K1032" s="3">
        <v>495.61</v>
      </c>
      <c r="L1032" s="3">
        <v>0</v>
      </c>
      <c r="M1032" s="3"/>
      <c r="N1032" s="3">
        <v>0</v>
      </c>
      <c r="O1032" s="3">
        <v>0.01</v>
      </c>
      <c r="P1032" s="3">
        <v>36199</v>
      </c>
      <c r="Q1032" s="1">
        <v>44958</v>
      </c>
      <c r="R1032" t="s">
        <v>2499</v>
      </c>
    </row>
    <row r="1033" spans="1:18" x14ac:dyDescent="0.25">
      <c r="A1033" t="s">
        <v>739</v>
      </c>
      <c r="B1033" t="s">
        <v>740</v>
      </c>
      <c r="C1033" s="3">
        <v>30236</v>
      </c>
      <c r="D1033" s="3">
        <v>30236</v>
      </c>
      <c r="E1033" s="3">
        <v>0</v>
      </c>
      <c r="F1033" s="3">
        <v>0</v>
      </c>
      <c r="G1033" s="3">
        <v>0</v>
      </c>
      <c r="H1033" s="3">
        <v>32281.29</v>
      </c>
      <c r="I1033" s="3">
        <v>4240.6400000000003</v>
      </c>
      <c r="J1033" s="3">
        <v>0</v>
      </c>
      <c r="K1033" s="3">
        <v>614.21</v>
      </c>
      <c r="L1033" s="3">
        <v>0</v>
      </c>
      <c r="M1033" s="3"/>
      <c r="N1033" s="3">
        <v>-3383</v>
      </c>
      <c r="O1033" s="3">
        <v>0.86</v>
      </c>
      <c r="P1033" s="3">
        <v>33754</v>
      </c>
      <c r="Q1033" s="1">
        <v>44958</v>
      </c>
      <c r="R1033" t="s">
        <v>2500</v>
      </c>
    </row>
    <row r="1034" spans="1:18" x14ac:dyDescent="0.25">
      <c r="A1034" t="s">
        <v>741</v>
      </c>
      <c r="B1034" t="s">
        <v>742</v>
      </c>
      <c r="C1034" s="3">
        <v>30829</v>
      </c>
      <c r="D1034" s="3">
        <v>30829</v>
      </c>
      <c r="E1034" s="3">
        <v>0</v>
      </c>
      <c r="F1034" s="3">
        <v>0</v>
      </c>
      <c r="G1034" s="3">
        <v>0</v>
      </c>
      <c r="H1034" s="3">
        <v>32281.29</v>
      </c>
      <c r="I1034" s="3">
        <v>4289.95</v>
      </c>
      <c r="J1034" s="3">
        <v>0</v>
      </c>
      <c r="K1034" s="3">
        <v>621.28</v>
      </c>
      <c r="L1034" s="3">
        <v>0</v>
      </c>
      <c r="M1034" s="3"/>
      <c r="N1034" s="3">
        <v>15295.29</v>
      </c>
      <c r="O1034" s="3">
        <v>0.19</v>
      </c>
      <c r="P1034" s="3">
        <v>52488</v>
      </c>
      <c r="Q1034" s="1">
        <v>44958</v>
      </c>
      <c r="R1034" t="s">
        <v>2501</v>
      </c>
    </row>
    <row r="1035" spans="1:18" x14ac:dyDescent="0.25">
      <c r="A1035" t="s">
        <v>743</v>
      </c>
      <c r="B1035" t="s">
        <v>744</v>
      </c>
      <c r="C1035" s="3">
        <v>1527787</v>
      </c>
      <c r="D1035" s="3">
        <v>0</v>
      </c>
      <c r="E1035" s="3">
        <v>1030781.39</v>
      </c>
      <c r="F1035" s="3" t="s">
        <v>72</v>
      </c>
      <c r="G1035" s="3">
        <v>0</v>
      </c>
      <c r="H1035" s="3">
        <v>32281.29</v>
      </c>
      <c r="I1035" s="3">
        <v>4285.01</v>
      </c>
      <c r="J1035" s="3">
        <v>336</v>
      </c>
      <c r="K1035" s="3">
        <v>620.45000000000005</v>
      </c>
      <c r="L1035" s="3">
        <v>0</v>
      </c>
      <c r="M1035" s="3"/>
      <c r="N1035" s="3">
        <v>6636.78</v>
      </c>
      <c r="O1035" s="3">
        <v>0.4</v>
      </c>
      <c r="P1035" s="3">
        <v>1623486</v>
      </c>
      <c r="Q1035" s="1">
        <v>44958</v>
      </c>
      <c r="R1035" t="s">
        <v>2502</v>
      </c>
    </row>
    <row r="1036" spans="1:18" x14ac:dyDescent="0.25">
      <c r="A1036" t="s">
        <v>745</v>
      </c>
      <c r="B1036" t="s">
        <v>746</v>
      </c>
      <c r="C1036" s="3">
        <v>31241</v>
      </c>
      <c r="D1036" s="3">
        <v>31241</v>
      </c>
      <c r="E1036" s="3">
        <v>0</v>
      </c>
      <c r="F1036" s="3">
        <v>0</v>
      </c>
      <c r="G1036" s="3">
        <v>0</v>
      </c>
      <c r="H1036" s="3">
        <v>32281.29</v>
      </c>
      <c r="I1036" s="3">
        <v>4358.9799999999996</v>
      </c>
      <c r="J1036" s="3">
        <v>343.2</v>
      </c>
      <c r="K1036" s="3">
        <v>631.67999999999995</v>
      </c>
      <c r="L1036" s="3">
        <v>0</v>
      </c>
      <c r="M1036" s="3"/>
      <c r="N1036" s="3">
        <v>-3395</v>
      </c>
      <c r="O1036" s="3">
        <v>0.85</v>
      </c>
      <c r="P1036" s="3">
        <v>34221</v>
      </c>
      <c r="Q1036" s="1">
        <v>44958</v>
      </c>
      <c r="R1036" t="s">
        <v>2503</v>
      </c>
    </row>
    <row r="1037" spans="1:18" x14ac:dyDescent="0.25">
      <c r="A1037" t="s">
        <v>747</v>
      </c>
      <c r="B1037" t="s">
        <v>748</v>
      </c>
      <c r="C1037" s="3">
        <v>38200</v>
      </c>
      <c r="D1037" s="3">
        <v>38200</v>
      </c>
      <c r="E1037" s="3">
        <v>0</v>
      </c>
      <c r="F1037" s="3">
        <v>0</v>
      </c>
      <c r="G1037" s="3">
        <v>0</v>
      </c>
      <c r="H1037" s="3">
        <v>32281.29</v>
      </c>
      <c r="I1037" s="3">
        <v>4373.7700000000004</v>
      </c>
      <c r="J1037" s="3">
        <v>343.2</v>
      </c>
      <c r="K1037" s="3">
        <v>633.35</v>
      </c>
      <c r="L1037" s="3">
        <v>0</v>
      </c>
      <c r="M1037" s="3"/>
      <c r="N1037" s="3">
        <v>3550</v>
      </c>
      <c r="O1037" s="3">
        <v>0.39</v>
      </c>
      <c r="P1037" s="3">
        <v>41182</v>
      </c>
      <c r="Q1037" s="1">
        <v>44958</v>
      </c>
      <c r="R1037" t="s">
        <v>2504</v>
      </c>
    </row>
    <row r="1038" spans="1:18" x14ac:dyDescent="0.25">
      <c r="A1038" t="s">
        <v>749</v>
      </c>
      <c r="B1038" t="s">
        <v>1189</v>
      </c>
      <c r="C1038" s="3">
        <v>34218</v>
      </c>
      <c r="D1038" s="3">
        <v>34782</v>
      </c>
      <c r="E1038" s="3">
        <v>0</v>
      </c>
      <c r="F1038" s="3">
        <v>749.92</v>
      </c>
      <c r="G1038" s="3">
        <v>564</v>
      </c>
      <c r="H1038" s="3">
        <v>32281.29</v>
      </c>
      <c r="I1038" s="3">
        <v>4240.6400000000003</v>
      </c>
      <c r="J1038" s="3">
        <v>333.6</v>
      </c>
      <c r="K1038" s="3">
        <v>614.21</v>
      </c>
      <c r="L1038" s="3">
        <v>0</v>
      </c>
      <c r="M1038" s="3"/>
      <c r="N1038" s="3">
        <v>0</v>
      </c>
      <c r="O1038" s="3">
        <v>0.34</v>
      </c>
      <c r="P1038" s="3">
        <v>37656</v>
      </c>
      <c r="Q1038" s="1">
        <v>44958</v>
      </c>
      <c r="R1038" t="s">
        <v>750</v>
      </c>
    </row>
    <row r="1039" spans="1:18" x14ac:dyDescent="0.25">
      <c r="A1039" t="s">
        <v>751</v>
      </c>
      <c r="B1039" t="s">
        <v>752</v>
      </c>
      <c r="C1039" s="3">
        <v>31220</v>
      </c>
      <c r="D1039" s="3">
        <v>31220</v>
      </c>
      <c r="E1039" s="3">
        <v>0</v>
      </c>
      <c r="F1039" s="3">
        <v>0</v>
      </c>
      <c r="G1039" s="3">
        <v>0</v>
      </c>
      <c r="H1039" s="3">
        <v>32281.29</v>
      </c>
      <c r="I1039" s="3">
        <v>4339.25</v>
      </c>
      <c r="J1039" s="3">
        <v>342</v>
      </c>
      <c r="K1039" s="3">
        <v>628.35</v>
      </c>
      <c r="L1039" s="3">
        <v>0</v>
      </c>
      <c r="M1039" s="3"/>
      <c r="N1039" s="3">
        <v>-3392</v>
      </c>
      <c r="O1039" s="3">
        <v>0.11</v>
      </c>
      <c r="P1039" s="3">
        <v>34199</v>
      </c>
      <c r="Q1039" s="1">
        <v>44958</v>
      </c>
      <c r="R1039" t="s">
        <v>2505</v>
      </c>
    </row>
    <row r="1040" spans="1:18" x14ac:dyDescent="0.25">
      <c r="A1040" t="s">
        <v>753</v>
      </c>
      <c r="B1040" t="s">
        <v>1146</v>
      </c>
      <c r="C1040" s="3">
        <v>97763</v>
      </c>
      <c r="D1040" s="3">
        <v>99319.8</v>
      </c>
      <c r="E1040" s="3">
        <v>0</v>
      </c>
      <c r="F1040" s="3">
        <v>3472.74</v>
      </c>
      <c r="G1040" s="3">
        <v>1556.8</v>
      </c>
      <c r="H1040" s="3">
        <v>32281.29</v>
      </c>
      <c r="I1040" s="3">
        <v>4275.1499999999996</v>
      </c>
      <c r="J1040" s="3">
        <v>336</v>
      </c>
      <c r="K1040" s="3">
        <v>619.20000000000005</v>
      </c>
      <c r="L1040" s="3">
        <v>0</v>
      </c>
      <c r="M1040" s="3"/>
      <c r="N1040" s="3">
        <v>-3387</v>
      </c>
      <c r="O1040" s="3">
        <v>0.42</v>
      </c>
      <c r="P1040" s="3">
        <v>36041</v>
      </c>
      <c r="Q1040" s="1">
        <v>44958</v>
      </c>
      <c r="R1040" t="s">
        <v>392</v>
      </c>
    </row>
    <row r="1041" spans="1:18" x14ac:dyDescent="0.25">
      <c r="A1041" t="s">
        <v>754</v>
      </c>
      <c r="B1041" t="s">
        <v>685</v>
      </c>
      <c r="C1041" s="3">
        <v>435795</v>
      </c>
      <c r="D1041" s="3">
        <v>0</v>
      </c>
      <c r="E1041" s="3">
        <v>349470.79</v>
      </c>
      <c r="F1041" s="3">
        <v>103797.75</v>
      </c>
      <c r="G1041" s="3">
        <v>0</v>
      </c>
      <c r="H1041" s="3">
        <v>32281.29</v>
      </c>
      <c r="I1041" s="3">
        <v>4378.7</v>
      </c>
      <c r="J1041" s="3">
        <v>0</v>
      </c>
      <c r="K1041" s="3">
        <v>634.6</v>
      </c>
      <c r="L1041" s="3">
        <v>0</v>
      </c>
      <c r="M1041" s="3"/>
      <c r="N1041" s="3">
        <v>0</v>
      </c>
      <c r="O1041" s="3">
        <v>0.87</v>
      </c>
      <c r="P1041" s="3">
        <v>490564</v>
      </c>
      <c r="Q1041" s="1">
        <v>44958</v>
      </c>
      <c r="R1041" t="s">
        <v>685</v>
      </c>
    </row>
    <row r="1042" spans="1:18" x14ac:dyDescent="0.25">
      <c r="A1042" t="s">
        <v>755</v>
      </c>
      <c r="B1042" t="s">
        <v>314</v>
      </c>
      <c r="C1042" s="3">
        <v>1627709</v>
      </c>
      <c r="D1042" s="3">
        <v>0</v>
      </c>
      <c r="E1042" s="3">
        <v>1036650.25</v>
      </c>
      <c r="F1042" s="3">
        <v>642891.26</v>
      </c>
      <c r="G1042" s="3">
        <v>0</v>
      </c>
      <c r="H1042" s="3">
        <v>32281.29</v>
      </c>
      <c r="I1042" s="3">
        <v>4181.46</v>
      </c>
      <c r="J1042" s="3">
        <v>327.60000000000002</v>
      </c>
      <c r="K1042" s="3">
        <v>605.47</v>
      </c>
      <c r="L1042" s="3">
        <v>0</v>
      </c>
      <c r="M1042" s="3"/>
      <c r="N1042" s="3">
        <v>0</v>
      </c>
      <c r="O1042" s="3">
        <v>0.67</v>
      </c>
      <c r="P1042" s="3">
        <v>1716938</v>
      </c>
      <c r="Q1042" s="1">
        <v>44958</v>
      </c>
      <c r="R1042" t="s">
        <v>314</v>
      </c>
    </row>
    <row r="1043" spans="1:18" x14ac:dyDescent="0.25">
      <c r="A1043" t="s">
        <v>756</v>
      </c>
      <c r="B1043" t="s">
        <v>33</v>
      </c>
      <c r="C1043" s="3">
        <v>99493</v>
      </c>
      <c r="D1043" s="3">
        <v>61939</v>
      </c>
      <c r="E1043" s="3">
        <v>37554</v>
      </c>
      <c r="F1043" s="3">
        <v>1877.7</v>
      </c>
      <c r="G1043" s="3">
        <v>0</v>
      </c>
      <c r="H1043" s="3">
        <v>32281.29</v>
      </c>
      <c r="I1043" s="3">
        <v>4511.84</v>
      </c>
      <c r="J1043" s="3">
        <v>355.2</v>
      </c>
      <c r="K1043" s="3">
        <v>653.74</v>
      </c>
      <c r="L1043" s="3">
        <v>0</v>
      </c>
      <c r="M1043" s="3"/>
      <c r="N1043" s="3">
        <v>0</v>
      </c>
      <c r="O1043" s="3">
        <v>0.23</v>
      </c>
      <c r="P1043" s="3">
        <v>77234</v>
      </c>
      <c r="Q1043" s="1">
        <v>44958</v>
      </c>
      <c r="R1043" t="s">
        <v>33</v>
      </c>
    </row>
    <row r="1044" spans="1:18" x14ac:dyDescent="0.25">
      <c r="A1044" t="s">
        <v>757</v>
      </c>
      <c r="B1044" t="s">
        <v>720</v>
      </c>
      <c r="C1044" s="3">
        <v>34574</v>
      </c>
      <c r="D1044" s="3">
        <v>34574</v>
      </c>
      <c r="E1044" s="3">
        <v>0</v>
      </c>
      <c r="F1044" s="3">
        <v>0</v>
      </c>
      <c r="G1044" s="3">
        <v>0</v>
      </c>
      <c r="H1044" s="3">
        <v>32281.29</v>
      </c>
      <c r="I1044" s="3">
        <v>4551.29</v>
      </c>
      <c r="J1044" s="3">
        <v>356.4</v>
      </c>
      <c r="K1044" s="3">
        <v>659.15</v>
      </c>
      <c r="L1044" s="3">
        <v>0</v>
      </c>
      <c r="M1044" s="3"/>
      <c r="N1044" s="3">
        <v>0</v>
      </c>
      <c r="O1044" s="3">
        <v>0.87</v>
      </c>
      <c r="P1044" s="3">
        <v>37849</v>
      </c>
      <c r="Q1044" s="1">
        <v>44958</v>
      </c>
      <c r="R1044" t="s">
        <v>720</v>
      </c>
    </row>
    <row r="1045" spans="1:18" x14ac:dyDescent="0.25">
      <c r="A1045" t="s">
        <v>758</v>
      </c>
      <c r="B1045" t="s">
        <v>759</v>
      </c>
      <c r="C1045" s="3">
        <v>31235</v>
      </c>
      <c r="D1045" s="3">
        <v>31235</v>
      </c>
      <c r="E1045" s="3">
        <v>0</v>
      </c>
      <c r="F1045" s="3">
        <v>0</v>
      </c>
      <c r="G1045" s="3">
        <v>0</v>
      </c>
      <c r="H1045" s="3">
        <v>32281.29</v>
      </c>
      <c r="I1045" s="3">
        <v>4354.05</v>
      </c>
      <c r="J1045" s="3">
        <v>342</v>
      </c>
      <c r="K1045" s="3">
        <v>630.44000000000005</v>
      </c>
      <c r="L1045" s="3">
        <v>0</v>
      </c>
      <c r="M1045" s="3"/>
      <c r="N1045" s="3">
        <v>-3394</v>
      </c>
      <c r="O1045" s="3">
        <v>0.22</v>
      </c>
      <c r="P1045" s="3">
        <v>34214</v>
      </c>
      <c r="Q1045" s="1">
        <v>44958</v>
      </c>
      <c r="R1045" t="s">
        <v>2506</v>
      </c>
    </row>
    <row r="1046" spans="1:18" x14ac:dyDescent="0.25">
      <c r="A1046" t="s">
        <v>760</v>
      </c>
      <c r="B1046" t="s">
        <v>761</v>
      </c>
      <c r="C1046" s="3">
        <v>39771</v>
      </c>
      <c r="D1046" s="3">
        <v>0</v>
      </c>
      <c r="E1046" s="3">
        <v>39104.699999999997</v>
      </c>
      <c r="F1046" s="3">
        <v>2621.54</v>
      </c>
      <c r="G1046" s="3">
        <v>0</v>
      </c>
      <c r="H1046" s="3">
        <v>32281.29</v>
      </c>
      <c r="I1046" s="3">
        <v>5226.83</v>
      </c>
      <c r="J1046" s="3">
        <v>0</v>
      </c>
      <c r="K1046" s="3">
        <v>756.94</v>
      </c>
      <c r="L1046" s="3">
        <v>0</v>
      </c>
      <c r="M1046" s="3"/>
      <c r="N1046" s="3">
        <v>0</v>
      </c>
      <c r="O1046" s="3">
        <v>0.7</v>
      </c>
      <c r="P1046" s="3">
        <v>79992</v>
      </c>
      <c r="Q1046" s="1">
        <v>44958</v>
      </c>
      <c r="R1046" t="s">
        <v>761</v>
      </c>
    </row>
    <row r="1047" spans="1:18" x14ac:dyDescent="0.25">
      <c r="A1047" t="s">
        <v>762</v>
      </c>
      <c r="B1047" t="s">
        <v>763</v>
      </c>
      <c r="C1047" s="3">
        <v>1089518</v>
      </c>
      <c r="D1047" s="3">
        <v>0</v>
      </c>
      <c r="E1047" s="3">
        <v>724134.95</v>
      </c>
      <c r="F1047" s="3" t="s">
        <v>72</v>
      </c>
      <c r="G1047" s="3">
        <v>0</v>
      </c>
      <c r="H1047" s="3">
        <v>32281.29</v>
      </c>
      <c r="I1047" s="3">
        <v>7085.81</v>
      </c>
      <c r="J1047" s="3">
        <v>556.79999999999995</v>
      </c>
      <c r="K1047" s="3">
        <v>1026.5899999999999</v>
      </c>
      <c r="L1047" s="3">
        <v>0</v>
      </c>
      <c r="M1047" s="3"/>
      <c r="N1047" s="3">
        <v>7145.13</v>
      </c>
      <c r="O1047" s="3">
        <v>0.63</v>
      </c>
      <c r="P1047" s="3">
        <v>1173821</v>
      </c>
      <c r="Q1047" s="1">
        <v>44958</v>
      </c>
      <c r="R1047" t="s">
        <v>2507</v>
      </c>
    </row>
    <row r="1048" spans="1:18" x14ac:dyDescent="0.25">
      <c r="A1048" t="s">
        <v>764</v>
      </c>
      <c r="B1048" t="s">
        <v>278</v>
      </c>
      <c r="C1048" s="3">
        <v>127636</v>
      </c>
      <c r="D1048" s="3">
        <v>0</v>
      </c>
      <c r="E1048" s="3">
        <v>120750.5</v>
      </c>
      <c r="F1048" s="3">
        <v>12923.03</v>
      </c>
      <c r="G1048" s="3">
        <v>0</v>
      </c>
      <c r="H1048" s="3">
        <v>32281.29</v>
      </c>
      <c r="I1048" s="3">
        <v>9477.33</v>
      </c>
      <c r="J1048" s="3">
        <v>744</v>
      </c>
      <c r="K1048" s="3">
        <v>1373.22</v>
      </c>
      <c r="L1048" s="3">
        <v>0</v>
      </c>
      <c r="M1048" s="3"/>
      <c r="N1048" s="3">
        <v>0</v>
      </c>
      <c r="O1048" s="3">
        <v>0.63</v>
      </c>
      <c r="P1048" s="3">
        <v>177550</v>
      </c>
      <c r="Q1048" s="1">
        <v>44958</v>
      </c>
      <c r="R1048" t="s">
        <v>278</v>
      </c>
    </row>
    <row r="1049" spans="1:18" x14ac:dyDescent="0.25">
      <c r="A1049" t="s">
        <v>765</v>
      </c>
      <c r="B1049" t="s">
        <v>766</v>
      </c>
      <c r="C1049" s="3">
        <v>36681</v>
      </c>
      <c r="D1049" s="3">
        <v>36681</v>
      </c>
      <c r="E1049" s="3">
        <v>0</v>
      </c>
      <c r="F1049" s="3">
        <v>0</v>
      </c>
      <c r="G1049" s="3">
        <v>0</v>
      </c>
      <c r="H1049" s="3">
        <v>32281.29</v>
      </c>
      <c r="I1049" s="3">
        <v>9477.33</v>
      </c>
      <c r="J1049" s="3">
        <v>744</v>
      </c>
      <c r="K1049" s="3">
        <v>1372.81</v>
      </c>
      <c r="L1049" s="3">
        <v>0</v>
      </c>
      <c r="M1049" s="3"/>
      <c r="N1049" s="3">
        <v>-3871</v>
      </c>
      <c r="O1049" s="3">
        <v>0.56999999999999995</v>
      </c>
      <c r="P1049" s="3">
        <v>40005</v>
      </c>
      <c r="Q1049" s="1">
        <v>44958</v>
      </c>
      <c r="R1049" t="s">
        <v>2508</v>
      </c>
    </row>
    <row r="1050" spans="1:18" x14ac:dyDescent="0.25">
      <c r="A1050" t="s">
        <v>767</v>
      </c>
      <c r="B1050" t="s">
        <v>768</v>
      </c>
      <c r="C1050" s="3">
        <v>1416874</v>
      </c>
      <c r="D1050" s="3">
        <v>28508.73</v>
      </c>
      <c r="E1050" s="3">
        <v>1085805.76</v>
      </c>
      <c r="F1050" s="3">
        <v>356849.8</v>
      </c>
      <c r="G1050" s="3">
        <v>0</v>
      </c>
      <c r="H1050" s="3">
        <v>32281.29</v>
      </c>
      <c r="I1050" s="3">
        <v>9477.33</v>
      </c>
      <c r="J1050" s="3">
        <v>744</v>
      </c>
      <c r="K1050" s="3">
        <v>1373.22</v>
      </c>
      <c r="L1050" s="3">
        <v>0</v>
      </c>
      <c r="M1050" s="3"/>
      <c r="N1050" s="3">
        <v>0</v>
      </c>
      <c r="O1050" s="3">
        <v>0.6</v>
      </c>
      <c r="P1050" s="3">
        <v>1486532</v>
      </c>
      <c r="Q1050" s="1">
        <v>44958</v>
      </c>
      <c r="R1050" t="s">
        <v>768</v>
      </c>
    </row>
    <row r="1051" spans="1:18" x14ac:dyDescent="0.25">
      <c r="A1051" t="s">
        <v>769</v>
      </c>
      <c r="B1051" t="s">
        <v>1192</v>
      </c>
      <c r="C1051" s="3">
        <v>36990</v>
      </c>
      <c r="D1051" s="3">
        <v>37607</v>
      </c>
      <c r="E1051" s="3">
        <v>0</v>
      </c>
      <c r="F1051" s="3">
        <v>617</v>
      </c>
      <c r="G1051" s="3">
        <v>617</v>
      </c>
      <c r="H1051" s="3">
        <v>32281.29</v>
      </c>
      <c r="I1051" s="3">
        <v>9768.25</v>
      </c>
      <c r="J1051" s="3">
        <v>766.8</v>
      </c>
      <c r="K1051" s="3">
        <v>1414.84</v>
      </c>
      <c r="L1051" s="3">
        <v>0</v>
      </c>
      <c r="M1051" s="3"/>
      <c r="N1051" s="3">
        <v>0</v>
      </c>
      <c r="O1051" s="3">
        <v>0.82</v>
      </c>
      <c r="P1051" s="3">
        <v>44232</v>
      </c>
      <c r="Q1051" s="1">
        <v>44958</v>
      </c>
      <c r="R1051" t="s">
        <v>2509</v>
      </c>
    </row>
    <row r="1052" spans="1:18" x14ac:dyDescent="0.25">
      <c r="A1052" t="s">
        <v>771</v>
      </c>
      <c r="B1052" t="s">
        <v>772</v>
      </c>
      <c r="C1052" s="3">
        <v>34850</v>
      </c>
      <c r="D1052" s="3">
        <v>34850</v>
      </c>
      <c r="E1052" s="3">
        <v>0</v>
      </c>
      <c r="F1052" s="3">
        <v>0</v>
      </c>
      <c r="G1052" s="3">
        <v>0</v>
      </c>
      <c r="H1052" s="3">
        <v>32281.29</v>
      </c>
      <c r="I1052" s="3">
        <v>7756.42</v>
      </c>
      <c r="J1052" s="3">
        <v>608.4</v>
      </c>
      <c r="K1052" s="3">
        <v>1123.55</v>
      </c>
      <c r="L1052" s="3">
        <v>0</v>
      </c>
      <c r="M1052" s="3"/>
      <c r="N1052" s="3">
        <v>-3711</v>
      </c>
      <c r="O1052" s="3">
        <v>0.34</v>
      </c>
      <c r="P1052" s="3">
        <v>38059</v>
      </c>
      <c r="Q1052" s="1">
        <v>44958</v>
      </c>
      <c r="R1052" t="s">
        <v>2510</v>
      </c>
    </row>
    <row r="1053" spans="1:18" x14ac:dyDescent="0.25">
      <c r="A1053" t="s">
        <v>773</v>
      </c>
      <c r="B1053" t="s">
        <v>774</v>
      </c>
      <c r="C1053" s="3">
        <v>2669448</v>
      </c>
      <c r="D1053" s="3">
        <v>0</v>
      </c>
      <c r="E1053" s="3">
        <v>1736545.76</v>
      </c>
      <c r="F1053" s="3" t="s">
        <v>72</v>
      </c>
      <c r="G1053" s="3">
        <v>0</v>
      </c>
      <c r="H1053" s="3">
        <v>32281.29</v>
      </c>
      <c r="I1053" s="3">
        <v>6321.51</v>
      </c>
      <c r="J1053" s="3">
        <v>496.8</v>
      </c>
      <c r="K1053" s="3">
        <v>915.48</v>
      </c>
      <c r="L1053" s="3">
        <v>0</v>
      </c>
      <c r="M1053" s="3"/>
      <c r="N1053" s="3">
        <v>7006.41</v>
      </c>
      <c r="O1053" s="3">
        <v>0.22</v>
      </c>
      <c r="P1053" s="3">
        <v>2803297</v>
      </c>
      <c r="Q1053" s="1">
        <v>44958</v>
      </c>
      <c r="R1053" t="s">
        <v>2511</v>
      </c>
    </row>
    <row r="1054" spans="1:18" x14ac:dyDescent="0.25">
      <c r="A1054" t="s">
        <v>775</v>
      </c>
      <c r="B1054" t="s">
        <v>768</v>
      </c>
      <c r="C1054" s="3">
        <v>1203740</v>
      </c>
      <c r="D1054" s="3">
        <v>23647.599999999999</v>
      </c>
      <c r="E1054" s="3">
        <v>924547.44</v>
      </c>
      <c r="F1054" s="3">
        <v>301772.33</v>
      </c>
      <c r="G1054" s="3">
        <v>0</v>
      </c>
      <c r="H1054" s="3">
        <v>32281.29</v>
      </c>
      <c r="I1054" s="3">
        <v>6030.58</v>
      </c>
      <c r="J1054" s="3">
        <v>472.8</v>
      </c>
      <c r="K1054" s="3">
        <v>873.87</v>
      </c>
      <c r="L1054" s="3">
        <v>0</v>
      </c>
      <c r="M1054" s="3"/>
      <c r="N1054" s="3">
        <v>0</v>
      </c>
      <c r="O1054" s="3">
        <v>0.69</v>
      </c>
      <c r="P1054" s="3">
        <v>1265979</v>
      </c>
      <c r="Q1054" s="1">
        <v>44958</v>
      </c>
      <c r="R1054" t="s">
        <v>768</v>
      </c>
    </row>
    <row r="1055" spans="1:18" x14ac:dyDescent="0.25">
      <c r="A1055" t="s">
        <v>776</v>
      </c>
      <c r="B1055" t="s">
        <v>683</v>
      </c>
      <c r="C1055" s="3">
        <v>2586348</v>
      </c>
      <c r="D1055" s="3">
        <v>0</v>
      </c>
      <c r="E1055" s="3">
        <v>1683846.67</v>
      </c>
      <c r="F1055" s="3" t="s">
        <v>72</v>
      </c>
      <c r="G1055" s="3">
        <v>0</v>
      </c>
      <c r="H1055" s="3">
        <v>32281.29</v>
      </c>
      <c r="I1055" s="3">
        <v>5749.51</v>
      </c>
      <c r="J1055" s="3">
        <v>451.2</v>
      </c>
      <c r="K1055" s="3">
        <v>832.67</v>
      </c>
      <c r="L1055" s="3">
        <v>0</v>
      </c>
      <c r="M1055" s="3"/>
      <c r="N1055" s="3">
        <v>6902.59</v>
      </c>
      <c r="O1055" s="3">
        <v>0.41</v>
      </c>
      <c r="P1055" s="3">
        <v>2716758</v>
      </c>
      <c r="Q1055" s="1">
        <v>44958</v>
      </c>
      <c r="R1055" t="s">
        <v>2480</v>
      </c>
    </row>
    <row r="1056" spans="1:18" x14ac:dyDescent="0.25">
      <c r="A1056" t="s">
        <v>777</v>
      </c>
      <c r="B1056" t="s">
        <v>778</v>
      </c>
      <c r="C1056" s="3">
        <v>32713</v>
      </c>
      <c r="D1056" s="3">
        <v>32713</v>
      </c>
      <c r="E1056" s="3">
        <v>0</v>
      </c>
      <c r="F1056" s="3">
        <v>0</v>
      </c>
      <c r="G1056" s="3">
        <v>0</v>
      </c>
      <c r="H1056" s="3">
        <v>32281.29</v>
      </c>
      <c r="I1056" s="3">
        <v>5744.58</v>
      </c>
      <c r="J1056" s="3">
        <v>451.2</v>
      </c>
      <c r="K1056" s="3">
        <v>832.26</v>
      </c>
      <c r="L1056" s="3">
        <v>0</v>
      </c>
      <c r="M1056" s="3"/>
      <c r="N1056" s="3">
        <v>-3524</v>
      </c>
      <c r="O1056" s="3">
        <v>0.67</v>
      </c>
      <c r="P1056" s="3">
        <v>35786</v>
      </c>
      <c r="Q1056" s="1">
        <v>44958</v>
      </c>
      <c r="R1056" t="s">
        <v>2512</v>
      </c>
    </row>
    <row r="1057" spans="1:18" x14ac:dyDescent="0.25">
      <c r="A1057" t="s">
        <v>779</v>
      </c>
      <c r="B1057" t="s">
        <v>780</v>
      </c>
      <c r="C1057" s="3">
        <v>438172</v>
      </c>
      <c r="D1057" s="3">
        <v>0</v>
      </c>
      <c r="E1057" s="3">
        <v>385864.87</v>
      </c>
      <c r="F1057" s="3" t="s">
        <v>72</v>
      </c>
      <c r="G1057" s="3">
        <v>0</v>
      </c>
      <c r="H1057" s="3">
        <v>32281.29</v>
      </c>
      <c r="I1057" s="3">
        <v>5996.06</v>
      </c>
      <c r="J1057" s="3">
        <v>0</v>
      </c>
      <c r="K1057" s="3">
        <v>868.88</v>
      </c>
      <c r="L1057" s="3">
        <v>0</v>
      </c>
      <c r="M1057" s="3"/>
      <c r="N1057" s="3">
        <v>13892.34</v>
      </c>
      <c r="O1057" s="3">
        <v>0.19</v>
      </c>
      <c r="P1057" s="3">
        <v>510504</v>
      </c>
      <c r="Q1057" s="1">
        <v>44958</v>
      </c>
      <c r="R1057" t="s">
        <v>2513</v>
      </c>
    </row>
    <row r="1058" spans="1:18" x14ac:dyDescent="0.25">
      <c r="A1058" t="s">
        <v>781</v>
      </c>
      <c r="B1058" t="s">
        <v>782</v>
      </c>
      <c r="C1058" s="3">
        <v>2797241</v>
      </c>
      <c r="D1058" s="3">
        <v>0</v>
      </c>
      <c r="E1058" s="3">
        <v>1817534.57</v>
      </c>
      <c r="F1058" s="3" t="s">
        <v>72</v>
      </c>
      <c r="G1058" s="3">
        <v>0</v>
      </c>
      <c r="H1058" s="3">
        <v>32281.29</v>
      </c>
      <c r="I1058" s="3">
        <v>7184.43</v>
      </c>
      <c r="J1058" s="3">
        <v>565.20000000000005</v>
      </c>
      <c r="K1058" s="3">
        <v>1040.74</v>
      </c>
      <c r="L1058" s="3">
        <v>0</v>
      </c>
      <c r="M1058" s="3"/>
      <c r="N1058" s="3">
        <v>7163.03</v>
      </c>
      <c r="O1058" s="3">
        <v>0.57999999999999996</v>
      </c>
      <c r="P1058" s="3">
        <v>2936353</v>
      </c>
      <c r="Q1058" s="1">
        <v>44958</v>
      </c>
      <c r="R1058" t="s">
        <v>2514</v>
      </c>
    </row>
    <row r="1059" spans="1:18" x14ac:dyDescent="0.25">
      <c r="A1059" t="s">
        <v>783</v>
      </c>
      <c r="B1059" t="s">
        <v>784</v>
      </c>
      <c r="C1059" s="3">
        <v>34253</v>
      </c>
      <c r="D1059" s="3">
        <v>34253</v>
      </c>
      <c r="E1059" s="3">
        <v>0</v>
      </c>
      <c r="F1059" s="3">
        <v>0</v>
      </c>
      <c r="G1059" s="3">
        <v>0</v>
      </c>
      <c r="H1059" s="3">
        <v>32281.29</v>
      </c>
      <c r="I1059" s="3">
        <v>7194.29</v>
      </c>
      <c r="J1059" s="3">
        <v>565.20000000000005</v>
      </c>
      <c r="K1059" s="3">
        <v>1041.99</v>
      </c>
      <c r="L1059" s="3">
        <v>0</v>
      </c>
      <c r="M1059" s="3"/>
      <c r="N1059" s="3">
        <v>-3659</v>
      </c>
      <c r="O1059" s="3">
        <v>0.23</v>
      </c>
      <c r="P1059" s="3">
        <v>37424</v>
      </c>
      <c r="Q1059" s="1">
        <v>44958</v>
      </c>
      <c r="R1059" t="s">
        <v>2515</v>
      </c>
    </row>
    <row r="1060" spans="1:18" x14ac:dyDescent="0.25">
      <c r="A1060" t="s">
        <v>785</v>
      </c>
      <c r="B1060" t="s">
        <v>786</v>
      </c>
      <c r="C1060" s="3">
        <v>111348</v>
      </c>
      <c r="D1060" s="3">
        <v>0</v>
      </c>
      <c r="E1060" s="3">
        <v>101005.54</v>
      </c>
      <c r="F1060" s="3">
        <v>15392.74</v>
      </c>
      <c r="G1060" s="3">
        <v>0</v>
      </c>
      <c r="H1060" s="3">
        <v>32281.29</v>
      </c>
      <c r="I1060" s="3">
        <v>6898.43</v>
      </c>
      <c r="J1060" s="3">
        <v>540</v>
      </c>
      <c r="K1060" s="3">
        <v>999.13</v>
      </c>
      <c r="L1060" s="3">
        <v>0</v>
      </c>
      <c r="M1060" s="3"/>
      <c r="N1060" s="3">
        <v>0</v>
      </c>
      <c r="O1060" s="3">
        <v>0.87</v>
      </c>
      <c r="P1060" s="3">
        <v>157118</v>
      </c>
      <c r="Q1060" s="1">
        <v>44958</v>
      </c>
      <c r="R1060" t="s">
        <v>786</v>
      </c>
    </row>
    <row r="1061" spans="1:18" x14ac:dyDescent="0.25">
      <c r="A1061" t="s">
        <v>787</v>
      </c>
      <c r="B1061" t="s">
        <v>780</v>
      </c>
      <c r="C1061" s="3">
        <v>441463</v>
      </c>
      <c r="D1061" s="3">
        <v>0</v>
      </c>
      <c r="E1061" s="3">
        <v>388760.89</v>
      </c>
      <c r="F1061" s="3" t="s">
        <v>72</v>
      </c>
      <c r="G1061" s="3">
        <v>0</v>
      </c>
      <c r="H1061" s="3">
        <v>32281.29</v>
      </c>
      <c r="I1061" s="3">
        <v>6321.51</v>
      </c>
      <c r="J1061" s="3">
        <v>0</v>
      </c>
      <c r="K1061" s="3">
        <v>915.9</v>
      </c>
      <c r="L1061" s="3">
        <v>0</v>
      </c>
      <c r="M1061" s="3"/>
      <c r="N1061" s="3">
        <v>13951.41</v>
      </c>
      <c r="O1061" s="3">
        <v>0.85</v>
      </c>
      <c r="P1061" s="3">
        <v>514372</v>
      </c>
      <c r="Q1061" s="1">
        <v>44958</v>
      </c>
      <c r="R1061" t="s">
        <v>2513</v>
      </c>
    </row>
    <row r="1062" spans="1:18" x14ac:dyDescent="0.25">
      <c r="A1062" t="s">
        <v>788</v>
      </c>
      <c r="B1062" t="s">
        <v>1101</v>
      </c>
      <c r="C1062" s="3">
        <v>33326</v>
      </c>
      <c r="D1062" s="3">
        <v>33326</v>
      </c>
      <c r="E1062" s="3">
        <v>0</v>
      </c>
      <c r="F1062" s="3">
        <v>556</v>
      </c>
      <c r="G1062" s="3">
        <v>0</v>
      </c>
      <c r="H1062" s="3">
        <v>32281.29</v>
      </c>
      <c r="I1062" s="3">
        <v>6321.51</v>
      </c>
      <c r="J1062" s="3">
        <v>496.8</v>
      </c>
      <c r="K1062" s="3">
        <v>915.48</v>
      </c>
      <c r="L1062" s="3">
        <v>0</v>
      </c>
      <c r="M1062" s="3"/>
      <c r="N1062" s="3">
        <v>0</v>
      </c>
      <c r="O1062" s="3">
        <v>0.92</v>
      </c>
      <c r="P1062" s="3">
        <v>40572</v>
      </c>
      <c r="Q1062" s="1">
        <v>44958</v>
      </c>
      <c r="R1062" t="s">
        <v>2339</v>
      </c>
    </row>
    <row r="1063" spans="1:18" x14ac:dyDescent="0.25">
      <c r="A1063" t="s">
        <v>789</v>
      </c>
      <c r="B1063" t="s">
        <v>790</v>
      </c>
      <c r="C1063" s="3">
        <v>1742932</v>
      </c>
      <c r="D1063" s="3">
        <v>0</v>
      </c>
      <c r="E1063" s="3">
        <v>1168055.75</v>
      </c>
      <c r="F1063" s="3" t="s">
        <v>72</v>
      </c>
      <c r="G1063" s="3">
        <v>0</v>
      </c>
      <c r="H1063" s="3">
        <v>32281.29</v>
      </c>
      <c r="I1063" s="3">
        <v>6035.51</v>
      </c>
      <c r="J1063" s="3">
        <v>474</v>
      </c>
      <c r="K1063" s="3">
        <v>874.29</v>
      </c>
      <c r="L1063" s="3">
        <v>0</v>
      </c>
      <c r="M1063" s="3"/>
      <c r="N1063" s="3">
        <v>6954.5</v>
      </c>
      <c r="O1063" s="3">
        <v>0.62</v>
      </c>
      <c r="P1063" s="3">
        <v>1847955</v>
      </c>
      <c r="Q1063" s="1">
        <v>44958</v>
      </c>
      <c r="R1063" t="s">
        <v>2516</v>
      </c>
    </row>
    <row r="1064" spans="1:18" x14ac:dyDescent="0.25">
      <c r="A1064" t="s">
        <v>791</v>
      </c>
      <c r="B1064" t="s">
        <v>792</v>
      </c>
      <c r="C1064" s="3">
        <v>363816</v>
      </c>
      <c r="D1064" s="3">
        <v>0</v>
      </c>
      <c r="E1064" s="3">
        <v>297570.95</v>
      </c>
      <c r="F1064" s="3" t="s">
        <v>72</v>
      </c>
      <c r="G1064" s="3">
        <v>0</v>
      </c>
      <c r="H1064" s="3">
        <v>32281.29</v>
      </c>
      <c r="I1064" s="3">
        <v>5744.58</v>
      </c>
      <c r="J1064" s="3">
        <v>451.2</v>
      </c>
      <c r="K1064" s="3">
        <v>832.26</v>
      </c>
      <c r="L1064" s="3">
        <v>0</v>
      </c>
      <c r="M1064" s="3"/>
      <c r="N1064" s="3">
        <v>0</v>
      </c>
      <c r="O1064" s="3">
        <v>0.12</v>
      </c>
      <c r="P1064" s="3">
        <v>418004</v>
      </c>
      <c r="Q1064" s="1">
        <v>44958</v>
      </c>
      <c r="R1064" t="s">
        <v>792</v>
      </c>
    </row>
    <row r="1065" spans="1:18" x14ac:dyDescent="0.25">
      <c r="A1065" t="s">
        <v>793</v>
      </c>
      <c r="B1065" t="s">
        <v>794</v>
      </c>
      <c r="C1065" s="3">
        <v>32713</v>
      </c>
      <c r="D1065" s="3">
        <v>32713</v>
      </c>
      <c r="E1065" s="3">
        <v>0</v>
      </c>
      <c r="F1065" s="3">
        <v>0</v>
      </c>
      <c r="G1065" s="3">
        <v>0</v>
      </c>
      <c r="H1065" s="3">
        <v>32281.29</v>
      </c>
      <c r="I1065" s="3">
        <v>5744.58</v>
      </c>
      <c r="J1065" s="3">
        <v>451.2</v>
      </c>
      <c r="K1065" s="3">
        <v>832.26</v>
      </c>
      <c r="L1065" s="3">
        <v>0</v>
      </c>
      <c r="M1065" s="3"/>
      <c r="N1065" s="3">
        <v>-3524</v>
      </c>
      <c r="O1065" s="3">
        <v>0.67</v>
      </c>
      <c r="P1065" s="3">
        <v>35786</v>
      </c>
      <c r="Q1065" s="1">
        <v>44958</v>
      </c>
      <c r="R1065" t="s">
        <v>2517</v>
      </c>
    </row>
    <row r="1066" spans="1:18" x14ac:dyDescent="0.25">
      <c r="A1066" t="s">
        <v>795</v>
      </c>
      <c r="B1066" t="s">
        <v>644</v>
      </c>
      <c r="C1066" s="3">
        <v>32713</v>
      </c>
      <c r="D1066" s="3">
        <v>32713</v>
      </c>
      <c r="E1066" s="3">
        <v>0</v>
      </c>
      <c r="F1066" s="3">
        <v>0</v>
      </c>
      <c r="G1066" s="3">
        <v>0</v>
      </c>
      <c r="H1066" s="3">
        <v>32281.29</v>
      </c>
      <c r="I1066" s="3">
        <v>5744.58</v>
      </c>
      <c r="J1066" s="3">
        <v>451.2</v>
      </c>
      <c r="K1066" s="3">
        <v>832.26</v>
      </c>
      <c r="L1066" s="3">
        <v>0</v>
      </c>
      <c r="M1066" s="3"/>
      <c r="N1066" s="3">
        <v>-3524</v>
      </c>
      <c r="O1066" s="3">
        <v>0.67</v>
      </c>
      <c r="P1066" s="3">
        <v>35786</v>
      </c>
      <c r="Q1066" s="1">
        <v>44958</v>
      </c>
      <c r="R1066" t="s">
        <v>2468</v>
      </c>
    </row>
    <row r="1067" spans="1:18" x14ac:dyDescent="0.25">
      <c r="A1067" t="s">
        <v>796</v>
      </c>
      <c r="B1067" t="s">
        <v>234</v>
      </c>
      <c r="C1067" s="3">
        <v>132025</v>
      </c>
      <c r="D1067" s="3">
        <v>0</v>
      </c>
      <c r="E1067" s="3">
        <v>123498.59</v>
      </c>
      <c r="F1067" s="3">
        <v>14701.34</v>
      </c>
      <c r="G1067" s="3">
        <v>0</v>
      </c>
      <c r="H1067" s="3">
        <v>32281.29</v>
      </c>
      <c r="I1067" s="3">
        <v>5458.59</v>
      </c>
      <c r="J1067" s="3">
        <v>428.5</v>
      </c>
      <c r="K1067" s="3">
        <v>790.64</v>
      </c>
      <c r="L1067" s="3">
        <v>0</v>
      </c>
      <c r="M1067" s="3"/>
      <c r="N1067" s="3">
        <v>0</v>
      </c>
      <c r="O1067" s="3">
        <v>0.05</v>
      </c>
      <c r="P1067" s="3">
        <v>177159</v>
      </c>
      <c r="Q1067" s="1">
        <v>44958</v>
      </c>
      <c r="R1067" t="s">
        <v>234</v>
      </c>
    </row>
    <row r="1068" spans="1:18" x14ac:dyDescent="0.25">
      <c r="A1068" t="s">
        <v>797</v>
      </c>
      <c r="B1068" t="s">
        <v>234</v>
      </c>
      <c r="C1068" s="3">
        <v>133132</v>
      </c>
      <c r="D1068" s="3">
        <v>0</v>
      </c>
      <c r="E1068" s="3">
        <v>124536.03</v>
      </c>
      <c r="F1068" s="3">
        <v>14822.77</v>
      </c>
      <c r="G1068" s="3">
        <v>0</v>
      </c>
      <c r="H1068" s="3">
        <v>32281.29</v>
      </c>
      <c r="I1068" s="3">
        <v>5739.65</v>
      </c>
      <c r="J1068" s="3">
        <v>451.2</v>
      </c>
      <c r="K1068" s="3">
        <v>831.43</v>
      </c>
      <c r="L1068" s="3">
        <v>0</v>
      </c>
      <c r="M1068" s="3"/>
      <c r="N1068" s="3">
        <v>0</v>
      </c>
      <c r="O1068" s="3">
        <v>0.63</v>
      </c>
      <c r="P1068" s="3">
        <v>178663</v>
      </c>
      <c r="Q1068" s="1">
        <v>44958</v>
      </c>
      <c r="R1068" t="s">
        <v>234</v>
      </c>
    </row>
    <row r="1069" spans="1:18" x14ac:dyDescent="0.25">
      <c r="A1069" t="s">
        <v>798</v>
      </c>
      <c r="B1069" t="s">
        <v>799</v>
      </c>
      <c r="C1069" s="3">
        <v>40595</v>
      </c>
      <c r="D1069" s="3">
        <v>40595</v>
      </c>
      <c r="E1069" s="3">
        <v>0</v>
      </c>
      <c r="F1069" s="3">
        <v>0</v>
      </c>
      <c r="G1069" s="3">
        <v>0</v>
      </c>
      <c r="H1069" s="3">
        <v>32281.29</v>
      </c>
      <c r="I1069" s="3">
        <v>7154.84</v>
      </c>
      <c r="J1069" s="3">
        <v>0</v>
      </c>
      <c r="K1069" s="3">
        <v>1036.58</v>
      </c>
      <c r="L1069" s="3">
        <v>0</v>
      </c>
      <c r="M1069" s="3"/>
      <c r="N1069" s="3">
        <v>3290</v>
      </c>
      <c r="O1069" s="3">
        <v>0.28999999999999998</v>
      </c>
      <c r="P1069" s="3">
        <v>43763</v>
      </c>
      <c r="Q1069" s="1">
        <v>44958</v>
      </c>
      <c r="R1069" t="s">
        <v>2518</v>
      </c>
    </row>
    <row r="1070" spans="1:18" x14ac:dyDescent="0.25">
      <c r="A1070" t="s">
        <v>800</v>
      </c>
      <c r="B1070" t="s">
        <v>1196</v>
      </c>
      <c r="C1070" s="3">
        <v>33630</v>
      </c>
      <c r="D1070" s="3">
        <v>33630</v>
      </c>
      <c r="E1070" s="3">
        <v>0</v>
      </c>
      <c r="F1070" s="3">
        <v>561</v>
      </c>
      <c r="G1070" s="3">
        <v>0</v>
      </c>
      <c r="H1070" s="3">
        <v>32281.29</v>
      </c>
      <c r="I1070" s="3">
        <v>6607.5</v>
      </c>
      <c r="J1070" s="3">
        <v>518.4</v>
      </c>
      <c r="K1070" s="3">
        <v>957.1</v>
      </c>
      <c r="L1070" s="3">
        <v>0</v>
      </c>
      <c r="M1070" s="3"/>
      <c r="N1070" s="3">
        <v>0</v>
      </c>
      <c r="O1070" s="3">
        <v>0.71</v>
      </c>
      <c r="P1070" s="3">
        <v>40926</v>
      </c>
      <c r="Q1070" s="1">
        <v>44958</v>
      </c>
      <c r="R1070" t="s">
        <v>2519</v>
      </c>
    </row>
    <row r="1071" spans="1:18" x14ac:dyDescent="0.25">
      <c r="A1071" t="s">
        <v>802</v>
      </c>
      <c r="B1071" t="s">
        <v>803</v>
      </c>
      <c r="C1071" s="3">
        <v>33630</v>
      </c>
      <c r="D1071" s="3">
        <v>33630</v>
      </c>
      <c r="E1071" s="3">
        <v>0</v>
      </c>
      <c r="F1071" s="3">
        <v>0</v>
      </c>
      <c r="G1071" s="3">
        <v>0</v>
      </c>
      <c r="H1071" s="3">
        <v>32281.29</v>
      </c>
      <c r="I1071" s="3">
        <v>6607.5</v>
      </c>
      <c r="J1071" s="3">
        <v>518.4</v>
      </c>
      <c r="K1071" s="3">
        <v>957.1</v>
      </c>
      <c r="L1071" s="3">
        <v>0</v>
      </c>
      <c r="M1071" s="3"/>
      <c r="N1071" s="3">
        <v>-3604</v>
      </c>
      <c r="O1071" s="3">
        <v>0.71</v>
      </c>
      <c r="P1071" s="3">
        <v>36761</v>
      </c>
      <c r="Q1071" s="1">
        <v>44958</v>
      </c>
      <c r="R1071" t="s">
        <v>2520</v>
      </c>
    </row>
    <row r="1072" spans="1:18" x14ac:dyDescent="0.25">
      <c r="A1072" t="s">
        <v>804</v>
      </c>
      <c r="B1072" t="s">
        <v>92</v>
      </c>
      <c r="C1072" s="3">
        <v>49743</v>
      </c>
      <c r="D1072" s="3">
        <v>0</v>
      </c>
      <c r="E1072" s="3">
        <v>49133.4</v>
      </c>
      <c r="F1072" s="3">
        <v>3066.27</v>
      </c>
      <c r="G1072" s="3">
        <v>0</v>
      </c>
      <c r="H1072" s="3">
        <v>32281.29</v>
      </c>
      <c r="I1072" s="3">
        <v>6612.43</v>
      </c>
      <c r="J1072" s="3">
        <v>518.20000000000005</v>
      </c>
      <c r="K1072" s="3">
        <v>957.93</v>
      </c>
      <c r="L1072" s="3">
        <v>0</v>
      </c>
      <c r="M1072" s="3"/>
      <c r="N1072" s="3">
        <v>0</v>
      </c>
      <c r="O1072" s="3">
        <v>0.48</v>
      </c>
      <c r="P1072" s="3">
        <v>92570</v>
      </c>
      <c r="Q1072" s="1">
        <v>44958</v>
      </c>
      <c r="R1072" t="s">
        <v>92</v>
      </c>
    </row>
    <row r="1073" spans="1:18" x14ac:dyDescent="0.25">
      <c r="A1073" t="s">
        <v>805</v>
      </c>
      <c r="B1073" t="s">
        <v>1197</v>
      </c>
      <c r="C1073" s="3">
        <v>33613</v>
      </c>
      <c r="D1073" s="3">
        <v>34174</v>
      </c>
      <c r="E1073" s="3">
        <v>0</v>
      </c>
      <c r="F1073" s="3">
        <v>561</v>
      </c>
      <c r="G1073" s="3">
        <v>561</v>
      </c>
      <c r="H1073" s="3">
        <v>32281.29</v>
      </c>
      <c r="I1073" s="3">
        <v>6592.71</v>
      </c>
      <c r="J1073" s="3">
        <v>516</v>
      </c>
      <c r="K1073" s="3">
        <v>955.43</v>
      </c>
      <c r="L1073" s="3">
        <v>0</v>
      </c>
      <c r="M1073" s="3"/>
      <c r="N1073" s="3">
        <v>0</v>
      </c>
      <c r="O1073" s="3">
        <v>0.56999999999999995</v>
      </c>
      <c r="P1073" s="3">
        <v>40346</v>
      </c>
      <c r="Q1073" s="1">
        <v>44958</v>
      </c>
      <c r="R1073" t="s">
        <v>2521</v>
      </c>
    </row>
    <row r="1074" spans="1:18" x14ac:dyDescent="0.25">
      <c r="A1074" t="s">
        <v>807</v>
      </c>
      <c r="B1074" t="s">
        <v>58</v>
      </c>
      <c r="C1074" s="3">
        <v>59207</v>
      </c>
      <c r="D1074" s="3">
        <v>59207</v>
      </c>
      <c r="E1074" s="3" t="s">
        <v>59</v>
      </c>
      <c r="F1074" s="3" t="s">
        <v>59</v>
      </c>
      <c r="G1074" s="3">
        <v>0</v>
      </c>
      <c r="H1074" s="3">
        <v>32281.29</v>
      </c>
      <c r="I1074" s="3">
        <v>6563.12</v>
      </c>
      <c r="J1074" s="3">
        <v>514.79999999999995</v>
      </c>
      <c r="K1074" s="3">
        <v>950.44</v>
      </c>
      <c r="L1074" s="3">
        <v>0</v>
      </c>
      <c r="M1074" s="3"/>
      <c r="N1074" s="3">
        <v>22025.88</v>
      </c>
      <c r="O1074" s="3">
        <v>0.47</v>
      </c>
      <c r="P1074" s="3">
        <v>62336</v>
      </c>
      <c r="Q1074" s="1">
        <v>44958</v>
      </c>
      <c r="R1074" t="s">
        <v>2280</v>
      </c>
    </row>
    <row r="1075" spans="1:18" x14ac:dyDescent="0.25">
      <c r="A1075" t="s">
        <v>808</v>
      </c>
      <c r="B1075" t="s">
        <v>1198</v>
      </c>
      <c r="C1075" s="3">
        <v>33743</v>
      </c>
      <c r="D1075" s="3">
        <v>34306</v>
      </c>
      <c r="E1075" s="3">
        <v>0</v>
      </c>
      <c r="F1075" s="3">
        <v>563</v>
      </c>
      <c r="G1075" s="3">
        <v>563</v>
      </c>
      <c r="H1075" s="3">
        <v>32281.29</v>
      </c>
      <c r="I1075" s="3">
        <v>6563.12</v>
      </c>
      <c r="J1075" s="3">
        <v>675.6</v>
      </c>
      <c r="K1075" s="3">
        <v>950.85</v>
      </c>
      <c r="L1075" s="3">
        <v>0</v>
      </c>
      <c r="M1075" s="3"/>
      <c r="N1075" s="3">
        <v>0</v>
      </c>
      <c r="O1075" s="3">
        <v>0.14000000000000001</v>
      </c>
      <c r="P1075" s="3">
        <v>40471</v>
      </c>
      <c r="Q1075" s="1">
        <v>44958</v>
      </c>
      <c r="R1075" t="s">
        <v>2522</v>
      </c>
    </row>
    <row r="1076" spans="1:18" x14ac:dyDescent="0.25">
      <c r="A1076" t="s">
        <v>810</v>
      </c>
      <c r="B1076" t="s">
        <v>811</v>
      </c>
      <c r="C1076" s="3">
        <v>180119</v>
      </c>
      <c r="D1076" s="3">
        <v>0</v>
      </c>
      <c r="E1076" s="3">
        <v>164062.51</v>
      </c>
      <c r="F1076" s="3">
        <v>24259.62</v>
      </c>
      <c r="G1076" s="3">
        <v>0</v>
      </c>
      <c r="H1076" s="3">
        <v>32281.29</v>
      </c>
      <c r="I1076" s="3">
        <v>6602.57</v>
      </c>
      <c r="J1076" s="3">
        <v>562.79999999999995</v>
      </c>
      <c r="K1076" s="3">
        <v>956.68</v>
      </c>
      <c r="L1076" s="3">
        <v>0</v>
      </c>
      <c r="M1076" s="3"/>
      <c r="N1076" s="3">
        <v>0</v>
      </c>
      <c r="O1076" s="3">
        <v>0.53</v>
      </c>
      <c r="P1076" s="3">
        <v>228726</v>
      </c>
      <c r="Q1076" s="1">
        <v>44958</v>
      </c>
      <c r="R1076" t="s">
        <v>811</v>
      </c>
    </row>
    <row r="1077" spans="1:18" x14ac:dyDescent="0.25">
      <c r="A1077" t="s">
        <v>812</v>
      </c>
      <c r="B1077" t="s">
        <v>611</v>
      </c>
      <c r="C1077" s="3">
        <v>71569</v>
      </c>
      <c r="D1077" s="3">
        <v>0</v>
      </c>
      <c r="E1077" s="3">
        <v>69920.649999999994</v>
      </c>
      <c r="F1077" s="3">
        <v>5144.38</v>
      </c>
      <c r="G1077" s="3">
        <v>0</v>
      </c>
      <c r="H1077" s="3">
        <v>32281.29</v>
      </c>
      <c r="I1077" s="3">
        <v>6622.29</v>
      </c>
      <c r="J1077" s="3">
        <v>519.6</v>
      </c>
      <c r="K1077" s="3">
        <v>959.59</v>
      </c>
      <c r="L1077" s="3">
        <v>0</v>
      </c>
      <c r="M1077" s="3"/>
      <c r="N1077" s="3">
        <v>0</v>
      </c>
      <c r="O1077" s="3">
        <v>0.2</v>
      </c>
      <c r="P1077" s="3">
        <v>115448</v>
      </c>
      <c r="Q1077" s="1">
        <v>44958</v>
      </c>
      <c r="R1077" t="s">
        <v>611</v>
      </c>
    </row>
    <row r="1078" spans="1:18" x14ac:dyDescent="0.25">
      <c r="A1078" t="s">
        <v>813</v>
      </c>
      <c r="B1078" t="s">
        <v>1100</v>
      </c>
      <c r="C1078" s="3">
        <v>34849</v>
      </c>
      <c r="D1078" s="3">
        <v>35430</v>
      </c>
      <c r="E1078" s="3">
        <v>0</v>
      </c>
      <c r="F1078" s="3">
        <v>581</v>
      </c>
      <c r="G1078" s="3">
        <v>581</v>
      </c>
      <c r="H1078" s="3">
        <v>32281.29</v>
      </c>
      <c r="I1078" s="3">
        <v>7756.42</v>
      </c>
      <c r="J1078" s="3">
        <v>607.20000000000005</v>
      </c>
      <c r="K1078" s="3">
        <v>1123.55</v>
      </c>
      <c r="L1078" s="3">
        <v>0</v>
      </c>
      <c r="M1078" s="3"/>
      <c r="N1078" s="3">
        <v>0</v>
      </c>
      <c r="O1078" s="3">
        <v>0.54</v>
      </c>
      <c r="P1078" s="3">
        <v>41769</v>
      </c>
      <c r="Q1078" s="1">
        <v>44958</v>
      </c>
      <c r="R1078" t="s">
        <v>2334</v>
      </c>
    </row>
    <row r="1079" spans="1:18" x14ac:dyDescent="0.25">
      <c r="A1079" t="s">
        <v>814</v>
      </c>
      <c r="B1079" t="s">
        <v>1082</v>
      </c>
      <c r="C1079" s="3">
        <v>34840</v>
      </c>
      <c r="D1079" s="3">
        <v>35421</v>
      </c>
      <c r="E1079" s="3">
        <v>0</v>
      </c>
      <c r="F1079" s="3">
        <v>581</v>
      </c>
      <c r="G1079" s="3">
        <v>581</v>
      </c>
      <c r="H1079" s="3">
        <v>32281.29</v>
      </c>
      <c r="I1079" s="3">
        <v>7746.56</v>
      </c>
      <c r="J1079" s="3">
        <v>607.20000000000005</v>
      </c>
      <c r="K1079" s="3">
        <v>1122.3</v>
      </c>
      <c r="L1079" s="3">
        <v>0</v>
      </c>
      <c r="M1079" s="3"/>
      <c r="N1079" s="3">
        <v>0</v>
      </c>
      <c r="O1079" s="3">
        <v>0.65</v>
      </c>
      <c r="P1079" s="3">
        <v>41758</v>
      </c>
      <c r="Q1079" s="1">
        <v>44958</v>
      </c>
      <c r="R1079" t="s">
        <v>2306</v>
      </c>
    </row>
    <row r="1080" spans="1:18" x14ac:dyDescent="0.25">
      <c r="A1080" t="s">
        <v>815</v>
      </c>
      <c r="B1080" t="s">
        <v>1199</v>
      </c>
      <c r="C1080" s="3">
        <v>35044</v>
      </c>
      <c r="D1080" s="3">
        <v>33766.339999999997</v>
      </c>
      <c r="E1080" s="3">
        <v>1277.6600000000001</v>
      </c>
      <c r="F1080" s="3">
        <v>63.88</v>
      </c>
      <c r="G1080" s="3">
        <v>0</v>
      </c>
      <c r="H1080" s="3">
        <v>32281.29</v>
      </c>
      <c r="I1080" s="3">
        <v>7938.86</v>
      </c>
      <c r="J1080" s="3">
        <v>621.6</v>
      </c>
      <c r="K1080" s="3">
        <v>1149.76</v>
      </c>
      <c r="L1080" s="3">
        <v>0</v>
      </c>
      <c r="M1080" s="3"/>
      <c r="N1080" s="3">
        <v>0</v>
      </c>
      <c r="O1080" s="3">
        <v>0.95</v>
      </c>
      <c r="P1080" s="3">
        <v>43334</v>
      </c>
      <c r="Q1080" s="1">
        <v>44958</v>
      </c>
      <c r="R1080" t="s">
        <v>2523</v>
      </c>
    </row>
    <row r="1081" spans="1:18" x14ac:dyDescent="0.25">
      <c r="A1081" t="s">
        <v>817</v>
      </c>
      <c r="B1081" t="s">
        <v>818</v>
      </c>
      <c r="C1081" s="3">
        <v>1393715</v>
      </c>
      <c r="D1081" s="3">
        <v>0</v>
      </c>
      <c r="E1081" s="3">
        <v>903820.48</v>
      </c>
      <c r="F1081" s="3" t="s">
        <v>72</v>
      </c>
      <c r="G1081" s="3">
        <v>0</v>
      </c>
      <c r="H1081" s="3">
        <v>32281.29</v>
      </c>
      <c r="I1081" s="3">
        <v>12066.09</v>
      </c>
      <c r="J1081" s="3">
        <v>945.6</v>
      </c>
      <c r="K1081" s="3">
        <v>1747.74</v>
      </c>
      <c r="L1081" s="3">
        <v>0</v>
      </c>
      <c r="M1081" s="3"/>
      <c r="N1081" s="3">
        <v>0</v>
      </c>
      <c r="O1081" s="3">
        <v>0.26</v>
      </c>
      <c r="P1081" s="3">
        <v>1485947</v>
      </c>
      <c r="Q1081" s="1">
        <v>44958</v>
      </c>
      <c r="R1081" t="s">
        <v>818</v>
      </c>
    </row>
    <row r="1082" spans="1:18" x14ac:dyDescent="0.25">
      <c r="A1082" t="s">
        <v>819</v>
      </c>
      <c r="B1082" t="s">
        <v>820</v>
      </c>
      <c r="C1082" s="3">
        <v>36680</v>
      </c>
      <c r="D1082" s="3">
        <v>36680</v>
      </c>
      <c r="E1082" s="3">
        <v>0</v>
      </c>
      <c r="F1082" s="3">
        <v>0</v>
      </c>
      <c r="G1082" s="3">
        <v>0</v>
      </c>
      <c r="H1082" s="3">
        <v>32281.29</v>
      </c>
      <c r="I1082" s="3">
        <v>9477.33</v>
      </c>
      <c r="J1082" s="3">
        <v>742.8</v>
      </c>
      <c r="K1082" s="3">
        <v>1373.22</v>
      </c>
      <c r="L1082" s="3">
        <v>0</v>
      </c>
      <c r="M1082" s="3"/>
      <c r="N1082" s="3">
        <v>-3872</v>
      </c>
      <c r="O1082" s="3">
        <v>0.36</v>
      </c>
      <c r="P1082" s="3">
        <v>40003</v>
      </c>
      <c r="Q1082" s="1">
        <v>44958</v>
      </c>
      <c r="R1082" t="s">
        <v>2524</v>
      </c>
    </row>
    <row r="1083" spans="1:18" x14ac:dyDescent="0.25">
      <c r="A1083" t="s">
        <v>821</v>
      </c>
      <c r="B1083" t="s">
        <v>58</v>
      </c>
      <c r="C1083" s="3">
        <v>66427</v>
      </c>
      <c r="D1083" s="3">
        <v>66427</v>
      </c>
      <c r="E1083" s="3" t="s">
        <v>59</v>
      </c>
      <c r="F1083" s="3" t="s">
        <v>59</v>
      </c>
      <c r="G1083" s="3">
        <v>0</v>
      </c>
      <c r="H1083" s="3">
        <v>32281.29</v>
      </c>
      <c r="I1083" s="3">
        <v>9487.19</v>
      </c>
      <c r="J1083" s="3">
        <v>742.8</v>
      </c>
      <c r="K1083" s="3">
        <v>1374.06</v>
      </c>
      <c r="L1083" s="3">
        <v>0</v>
      </c>
      <c r="M1083" s="3"/>
      <c r="N1083" s="3">
        <v>25865.919999999998</v>
      </c>
      <c r="O1083" s="3">
        <v>0.74</v>
      </c>
      <c r="P1083" s="3">
        <v>69752</v>
      </c>
      <c r="Q1083" s="1">
        <v>44958</v>
      </c>
      <c r="R1083" t="s">
        <v>2280</v>
      </c>
    </row>
    <row r="1084" spans="1:18" x14ac:dyDescent="0.25">
      <c r="A1084" t="s">
        <v>822</v>
      </c>
      <c r="B1084" t="s">
        <v>58</v>
      </c>
      <c r="C1084" s="3">
        <v>64725</v>
      </c>
      <c r="D1084" s="3">
        <v>64725</v>
      </c>
      <c r="E1084" s="3" t="s">
        <v>59</v>
      </c>
      <c r="F1084" s="3" t="s">
        <v>59</v>
      </c>
      <c r="G1084" s="3">
        <v>0</v>
      </c>
      <c r="H1084" s="3">
        <v>32281.29</v>
      </c>
      <c r="I1084" s="3">
        <v>9462.5300000000007</v>
      </c>
      <c r="J1084" s="3">
        <v>740.1</v>
      </c>
      <c r="K1084" s="3">
        <v>1371.14</v>
      </c>
      <c r="L1084" s="3">
        <v>0</v>
      </c>
      <c r="M1084" s="3"/>
      <c r="N1084" s="3">
        <v>24193</v>
      </c>
      <c r="O1084" s="3">
        <v>0.94</v>
      </c>
      <c r="P1084" s="3">
        <v>68049</v>
      </c>
      <c r="Q1084" s="1">
        <v>44958</v>
      </c>
      <c r="R1084" t="s">
        <v>2280</v>
      </c>
    </row>
    <row r="1085" spans="1:18" x14ac:dyDescent="0.25">
      <c r="A1085" t="s">
        <v>823</v>
      </c>
      <c r="B1085" t="s">
        <v>1200</v>
      </c>
      <c r="C1085" s="3">
        <v>38084</v>
      </c>
      <c r="D1085" s="3">
        <v>30289</v>
      </c>
      <c r="E1085" s="3">
        <v>7795</v>
      </c>
      <c r="F1085" s="3">
        <v>389.75</v>
      </c>
      <c r="G1085" s="3">
        <v>0</v>
      </c>
      <c r="H1085" s="3">
        <v>32281.29</v>
      </c>
      <c r="I1085" s="3">
        <v>7189.36</v>
      </c>
      <c r="J1085" s="3">
        <v>0</v>
      </c>
      <c r="K1085" s="3">
        <v>1041.57</v>
      </c>
      <c r="L1085" s="3">
        <v>0</v>
      </c>
      <c r="M1085" s="3"/>
      <c r="N1085" s="3">
        <v>11209.98</v>
      </c>
      <c r="O1085" s="3">
        <v>0.05</v>
      </c>
      <c r="P1085" s="3">
        <v>59907</v>
      </c>
      <c r="Q1085" s="1">
        <v>44958</v>
      </c>
      <c r="R1085" t="s">
        <v>2587</v>
      </c>
    </row>
    <row r="1086" spans="1:18" x14ac:dyDescent="0.25">
      <c r="A1086" t="s">
        <v>825</v>
      </c>
      <c r="B1086" t="s">
        <v>826</v>
      </c>
      <c r="C1086" s="3">
        <v>2795909</v>
      </c>
      <c r="D1086" s="3">
        <v>0</v>
      </c>
      <c r="E1086" s="3">
        <v>1816709.48</v>
      </c>
      <c r="F1086" s="3" t="s">
        <v>72</v>
      </c>
      <c r="G1086" s="3">
        <v>0</v>
      </c>
      <c r="H1086" s="3">
        <v>32281.29</v>
      </c>
      <c r="I1086" s="3">
        <v>7184.43</v>
      </c>
      <c r="J1086" s="3">
        <v>562.79999999999995</v>
      </c>
      <c r="K1086" s="3">
        <v>1040.74</v>
      </c>
      <c r="L1086" s="3">
        <v>0</v>
      </c>
      <c r="M1086" s="3"/>
      <c r="N1086" s="3">
        <v>7163.03</v>
      </c>
      <c r="O1086" s="3">
        <v>0.24</v>
      </c>
      <c r="P1086" s="3">
        <v>2934977</v>
      </c>
      <c r="Q1086" s="1">
        <v>44958</v>
      </c>
      <c r="R1086" t="s">
        <v>2525</v>
      </c>
    </row>
    <row r="1087" spans="1:18" x14ac:dyDescent="0.25">
      <c r="A1087" t="s">
        <v>827</v>
      </c>
      <c r="B1087" t="s">
        <v>811</v>
      </c>
      <c r="C1087" s="3">
        <v>193562</v>
      </c>
      <c r="D1087" s="3">
        <v>0</v>
      </c>
      <c r="E1087" s="3">
        <v>176415.84</v>
      </c>
      <c r="F1087" s="3">
        <v>25966.95</v>
      </c>
      <c r="G1087" s="3">
        <v>0</v>
      </c>
      <c r="H1087" s="3">
        <v>32281.29</v>
      </c>
      <c r="I1087" s="3">
        <v>9467.4699999999993</v>
      </c>
      <c r="J1087" s="3">
        <v>742.8</v>
      </c>
      <c r="K1087" s="3">
        <v>1371.56</v>
      </c>
      <c r="L1087" s="3">
        <v>0</v>
      </c>
      <c r="M1087" s="3"/>
      <c r="N1087" s="3">
        <v>0</v>
      </c>
      <c r="O1087" s="3">
        <v>0.09</v>
      </c>
      <c r="P1087" s="3">
        <v>246246</v>
      </c>
      <c r="Q1087" s="1">
        <v>44958</v>
      </c>
      <c r="R1087" t="s">
        <v>811</v>
      </c>
    </row>
    <row r="1088" spans="1:18" x14ac:dyDescent="0.25">
      <c r="A1088" t="s">
        <v>828</v>
      </c>
      <c r="B1088" t="s">
        <v>768</v>
      </c>
      <c r="C1088" s="3">
        <v>1366341</v>
      </c>
      <c r="D1088" s="3">
        <v>27378.07</v>
      </c>
      <c r="E1088" s="3">
        <v>1047596.24</v>
      </c>
      <c r="F1088" s="3">
        <v>343746.5</v>
      </c>
      <c r="G1088" s="3">
        <v>0</v>
      </c>
      <c r="H1088" s="3">
        <v>32281.29</v>
      </c>
      <c r="I1088" s="3">
        <v>8619.34</v>
      </c>
      <c r="J1088" s="3">
        <v>675.6</v>
      </c>
      <c r="K1088" s="3">
        <v>1248.3900000000001</v>
      </c>
      <c r="L1088" s="3">
        <v>0</v>
      </c>
      <c r="M1088" s="3"/>
      <c r="N1088" s="3">
        <v>0</v>
      </c>
      <c r="O1088" s="3">
        <v>0.64</v>
      </c>
      <c r="P1088" s="3">
        <v>1434168</v>
      </c>
      <c r="Q1088" s="1">
        <v>44958</v>
      </c>
      <c r="R1088" t="s">
        <v>768</v>
      </c>
    </row>
    <row r="1089" spans="1:18" x14ac:dyDescent="0.25">
      <c r="A1089" t="s">
        <v>829</v>
      </c>
      <c r="B1089" t="s">
        <v>768</v>
      </c>
      <c r="C1089" s="3">
        <v>1276334</v>
      </c>
      <c r="D1089" s="3">
        <v>25315.57</v>
      </c>
      <c r="E1089" s="3">
        <v>979482.19</v>
      </c>
      <c r="F1089" s="3">
        <v>320510.34999999998</v>
      </c>
      <c r="G1089" s="3">
        <v>0</v>
      </c>
      <c r="H1089" s="3">
        <v>32281.29</v>
      </c>
      <c r="I1089" s="3">
        <v>7179.49</v>
      </c>
      <c r="J1089" s="3">
        <v>562.79999999999995</v>
      </c>
      <c r="K1089" s="3">
        <v>1040.32</v>
      </c>
      <c r="L1089" s="3">
        <v>0</v>
      </c>
      <c r="M1089" s="3"/>
      <c r="N1089" s="3">
        <v>0</v>
      </c>
      <c r="O1089" s="3">
        <v>0.56000000000000005</v>
      </c>
      <c r="P1089" s="3">
        <v>1341057</v>
      </c>
      <c r="Q1089" s="1">
        <v>44958</v>
      </c>
      <c r="R1089" t="s">
        <v>768</v>
      </c>
    </row>
    <row r="1090" spans="1:18" x14ac:dyDescent="0.25">
      <c r="A1090" t="s">
        <v>830</v>
      </c>
      <c r="B1090" t="s">
        <v>831</v>
      </c>
      <c r="C1090" s="3">
        <v>32713</v>
      </c>
      <c r="D1090" s="3">
        <v>32713</v>
      </c>
      <c r="E1090" s="3">
        <v>0</v>
      </c>
      <c r="F1090" s="3">
        <v>0</v>
      </c>
      <c r="G1090" s="3">
        <v>0</v>
      </c>
      <c r="H1090" s="3">
        <v>32281.29</v>
      </c>
      <c r="I1090" s="3">
        <v>5744.58</v>
      </c>
      <c r="J1090" s="3">
        <v>451.2</v>
      </c>
      <c r="K1090" s="3">
        <v>832.26</v>
      </c>
      <c r="L1090" s="3">
        <v>0</v>
      </c>
      <c r="M1090" s="3"/>
      <c r="N1090" s="3">
        <v>-3524</v>
      </c>
      <c r="O1090" s="3">
        <v>0.67</v>
      </c>
      <c r="P1090" s="3">
        <v>35786</v>
      </c>
      <c r="Q1090" s="1">
        <v>44958</v>
      </c>
      <c r="R1090" t="s">
        <v>2526</v>
      </c>
    </row>
    <row r="1091" spans="1:18" x14ac:dyDescent="0.25">
      <c r="A1091" t="s">
        <v>832</v>
      </c>
      <c r="B1091" t="s">
        <v>1062</v>
      </c>
      <c r="C1091" s="3">
        <v>32591</v>
      </c>
      <c r="D1091" s="3">
        <v>32591</v>
      </c>
      <c r="E1091" s="3">
        <v>0</v>
      </c>
      <c r="F1091" s="3">
        <v>544</v>
      </c>
      <c r="G1091" s="3">
        <v>0</v>
      </c>
      <c r="H1091" s="3">
        <v>32281.29</v>
      </c>
      <c r="I1091" s="3">
        <v>5631.17</v>
      </c>
      <c r="J1091" s="3">
        <v>441.6</v>
      </c>
      <c r="K1091" s="3">
        <v>815.61</v>
      </c>
      <c r="L1091" s="3">
        <v>0</v>
      </c>
      <c r="M1091" s="3"/>
      <c r="N1091" s="3">
        <v>0</v>
      </c>
      <c r="O1091" s="3">
        <v>0.33</v>
      </c>
      <c r="P1091" s="3">
        <v>39714</v>
      </c>
      <c r="Q1091" s="1">
        <v>44958</v>
      </c>
      <c r="R1091" t="s">
        <v>2287</v>
      </c>
    </row>
    <row r="1092" spans="1:18" x14ac:dyDescent="0.25">
      <c r="A1092" t="s">
        <v>833</v>
      </c>
      <c r="B1092" t="s">
        <v>184</v>
      </c>
      <c r="C1092" s="3">
        <v>35508</v>
      </c>
      <c r="D1092" s="3">
        <v>35508</v>
      </c>
      <c r="E1092" s="3">
        <v>0</v>
      </c>
      <c r="F1092" s="3">
        <v>1775.35</v>
      </c>
      <c r="G1092" s="3">
        <v>0</v>
      </c>
      <c r="H1092" s="3">
        <v>32281.29</v>
      </c>
      <c r="I1092" s="3">
        <v>5744.58</v>
      </c>
      <c r="J1092" s="3">
        <v>451.2</v>
      </c>
      <c r="K1092" s="3">
        <v>832.26</v>
      </c>
      <c r="L1092" s="3">
        <v>0</v>
      </c>
      <c r="M1092" s="3"/>
      <c r="N1092" s="3">
        <v>0</v>
      </c>
      <c r="O1092" s="3">
        <v>0.32</v>
      </c>
      <c r="P1092" s="3">
        <v>41085</v>
      </c>
      <c r="Q1092" s="1">
        <v>44958</v>
      </c>
      <c r="R1092" t="s">
        <v>326</v>
      </c>
    </row>
    <row r="1093" spans="1:18" x14ac:dyDescent="0.25">
      <c r="A1093" t="s">
        <v>834</v>
      </c>
      <c r="B1093" t="s">
        <v>811</v>
      </c>
      <c r="C1093" s="3">
        <v>175230</v>
      </c>
      <c r="D1093" s="3">
        <v>0</v>
      </c>
      <c r="E1093" s="3">
        <v>159572.92000000001</v>
      </c>
      <c r="F1093" s="3">
        <v>23635.73</v>
      </c>
      <c r="G1093" s="3">
        <v>0</v>
      </c>
      <c r="H1093" s="3">
        <v>32281.29</v>
      </c>
      <c r="I1093" s="3">
        <v>5631.17</v>
      </c>
      <c r="J1093" s="3">
        <v>441.6</v>
      </c>
      <c r="K1093" s="3">
        <v>815.61</v>
      </c>
      <c r="L1093" s="3">
        <v>0</v>
      </c>
      <c r="M1093" s="3"/>
      <c r="N1093" s="3">
        <v>0</v>
      </c>
      <c r="O1093" s="3">
        <v>0.68</v>
      </c>
      <c r="P1093" s="3">
        <v>222379</v>
      </c>
      <c r="Q1093" s="1">
        <v>44958</v>
      </c>
      <c r="R1093" t="s">
        <v>811</v>
      </c>
    </row>
    <row r="1094" spans="1:18" x14ac:dyDescent="0.25">
      <c r="A1094" t="s">
        <v>835</v>
      </c>
      <c r="B1094" t="s">
        <v>768</v>
      </c>
      <c r="C1094" s="3">
        <v>1178217</v>
      </c>
      <c r="D1094" s="3">
        <v>23065.200000000001</v>
      </c>
      <c r="E1094" s="3">
        <v>905232.15</v>
      </c>
      <c r="F1094" s="3">
        <v>295181.26</v>
      </c>
      <c r="G1094" s="3">
        <v>0</v>
      </c>
      <c r="H1094" s="3">
        <v>32281.29</v>
      </c>
      <c r="I1094" s="3">
        <v>5616.38</v>
      </c>
      <c r="J1094" s="3">
        <v>440.4</v>
      </c>
      <c r="K1094" s="3">
        <v>813.53</v>
      </c>
      <c r="L1094" s="3">
        <v>0</v>
      </c>
      <c r="M1094" s="3"/>
      <c r="N1094" s="3">
        <v>0</v>
      </c>
      <c r="O1094" s="3">
        <v>0.99</v>
      </c>
      <c r="P1094" s="3">
        <v>1239566</v>
      </c>
      <c r="Q1094" s="1">
        <v>44958</v>
      </c>
      <c r="R1094" t="s">
        <v>768</v>
      </c>
    </row>
    <row r="1095" spans="1:18" x14ac:dyDescent="0.25">
      <c r="A1095" t="s">
        <v>836</v>
      </c>
      <c r="B1095" t="s">
        <v>837</v>
      </c>
      <c r="C1095" s="3">
        <v>31590</v>
      </c>
      <c r="D1095" s="3">
        <v>31590</v>
      </c>
      <c r="E1095" s="3">
        <v>0</v>
      </c>
      <c r="F1095" s="3">
        <v>0</v>
      </c>
      <c r="G1095" s="3">
        <v>0</v>
      </c>
      <c r="H1095" s="3">
        <v>32281.29</v>
      </c>
      <c r="I1095" s="3">
        <v>4689.3500000000004</v>
      </c>
      <c r="J1095" s="3">
        <v>367.2</v>
      </c>
      <c r="K1095" s="3">
        <v>679.12</v>
      </c>
      <c r="L1095" s="3">
        <v>0</v>
      </c>
      <c r="M1095" s="3"/>
      <c r="N1095" s="3">
        <v>-3425</v>
      </c>
      <c r="O1095" s="3">
        <v>0.04</v>
      </c>
      <c r="P1095" s="3">
        <v>34592</v>
      </c>
      <c r="Q1095" s="1">
        <v>44958</v>
      </c>
      <c r="R1095" t="s">
        <v>2527</v>
      </c>
    </row>
    <row r="1096" spans="1:18" x14ac:dyDescent="0.25">
      <c r="A1096" t="s">
        <v>838</v>
      </c>
      <c r="B1096" t="s">
        <v>837</v>
      </c>
      <c r="C1096" s="3">
        <v>31928</v>
      </c>
      <c r="D1096" s="3">
        <v>31928</v>
      </c>
      <c r="E1096" s="3">
        <v>0</v>
      </c>
      <c r="F1096" s="3">
        <v>0</v>
      </c>
      <c r="G1096" s="3">
        <v>0</v>
      </c>
      <c r="H1096" s="3">
        <v>32281.29</v>
      </c>
      <c r="I1096" s="3">
        <v>5004.9399999999996</v>
      </c>
      <c r="J1096" s="3">
        <v>393.6</v>
      </c>
      <c r="K1096" s="3">
        <v>725.31</v>
      </c>
      <c r="L1096" s="3">
        <v>0</v>
      </c>
      <c r="M1096" s="3"/>
      <c r="N1096" s="3">
        <v>-3455</v>
      </c>
      <c r="O1096" s="3">
        <v>0.86</v>
      </c>
      <c r="P1096" s="3">
        <v>34951</v>
      </c>
      <c r="Q1096" s="1">
        <v>44958</v>
      </c>
      <c r="R1096" t="s">
        <v>2527</v>
      </c>
    </row>
    <row r="1097" spans="1:18" x14ac:dyDescent="0.25">
      <c r="A1097" t="s">
        <v>839</v>
      </c>
      <c r="B1097" t="s">
        <v>768</v>
      </c>
      <c r="C1097" s="3">
        <v>1179243</v>
      </c>
      <c r="D1097" s="3">
        <v>23089.37</v>
      </c>
      <c r="E1097" s="3">
        <v>906008.53</v>
      </c>
      <c r="F1097" s="3" t="s">
        <v>72</v>
      </c>
      <c r="G1097" s="3">
        <v>0</v>
      </c>
      <c r="H1097" s="3">
        <v>32281.29</v>
      </c>
      <c r="I1097" s="3">
        <v>5631.17</v>
      </c>
      <c r="J1097" s="3">
        <v>441.6</v>
      </c>
      <c r="K1097" s="3">
        <v>815.61</v>
      </c>
      <c r="L1097" s="3">
        <v>0</v>
      </c>
      <c r="M1097" s="3"/>
      <c r="N1097" s="3">
        <v>0</v>
      </c>
      <c r="O1097" s="3">
        <v>0.27</v>
      </c>
      <c r="P1097" s="3">
        <v>1240624</v>
      </c>
      <c r="Q1097" s="1">
        <v>44958</v>
      </c>
      <c r="R1097" t="s">
        <v>768</v>
      </c>
    </row>
    <row r="1098" spans="1:18" x14ac:dyDescent="0.25">
      <c r="A1098" t="s">
        <v>840</v>
      </c>
      <c r="B1098" t="s">
        <v>841</v>
      </c>
      <c r="C1098" s="3">
        <v>988072</v>
      </c>
      <c r="D1098" s="3">
        <v>0</v>
      </c>
      <c r="E1098" s="3">
        <v>785080.64</v>
      </c>
      <c r="F1098" s="3">
        <v>242245.39</v>
      </c>
      <c r="G1098" s="3">
        <v>0</v>
      </c>
      <c r="H1098" s="3">
        <v>32281.29</v>
      </c>
      <c r="I1098" s="3">
        <v>5631.17</v>
      </c>
      <c r="J1098" s="3">
        <v>0</v>
      </c>
      <c r="K1098" s="3">
        <v>815.61</v>
      </c>
      <c r="L1098" s="3">
        <v>0</v>
      </c>
      <c r="M1098" s="3"/>
      <c r="N1098" s="3">
        <v>0</v>
      </c>
      <c r="O1098" s="3">
        <v>0.9</v>
      </c>
      <c r="P1098" s="3">
        <v>1066055</v>
      </c>
      <c r="Q1098" s="1">
        <v>44958</v>
      </c>
      <c r="R1098" t="s">
        <v>841</v>
      </c>
    </row>
    <row r="1099" spans="1:18" x14ac:dyDescent="0.25">
      <c r="A1099" t="s">
        <v>842</v>
      </c>
      <c r="B1099" t="s">
        <v>843</v>
      </c>
      <c r="C1099" s="3">
        <v>32150</v>
      </c>
      <c r="D1099" s="3">
        <v>32150</v>
      </c>
      <c r="E1099" s="3">
        <v>0</v>
      </c>
      <c r="F1099" s="3">
        <v>0</v>
      </c>
      <c r="G1099" s="3">
        <v>0</v>
      </c>
      <c r="H1099" s="3">
        <v>32281.29</v>
      </c>
      <c r="I1099" s="3">
        <v>5631.17</v>
      </c>
      <c r="J1099" s="3">
        <v>0</v>
      </c>
      <c r="K1099" s="3">
        <v>815.61</v>
      </c>
      <c r="L1099" s="3">
        <v>0</v>
      </c>
      <c r="M1099" s="3"/>
      <c r="N1099" s="3">
        <v>-3513</v>
      </c>
      <c r="O1099" s="3">
        <v>0.93</v>
      </c>
      <c r="P1099" s="3">
        <v>35216</v>
      </c>
      <c r="Q1099" s="1">
        <v>44958</v>
      </c>
      <c r="R1099" t="s">
        <v>2528</v>
      </c>
    </row>
    <row r="1100" spans="1:18" x14ac:dyDescent="0.25">
      <c r="A1100" t="s">
        <v>844</v>
      </c>
      <c r="B1100" t="s">
        <v>845</v>
      </c>
      <c r="C1100" s="3">
        <v>213870</v>
      </c>
      <c r="D1100" s="3">
        <v>0</v>
      </c>
      <c r="E1100" s="3">
        <v>194730.81</v>
      </c>
      <c r="F1100" s="3">
        <v>28875.73</v>
      </c>
      <c r="G1100" s="3">
        <v>0</v>
      </c>
      <c r="H1100" s="3">
        <v>32281.29</v>
      </c>
      <c r="I1100" s="3">
        <v>6291.92</v>
      </c>
      <c r="J1100" s="3">
        <v>0</v>
      </c>
      <c r="K1100" s="3">
        <v>911.32</v>
      </c>
      <c r="L1100" s="3">
        <v>0</v>
      </c>
      <c r="M1100" s="3"/>
      <c r="N1100" s="3">
        <v>12549.99</v>
      </c>
      <c r="O1100" s="3">
        <v>0.94</v>
      </c>
      <c r="P1100" s="3">
        <v>275642</v>
      </c>
      <c r="Q1100" s="1">
        <v>44958</v>
      </c>
      <c r="R1100" t="s">
        <v>2529</v>
      </c>
    </row>
    <row r="1101" spans="1:18" x14ac:dyDescent="0.25">
      <c r="A1101" t="s">
        <v>846</v>
      </c>
      <c r="B1101" t="s">
        <v>768</v>
      </c>
      <c r="C1101" s="3">
        <v>1223661</v>
      </c>
      <c r="D1101" s="3">
        <v>24098.67</v>
      </c>
      <c r="E1101" s="3">
        <v>938857.84</v>
      </c>
      <c r="F1101" s="3">
        <v>307647.38</v>
      </c>
      <c r="G1101" s="3">
        <v>0</v>
      </c>
      <c r="H1101" s="3">
        <v>32281.29</v>
      </c>
      <c r="I1101" s="3">
        <v>6291.92</v>
      </c>
      <c r="J1101" s="3">
        <v>492</v>
      </c>
      <c r="K1101" s="3">
        <v>911.32</v>
      </c>
      <c r="L1101" s="3">
        <v>0</v>
      </c>
      <c r="M1101" s="3"/>
      <c r="N1101" s="3">
        <v>0</v>
      </c>
      <c r="O1101" s="3">
        <v>0.25</v>
      </c>
      <c r="P1101" s="3">
        <v>1286482</v>
      </c>
      <c r="Q1101" s="1">
        <v>44958</v>
      </c>
      <c r="R1101" t="s">
        <v>768</v>
      </c>
    </row>
    <row r="1102" spans="1:18" x14ac:dyDescent="0.25">
      <c r="A1102" t="s">
        <v>847</v>
      </c>
      <c r="B1102" t="s">
        <v>845</v>
      </c>
      <c r="C1102" s="3">
        <v>210998</v>
      </c>
      <c r="D1102" s="3">
        <v>0</v>
      </c>
      <c r="E1102" s="3">
        <v>192089.3</v>
      </c>
      <c r="F1102" s="3">
        <v>28513.17</v>
      </c>
      <c r="G1102" s="3">
        <v>0</v>
      </c>
      <c r="H1102" s="3">
        <v>32281.29</v>
      </c>
      <c r="I1102" s="3">
        <v>5631.17</v>
      </c>
      <c r="J1102" s="3">
        <v>0</v>
      </c>
      <c r="K1102" s="3">
        <v>815.61</v>
      </c>
      <c r="L1102" s="3">
        <v>0</v>
      </c>
      <c r="M1102" s="3"/>
      <c r="N1102" s="3">
        <v>6945</v>
      </c>
      <c r="O1102" s="3">
        <v>0.46</v>
      </c>
      <c r="P1102" s="3">
        <v>266276</v>
      </c>
      <c r="Q1102" s="1">
        <v>44958</v>
      </c>
      <c r="R1102" t="s">
        <v>2529</v>
      </c>
    </row>
    <row r="1103" spans="1:18" x14ac:dyDescent="0.25">
      <c r="A1103" t="s">
        <v>848</v>
      </c>
      <c r="B1103" t="s">
        <v>811</v>
      </c>
      <c r="C1103" s="3">
        <v>175230</v>
      </c>
      <c r="D1103" s="3">
        <v>0</v>
      </c>
      <c r="E1103" s="3">
        <v>159572.92000000001</v>
      </c>
      <c r="F1103" s="3">
        <v>23635.73</v>
      </c>
      <c r="G1103" s="3">
        <v>0</v>
      </c>
      <c r="H1103" s="3">
        <v>32281.29</v>
      </c>
      <c r="I1103" s="3">
        <v>5631.17</v>
      </c>
      <c r="J1103" s="3">
        <v>441.6</v>
      </c>
      <c r="K1103" s="3">
        <v>815.61</v>
      </c>
      <c r="L1103" s="3">
        <v>0</v>
      </c>
      <c r="M1103" s="3"/>
      <c r="N1103" s="3">
        <v>0</v>
      </c>
      <c r="O1103" s="3">
        <v>0.68</v>
      </c>
      <c r="P1103" s="3">
        <v>222379</v>
      </c>
      <c r="Q1103" s="1">
        <v>44958</v>
      </c>
      <c r="R1103" t="s">
        <v>811</v>
      </c>
    </row>
    <row r="1104" spans="1:18" x14ac:dyDescent="0.25">
      <c r="A1104" t="s">
        <v>849</v>
      </c>
      <c r="B1104" t="s">
        <v>845</v>
      </c>
      <c r="C1104" s="3">
        <v>211069</v>
      </c>
      <c r="D1104" s="3">
        <v>0</v>
      </c>
      <c r="E1104" s="3">
        <v>192148.23</v>
      </c>
      <c r="F1104" s="3">
        <v>28528.18</v>
      </c>
      <c r="G1104" s="3">
        <v>0</v>
      </c>
      <c r="H1104" s="3">
        <v>32281.29</v>
      </c>
      <c r="I1104" s="3">
        <v>5665.69</v>
      </c>
      <c r="J1104" s="3">
        <v>0</v>
      </c>
      <c r="K1104" s="3">
        <v>749.45</v>
      </c>
      <c r="L1104" s="3">
        <v>0</v>
      </c>
      <c r="M1104" s="3"/>
      <c r="N1104" s="3">
        <v>6945</v>
      </c>
      <c r="O1104" s="3">
        <v>0.16</v>
      </c>
      <c r="P1104" s="3">
        <v>266318</v>
      </c>
      <c r="Q1104" s="1">
        <v>44958</v>
      </c>
      <c r="R1104" t="s">
        <v>2529</v>
      </c>
    </row>
    <row r="1105" spans="1:18" x14ac:dyDescent="0.25">
      <c r="A1105" t="s">
        <v>850</v>
      </c>
      <c r="B1105" t="s">
        <v>811</v>
      </c>
      <c r="C1105" s="3">
        <v>174664</v>
      </c>
      <c r="D1105" s="3">
        <v>0</v>
      </c>
      <c r="E1105" s="3">
        <v>159052.93</v>
      </c>
      <c r="F1105" s="3">
        <v>23563.72</v>
      </c>
      <c r="G1105" s="3">
        <v>0</v>
      </c>
      <c r="H1105" s="3">
        <v>32281.29</v>
      </c>
      <c r="I1105" s="3">
        <v>5512.83</v>
      </c>
      <c r="J1105" s="3">
        <v>432</v>
      </c>
      <c r="K1105" s="3">
        <v>798.97</v>
      </c>
      <c r="L1105" s="3">
        <v>0</v>
      </c>
      <c r="M1105" s="3"/>
      <c r="N1105" s="3">
        <v>0</v>
      </c>
      <c r="O1105" s="3">
        <v>0.26</v>
      </c>
      <c r="P1105" s="3">
        <v>221642</v>
      </c>
      <c r="Q1105" s="1">
        <v>44958</v>
      </c>
      <c r="R1105" t="s">
        <v>811</v>
      </c>
    </row>
    <row r="1106" spans="1:18" x14ac:dyDescent="0.25">
      <c r="A1106" t="s">
        <v>851</v>
      </c>
      <c r="B1106" t="s">
        <v>768</v>
      </c>
      <c r="C1106" s="3">
        <v>1164873</v>
      </c>
      <c r="D1106" s="3">
        <v>22837.73</v>
      </c>
      <c r="E1106" s="3">
        <v>895124.69</v>
      </c>
      <c r="F1106" s="3">
        <v>291666.81</v>
      </c>
      <c r="G1106" s="3">
        <v>0</v>
      </c>
      <c r="H1106" s="3">
        <v>32281.29</v>
      </c>
      <c r="I1106" s="3">
        <v>5212.04</v>
      </c>
      <c r="J1106" s="3">
        <v>409.2</v>
      </c>
      <c r="K1106" s="3">
        <v>754.86</v>
      </c>
      <c r="L1106" s="3">
        <v>0</v>
      </c>
      <c r="M1106" s="3"/>
      <c r="N1106" s="3">
        <v>0</v>
      </c>
      <c r="O1106" s="3">
        <v>0.11</v>
      </c>
      <c r="P1106" s="3">
        <v>1225449</v>
      </c>
      <c r="Q1106" s="1">
        <v>44958</v>
      </c>
      <c r="R1106" t="s">
        <v>768</v>
      </c>
    </row>
    <row r="1107" spans="1:18" x14ac:dyDescent="0.25">
      <c r="A1107" t="s">
        <v>852</v>
      </c>
      <c r="B1107" t="s">
        <v>768</v>
      </c>
      <c r="C1107" s="3">
        <v>1162882</v>
      </c>
      <c r="D1107" s="3">
        <v>22791.67</v>
      </c>
      <c r="E1107" s="3">
        <v>893618.02</v>
      </c>
      <c r="F1107" s="3">
        <v>291153.21000000002</v>
      </c>
      <c r="G1107" s="3">
        <v>0</v>
      </c>
      <c r="H1107" s="3">
        <v>32281.29</v>
      </c>
      <c r="I1107" s="3">
        <v>5182.45</v>
      </c>
      <c r="J1107" s="3">
        <v>405.6</v>
      </c>
      <c r="K1107" s="3">
        <v>750.7</v>
      </c>
      <c r="L1107" s="3">
        <v>0</v>
      </c>
      <c r="M1107" s="3"/>
      <c r="N1107" s="3">
        <v>0</v>
      </c>
      <c r="O1107" s="3">
        <v>0.73</v>
      </c>
      <c r="P1107" s="3">
        <v>1223392</v>
      </c>
      <c r="Q1107" s="1">
        <v>44958</v>
      </c>
      <c r="R1107" t="s">
        <v>768</v>
      </c>
    </row>
    <row r="1108" spans="1:18" x14ac:dyDescent="0.25">
      <c r="A1108" t="s">
        <v>853</v>
      </c>
      <c r="B1108" t="s">
        <v>768</v>
      </c>
      <c r="C1108" s="3">
        <v>1157657</v>
      </c>
      <c r="D1108" s="3">
        <v>22671.53</v>
      </c>
      <c r="E1108" s="3">
        <v>889665.44</v>
      </c>
      <c r="F1108" s="3">
        <v>289803.3</v>
      </c>
      <c r="G1108" s="3">
        <v>0</v>
      </c>
      <c r="H1108" s="3">
        <v>32281.29</v>
      </c>
      <c r="I1108" s="3">
        <v>5098.62</v>
      </c>
      <c r="J1108" s="3">
        <v>400.8</v>
      </c>
      <c r="K1108" s="3">
        <v>738.63</v>
      </c>
      <c r="L1108" s="3">
        <v>0</v>
      </c>
      <c r="M1108" s="3"/>
      <c r="N1108" s="3">
        <v>0</v>
      </c>
      <c r="O1108" s="3">
        <v>0.92</v>
      </c>
      <c r="P1108" s="3">
        <v>1217989</v>
      </c>
      <c r="Q1108" s="1">
        <v>44958</v>
      </c>
      <c r="R1108" t="s">
        <v>768</v>
      </c>
    </row>
    <row r="1109" spans="1:18" x14ac:dyDescent="0.25">
      <c r="A1109" t="s">
        <v>854</v>
      </c>
      <c r="B1109" t="s">
        <v>234</v>
      </c>
      <c r="C1109" s="3">
        <v>129855</v>
      </c>
      <c r="D1109" s="3">
        <v>0</v>
      </c>
      <c r="E1109" s="3">
        <v>121464.8</v>
      </c>
      <c r="F1109" s="3">
        <v>14463.44</v>
      </c>
      <c r="G1109" s="3">
        <v>0</v>
      </c>
      <c r="H1109" s="3">
        <v>32281.29</v>
      </c>
      <c r="I1109" s="3">
        <v>4906.32</v>
      </c>
      <c r="J1109" s="3">
        <v>385.2</v>
      </c>
      <c r="K1109" s="3">
        <v>710.75</v>
      </c>
      <c r="L1109" s="3">
        <v>0</v>
      </c>
      <c r="M1109" s="3"/>
      <c r="N1109" s="3">
        <v>0</v>
      </c>
      <c r="O1109" s="3">
        <v>0.2</v>
      </c>
      <c r="P1109" s="3">
        <v>174212</v>
      </c>
      <c r="Q1109" s="1">
        <v>44958</v>
      </c>
      <c r="R1109" t="s">
        <v>234</v>
      </c>
    </row>
    <row r="1110" spans="1:18" x14ac:dyDescent="0.25">
      <c r="A1110" t="s">
        <v>855</v>
      </c>
      <c r="B1110" t="s">
        <v>811</v>
      </c>
      <c r="C1110" s="3">
        <v>173137</v>
      </c>
      <c r="D1110" s="3">
        <v>0</v>
      </c>
      <c r="E1110" s="3">
        <v>157649.95000000001</v>
      </c>
      <c r="F1110" s="3">
        <v>23369.55</v>
      </c>
      <c r="G1110" s="3">
        <v>0</v>
      </c>
      <c r="H1110" s="3">
        <v>32281.29</v>
      </c>
      <c r="I1110" s="3">
        <v>5192.3100000000004</v>
      </c>
      <c r="J1110" s="3">
        <v>408</v>
      </c>
      <c r="K1110" s="3">
        <v>752.36</v>
      </c>
      <c r="L1110" s="3">
        <v>0</v>
      </c>
      <c r="M1110" s="3"/>
      <c r="N1110" s="3">
        <v>0</v>
      </c>
      <c r="O1110" s="3">
        <v>0.54</v>
      </c>
      <c r="P1110" s="3">
        <v>219654</v>
      </c>
      <c r="Q1110" s="1">
        <v>44958</v>
      </c>
      <c r="R1110" t="s">
        <v>811</v>
      </c>
    </row>
    <row r="1111" spans="1:18" x14ac:dyDescent="0.25">
      <c r="A1111" t="s">
        <v>856</v>
      </c>
      <c r="B1111" t="s">
        <v>811</v>
      </c>
      <c r="C1111" s="3">
        <v>189532</v>
      </c>
      <c r="D1111" s="3">
        <v>0</v>
      </c>
      <c r="E1111" s="3">
        <v>172713.29</v>
      </c>
      <c r="F1111" s="3">
        <v>25454.37</v>
      </c>
      <c r="G1111" s="3">
        <v>0</v>
      </c>
      <c r="H1111" s="3">
        <v>32281.29</v>
      </c>
      <c r="I1111" s="3">
        <v>8624.27</v>
      </c>
      <c r="J1111" s="3">
        <v>676.8</v>
      </c>
      <c r="K1111" s="3">
        <v>1249.6300000000001</v>
      </c>
      <c r="L1111" s="3">
        <v>0</v>
      </c>
      <c r="M1111" s="3"/>
      <c r="N1111" s="3">
        <v>0</v>
      </c>
      <c r="O1111" s="3">
        <v>0.35</v>
      </c>
      <c r="P1111" s="3">
        <v>241000</v>
      </c>
      <c r="Q1111" s="1">
        <v>44958</v>
      </c>
      <c r="R1111" t="s">
        <v>811</v>
      </c>
    </row>
    <row r="1112" spans="1:18" x14ac:dyDescent="0.25">
      <c r="A1112" t="s">
        <v>857</v>
      </c>
      <c r="B1112" t="s">
        <v>811</v>
      </c>
      <c r="C1112" s="3">
        <v>186752</v>
      </c>
      <c r="D1112" s="3">
        <v>0</v>
      </c>
      <c r="E1112" s="3">
        <v>170159</v>
      </c>
      <c r="F1112" s="3">
        <v>25100.95</v>
      </c>
      <c r="G1112" s="3">
        <v>0</v>
      </c>
      <c r="H1112" s="3">
        <v>32281.29</v>
      </c>
      <c r="I1112" s="3">
        <v>8042.41</v>
      </c>
      <c r="J1112" s="3">
        <v>631.20000000000005</v>
      </c>
      <c r="K1112" s="3">
        <v>1165.1600000000001</v>
      </c>
      <c r="L1112" s="3">
        <v>0</v>
      </c>
      <c r="M1112" s="3"/>
      <c r="N1112" s="3">
        <v>0</v>
      </c>
      <c r="O1112" s="3">
        <v>0.99</v>
      </c>
      <c r="P1112" s="3">
        <v>237381</v>
      </c>
      <c r="Q1112" s="1">
        <v>44958</v>
      </c>
      <c r="R1112" t="s">
        <v>811</v>
      </c>
    </row>
    <row r="1113" spans="1:18" x14ac:dyDescent="0.25">
      <c r="A1113" t="s">
        <v>858</v>
      </c>
      <c r="B1113" t="s">
        <v>811</v>
      </c>
      <c r="C1113" s="3">
        <v>182626</v>
      </c>
      <c r="D1113" s="3">
        <v>0</v>
      </c>
      <c r="E1113" s="3">
        <v>166368.34</v>
      </c>
      <c r="F1113" s="3">
        <v>24576.080000000002</v>
      </c>
      <c r="G1113" s="3">
        <v>0</v>
      </c>
      <c r="H1113" s="3">
        <v>32281.29</v>
      </c>
      <c r="I1113" s="3">
        <v>7179.49</v>
      </c>
      <c r="J1113" s="3">
        <v>562.79999999999995</v>
      </c>
      <c r="K1113" s="3">
        <v>1040.32</v>
      </c>
      <c r="L1113" s="3">
        <v>0</v>
      </c>
      <c r="M1113" s="3"/>
      <c r="N1113" s="3">
        <v>0</v>
      </c>
      <c r="O1113" s="3">
        <v>0.68</v>
      </c>
      <c r="P1113" s="3">
        <v>232009</v>
      </c>
      <c r="Q1113" s="1">
        <v>44958</v>
      </c>
      <c r="R1113" t="s">
        <v>811</v>
      </c>
    </row>
    <row r="1114" spans="1:18" x14ac:dyDescent="0.25">
      <c r="A1114" t="s">
        <v>859</v>
      </c>
      <c r="B1114" t="s">
        <v>1204</v>
      </c>
      <c r="C1114" s="3">
        <v>43688</v>
      </c>
      <c r="D1114" s="3">
        <v>36230</v>
      </c>
      <c r="E1114" s="3">
        <v>7458</v>
      </c>
      <c r="F1114" s="3">
        <v>372.9</v>
      </c>
      <c r="G1114" s="3">
        <v>0</v>
      </c>
      <c r="H1114" s="3">
        <v>32281.29</v>
      </c>
      <c r="I1114" s="3">
        <v>5744.58</v>
      </c>
      <c r="J1114" s="3">
        <v>0</v>
      </c>
      <c r="K1114" s="3">
        <v>832.26</v>
      </c>
      <c r="L1114" s="3">
        <v>0</v>
      </c>
      <c r="M1114" s="3"/>
      <c r="N1114" s="3">
        <v>6945</v>
      </c>
      <c r="O1114" s="3">
        <v>0.97</v>
      </c>
      <c r="P1114" s="3">
        <v>53635</v>
      </c>
      <c r="Q1114" s="1">
        <v>44958</v>
      </c>
      <c r="R1114" t="s">
        <v>2682</v>
      </c>
    </row>
    <row r="1115" spans="1:18" x14ac:dyDescent="0.25">
      <c r="A1115" t="s">
        <v>861</v>
      </c>
      <c r="B1115" t="s">
        <v>234</v>
      </c>
      <c r="C1115" s="3">
        <v>132025</v>
      </c>
      <c r="D1115" s="3">
        <v>0</v>
      </c>
      <c r="E1115" s="3">
        <v>123498.59</v>
      </c>
      <c r="F1115" s="3">
        <v>14701.34</v>
      </c>
      <c r="G1115" s="3">
        <v>0</v>
      </c>
      <c r="H1115" s="3">
        <v>32281.29</v>
      </c>
      <c r="I1115" s="3">
        <v>5458.59</v>
      </c>
      <c r="J1115" s="3">
        <v>428.4</v>
      </c>
      <c r="K1115" s="3">
        <v>790.64</v>
      </c>
      <c r="L1115" s="3">
        <v>0</v>
      </c>
      <c r="M1115" s="3"/>
      <c r="N1115" s="3">
        <v>0</v>
      </c>
      <c r="O1115" s="3">
        <v>0.15</v>
      </c>
      <c r="P1115" s="3">
        <v>177159</v>
      </c>
      <c r="Q1115" s="1">
        <v>44958</v>
      </c>
      <c r="R1115" t="s">
        <v>234</v>
      </c>
    </row>
    <row r="1116" spans="1:18" x14ac:dyDescent="0.25">
      <c r="A1116" t="s">
        <v>862</v>
      </c>
      <c r="B1116" t="s">
        <v>1205</v>
      </c>
      <c r="C1116" s="3">
        <v>35616</v>
      </c>
      <c r="D1116" s="3">
        <v>35616</v>
      </c>
      <c r="E1116" s="3">
        <v>0</v>
      </c>
      <c r="F1116" s="3">
        <v>0</v>
      </c>
      <c r="G1116" s="3">
        <v>0</v>
      </c>
      <c r="H1116" s="3">
        <v>32281.29</v>
      </c>
      <c r="I1116" s="3">
        <v>5458.59</v>
      </c>
      <c r="J1116" s="3">
        <v>428.4</v>
      </c>
      <c r="K1116" s="3">
        <v>790.64</v>
      </c>
      <c r="L1116" s="3">
        <v>0</v>
      </c>
      <c r="M1116" s="3"/>
      <c r="N1116" s="3">
        <v>-3497</v>
      </c>
      <c r="O1116" s="3">
        <v>0.08</v>
      </c>
      <c r="P1116" s="3">
        <v>35462</v>
      </c>
      <c r="Q1116" s="1">
        <v>44958</v>
      </c>
      <c r="R1116" t="s">
        <v>863</v>
      </c>
    </row>
    <row r="1117" spans="1:18" x14ac:dyDescent="0.25">
      <c r="A1117" t="s">
        <v>864</v>
      </c>
      <c r="B1117" t="s">
        <v>92</v>
      </c>
      <c r="C1117" s="3">
        <v>52923</v>
      </c>
      <c r="D1117" s="3">
        <v>0</v>
      </c>
      <c r="E1117" s="3">
        <v>52114.55</v>
      </c>
      <c r="F1117" s="3">
        <v>3414.18</v>
      </c>
      <c r="G1117" s="3">
        <v>0</v>
      </c>
      <c r="H1117" s="3">
        <v>32281.29</v>
      </c>
      <c r="I1117" s="3">
        <v>5744.58</v>
      </c>
      <c r="J1117" s="3">
        <v>451.2</v>
      </c>
      <c r="K1117" s="3">
        <v>832.26</v>
      </c>
      <c r="L1117" s="3">
        <v>0</v>
      </c>
      <c r="M1117" s="3"/>
      <c r="N1117" s="3">
        <v>0</v>
      </c>
      <c r="O1117" s="3">
        <v>0.94</v>
      </c>
      <c r="P1117" s="3">
        <v>94839</v>
      </c>
      <c r="Q1117" s="1">
        <v>44958</v>
      </c>
      <c r="R1117" t="s">
        <v>92</v>
      </c>
    </row>
    <row r="1118" spans="1:18" x14ac:dyDescent="0.25">
      <c r="A1118" t="s">
        <v>865</v>
      </c>
      <c r="B1118" t="s">
        <v>33</v>
      </c>
      <c r="C1118" s="3">
        <v>107669</v>
      </c>
      <c r="D1118" s="3">
        <v>66815</v>
      </c>
      <c r="E1118" s="3">
        <v>40854</v>
      </c>
      <c r="F1118" s="3">
        <v>2042.7</v>
      </c>
      <c r="G1118" s="3">
        <v>0</v>
      </c>
      <c r="H1118" s="3">
        <v>32281.29</v>
      </c>
      <c r="I1118" s="3">
        <v>7179.49</v>
      </c>
      <c r="J1118" s="3">
        <v>562.79999999999995</v>
      </c>
      <c r="K1118" s="3">
        <v>1040.32</v>
      </c>
      <c r="L1118" s="3">
        <v>0</v>
      </c>
      <c r="M1118" s="3"/>
      <c r="N1118" s="3">
        <v>0</v>
      </c>
      <c r="O1118" s="3">
        <v>0.4</v>
      </c>
      <c r="P1118" s="3">
        <v>83961</v>
      </c>
      <c r="Q1118" s="1">
        <v>44958</v>
      </c>
      <c r="R1118" t="s">
        <v>33</v>
      </c>
    </row>
    <row r="1119" spans="1:18" x14ac:dyDescent="0.25">
      <c r="A1119" t="s">
        <v>866</v>
      </c>
      <c r="B1119" t="s">
        <v>867</v>
      </c>
      <c r="C1119" s="3">
        <v>1650527</v>
      </c>
      <c r="D1119" s="3">
        <v>0</v>
      </c>
      <c r="E1119" s="3">
        <v>1102762.6499999999</v>
      </c>
      <c r="F1119" s="3" t="s">
        <v>72</v>
      </c>
      <c r="G1119" s="3">
        <v>0</v>
      </c>
      <c r="H1119" s="3">
        <v>32281.29</v>
      </c>
      <c r="I1119" s="3">
        <v>7209.08</v>
      </c>
      <c r="J1119" s="3">
        <v>566.4</v>
      </c>
      <c r="K1119" s="3">
        <v>1044.07</v>
      </c>
      <c r="L1119" s="3">
        <v>0</v>
      </c>
      <c r="M1119" s="3"/>
      <c r="N1119" s="3">
        <v>7167.5</v>
      </c>
      <c r="O1119" s="3">
        <v>0.53</v>
      </c>
      <c r="P1119" s="3">
        <v>1753934</v>
      </c>
      <c r="Q1119" s="1">
        <v>44958</v>
      </c>
      <c r="R1119" t="s">
        <v>2530</v>
      </c>
    </row>
    <row r="1120" spans="1:18" x14ac:dyDescent="0.25">
      <c r="A1120" t="s">
        <v>868</v>
      </c>
      <c r="B1120" t="s">
        <v>811</v>
      </c>
      <c r="C1120" s="3">
        <v>190001</v>
      </c>
      <c r="D1120" s="3">
        <v>0</v>
      </c>
      <c r="E1120" s="3">
        <v>173144.08</v>
      </c>
      <c r="F1120" s="3">
        <v>25514.12</v>
      </c>
      <c r="G1120" s="3">
        <v>0</v>
      </c>
      <c r="H1120" s="3">
        <v>32281.29</v>
      </c>
      <c r="I1120" s="3">
        <v>8722.89</v>
      </c>
      <c r="J1120" s="3">
        <v>684</v>
      </c>
      <c r="K1120" s="3">
        <v>1263.3699999999999</v>
      </c>
      <c r="L1120" s="3">
        <v>0</v>
      </c>
      <c r="M1120" s="3"/>
      <c r="N1120" s="3">
        <v>0</v>
      </c>
      <c r="O1120" s="3">
        <v>0.25</v>
      </c>
      <c r="P1120" s="3">
        <v>241610</v>
      </c>
      <c r="Q1120" s="1">
        <v>44958</v>
      </c>
      <c r="R1120" t="s">
        <v>811</v>
      </c>
    </row>
    <row r="1121" spans="1:18" x14ac:dyDescent="0.25">
      <c r="A1121" t="s">
        <v>869</v>
      </c>
      <c r="B1121" t="s">
        <v>33</v>
      </c>
      <c r="C1121" s="3">
        <v>107669</v>
      </c>
      <c r="D1121" s="3">
        <v>66815</v>
      </c>
      <c r="E1121" s="3">
        <v>40854</v>
      </c>
      <c r="F1121" s="3">
        <v>2042.7</v>
      </c>
      <c r="G1121" s="3">
        <v>0</v>
      </c>
      <c r="H1121" s="3">
        <v>32281.29</v>
      </c>
      <c r="I1121" s="3">
        <v>7179.49</v>
      </c>
      <c r="J1121" s="3">
        <v>562.79999999999995</v>
      </c>
      <c r="K1121" s="3">
        <v>1040.32</v>
      </c>
      <c r="L1121" s="3">
        <v>0</v>
      </c>
      <c r="M1121" s="3"/>
      <c r="N1121" s="3">
        <v>0</v>
      </c>
      <c r="O1121" s="3">
        <v>0.4</v>
      </c>
      <c r="P1121" s="3">
        <v>83961</v>
      </c>
      <c r="Q1121" s="1">
        <v>44958</v>
      </c>
      <c r="R1121" t="s">
        <v>33</v>
      </c>
    </row>
    <row r="1122" spans="1:18" x14ac:dyDescent="0.25">
      <c r="A1122" t="s">
        <v>870</v>
      </c>
      <c r="B1122" t="s">
        <v>811</v>
      </c>
      <c r="C1122" s="3">
        <v>175774</v>
      </c>
      <c r="D1122" s="3">
        <v>0</v>
      </c>
      <c r="E1122" s="3">
        <v>160072.82999999999</v>
      </c>
      <c r="F1122" s="3">
        <v>23704.81</v>
      </c>
      <c r="G1122" s="3">
        <v>0</v>
      </c>
      <c r="H1122" s="3">
        <v>32281.29</v>
      </c>
      <c r="I1122" s="3">
        <v>5744.58</v>
      </c>
      <c r="J1122" s="3">
        <v>451.2</v>
      </c>
      <c r="K1122" s="3">
        <v>832.26</v>
      </c>
      <c r="L1122" s="3">
        <v>0</v>
      </c>
      <c r="M1122" s="3"/>
      <c r="N1122" s="3">
        <v>0</v>
      </c>
      <c r="O1122" s="3">
        <v>0.03</v>
      </c>
      <c r="P1122" s="3">
        <v>223087</v>
      </c>
      <c r="Q1122" s="1">
        <v>44958</v>
      </c>
      <c r="R1122" t="s">
        <v>811</v>
      </c>
    </row>
    <row r="1123" spans="1:18" x14ac:dyDescent="0.25">
      <c r="A1123" t="s">
        <v>871</v>
      </c>
      <c r="B1123" t="s">
        <v>872</v>
      </c>
      <c r="C1123" s="3">
        <v>32718</v>
      </c>
      <c r="D1123" s="3">
        <v>32718</v>
      </c>
      <c r="E1123" s="3">
        <v>0</v>
      </c>
      <c r="F1123" s="3">
        <v>0</v>
      </c>
      <c r="G1123" s="3">
        <v>0</v>
      </c>
      <c r="H1123" s="3">
        <v>32281.29</v>
      </c>
      <c r="I1123" s="3">
        <v>5749.51</v>
      </c>
      <c r="J1123" s="3">
        <v>451.2</v>
      </c>
      <c r="K1123" s="3">
        <v>833.09</v>
      </c>
      <c r="L1123" s="3">
        <v>0</v>
      </c>
      <c r="M1123" s="3"/>
      <c r="N1123" s="3">
        <v>-3524</v>
      </c>
      <c r="O1123" s="3">
        <v>0.91</v>
      </c>
      <c r="P1123" s="3">
        <v>35792</v>
      </c>
      <c r="Q1123" s="1">
        <v>44958</v>
      </c>
      <c r="R1123" t="s">
        <v>2531</v>
      </c>
    </row>
    <row r="1124" spans="1:18" x14ac:dyDescent="0.25">
      <c r="A1124" t="s">
        <v>873</v>
      </c>
      <c r="B1124" t="s">
        <v>234</v>
      </c>
      <c r="C1124" s="3">
        <v>133149</v>
      </c>
      <c r="D1124" s="3">
        <v>0</v>
      </c>
      <c r="E1124" s="3">
        <v>124552.01</v>
      </c>
      <c r="F1124" s="3">
        <v>14824.59</v>
      </c>
      <c r="G1124" s="3">
        <v>0</v>
      </c>
      <c r="H1124" s="3">
        <v>32281.29</v>
      </c>
      <c r="I1124" s="3">
        <v>5744.58</v>
      </c>
      <c r="J1124" s="3">
        <v>451.2</v>
      </c>
      <c r="K1124" s="3">
        <v>832.26</v>
      </c>
      <c r="L1124" s="3">
        <v>0</v>
      </c>
      <c r="M1124" s="3"/>
      <c r="N1124" s="3">
        <v>0</v>
      </c>
      <c r="O1124" s="3">
        <v>7.0000000000000007E-2</v>
      </c>
      <c r="P1124" s="3">
        <v>178686</v>
      </c>
      <c r="Q1124" s="1">
        <v>44958</v>
      </c>
      <c r="R1124" t="s">
        <v>234</v>
      </c>
    </row>
    <row r="1125" spans="1:18" x14ac:dyDescent="0.25">
      <c r="A1125" t="s">
        <v>874</v>
      </c>
      <c r="B1125" t="s">
        <v>1063</v>
      </c>
      <c r="C1125" s="3">
        <v>35946</v>
      </c>
      <c r="D1125" s="3">
        <v>35946</v>
      </c>
      <c r="E1125" s="3">
        <v>0</v>
      </c>
      <c r="F1125" s="3">
        <v>1797.25</v>
      </c>
      <c r="G1125" s="3">
        <v>0</v>
      </c>
      <c r="H1125" s="3">
        <v>32281.29</v>
      </c>
      <c r="I1125" s="3">
        <v>5744.58</v>
      </c>
      <c r="J1125" s="3">
        <v>451.2</v>
      </c>
      <c r="K1125" s="3">
        <v>832.26</v>
      </c>
      <c r="L1125" s="3">
        <v>0</v>
      </c>
      <c r="M1125" s="3"/>
      <c r="N1125" s="3">
        <v>0</v>
      </c>
      <c r="O1125" s="3">
        <v>0.42</v>
      </c>
      <c r="P1125" s="3">
        <v>41107</v>
      </c>
      <c r="Q1125" s="1">
        <v>44958</v>
      </c>
      <c r="R1125" t="s">
        <v>83</v>
      </c>
    </row>
    <row r="1126" spans="1:18" x14ac:dyDescent="0.25">
      <c r="A1126" t="s">
        <v>875</v>
      </c>
      <c r="B1126" t="s">
        <v>811</v>
      </c>
      <c r="C1126" s="3">
        <v>175774</v>
      </c>
      <c r="D1126" s="3">
        <v>0</v>
      </c>
      <c r="E1126" s="3">
        <v>160072.82999999999</v>
      </c>
      <c r="F1126" s="3">
        <v>23704.81</v>
      </c>
      <c r="G1126" s="3">
        <v>0</v>
      </c>
      <c r="H1126" s="3">
        <v>32281.29</v>
      </c>
      <c r="I1126" s="3">
        <v>5744.58</v>
      </c>
      <c r="J1126" s="3">
        <v>451.2</v>
      </c>
      <c r="K1126" s="3">
        <v>832.26</v>
      </c>
      <c r="L1126" s="3">
        <v>0</v>
      </c>
      <c r="M1126" s="3"/>
      <c r="N1126" s="3">
        <v>0</v>
      </c>
      <c r="O1126" s="3">
        <v>0.03</v>
      </c>
      <c r="P1126" s="3">
        <v>223087</v>
      </c>
      <c r="Q1126" s="1">
        <v>44958</v>
      </c>
      <c r="R1126" t="s">
        <v>811</v>
      </c>
    </row>
    <row r="1127" spans="1:18" x14ac:dyDescent="0.25">
      <c r="A1127" t="s">
        <v>876</v>
      </c>
      <c r="B1127" t="s">
        <v>33</v>
      </c>
      <c r="C1127" s="3">
        <v>104146</v>
      </c>
      <c r="D1127" s="3">
        <v>64714</v>
      </c>
      <c r="E1127" s="3">
        <v>39432</v>
      </c>
      <c r="F1127" s="3">
        <v>1971.6</v>
      </c>
      <c r="G1127" s="3">
        <v>0</v>
      </c>
      <c r="H1127" s="3">
        <v>32281.29</v>
      </c>
      <c r="I1127" s="3">
        <v>6030.58</v>
      </c>
      <c r="J1127" s="3">
        <v>472.8</v>
      </c>
      <c r="K1127" s="3">
        <v>873.87</v>
      </c>
      <c r="L1127" s="3">
        <v>0</v>
      </c>
      <c r="M1127" s="3"/>
      <c r="N1127" s="3">
        <v>0</v>
      </c>
      <c r="O1127" s="3">
        <v>0.86</v>
      </c>
      <c r="P1127" s="3">
        <v>81063</v>
      </c>
      <c r="Q1127" s="1">
        <v>44958</v>
      </c>
      <c r="R1127" t="s">
        <v>33</v>
      </c>
    </row>
    <row r="1128" spans="1:18" x14ac:dyDescent="0.25">
      <c r="A1128" t="s">
        <v>877</v>
      </c>
      <c r="B1128" t="s">
        <v>1206</v>
      </c>
      <c r="C1128" s="3">
        <v>36760</v>
      </c>
      <c r="D1128" s="3">
        <v>36760</v>
      </c>
      <c r="E1128" s="3">
        <v>0</v>
      </c>
      <c r="F1128" s="3">
        <v>1813.65</v>
      </c>
      <c r="G1128" s="3">
        <v>0</v>
      </c>
      <c r="H1128" s="3">
        <v>32281.29</v>
      </c>
      <c r="I1128" s="3">
        <v>6030.58</v>
      </c>
      <c r="J1128" s="3">
        <v>472.9</v>
      </c>
      <c r="K1128" s="3">
        <v>873.87</v>
      </c>
      <c r="L1128" s="3">
        <v>0</v>
      </c>
      <c r="M1128" s="3"/>
      <c r="N1128" s="3">
        <v>0</v>
      </c>
      <c r="O1128" s="3">
        <v>0.71</v>
      </c>
      <c r="P1128" s="3">
        <v>41473</v>
      </c>
      <c r="Q1128" s="1">
        <v>44958</v>
      </c>
      <c r="R1128" t="s">
        <v>878</v>
      </c>
    </row>
    <row r="1129" spans="1:18" x14ac:dyDescent="0.25">
      <c r="A1129" t="s">
        <v>879</v>
      </c>
      <c r="B1129" t="s">
        <v>880</v>
      </c>
      <c r="C1129" s="3">
        <v>40264</v>
      </c>
      <c r="D1129" s="3">
        <v>40300</v>
      </c>
      <c r="E1129" s="3">
        <v>0</v>
      </c>
      <c r="F1129" s="3">
        <v>0</v>
      </c>
      <c r="G1129" s="3">
        <v>36</v>
      </c>
      <c r="H1129" s="3">
        <v>32281.29</v>
      </c>
      <c r="I1129" s="3">
        <v>6321.51</v>
      </c>
      <c r="J1129" s="3">
        <v>496.8</v>
      </c>
      <c r="K1129" s="3">
        <v>915.48</v>
      </c>
      <c r="L1129" s="3">
        <v>0</v>
      </c>
      <c r="M1129" s="3"/>
      <c r="N1129" s="3">
        <v>3368</v>
      </c>
      <c r="O1129" s="3">
        <v>0.92</v>
      </c>
      <c r="P1129" s="3">
        <v>43348</v>
      </c>
      <c r="Q1129" s="1">
        <v>44958</v>
      </c>
      <c r="R1129" t="s">
        <v>2532</v>
      </c>
    </row>
    <row r="1130" spans="1:18" x14ac:dyDescent="0.25">
      <c r="A1130" t="s">
        <v>881</v>
      </c>
      <c r="B1130" t="s">
        <v>811</v>
      </c>
      <c r="C1130" s="3">
        <v>189504</v>
      </c>
      <c r="D1130" s="3">
        <v>0</v>
      </c>
      <c r="E1130" s="3">
        <v>172687.54</v>
      </c>
      <c r="F1130" s="3">
        <v>25450.84</v>
      </c>
      <c r="G1130" s="3">
        <v>0</v>
      </c>
      <c r="H1130" s="3">
        <v>32281.29</v>
      </c>
      <c r="I1130" s="3">
        <v>8619.34</v>
      </c>
      <c r="J1130" s="3">
        <v>675.5</v>
      </c>
      <c r="K1130" s="3">
        <v>1248.3900000000001</v>
      </c>
      <c r="L1130" s="3">
        <v>0</v>
      </c>
      <c r="M1130" s="3"/>
      <c r="N1130" s="3">
        <v>0</v>
      </c>
      <c r="O1130" s="3">
        <v>0.1</v>
      </c>
      <c r="P1130" s="3">
        <v>240963</v>
      </c>
      <c r="Q1130" s="1">
        <v>44958</v>
      </c>
      <c r="R1130" t="s">
        <v>811</v>
      </c>
    </row>
    <row r="1131" spans="1:18" x14ac:dyDescent="0.25">
      <c r="A1131" t="s">
        <v>882</v>
      </c>
      <c r="B1131" t="s">
        <v>883</v>
      </c>
      <c r="C1131" s="3">
        <v>72756</v>
      </c>
      <c r="D1131" s="3">
        <v>0</v>
      </c>
      <c r="E1131" s="3">
        <v>71081.95</v>
      </c>
      <c r="F1131" s="3">
        <v>5228.1499999999996</v>
      </c>
      <c r="G1131" s="3">
        <v>0</v>
      </c>
      <c r="H1131" s="3">
        <v>32281.29</v>
      </c>
      <c r="I1131" s="3">
        <v>7184.43</v>
      </c>
      <c r="J1131" s="3">
        <v>565.20000000000005</v>
      </c>
      <c r="K1131" s="3">
        <v>1041.1500000000001</v>
      </c>
      <c r="L1131" s="3">
        <v>0</v>
      </c>
      <c r="M1131" s="3"/>
      <c r="N1131" s="3">
        <v>0</v>
      </c>
      <c r="O1131" s="3">
        <v>0.83</v>
      </c>
      <c r="P1131" s="3">
        <v>117383</v>
      </c>
      <c r="Q1131" s="1">
        <v>44958</v>
      </c>
      <c r="R1131" t="s">
        <v>883</v>
      </c>
    </row>
    <row r="1132" spans="1:18" x14ac:dyDescent="0.25">
      <c r="A1132" t="s">
        <v>884</v>
      </c>
      <c r="B1132" t="s">
        <v>1063</v>
      </c>
      <c r="C1132" s="3">
        <v>37601</v>
      </c>
      <c r="D1132" s="3">
        <v>37601</v>
      </c>
      <c r="E1132" s="3">
        <v>0</v>
      </c>
      <c r="F1132" s="3">
        <v>1880.01</v>
      </c>
      <c r="G1132" s="3">
        <v>0</v>
      </c>
      <c r="H1132" s="3">
        <v>32281.29</v>
      </c>
      <c r="I1132" s="3">
        <v>7184.43</v>
      </c>
      <c r="J1132" s="3">
        <v>565.20000000000005</v>
      </c>
      <c r="K1132" s="3">
        <v>1041.1500000000001</v>
      </c>
      <c r="L1132" s="3">
        <v>0</v>
      </c>
      <c r="M1132" s="3"/>
      <c r="N1132" s="3">
        <v>0</v>
      </c>
      <c r="O1132" s="3">
        <v>0.92</v>
      </c>
      <c r="P1132" s="3">
        <v>42953</v>
      </c>
      <c r="Q1132" s="1">
        <v>44958</v>
      </c>
      <c r="R1132" t="s">
        <v>83</v>
      </c>
    </row>
    <row r="1133" spans="1:18" x14ac:dyDescent="0.25">
      <c r="A1133" t="s">
        <v>885</v>
      </c>
      <c r="B1133" t="s">
        <v>577</v>
      </c>
      <c r="C1133" s="3">
        <v>34238</v>
      </c>
      <c r="D1133" s="3">
        <v>34238</v>
      </c>
      <c r="E1133" s="3">
        <v>0</v>
      </c>
      <c r="F1133" s="3">
        <v>0</v>
      </c>
      <c r="G1133" s="3">
        <v>0</v>
      </c>
      <c r="H1133" s="3">
        <v>32281.29</v>
      </c>
      <c r="I1133" s="3">
        <v>7179.49</v>
      </c>
      <c r="J1133" s="3">
        <v>562.79999999999995</v>
      </c>
      <c r="K1133" s="3">
        <v>1040.32</v>
      </c>
      <c r="L1133" s="3">
        <v>0</v>
      </c>
      <c r="M1133" s="3"/>
      <c r="N1133" s="3">
        <v>-3657</v>
      </c>
      <c r="O1133" s="3">
        <v>0.1</v>
      </c>
      <c r="P1133" s="3">
        <v>37407</v>
      </c>
      <c r="Q1133" s="1">
        <v>44958</v>
      </c>
      <c r="R1133" t="s">
        <v>2445</v>
      </c>
    </row>
    <row r="1134" spans="1:18" x14ac:dyDescent="0.25">
      <c r="A1134" t="s">
        <v>886</v>
      </c>
      <c r="B1134" t="s">
        <v>33</v>
      </c>
      <c r="C1134" s="3">
        <v>107669</v>
      </c>
      <c r="D1134" s="3">
        <v>66815</v>
      </c>
      <c r="E1134" s="3">
        <v>40854</v>
      </c>
      <c r="F1134" s="3">
        <v>2042.7</v>
      </c>
      <c r="G1134" s="3">
        <v>0</v>
      </c>
      <c r="H1134" s="3">
        <v>32281.29</v>
      </c>
      <c r="I1134" s="3">
        <v>7179.49</v>
      </c>
      <c r="J1134" s="3">
        <v>562.79999999999995</v>
      </c>
      <c r="K1134" s="3">
        <v>1040.32</v>
      </c>
      <c r="L1134" s="3">
        <v>0</v>
      </c>
      <c r="M1134" s="3"/>
      <c r="N1134" s="3">
        <v>0</v>
      </c>
      <c r="O1134" s="3">
        <v>0.4</v>
      </c>
      <c r="P1134" s="3">
        <v>83961</v>
      </c>
      <c r="Q1134" s="1">
        <v>44958</v>
      </c>
      <c r="R1134" t="s">
        <v>33</v>
      </c>
    </row>
    <row r="1135" spans="1:18" x14ac:dyDescent="0.25">
      <c r="A1135" t="s">
        <v>887</v>
      </c>
      <c r="B1135" t="s">
        <v>180</v>
      </c>
      <c r="C1135" s="3">
        <v>58625</v>
      </c>
      <c r="D1135" s="3">
        <v>0</v>
      </c>
      <c r="E1135" s="3">
        <v>57623.45</v>
      </c>
      <c r="F1135" s="3">
        <v>3882.72</v>
      </c>
      <c r="G1135" s="3">
        <v>0</v>
      </c>
      <c r="H1135" s="3">
        <v>32281.29</v>
      </c>
      <c r="I1135" s="3">
        <v>7179.49</v>
      </c>
      <c r="J1135" s="3">
        <v>562.79999999999995</v>
      </c>
      <c r="K1135" s="3">
        <v>1040.32</v>
      </c>
      <c r="L1135" s="3">
        <v>0</v>
      </c>
      <c r="M1135" s="3"/>
      <c r="N1135" s="3">
        <v>0</v>
      </c>
      <c r="O1135" s="3">
        <v>0.93</v>
      </c>
      <c r="P1135" s="3">
        <v>102571</v>
      </c>
      <c r="Q1135" s="1">
        <v>44958</v>
      </c>
      <c r="R1135" t="s">
        <v>180</v>
      </c>
    </row>
    <row r="1136" spans="1:18" x14ac:dyDescent="0.25">
      <c r="A1136" t="s">
        <v>888</v>
      </c>
      <c r="B1136" t="s">
        <v>889</v>
      </c>
      <c r="C1136" s="3">
        <v>55357</v>
      </c>
      <c r="D1136" s="3">
        <v>0</v>
      </c>
      <c r="E1136" s="3">
        <v>54464.2</v>
      </c>
      <c r="F1136" s="3">
        <v>3616.01</v>
      </c>
      <c r="G1136" s="3">
        <v>0</v>
      </c>
      <c r="H1136" s="3">
        <v>32281.29</v>
      </c>
      <c r="I1136" s="3">
        <v>6321.51</v>
      </c>
      <c r="J1136" s="3">
        <v>496.8</v>
      </c>
      <c r="K1136" s="3">
        <v>915.9</v>
      </c>
      <c r="L1136" s="3">
        <v>0</v>
      </c>
      <c r="M1136" s="3"/>
      <c r="N1136" s="3">
        <v>0</v>
      </c>
      <c r="O1136" s="3">
        <v>0.28999999999999998</v>
      </c>
      <c r="P1136" s="3">
        <v>98096</v>
      </c>
      <c r="Q1136" s="1">
        <v>44958</v>
      </c>
      <c r="R1136" t="s">
        <v>889</v>
      </c>
    </row>
    <row r="1137" spans="1:18" x14ac:dyDescent="0.25">
      <c r="A1137" t="s">
        <v>890</v>
      </c>
      <c r="B1137" t="s">
        <v>891</v>
      </c>
      <c r="C1137" s="3">
        <v>36613</v>
      </c>
      <c r="D1137" s="3">
        <v>0</v>
      </c>
      <c r="E1137" s="3">
        <v>36613</v>
      </c>
      <c r="F1137" s="3">
        <v>1830.65</v>
      </c>
      <c r="G1137" s="3">
        <v>0</v>
      </c>
      <c r="H1137" s="3">
        <v>32281.29</v>
      </c>
      <c r="I1137" s="3">
        <v>6326.44</v>
      </c>
      <c r="J1137" s="3">
        <v>496.8</v>
      </c>
      <c r="K1137" s="3">
        <v>916.32</v>
      </c>
      <c r="L1137" s="3">
        <v>0</v>
      </c>
      <c r="M1137" s="3"/>
      <c r="N1137" s="3">
        <v>0</v>
      </c>
      <c r="O1137" s="3">
        <v>0.5</v>
      </c>
      <c r="P1137" s="3">
        <v>78465</v>
      </c>
      <c r="Q1137" s="1">
        <v>44958</v>
      </c>
      <c r="R1137" t="s">
        <v>891</v>
      </c>
    </row>
    <row r="1138" spans="1:18" x14ac:dyDescent="0.25">
      <c r="A1138" t="s">
        <v>1207</v>
      </c>
      <c r="B1138" t="s">
        <v>1108</v>
      </c>
      <c r="C1138" s="3">
        <v>36609</v>
      </c>
      <c r="D1138" s="3">
        <v>36609</v>
      </c>
      <c r="E1138" s="3">
        <v>0</v>
      </c>
      <c r="F1138" s="3">
        <v>1830.4</v>
      </c>
      <c r="G1138" s="3">
        <v>0</v>
      </c>
      <c r="H1138" s="3">
        <v>32281.29</v>
      </c>
      <c r="I1138" s="3">
        <v>6321.51</v>
      </c>
      <c r="J1138" s="3">
        <v>496.8</v>
      </c>
      <c r="K1138" s="3">
        <v>915.9</v>
      </c>
      <c r="L1138" s="3">
        <v>0</v>
      </c>
      <c r="M1138" s="3"/>
      <c r="N1138" s="3">
        <v>0</v>
      </c>
      <c r="O1138" s="3">
        <v>0.1</v>
      </c>
      <c r="P1138" s="3">
        <v>41846</v>
      </c>
      <c r="Q1138" s="1">
        <v>44958</v>
      </c>
      <c r="R1138" t="s">
        <v>290</v>
      </c>
    </row>
    <row r="1139" spans="1:18" x14ac:dyDescent="0.25">
      <c r="A1139" t="s">
        <v>1885</v>
      </c>
      <c r="B1139" t="s">
        <v>1208</v>
      </c>
      <c r="C1139" s="3">
        <v>33327</v>
      </c>
      <c r="D1139" s="3">
        <v>33327</v>
      </c>
      <c r="E1139" s="3">
        <v>0</v>
      </c>
      <c r="F1139" s="3">
        <v>556</v>
      </c>
      <c r="G1139" s="3">
        <v>0</v>
      </c>
      <c r="H1139" s="3">
        <v>32281.29</v>
      </c>
      <c r="I1139" s="3">
        <v>6321.51</v>
      </c>
      <c r="J1139" s="3">
        <v>496.8</v>
      </c>
      <c r="K1139" s="3">
        <v>915.9</v>
      </c>
      <c r="L1139" s="3">
        <v>0</v>
      </c>
      <c r="M1139" s="3"/>
      <c r="N1139" s="3">
        <v>0</v>
      </c>
      <c r="O1139" s="3">
        <v>0.5</v>
      </c>
      <c r="P1139" s="3">
        <v>40572</v>
      </c>
      <c r="Q1139" s="1">
        <v>44958</v>
      </c>
      <c r="R1139" t="s">
        <v>2533</v>
      </c>
    </row>
    <row r="1140" spans="1:18" x14ac:dyDescent="0.25">
      <c r="A1140" t="s">
        <v>895</v>
      </c>
      <c r="B1140" t="s">
        <v>896</v>
      </c>
      <c r="C1140" s="3">
        <v>1576585</v>
      </c>
      <c r="D1140" s="3">
        <v>0</v>
      </c>
      <c r="E1140" s="3">
        <v>1067043.04</v>
      </c>
      <c r="F1140" s="3" t="s">
        <v>72</v>
      </c>
      <c r="G1140" s="3">
        <v>0</v>
      </c>
      <c r="H1140" s="3">
        <v>32281.29</v>
      </c>
      <c r="I1140" s="3">
        <v>6321.51</v>
      </c>
      <c r="J1140" s="3">
        <v>496.8</v>
      </c>
      <c r="K1140" s="3">
        <v>915.48</v>
      </c>
      <c r="L1140" s="3">
        <v>0</v>
      </c>
      <c r="M1140" s="3"/>
      <c r="N1140" s="3">
        <v>7006.41</v>
      </c>
      <c r="O1140" s="3">
        <v>0.36</v>
      </c>
      <c r="P1140" s="3">
        <v>1676959</v>
      </c>
      <c r="Q1140" s="1">
        <v>44958</v>
      </c>
      <c r="R1140" t="s">
        <v>2534</v>
      </c>
    </row>
    <row r="1141" spans="1:18" x14ac:dyDescent="0.25">
      <c r="A1141" t="s">
        <v>897</v>
      </c>
      <c r="B1141" t="s">
        <v>1209</v>
      </c>
      <c r="C1141" s="3">
        <v>33326</v>
      </c>
      <c r="D1141" s="3">
        <v>33326</v>
      </c>
      <c r="E1141" s="3">
        <v>0</v>
      </c>
      <c r="F1141" s="3">
        <v>556</v>
      </c>
      <c r="G1141" s="3">
        <v>0</v>
      </c>
      <c r="H1141" s="3">
        <v>32281.29</v>
      </c>
      <c r="I1141" s="3">
        <v>6321.51</v>
      </c>
      <c r="J1141" s="3">
        <v>496.8</v>
      </c>
      <c r="K1141" s="3">
        <v>915.48</v>
      </c>
      <c r="L1141" s="3">
        <v>0</v>
      </c>
      <c r="M1141" s="3"/>
      <c r="N1141" s="3">
        <v>0</v>
      </c>
      <c r="O1141" s="3">
        <v>0.92</v>
      </c>
      <c r="P1141" s="3">
        <v>40572</v>
      </c>
      <c r="Q1141" s="1">
        <v>44958</v>
      </c>
      <c r="R1141" t="s">
        <v>2535</v>
      </c>
    </row>
    <row r="1142" spans="1:18" x14ac:dyDescent="0.25">
      <c r="A1142" t="s">
        <v>899</v>
      </c>
      <c r="B1142" t="s">
        <v>1208</v>
      </c>
      <c r="C1142" s="3">
        <v>33322</v>
      </c>
      <c r="D1142" s="3">
        <v>33322</v>
      </c>
      <c r="E1142" s="3">
        <v>0</v>
      </c>
      <c r="F1142" s="3">
        <v>556</v>
      </c>
      <c r="G1142" s="3">
        <v>0</v>
      </c>
      <c r="H1142" s="3">
        <v>32281.29</v>
      </c>
      <c r="I1142" s="3">
        <v>6316.57</v>
      </c>
      <c r="J1142" s="3">
        <v>496.8</v>
      </c>
      <c r="K1142" s="3">
        <v>915.9</v>
      </c>
      <c r="L1142" s="3">
        <v>0</v>
      </c>
      <c r="M1142" s="3"/>
      <c r="N1142" s="3">
        <v>0</v>
      </c>
      <c r="O1142" s="3">
        <v>0.44</v>
      </c>
      <c r="P1142" s="3">
        <v>40567</v>
      </c>
      <c r="Q1142" s="1">
        <v>44958</v>
      </c>
      <c r="R1142" t="s">
        <v>2533</v>
      </c>
    </row>
    <row r="1143" spans="1:18" x14ac:dyDescent="0.25">
      <c r="A1143" t="s">
        <v>900</v>
      </c>
      <c r="B1143" t="s">
        <v>901</v>
      </c>
      <c r="C1143" s="3">
        <v>80021</v>
      </c>
      <c r="D1143" s="3">
        <v>80021</v>
      </c>
      <c r="E1143" s="3">
        <v>0</v>
      </c>
      <c r="F1143" s="3">
        <v>1305</v>
      </c>
      <c r="G1143" s="3">
        <v>0</v>
      </c>
      <c r="H1143" s="3">
        <v>32281.29</v>
      </c>
      <c r="I1143" s="3">
        <v>12371.81</v>
      </c>
      <c r="J1143" s="3">
        <v>970.8</v>
      </c>
      <c r="K1143" s="3">
        <v>1792.27</v>
      </c>
      <c r="L1143" s="3">
        <v>0</v>
      </c>
      <c r="M1143" s="3"/>
      <c r="N1143" s="3">
        <v>0</v>
      </c>
      <c r="O1143" s="3">
        <v>0.83</v>
      </c>
      <c r="P1143" s="3">
        <v>48722</v>
      </c>
      <c r="Q1143" s="1">
        <v>44958</v>
      </c>
      <c r="R1143" t="s">
        <v>901</v>
      </c>
    </row>
    <row r="1144" spans="1:18" x14ac:dyDescent="0.25">
      <c r="A1144" t="s">
        <v>902</v>
      </c>
      <c r="B1144" t="s">
        <v>1079</v>
      </c>
      <c r="C1144" s="3">
        <v>46191</v>
      </c>
      <c r="D1144" s="3">
        <v>46191</v>
      </c>
      <c r="E1144" s="3">
        <v>0</v>
      </c>
      <c r="F1144" s="3">
        <v>2309.5100000000002</v>
      </c>
      <c r="G1144" s="3">
        <v>0</v>
      </c>
      <c r="H1144" s="3">
        <v>32281.29</v>
      </c>
      <c r="I1144" s="3">
        <v>8619.34</v>
      </c>
      <c r="J1144" s="3">
        <v>675.6</v>
      </c>
      <c r="K1144" s="3">
        <v>1248.3900000000001</v>
      </c>
      <c r="L1144" s="3">
        <v>0</v>
      </c>
      <c r="M1144" s="3"/>
      <c r="N1144" s="3">
        <v>12550</v>
      </c>
      <c r="O1144" s="3">
        <v>0.87</v>
      </c>
      <c r="P1144" s="3">
        <v>57685</v>
      </c>
      <c r="Q1144" s="1">
        <v>44958</v>
      </c>
      <c r="R1144" t="s">
        <v>2536</v>
      </c>
    </row>
    <row r="1145" spans="1:18" x14ac:dyDescent="0.25">
      <c r="A1145" t="s">
        <v>904</v>
      </c>
      <c r="B1145" t="s">
        <v>768</v>
      </c>
      <c r="C1145" s="3">
        <v>1381102</v>
      </c>
      <c r="D1145" s="3">
        <v>27813.3</v>
      </c>
      <c r="E1145" s="3">
        <v>1058755.8999999999</v>
      </c>
      <c r="F1145" s="3" t="s">
        <v>72</v>
      </c>
      <c r="G1145" s="3">
        <v>0</v>
      </c>
      <c r="H1145" s="3">
        <v>32281.29</v>
      </c>
      <c r="I1145" s="3">
        <v>8619.34</v>
      </c>
      <c r="J1145" s="3">
        <v>675.8</v>
      </c>
      <c r="K1145" s="3">
        <v>1248.3900000000001</v>
      </c>
      <c r="L1145" s="3">
        <v>0</v>
      </c>
      <c r="M1145" s="3"/>
      <c r="N1145" s="3">
        <v>0</v>
      </c>
      <c r="O1145" s="3">
        <v>0.68</v>
      </c>
      <c r="P1145" s="3">
        <v>1449052</v>
      </c>
      <c r="Q1145" s="1">
        <v>44958</v>
      </c>
      <c r="R1145" t="s">
        <v>768</v>
      </c>
    </row>
    <row r="1146" spans="1:18" x14ac:dyDescent="0.25">
      <c r="A1146" t="s">
        <v>905</v>
      </c>
      <c r="B1146" t="s">
        <v>33</v>
      </c>
      <c r="C1146" s="3">
        <v>112085</v>
      </c>
      <c r="D1146" s="3">
        <v>69449</v>
      </c>
      <c r="E1146" s="3">
        <v>42636</v>
      </c>
      <c r="F1146" s="3">
        <v>2131.8000000000002</v>
      </c>
      <c r="G1146" s="3">
        <v>0</v>
      </c>
      <c r="H1146" s="3">
        <v>32281.29</v>
      </c>
      <c r="I1146" s="3">
        <v>8619.34</v>
      </c>
      <c r="J1146" s="3">
        <v>675.5</v>
      </c>
      <c r="K1146" s="3">
        <v>1248.3900000000001</v>
      </c>
      <c r="L1146" s="3">
        <v>0</v>
      </c>
      <c r="M1146" s="3"/>
      <c r="N1146" s="3">
        <v>0</v>
      </c>
      <c r="O1146" s="3">
        <v>0.68</v>
      </c>
      <c r="P1146" s="3">
        <v>87593</v>
      </c>
      <c r="Q1146" s="1">
        <v>44958</v>
      </c>
      <c r="R1146" t="s">
        <v>33</v>
      </c>
    </row>
    <row r="1147" spans="1:18" x14ac:dyDescent="0.25">
      <c r="A1147" t="s">
        <v>906</v>
      </c>
      <c r="B1147" t="s">
        <v>907</v>
      </c>
      <c r="C1147" s="3">
        <v>664206</v>
      </c>
      <c r="D1147" s="3">
        <v>0</v>
      </c>
      <c r="E1147" s="3">
        <v>604768.91</v>
      </c>
      <c r="F1147" s="3">
        <v>89675.54</v>
      </c>
      <c r="G1147" s="3">
        <v>0</v>
      </c>
      <c r="H1147" s="3">
        <v>32281.29</v>
      </c>
      <c r="I1147" s="3">
        <v>8619.34</v>
      </c>
      <c r="J1147" s="3">
        <v>675.8</v>
      </c>
      <c r="K1147" s="3">
        <v>1248.3900000000001</v>
      </c>
      <c r="L1147" s="3">
        <v>0</v>
      </c>
      <c r="M1147" s="3"/>
      <c r="N1147" s="3">
        <v>0</v>
      </c>
      <c r="O1147" s="3">
        <v>0.73</v>
      </c>
      <c r="P1147" s="3">
        <v>737270</v>
      </c>
      <c r="Q1147" s="1">
        <v>44958</v>
      </c>
      <c r="R1147" t="s">
        <v>907</v>
      </c>
    </row>
    <row r="1148" spans="1:18" x14ac:dyDescent="0.25">
      <c r="A1148" t="s">
        <v>908</v>
      </c>
      <c r="B1148" t="s">
        <v>1074</v>
      </c>
      <c r="C1148" s="3">
        <v>39246</v>
      </c>
      <c r="D1148" s="3">
        <v>39246</v>
      </c>
      <c r="E1148" s="3">
        <v>0</v>
      </c>
      <c r="F1148" s="3">
        <v>1962.26</v>
      </c>
      <c r="G1148" s="3">
        <v>0</v>
      </c>
      <c r="H1148" s="3">
        <v>32281.29</v>
      </c>
      <c r="I1148" s="3">
        <v>8619.34</v>
      </c>
      <c r="J1148" s="3">
        <v>675.6</v>
      </c>
      <c r="K1148" s="3">
        <v>1248.3900000000001</v>
      </c>
      <c r="L1148" s="3">
        <v>0</v>
      </c>
      <c r="M1148" s="3"/>
      <c r="N1148" s="3">
        <v>0</v>
      </c>
      <c r="O1148" s="3">
        <v>0.12</v>
      </c>
      <c r="P1148" s="3">
        <v>44787</v>
      </c>
      <c r="Q1148" s="1">
        <v>44958</v>
      </c>
      <c r="R1148" t="s">
        <v>122</v>
      </c>
    </row>
    <row r="1149" spans="1:18" x14ac:dyDescent="0.25">
      <c r="A1149" t="s">
        <v>909</v>
      </c>
      <c r="B1149" t="s">
        <v>1210</v>
      </c>
      <c r="C1149" s="3">
        <v>3007975</v>
      </c>
      <c r="D1149" s="3">
        <v>1850000</v>
      </c>
      <c r="E1149" s="3">
        <v>0</v>
      </c>
      <c r="F1149" s="3" t="s">
        <v>72</v>
      </c>
      <c r="G1149" s="3">
        <v>0</v>
      </c>
      <c r="H1149" s="3">
        <v>32281.29</v>
      </c>
      <c r="I1149" s="3">
        <v>8634.1299999999992</v>
      </c>
      <c r="J1149" s="3">
        <v>676.8</v>
      </c>
      <c r="K1149" s="3">
        <v>1250.47</v>
      </c>
      <c r="L1149" s="3">
        <v>0</v>
      </c>
      <c r="M1149" s="3"/>
      <c r="N1149" s="3">
        <v>0</v>
      </c>
      <c r="O1149" s="3">
        <v>0.31</v>
      </c>
      <c r="P1149" s="3">
        <v>42843</v>
      </c>
      <c r="Q1149" s="1">
        <v>44958</v>
      </c>
      <c r="R1149" t="s">
        <v>2537</v>
      </c>
    </row>
    <row r="1150" spans="1:18" x14ac:dyDescent="0.25">
      <c r="A1150" t="s">
        <v>911</v>
      </c>
      <c r="B1150" t="s">
        <v>33</v>
      </c>
      <c r="C1150" s="3">
        <v>125567</v>
      </c>
      <c r="D1150" s="3">
        <v>77571</v>
      </c>
      <c r="E1150" s="3">
        <v>47996</v>
      </c>
      <c r="F1150" s="3">
        <v>2399.8000000000002</v>
      </c>
      <c r="G1150" s="3">
        <v>0</v>
      </c>
      <c r="H1150" s="3">
        <v>32281.29</v>
      </c>
      <c r="I1150" s="3">
        <v>13145.97</v>
      </c>
      <c r="J1150" s="3">
        <v>954</v>
      </c>
      <c r="K1150" s="3">
        <v>1761.47</v>
      </c>
      <c r="L1150" s="3">
        <v>0</v>
      </c>
      <c r="M1150" s="3"/>
      <c r="N1150" s="3">
        <v>0</v>
      </c>
      <c r="O1150" s="3">
        <v>0.47</v>
      </c>
      <c r="P1150" s="3">
        <v>98539</v>
      </c>
      <c r="Q1150" s="1">
        <v>44958</v>
      </c>
      <c r="R1150" t="s">
        <v>33</v>
      </c>
    </row>
    <row r="1151" spans="1:18" x14ac:dyDescent="0.25">
      <c r="A1151" t="s">
        <v>912</v>
      </c>
      <c r="B1151" t="s">
        <v>92</v>
      </c>
      <c r="C1151" s="3">
        <v>55503</v>
      </c>
      <c r="D1151" s="3">
        <v>0</v>
      </c>
      <c r="E1151" s="3">
        <v>54533.9</v>
      </c>
      <c r="F1151" s="3">
        <v>3695.8</v>
      </c>
      <c r="G1151" s="3">
        <v>0</v>
      </c>
      <c r="H1151" s="3">
        <v>32281.29</v>
      </c>
      <c r="I1151" s="3">
        <v>5054.25</v>
      </c>
      <c r="J1151" s="3">
        <v>396</v>
      </c>
      <c r="K1151" s="3">
        <v>732.39</v>
      </c>
      <c r="L1151" s="3">
        <v>0</v>
      </c>
      <c r="M1151" s="3"/>
      <c r="N1151" s="3">
        <v>0</v>
      </c>
      <c r="O1151" s="3">
        <v>0.37</v>
      </c>
      <c r="P1151" s="3">
        <v>96694</v>
      </c>
      <c r="Q1151" s="1">
        <v>44958</v>
      </c>
      <c r="R1151" t="s">
        <v>92</v>
      </c>
    </row>
    <row r="1152" spans="1:18" x14ac:dyDescent="0.25">
      <c r="A1152" t="s">
        <v>2250</v>
      </c>
      <c r="B1152" t="s">
        <v>92</v>
      </c>
      <c r="C1152" s="3">
        <v>56361</v>
      </c>
      <c r="D1152" s="3">
        <v>0</v>
      </c>
      <c r="E1152" s="3">
        <v>55351.05</v>
      </c>
      <c r="F1152" s="3">
        <v>3777.5</v>
      </c>
      <c r="G1152" s="3">
        <v>0</v>
      </c>
      <c r="H1152" s="3">
        <v>32281.29</v>
      </c>
      <c r="I1152" s="3">
        <v>5054.25</v>
      </c>
      <c r="J1152" s="3">
        <v>396</v>
      </c>
      <c r="K1152" s="3">
        <v>732.39</v>
      </c>
      <c r="L1152" s="3">
        <v>0</v>
      </c>
      <c r="M1152" s="3"/>
      <c r="N1152" s="3">
        <v>0</v>
      </c>
      <c r="O1152" s="3">
        <v>0.52</v>
      </c>
      <c r="P1152" s="3">
        <v>97593</v>
      </c>
      <c r="Q1152" s="1">
        <v>44958</v>
      </c>
      <c r="R1152" t="s">
        <v>92</v>
      </c>
    </row>
    <row r="1153" spans="1:18" x14ac:dyDescent="0.25">
      <c r="A1153" t="s">
        <v>1899</v>
      </c>
      <c r="B1153" t="s">
        <v>33</v>
      </c>
      <c r="C1153" s="3">
        <v>117322</v>
      </c>
      <c r="D1153" s="3">
        <v>78570.16</v>
      </c>
      <c r="E1153" s="3">
        <v>38751.839999999997</v>
      </c>
      <c r="F1153" s="3">
        <v>1937.59</v>
      </c>
      <c r="G1153" s="3">
        <v>0</v>
      </c>
      <c r="H1153" s="3">
        <v>32281.29</v>
      </c>
      <c r="I1153" s="3">
        <v>4852.08</v>
      </c>
      <c r="J1153" s="3">
        <v>381.6</v>
      </c>
      <c r="K1153" s="3">
        <v>703.26</v>
      </c>
      <c r="L1153" s="3">
        <v>0</v>
      </c>
      <c r="M1153" s="3"/>
      <c r="N1153" s="3">
        <v>0</v>
      </c>
      <c r="O1153" s="3">
        <v>0.34</v>
      </c>
      <c r="P1153" s="3">
        <v>78908</v>
      </c>
      <c r="Q1153" s="1">
        <v>44958</v>
      </c>
      <c r="R1153" t="s">
        <v>33</v>
      </c>
    </row>
    <row r="1154" spans="1:18" x14ac:dyDescent="0.25">
      <c r="A1154" t="s">
        <v>1900</v>
      </c>
      <c r="B1154" t="s">
        <v>234</v>
      </c>
      <c r="C1154" s="3">
        <v>129645</v>
      </c>
      <c r="D1154" s="3">
        <v>0</v>
      </c>
      <c r="E1154" s="3">
        <v>121268.03</v>
      </c>
      <c r="F1154" s="3">
        <v>14440.37</v>
      </c>
      <c r="G1154" s="3">
        <v>0</v>
      </c>
      <c r="H1154" s="3">
        <v>32281.29</v>
      </c>
      <c r="I1154" s="3">
        <v>4852.08</v>
      </c>
      <c r="J1154" s="3">
        <v>381.6</v>
      </c>
      <c r="K1154" s="3">
        <v>703.26</v>
      </c>
      <c r="L1154" s="3">
        <v>0</v>
      </c>
      <c r="M1154" s="3"/>
      <c r="N1154" s="3">
        <v>0</v>
      </c>
      <c r="O1154" s="3">
        <v>0.37</v>
      </c>
      <c r="P1154" s="3">
        <v>173927</v>
      </c>
      <c r="Q1154" s="1">
        <v>44958</v>
      </c>
      <c r="R1154" t="s">
        <v>234</v>
      </c>
    </row>
    <row r="1155" spans="1:18" x14ac:dyDescent="0.25">
      <c r="A1155" t="s">
        <v>1901</v>
      </c>
      <c r="B1155" t="s">
        <v>1165</v>
      </c>
      <c r="C1155" s="3">
        <v>34546</v>
      </c>
      <c r="D1155" s="3">
        <v>0</v>
      </c>
      <c r="E1155" s="3">
        <v>34546</v>
      </c>
      <c r="F1155" s="3">
        <v>1727.3</v>
      </c>
      <c r="G1155" s="3">
        <v>0</v>
      </c>
      <c r="H1155" s="3">
        <v>32281.29</v>
      </c>
      <c r="I1155" s="3">
        <v>7470.42</v>
      </c>
      <c r="J1155" s="3">
        <v>585.6</v>
      </c>
      <c r="K1155" s="3">
        <v>1081.93</v>
      </c>
      <c r="L1155" s="3">
        <v>0</v>
      </c>
      <c r="M1155" s="3"/>
      <c r="N1155" s="3">
        <v>0</v>
      </c>
      <c r="O1155" s="3">
        <v>0.46</v>
      </c>
      <c r="P1155" s="3">
        <v>77693</v>
      </c>
      <c r="Q1155" s="1">
        <v>44958</v>
      </c>
      <c r="R1155" t="s">
        <v>2452</v>
      </c>
    </row>
    <row r="1156" spans="1:18" x14ac:dyDescent="0.25">
      <c r="A1156" t="s">
        <v>1902</v>
      </c>
      <c r="B1156" t="s">
        <v>1063</v>
      </c>
      <c r="C1156" s="3">
        <v>37593</v>
      </c>
      <c r="D1156" s="3">
        <v>37593</v>
      </c>
      <c r="E1156" s="3">
        <v>0</v>
      </c>
      <c r="F1156" s="3">
        <v>1879.61</v>
      </c>
      <c r="G1156" s="3">
        <v>0</v>
      </c>
      <c r="H1156" s="3">
        <v>32281.29</v>
      </c>
      <c r="I1156" s="3">
        <v>7179.49</v>
      </c>
      <c r="J1156" s="3">
        <v>562.79999999999995</v>
      </c>
      <c r="K1156" s="3">
        <v>1040.32</v>
      </c>
      <c r="L1156" s="3">
        <v>0</v>
      </c>
      <c r="M1156" s="3"/>
      <c r="N1156" s="3">
        <v>0</v>
      </c>
      <c r="O1156" s="3">
        <v>0.49</v>
      </c>
      <c r="P1156" s="3">
        <v>42944</v>
      </c>
      <c r="Q1156" s="1">
        <v>44958</v>
      </c>
      <c r="R1156" t="s">
        <v>83</v>
      </c>
    </row>
    <row r="1157" spans="1:18" x14ac:dyDescent="0.25">
      <c r="A1157" t="s">
        <v>1903</v>
      </c>
      <c r="B1157" t="s">
        <v>51</v>
      </c>
      <c r="C1157" s="3">
        <v>38256</v>
      </c>
      <c r="D1157" s="3">
        <v>38256</v>
      </c>
      <c r="E1157" s="3">
        <v>0</v>
      </c>
      <c r="F1157" s="3">
        <v>0</v>
      </c>
      <c r="G1157" s="3">
        <v>0</v>
      </c>
      <c r="H1157" s="3">
        <v>32281.29</v>
      </c>
      <c r="I1157" s="3">
        <v>7756.42</v>
      </c>
      <c r="J1157" s="3">
        <v>608.4</v>
      </c>
      <c r="K1157" s="3">
        <v>1123.96</v>
      </c>
      <c r="L1157" s="3">
        <v>0</v>
      </c>
      <c r="M1157" s="3"/>
      <c r="N1157" s="3">
        <v>0</v>
      </c>
      <c r="O1157" s="3">
        <v>0.93</v>
      </c>
      <c r="P1157" s="3">
        <v>41771</v>
      </c>
      <c r="Q1157" s="1">
        <v>44958</v>
      </c>
      <c r="R1157" t="s">
        <v>51</v>
      </c>
    </row>
    <row r="1158" spans="1:18" x14ac:dyDescent="0.25">
      <c r="A1158" t="s">
        <v>1904</v>
      </c>
      <c r="B1158" t="s">
        <v>51</v>
      </c>
      <c r="C1158" s="3">
        <v>38589</v>
      </c>
      <c r="D1158" s="3">
        <v>38589</v>
      </c>
      <c r="E1158" s="3">
        <v>0</v>
      </c>
      <c r="F1158" s="3">
        <v>0</v>
      </c>
      <c r="G1158" s="3">
        <v>0</v>
      </c>
      <c r="H1158" s="3">
        <v>32281.29</v>
      </c>
      <c r="I1158" s="3">
        <v>8047.35</v>
      </c>
      <c r="J1158" s="3">
        <v>631.20000000000005</v>
      </c>
      <c r="K1158" s="3">
        <v>1165.58</v>
      </c>
      <c r="L1158" s="3">
        <v>0</v>
      </c>
      <c r="M1158" s="3"/>
      <c r="N1158" s="3">
        <v>0</v>
      </c>
      <c r="O1158" s="3">
        <v>0.57999999999999996</v>
      </c>
      <c r="P1158" s="3">
        <v>42126</v>
      </c>
      <c r="Q1158" s="1">
        <v>44958</v>
      </c>
      <c r="R1158" t="s">
        <v>51</v>
      </c>
    </row>
    <row r="1159" spans="1:18" x14ac:dyDescent="0.25">
      <c r="A1159" t="s">
        <v>1905</v>
      </c>
      <c r="B1159" t="s">
        <v>51</v>
      </c>
      <c r="C1159" s="3">
        <v>38589</v>
      </c>
      <c r="D1159" s="3">
        <v>38589</v>
      </c>
      <c r="E1159" s="3">
        <v>0</v>
      </c>
      <c r="F1159" s="3">
        <v>0</v>
      </c>
      <c r="G1159" s="3">
        <v>0</v>
      </c>
      <c r="H1159" s="3">
        <v>32281.29</v>
      </c>
      <c r="I1159" s="3">
        <v>8047.35</v>
      </c>
      <c r="J1159" s="3">
        <v>631.20000000000005</v>
      </c>
      <c r="K1159" s="3">
        <v>1165.58</v>
      </c>
      <c r="L1159" s="3">
        <v>0</v>
      </c>
      <c r="M1159" s="3"/>
      <c r="N1159" s="3">
        <v>0</v>
      </c>
      <c r="O1159" s="3">
        <v>0.57999999999999996</v>
      </c>
      <c r="P1159" s="3">
        <v>42126</v>
      </c>
      <c r="Q1159" s="1">
        <v>44958</v>
      </c>
      <c r="R1159" t="s">
        <v>51</v>
      </c>
    </row>
    <row r="1160" spans="1:18" x14ac:dyDescent="0.25">
      <c r="A1160" t="s">
        <v>1906</v>
      </c>
      <c r="B1160" t="s">
        <v>51</v>
      </c>
      <c r="C1160" s="3">
        <v>39230</v>
      </c>
      <c r="D1160" s="3">
        <v>39230</v>
      </c>
      <c r="E1160" s="3">
        <v>0</v>
      </c>
      <c r="F1160" s="3">
        <v>0</v>
      </c>
      <c r="G1160" s="3">
        <v>0</v>
      </c>
      <c r="H1160" s="3">
        <v>32281.29</v>
      </c>
      <c r="I1160" s="3">
        <v>8604.5499999999993</v>
      </c>
      <c r="J1160" s="3">
        <v>675.6</v>
      </c>
      <c r="K1160" s="3">
        <v>1246.72</v>
      </c>
      <c r="L1160" s="3">
        <v>0</v>
      </c>
      <c r="M1160" s="3"/>
      <c r="N1160" s="3">
        <v>0</v>
      </c>
      <c r="O1160" s="3">
        <v>0.84</v>
      </c>
      <c r="P1160" s="3">
        <v>42809</v>
      </c>
      <c r="Q1160" s="1">
        <v>44958</v>
      </c>
      <c r="R1160" t="s">
        <v>51</v>
      </c>
    </row>
    <row r="1161" spans="1:18" x14ac:dyDescent="0.25">
      <c r="A1161" t="s">
        <v>1907</v>
      </c>
      <c r="B1161" t="s">
        <v>51</v>
      </c>
      <c r="C1161" s="3">
        <v>42587</v>
      </c>
      <c r="D1161" s="3">
        <v>42587</v>
      </c>
      <c r="E1161" s="3">
        <v>0</v>
      </c>
      <c r="F1161" s="3">
        <v>0</v>
      </c>
      <c r="G1161" s="3">
        <v>0</v>
      </c>
      <c r="H1161" s="3">
        <v>32281.29</v>
      </c>
      <c r="I1161" s="3">
        <v>11528.61</v>
      </c>
      <c r="J1161" s="3">
        <v>903.6</v>
      </c>
      <c r="K1161" s="3">
        <v>1669.92</v>
      </c>
      <c r="L1161" s="3">
        <v>0</v>
      </c>
      <c r="M1161" s="3"/>
      <c r="N1161" s="3">
        <v>0</v>
      </c>
      <c r="O1161" s="3">
        <v>0.57999999999999996</v>
      </c>
      <c r="P1161" s="3">
        <v>46384</v>
      </c>
      <c r="Q1161" s="1">
        <v>44958</v>
      </c>
      <c r="R1161" t="s">
        <v>51</v>
      </c>
    </row>
    <row r="1162" spans="1:18" x14ac:dyDescent="0.25">
      <c r="A1162" t="s">
        <v>1908</v>
      </c>
      <c r="B1162" t="s">
        <v>907</v>
      </c>
      <c r="C1162" s="3">
        <v>581134</v>
      </c>
      <c r="D1162" s="3">
        <v>0</v>
      </c>
      <c r="E1162" s="3">
        <v>533951.09</v>
      </c>
      <c r="F1162" s="3">
        <v>73880.460000000006</v>
      </c>
      <c r="G1162" s="3">
        <v>0</v>
      </c>
      <c r="H1162" s="3">
        <v>32281.29</v>
      </c>
      <c r="I1162" s="3">
        <v>12066.09</v>
      </c>
      <c r="J1162" s="3">
        <v>945.6</v>
      </c>
      <c r="K1162" s="3">
        <v>1748.16</v>
      </c>
      <c r="L1162" s="3">
        <v>0</v>
      </c>
      <c r="M1162" s="3"/>
      <c r="N1162" s="3">
        <v>0</v>
      </c>
      <c r="O1162" s="3">
        <v>0.31</v>
      </c>
      <c r="P1162" s="3">
        <v>654873</v>
      </c>
      <c r="Q1162" s="1">
        <v>44958</v>
      </c>
      <c r="R1162" t="s">
        <v>907</v>
      </c>
    </row>
    <row r="1163" spans="1:18" x14ac:dyDescent="0.25">
      <c r="A1163" t="s">
        <v>1909</v>
      </c>
      <c r="B1163" t="s">
        <v>1063</v>
      </c>
      <c r="C1163" s="3">
        <v>39522</v>
      </c>
      <c r="D1163" s="3">
        <v>39522</v>
      </c>
      <c r="E1163" s="3">
        <v>0</v>
      </c>
      <c r="F1163" s="3">
        <v>1976.1</v>
      </c>
      <c r="G1163" s="3">
        <v>0</v>
      </c>
      <c r="H1163" s="3">
        <v>32281.29</v>
      </c>
      <c r="I1163" s="3">
        <v>8905.33</v>
      </c>
      <c r="J1163" s="3">
        <v>645.6</v>
      </c>
      <c r="K1163" s="3">
        <v>1290.42</v>
      </c>
      <c r="L1163" s="3">
        <v>0</v>
      </c>
      <c r="M1163" s="3"/>
      <c r="N1163" s="3">
        <v>0</v>
      </c>
      <c r="O1163" s="3">
        <v>0.26</v>
      </c>
      <c r="P1163" s="3">
        <v>45099</v>
      </c>
      <c r="Q1163" s="1">
        <v>44958</v>
      </c>
      <c r="R1163" t="s">
        <v>83</v>
      </c>
    </row>
    <row r="1164" spans="1:18" x14ac:dyDescent="0.25">
      <c r="A1164" t="s">
        <v>1910</v>
      </c>
      <c r="B1164" t="s">
        <v>1063</v>
      </c>
      <c r="C1164" s="3">
        <v>39576</v>
      </c>
      <c r="D1164" s="3">
        <v>39576</v>
      </c>
      <c r="E1164" s="3">
        <v>0</v>
      </c>
      <c r="F1164" s="3">
        <v>1978.77</v>
      </c>
      <c r="G1164" s="3">
        <v>0</v>
      </c>
      <c r="H1164" s="3">
        <v>32281.29</v>
      </c>
      <c r="I1164" s="3">
        <v>8905.33</v>
      </c>
      <c r="J1164" s="3">
        <v>699.6</v>
      </c>
      <c r="K1164" s="3">
        <v>1290</v>
      </c>
      <c r="L1164" s="3">
        <v>0</v>
      </c>
      <c r="M1164" s="3"/>
      <c r="N1164" s="3">
        <v>0</v>
      </c>
      <c r="O1164" s="3">
        <v>0.01</v>
      </c>
      <c r="P1164" s="3">
        <v>45155</v>
      </c>
      <c r="Q1164" s="1">
        <v>44958</v>
      </c>
      <c r="R1164" t="s">
        <v>83</v>
      </c>
    </row>
    <row r="1165" spans="1:18" x14ac:dyDescent="0.25">
      <c r="A1165" t="s">
        <v>1911</v>
      </c>
      <c r="B1165" t="s">
        <v>320</v>
      </c>
      <c r="C1165" s="3">
        <v>36073</v>
      </c>
      <c r="D1165" s="3">
        <v>36073</v>
      </c>
      <c r="E1165" s="3">
        <v>0</v>
      </c>
      <c r="F1165" s="3">
        <v>0</v>
      </c>
      <c r="G1165" s="3">
        <v>0</v>
      </c>
      <c r="H1165" s="3">
        <v>32281.29</v>
      </c>
      <c r="I1165" s="3">
        <v>8905.33</v>
      </c>
      <c r="J1165" s="3">
        <v>699.6</v>
      </c>
      <c r="K1165" s="3">
        <v>1290.42</v>
      </c>
      <c r="L1165" s="3">
        <v>0</v>
      </c>
      <c r="M1165" s="3"/>
      <c r="N1165" s="3">
        <v>-3818</v>
      </c>
      <c r="O1165" s="3">
        <v>0.36</v>
      </c>
      <c r="P1165" s="3">
        <v>39359</v>
      </c>
      <c r="Q1165" s="1">
        <v>44958</v>
      </c>
      <c r="R1165" t="s">
        <v>2357</v>
      </c>
    </row>
    <row r="1166" spans="1:18" x14ac:dyDescent="0.25">
      <c r="A1166" t="s">
        <v>1912</v>
      </c>
      <c r="B1166" t="s">
        <v>320</v>
      </c>
      <c r="C1166" s="3">
        <v>36073</v>
      </c>
      <c r="D1166" s="3">
        <v>36073</v>
      </c>
      <c r="E1166" s="3">
        <v>0</v>
      </c>
      <c r="F1166" s="3">
        <v>0</v>
      </c>
      <c r="G1166" s="3">
        <v>0</v>
      </c>
      <c r="H1166" s="3">
        <v>32281.29</v>
      </c>
      <c r="I1166" s="3">
        <v>8905.33</v>
      </c>
      <c r="J1166" s="3">
        <v>699.6</v>
      </c>
      <c r="K1166" s="3">
        <v>1290.42</v>
      </c>
      <c r="L1166" s="3">
        <v>0</v>
      </c>
      <c r="M1166" s="3"/>
      <c r="N1166" s="3">
        <v>-3818</v>
      </c>
      <c r="O1166" s="3">
        <v>0.36</v>
      </c>
      <c r="P1166" s="3">
        <v>39359</v>
      </c>
      <c r="Q1166" s="1">
        <v>44958</v>
      </c>
      <c r="R1166" t="s">
        <v>2357</v>
      </c>
    </row>
    <row r="1167" spans="1:18" x14ac:dyDescent="0.25">
      <c r="A1167" t="s">
        <v>1424</v>
      </c>
      <c r="B1167" t="s">
        <v>929</v>
      </c>
      <c r="C1167" s="3">
        <v>41746</v>
      </c>
      <c r="D1167" s="3">
        <v>41748</v>
      </c>
      <c r="E1167" s="3">
        <v>0</v>
      </c>
      <c r="F1167" s="3">
        <v>0</v>
      </c>
      <c r="G1167" s="3">
        <v>2</v>
      </c>
      <c r="H1167" s="3">
        <v>32281.29</v>
      </c>
      <c r="I1167" s="3">
        <v>8905.33</v>
      </c>
      <c r="J1167" s="3">
        <v>0</v>
      </c>
      <c r="K1167" s="3">
        <v>1290</v>
      </c>
      <c r="L1167" s="3">
        <v>0</v>
      </c>
      <c r="M1167" s="3"/>
      <c r="N1167" s="3">
        <v>8732</v>
      </c>
      <c r="O1167" s="3">
        <v>0.38</v>
      </c>
      <c r="P1167" s="3">
        <v>51207</v>
      </c>
      <c r="Q1167" s="1">
        <v>44958</v>
      </c>
      <c r="R1167" t="s">
        <v>2538</v>
      </c>
    </row>
    <row r="1168" spans="1:18" x14ac:dyDescent="0.25">
      <c r="A1168" t="s">
        <v>930</v>
      </c>
      <c r="B1168" t="s">
        <v>931</v>
      </c>
      <c r="C1168" s="3">
        <v>38846</v>
      </c>
      <c r="D1168" s="3">
        <v>38848</v>
      </c>
      <c r="E1168" s="3">
        <v>0</v>
      </c>
      <c r="F1168" s="3">
        <v>0</v>
      </c>
      <c r="G1168" s="3">
        <v>2</v>
      </c>
      <c r="H1168" s="3">
        <v>32281.29</v>
      </c>
      <c r="I1168" s="3">
        <v>8905.33</v>
      </c>
      <c r="J1168" s="3">
        <v>0</v>
      </c>
      <c r="K1168" s="3">
        <v>1290</v>
      </c>
      <c r="L1168" s="3">
        <v>0</v>
      </c>
      <c r="M1168" s="3"/>
      <c r="N1168" s="3">
        <v>-345.5</v>
      </c>
      <c r="O1168" s="3">
        <v>0.88</v>
      </c>
      <c r="P1168" s="3">
        <v>42130</v>
      </c>
      <c r="Q1168" s="1">
        <v>44958</v>
      </c>
      <c r="R1168" t="s">
        <v>2539</v>
      </c>
    </row>
    <row r="1169" spans="1:18" x14ac:dyDescent="0.25">
      <c r="A1169" t="s">
        <v>932</v>
      </c>
      <c r="B1169" t="s">
        <v>929</v>
      </c>
      <c r="C1169" s="3">
        <v>43988</v>
      </c>
      <c r="D1169" s="3">
        <v>43988</v>
      </c>
      <c r="E1169" s="3">
        <v>0</v>
      </c>
      <c r="F1169" s="3">
        <v>0</v>
      </c>
      <c r="G1169" s="3">
        <v>0</v>
      </c>
      <c r="H1169" s="3">
        <v>32281.29</v>
      </c>
      <c r="I1169" s="3">
        <v>10626.24</v>
      </c>
      <c r="J1169" s="3">
        <v>574.79999999999995</v>
      </c>
      <c r="K1169" s="3">
        <v>1539.26</v>
      </c>
      <c r="L1169" s="3">
        <v>0</v>
      </c>
      <c r="M1169" s="3"/>
      <c r="N1169" s="3">
        <v>8572</v>
      </c>
      <c r="O1169" s="3">
        <v>0.41</v>
      </c>
      <c r="P1169" s="3">
        <v>53594</v>
      </c>
      <c r="Q1169" s="1">
        <v>44958</v>
      </c>
      <c r="R1169" t="s">
        <v>2538</v>
      </c>
    </row>
    <row r="1170" spans="1:18" x14ac:dyDescent="0.25">
      <c r="A1170" t="s">
        <v>1916</v>
      </c>
      <c r="B1170" t="s">
        <v>934</v>
      </c>
      <c r="C1170" s="3">
        <v>44651</v>
      </c>
      <c r="D1170" s="3">
        <v>44651</v>
      </c>
      <c r="E1170" s="3" t="s">
        <v>59</v>
      </c>
      <c r="F1170" s="3" t="s">
        <v>59</v>
      </c>
      <c r="G1170" s="3">
        <v>0</v>
      </c>
      <c r="H1170" s="3">
        <v>32281.29</v>
      </c>
      <c r="I1170" s="3">
        <v>7337.29</v>
      </c>
      <c r="J1170" s="3">
        <v>574.79999999999995</v>
      </c>
      <c r="K1170" s="3">
        <v>0</v>
      </c>
      <c r="L1170" s="3">
        <v>0</v>
      </c>
      <c r="M1170" s="3"/>
      <c r="N1170" s="3">
        <v>8058.67</v>
      </c>
      <c r="O1170" s="3">
        <v>0.95</v>
      </c>
      <c r="P1170" s="3">
        <v>48253</v>
      </c>
      <c r="Q1170" s="1">
        <v>44958</v>
      </c>
      <c r="R1170" t="s">
        <v>2540</v>
      </c>
    </row>
    <row r="1171" spans="1:18" x14ac:dyDescent="0.25">
      <c r="A1171" t="s">
        <v>935</v>
      </c>
      <c r="B1171" t="s">
        <v>934</v>
      </c>
      <c r="C1171" s="3">
        <v>48257</v>
      </c>
      <c r="D1171" s="3">
        <v>48257</v>
      </c>
      <c r="E1171" s="3" t="s">
        <v>59</v>
      </c>
      <c r="F1171" s="3" t="s">
        <v>59</v>
      </c>
      <c r="G1171" s="3">
        <v>0</v>
      </c>
      <c r="H1171" s="3">
        <v>32281.29</v>
      </c>
      <c r="I1171" s="3">
        <v>6799.81</v>
      </c>
      <c r="J1171" s="3">
        <v>534</v>
      </c>
      <c r="K1171" s="3">
        <v>0</v>
      </c>
      <c r="L1171" s="3">
        <v>0</v>
      </c>
      <c r="M1171" s="3"/>
      <c r="N1171" s="3">
        <v>12194.67</v>
      </c>
      <c r="O1171" s="3">
        <v>0.23</v>
      </c>
      <c r="P1171" s="3">
        <v>51810</v>
      </c>
      <c r="Q1171" s="1">
        <v>44958</v>
      </c>
      <c r="R1171" t="s">
        <v>2540</v>
      </c>
    </row>
    <row r="1172" spans="1:18" x14ac:dyDescent="0.25">
      <c r="A1172" t="s">
        <v>936</v>
      </c>
      <c r="B1172" t="s">
        <v>934</v>
      </c>
      <c r="C1172" s="3">
        <v>47904</v>
      </c>
      <c r="D1172" s="3">
        <v>47904</v>
      </c>
      <c r="E1172" s="3" t="s">
        <v>59</v>
      </c>
      <c r="F1172" s="3" t="s">
        <v>59</v>
      </c>
      <c r="G1172" s="3">
        <v>0</v>
      </c>
      <c r="H1172" s="3">
        <v>32281.29</v>
      </c>
      <c r="I1172" s="3">
        <v>6661.74</v>
      </c>
      <c r="J1172" s="3">
        <v>522</v>
      </c>
      <c r="K1172" s="3">
        <v>0</v>
      </c>
      <c r="L1172" s="3">
        <v>0</v>
      </c>
      <c r="M1172" s="3"/>
      <c r="N1172" s="3">
        <v>11979.03</v>
      </c>
      <c r="O1172" s="3">
        <v>0.94</v>
      </c>
      <c r="P1172" s="3">
        <v>51445</v>
      </c>
      <c r="Q1172" s="1">
        <v>44958</v>
      </c>
      <c r="R1172" t="s">
        <v>2540</v>
      </c>
    </row>
    <row r="1173" spans="1:18" x14ac:dyDescent="0.25">
      <c r="A1173" t="s">
        <v>937</v>
      </c>
      <c r="B1173" t="s">
        <v>1211</v>
      </c>
      <c r="C1173" s="3">
        <v>35717</v>
      </c>
      <c r="D1173" s="3">
        <v>35717</v>
      </c>
      <c r="E1173" s="3">
        <v>0</v>
      </c>
      <c r="F1173" s="3">
        <v>0</v>
      </c>
      <c r="G1173" s="3">
        <v>0</v>
      </c>
      <c r="H1173" s="3">
        <v>32281.29</v>
      </c>
      <c r="I1173" s="3">
        <v>6449.71</v>
      </c>
      <c r="J1173" s="3">
        <v>506.4</v>
      </c>
      <c r="K1173" s="3">
        <v>0</v>
      </c>
      <c r="L1173" s="3">
        <v>0</v>
      </c>
      <c r="M1173" s="3"/>
      <c r="N1173" s="3">
        <v>-3589</v>
      </c>
      <c r="O1173" s="3">
        <v>0.6</v>
      </c>
      <c r="P1173" s="3">
        <v>35649</v>
      </c>
      <c r="Q1173" s="1">
        <v>44958</v>
      </c>
      <c r="R1173" t="s">
        <v>938</v>
      </c>
    </row>
    <row r="1174" spans="1:18" x14ac:dyDescent="0.25">
      <c r="A1174" t="s">
        <v>1212</v>
      </c>
      <c r="B1174" t="s">
        <v>1213</v>
      </c>
      <c r="C1174" s="3">
        <v>32054</v>
      </c>
      <c r="D1174" s="3">
        <v>32589</v>
      </c>
      <c r="E1174" s="3">
        <v>0</v>
      </c>
      <c r="F1174" s="3">
        <v>535</v>
      </c>
      <c r="G1174" s="3">
        <v>535</v>
      </c>
      <c r="H1174" s="3">
        <v>32281.29</v>
      </c>
      <c r="I1174" s="3">
        <v>6040.44</v>
      </c>
      <c r="J1174" s="3">
        <v>474</v>
      </c>
      <c r="K1174" s="3">
        <v>0</v>
      </c>
      <c r="L1174" s="3">
        <v>0</v>
      </c>
      <c r="M1174" s="3"/>
      <c r="N1174" s="3">
        <v>0</v>
      </c>
      <c r="O1174" s="3">
        <v>0.27</v>
      </c>
      <c r="P1174" s="3">
        <v>38796</v>
      </c>
      <c r="Q1174" s="1">
        <v>44958</v>
      </c>
      <c r="R1174" t="s">
        <v>2541</v>
      </c>
    </row>
    <row r="1175" spans="1:18" x14ac:dyDescent="0.25">
      <c r="A1175" t="s">
        <v>1214</v>
      </c>
      <c r="B1175" t="s">
        <v>942</v>
      </c>
      <c r="C1175" s="3">
        <v>186026</v>
      </c>
      <c r="D1175" s="3">
        <v>0</v>
      </c>
      <c r="E1175" s="3">
        <v>169385.24</v>
      </c>
      <c r="F1175" s="3">
        <v>25110.02</v>
      </c>
      <c r="G1175" s="3">
        <v>0</v>
      </c>
      <c r="H1175" s="3">
        <v>32281.29</v>
      </c>
      <c r="I1175" s="3">
        <v>8165.69</v>
      </c>
      <c r="J1175" s="3">
        <v>640.79999999999995</v>
      </c>
      <c r="K1175" s="3">
        <v>0</v>
      </c>
      <c r="L1175" s="3">
        <v>0</v>
      </c>
      <c r="M1175" s="3"/>
      <c r="N1175" s="3">
        <v>0</v>
      </c>
      <c r="O1175" s="3">
        <v>0.96</v>
      </c>
      <c r="P1175" s="3">
        <v>235584</v>
      </c>
      <c r="Q1175" s="1">
        <v>44958</v>
      </c>
      <c r="R1175" t="s">
        <v>942</v>
      </c>
    </row>
    <row r="1176" spans="1:18" x14ac:dyDescent="0.25">
      <c r="A1176" t="s">
        <v>1215</v>
      </c>
      <c r="B1176" t="s">
        <v>944</v>
      </c>
      <c r="C1176" s="3">
        <v>702618</v>
      </c>
      <c r="D1176" s="3">
        <v>0</v>
      </c>
      <c r="E1176" s="3">
        <v>530672.63</v>
      </c>
      <c r="F1176" s="3" t="s">
        <v>72</v>
      </c>
      <c r="G1176" s="3">
        <v>0</v>
      </c>
      <c r="H1176" s="3">
        <v>32281.29</v>
      </c>
      <c r="I1176" s="3">
        <v>6602.57</v>
      </c>
      <c r="J1176" s="3">
        <v>0</v>
      </c>
      <c r="K1176" s="3">
        <v>0</v>
      </c>
      <c r="L1176" s="3">
        <v>0</v>
      </c>
      <c r="M1176" s="3"/>
      <c r="N1176" s="3">
        <v>12662.41</v>
      </c>
      <c r="O1176" s="3">
        <v>0.1</v>
      </c>
      <c r="P1176" s="3">
        <v>780698</v>
      </c>
      <c r="Q1176" s="1">
        <v>44958</v>
      </c>
      <c r="R1176" t="s">
        <v>2542</v>
      </c>
    </row>
    <row r="1177" spans="1:18" x14ac:dyDescent="0.25">
      <c r="A1177" t="s">
        <v>1216</v>
      </c>
      <c r="B1177" t="s">
        <v>946</v>
      </c>
      <c r="C1177" s="3">
        <v>49395</v>
      </c>
      <c r="D1177" s="3">
        <v>49395</v>
      </c>
      <c r="E1177" s="3" t="s">
        <v>59</v>
      </c>
      <c r="F1177" s="3" t="s">
        <v>59</v>
      </c>
      <c r="G1177" s="3">
        <v>0</v>
      </c>
      <c r="H1177" s="3">
        <v>32281.29</v>
      </c>
      <c r="I1177" s="3">
        <v>7258.39</v>
      </c>
      <c r="J1177" s="3">
        <v>568.79999999999995</v>
      </c>
      <c r="K1177" s="3">
        <v>0</v>
      </c>
      <c r="L1177" s="3">
        <v>0</v>
      </c>
      <c r="M1177" s="3"/>
      <c r="N1177" s="3">
        <v>12880.93</v>
      </c>
      <c r="O1177" s="3">
        <v>0.59</v>
      </c>
      <c r="P1177" s="3">
        <v>52990</v>
      </c>
      <c r="Q1177" s="1">
        <v>44958</v>
      </c>
      <c r="R1177" t="s">
        <v>2543</v>
      </c>
    </row>
    <row r="1178" spans="1:18" x14ac:dyDescent="0.25">
      <c r="A1178" t="s">
        <v>947</v>
      </c>
      <c r="B1178" t="s">
        <v>946</v>
      </c>
      <c r="C1178" s="3">
        <v>50231</v>
      </c>
      <c r="D1178" s="3">
        <v>50231</v>
      </c>
      <c r="E1178" s="3" t="s">
        <v>59</v>
      </c>
      <c r="F1178" s="3" t="s">
        <v>59</v>
      </c>
      <c r="G1178" s="3">
        <v>0</v>
      </c>
      <c r="H1178" s="3">
        <v>32281.29</v>
      </c>
      <c r="I1178" s="3">
        <v>7593.7</v>
      </c>
      <c r="J1178" s="3">
        <v>595.20000000000005</v>
      </c>
      <c r="K1178" s="3">
        <v>0</v>
      </c>
      <c r="L1178" s="3">
        <v>0</v>
      </c>
      <c r="M1178" s="3"/>
      <c r="N1178" s="3">
        <v>13385.2</v>
      </c>
      <c r="O1178" s="3">
        <v>0.61</v>
      </c>
      <c r="P1178" s="3">
        <v>53856</v>
      </c>
      <c r="Q1178" s="1">
        <v>44958</v>
      </c>
      <c r="R1178" t="s">
        <v>2543</v>
      </c>
    </row>
    <row r="1179" spans="1:18" x14ac:dyDescent="0.25">
      <c r="A1179" t="s">
        <v>2225</v>
      </c>
      <c r="B1179" t="s">
        <v>949</v>
      </c>
      <c r="C1179" s="3">
        <v>1271136</v>
      </c>
      <c r="D1179" s="3">
        <v>0</v>
      </c>
      <c r="E1179" s="3">
        <v>883173.78</v>
      </c>
      <c r="F1179" s="3" t="s">
        <v>72</v>
      </c>
      <c r="G1179" s="3">
        <v>0</v>
      </c>
      <c r="H1179" s="3">
        <v>32281.29</v>
      </c>
      <c r="I1179" s="3">
        <v>7573.97</v>
      </c>
      <c r="J1179" s="3">
        <v>594</v>
      </c>
      <c r="K1179" s="3">
        <v>0</v>
      </c>
      <c r="L1179" s="3">
        <v>0</v>
      </c>
      <c r="M1179" s="3"/>
      <c r="N1179" s="3">
        <v>7233.73</v>
      </c>
      <c r="O1179" s="3">
        <v>0.32</v>
      </c>
      <c r="P1179" s="3">
        <v>1362978</v>
      </c>
      <c r="Q1179" s="1">
        <v>44958</v>
      </c>
      <c r="R1179" t="s">
        <v>2544</v>
      </c>
    </row>
    <row r="1180" spans="1:18" x14ac:dyDescent="0.25">
      <c r="A1180" t="s">
        <v>950</v>
      </c>
      <c r="B1180" t="s">
        <v>946</v>
      </c>
      <c r="C1180" s="3">
        <v>50363</v>
      </c>
      <c r="D1180" s="3">
        <v>50363</v>
      </c>
      <c r="E1180" s="3" t="s">
        <v>59</v>
      </c>
      <c r="F1180" s="3" t="s">
        <v>59</v>
      </c>
      <c r="G1180" s="3">
        <v>0</v>
      </c>
      <c r="H1180" s="3">
        <v>32281.29</v>
      </c>
      <c r="I1180" s="3">
        <v>7647.94</v>
      </c>
      <c r="J1180" s="3">
        <v>598.79999999999995</v>
      </c>
      <c r="K1180" s="3">
        <v>0</v>
      </c>
      <c r="L1180" s="3">
        <v>0</v>
      </c>
      <c r="M1180" s="3"/>
      <c r="N1180" s="3">
        <v>13464.03</v>
      </c>
      <c r="O1180" s="3">
        <v>0.94</v>
      </c>
      <c r="P1180" s="3">
        <v>53993</v>
      </c>
      <c r="Q1180" s="1">
        <v>44958</v>
      </c>
      <c r="R1180" t="s">
        <v>2543</v>
      </c>
    </row>
    <row r="1181" spans="1:18" x14ac:dyDescent="0.25">
      <c r="A1181" t="s">
        <v>1427</v>
      </c>
      <c r="B1181" t="s">
        <v>946</v>
      </c>
      <c r="C1181" s="3">
        <v>47760</v>
      </c>
      <c r="D1181" s="3">
        <v>47760</v>
      </c>
      <c r="E1181" s="3" t="s">
        <v>59</v>
      </c>
      <c r="F1181" s="3" t="s">
        <v>59</v>
      </c>
      <c r="G1181" s="3">
        <v>0</v>
      </c>
      <c r="H1181" s="3">
        <v>32281.29</v>
      </c>
      <c r="I1181" s="3">
        <v>7707.11</v>
      </c>
      <c r="J1181" s="3">
        <v>604.79999999999995</v>
      </c>
      <c r="K1181" s="3">
        <v>0</v>
      </c>
      <c r="L1181" s="3">
        <v>0</v>
      </c>
      <c r="M1181" s="3"/>
      <c r="N1181" s="3">
        <v>10801.77</v>
      </c>
      <c r="O1181" s="3">
        <v>0.03</v>
      </c>
      <c r="P1181" s="3">
        <v>51395</v>
      </c>
      <c r="Q1181" s="1">
        <v>44958</v>
      </c>
      <c r="R1181" t="s">
        <v>2543</v>
      </c>
    </row>
    <row r="1182" spans="1:18" x14ac:dyDescent="0.25">
      <c r="A1182" t="s">
        <v>1929</v>
      </c>
      <c r="B1182" t="s">
        <v>946</v>
      </c>
      <c r="C1182" s="3">
        <v>50660</v>
      </c>
      <c r="D1182" s="3">
        <v>50660</v>
      </c>
      <c r="E1182" s="3" t="s">
        <v>59</v>
      </c>
      <c r="F1182" s="3" t="s">
        <v>59</v>
      </c>
      <c r="G1182" s="3">
        <v>0</v>
      </c>
      <c r="H1182" s="3">
        <v>32281.29</v>
      </c>
      <c r="I1182" s="3">
        <v>7766.28</v>
      </c>
      <c r="J1182" s="3">
        <v>608.4</v>
      </c>
      <c r="K1182" s="3">
        <v>0</v>
      </c>
      <c r="L1182" s="3">
        <v>0</v>
      </c>
      <c r="M1182" s="3"/>
      <c r="N1182" s="3">
        <v>13644.2</v>
      </c>
      <c r="O1182" s="3">
        <v>0.83</v>
      </c>
      <c r="P1182" s="3">
        <v>54301</v>
      </c>
      <c r="Q1182" s="1">
        <v>44958</v>
      </c>
      <c r="R1182" t="s">
        <v>2543</v>
      </c>
    </row>
    <row r="1183" spans="1:18" x14ac:dyDescent="0.25">
      <c r="A1183" t="s">
        <v>1930</v>
      </c>
      <c r="B1183" t="s">
        <v>946</v>
      </c>
      <c r="C1183" s="3">
        <v>47876</v>
      </c>
      <c r="D1183" s="3">
        <v>47876</v>
      </c>
      <c r="E1183" s="3" t="s">
        <v>59</v>
      </c>
      <c r="F1183" s="3" t="s">
        <v>59</v>
      </c>
      <c r="G1183" s="3">
        <v>0</v>
      </c>
      <c r="H1183" s="3">
        <v>32281.29</v>
      </c>
      <c r="I1183" s="3">
        <v>7825.45</v>
      </c>
      <c r="J1183" s="3">
        <v>614.4</v>
      </c>
      <c r="K1183" s="3">
        <v>0</v>
      </c>
      <c r="L1183" s="3">
        <v>0</v>
      </c>
      <c r="M1183" s="3"/>
      <c r="N1183" s="3">
        <v>10800.7</v>
      </c>
      <c r="O1183" s="3">
        <v>0.16</v>
      </c>
      <c r="P1183" s="3">
        <v>51522</v>
      </c>
      <c r="Q1183" s="1">
        <v>44958</v>
      </c>
      <c r="R1183" t="s">
        <v>2543</v>
      </c>
    </row>
    <row r="1184" spans="1:18" x14ac:dyDescent="0.25">
      <c r="A1184" t="s">
        <v>1931</v>
      </c>
      <c r="B1184" t="s">
        <v>946</v>
      </c>
      <c r="C1184" s="3">
        <v>50961</v>
      </c>
      <c r="D1184" s="3">
        <v>50961</v>
      </c>
      <c r="E1184" s="3" t="s">
        <v>59</v>
      </c>
      <c r="F1184" s="3" t="s">
        <v>59</v>
      </c>
      <c r="G1184" s="3">
        <v>0</v>
      </c>
      <c r="H1184" s="3">
        <v>32281.29</v>
      </c>
      <c r="I1184" s="3">
        <v>7889.55</v>
      </c>
      <c r="J1184" s="3">
        <v>618</v>
      </c>
      <c r="K1184" s="3">
        <v>0</v>
      </c>
      <c r="L1184" s="3">
        <v>0</v>
      </c>
      <c r="M1184" s="3"/>
      <c r="N1184" s="3">
        <v>13823.87</v>
      </c>
      <c r="O1184" s="3">
        <v>0.28999999999999998</v>
      </c>
      <c r="P1184" s="3">
        <v>54613</v>
      </c>
      <c r="Q1184" s="1">
        <v>44958</v>
      </c>
      <c r="R1184" t="s">
        <v>2543</v>
      </c>
    </row>
    <row r="1185" spans="1:18" x14ac:dyDescent="0.25">
      <c r="A1185" t="s">
        <v>1932</v>
      </c>
      <c r="B1185" t="s">
        <v>1219</v>
      </c>
      <c r="C1185" s="3">
        <v>71800</v>
      </c>
      <c r="D1185" s="3">
        <v>71800</v>
      </c>
      <c r="E1185" s="3">
        <v>0</v>
      </c>
      <c r="F1185" s="3">
        <v>0</v>
      </c>
      <c r="G1185" s="3">
        <v>0</v>
      </c>
      <c r="H1185" s="3">
        <v>32281.29</v>
      </c>
      <c r="I1185" s="3">
        <v>7948.73</v>
      </c>
      <c r="J1185" s="3">
        <v>0</v>
      </c>
      <c r="K1185" s="3">
        <v>0</v>
      </c>
      <c r="L1185" s="3">
        <v>0</v>
      </c>
      <c r="M1185" s="3"/>
      <c r="N1185" s="3">
        <v>3216</v>
      </c>
      <c r="O1185" s="3">
        <v>0.98</v>
      </c>
      <c r="P1185" s="3">
        <v>43447</v>
      </c>
      <c r="Q1185" s="1">
        <v>44958</v>
      </c>
      <c r="R1185" t="s">
        <v>956</v>
      </c>
    </row>
    <row r="1186" spans="1:18" x14ac:dyDescent="0.25">
      <c r="A1186" t="s">
        <v>1933</v>
      </c>
      <c r="B1186" t="s">
        <v>946</v>
      </c>
      <c r="C1186" s="3">
        <v>51269</v>
      </c>
      <c r="D1186" s="3">
        <v>51269</v>
      </c>
      <c r="E1186" s="3" t="s">
        <v>59</v>
      </c>
      <c r="F1186" s="3" t="s">
        <v>59</v>
      </c>
      <c r="G1186" s="3">
        <v>0</v>
      </c>
      <c r="H1186" s="3">
        <v>32281.29</v>
      </c>
      <c r="I1186" s="3">
        <v>8012.83</v>
      </c>
      <c r="J1186" s="3">
        <v>627.6</v>
      </c>
      <c r="K1186" s="3">
        <v>0</v>
      </c>
      <c r="L1186" s="3">
        <v>0</v>
      </c>
      <c r="M1186" s="3"/>
      <c r="N1186" s="3">
        <v>14009.7</v>
      </c>
      <c r="O1186" s="3">
        <v>0.57999999999999996</v>
      </c>
      <c r="P1186" s="3">
        <v>54932</v>
      </c>
      <c r="Q1186" s="1">
        <v>44958</v>
      </c>
      <c r="R1186" t="s">
        <v>2543</v>
      </c>
    </row>
    <row r="1187" spans="1:18" x14ac:dyDescent="0.25">
      <c r="A1187" t="s">
        <v>1934</v>
      </c>
      <c r="B1187" t="s">
        <v>946</v>
      </c>
      <c r="C1187" s="3">
        <v>52320</v>
      </c>
      <c r="D1187" s="3">
        <v>52320</v>
      </c>
      <c r="E1187" s="3" t="s">
        <v>59</v>
      </c>
      <c r="F1187" s="3" t="s">
        <v>59</v>
      </c>
      <c r="G1187" s="3">
        <v>0</v>
      </c>
      <c r="H1187" s="3">
        <v>32281.29</v>
      </c>
      <c r="I1187" s="3">
        <v>8431.9599999999991</v>
      </c>
      <c r="J1187" s="3">
        <v>662.4</v>
      </c>
      <c r="K1187" s="3">
        <v>0</v>
      </c>
      <c r="L1187" s="3">
        <v>0</v>
      </c>
      <c r="M1187" s="3"/>
      <c r="N1187" s="3">
        <v>14644.63</v>
      </c>
      <c r="O1187" s="3">
        <v>0.72</v>
      </c>
      <c r="P1187" s="3">
        <v>56021</v>
      </c>
      <c r="Q1187" s="1">
        <v>44958</v>
      </c>
      <c r="R1187" t="s">
        <v>2543</v>
      </c>
    </row>
    <row r="1188" spans="1:18" x14ac:dyDescent="0.25">
      <c r="A1188" t="s">
        <v>1935</v>
      </c>
      <c r="B1188" t="s">
        <v>960</v>
      </c>
      <c r="C1188" s="3">
        <v>33502</v>
      </c>
      <c r="D1188" s="3">
        <v>33502</v>
      </c>
      <c r="E1188" s="3">
        <v>0</v>
      </c>
      <c r="F1188" s="3">
        <v>0</v>
      </c>
      <c r="G1188" s="3">
        <v>0</v>
      </c>
      <c r="H1188" s="3">
        <v>32281.29</v>
      </c>
      <c r="I1188" s="3">
        <v>8372.7900000000009</v>
      </c>
      <c r="J1188" s="3">
        <v>0</v>
      </c>
      <c r="K1188" s="3">
        <v>0</v>
      </c>
      <c r="L1188" s="3">
        <v>0</v>
      </c>
      <c r="M1188" s="3"/>
      <c r="N1188" s="3">
        <v>-3768</v>
      </c>
      <c r="O1188" s="3">
        <v>0.92</v>
      </c>
      <c r="P1188" s="3">
        <v>36887</v>
      </c>
      <c r="Q1188" s="1">
        <v>44958</v>
      </c>
      <c r="R1188" t="s">
        <v>2545</v>
      </c>
    </row>
    <row r="1189" spans="1:18" x14ac:dyDescent="0.25">
      <c r="A1189" t="s">
        <v>1936</v>
      </c>
      <c r="B1189" t="s">
        <v>960</v>
      </c>
      <c r="C1189" s="3">
        <v>37839</v>
      </c>
      <c r="D1189" s="3">
        <v>37839</v>
      </c>
      <c r="E1189" s="3">
        <v>0</v>
      </c>
      <c r="F1189" s="3">
        <v>0</v>
      </c>
      <c r="G1189" s="3">
        <v>0</v>
      </c>
      <c r="H1189" s="3">
        <v>32281.29</v>
      </c>
      <c r="I1189" s="3">
        <v>13639.07</v>
      </c>
      <c r="J1189" s="3">
        <v>0</v>
      </c>
      <c r="K1189" s="3">
        <v>0</v>
      </c>
      <c r="L1189" s="3">
        <v>0</v>
      </c>
      <c r="M1189" s="3"/>
      <c r="N1189" s="3">
        <v>-4259</v>
      </c>
      <c r="O1189" s="3">
        <v>0.64</v>
      </c>
      <c r="P1189" s="3">
        <v>41662</v>
      </c>
      <c r="Q1189" s="1">
        <v>44958</v>
      </c>
      <c r="R1189" t="s">
        <v>2545</v>
      </c>
    </row>
    <row r="1190" spans="1:18" x14ac:dyDescent="0.25">
      <c r="A1190" t="s">
        <v>1937</v>
      </c>
      <c r="B1190" t="s">
        <v>946</v>
      </c>
      <c r="C1190" s="3">
        <v>52663</v>
      </c>
      <c r="D1190" s="3">
        <v>52663</v>
      </c>
      <c r="E1190" s="3" t="s">
        <v>59</v>
      </c>
      <c r="F1190" s="3" t="s">
        <v>59</v>
      </c>
      <c r="G1190" s="3">
        <v>0</v>
      </c>
      <c r="H1190" s="3">
        <v>32281.29</v>
      </c>
      <c r="I1190" s="3">
        <v>8570.0300000000007</v>
      </c>
      <c r="J1190" s="3">
        <v>673.2</v>
      </c>
      <c r="K1190" s="3">
        <v>0</v>
      </c>
      <c r="L1190" s="3">
        <v>0</v>
      </c>
      <c r="M1190" s="3"/>
      <c r="N1190" s="3">
        <v>14851.57</v>
      </c>
      <c r="O1190" s="3">
        <v>0.91</v>
      </c>
      <c r="P1190" s="3">
        <v>56377</v>
      </c>
      <c r="Q1190" s="1">
        <v>44958</v>
      </c>
      <c r="R1190" t="s">
        <v>2543</v>
      </c>
    </row>
    <row r="1191" spans="1:18" x14ac:dyDescent="0.25">
      <c r="A1191" t="s">
        <v>1938</v>
      </c>
      <c r="B1191" t="s">
        <v>964</v>
      </c>
      <c r="C1191" s="3">
        <v>2792495</v>
      </c>
      <c r="D1191" s="3">
        <v>0</v>
      </c>
      <c r="E1191" s="3">
        <v>1815942.37</v>
      </c>
      <c r="F1191" s="3" t="s">
        <v>72</v>
      </c>
      <c r="G1191" s="3">
        <v>0</v>
      </c>
      <c r="H1191" s="3">
        <v>32281.29</v>
      </c>
      <c r="I1191" s="3">
        <v>8584.82</v>
      </c>
      <c r="J1191" s="3">
        <v>0</v>
      </c>
      <c r="K1191" s="3">
        <v>0</v>
      </c>
      <c r="L1191" s="3">
        <v>0</v>
      </c>
      <c r="M1191" s="3"/>
      <c r="N1191" s="3">
        <v>7417.2</v>
      </c>
      <c r="O1191" s="3">
        <v>0.56999999999999995</v>
      </c>
      <c r="P1191" s="3">
        <v>2931576</v>
      </c>
      <c r="Q1191" s="1">
        <v>44958</v>
      </c>
      <c r="R1191" t="s">
        <v>2546</v>
      </c>
    </row>
    <row r="1192" spans="1:18" x14ac:dyDescent="0.25">
      <c r="A1192" t="s">
        <v>1939</v>
      </c>
      <c r="B1192" t="s">
        <v>966</v>
      </c>
      <c r="C1192" s="3">
        <v>33700</v>
      </c>
      <c r="D1192" s="3">
        <v>33700</v>
      </c>
      <c r="E1192" s="3">
        <v>0</v>
      </c>
      <c r="F1192" s="3">
        <v>0</v>
      </c>
      <c r="G1192" s="3">
        <v>0</v>
      </c>
      <c r="H1192" s="3">
        <v>32281.29</v>
      </c>
      <c r="I1192" s="3">
        <v>8614.41</v>
      </c>
      <c r="J1192" s="3">
        <v>0</v>
      </c>
      <c r="K1192" s="3">
        <v>0</v>
      </c>
      <c r="L1192" s="3">
        <v>0</v>
      </c>
      <c r="M1192" s="3"/>
      <c r="N1192" s="3">
        <v>-3791</v>
      </c>
      <c r="O1192" s="3">
        <v>0.3</v>
      </c>
      <c r="P1192" s="3">
        <v>37105</v>
      </c>
      <c r="Q1192" s="1">
        <v>44958</v>
      </c>
      <c r="R1192" t="s">
        <v>2547</v>
      </c>
    </row>
    <row r="1193" spans="1:18" x14ac:dyDescent="0.25">
      <c r="A1193" t="s">
        <v>1941</v>
      </c>
      <c r="B1193" t="s">
        <v>1213</v>
      </c>
      <c r="C1193" s="3">
        <v>34408</v>
      </c>
      <c r="D1193" s="3">
        <v>34982</v>
      </c>
      <c r="E1193" s="3">
        <v>0</v>
      </c>
      <c r="F1193" s="3">
        <v>574</v>
      </c>
      <c r="G1193" s="3">
        <v>574</v>
      </c>
      <c r="H1193" s="3">
        <v>32281.29</v>
      </c>
      <c r="I1193" s="3">
        <v>8648.92</v>
      </c>
      <c r="J1193" s="3">
        <v>679.2</v>
      </c>
      <c r="K1193" s="3">
        <v>0</v>
      </c>
      <c r="L1193" s="3">
        <v>0</v>
      </c>
      <c r="M1193" s="3"/>
      <c r="N1193" s="3">
        <v>0</v>
      </c>
      <c r="O1193" s="3">
        <v>0.59</v>
      </c>
      <c r="P1193" s="3">
        <v>41610</v>
      </c>
      <c r="Q1193" s="1">
        <v>44958</v>
      </c>
      <c r="R1193" t="s">
        <v>2541</v>
      </c>
    </row>
    <row r="1194" spans="1:18" x14ac:dyDescent="0.25">
      <c r="A1194" t="s">
        <v>1942</v>
      </c>
      <c r="B1194" t="s">
        <v>946</v>
      </c>
      <c r="C1194" s="3">
        <v>56189</v>
      </c>
      <c r="D1194" s="3">
        <v>56189</v>
      </c>
      <c r="E1194" s="3" t="s">
        <v>59</v>
      </c>
      <c r="F1194" s="3" t="s">
        <v>59</v>
      </c>
      <c r="G1194" s="3">
        <v>0</v>
      </c>
      <c r="H1194" s="3">
        <v>32281.29</v>
      </c>
      <c r="I1194" s="3">
        <v>10621.31</v>
      </c>
      <c r="J1194" s="3">
        <v>0</v>
      </c>
      <c r="K1194" s="3">
        <v>0</v>
      </c>
      <c r="L1194" s="3">
        <v>0</v>
      </c>
      <c r="M1194" s="3"/>
      <c r="N1194" s="3">
        <v>17186.2</v>
      </c>
      <c r="O1194" s="3">
        <v>0.2</v>
      </c>
      <c r="P1194" s="3">
        <v>60089</v>
      </c>
      <c r="Q1194" s="1">
        <v>44958</v>
      </c>
      <c r="R1194" t="s">
        <v>2543</v>
      </c>
    </row>
    <row r="1195" spans="1:18" x14ac:dyDescent="0.25">
      <c r="A1195" t="s">
        <v>1943</v>
      </c>
      <c r="B1195" t="s">
        <v>970</v>
      </c>
      <c r="C1195" s="3">
        <v>333203</v>
      </c>
      <c r="D1195" s="3">
        <v>0</v>
      </c>
      <c r="E1195" s="3">
        <v>283837.45</v>
      </c>
      <c r="F1195" s="3">
        <v>63557.42</v>
      </c>
      <c r="G1195" s="3">
        <v>0</v>
      </c>
      <c r="H1195" s="3">
        <v>32281.29</v>
      </c>
      <c r="I1195" s="3">
        <v>12549.32</v>
      </c>
      <c r="J1195" s="3">
        <v>0</v>
      </c>
      <c r="K1195" s="3">
        <v>0</v>
      </c>
      <c r="L1195" s="3">
        <v>0</v>
      </c>
      <c r="M1195" s="3"/>
      <c r="N1195" s="3">
        <v>0</v>
      </c>
      <c r="O1195" s="3">
        <v>0.52</v>
      </c>
      <c r="P1195" s="3">
        <v>392226</v>
      </c>
      <c r="Q1195" s="1">
        <v>44958</v>
      </c>
      <c r="R1195" t="s">
        <v>970</v>
      </c>
    </row>
    <row r="1196" spans="1:18" x14ac:dyDescent="0.25">
      <c r="A1196" t="s">
        <v>1944</v>
      </c>
      <c r="B1196" t="s">
        <v>970</v>
      </c>
      <c r="C1196" s="3">
        <v>305861</v>
      </c>
      <c r="D1196" s="3">
        <v>0</v>
      </c>
      <c r="E1196" s="3">
        <v>260603.33</v>
      </c>
      <c r="F1196" s="3">
        <v>58287.839999999997</v>
      </c>
      <c r="G1196" s="3">
        <v>0</v>
      </c>
      <c r="H1196" s="3">
        <v>32281.29</v>
      </c>
      <c r="I1196" s="3">
        <v>8693.2999999999993</v>
      </c>
      <c r="J1196" s="3">
        <v>0</v>
      </c>
      <c r="K1196" s="3">
        <v>0</v>
      </c>
      <c r="L1196" s="3">
        <v>0</v>
      </c>
      <c r="M1196" s="3"/>
      <c r="N1196" s="3">
        <v>0</v>
      </c>
      <c r="O1196" s="3">
        <v>0.24</v>
      </c>
      <c r="P1196" s="3">
        <v>359866</v>
      </c>
      <c r="Q1196" s="1">
        <v>44958</v>
      </c>
      <c r="R1196" t="s">
        <v>970</v>
      </c>
    </row>
    <row r="1197" spans="1:18" x14ac:dyDescent="0.25">
      <c r="A1197" t="s">
        <v>1945</v>
      </c>
      <c r="B1197" t="s">
        <v>970</v>
      </c>
      <c r="C1197" s="3">
        <v>305339</v>
      </c>
      <c r="D1197" s="3">
        <v>0</v>
      </c>
      <c r="E1197" s="3">
        <v>260159.77</v>
      </c>
      <c r="F1197" s="3">
        <v>58187.22</v>
      </c>
      <c r="G1197" s="3">
        <v>0</v>
      </c>
      <c r="H1197" s="3">
        <v>32281.29</v>
      </c>
      <c r="I1197" s="3">
        <v>8619.34</v>
      </c>
      <c r="J1197" s="3">
        <v>0</v>
      </c>
      <c r="K1197" s="3">
        <v>0</v>
      </c>
      <c r="L1197" s="3">
        <v>0</v>
      </c>
      <c r="M1197" s="3"/>
      <c r="N1197" s="3">
        <v>0</v>
      </c>
      <c r="O1197" s="3">
        <v>0.38</v>
      </c>
      <c r="P1197" s="3">
        <v>359248</v>
      </c>
      <c r="Q1197" s="1">
        <v>44958</v>
      </c>
      <c r="R1197" t="s">
        <v>970</v>
      </c>
    </row>
    <row r="1198" spans="1:18" x14ac:dyDescent="0.25">
      <c r="A1198" t="s">
        <v>1946</v>
      </c>
      <c r="B1198" t="s">
        <v>970</v>
      </c>
      <c r="C1198" s="3">
        <v>305127</v>
      </c>
      <c r="D1198" s="3">
        <v>0</v>
      </c>
      <c r="E1198" s="3">
        <v>259979.64</v>
      </c>
      <c r="F1198" s="3">
        <v>58146.34</v>
      </c>
      <c r="G1198" s="3">
        <v>0</v>
      </c>
      <c r="H1198" s="3">
        <v>32281.29</v>
      </c>
      <c r="I1198" s="3">
        <v>8589.75</v>
      </c>
      <c r="J1198" s="3">
        <v>0</v>
      </c>
      <c r="K1198" s="3">
        <v>0</v>
      </c>
      <c r="L1198" s="3">
        <v>0</v>
      </c>
      <c r="M1198" s="3"/>
      <c r="N1198" s="3">
        <v>0</v>
      </c>
      <c r="O1198" s="3">
        <v>0.98</v>
      </c>
      <c r="P1198" s="3">
        <v>358998</v>
      </c>
      <c r="Q1198" s="1">
        <v>44958</v>
      </c>
      <c r="R1198" t="s">
        <v>970</v>
      </c>
    </row>
    <row r="1199" spans="1:18" x14ac:dyDescent="0.25">
      <c r="A1199" t="s">
        <v>1947</v>
      </c>
      <c r="B1199" t="s">
        <v>970</v>
      </c>
      <c r="C1199" s="3">
        <v>310269</v>
      </c>
      <c r="D1199" s="3">
        <v>0</v>
      </c>
      <c r="E1199" s="3">
        <v>264349.08</v>
      </c>
      <c r="F1199" s="3">
        <v>59137.37</v>
      </c>
      <c r="G1199" s="3">
        <v>0</v>
      </c>
      <c r="H1199" s="3">
        <v>32281.29</v>
      </c>
      <c r="I1199" s="3">
        <v>9314.61</v>
      </c>
      <c r="J1199" s="3">
        <v>0</v>
      </c>
      <c r="K1199" s="3">
        <v>0</v>
      </c>
      <c r="L1199" s="3">
        <v>0</v>
      </c>
      <c r="M1199" s="3"/>
      <c r="N1199" s="3">
        <v>0</v>
      </c>
      <c r="O1199" s="3">
        <v>0.65</v>
      </c>
      <c r="P1199" s="3">
        <v>365083</v>
      </c>
      <c r="Q1199" s="1">
        <v>44958</v>
      </c>
      <c r="R1199" t="s">
        <v>970</v>
      </c>
    </row>
    <row r="1200" spans="1:18" x14ac:dyDescent="0.25">
      <c r="A1200" t="s">
        <v>975</v>
      </c>
      <c r="B1200" t="s">
        <v>970</v>
      </c>
      <c r="C1200" s="3">
        <v>303344</v>
      </c>
      <c r="D1200" s="3">
        <v>0</v>
      </c>
      <c r="E1200" s="3">
        <v>258464.46</v>
      </c>
      <c r="F1200" s="3">
        <v>57802.76</v>
      </c>
      <c r="G1200" s="3">
        <v>0</v>
      </c>
      <c r="H1200" s="3">
        <v>32281.29</v>
      </c>
      <c r="I1200" s="3">
        <v>8338.27</v>
      </c>
      <c r="J1200" s="3">
        <v>0</v>
      </c>
      <c r="K1200" s="3">
        <v>0</v>
      </c>
      <c r="L1200" s="3">
        <v>0</v>
      </c>
      <c r="M1200" s="3"/>
      <c r="N1200" s="3">
        <v>0</v>
      </c>
      <c r="O1200" s="3">
        <v>0.22</v>
      </c>
      <c r="P1200" s="3">
        <v>356887</v>
      </c>
      <c r="Q1200" s="1">
        <v>44958</v>
      </c>
      <c r="R1200" t="s">
        <v>970</v>
      </c>
    </row>
    <row r="1201" spans="1:18" x14ac:dyDescent="0.25">
      <c r="A1201" t="s">
        <v>1949</v>
      </c>
      <c r="B1201" t="s">
        <v>970</v>
      </c>
      <c r="C1201" s="3">
        <v>302051</v>
      </c>
      <c r="D1201" s="3">
        <v>0</v>
      </c>
      <c r="E1201" s="3">
        <v>257365.7</v>
      </c>
      <c r="F1201" s="3">
        <v>57553.59</v>
      </c>
      <c r="G1201" s="3">
        <v>0</v>
      </c>
      <c r="H1201" s="3">
        <v>32281.29</v>
      </c>
      <c r="I1201" s="3">
        <v>8155.83</v>
      </c>
      <c r="J1201" s="3">
        <v>0</v>
      </c>
      <c r="K1201" s="3">
        <v>0</v>
      </c>
      <c r="L1201" s="3">
        <v>0</v>
      </c>
      <c r="M1201" s="3"/>
      <c r="N1201" s="3">
        <v>0</v>
      </c>
      <c r="O1201" s="3">
        <v>0.59</v>
      </c>
      <c r="P1201" s="3">
        <v>355357</v>
      </c>
      <c r="Q1201" s="1">
        <v>44958</v>
      </c>
      <c r="R1201" t="s">
        <v>970</v>
      </c>
    </row>
    <row r="1202" spans="1:18" x14ac:dyDescent="0.25">
      <c r="A1202" t="s">
        <v>1950</v>
      </c>
      <c r="B1202" t="s">
        <v>978</v>
      </c>
      <c r="C1202" s="3">
        <v>33465</v>
      </c>
      <c r="D1202" s="3">
        <v>33485</v>
      </c>
      <c r="E1202" s="3">
        <v>0</v>
      </c>
      <c r="F1202" s="3">
        <v>0</v>
      </c>
      <c r="G1202" s="3">
        <v>20</v>
      </c>
      <c r="H1202" s="3">
        <v>32281.29</v>
      </c>
      <c r="I1202" s="3">
        <v>8328.41</v>
      </c>
      <c r="J1202" s="3">
        <v>0</v>
      </c>
      <c r="K1202" s="3">
        <v>0</v>
      </c>
      <c r="L1202" s="3">
        <v>0</v>
      </c>
      <c r="M1202" s="3"/>
      <c r="N1202" s="3">
        <v>-3764</v>
      </c>
      <c r="O1202" s="3">
        <v>0.3</v>
      </c>
      <c r="P1202" s="3">
        <v>36826</v>
      </c>
      <c r="Q1202" s="1">
        <v>44958</v>
      </c>
      <c r="R1202" t="s">
        <v>2548</v>
      </c>
    </row>
    <row r="1203" spans="1:18" x14ac:dyDescent="0.25">
      <c r="A1203" t="s">
        <v>1951</v>
      </c>
      <c r="B1203" t="s">
        <v>970</v>
      </c>
      <c r="C1203" s="3">
        <v>302403</v>
      </c>
      <c r="D1203" s="3">
        <v>0</v>
      </c>
      <c r="E1203" s="3">
        <v>257664.65</v>
      </c>
      <c r="F1203" s="3">
        <v>57621.58</v>
      </c>
      <c r="G1203" s="3">
        <v>0</v>
      </c>
      <c r="H1203" s="3">
        <v>32281.29</v>
      </c>
      <c r="I1203" s="3">
        <v>8205.14</v>
      </c>
      <c r="J1203" s="3">
        <v>0</v>
      </c>
      <c r="K1203" s="3">
        <v>0</v>
      </c>
      <c r="L1203" s="3">
        <v>0</v>
      </c>
      <c r="M1203" s="3"/>
      <c r="N1203" s="3">
        <v>0</v>
      </c>
      <c r="O1203" s="3">
        <v>0.34</v>
      </c>
      <c r="P1203" s="3">
        <v>355773</v>
      </c>
      <c r="Q1203" s="1">
        <v>44958</v>
      </c>
      <c r="R1203" t="s">
        <v>970</v>
      </c>
    </row>
    <row r="1204" spans="1:18" x14ac:dyDescent="0.25">
      <c r="A1204" t="s">
        <v>1952</v>
      </c>
      <c r="B1204" t="s">
        <v>970</v>
      </c>
      <c r="C1204" s="3">
        <v>312121</v>
      </c>
      <c r="D1204" s="3">
        <v>0</v>
      </c>
      <c r="E1204" s="3">
        <v>265922.78999999998</v>
      </c>
      <c r="F1204" s="3">
        <v>59494.35</v>
      </c>
      <c r="G1204" s="3">
        <v>0</v>
      </c>
      <c r="H1204" s="3">
        <v>32281.29</v>
      </c>
      <c r="I1204" s="3">
        <v>9575.9500000000007</v>
      </c>
      <c r="J1204" s="3">
        <v>0</v>
      </c>
      <c r="K1204" s="3">
        <v>0</v>
      </c>
      <c r="L1204" s="3">
        <v>0</v>
      </c>
      <c r="M1204" s="3"/>
      <c r="N1204" s="3">
        <v>0</v>
      </c>
      <c r="O1204" s="3">
        <v>0.62</v>
      </c>
      <c r="P1204" s="3">
        <v>367275</v>
      </c>
      <c r="Q1204" s="1">
        <v>44958</v>
      </c>
      <c r="R1204" t="s">
        <v>970</v>
      </c>
    </row>
    <row r="1205" spans="1:18" x14ac:dyDescent="0.25">
      <c r="A1205" t="s">
        <v>1953</v>
      </c>
      <c r="B1205" t="s">
        <v>970</v>
      </c>
      <c r="C1205" s="3">
        <v>337921</v>
      </c>
      <c r="D1205" s="3">
        <v>0</v>
      </c>
      <c r="E1205" s="3">
        <v>287846.7</v>
      </c>
      <c r="F1205" s="3">
        <v>64466.64</v>
      </c>
      <c r="G1205" s="3">
        <v>0</v>
      </c>
      <c r="H1205" s="3">
        <v>32281.29</v>
      </c>
      <c r="I1205" s="3">
        <v>13215</v>
      </c>
      <c r="J1205" s="3">
        <v>0</v>
      </c>
      <c r="K1205" s="3">
        <v>0</v>
      </c>
      <c r="L1205" s="3">
        <v>0</v>
      </c>
      <c r="M1205" s="3"/>
      <c r="N1205" s="3">
        <v>0</v>
      </c>
      <c r="O1205" s="3">
        <v>0.37</v>
      </c>
      <c r="P1205" s="3">
        <v>397810</v>
      </c>
      <c r="Q1205" s="1">
        <v>44958</v>
      </c>
      <c r="R1205" t="s">
        <v>970</v>
      </c>
    </row>
    <row r="1206" spans="1:18" x14ac:dyDescent="0.25">
      <c r="A1206" t="s">
        <v>1954</v>
      </c>
      <c r="B1206" t="s">
        <v>946</v>
      </c>
      <c r="C1206" s="3">
        <v>55125</v>
      </c>
      <c r="D1206" s="3">
        <v>55125</v>
      </c>
      <c r="E1206" s="3" t="s">
        <v>59</v>
      </c>
      <c r="F1206" s="3" t="s">
        <v>59</v>
      </c>
      <c r="G1206" s="3">
        <v>0</v>
      </c>
      <c r="H1206" s="3">
        <v>32281.29</v>
      </c>
      <c r="I1206" s="3">
        <v>9127.23</v>
      </c>
      <c r="J1206" s="3">
        <v>715.2</v>
      </c>
      <c r="K1206" s="3">
        <v>0</v>
      </c>
      <c r="L1206" s="3">
        <v>0</v>
      </c>
      <c r="M1206" s="3"/>
      <c r="N1206" s="3">
        <v>16765.53</v>
      </c>
      <c r="O1206" s="3">
        <v>0.75</v>
      </c>
      <c r="P1206" s="3">
        <v>58890</v>
      </c>
      <c r="Q1206" s="1">
        <v>44958</v>
      </c>
      <c r="R1206" t="s">
        <v>2543</v>
      </c>
    </row>
    <row r="1207" spans="1:18" x14ac:dyDescent="0.25">
      <c r="A1207" t="s">
        <v>1955</v>
      </c>
      <c r="B1207" t="s">
        <v>946</v>
      </c>
      <c r="C1207" s="3">
        <v>52436</v>
      </c>
      <c r="D1207" s="3">
        <v>52436</v>
      </c>
      <c r="E1207" s="3" t="s">
        <v>59</v>
      </c>
      <c r="F1207" s="3" t="s">
        <v>59</v>
      </c>
      <c r="G1207" s="3">
        <v>0</v>
      </c>
      <c r="H1207" s="3">
        <v>32281.29</v>
      </c>
      <c r="I1207" s="3">
        <v>8481.27</v>
      </c>
      <c r="J1207" s="3">
        <v>664.8</v>
      </c>
      <c r="K1207" s="3">
        <v>0</v>
      </c>
      <c r="L1207" s="3">
        <v>0</v>
      </c>
      <c r="M1207" s="3"/>
      <c r="N1207" s="3">
        <v>14714.2</v>
      </c>
      <c r="O1207" s="3">
        <v>0.44</v>
      </c>
      <c r="P1207" s="3">
        <v>56142</v>
      </c>
      <c r="Q1207" s="1">
        <v>44958</v>
      </c>
      <c r="R1207" t="s">
        <v>2543</v>
      </c>
    </row>
    <row r="1208" spans="1:18" x14ac:dyDescent="0.25">
      <c r="A1208" t="s">
        <v>1956</v>
      </c>
      <c r="B1208" t="s">
        <v>946</v>
      </c>
      <c r="C1208" s="3">
        <v>52970</v>
      </c>
      <c r="D1208" s="3">
        <v>0</v>
      </c>
      <c r="E1208" s="3">
        <v>465662.34</v>
      </c>
      <c r="F1208" s="3">
        <v>101891.18</v>
      </c>
      <c r="G1208" s="3">
        <v>0</v>
      </c>
      <c r="H1208" s="3">
        <v>32281.29</v>
      </c>
      <c r="I1208" s="3">
        <v>8693.2999999999993</v>
      </c>
      <c r="J1208" s="3">
        <v>681.6</v>
      </c>
      <c r="K1208" s="3">
        <v>0</v>
      </c>
      <c r="L1208" s="3">
        <v>0</v>
      </c>
      <c r="M1208" s="3"/>
      <c r="N1208" s="3">
        <v>0</v>
      </c>
      <c r="O1208" s="3">
        <v>0.28999999999999998</v>
      </c>
      <c r="P1208" s="3">
        <v>609210</v>
      </c>
      <c r="Q1208" s="1">
        <v>44958</v>
      </c>
      <c r="R1208" t="s">
        <v>2543</v>
      </c>
    </row>
    <row r="1209" spans="1:18" x14ac:dyDescent="0.25">
      <c r="A1209" t="s">
        <v>1957</v>
      </c>
      <c r="B1209" t="s">
        <v>986</v>
      </c>
      <c r="C1209" s="3">
        <v>33431</v>
      </c>
      <c r="D1209" s="3">
        <v>33431</v>
      </c>
      <c r="E1209" s="3">
        <v>0</v>
      </c>
      <c r="F1209" s="3">
        <v>0</v>
      </c>
      <c r="G1209" s="3">
        <v>0</v>
      </c>
      <c r="H1209" s="3">
        <v>32281.29</v>
      </c>
      <c r="I1209" s="3">
        <v>8348.1299999999992</v>
      </c>
      <c r="J1209" s="3">
        <v>0</v>
      </c>
      <c r="K1209" s="3">
        <v>0</v>
      </c>
      <c r="L1209" s="3">
        <v>0</v>
      </c>
      <c r="M1209" s="3"/>
      <c r="N1209" s="3">
        <v>-3766</v>
      </c>
      <c r="O1209" s="3">
        <v>0.57999999999999996</v>
      </c>
      <c r="P1209" s="3">
        <v>36864</v>
      </c>
      <c r="Q1209" s="1">
        <v>44958</v>
      </c>
      <c r="R1209" t="s">
        <v>2549</v>
      </c>
    </row>
    <row r="1210" spans="1:18" x14ac:dyDescent="0.25">
      <c r="A1210" t="s">
        <v>1958</v>
      </c>
      <c r="B1210" t="s">
        <v>988</v>
      </c>
      <c r="C1210" s="3">
        <v>33173</v>
      </c>
      <c r="D1210" s="3">
        <v>33173</v>
      </c>
      <c r="E1210" s="3">
        <v>0</v>
      </c>
      <c r="F1210" s="3">
        <v>0</v>
      </c>
      <c r="G1210" s="3">
        <v>0</v>
      </c>
      <c r="H1210" s="3">
        <v>32281.29</v>
      </c>
      <c r="I1210" s="3">
        <v>7973.38</v>
      </c>
      <c r="J1210" s="3">
        <v>0</v>
      </c>
      <c r="K1210" s="3">
        <v>0</v>
      </c>
      <c r="L1210" s="3">
        <v>0</v>
      </c>
      <c r="M1210" s="3"/>
      <c r="N1210" s="3">
        <v>-3731</v>
      </c>
      <c r="O1210" s="3">
        <v>0.33</v>
      </c>
      <c r="P1210" s="3">
        <v>36524</v>
      </c>
      <c r="Q1210" s="1">
        <v>44958</v>
      </c>
      <c r="R1210" t="s">
        <v>2550</v>
      </c>
    </row>
    <row r="1211" spans="1:18" x14ac:dyDescent="0.25">
      <c r="A1211" t="s">
        <v>1959</v>
      </c>
      <c r="B1211" t="s">
        <v>946</v>
      </c>
      <c r="C1211" s="3">
        <v>50208</v>
      </c>
      <c r="D1211" s="3">
        <v>50208</v>
      </c>
      <c r="E1211" s="3" t="s">
        <v>59</v>
      </c>
      <c r="F1211" s="3" t="s">
        <v>59</v>
      </c>
      <c r="G1211" s="3">
        <v>0</v>
      </c>
      <c r="H1211" s="3">
        <v>32281.29</v>
      </c>
      <c r="I1211" s="3">
        <v>7583.83</v>
      </c>
      <c r="J1211" s="3">
        <v>595.20000000000005</v>
      </c>
      <c r="K1211" s="3">
        <v>0</v>
      </c>
      <c r="L1211" s="3">
        <v>0</v>
      </c>
      <c r="M1211" s="3"/>
      <c r="N1211" s="3">
        <v>13371.6</v>
      </c>
      <c r="O1211" s="3">
        <v>0.08</v>
      </c>
      <c r="P1211" s="3">
        <v>53832</v>
      </c>
      <c r="Q1211" s="1">
        <v>44958</v>
      </c>
      <c r="R1211" t="s">
        <v>2543</v>
      </c>
    </row>
    <row r="1212" spans="1:18" x14ac:dyDescent="0.25">
      <c r="A1212" t="s">
        <v>1960</v>
      </c>
      <c r="B1212" t="s">
        <v>986</v>
      </c>
      <c r="C1212" s="3">
        <v>33485</v>
      </c>
      <c r="D1212" s="3">
        <v>33485</v>
      </c>
      <c r="E1212" s="3">
        <v>0</v>
      </c>
      <c r="F1212" s="3">
        <v>0</v>
      </c>
      <c r="G1212" s="3">
        <v>0</v>
      </c>
      <c r="H1212" s="3">
        <v>32281.29</v>
      </c>
      <c r="I1212" s="3">
        <v>8353.07</v>
      </c>
      <c r="J1212" s="3">
        <v>0</v>
      </c>
      <c r="K1212" s="3">
        <v>0</v>
      </c>
      <c r="L1212" s="3">
        <v>0</v>
      </c>
      <c r="M1212" s="3"/>
      <c r="N1212" s="3">
        <v>-3767</v>
      </c>
      <c r="O1212" s="3">
        <v>0.64</v>
      </c>
      <c r="P1212" s="3">
        <v>36868</v>
      </c>
      <c r="Q1212" s="1">
        <v>44958</v>
      </c>
      <c r="R1212" t="s">
        <v>2549</v>
      </c>
    </row>
    <row r="1213" spans="1:18" x14ac:dyDescent="0.25">
      <c r="A1213" t="s">
        <v>1961</v>
      </c>
      <c r="B1213" t="s">
        <v>986</v>
      </c>
      <c r="C1213" s="3">
        <v>33566</v>
      </c>
      <c r="D1213" s="3">
        <v>33566</v>
      </c>
      <c r="E1213" s="3">
        <v>0</v>
      </c>
      <c r="F1213" s="3">
        <v>0</v>
      </c>
      <c r="G1213" s="3">
        <v>0</v>
      </c>
      <c r="H1213" s="3">
        <v>32281.29</v>
      </c>
      <c r="I1213" s="3">
        <v>8451.69</v>
      </c>
      <c r="J1213" s="3">
        <v>0</v>
      </c>
      <c r="K1213" s="3">
        <v>0</v>
      </c>
      <c r="L1213" s="3">
        <v>0</v>
      </c>
      <c r="M1213" s="3"/>
      <c r="N1213" s="3">
        <v>-3776</v>
      </c>
      <c r="O1213" s="3">
        <v>0.02</v>
      </c>
      <c r="P1213" s="3">
        <v>36957</v>
      </c>
      <c r="Q1213" s="1">
        <v>44958</v>
      </c>
      <c r="R1213" t="s">
        <v>2549</v>
      </c>
    </row>
    <row r="1214" spans="1:18" x14ac:dyDescent="0.25">
      <c r="A1214" t="s">
        <v>1962</v>
      </c>
      <c r="B1214" t="s">
        <v>993</v>
      </c>
      <c r="C1214" s="3">
        <v>2909609</v>
      </c>
      <c r="D1214" s="3">
        <v>0</v>
      </c>
      <c r="E1214" s="3">
        <v>1888261.15</v>
      </c>
      <c r="F1214" s="3" t="s">
        <v>72</v>
      </c>
      <c r="G1214" s="3">
        <v>0</v>
      </c>
      <c r="H1214" s="3">
        <v>32281.29</v>
      </c>
      <c r="I1214" s="3">
        <v>7948.73</v>
      </c>
      <c r="J1214" s="3">
        <v>624</v>
      </c>
      <c r="K1214" s="3">
        <v>0</v>
      </c>
      <c r="L1214" s="3">
        <v>0</v>
      </c>
      <c r="M1214" s="3"/>
      <c r="N1214" s="3">
        <v>7301.75</v>
      </c>
      <c r="O1214" s="3">
        <v>0.17</v>
      </c>
      <c r="P1214" s="3">
        <v>3052178</v>
      </c>
      <c r="Q1214" s="1">
        <v>44958</v>
      </c>
      <c r="R1214" t="s">
        <v>2551</v>
      </c>
    </row>
    <row r="1215" spans="1:18" x14ac:dyDescent="0.25">
      <c r="A1215" t="s">
        <v>1963</v>
      </c>
      <c r="B1215" t="s">
        <v>946</v>
      </c>
      <c r="C1215" s="3">
        <v>52143</v>
      </c>
      <c r="D1215" s="3">
        <v>52143</v>
      </c>
      <c r="E1215" s="3" t="s">
        <v>59</v>
      </c>
      <c r="F1215" s="3" t="s">
        <v>59</v>
      </c>
      <c r="G1215" s="3">
        <v>0</v>
      </c>
      <c r="H1215" s="3">
        <v>32281.29</v>
      </c>
      <c r="I1215" s="3">
        <v>8362.93</v>
      </c>
      <c r="J1215" s="3">
        <v>655.20000000000005</v>
      </c>
      <c r="K1215" s="3">
        <v>0</v>
      </c>
      <c r="L1215" s="3">
        <v>0</v>
      </c>
      <c r="M1215" s="3"/>
      <c r="N1215" s="3">
        <v>14537.93</v>
      </c>
      <c r="O1215" s="3">
        <v>0.65</v>
      </c>
      <c r="P1215" s="3">
        <v>55838</v>
      </c>
      <c r="Q1215" s="1">
        <v>44958</v>
      </c>
      <c r="R1215" t="s">
        <v>2543</v>
      </c>
    </row>
    <row r="1216" spans="1:18" x14ac:dyDescent="0.25">
      <c r="A1216" t="s">
        <v>1964</v>
      </c>
      <c r="B1216" t="s">
        <v>946</v>
      </c>
      <c r="C1216" s="3">
        <v>51898</v>
      </c>
      <c r="D1216" s="3">
        <v>51898</v>
      </c>
      <c r="E1216" s="3" t="s">
        <v>59</v>
      </c>
      <c r="F1216" s="3" t="s">
        <v>59</v>
      </c>
      <c r="G1216" s="3">
        <v>0</v>
      </c>
      <c r="H1216" s="3">
        <v>32281.29</v>
      </c>
      <c r="I1216" s="3">
        <v>8264.31</v>
      </c>
      <c r="J1216" s="3">
        <v>648</v>
      </c>
      <c r="K1216" s="3">
        <v>0</v>
      </c>
      <c r="L1216" s="3">
        <v>0</v>
      </c>
      <c r="M1216" s="3"/>
      <c r="N1216" s="3">
        <v>14389.9</v>
      </c>
      <c r="O1216" s="3">
        <v>0.5</v>
      </c>
      <c r="P1216" s="3">
        <v>55584</v>
      </c>
      <c r="Q1216" s="1">
        <v>44958</v>
      </c>
      <c r="R1216" t="s">
        <v>2543</v>
      </c>
    </row>
    <row r="1217" spans="1:18" x14ac:dyDescent="0.25">
      <c r="A1217" t="s">
        <v>1965</v>
      </c>
      <c r="B1217" t="s">
        <v>500</v>
      </c>
      <c r="C1217" s="3">
        <v>38537</v>
      </c>
      <c r="D1217" s="3">
        <v>38537</v>
      </c>
      <c r="E1217" s="3">
        <v>0</v>
      </c>
      <c r="F1217" s="3">
        <v>0</v>
      </c>
      <c r="G1217" s="3">
        <v>0</v>
      </c>
      <c r="H1217" s="3">
        <v>32281.29</v>
      </c>
      <c r="I1217" s="3">
        <v>9304.74</v>
      </c>
      <c r="J1217" s="3">
        <v>730.8</v>
      </c>
      <c r="K1217" s="3">
        <v>0</v>
      </c>
      <c r="L1217" s="3">
        <v>0</v>
      </c>
      <c r="M1217" s="3"/>
      <c r="N1217" s="3">
        <v>0</v>
      </c>
      <c r="O1217" s="3">
        <v>0.17</v>
      </c>
      <c r="P1217" s="3">
        <v>42317</v>
      </c>
      <c r="Q1217" s="1">
        <v>44958</v>
      </c>
      <c r="R1217" t="s">
        <v>500</v>
      </c>
    </row>
    <row r="1218" spans="1:18" x14ac:dyDescent="0.25">
      <c r="A1218" t="s">
        <v>997</v>
      </c>
      <c r="B1218" t="s">
        <v>1233</v>
      </c>
      <c r="C1218" s="3">
        <v>215072</v>
      </c>
      <c r="D1218" s="3">
        <v>215072</v>
      </c>
      <c r="E1218" s="3">
        <v>0</v>
      </c>
      <c r="F1218" s="3">
        <v>0</v>
      </c>
      <c r="G1218" s="3">
        <v>0</v>
      </c>
      <c r="H1218" s="3">
        <v>32281.29</v>
      </c>
      <c r="I1218" s="3">
        <v>161721.07</v>
      </c>
      <c r="J1218" s="3">
        <v>12670.8</v>
      </c>
      <c r="K1218" s="3">
        <v>23428.47</v>
      </c>
      <c r="L1218" s="3">
        <v>0</v>
      </c>
      <c r="M1218" s="3"/>
      <c r="N1218" s="3">
        <v>28024.95</v>
      </c>
      <c r="O1218" s="3">
        <v>0.42</v>
      </c>
      <c r="P1218" s="3">
        <v>258127</v>
      </c>
      <c r="Q1218" s="1">
        <v>44958</v>
      </c>
      <c r="R1218" t="s">
        <v>998</v>
      </c>
    </row>
    <row r="1219" spans="1:18" x14ac:dyDescent="0.25">
      <c r="A1219" t="s">
        <v>1968</v>
      </c>
      <c r="B1219" t="s">
        <v>1063</v>
      </c>
      <c r="C1219" s="3">
        <v>42106</v>
      </c>
      <c r="D1219" s="3">
        <v>42106</v>
      </c>
      <c r="E1219" s="3">
        <v>0</v>
      </c>
      <c r="F1219" s="3">
        <v>2105.29</v>
      </c>
      <c r="G1219" s="3">
        <v>0</v>
      </c>
      <c r="H1219" s="3">
        <v>32281.29</v>
      </c>
      <c r="I1219" s="3">
        <v>11923.09</v>
      </c>
      <c r="J1219" s="3">
        <v>0</v>
      </c>
      <c r="K1219" s="3">
        <v>1727.77</v>
      </c>
      <c r="L1219" s="3">
        <v>0</v>
      </c>
      <c r="M1219" s="3"/>
      <c r="N1219" s="3">
        <v>0</v>
      </c>
      <c r="O1219" s="3">
        <v>0.56000000000000005</v>
      </c>
      <c r="P1219" s="3">
        <v>48038</v>
      </c>
      <c r="Q1219" s="1">
        <v>44958</v>
      </c>
      <c r="R1219" t="s">
        <v>83</v>
      </c>
    </row>
    <row r="1220" spans="1:18" x14ac:dyDescent="0.25">
      <c r="A1220" t="s">
        <v>1000</v>
      </c>
      <c r="B1220" t="s">
        <v>1001</v>
      </c>
      <c r="C1220" s="3">
        <v>33328</v>
      </c>
      <c r="D1220" s="3">
        <v>33328</v>
      </c>
      <c r="E1220" s="3">
        <v>0</v>
      </c>
      <c r="F1220" s="3">
        <v>0</v>
      </c>
      <c r="G1220" s="3">
        <v>0</v>
      </c>
      <c r="H1220" s="3">
        <v>32281.29</v>
      </c>
      <c r="I1220" s="3">
        <v>6829.4</v>
      </c>
      <c r="J1220" s="3">
        <v>0</v>
      </c>
      <c r="K1220" s="3">
        <v>989.7</v>
      </c>
      <c r="L1220" s="3">
        <v>0</v>
      </c>
      <c r="M1220" s="3"/>
      <c r="N1220" s="3">
        <v>-3626</v>
      </c>
      <c r="O1220" s="3">
        <v>0.61</v>
      </c>
      <c r="P1220" s="3">
        <v>36475</v>
      </c>
      <c r="Q1220" s="1">
        <v>44958</v>
      </c>
      <c r="R1220" t="s">
        <v>2552</v>
      </c>
    </row>
    <row r="1221" spans="1:18" x14ac:dyDescent="0.25">
      <c r="A1221" t="s">
        <v>1002</v>
      </c>
      <c r="B1221" t="s">
        <v>1003</v>
      </c>
      <c r="C1221" s="3">
        <v>33283</v>
      </c>
      <c r="D1221" s="3">
        <v>33283</v>
      </c>
      <c r="E1221" s="3">
        <v>0</v>
      </c>
      <c r="F1221" s="3">
        <v>0</v>
      </c>
      <c r="G1221" s="3">
        <v>0</v>
      </c>
      <c r="H1221" s="3">
        <v>32281.29</v>
      </c>
      <c r="I1221" s="3">
        <v>6785.02</v>
      </c>
      <c r="J1221" s="3">
        <v>0</v>
      </c>
      <c r="K1221" s="3">
        <v>980.98</v>
      </c>
      <c r="L1221" s="3">
        <v>0</v>
      </c>
      <c r="M1221" s="3"/>
      <c r="N1221" s="3">
        <v>-3621</v>
      </c>
      <c r="O1221" s="3">
        <v>0.71</v>
      </c>
      <c r="P1221" s="3">
        <v>36427</v>
      </c>
      <c r="Q1221" s="1">
        <v>44958</v>
      </c>
      <c r="R1221" t="s">
        <v>2553</v>
      </c>
    </row>
    <row r="1222" spans="1:18" x14ac:dyDescent="0.25">
      <c r="A1222" t="s">
        <v>2234</v>
      </c>
      <c r="B1222" t="s">
        <v>1005</v>
      </c>
      <c r="C1222" s="3">
        <v>31987</v>
      </c>
      <c r="D1222" s="3">
        <v>31987</v>
      </c>
      <c r="E1222" s="3">
        <v>0</v>
      </c>
      <c r="F1222" s="3">
        <v>0</v>
      </c>
      <c r="G1222" s="3">
        <v>0</v>
      </c>
      <c r="H1222" s="3">
        <v>32281.29</v>
      </c>
      <c r="I1222" s="3">
        <v>5576.93</v>
      </c>
      <c r="J1222" s="3">
        <v>0</v>
      </c>
      <c r="K1222" s="3">
        <v>709.08</v>
      </c>
      <c r="L1222" s="3">
        <v>0</v>
      </c>
      <c r="M1222" s="3"/>
      <c r="N1222" s="3">
        <v>2096.9899999999998</v>
      </c>
      <c r="O1222" s="3">
        <v>0.71</v>
      </c>
      <c r="P1222" s="3">
        <v>40665</v>
      </c>
      <c r="Q1222" s="1">
        <v>44958</v>
      </c>
      <c r="R1222" t="s">
        <v>2554</v>
      </c>
    </row>
    <row r="1223" spans="1:18" x14ac:dyDescent="0.25">
      <c r="A1223" t="s">
        <v>1006</v>
      </c>
      <c r="B1223" t="s">
        <v>1007</v>
      </c>
      <c r="C1223" s="3">
        <v>30911</v>
      </c>
      <c r="D1223" s="3">
        <v>30911</v>
      </c>
      <c r="E1223" s="3">
        <v>0</v>
      </c>
      <c r="F1223" s="3">
        <v>0</v>
      </c>
      <c r="G1223" s="3">
        <v>0</v>
      </c>
      <c r="H1223" s="3">
        <v>32281.29</v>
      </c>
      <c r="I1223" s="3">
        <v>4270.22</v>
      </c>
      <c r="J1223" s="3">
        <v>0</v>
      </c>
      <c r="K1223" s="3">
        <v>709.08</v>
      </c>
      <c r="L1223" s="3">
        <v>0</v>
      </c>
      <c r="M1223" s="3"/>
      <c r="N1223" s="3">
        <v>-3386</v>
      </c>
      <c r="O1223" s="3">
        <v>0.41</v>
      </c>
      <c r="P1223" s="3">
        <v>33875</v>
      </c>
      <c r="Q1223" s="1">
        <v>44958</v>
      </c>
      <c r="R1223" t="s">
        <v>2555</v>
      </c>
    </row>
    <row r="1224" spans="1:18" x14ac:dyDescent="0.25">
      <c r="A1224" t="s">
        <v>1008</v>
      </c>
      <c r="B1224" t="s">
        <v>1009</v>
      </c>
      <c r="C1224" s="3">
        <v>40855</v>
      </c>
      <c r="D1224" s="3">
        <v>37758</v>
      </c>
      <c r="E1224" s="3">
        <v>0</v>
      </c>
      <c r="F1224" s="3">
        <v>0</v>
      </c>
      <c r="G1224" s="3">
        <v>0</v>
      </c>
      <c r="H1224" s="3">
        <v>32281.29</v>
      </c>
      <c r="I1224" s="3">
        <v>4151.88</v>
      </c>
      <c r="J1224" s="3">
        <v>0</v>
      </c>
      <c r="K1224" s="3">
        <v>709.08</v>
      </c>
      <c r="L1224" s="3">
        <v>0</v>
      </c>
      <c r="M1224" s="3"/>
      <c r="N1224" s="3">
        <v>3570</v>
      </c>
      <c r="O1224" s="3">
        <v>0.75</v>
      </c>
      <c r="P1224" s="3">
        <v>40713</v>
      </c>
      <c r="Q1224" s="1">
        <v>44958</v>
      </c>
      <c r="R1224" t="s">
        <v>2556</v>
      </c>
    </row>
    <row r="1225" spans="1:18" x14ac:dyDescent="0.25">
      <c r="A1225" t="s">
        <v>1974</v>
      </c>
      <c r="B1225" t="s">
        <v>1074</v>
      </c>
      <c r="C1225" s="3">
        <v>38495</v>
      </c>
      <c r="D1225" s="3">
        <v>38495</v>
      </c>
      <c r="E1225" s="3">
        <v>0</v>
      </c>
      <c r="F1225" s="3">
        <v>1924.7</v>
      </c>
      <c r="G1225" s="3">
        <v>0</v>
      </c>
      <c r="H1225" s="3">
        <v>32281.29</v>
      </c>
      <c r="I1225" s="3">
        <v>8900.4</v>
      </c>
      <c r="J1225" s="3">
        <v>0</v>
      </c>
      <c r="K1225" s="3">
        <v>950.44</v>
      </c>
      <c r="L1225" s="3">
        <v>0</v>
      </c>
      <c r="M1225" s="3"/>
      <c r="N1225" s="3">
        <v>0</v>
      </c>
      <c r="O1225" s="3">
        <v>0.17</v>
      </c>
      <c r="P1225" s="3">
        <v>44057</v>
      </c>
      <c r="Q1225" s="1">
        <v>44958</v>
      </c>
      <c r="R1225" t="s">
        <v>122</v>
      </c>
    </row>
    <row r="1226" spans="1:18" x14ac:dyDescent="0.25">
      <c r="A1226" t="s">
        <v>1975</v>
      </c>
      <c r="B1226" t="s">
        <v>1012</v>
      </c>
      <c r="C1226" s="3">
        <v>45631</v>
      </c>
      <c r="D1226" s="3">
        <v>0</v>
      </c>
      <c r="E1226" s="3">
        <v>45631</v>
      </c>
      <c r="F1226" s="3">
        <v>2281.5500000000002</v>
      </c>
      <c r="G1226" s="3">
        <v>0</v>
      </c>
      <c r="H1226" s="3">
        <v>32281.29</v>
      </c>
      <c r="I1226" s="3">
        <v>12268.26</v>
      </c>
      <c r="J1226" s="3">
        <v>0</v>
      </c>
      <c r="K1226" s="3">
        <v>1777.29</v>
      </c>
      <c r="L1226" s="3">
        <v>0</v>
      </c>
      <c r="M1226" s="3"/>
      <c r="N1226" s="3">
        <v>6945</v>
      </c>
      <c r="O1226" s="3">
        <v>0.61</v>
      </c>
      <c r="P1226" s="3">
        <v>101185</v>
      </c>
      <c r="Q1226" s="1">
        <v>44958</v>
      </c>
      <c r="R1226" t="s">
        <v>2557</v>
      </c>
    </row>
    <row r="1227" spans="1:18" x14ac:dyDescent="0.25">
      <c r="A1227" t="s">
        <v>1013</v>
      </c>
      <c r="B1227" t="s">
        <v>1234</v>
      </c>
      <c r="C1227" s="3">
        <v>39942</v>
      </c>
      <c r="D1227" s="3">
        <v>0</v>
      </c>
      <c r="E1227" s="3">
        <v>39942</v>
      </c>
      <c r="F1227" s="3">
        <v>1997.1</v>
      </c>
      <c r="G1227" s="3">
        <v>0</v>
      </c>
      <c r="H1227" s="3">
        <v>32281.29</v>
      </c>
      <c r="I1227" s="3">
        <v>4428.01</v>
      </c>
      <c r="J1227" s="3">
        <v>0</v>
      </c>
      <c r="K1227" s="3">
        <v>641.87</v>
      </c>
      <c r="L1227" s="3">
        <v>0</v>
      </c>
      <c r="M1227" s="3"/>
      <c r="N1227" s="3">
        <v>6945</v>
      </c>
      <c r="O1227" s="3">
        <v>0.73</v>
      </c>
      <c r="P1227" s="3">
        <v>86236</v>
      </c>
      <c r="Q1227" s="1">
        <v>44958</v>
      </c>
      <c r="R1227" t="s">
        <v>2558</v>
      </c>
    </row>
    <row r="1228" spans="1:18" x14ac:dyDescent="0.25">
      <c r="A1228" t="s">
        <v>1978</v>
      </c>
      <c r="B1228" t="s">
        <v>1016</v>
      </c>
      <c r="C1228" s="3">
        <v>31468</v>
      </c>
      <c r="D1228" s="3">
        <v>31468</v>
      </c>
      <c r="E1228" s="3">
        <v>0</v>
      </c>
      <c r="F1228" s="3">
        <v>0</v>
      </c>
      <c r="G1228" s="3">
        <v>0</v>
      </c>
      <c r="H1228" s="3">
        <v>32281.29</v>
      </c>
      <c r="I1228" s="3">
        <v>4270.22</v>
      </c>
      <c r="J1228" s="3">
        <v>650</v>
      </c>
      <c r="K1228" s="3">
        <v>625.86</v>
      </c>
      <c r="L1228" s="3">
        <v>0</v>
      </c>
      <c r="M1228" s="3"/>
      <c r="N1228" s="3">
        <v>-3387</v>
      </c>
      <c r="O1228" s="3">
        <v>0.63</v>
      </c>
      <c r="P1228" s="3">
        <v>34441</v>
      </c>
      <c r="Q1228" s="1">
        <v>44958</v>
      </c>
      <c r="R1228" t="s">
        <v>2559</v>
      </c>
    </row>
    <row r="1229" spans="1:18" x14ac:dyDescent="0.25">
      <c r="A1229" t="s">
        <v>1979</v>
      </c>
      <c r="B1229" t="s">
        <v>1235</v>
      </c>
      <c r="C1229" s="3">
        <v>31486</v>
      </c>
      <c r="D1229" s="3">
        <v>32011</v>
      </c>
      <c r="E1229" s="3">
        <v>0</v>
      </c>
      <c r="F1229" s="3">
        <v>525</v>
      </c>
      <c r="G1229" s="3">
        <v>525</v>
      </c>
      <c r="H1229" s="3">
        <v>32281.29</v>
      </c>
      <c r="I1229" s="3">
        <v>4294.88</v>
      </c>
      <c r="J1229" s="3">
        <v>650</v>
      </c>
      <c r="K1229" s="3">
        <v>624.19000000000005</v>
      </c>
      <c r="L1229" s="3">
        <v>0</v>
      </c>
      <c r="M1229" s="3"/>
      <c r="N1229" s="3">
        <v>0</v>
      </c>
      <c r="O1229" s="3">
        <v>0.64</v>
      </c>
      <c r="P1229" s="3">
        <v>37851</v>
      </c>
      <c r="Q1229" s="1">
        <v>44958</v>
      </c>
      <c r="R1229" t="s">
        <v>2560</v>
      </c>
    </row>
    <row r="1230" spans="1:18" x14ac:dyDescent="0.25">
      <c r="A1230" t="s">
        <v>1980</v>
      </c>
      <c r="B1230" t="s">
        <v>1020</v>
      </c>
      <c r="C1230" s="3">
        <v>3152</v>
      </c>
      <c r="D1230" s="3">
        <v>3152</v>
      </c>
      <c r="E1230" s="3">
        <v>0</v>
      </c>
      <c r="F1230" s="3">
        <v>0</v>
      </c>
      <c r="G1230" s="3">
        <v>0</v>
      </c>
      <c r="H1230" s="3">
        <v>0</v>
      </c>
      <c r="I1230" s="3">
        <v>3471.4</v>
      </c>
      <c r="J1230" s="3">
        <v>0</v>
      </c>
      <c r="K1230" s="3">
        <v>0</v>
      </c>
      <c r="L1230" s="3">
        <v>0</v>
      </c>
      <c r="M1230" s="3"/>
      <c r="N1230" s="3">
        <v>0</v>
      </c>
      <c r="O1230" s="3">
        <v>0.6</v>
      </c>
      <c r="P1230" s="3">
        <v>3472</v>
      </c>
      <c r="Q1230" s="1">
        <v>44958</v>
      </c>
      <c r="R1230" t="s">
        <v>1020</v>
      </c>
    </row>
    <row r="1231" spans="1:18" x14ac:dyDescent="0.25">
      <c r="A1231" t="s">
        <v>1981</v>
      </c>
      <c r="B1231" t="s">
        <v>1022</v>
      </c>
      <c r="C1231" s="3">
        <v>3119</v>
      </c>
      <c r="D1231" s="3">
        <v>3120</v>
      </c>
      <c r="E1231" s="3">
        <v>0</v>
      </c>
      <c r="F1231" s="3">
        <v>0</v>
      </c>
      <c r="G1231" s="3">
        <v>1</v>
      </c>
      <c r="H1231" s="3">
        <v>0</v>
      </c>
      <c r="I1231" s="3">
        <v>3471.4</v>
      </c>
      <c r="J1231" s="3">
        <v>0</v>
      </c>
      <c r="K1231" s="3">
        <v>0</v>
      </c>
      <c r="L1231" s="3">
        <v>0</v>
      </c>
      <c r="M1231" s="3"/>
      <c r="N1231" s="3">
        <v>0</v>
      </c>
      <c r="O1231" s="3">
        <v>0.6</v>
      </c>
      <c r="P1231" s="3">
        <v>3471</v>
      </c>
      <c r="Q1231" s="1">
        <v>44958</v>
      </c>
      <c r="R1231" t="s">
        <v>1022</v>
      </c>
    </row>
    <row r="1232" spans="1:18" x14ac:dyDescent="0.25">
      <c r="A1232" t="s">
        <v>1982</v>
      </c>
      <c r="B1232" t="s">
        <v>1024</v>
      </c>
      <c r="C1232" s="3">
        <v>3156</v>
      </c>
      <c r="D1232" s="3">
        <v>3156</v>
      </c>
      <c r="E1232" s="3">
        <v>0</v>
      </c>
      <c r="F1232" s="3">
        <v>0</v>
      </c>
      <c r="G1232" s="3">
        <v>0</v>
      </c>
      <c r="H1232" s="3">
        <v>0</v>
      </c>
      <c r="I1232" s="3">
        <v>3471.4</v>
      </c>
      <c r="J1232" s="3">
        <v>0</v>
      </c>
      <c r="K1232" s="3">
        <v>0</v>
      </c>
      <c r="L1232" s="3">
        <v>0</v>
      </c>
      <c r="M1232" s="3"/>
      <c r="N1232" s="3">
        <v>0</v>
      </c>
      <c r="O1232" s="3">
        <v>0.6</v>
      </c>
      <c r="P1232" s="3">
        <v>3472</v>
      </c>
      <c r="Q1232" s="1">
        <v>44958</v>
      </c>
      <c r="R1232" t="s">
        <v>1024</v>
      </c>
    </row>
    <row r="1233" spans="1:18" x14ac:dyDescent="0.25">
      <c r="A1233" t="s">
        <v>1025</v>
      </c>
      <c r="B1233" t="s">
        <v>1026</v>
      </c>
      <c r="C1233" s="3">
        <v>0</v>
      </c>
      <c r="D1233" s="3">
        <v>0</v>
      </c>
      <c r="E1233" s="3">
        <v>0</v>
      </c>
      <c r="F1233" s="3">
        <v>0</v>
      </c>
      <c r="G1233" s="3">
        <v>0</v>
      </c>
      <c r="H1233" s="3">
        <v>0</v>
      </c>
      <c r="I1233" s="3">
        <v>0</v>
      </c>
      <c r="J1233" s="3">
        <v>0</v>
      </c>
      <c r="K1233" s="3">
        <v>0</v>
      </c>
      <c r="L1233" s="3">
        <v>0</v>
      </c>
      <c r="M1233" s="3"/>
      <c r="N1233" s="3">
        <v>0</v>
      </c>
      <c r="O1233" s="3">
        <v>0</v>
      </c>
      <c r="P1233" s="3">
        <v>0</v>
      </c>
      <c r="Q1233" s="1">
        <v>44958</v>
      </c>
      <c r="R1233" t="s">
        <v>1026</v>
      </c>
    </row>
    <row r="1234" spans="1:18" x14ac:dyDescent="0.25">
      <c r="A1234" t="s">
        <v>1027</v>
      </c>
      <c r="B1234" t="s">
        <v>1028</v>
      </c>
      <c r="C1234" s="3">
        <v>181738</v>
      </c>
      <c r="D1234" s="3">
        <v>0</v>
      </c>
      <c r="E1234" s="3">
        <v>96835.95</v>
      </c>
      <c r="F1234" s="3">
        <v>89743.85</v>
      </c>
      <c r="G1234" s="3">
        <v>0</v>
      </c>
      <c r="H1234" s="3">
        <v>0</v>
      </c>
      <c r="I1234" s="3">
        <v>0</v>
      </c>
      <c r="J1234" s="3">
        <v>0</v>
      </c>
      <c r="K1234" s="3">
        <v>0</v>
      </c>
      <c r="L1234" s="3">
        <v>0</v>
      </c>
      <c r="M1234" s="3"/>
      <c r="N1234" s="3">
        <v>0</v>
      </c>
      <c r="O1234" s="3">
        <v>0.2</v>
      </c>
      <c r="P1234" s="3">
        <v>186580</v>
      </c>
      <c r="Q1234" s="1">
        <v>44958</v>
      </c>
      <c r="R1234" t="s">
        <v>1028</v>
      </c>
    </row>
    <row r="1235" spans="1:18" x14ac:dyDescent="0.25">
      <c r="A1235" t="s">
        <v>0</v>
      </c>
      <c r="B1235" t="s">
        <v>1</v>
      </c>
      <c r="C1235" s="3">
        <v>40448</v>
      </c>
      <c r="D1235" s="3">
        <v>40448</v>
      </c>
      <c r="E1235" s="3">
        <v>0</v>
      </c>
      <c r="F1235" s="3">
        <v>0</v>
      </c>
      <c r="G1235" s="3">
        <v>0</v>
      </c>
      <c r="H1235" s="3">
        <v>35703.11</v>
      </c>
      <c r="I1235" s="3">
        <v>10918.22</v>
      </c>
      <c r="J1235" s="3">
        <v>772.8</v>
      </c>
      <c r="K1235" s="3">
        <v>1185.0899999999999</v>
      </c>
      <c r="L1235" s="3">
        <v>0</v>
      </c>
      <c r="M1235" s="3"/>
      <c r="N1235" s="3">
        <v>-4298.66</v>
      </c>
      <c r="O1235" s="3">
        <v>0.44</v>
      </c>
      <c r="P1235" s="3">
        <v>44281</v>
      </c>
      <c r="Q1235" s="1">
        <v>44986</v>
      </c>
      <c r="R1235" t="s">
        <v>2261</v>
      </c>
    </row>
    <row r="1236" spans="1:18" x14ac:dyDescent="0.25">
      <c r="A1236" t="s">
        <v>2</v>
      </c>
      <c r="B1236" t="s">
        <v>1</v>
      </c>
      <c r="C1236" s="3">
        <v>40512</v>
      </c>
      <c r="D1236" s="3">
        <v>40512</v>
      </c>
      <c r="E1236" s="3">
        <v>0</v>
      </c>
      <c r="F1236" s="3">
        <v>0</v>
      </c>
      <c r="G1236" s="3">
        <v>0</v>
      </c>
      <c r="H1236" s="3">
        <v>35703.11</v>
      </c>
      <c r="I1236" s="3">
        <v>10978.21</v>
      </c>
      <c r="J1236" s="3">
        <v>778.8</v>
      </c>
      <c r="K1236" s="3">
        <v>1191.99</v>
      </c>
      <c r="L1236" s="3">
        <v>0</v>
      </c>
      <c r="M1236" s="3"/>
      <c r="N1236" s="3">
        <v>-4304.57</v>
      </c>
      <c r="O1236" s="3">
        <v>0.46</v>
      </c>
      <c r="P1236" s="3">
        <v>44348</v>
      </c>
      <c r="Q1236" s="1">
        <v>44986</v>
      </c>
      <c r="R1236" t="s">
        <v>2261</v>
      </c>
    </row>
    <row r="1237" spans="1:18" x14ac:dyDescent="0.25">
      <c r="A1237" t="s">
        <v>3</v>
      </c>
      <c r="B1237" t="s">
        <v>4</v>
      </c>
      <c r="C1237" s="3">
        <v>40684</v>
      </c>
      <c r="D1237" s="3">
        <v>40684</v>
      </c>
      <c r="E1237" s="3">
        <v>0</v>
      </c>
      <c r="F1237" s="3">
        <v>0</v>
      </c>
      <c r="G1237" s="3">
        <v>0</v>
      </c>
      <c r="H1237" s="3">
        <v>35703.11</v>
      </c>
      <c r="I1237" s="3">
        <v>11147.27</v>
      </c>
      <c r="J1237" s="3">
        <v>790.8</v>
      </c>
      <c r="K1237" s="3">
        <v>1209.92</v>
      </c>
      <c r="L1237" s="3">
        <v>0</v>
      </c>
      <c r="M1237" s="3"/>
      <c r="N1237" s="3">
        <v>-4319.8599999999997</v>
      </c>
      <c r="O1237" s="3">
        <v>0.76</v>
      </c>
      <c r="P1237" s="3">
        <v>44532</v>
      </c>
      <c r="Q1237" s="1">
        <v>44986</v>
      </c>
      <c r="R1237" t="s">
        <v>2262</v>
      </c>
    </row>
    <row r="1238" spans="1:18" x14ac:dyDescent="0.25">
      <c r="A1238" t="s">
        <v>5</v>
      </c>
      <c r="B1238" t="s">
        <v>6</v>
      </c>
      <c r="C1238" s="3">
        <v>37786</v>
      </c>
      <c r="D1238" s="3">
        <v>37786</v>
      </c>
      <c r="E1238" s="3">
        <v>0</v>
      </c>
      <c r="F1238" s="3">
        <v>0</v>
      </c>
      <c r="G1238" s="3">
        <v>0</v>
      </c>
      <c r="H1238" s="3">
        <v>35703.11</v>
      </c>
      <c r="I1238" s="3">
        <v>8311.3700000000008</v>
      </c>
      <c r="J1238" s="3">
        <v>589.20000000000005</v>
      </c>
      <c r="K1238" s="3">
        <v>902.61</v>
      </c>
      <c r="L1238" s="3">
        <v>0</v>
      </c>
      <c r="M1238" s="3"/>
      <c r="N1238" s="3">
        <v>-4057.53</v>
      </c>
      <c r="O1238" s="3">
        <v>0.24</v>
      </c>
      <c r="P1238" s="3">
        <v>41449</v>
      </c>
      <c r="Q1238" s="1">
        <v>44986</v>
      </c>
      <c r="R1238" t="s">
        <v>2263</v>
      </c>
    </row>
    <row r="1239" spans="1:18" x14ac:dyDescent="0.25">
      <c r="A1239" t="s">
        <v>7</v>
      </c>
      <c r="B1239" t="s">
        <v>6</v>
      </c>
      <c r="C1239" s="3">
        <v>36825</v>
      </c>
      <c r="D1239" s="3">
        <v>36825</v>
      </c>
      <c r="E1239" s="3">
        <v>0</v>
      </c>
      <c r="F1239" s="3">
        <v>0</v>
      </c>
      <c r="G1239" s="3">
        <v>0</v>
      </c>
      <c r="H1239" s="3">
        <v>35703.11</v>
      </c>
      <c r="I1239" s="3">
        <v>8349.5400000000009</v>
      </c>
      <c r="J1239" s="3">
        <v>592.79999999999995</v>
      </c>
      <c r="K1239" s="3">
        <v>906.41</v>
      </c>
      <c r="L1239" s="3">
        <v>0</v>
      </c>
      <c r="M1239" s="3"/>
      <c r="N1239" s="3">
        <v>-4060.98</v>
      </c>
      <c r="O1239" s="3">
        <v>0.12</v>
      </c>
      <c r="P1239" s="3">
        <v>41491</v>
      </c>
      <c r="Q1239" s="1">
        <v>44986</v>
      </c>
      <c r="R1239" t="s">
        <v>2263</v>
      </c>
    </row>
    <row r="1240" spans="1:18" x14ac:dyDescent="0.25">
      <c r="A1240" t="s">
        <v>8</v>
      </c>
      <c r="B1240" t="s">
        <v>9</v>
      </c>
      <c r="C1240" s="3">
        <v>37491</v>
      </c>
      <c r="D1240" s="3">
        <v>38116</v>
      </c>
      <c r="E1240" s="3">
        <v>0</v>
      </c>
      <c r="F1240" s="3">
        <v>625</v>
      </c>
      <c r="G1240" s="3">
        <v>625</v>
      </c>
      <c r="H1240" s="3">
        <v>35703.11</v>
      </c>
      <c r="I1240" s="3">
        <v>8022.33</v>
      </c>
      <c r="J1240" s="3">
        <v>568.79999999999995</v>
      </c>
      <c r="K1240" s="3">
        <v>871.23</v>
      </c>
      <c r="L1240" s="3">
        <v>0</v>
      </c>
      <c r="M1240" s="3"/>
      <c r="N1240" s="3">
        <v>20500</v>
      </c>
      <c r="O1240" s="3">
        <v>0.53</v>
      </c>
      <c r="P1240" s="3">
        <v>65666</v>
      </c>
      <c r="Q1240" s="1">
        <v>44986</v>
      </c>
      <c r="R1240" t="s">
        <v>2264</v>
      </c>
    </row>
    <row r="1241" spans="1:18" x14ac:dyDescent="0.25">
      <c r="A1241" t="s">
        <v>10</v>
      </c>
      <c r="B1241" t="s">
        <v>11</v>
      </c>
      <c r="C1241" s="3">
        <v>37420</v>
      </c>
      <c r="D1241" s="3">
        <v>37420</v>
      </c>
      <c r="E1241" s="3">
        <v>0</v>
      </c>
      <c r="F1241" s="3">
        <v>0</v>
      </c>
      <c r="G1241" s="3">
        <v>0</v>
      </c>
      <c r="H1241" s="3">
        <v>35703.11</v>
      </c>
      <c r="I1241" s="3">
        <v>7951.43</v>
      </c>
      <c r="J1241" s="3">
        <v>565.20000000000005</v>
      </c>
      <c r="K1241" s="3">
        <v>863.29</v>
      </c>
      <c r="L1241" s="3">
        <v>0</v>
      </c>
      <c r="M1241" s="3"/>
      <c r="N1241" s="3">
        <v>-4024</v>
      </c>
      <c r="O1241" s="3">
        <v>0.97</v>
      </c>
      <c r="P1241" s="3">
        <v>41060</v>
      </c>
      <c r="Q1241" s="1">
        <v>44986</v>
      </c>
      <c r="R1241" t="s">
        <v>2265</v>
      </c>
    </row>
    <row r="1242" spans="1:18" x14ac:dyDescent="0.25">
      <c r="A1242" t="s">
        <v>12</v>
      </c>
      <c r="B1242" t="s">
        <v>13</v>
      </c>
      <c r="C1242" s="3">
        <v>63487</v>
      </c>
      <c r="D1242" s="3">
        <v>63487</v>
      </c>
      <c r="E1242" s="3">
        <v>0</v>
      </c>
      <c r="F1242" s="3">
        <v>0</v>
      </c>
      <c r="G1242" s="3">
        <v>0</v>
      </c>
      <c r="H1242" s="3">
        <v>35703.11</v>
      </c>
      <c r="I1242" s="3">
        <v>11632.64</v>
      </c>
      <c r="J1242" s="3">
        <v>0</v>
      </c>
      <c r="K1242" s="3">
        <v>1262.69</v>
      </c>
      <c r="L1242" s="3">
        <v>19100.48</v>
      </c>
      <c r="M1242" s="3"/>
      <c r="N1242" s="3">
        <v>7966.23</v>
      </c>
      <c r="O1242" s="3">
        <v>0.85</v>
      </c>
      <c r="P1242" s="3">
        <v>75666</v>
      </c>
      <c r="Q1242" s="1">
        <v>44986</v>
      </c>
      <c r="R1242" t="s">
        <v>2266</v>
      </c>
    </row>
    <row r="1243" spans="1:18" x14ac:dyDescent="0.25">
      <c r="A1243" t="s">
        <v>14</v>
      </c>
      <c r="B1243" t="s">
        <v>1045</v>
      </c>
      <c r="C1243" s="3">
        <v>47321</v>
      </c>
      <c r="D1243" s="3">
        <v>47321</v>
      </c>
      <c r="E1243" s="3">
        <v>0</v>
      </c>
      <c r="F1243" s="3">
        <v>0</v>
      </c>
      <c r="G1243" s="3">
        <v>0</v>
      </c>
      <c r="H1243" s="3">
        <v>35703.11</v>
      </c>
      <c r="I1243" s="3">
        <v>11654.46</v>
      </c>
      <c r="J1243" s="3">
        <v>0</v>
      </c>
      <c r="K1243" s="3">
        <v>1265.1099999999999</v>
      </c>
      <c r="L1243" s="3">
        <v>0</v>
      </c>
      <c r="M1243" s="3"/>
      <c r="N1243" s="3">
        <v>8743.7800000000007</v>
      </c>
      <c r="O1243" s="3">
        <v>0.54</v>
      </c>
      <c r="P1243" s="3">
        <v>57367</v>
      </c>
      <c r="Q1243" s="1">
        <v>44986</v>
      </c>
      <c r="R1243" t="s">
        <v>2267</v>
      </c>
    </row>
    <row r="1244" spans="1:18" x14ac:dyDescent="0.25">
      <c r="A1244" t="s">
        <v>16</v>
      </c>
      <c r="B1244" t="s">
        <v>1236</v>
      </c>
      <c r="C1244" s="3">
        <v>38505</v>
      </c>
      <c r="D1244" s="3">
        <v>39148</v>
      </c>
      <c r="E1244" s="3">
        <v>0</v>
      </c>
      <c r="F1244" s="3">
        <v>1925.21</v>
      </c>
      <c r="G1244" s="3">
        <v>643</v>
      </c>
      <c r="H1244" s="3">
        <v>35703.11</v>
      </c>
      <c r="I1244" s="3">
        <v>9014.89</v>
      </c>
      <c r="J1244" s="3">
        <v>638.4</v>
      </c>
      <c r="K1244" s="3">
        <v>978.49</v>
      </c>
      <c r="L1244" s="3">
        <v>0</v>
      </c>
      <c r="M1244" s="3"/>
      <c r="N1244" s="3">
        <v>0</v>
      </c>
      <c r="O1244" s="3">
        <v>0.9</v>
      </c>
      <c r="P1244" s="3">
        <v>47618</v>
      </c>
      <c r="Q1244" s="1">
        <v>44986</v>
      </c>
      <c r="R1244" t="s">
        <v>2268</v>
      </c>
    </row>
    <row r="1245" spans="1:18" x14ac:dyDescent="0.25">
      <c r="A1245" t="s">
        <v>18</v>
      </c>
      <c r="B1245" t="s">
        <v>19</v>
      </c>
      <c r="C1245" s="3">
        <v>38489</v>
      </c>
      <c r="D1245" s="3">
        <v>38489</v>
      </c>
      <c r="E1245" s="3">
        <v>0</v>
      </c>
      <c r="F1245" s="3">
        <v>0</v>
      </c>
      <c r="G1245" s="3">
        <v>0</v>
      </c>
      <c r="H1245" s="3">
        <v>35703.11</v>
      </c>
      <c r="I1245" s="3">
        <v>8998.5300000000007</v>
      </c>
      <c r="J1245" s="3">
        <v>638.4</v>
      </c>
      <c r="K1245" s="3">
        <v>976.77</v>
      </c>
      <c r="L1245" s="3">
        <v>0</v>
      </c>
      <c r="M1245" s="3"/>
      <c r="N1245" s="3">
        <v>-4120.6499999999996</v>
      </c>
      <c r="O1245" s="3">
        <v>0.84</v>
      </c>
      <c r="P1245" s="3">
        <v>42197</v>
      </c>
      <c r="Q1245" s="1">
        <v>44986</v>
      </c>
      <c r="R1245" t="s">
        <v>2269</v>
      </c>
    </row>
    <row r="1246" spans="1:18" x14ac:dyDescent="0.25">
      <c r="A1246" t="s">
        <v>20</v>
      </c>
      <c r="B1246" t="s">
        <v>21</v>
      </c>
      <c r="C1246" s="3">
        <v>38990</v>
      </c>
      <c r="D1246" s="3">
        <v>39640</v>
      </c>
      <c r="E1246" s="3">
        <v>0</v>
      </c>
      <c r="F1246" s="3">
        <v>650</v>
      </c>
      <c r="G1246" s="3">
        <v>650</v>
      </c>
      <c r="H1246" s="3">
        <v>35703.11</v>
      </c>
      <c r="I1246" s="3">
        <v>7951.43</v>
      </c>
      <c r="J1246" s="3">
        <v>162</v>
      </c>
      <c r="K1246" s="3">
        <v>2498.14</v>
      </c>
      <c r="L1246" s="3">
        <v>0</v>
      </c>
      <c r="M1246" s="3"/>
      <c r="N1246" s="3">
        <v>0</v>
      </c>
      <c r="O1246" s="3">
        <v>0.32</v>
      </c>
      <c r="P1246" s="3">
        <v>46315</v>
      </c>
      <c r="Q1246" s="1">
        <v>44986</v>
      </c>
      <c r="R1246" t="s">
        <v>21</v>
      </c>
    </row>
    <row r="1247" spans="1:18" x14ac:dyDescent="0.25">
      <c r="A1247" t="s">
        <v>22</v>
      </c>
      <c r="B1247" t="s">
        <v>23</v>
      </c>
      <c r="C1247" s="3">
        <v>93683</v>
      </c>
      <c r="D1247" s="3">
        <v>93683</v>
      </c>
      <c r="E1247" s="3">
        <v>0</v>
      </c>
      <c r="F1247" s="3">
        <v>0</v>
      </c>
      <c r="G1247" s="3">
        <v>0</v>
      </c>
      <c r="H1247" s="3">
        <v>35703.11</v>
      </c>
      <c r="I1247" s="3">
        <v>17097.21</v>
      </c>
      <c r="J1247" s="3">
        <v>0</v>
      </c>
      <c r="K1247" s="3">
        <v>1856.27</v>
      </c>
      <c r="L1247" s="3">
        <v>0</v>
      </c>
      <c r="M1247" s="3"/>
      <c r="N1247" s="3">
        <v>-4871.1400000000003</v>
      </c>
      <c r="O1247" s="3">
        <v>0.55000000000000004</v>
      </c>
      <c r="P1247" s="3">
        <v>49786</v>
      </c>
      <c r="Q1247" s="1">
        <v>44986</v>
      </c>
      <c r="R1247" t="s">
        <v>2270</v>
      </c>
    </row>
    <row r="1248" spans="1:18" x14ac:dyDescent="0.25">
      <c r="A1248" t="s">
        <v>24</v>
      </c>
      <c r="B1248" t="s">
        <v>1048</v>
      </c>
      <c r="C1248" s="3">
        <v>83106</v>
      </c>
      <c r="D1248" s="3">
        <v>0</v>
      </c>
      <c r="E1248" s="3">
        <v>81255.7</v>
      </c>
      <c r="F1248" s="3">
        <v>5913.09</v>
      </c>
      <c r="G1248" s="3">
        <v>0</v>
      </c>
      <c r="H1248" s="3">
        <v>35703.11</v>
      </c>
      <c r="I1248" s="3">
        <v>10820.05</v>
      </c>
      <c r="J1248" s="3">
        <v>768</v>
      </c>
      <c r="K1248" s="3">
        <v>1174.74</v>
      </c>
      <c r="L1248" s="3">
        <v>0</v>
      </c>
      <c r="M1248" s="3"/>
      <c r="N1248" s="3">
        <v>0</v>
      </c>
      <c r="O1248" s="3">
        <v>0.31</v>
      </c>
      <c r="P1248" s="3">
        <v>135635</v>
      </c>
      <c r="Q1248" s="1">
        <v>44986</v>
      </c>
      <c r="R1248" t="s">
        <v>2271</v>
      </c>
    </row>
    <row r="1249" spans="1:18" x14ac:dyDescent="0.25">
      <c r="A1249" t="s">
        <v>26</v>
      </c>
      <c r="B1249" t="s">
        <v>27</v>
      </c>
      <c r="C1249" s="3">
        <v>40362</v>
      </c>
      <c r="D1249" s="3">
        <v>40362</v>
      </c>
      <c r="E1249" s="3">
        <v>0</v>
      </c>
      <c r="F1249" s="3">
        <v>0</v>
      </c>
      <c r="G1249" s="3">
        <v>0</v>
      </c>
      <c r="H1249" s="3">
        <v>35703.11</v>
      </c>
      <c r="I1249" s="3">
        <v>10820.05</v>
      </c>
      <c r="J1249" s="3">
        <v>780</v>
      </c>
      <c r="K1249" s="3">
        <v>1174.74</v>
      </c>
      <c r="L1249" s="3">
        <v>0</v>
      </c>
      <c r="M1249" s="3"/>
      <c r="N1249" s="3">
        <v>-4289.78</v>
      </c>
      <c r="O1249" s="3">
        <v>0.88</v>
      </c>
      <c r="P1249" s="3">
        <v>44189</v>
      </c>
      <c r="Q1249" s="1">
        <v>44986</v>
      </c>
      <c r="R1249" t="s">
        <v>2272</v>
      </c>
    </row>
    <row r="1250" spans="1:18" x14ac:dyDescent="0.25">
      <c r="A1250" t="s">
        <v>28</v>
      </c>
      <c r="B1250" t="s">
        <v>29</v>
      </c>
      <c r="C1250" s="3">
        <v>40318</v>
      </c>
      <c r="D1250" s="3">
        <v>40990</v>
      </c>
      <c r="E1250" s="3">
        <v>0</v>
      </c>
      <c r="F1250" s="3">
        <v>672</v>
      </c>
      <c r="G1250" s="3">
        <v>672</v>
      </c>
      <c r="H1250" s="3">
        <v>35703.11</v>
      </c>
      <c r="I1250" s="3">
        <v>10787.33</v>
      </c>
      <c r="J1250" s="3">
        <v>766.8</v>
      </c>
      <c r="K1250" s="3">
        <v>1171.29</v>
      </c>
      <c r="L1250" s="3">
        <v>0</v>
      </c>
      <c r="M1250" s="3"/>
      <c r="N1250" s="3">
        <v>0</v>
      </c>
      <c r="O1250" s="3">
        <v>0.47</v>
      </c>
      <c r="P1250" s="3">
        <v>48429</v>
      </c>
      <c r="Q1250" s="1">
        <v>44986</v>
      </c>
      <c r="R1250" t="s">
        <v>29</v>
      </c>
    </row>
    <row r="1251" spans="1:18" x14ac:dyDescent="0.25">
      <c r="A1251" t="s">
        <v>30</v>
      </c>
      <c r="B1251" t="s">
        <v>1050</v>
      </c>
      <c r="C1251" s="3">
        <v>40384</v>
      </c>
      <c r="D1251" s="3">
        <v>40384</v>
      </c>
      <c r="E1251" s="3">
        <v>0</v>
      </c>
      <c r="F1251" s="3">
        <v>0</v>
      </c>
      <c r="G1251" s="3">
        <v>0</v>
      </c>
      <c r="H1251" s="3">
        <v>35703.11</v>
      </c>
      <c r="I1251" s="3">
        <v>10852.77</v>
      </c>
      <c r="J1251" s="3">
        <v>770.4</v>
      </c>
      <c r="K1251" s="3">
        <v>1178.19</v>
      </c>
      <c r="L1251" s="3">
        <v>0</v>
      </c>
      <c r="M1251" s="3"/>
      <c r="N1251" s="3">
        <v>-4292.74</v>
      </c>
      <c r="O1251" s="3">
        <v>0.27</v>
      </c>
      <c r="P1251" s="3">
        <v>44212</v>
      </c>
      <c r="Q1251" s="1">
        <v>44986</v>
      </c>
      <c r="R1251" t="s">
        <v>31</v>
      </c>
    </row>
    <row r="1252" spans="1:18" x14ac:dyDescent="0.25">
      <c r="A1252" t="s">
        <v>32</v>
      </c>
      <c r="B1252" t="s">
        <v>1237</v>
      </c>
      <c r="C1252" s="3">
        <v>94970</v>
      </c>
      <c r="D1252" s="3">
        <v>48033</v>
      </c>
      <c r="E1252" s="3">
        <v>46937</v>
      </c>
      <c r="F1252" s="3">
        <v>4632.8599999999997</v>
      </c>
      <c r="G1252" s="3">
        <v>0</v>
      </c>
      <c r="H1252" s="3">
        <v>35703.11</v>
      </c>
      <c r="I1252" s="3">
        <v>12767</v>
      </c>
      <c r="J1252" s="3">
        <v>904.8</v>
      </c>
      <c r="K1252" s="3">
        <v>1385.82</v>
      </c>
      <c r="L1252" s="3">
        <v>0</v>
      </c>
      <c r="M1252" s="3"/>
      <c r="N1252" s="3">
        <v>0</v>
      </c>
      <c r="O1252" s="3">
        <v>0.41</v>
      </c>
      <c r="P1252" s="3">
        <v>102331</v>
      </c>
      <c r="Q1252" s="1">
        <v>44986</v>
      </c>
      <c r="R1252" t="s">
        <v>33</v>
      </c>
    </row>
    <row r="1253" spans="1:18" x14ac:dyDescent="0.25">
      <c r="A1253" t="s">
        <v>34</v>
      </c>
      <c r="B1253" t="s">
        <v>35</v>
      </c>
      <c r="C1253" s="3">
        <v>42344</v>
      </c>
      <c r="D1253" s="3">
        <v>42344</v>
      </c>
      <c r="E1253" s="3">
        <v>0</v>
      </c>
      <c r="F1253" s="3">
        <v>0</v>
      </c>
      <c r="G1253" s="3">
        <v>0</v>
      </c>
      <c r="H1253" s="3">
        <v>35703.11</v>
      </c>
      <c r="I1253" s="3">
        <v>12772.46</v>
      </c>
      <c r="J1253" s="3">
        <v>904.8</v>
      </c>
      <c r="K1253" s="3">
        <v>1386.51</v>
      </c>
      <c r="L1253" s="3">
        <v>0</v>
      </c>
      <c r="M1253" s="3"/>
      <c r="N1253" s="3">
        <v>-4470.25</v>
      </c>
      <c r="O1253" s="3">
        <v>0.37</v>
      </c>
      <c r="P1253" s="3">
        <v>46297</v>
      </c>
      <c r="Q1253" s="1">
        <v>44986</v>
      </c>
      <c r="R1253" t="s">
        <v>2273</v>
      </c>
    </row>
    <row r="1254" spans="1:18" x14ac:dyDescent="0.25">
      <c r="A1254" t="s">
        <v>36</v>
      </c>
      <c r="B1254" t="s">
        <v>37</v>
      </c>
      <c r="C1254" s="3">
        <v>41124</v>
      </c>
      <c r="D1254" s="3">
        <v>41124</v>
      </c>
      <c r="E1254" s="3">
        <v>0</v>
      </c>
      <c r="F1254" s="3">
        <v>0</v>
      </c>
      <c r="G1254" s="3">
        <v>0</v>
      </c>
      <c r="H1254" s="3">
        <v>35703.11</v>
      </c>
      <c r="I1254" s="3">
        <v>11578.11</v>
      </c>
      <c r="J1254" s="3">
        <v>820.8</v>
      </c>
      <c r="K1254" s="3">
        <v>1256.83</v>
      </c>
      <c r="L1254" s="3">
        <v>0</v>
      </c>
      <c r="M1254" s="3"/>
      <c r="N1254" s="3">
        <v>-4359.8</v>
      </c>
      <c r="O1254" s="3">
        <v>0.95</v>
      </c>
      <c r="P1254" s="3">
        <v>45000</v>
      </c>
      <c r="Q1254" s="1">
        <v>44986</v>
      </c>
      <c r="R1254" t="s">
        <v>2274</v>
      </c>
    </row>
    <row r="1255" spans="1:18" x14ac:dyDescent="0.25">
      <c r="A1255" t="s">
        <v>38</v>
      </c>
      <c r="B1255" t="s">
        <v>39</v>
      </c>
      <c r="C1255" s="3">
        <v>39509</v>
      </c>
      <c r="D1255" s="3">
        <v>39509</v>
      </c>
      <c r="E1255" s="3">
        <v>0</v>
      </c>
      <c r="F1255" s="3">
        <v>0</v>
      </c>
      <c r="G1255" s="3">
        <v>0</v>
      </c>
      <c r="H1255" s="3">
        <v>35703.11</v>
      </c>
      <c r="I1255" s="3">
        <v>9996.5499999999993</v>
      </c>
      <c r="J1255" s="3">
        <v>709.2</v>
      </c>
      <c r="K1255" s="3">
        <v>1085.4100000000001</v>
      </c>
      <c r="L1255" s="3">
        <v>0</v>
      </c>
      <c r="M1255" s="3"/>
      <c r="N1255" s="3">
        <v>-4213.3500000000004</v>
      </c>
      <c r="O1255" s="3">
        <v>0.08</v>
      </c>
      <c r="P1255" s="3">
        <v>43281</v>
      </c>
      <c r="Q1255" s="1">
        <v>44986</v>
      </c>
      <c r="R1255" t="s">
        <v>2275</v>
      </c>
    </row>
    <row r="1256" spans="1:18" x14ac:dyDescent="0.25">
      <c r="A1256" t="s">
        <v>40</v>
      </c>
      <c r="B1256" t="s">
        <v>41</v>
      </c>
      <c r="C1256" s="3">
        <v>36252</v>
      </c>
      <c r="D1256" s="3">
        <v>36252</v>
      </c>
      <c r="E1256" s="3">
        <v>0</v>
      </c>
      <c r="F1256" s="3">
        <v>0</v>
      </c>
      <c r="G1256" s="3">
        <v>0</v>
      </c>
      <c r="H1256" s="3">
        <v>35703.11</v>
      </c>
      <c r="I1256" s="3">
        <v>7318.8</v>
      </c>
      <c r="J1256" s="3">
        <v>0</v>
      </c>
      <c r="K1256" s="3">
        <v>794.31</v>
      </c>
      <c r="L1256" s="3">
        <v>0</v>
      </c>
      <c r="M1256" s="3"/>
      <c r="N1256" s="3">
        <v>-3965.32</v>
      </c>
      <c r="O1256" s="3">
        <v>0.1</v>
      </c>
      <c r="P1256" s="3">
        <v>39851</v>
      </c>
      <c r="Q1256" s="1">
        <v>44986</v>
      </c>
      <c r="R1256" t="s">
        <v>2276</v>
      </c>
    </row>
    <row r="1257" spans="1:18" x14ac:dyDescent="0.25">
      <c r="A1257" t="s">
        <v>1051</v>
      </c>
      <c r="B1257" t="s">
        <v>1238</v>
      </c>
      <c r="C1257" s="3">
        <v>37628</v>
      </c>
      <c r="D1257" s="3">
        <v>37628</v>
      </c>
      <c r="E1257" s="3">
        <v>0</v>
      </c>
      <c r="F1257" s="3">
        <v>628</v>
      </c>
      <c r="G1257" s="3">
        <v>0</v>
      </c>
      <c r="H1257" s="3">
        <v>35703.11</v>
      </c>
      <c r="I1257" s="3">
        <v>8175.03</v>
      </c>
      <c r="J1257" s="3">
        <v>580.79999999999995</v>
      </c>
      <c r="K1257" s="3">
        <v>887.44</v>
      </c>
      <c r="L1257" s="3">
        <v>0</v>
      </c>
      <c r="M1257" s="3"/>
      <c r="N1257" s="3">
        <v>0</v>
      </c>
      <c r="O1257" s="3">
        <v>0.62</v>
      </c>
      <c r="P1257" s="3">
        <v>45975</v>
      </c>
      <c r="Q1257" s="1">
        <v>44986</v>
      </c>
      <c r="R1257" t="s">
        <v>2277</v>
      </c>
    </row>
    <row r="1258" spans="1:18" x14ac:dyDescent="0.25">
      <c r="A1258" t="s">
        <v>1052</v>
      </c>
      <c r="B1258" t="s">
        <v>1239</v>
      </c>
      <c r="C1258" s="3">
        <v>817934</v>
      </c>
      <c r="D1258" s="3">
        <v>0</v>
      </c>
      <c r="E1258" s="3">
        <v>602642.41</v>
      </c>
      <c r="F1258" s="3">
        <v>245423.71</v>
      </c>
      <c r="G1258" s="3">
        <v>0</v>
      </c>
      <c r="H1258" s="3">
        <v>35703.11</v>
      </c>
      <c r="I1258" s="3">
        <v>10040.18</v>
      </c>
      <c r="J1258" s="3">
        <v>0</v>
      </c>
      <c r="K1258" s="3">
        <v>1089.9000000000001</v>
      </c>
      <c r="L1258" s="3">
        <v>0</v>
      </c>
      <c r="M1258" s="3"/>
      <c r="N1258" s="3">
        <v>0</v>
      </c>
      <c r="O1258" s="3">
        <v>0.69</v>
      </c>
      <c r="P1258" s="3">
        <v>894900</v>
      </c>
      <c r="Q1258" s="1">
        <v>44986</v>
      </c>
      <c r="R1258" t="s">
        <v>2278</v>
      </c>
    </row>
    <row r="1259" spans="1:18" x14ac:dyDescent="0.25">
      <c r="A1259" t="s">
        <v>46</v>
      </c>
      <c r="B1259" t="s">
        <v>1053</v>
      </c>
      <c r="C1259" s="3">
        <v>40505</v>
      </c>
      <c r="D1259" s="3">
        <v>40505</v>
      </c>
      <c r="E1259" s="3">
        <v>0</v>
      </c>
      <c r="F1259" s="3">
        <v>0</v>
      </c>
      <c r="G1259" s="3">
        <v>0</v>
      </c>
      <c r="H1259" s="3">
        <v>35703.11</v>
      </c>
      <c r="I1259" s="3">
        <v>11790.8</v>
      </c>
      <c r="J1259" s="3">
        <v>0</v>
      </c>
      <c r="K1259" s="3">
        <v>1280.28</v>
      </c>
      <c r="L1259" s="3">
        <v>0</v>
      </c>
      <c r="M1259" s="3"/>
      <c r="N1259" s="3">
        <v>-4380.0200000000004</v>
      </c>
      <c r="O1259" s="3">
        <v>0.83</v>
      </c>
      <c r="P1259" s="3">
        <v>44395</v>
      </c>
      <c r="Q1259" s="1">
        <v>44986</v>
      </c>
      <c r="R1259" t="s">
        <v>47</v>
      </c>
    </row>
    <row r="1260" spans="1:18" x14ac:dyDescent="0.25">
      <c r="A1260" t="s">
        <v>48</v>
      </c>
      <c r="B1260" t="s">
        <v>49</v>
      </c>
      <c r="C1260" s="3">
        <v>49641</v>
      </c>
      <c r="D1260" s="3">
        <v>49641</v>
      </c>
      <c r="E1260" s="3">
        <v>0</v>
      </c>
      <c r="F1260" s="3">
        <v>0</v>
      </c>
      <c r="G1260" s="3">
        <v>0</v>
      </c>
      <c r="H1260" s="3">
        <v>35703.11</v>
      </c>
      <c r="I1260" s="3">
        <v>15695.62</v>
      </c>
      <c r="J1260" s="3">
        <v>1112.4000000000001</v>
      </c>
      <c r="K1260" s="3">
        <v>1703.83</v>
      </c>
      <c r="L1260" s="3">
        <v>0</v>
      </c>
      <c r="M1260" s="3"/>
      <c r="N1260" s="3">
        <v>0</v>
      </c>
      <c r="O1260" s="3">
        <v>0.04</v>
      </c>
      <c r="P1260" s="3">
        <v>54215</v>
      </c>
      <c r="Q1260" s="1">
        <v>44986</v>
      </c>
      <c r="R1260" t="s">
        <v>49</v>
      </c>
    </row>
    <row r="1261" spans="1:18" x14ac:dyDescent="0.25">
      <c r="A1261" t="s">
        <v>50</v>
      </c>
      <c r="B1261" t="s">
        <v>51</v>
      </c>
      <c r="C1261" s="3">
        <v>52231</v>
      </c>
      <c r="D1261" s="3">
        <v>52231</v>
      </c>
      <c r="E1261" s="3">
        <v>0</v>
      </c>
      <c r="F1261" s="3">
        <v>0</v>
      </c>
      <c r="G1261" s="3">
        <v>0</v>
      </c>
      <c r="H1261" s="3">
        <v>35703.11</v>
      </c>
      <c r="I1261" s="3">
        <v>19142.330000000002</v>
      </c>
      <c r="J1261" s="3">
        <v>134.4</v>
      </c>
      <c r="K1261" s="3">
        <v>2078.39</v>
      </c>
      <c r="L1261" s="3">
        <v>0</v>
      </c>
      <c r="M1261" s="3"/>
      <c r="N1261" s="3">
        <v>0</v>
      </c>
      <c r="O1261" s="3">
        <v>0.77</v>
      </c>
      <c r="P1261" s="3">
        <v>57059</v>
      </c>
      <c r="Q1261" s="1">
        <v>44986</v>
      </c>
      <c r="R1261" t="s">
        <v>51</v>
      </c>
    </row>
    <row r="1262" spans="1:18" x14ac:dyDescent="0.25">
      <c r="A1262" t="s">
        <v>52</v>
      </c>
      <c r="B1262" t="s">
        <v>53</v>
      </c>
      <c r="C1262" s="3">
        <v>47731</v>
      </c>
      <c r="D1262" s="3">
        <v>47731</v>
      </c>
      <c r="E1262" s="3">
        <v>0</v>
      </c>
      <c r="F1262" s="3">
        <v>0</v>
      </c>
      <c r="G1262" s="3">
        <v>0</v>
      </c>
      <c r="H1262" s="3">
        <v>35703.11</v>
      </c>
      <c r="I1262" s="3">
        <v>11256.34</v>
      </c>
      <c r="J1262" s="3">
        <v>0</v>
      </c>
      <c r="K1262" s="3">
        <v>1222.3399999999999</v>
      </c>
      <c r="L1262" s="3">
        <v>3135.24</v>
      </c>
      <c r="M1262" s="3"/>
      <c r="N1262" s="3">
        <v>1835.27</v>
      </c>
      <c r="O1262" s="3">
        <v>0.7</v>
      </c>
      <c r="P1262" s="3">
        <v>53153</v>
      </c>
      <c r="Q1262" s="1">
        <v>44986</v>
      </c>
      <c r="R1262" t="s">
        <v>2279</v>
      </c>
    </row>
    <row r="1263" spans="1:18" x14ac:dyDescent="0.25">
      <c r="A1263" t="s">
        <v>54</v>
      </c>
      <c r="B1263" t="s">
        <v>35</v>
      </c>
      <c r="C1263" s="3">
        <v>42707</v>
      </c>
      <c r="D1263" s="3">
        <v>42707</v>
      </c>
      <c r="E1263" s="3">
        <v>0</v>
      </c>
      <c r="F1263" s="3">
        <v>0</v>
      </c>
      <c r="G1263" s="3">
        <v>0</v>
      </c>
      <c r="H1263" s="3">
        <v>35703.11</v>
      </c>
      <c r="I1263" s="3">
        <v>13132.4</v>
      </c>
      <c r="J1263" s="3">
        <v>927.6</v>
      </c>
      <c r="K1263" s="3">
        <v>1422.38</v>
      </c>
      <c r="L1263" s="3">
        <v>0</v>
      </c>
      <c r="M1263" s="3"/>
      <c r="N1263" s="3">
        <v>-4501.32</v>
      </c>
      <c r="O1263" s="3">
        <v>0.83</v>
      </c>
      <c r="P1263" s="3">
        <v>46685</v>
      </c>
      <c r="Q1263" s="1">
        <v>44986</v>
      </c>
      <c r="R1263" t="s">
        <v>2273</v>
      </c>
    </row>
    <row r="1264" spans="1:18" x14ac:dyDescent="0.25">
      <c r="A1264" t="s">
        <v>55</v>
      </c>
      <c r="B1264" t="s">
        <v>1237</v>
      </c>
      <c r="C1264" s="3">
        <v>105718</v>
      </c>
      <c r="D1264" s="3">
        <v>53492</v>
      </c>
      <c r="E1264" s="3">
        <v>52226</v>
      </c>
      <c r="F1264" s="3">
        <v>5157.08</v>
      </c>
      <c r="G1264" s="3">
        <v>0</v>
      </c>
      <c r="H1264" s="3">
        <v>35703.11</v>
      </c>
      <c r="I1264" s="3">
        <v>17478.96</v>
      </c>
      <c r="J1264" s="3">
        <v>1238.4000000000001</v>
      </c>
      <c r="K1264" s="3">
        <v>1897.66</v>
      </c>
      <c r="L1264" s="3">
        <v>0</v>
      </c>
      <c r="M1264" s="3"/>
      <c r="N1264" s="3">
        <v>0</v>
      </c>
      <c r="O1264" s="3">
        <v>0.79</v>
      </c>
      <c r="P1264" s="3">
        <v>113702</v>
      </c>
      <c r="Q1264" s="1">
        <v>44986</v>
      </c>
      <c r="R1264" t="s">
        <v>33</v>
      </c>
    </row>
    <row r="1265" spans="1:18" x14ac:dyDescent="0.25">
      <c r="A1265" t="s">
        <v>56</v>
      </c>
      <c r="B1265" t="s">
        <v>51</v>
      </c>
      <c r="C1265" s="3">
        <v>48773</v>
      </c>
      <c r="D1265" s="3">
        <v>48773</v>
      </c>
      <c r="E1265" s="3">
        <v>0</v>
      </c>
      <c r="F1265" s="3">
        <v>0</v>
      </c>
      <c r="G1265" s="3">
        <v>0</v>
      </c>
      <c r="H1265" s="3">
        <v>35703.11</v>
      </c>
      <c r="I1265" s="3">
        <v>14910.29</v>
      </c>
      <c r="J1265" s="3">
        <v>1057.2</v>
      </c>
      <c r="K1265" s="3">
        <v>1618.63</v>
      </c>
      <c r="L1265" s="3">
        <v>0</v>
      </c>
      <c r="M1265" s="3"/>
      <c r="N1265" s="3">
        <v>0</v>
      </c>
      <c r="O1265" s="3">
        <v>0.77</v>
      </c>
      <c r="P1265" s="3">
        <v>53290</v>
      </c>
      <c r="Q1265" s="1">
        <v>44986</v>
      </c>
      <c r="R1265" t="s">
        <v>51</v>
      </c>
    </row>
    <row r="1266" spans="1:18" x14ac:dyDescent="0.25">
      <c r="A1266" t="s">
        <v>57</v>
      </c>
      <c r="B1266" t="s">
        <v>58</v>
      </c>
      <c r="C1266" s="3">
        <v>78066</v>
      </c>
      <c r="D1266" s="3">
        <v>78066</v>
      </c>
      <c r="E1266" s="3" t="s">
        <v>59</v>
      </c>
      <c r="F1266" s="3" t="s">
        <v>59</v>
      </c>
      <c r="G1266" s="3">
        <v>0</v>
      </c>
      <c r="H1266" s="3">
        <v>35703.11</v>
      </c>
      <c r="I1266" s="3">
        <v>14604.89</v>
      </c>
      <c r="J1266" s="3">
        <v>1034.4000000000001</v>
      </c>
      <c r="K1266" s="3">
        <v>1585.52</v>
      </c>
      <c r="L1266" s="3">
        <v>0</v>
      </c>
      <c r="M1266" s="3"/>
      <c r="N1266" s="3">
        <v>29210.66</v>
      </c>
      <c r="O1266" s="3">
        <v>0.42</v>
      </c>
      <c r="P1266" s="3">
        <v>82139</v>
      </c>
      <c r="Q1266" s="1">
        <v>44986</v>
      </c>
      <c r="R1266" t="s">
        <v>2280</v>
      </c>
    </row>
    <row r="1267" spans="1:18" x14ac:dyDescent="0.25">
      <c r="A1267" t="s">
        <v>60</v>
      </c>
      <c r="B1267" t="s">
        <v>1240</v>
      </c>
      <c r="C1267" s="3">
        <v>47543</v>
      </c>
      <c r="D1267" s="3">
        <v>47600</v>
      </c>
      <c r="E1267" s="3">
        <v>0</v>
      </c>
      <c r="F1267" s="3">
        <v>0</v>
      </c>
      <c r="G1267" s="3">
        <v>57</v>
      </c>
      <c r="H1267" s="3">
        <v>35703.11</v>
      </c>
      <c r="I1267" s="3">
        <v>17860.72</v>
      </c>
      <c r="J1267" s="3">
        <v>1266</v>
      </c>
      <c r="K1267" s="3">
        <v>1939.05</v>
      </c>
      <c r="L1267" s="3">
        <v>0</v>
      </c>
      <c r="M1267" s="3"/>
      <c r="N1267" s="3">
        <v>638</v>
      </c>
      <c r="O1267" s="3">
        <v>0.12</v>
      </c>
      <c r="P1267" s="3">
        <v>57350</v>
      </c>
      <c r="Q1267" s="1">
        <v>44986</v>
      </c>
      <c r="R1267" t="s">
        <v>2733</v>
      </c>
    </row>
    <row r="1268" spans="1:18" x14ac:dyDescent="0.25">
      <c r="A1268" t="s">
        <v>62</v>
      </c>
      <c r="B1268" t="s">
        <v>63</v>
      </c>
      <c r="C1268" s="3">
        <v>43137</v>
      </c>
      <c r="D1268" s="3">
        <v>43137</v>
      </c>
      <c r="E1268" s="3">
        <v>0</v>
      </c>
      <c r="F1268" s="3">
        <v>0</v>
      </c>
      <c r="G1268" s="3">
        <v>0</v>
      </c>
      <c r="H1268" s="3">
        <v>35703.11</v>
      </c>
      <c r="I1268" s="3">
        <v>13546.88</v>
      </c>
      <c r="J1268" s="3">
        <v>961.2</v>
      </c>
      <c r="K1268" s="3">
        <v>1470.67</v>
      </c>
      <c r="L1268" s="3">
        <v>0</v>
      </c>
      <c r="M1268" s="3"/>
      <c r="N1268" s="3">
        <v>-4542.25</v>
      </c>
      <c r="O1268" s="3">
        <v>0.39</v>
      </c>
      <c r="P1268" s="3">
        <v>47140</v>
      </c>
      <c r="Q1268" s="1">
        <v>44986</v>
      </c>
      <c r="R1268" t="s">
        <v>2282</v>
      </c>
    </row>
    <row r="1269" spans="1:18" x14ac:dyDescent="0.25">
      <c r="A1269" t="s">
        <v>64</v>
      </c>
      <c r="B1269" t="s">
        <v>65</v>
      </c>
      <c r="C1269" s="3">
        <v>41224</v>
      </c>
      <c r="D1269" s="3">
        <v>41224</v>
      </c>
      <c r="E1269" s="3">
        <v>0</v>
      </c>
      <c r="F1269" s="3">
        <v>0</v>
      </c>
      <c r="G1269" s="3">
        <v>0</v>
      </c>
      <c r="H1269" s="3">
        <v>35703.11</v>
      </c>
      <c r="I1269" s="3">
        <v>11676.27</v>
      </c>
      <c r="J1269" s="3">
        <v>828</v>
      </c>
      <c r="K1269" s="3">
        <v>1267.52</v>
      </c>
      <c r="L1269" s="3">
        <v>0</v>
      </c>
      <c r="M1269" s="3"/>
      <c r="N1269" s="3">
        <v>-4369.17</v>
      </c>
      <c r="O1269" s="3">
        <v>0.27</v>
      </c>
      <c r="P1269" s="3">
        <v>45106</v>
      </c>
      <c r="Q1269" s="1">
        <v>44986</v>
      </c>
      <c r="R1269" t="s">
        <v>2283</v>
      </c>
    </row>
    <row r="1270" spans="1:18" x14ac:dyDescent="0.25">
      <c r="A1270" t="s">
        <v>66</v>
      </c>
      <c r="B1270" t="s">
        <v>1237</v>
      </c>
      <c r="C1270" s="3">
        <v>111556</v>
      </c>
      <c r="D1270" s="3">
        <v>56367</v>
      </c>
      <c r="E1270" s="3">
        <v>55189</v>
      </c>
      <c r="F1270" s="3">
        <v>5441.98</v>
      </c>
      <c r="G1270" s="3">
        <v>0</v>
      </c>
      <c r="H1270" s="3">
        <v>35703.11</v>
      </c>
      <c r="I1270" s="3">
        <v>21329.24</v>
      </c>
      <c r="J1270" s="3">
        <v>150</v>
      </c>
      <c r="K1270" s="3">
        <v>2315.69</v>
      </c>
      <c r="L1270" s="3">
        <v>0</v>
      </c>
      <c r="M1270" s="3"/>
      <c r="N1270" s="3">
        <v>0</v>
      </c>
      <c r="O1270" s="3">
        <v>0.98</v>
      </c>
      <c r="P1270" s="3">
        <v>120130</v>
      </c>
      <c r="Q1270" s="1">
        <v>44986</v>
      </c>
      <c r="R1270" t="s">
        <v>33</v>
      </c>
    </row>
    <row r="1271" spans="1:18" x14ac:dyDescent="0.25">
      <c r="A1271" t="s">
        <v>67</v>
      </c>
      <c r="B1271" t="s">
        <v>1237</v>
      </c>
      <c r="C1271" s="3">
        <v>106839</v>
      </c>
      <c r="D1271" s="3">
        <v>54062</v>
      </c>
      <c r="E1271" s="3">
        <v>52777</v>
      </c>
      <c r="F1271" s="3">
        <v>5211.76</v>
      </c>
      <c r="G1271" s="3">
        <v>0</v>
      </c>
      <c r="H1271" s="3">
        <v>35703.11</v>
      </c>
      <c r="I1271" s="3">
        <v>17969.79</v>
      </c>
      <c r="J1271" s="3">
        <v>1274.4000000000001</v>
      </c>
      <c r="K1271" s="3">
        <v>1950.78</v>
      </c>
      <c r="L1271" s="3">
        <v>0</v>
      </c>
      <c r="M1271" s="3"/>
      <c r="N1271" s="3">
        <v>0</v>
      </c>
      <c r="O1271" s="3">
        <v>0.16</v>
      </c>
      <c r="P1271" s="3">
        <v>114887</v>
      </c>
      <c r="Q1271" s="1">
        <v>44986</v>
      </c>
      <c r="R1271" t="s">
        <v>33</v>
      </c>
    </row>
    <row r="1272" spans="1:18" x14ac:dyDescent="0.25">
      <c r="A1272" t="s">
        <v>68</v>
      </c>
      <c r="B1272" t="s">
        <v>69</v>
      </c>
      <c r="C1272" s="3">
        <v>41486</v>
      </c>
      <c r="D1272" s="3">
        <v>41488</v>
      </c>
      <c r="E1272" s="3">
        <v>0</v>
      </c>
      <c r="F1272" s="3">
        <v>0</v>
      </c>
      <c r="G1272" s="3">
        <v>2</v>
      </c>
      <c r="H1272" s="3">
        <v>35703.11</v>
      </c>
      <c r="I1272" s="3">
        <v>12821.54</v>
      </c>
      <c r="J1272" s="3">
        <v>0</v>
      </c>
      <c r="K1272" s="3">
        <v>1391.69</v>
      </c>
      <c r="L1272" s="3">
        <v>0</v>
      </c>
      <c r="M1272" s="3"/>
      <c r="N1272" s="3">
        <v>-4474.6899999999996</v>
      </c>
      <c r="O1272" s="3">
        <v>0.35</v>
      </c>
      <c r="P1272" s="3">
        <v>45440</v>
      </c>
      <c r="Q1272" s="1">
        <v>44986</v>
      </c>
      <c r="R1272" t="s">
        <v>2284</v>
      </c>
    </row>
    <row r="1273" spans="1:18" x14ac:dyDescent="0.25">
      <c r="A1273" t="s">
        <v>70</v>
      </c>
      <c r="B1273" t="s">
        <v>1241</v>
      </c>
      <c r="C1273" s="3">
        <v>3181556</v>
      </c>
      <c r="D1273" s="3">
        <v>0</v>
      </c>
      <c r="E1273" s="3">
        <v>1978228.99</v>
      </c>
      <c r="F1273" s="3" t="s">
        <v>72</v>
      </c>
      <c r="G1273" s="3">
        <v>0</v>
      </c>
      <c r="H1273" s="3">
        <v>35703.11</v>
      </c>
      <c r="I1273" s="3">
        <v>11010.93</v>
      </c>
      <c r="J1273" s="3">
        <v>781.2</v>
      </c>
      <c r="K1273" s="3">
        <v>1195.44</v>
      </c>
      <c r="L1273" s="3">
        <v>0</v>
      </c>
      <c r="M1273" s="3"/>
      <c r="N1273" s="3">
        <v>0</v>
      </c>
      <c r="O1273" s="3">
        <v>0.87</v>
      </c>
      <c r="P1273" s="3">
        <v>3329159</v>
      </c>
      <c r="Q1273" s="1">
        <v>44986</v>
      </c>
      <c r="R1273" t="s">
        <v>2285</v>
      </c>
    </row>
    <row r="1274" spans="1:18" x14ac:dyDescent="0.25">
      <c r="A1274" t="s">
        <v>73</v>
      </c>
      <c r="B1274" t="s">
        <v>1242</v>
      </c>
      <c r="C1274" s="3">
        <v>2829932</v>
      </c>
      <c r="D1274" s="3">
        <v>0</v>
      </c>
      <c r="E1274" s="3">
        <v>1765563.18</v>
      </c>
      <c r="F1274" s="3" t="s">
        <v>72</v>
      </c>
      <c r="G1274" s="3">
        <v>0</v>
      </c>
      <c r="H1274" s="3">
        <v>35703.11</v>
      </c>
      <c r="I1274" s="3">
        <v>8322.2800000000007</v>
      </c>
      <c r="J1274" s="3">
        <v>590.4</v>
      </c>
      <c r="K1274" s="3">
        <v>903.65</v>
      </c>
      <c r="L1274" s="3">
        <v>0</v>
      </c>
      <c r="M1274" s="3"/>
      <c r="N1274" s="3">
        <v>0</v>
      </c>
      <c r="O1274" s="3">
        <v>0.4</v>
      </c>
      <c r="P1274" s="3">
        <v>2963730</v>
      </c>
      <c r="Q1274" s="1">
        <v>44986</v>
      </c>
      <c r="R1274" t="s">
        <v>2286</v>
      </c>
    </row>
    <row r="1275" spans="1:18" x14ac:dyDescent="0.25">
      <c r="A1275" t="s">
        <v>75</v>
      </c>
      <c r="B1275" t="s">
        <v>1242</v>
      </c>
      <c r="C1275" s="3">
        <v>3380361</v>
      </c>
      <c r="D1275" s="3">
        <v>0</v>
      </c>
      <c r="E1275" s="3">
        <v>2098468.56</v>
      </c>
      <c r="F1275" s="3" t="s">
        <v>72</v>
      </c>
      <c r="G1275" s="3">
        <v>0</v>
      </c>
      <c r="H1275" s="3">
        <v>35703.11</v>
      </c>
      <c r="I1275" s="3">
        <v>12532.5</v>
      </c>
      <c r="J1275" s="3">
        <v>888</v>
      </c>
      <c r="K1275" s="3">
        <v>1360.65</v>
      </c>
      <c r="L1275" s="3">
        <v>0</v>
      </c>
      <c r="M1275" s="3"/>
      <c r="N1275" s="3">
        <v>0</v>
      </c>
      <c r="O1275" s="3">
        <v>0.31</v>
      </c>
      <c r="P1275" s="3">
        <v>3535769</v>
      </c>
      <c r="Q1275" s="1">
        <v>44986</v>
      </c>
      <c r="R1275" t="s">
        <v>2286</v>
      </c>
    </row>
    <row r="1276" spans="1:18" x14ac:dyDescent="0.25">
      <c r="A1276" t="s">
        <v>76</v>
      </c>
      <c r="B1276" t="s">
        <v>1242</v>
      </c>
      <c r="C1276" s="3">
        <v>2770707</v>
      </c>
      <c r="D1276" s="3">
        <v>0</v>
      </c>
      <c r="E1276" s="3">
        <v>1729756.1599999999</v>
      </c>
      <c r="F1276" s="3" t="s">
        <v>72</v>
      </c>
      <c r="G1276" s="3">
        <v>0</v>
      </c>
      <c r="H1276" s="3">
        <v>35703.11</v>
      </c>
      <c r="I1276" s="3">
        <v>7875.08</v>
      </c>
      <c r="J1276" s="3">
        <v>558</v>
      </c>
      <c r="K1276" s="3">
        <v>854.67</v>
      </c>
      <c r="L1276" s="3">
        <v>0</v>
      </c>
      <c r="M1276" s="3"/>
      <c r="N1276" s="3">
        <v>0</v>
      </c>
      <c r="O1276" s="3">
        <v>0.33</v>
      </c>
      <c r="P1276" s="3">
        <v>2902186</v>
      </c>
      <c r="Q1276" s="1">
        <v>44986</v>
      </c>
      <c r="R1276" t="s">
        <v>2286</v>
      </c>
    </row>
    <row r="1277" spans="1:18" x14ac:dyDescent="0.25">
      <c r="A1277" t="s">
        <v>77</v>
      </c>
      <c r="B1277" t="s">
        <v>1061</v>
      </c>
      <c r="C1277" s="3">
        <v>51387</v>
      </c>
      <c r="D1277" s="3">
        <v>51387</v>
      </c>
      <c r="E1277" s="3">
        <v>0</v>
      </c>
      <c r="F1277" s="3">
        <v>0</v>
      </c>
      <c r="G1277" s="3">
        <v>0</v>
      </c>
      <c r="H1277" s="3">
        <v>35703.11</v>
      </c>
      <c r="I1277" s="3">
        <v>11747.17</v>
      </c>
      <c r="J1277" s="3">
        <v>0</v>
      </c>
      <c r="K1277" s="3">
        <v>1275.1099999999999</v>
      </c>
      <c r="L1277" s="3">
        <v>0</v>
      </c>
      <c r="M1277" s="3"/>
      <c r="N1277" s="3">
        <v>2569.42</v>
      </c>
      <c r="O1277" s="3">
        <v>0.19</v>
      </c>
      <c r="P1277" s="3">
        <v>51295</v>
      </c>
      <c r="Q1277" s="1">
        <v>44986</v>
      </c>
      <c r="R1277" t="s">
        <v>2679</v>
      </c>
    </row>
    <row r="1278" spans="1:18" x14ac:dyDescent="0.25">
      <c r="A1278" t="s">
        <v>79</v>
      </c>
      <c r="B1278" t="s">
        <v>1239</v>
      </c>
      <c r="C1278" s="3">
        <v>847537</v>
      </c>
      <c r="D1278" s="3">
        <v>0</v>
      </c>
      <c r="E1278" s="3">
        <v>623331.87</v>
      </c>
      <c r="F1278" s="3">
        <v>255371.72</v>
      </c>
      <c r="G1278" s="3">
        <v>0</v>
      </c>
      <c r="H1278" s="3">
        <v>35703.11</v>
      </c>
      <c r="I1278" s="3">
        <v>11207.26</v>
      </c>
      <c r="J1278" s="3">
        <v>0</v>
      </c>
      <c r="K1278" s="3">
        <v>1216.82</v>
      </c>
      <c r="L1278" s="3">
        <v>0</v>
      </c>
      <c r="M1278" s="3"/>
      <c r="N1278" s="3">
        <v>0</v>
      </c>
      <c r="O1278" s="3">
        <v>0.22</v>
      </c>
      <c r="P1278" s="3">
        <v>926831</v>
      </c>
      <c r="Q1278" s="1">
        <v>44986</v>
      </c>
      <c r="R1278" t="s">
        <v>2278</v>
      </c>
    </row>
    <row r="1279" spans="1:18" x14ac:dyDescent="0.25">
      <c r="A1279" t="s">
        <v>80</v>
      </c>
      <c r="B1279" t="s">
        <v>81</v>
      </c>
      <c r="C1279" s="3">
        <v>58778</v>
      </c>
      <c r="D1279" s="3">
        <v>58778</v>
      </c>
      <c r="E1279" s="3">
        <v>0</v>
      </c>
      <c r="F1279" s="3">
        <v>0</v>
      </c>
      <c r="G1279" s="3">
        <v>0</v>
      </c>
      <c r="H1279" s="3">
        <v>35703.11</v>
      </c>
      <c r="I1279" s="3">
        <v>24645.06</v>
      </c>
      <c r="J1279" s="3">
        <v>172.8</v>
      </c>
      <c r="K1279" s="3">
        <v>2675.42</v>
      </c>
      <c r="L1279" s="3">
        <v>0</v>
      </c>
      <c r="M1279" s="3"/>
      <c r="N1279" s="3">
        <v>-5570.35</v>
      </c>
      <c r="O1279" s="3">
        <v>0.96</v>
      </c>
      <c r="P1279" s="3">
        <v>57627</v>
      </c>
      <c r="Q1279" s="1">
        <v>44986</v>
      </c>
      <c r="R1279" t="s">
        <v>2287</v>
      </c>
    </row>
    <row r="1280" spans="1:18" x14ac:dyDescent="0.25">
      <c r="A1280" t="s">
        <v>82</v>
      </c>
      <c r="B1280" t="s">
        <v>83</v>
      </c>
      <c r="C1280" s="3">
        <v>60488</v>
      </c>
      <c r="D1280" s="3">
        <v>60488</v>
      </c>
      <c r="E1280" s="3">
        <v>0</v>
      </c>
      <c r="F1280" s="3">
        <v>0</v>
      </c>
      <c r="G1280" s="3">
        <v>0</v>
      </c>
      <c r="H1280" s="3">
        <v>35703.11</v>
      </c>
      <c r="I1280" s="3">
        <v>24677.79</v>
      </c>
      <c r="J1280" s="3">
        <v>0</v>
      </c>
      <c r="K1280" s="3">
        <v>2678.87</v>
      </c>
      <c r="L1280" s="3">
        <v>0</v>
      </c>
      <c r="M1280" s="3"/>
      <c r="N1280" s="3">
        <v>0</v>
      </c>
      <c r="O1280" s="3">
        <v>0.23</v>
      </c>
      <c r="P1280" s="3">
        <v>63060</v>
      </c>
      <c r="Q1280" s="1">
        <v>44986</v>
      </c>
      <c r="R1280" t="s">
        <v>83</v>
      </c>
    </row>
    <row r="1281" spans="1:18" x14ac:dyDescent="0.25">
      <c r="A1281" t="s">
        <v>84</v>
      </c>
      <c r="B1281" t="s">
        <v>85</v>
      </c>
      <c r="C1281" s="3">
        <v>243401</v>
      </c>
      <c r="D1281" s="3">
        <v>0</v>
      </c>
      <c r="E1281" s="3">
        <v>218671.72</v>
      </c>
      <c r="F1281" s="3">
        <v>35662.870000000003</v>
      </c>
      <c r="G1281" s="3">
        <v>0</v>
      </c>
      <c r="H1281" s="3">
        <v>35703.11</v>
      </c>
      <c r="I1281" s="3">
        <v>18711.490000000002</v>
      </c>
      <c r="J1281" s="3">
        <v>1326</v>
      </c>
      <c r="K1281" s="3">
        <v>2031.48</v>
      </c>
      <c r="L1281" s="3">
        <v>0</v>
      </c>
      <c r="M1281" s="3"/>
      <c r="N1281" s="3">
        <v>0</v>
      </c>
      <c r="O1281" s="3">
        <v>0.33</v>
      </c>
      <c r="P1281" s="3">
        <v>312107</v>
      </c>
      <c r="Q1281" s="1">
        <v>44986</v>
      </c>
      <c r="R1281" t="s">
        <v>85</v>
      </c>
    </row>
    <row r="1282" spans="1:18" x14ac:dyDescent="0.25">
      <c r="A1282" t="s">
        <v>86</v>
      </c>
      <c r="B1282" t="s">
        <v>1237</v>
      </c>
      <c r="C1282" s="3">
        <v>108696</v>
      </c>
      <c r="D1282" s="3">
        <v>54920</v>
      </c>
      <c r="E1282" s="3">
        <v>53776</v>
      </c>
      <c r="F1282" s="3">
        <v>5302.48</v>
      </c>
      <c r="G1282" s="3">
        <v>0</v>
      </c>
      <c r="H1282" s="3">
        <v>35703.11</v>
      </c>
      <c r="I1282" s="3">
        <v>19993.099999999999</v>
      </c>
      <c r="J1282" s="3">
        <v>141.6</v>
      </c>
      <c r="K1282" s="3">
        <v>2170.83</v>
      </c>
      <c r="L1282" s="3">
        <v>0</v>
      </c>
      <c r="M1282" s="3"/>
      <c r="N1282" s="3">
        <v>0</v>
      </c>
      <c r="O1282" s="3">
        <v>0.88</v>
      </c>
      <c r="P1282" s="3">
        <v>117088</v>
      </c>
      <c r="Q1282" s="1">
        <v>44986</v>
      </c>
      <c r="R1282" t="s">
        <v>33</v>
      </c>
    </row>
    <row r="1283" spans="1:18" x14ac:dyDescent="0.25">
      <c r="A1283" t="s">
        <v>87</v>
      </c>
      <c r="B1283" t="s">
        <v>1243</v>
      </c>
      <c r="C1283" s="3">
        <v>1477125</v>
      </c>
      <c r="D1283" s="3">
        <v>0</v>
      </c>
      <c r="E1283" s="3">
        <v>1036041.14</v>
      </c>
      <c r="F1283" s="3" t="s">
        <v>72</v>
      </c>
      <c r="G1283" s="3">
        <v>0</v>
      </c>
      <c r="H1283" s="3">
        <v>35703.11</v>
      </c>
      <c r="I1283" s="3">
        <v>21100.19</v>
      </c>
      <c r="J1283" s="3">
        <v>148.80000000000001</v>
      </c>
      <c r="K1283" s="3">
        <v>2290.5100000000002</v>
      </c>
      <c r="L1283" s="3">
        <v>0</v>
      </c>
      <c r="M1283" s="3"/>
      <c r="N1283" s="3">
        <v>0</v>
      </c>
      <c r="O1283" s="3">
        <v>0.33</v>
      </c>
      <c r="P1283" s="3">
        <v>1588170</v>
      </c>
      <c r="Q1283" s="1">
        <v>44986</v>
      </c>
      <c r="R1283" t="s">
        <v>2288</v>
      </c>
    </row>
    <row r="1284" spans="1:18" x14ac:dyDescent="0.25">
      <c r="A1284" t="s">
        <v>89</v>
      </c>
      <c r="B1284" t="s">
        <v>1244</v>
      </c>
      <c r="C1284" s="3">
        <v>39805</v>
      </c>
      <c r="D1284" s="3">
        <v>0</v>
      </c>
      <c r="E1284" s="3">
        <v>39805</v>
      </c>
      <c r="F1284" s="3">
        <v>1990.25</v>
      </c>
      <c r="G1284" s="3">
        <v>0</v>
      </c>
      <c r="H1284" s="3">
        <v>35703.11</v>
      </c>
      <c r="I1284" s="3">
        <v>11054.56</v>
      </c>
      <c r="J1284" s="3">
        <v>0</v>
      </c>
      <c r="K1284" s="3">
        <v>1199.92</v>
      </c>
      <c r="L1284" s="3">
        <v>0</v>
      </c>
      <c r="M1284" s="3"/>
      <c r="N1284" s="3">
        <v>0</v>
      </c>
      <c r="O1284" s="3">
        <v>0.16</v>
      </c>
      <c r="P1284" s="3">
        <v>89753</v>
      </c>
      <c r="Q1284" s="1">
        <v>44986</v>
      </c>
      <c r="R1284" t="s">
        <v>2289</v>
      </c>
    </row>
    <row r="1285" spans="1:18" x14ac:dyDescent="0.25">
      <c r="A1285" t="s">
        <v>91</v>
      </c>
      <c r="B1285" t="s">
        <v>92</v>
      </c>
      <c r="C1285" s="3">
        <v>85240</v>
      </c>
      <c r="D1285" s="3">
        <v>291738</v>
      </c>
      <c r="E1285" s="3">
        <v>0</v>
      </c>
      <c r="F1285" s="3">
        <v>1389</v>
      </c>
      <c r="G1285" s="3">
        <v>206498</v>
      </c>
      <c r="H1285" s="3">
        <v>35703.11</v>
      </c>
      <c r="I1285" s="3">
        <v>11523.57</v>
      </c>
      <c r="J1285" s="3">
        <v>817.2</v>
      </c>
      <c r="K1285" s="3">
        <v>1250.97</v>
      </c>
      <c r="L1285" s="3">
        <v>0</v>
      </c>
      <c r="M1285" s="3"/>
      <c r="N1285" s="3">
        <v>0</v>
      </c>
      <c r="O1285" s="3">
        <v>0</v>
      </c>
      <c r="P1285" s="3">
        <v>-155814.15</v>
      </c>
      <c r="Q1285" s="1">
        <v>44986</v>
      </c>
      <c r="R1285" t="s">
        <v>92</v>
      </c>
    </row>
    <row r="1286" spans="1:18" x14ac:dyDescent="0.25">
      <c r="A1286" t="s">
        <v>93</v>
      </c>
      <c r="B1286" t="s">
        <v>1065</v>
      </c>
      <c r="C1286" s="3">
        <v>41795</v>
      </c>
      <c r="D1286" s="3">
        <v>41795</v>
      </c>
      <c r="E1286" s="3">
        <v>0</v>
      </c>
      <c r="F1286" s="3">
        <v>0</v>
      </c>
      <c r="G1286" s="3">
        <v>0</v>
      </c>
      <c r="H1286" s="3">
        <v>35703.11</v>
      </c>
      <c r="I1286" s="3">
        <v>12303.44</v>
      </c>
      <c r="J1286" s="3">
        <v>873.6</v>
      </c>
      <c r="K1286" s="3">
        <v>1335.81</v>
      </c>
      <c r="L1286" s="3">
        <v>0</v>
      </c>
      <c r="M1286" s="3"/>
      <c r="N1286" s="3">
        <v>-4427.3500000000004</v>
      </c>
      <c r="O1286" s="3">
        <v>0.39</v>
      </c>
      <c r="P1286" s="3">
        <v>45789</v>
      </c>
      <c r="Q1286" s="1">
        <v>44986</v>
      </c>
      <c r="R1286" t="s">
        <v>94</v>
      </c>
    </row>
    <row r="1287" spans="1:18" x14ac:dyDescent="0.25">
      <c r="A1287" t="s">
        <v>95</v>
      </c>
      <c r="B1287" t="s">
        <v>1245</v>
      </c>
      <c r="C1287" s="3">
        <v>47009</v>
      </c>
      <c r="D1287" s="3">
        <v>47009</v>
      </c>
      <c r="E1287" s="3">
        <v>0</v>
      </c>
      <c r="F1287" s="3">
        <v>0</v>
      </c>
      <c r="G1287" s="3">
        <v>0</v>
      </c>
      <c r="H1287" s="3">
        <v>35703.11</v>
      </c>
      <c r="I1287" s="3">
        <v>12238</v>
      </c>
      <c r="J1287" s="3">
        <v>0</v>
      </c>
      <c r="K1287" s="3">
        <v>1328.57</v>
      </c>
      <c r="L1287" s="3">
        <v>0</v>
      </c>
      <c r="M1287" s="3"/>
      <c r="N1287" s="3">
        <v>-4420.9399999999996</v>
      </c>
      <c r="O1287" s="3">
        <v>0.26</v>
      </c>
      <c r="P1287" s="3">
        <v>44849</v>
      </c>
      <c r="Q1287" s="1">
        <v>44986</v>
      </c>
      <c r="R1287" t="s">
        <v>96</v>
      </c>
    </row>
    <row r="1288" spans="1:18" x14ac:dyDescent="0.25">
      <c r="A1288" t="s">
        <v>97</v>
      </c>
      <c r="B1288" t="s">
        <v>98</v>
      </c>
      <c r="C1288" s="3">
        <v>47321</v>
      </c>
      <c r="D1288" s="3">
        <v>47321</v>
      </c>
      <c r="E1288" s="3">
        <v>0</v>
      </c>
      <c r="F1288" s="3">
        <v>0</v>
      </c>
      <c r="G1288" s="3">
        <v>0</v>
      </c>
      <c r="H1288" s="3">
        <v>35703.11</v>
      </c>
      <c r="I1288" s="3">
        <v>15062.99</v>
      </c>
      <c r="J1288" s="3">
        <v>0</v>
      </c>
      <c r="K1288" s="3">
        <v>1043.33</v>
      </c>
      <c r="L1288" s="3">
        <v>3268.65</v>
      </c>
      <c r="M1288" s="3"/>
      <c r="N1288" s="3">
        <v>-4177.8500000000004</v>
      </c>
      <c r="O1288" s="3">
        <v>0.77</v>
      </c>
      <c r="P1288" s="3">
        <v>50901</v>
      </c>
      <c r="Q1288" s="1">
        <v>44986</v>
      </c>
      <c r="R1288" t="s">
        <v>2290</v>
      </c>
    </row>
    <row r="1289" spans="1:18" x14ac:dyDescent="0.25">
      <c r="A1289" t="s">
        <v>99</v>
      </c>
      <c r="B1289" t="s">
        <v>1067</v>
      </c>
      <c r="C1289" s="3">
        <v>43507</v>
      </c>
      <c r="D1289" s="3">
        <v>44223</v>
      </c>
      <c r="E1289" s="3">
        <v>0</v>
      </c>
      <c r="F1289" s="3">
        <v>716</v>
      </c>
      <c r="G1289" s="3">
        <v>716</v>
      </c>
      <c r="H1289" s="3">
        <v>35703.11</v>
      </c>
      <c r="I1289" s="3">
        <v>10149.25</v>
      </c>
      <c r="J1289" s="3">
        <v>720</v>
      </c>
      <c r="K1289" s="3">
        <v>1101.6199999999999</v>
      </c>
      <c r="L1289" s="3">
        <v>0</v>
      </c>
      <c r="M1289" s="3"/>
      <c r="N1289" s="3">
        <v>0</v>
      </c>
      <c r="O1289" s="3">
        <v>0.02</v>
      </c>
      <c r="P1289" s="3">
        <v>47674</v>
      </c>
      <c r="Q1289" s="1">
        <v>44986</v>
      </c>
      <c r="R1289" t="s">
        <v>2291</v>
      </c>
    </row>
    <row r="1290" spans="1:18" x14ac:dyDescent="0.25">
      <c r="A1290" t="s">
        <v>101</v>
      </c>
      <c r="B1290" t="s">
        <v>1067</v>
      </c>
      <c r="C1290" s="3">
        <v>68962</v>
      </c>
      <c r="D1290" s="3">
        <v>70094</v>
      </c>
      <c r="E1290" s="3">
        <v>0</v>
      </c>
      <c r="F1290" s="3">
        <v>1132</v>
      </c>
      <c r="G1290" s="3">
        <v>1132</v>
      </c>
      <c r="H1290" s="3">
        <v>35703.11</v>
      </c>
      <c r="I1290" s="3">
        <v>10612.81</v>
      </c>
      <c r="J1290" s="3">
        <v>0</v>
      </c>
      <c r="K1290" s="3">
        <v>1151.98</v>
      </c>
      <c r="L1290" s="3">
        <v>16587.84</v>
      </c>
      <c r="M1290" s="3"/>
      <c r="N1290" s="3">
        <v>0</v>
      </c>
      <c r="O1290" s="3">
        <v>0.26</v>
      </c>
      <c r="P1290" s="3">
        <v>64056</v>
      </c>
      <c r="Q1290" s="1">
        <v>44986</v>
      </c>
      <c r="R1290" t="s">
        <v>2291</v>
      </c>
    </row>
    <row r="1291" spans="1:18" x14ac:dyDescent="0.25">
      <c r="A1291" t="s">
        <v>102</v>
      </c>
      <c r="B1291" t="s">
        <v>1068</v>
      </c>
      <c r="C1291" s="3">
        <v>87183</v>
      </c>
      <c r="D1291" s="3">
        <v>0</v>
      </c>
      <c r="E1291" s="3">
        <v>82860.070000000007</v>
      </c>
      <c r="F1291" s="3">
        <v>8465.93</v>
      </c>
      <c r="G1291" s="3">
        <v>0</v>
      </c>
      <c r="H1291" s="3">
        <v>35703.11</v>
      </c>
      <c r="I1291" s="3">
        <v>10601.9</v>
      </c>
      <c r="J1291" s="3">
        <v>0</v>
      </c>
      <c r="K1291" s="3">
        <v>1150.94</v>
      </c>
      <c r="L1291" s="3">
        <v>0</v>
      </c>
      <c r="M1291" s="3"/>
      <c r="N1291" s="3">
        <v>0</v>
      </c>
      <c r="O1291" s="3">
        <v>0.05</v>
      </c>
      <c r="P1291" s="3">
        <v>138782</v>
      </c>
      <c r="Q1291" s="1">
        <v>44986</v>
      </c>
      <c r="R1291" t="s">
        <v>2680</v>
      </c>
    </row>
    <row r="1292" spans="1:18" x14ac:dyDescent="0.25">
      <c r="A1292" t="s">
        <v>104</v>
      </c>
      <c r="B1292" t="s">
        <v>1069</v>
      </c>
      <c r="C1292" s="3">
        <v>39214</v>
      </c>
      <c r="D1292" s="3">
        <v>39214</v>
      </c>
      <c r="E1292" s="3">
        <v>0</v>
      </c>
      <c r="F1292" s="3">
        <v>0</v>
      </c>
      <c r="G1292" s="3">
        <v>0</v>
      </c>
      <c r="H1292" s="3">
        <v>35703.11</v>
      </c>
      <c r="I1292" s="3">
        <v>10432.84</v>
      </c>
      <c r="J1292" s="3">
        <v>0</v>
      </c>
      <c r="K1292" s="3">
        <v>1132.6600000000001</v>
      </c>
      <c r="L1292" s="3">
        <v>0</v>
      </c>
      <c r="M1292" s="3"/>
      <c r="N1292" s="3">
        <v>-4253.78</v>
      </c>
      <c r="O1292" s="3">
        <v>0.17</v>
      </c>
      <c r="P1292" s="3">
        <v>43015</v>
      </c>
      <c r="Q1292" s="1">
        <v>44986</v>
      </c>
      <c r="R1292" t="s">
        <v>2292</v>
      </c>
    </row>
    <row r="1293" spans="1:18" x14ac:dyDescent="0.25">
      <c r="A1293" t="s">
        <v>106</v>
      </c>
      <c r="B1293" t="s">
        <v>107</v>
      </c>
      <c r="C1293" s="3">
        <v>45590</v>
      </c>
      <c r="D1293" s="3">
        <v>45590</v>
      </c>
      <c r="E1293" s="3">
        <v>0</v>
      </c>
      <c r="F1293" s="3">
        <v>0</v>
      </c>
      <c r="G1293" s="3">
        <v>0</v>
      </c>
      <c r="H1293" s="3">
        <v>35703.11</v>
      </c>
      <c r="I1293" s="3">
        <v>10225.6</v>
      </c>
      <c r="J1293" s="3">
        <v>724.8</v>
      </c>
      <c r="K1293" s="3">
        <v>1110.25</v>
      </c>
      <c r="L1293" s="3">
        <v>0</v>
      </c>
      <c r="M1293" s="3"/>
      <c r="N1293" s="3">
        <v>0</v>
      </c>
      <c r="O1293" s="3">
        <v>0.24</v>
      </c>
      <c r="P1293" s="3">
        <v>47764</v>
      </c>
      <c r="Q1293" s="1">
        <v>44986</v>
      </c>
      <c r="R1293" t="s">
        <v>107</v>
      </c>
    </row>
    <row r="1294" spans="1:18" x14ac:dyDescent="0.25">
      <c r="A1294" t="s">
        <v>108</v>
      </c>
      <c r="B1294" t="s">
        <v>109</v>
      </c>
      <c r="C1294" s="3">
        <v>50333</v>
      </c>
      <c r="D1294" s="3">
        <v>50362</v>
      </c>
      <c r="E1294" s="3">
        <v>0</v>
      </c>
      <c r="F1294" s="3">
        <v>0</v>
      </c>
      <c r="G1294" s="3">
        <v>29</v>
      </c>
      <c r="H1294" s="3">
        <v>35703.11</v>
      </c>
      <c r="I1294" s="3">
        <v>22125.48</v>
      </c>
      <c r="J1294" s="3">
        <v>0</v>
      </c>
      <c r="K1294" s="3">
        <v>2402.2600000000002</v>
      </c>
      <c r="L1294" s="3">
        <v>0</v>
      </c>
      <c r="M1294" s="3"/>
      <c r="N1294" s="3">
        <v>-5337.12</v>
      </c>
      <c r="O1294" s="3">
        <v>0.27</v>
      </c>
      <c r="P1294" s="3">
        <v>54865</v>
      </c>
      <c r="Q1294" s="1">
        <v>44986</v>
      </c>
      <c r="R1294" t="s">
        <v>2293</v>
      </c>
    </row>
    <row r="1295" spans="1:18" x14ac:dyDescent="0.25">
      <c r="A1295" t="s">
        <v>110</v>
      </c>
      <c r="B1295" t="s">
        <v>111</v>
      </c>
      <c r="C1295" s="3">
        <v>173848</v>
      </c>
      <c r="D1295" s="3">
        <v>173848</v>
      </c>
      <c r="E1295" s="3">
        <v>0</v>
      </c>
      <c r="F1295" s="3">
        <v>0</v>
      </c>
      <c r="G1295" s="3">
        <v>0</v>
      </c>
      <c r="H1295" s="3">
        <v>35703.11</v>
      </c>
      <c r="I1295" s="3">
        <v>22316.35</v>
      </c>
      <c r="J1295" s="3">
        <v>0</v>
      </c>
      <c r="K1295" s="3">
        <v>2422.61</v>
      </c>
      <c r="L1295" s="3">
        <v>20901.57</v>
      </c>
      <c r="M1295" s="3"/>
      <c r="N1295" s="3">
        <v>811.1</v>
      </c>
      <c r="O1295" s="3">
        <v>0.26</v>
      </c>
      <c r="P1295" s="3">
        <v>82155</v>
      </c>
      <c r="Q1295" s="1">
        <v>44986</v>
      </c>
      <c r="R1295" t="s">
        <v>2294</v>
      </c>
    </row>
    <row r="1296" spans="1:18" x14ac:dyDescent="0.25">
      <c r="A1296" t="s">
        <v>112</v>
      </c>
      <c r="B1296" t="s">
        <v>111</v>
      </c>
      <c r="C1296" s="3">
        <v>86204</v>
      </c>
      <c r="D1296" s="3">
        <v>86204</v>
      </c>
      <c r="E1296" s="3">
        <v>0</v>
      </c>
      <c r="F1296" s="3">
        <v>0</v>
      </c>
      <c r="G1296" s="3">
        <v>0</v>
      </c>
      <c r="H1296" s="3">
        <v>35703.11</v>
      </c>
      <c r="I1296" s="3">
        <v>13192.39</v>
      </c>
      <c r="J1296" s="3">
        <v>0</v>
      </c>
      <c r="K1296" s="3">
        <v>1431.7</v>
      </c>
      <c r="L1296" s="3">
        <v>0</v>
      </c>
      <c r="M1296" s="3"/>
      <c r="N1296" s="3">
        <v>-4509.21</v>
      </c>
      <c r="O1296" s="3">
        <v>0.01</v>
      </c>
      <c r="P1296" s="3">
        <v>45818</v>
      </c>
      <c r="Q1296" s="1">
        <v>44986</v>
      </c>
      <c r="R1296" t="s">
        <v>2294</v>
      </c>
    </row>
    <row r="1297" spans="1:18" x14ac:dyDescent="0.25">
      <c r="A1297" t="s">
        <v>1246</v>
      </c>
      <c r="B1297" t="s">
        <v>114</v>
      </c>
      <c r="C1297" s="3">
        <v>253591</v>
      </c>
      <c r="D1297" s="3">
        <v>0</v>
      </c>
      <c r="E1297" s="3">
        <v>233001.68</v>
      </c>
      <c r="F1297" s="3">
        <v>32239.4</v>
      </c>
      <c r="G1297" s="3">
        <v>0</v>
      </c>
      <c r="H1297" s="3">
        <v>35703.11</v>
      </c>
      <c r="I1297" s="3">
        <v>15739.25</v>
      </c>
      <c r="J1297" s="3">
        <v>180</v>
      </c>
      <c r="K1297" s="3">
        <v>2777.86</v>
      </c>
      <c r="L1297" s="3">
        <v>0</v>
      </c>
      <c r="M1297" s="3"/>
      <c r="N1297" s="3">
        <v>6945</v>
      </c>
      <c r="O1297" s="3">
        <v>0.7</v>
      </c>
      <c r="P1297" s="3">
        <v>326587</v>
      </c>
      <c r="Q1297" s="1">
        <v>44986</v>
      </c>
      <c r="R1297" t="s">
        <v>2295</v>
      </c>
    </row>
    <row r="1298" spans="1:18" x14ac:dyDescent="0.25">
      <c r="A1298" t="s">
        <v>115</v>
      </c>
      <c r="B1298" t="s">
        <v>116</v>
      </c>
      <c r="C1298" s="3">
        <v>43160</v>
      </c>
      <c r="D1298" s="3">
        <v>43160</v>
      </c>
      <c r="E1298" s="3">
        <v>0</v>
      </c>
      <c r="F1298" s="3">
        <v>0</v>
      </c>
      <c r="G1298" s="3">
        <v>0</v>
      </c>
      <c r="H1298" s="3">
        <v>35703.11</v>
      </c>
      <c r="I1298" s="3">
        <v>14501.27</v>
      </c>
      <c r="J1298" s="3">
        <v>1028.4000000000001</v>
      </c>
      <c r="K1298" s="3">
        <v>786.38</v>
      </c>
      <c r="L1298" s="3">
        <v>0</v>
      </c>
      <c r="M1298" s="3"/>
      <c r="N1298" s="3">
        <v>-4630.51</v>
      </c>
      <c r="O1298" s="3">
        <v>0.35</v>
      </c>
      <c r="P1298" s="3">
        <v>47389</v>
      </c>
      <c r="Q1298" s="1">
        <v>44986</v>
      </c>
      <c r="R1298" t="s">
        <v>2296</v>
      </c>
    </row>
    <row r="1299" spans="1:18" x14ac:dyDescent="0.25">
      <c r="A1299" t="s">
        <v>117</v>
      </c>
      <c r="B1299" t="s">
        <v>116</v>
      </c>
      <c r="C1299" s="3">
        <v>43487</v>
      </c>
      <c r="D1299" s="3">
        <v>43487</v>
      </c>
      <c r="E1299" s="3">
        <v>0</v>
      </c>
      <c r="F1299" s="3">
        <v>0</v>
      </c>
      <c r="G1299" s="3">
        <v>0</v>
      </c>
      <c r="H1299" s="3">
        <v>35703.11</v>
      </c>
      <c r="I1299" s="3">
        <v>13890.46</v>
      </c>
      <c r="J1299" s="3">
        <v>984</v>
      </c>
      <c r="K1299" s="3">
        <v>1508.27</v>
      </c>
      <c r="L1299" s="3">
        <v>0</v>
      </c>
      <c r="M1299" s="3"/>
      <c r="N1299" s="3">
        <v>-4574.3</v>
      </c>
      <c r="O1299" s="3">
        <v>0.46</v>
      </c>
      <c r="P1299" s="3">
        <v>47512</v>
      </c>
      <c r="Q1299" s="1">
        <v>44986</v>
      </c>
      <c r="R1299" t="s">
        <v>2296</v>
      </c>
    </row>
    <row r="1300" spans="1:18" x14ac:dyDescent="0.25">
      <c r="A1300" t="s">
        <v>118</v>
      </c>
      <c r="B1300" t="s">
        <v>1073</v>
      </c>
      <c r="C1300" s="3">
        <v>49969</v>
      </c>
      <c r="D1300" s="3">
        <v>50737</v>
      </c>
      <c r="E1300" s="3">
        <v>0</v>
      </c>
      <c r="F1300" s="3">
        <v>2366.62</v>
      </c>
      <c r="G1300" s="3">
        <v>768</v>
      </c>
      <c r="H1300" s="3">
        <v>35703.11</v>
      </c>
      <c r="I1300" s="3">
        <v>13609.59</v>
      </c>
      <c r="J1300" s="3">
        <v>963.6</v>
      </c>
      <c r="K1300" s="3">
        <v>1477.22</v>
      </c>
      <c r="L1300" s="3">
        <v>0</v>
      </c>
      <c r="M1300" s="3"/>
      <c r="N1300" s="3">
        <v>0</v>
      </c>
      <c r="O1300" s="3">
        <v>0.86</v>
      </c>
      <c r="P1300" s="3">
        <v>53353</v>
      </c>
      <c r="Q1300" s="1">
        <v>44986</v>
      </c>
      <c r="R1300" t="s">
        <v>119</v>
      </c>
    </row>
    <row r="1301" spans="1:18" x14ac:dyDescent="0.25">
      <c r="A1301" t="s">
        <v>120</v>
      </c>
      <c r="B1301" t="s">
        <v>1073</v>
      </c>
      <c r="C1301" s="3">
        <v>47424</v>
      </c>
      <c r="D1301" s="3">
        <v>48153</v>
      </c>
      <c r="E1301" s="3">
        <v>0</v>
      </c>
      <c r="F1301" s="3">
        <v>2248.9</v>
      </c>
      <c r="G1301" s="3">
        <v>729</v>
      </c>
      <c r="H1301" s="3">
        <v>35703.11</v>
      </c>
      <c r="I1301" s="3">
        <v>11479.94</v>
      </c>
      <c r="J1301" s="3">
        <v>813.6</v>
      </c>
      <c r="K1301" s="3">
        <v>1246.1400000000001</v>
      </c>
      <c r="L1301" s="3">
        <v>0</v>
      </c>
      <c r="M1301" s="3"/>
      <c r="N1301" s="3">
        <v>0</v>
      </c>
      <c r="O1301" s="3">
        <v>0.31</v>
      </c>
      <c r="P1301" s="3">
        <v>50763</v>
      </c>
      <c r="Q1301" s="1">
        <v>44986</v>
      </c>
      <c r="R1301" t="s">
        <v>119</v>
      </c>
    </row>
    <row r="1302" spans="1:18" x14ac:dyDescent="0.25">
      <c r="A1302" t="s">
        <v>121</v>
      </c>
      <c r="B1302" t="s">
        <v>122</v>
      </c>
      <c r="C1302" s="3">
        <v>52097</v>
      </c>
      <c r="D1302" s="3">
        <v>52097</v>
      </c>
      <c r="E1302" s="3">
        <v>0</v>
      </c>
      <c r="F1302" s="3">
        <v>0</v>
      </c>
      <c r="G1302" s="3">
        <v>0</v>
      </c>
      <c r="H1302" s="3">
        <v>35703.11</v>
      </c>
      <c r="I1302" s="3">
        <v>16933.599999999999</v>
      </c>
      <c r="J1302" s="3">
        <v>0</v>
      </c>
      <c r="K1302" s="3">
        <v>1838.34</v>
      </c>
      <c r="L1302" s="3">
        <v>0</v>
      </c>
      <c r="M1302" s="3"/>
      <c r="N1302" s="3">
        <v>0</v>
      </c>
      <c r="O1302" s="3">
        <v>0.95</v>
      </c>
      <c r="P1302" s="3">
        <v>54476</v>
      </c>
      <c r="Q1302" s="1">
        <v>44986</v>
      </c>
      <c r="R1302" t="s">
        <v>122</v>
      </c>
    </row>
    <row r="1303" spans="1:18" x14ac:dyDescent="0.25">
      <c r="A1303" t="s">
        <v>123</v>
      </c>
      <c r="B1303" t="s">
        <v>124</v>
      </c>
      <c r="C1303" s="3">
        <v>46653</v>
      </c>
      <c r="D1303" s="3">
        <v>46653</v>
      </c>
      <c r="E1303" s="3">
        <v>0</v>
      </c>
      <c r="F1303" s="3">
        <v>0</v>
      </c>
      <c r="G1303" s="3">
        <v>0</v>
      </c>
      <c r="H1303" s="3">
        <v>35703.11</v>
      </c>
      <c r="I1303" s="3">
        <v>16988.13</v>
      </c>
      <c r="J1303" s="3">
        <v>1204.8</v>
      </c>
      <c r="K1303" s="3">
        <v>1844.55</v>
      </c>
      <c r="L1303" s="3">
        <v>0</v>
      </c>
      <c r="M1303" s="3"/>
      <c r="N1303" s="3">
        <v>-4861.28</v>
      </c>
      <c r="O1303" s="3">
        <v>0.69</v>
      </c>
      <c r="P1303" s="3">
        <v>50880</v>
      </c>
      <c r="Q1303" s="1">
        <v>44986</v>
      </c>
      <c r="R1303" t="s">
        <v>2297</v>
      </c>
    </row>
    <row r="1304" spans="1:18" x14ac:dyDescent="0.25">
      <c r="A1304" t="s">
        <v>125</v>
      </c>
      <c r="B1304" t="s">
        <v>126</v>
      </c>
      <c r="C1304" s="3">
        <v>57450</v>
      </c>
      <c r="D1304" s="3">
        <v>0</v>
      </c>
      <c r="E1304" s="3">
        <v>51130.58</v>
      </c>
      <c r="F1304" s="3">
        <v>8875.9500000000007</v>
      </c>
      <c r="G1304" s="3">
        <v>0</v>
      </c>
      <c r="H1304" s="3">
        <v>35703.11</v>
      </c>
      <c r="I1304" s="3">
        <v>17042.669999999998</v>
      </c>
      <c r="J1304" s="3">
        <v>1207.2</v>
      </c>
      <c r="K1304" s="3">
        <v>1850.06</v>
      </c>
      <c r="L1304" s="3">
        <v>0</v>
      </c>
      <c r="M1304" s="3"/>
      <c r="N1304" s="3">
        <v>0</v>
      </c>
      <c r="O1304" s="3">
        <v>0.43</v>
      </c>
      <c r="P1304" s="3">
        <v>115810</v>
      </c>
      <c r="Q1304" s="1">
        <v>44986</v>
      </c>
      <c r="R1304" t="s">
        <v>126</v>
      </c>
    </row>
    <row r="1305" spans="1:18" x14ac:dyDescent="0.25">
      <c r="A1305" t="s">
        <v>127</v>
      </c>
      <c r="B1305" t="s">
        <v>128</v>
      </c>
      <c r="C1305" s="3">
        <v>55453</v>
      </c>
      <c r="D1305" s="3">
        <v>55453</v>
      </c>
      <c r="E1305" s="3">
        <v>0</v>
      </c>
      <c r="F1305" s="3">
        <v>0</v>
      </c>
      <c r="G1305" s="3">
        <v>0</v>
      </c>
      <c r="H1305" s="3">
        <v>35703.11</v>
      </c>
      <c r="I1305" s="3">
        <v>20205.79</v>
      </c>
      <c r="J1305" s="3">
        <v>0</v>
      </c>
      <c r="K1305" s="3">
        <v>2193.59</v>
      </c>
      <c r="L1305" s="3">
        <v>0</v>
      </c>
      <c r="M1305" s="3"/>
      <c r="N1305" s="3">
        <v>1785.89</v>
      </c>
      <c r="O1305" s="3">
        <v>0.62</v>
      </c>
      <c r="P1305" s="3">
        <v>59889</v>
      </c>
      <c r="Q1305" s="1">
        <v>44986</v>
      </c>
      <c r="R1305" t="s">
        <v>2298</v>
      </c>
    </row>
    <row r="1306" spans="1:18" x14ac:dyDescent="0.25">
      <c r="A1306" t="s">
        <v>1076</v>
      </c>
      <c r="B1306" t="s">
        <v>130</v>
      </c>
      <c r="C1306" s="3">
        <v>294494</v>
      </c>
      <c r="D1306" s="3">
        <v>0</v>
      </c>
      <c r="E1306" s="3">
        <v>263934.03000000003</v>
      </c>
      <c r="F1306" s="3">
        <v>43756.67</v>
      </c>
      <c r="G1306" s="3">
        <v>0</v>
      </c>
      <c r="H1306" s="3">
        <v>35703.11</v>
      </c>
      <c r="I1306" s="3">
        <v>20631.169999999998</v>
      </c>
      <c r="J1306" s="3">
        <v>145.19999999999999</v>
      </c>
      <c r="K1306" s="3">
        <v>2239.81</v>
      </c>
      <c r="L1306" s="3">
        <v>0</v>
      </c>
      <c r="M1306" s="3"/>
      <c r="N1306" s="3">
        <v>0</v>
      </c>
      <c r="O1306" s="3">
        <v>0.01</v>
      </c>
      <c r="P1306" s="3">
        <v>366410</v>
      </c>
      <c r="Q1306" s="1">
        <v>44986</v>
      </c>
      <c r="R1306" t="s">
        <v>130</v>
      </c>
    </row>
    <row r="1307" spans="1:18" x14ac:dyDescent="0.25">
      <c r="A1307" t="s">
        <v>131</v>
      </c>
      <c r="B1307" t="s">
        <v>109</v>
      </c>
      <c r="C1307" s="3">
        <v>47402</v>
      </c>
      <c r="D1307" s="3">
        <v>47431</v>
      </c>
      <c r="E1307" s="3">
        <v>0</v>
      </c>
      <c r="F1307" s="3">
        <v>0</v>
      </c>
      <c r="G1307" s="3">
        <v>29</v>
      </c>
      <c r="H1307" s="3">
        <v>35703.11</v>
      </c>
      <c r="I1307" s="3">
        <v>18902.37</v>
      </c>
      <c r="J1307" s="3">
        <v>133.19999999999999</v>
      </c>
      <c r="K1307" s="3">
        <v>2052.1799999999998</v>
      </c>
      <c r="L1307" s="3">
        <v>0</v>
      </c>
      <c r="M1307" s="3"/>
      <c r="N1307" s="3">
        <v>-10076.6</v>
      </c>
      <c r="O1307" s="3">
        <v>0.74</v>
      </c>
      <c r="P1307" s="3">
        <v>46686</v>
      </c>
      <c r="Q1307" s="1">
        <v>44986</v>
      </c>
      <c r="R1307" t="s">
        <v>2293</v>
      </c>
    </row>
    <row r="1308" spans="1:18" x14ac:dyDescent="0.25">
      <c r="A1308" t="s">
        <v>132</v>
      </c>
      <c r="B1308" t="s">
        <v>133</v>
      </c>
      <c r="C1308" s="3">
        <v>51195</v>
      </c>
      <c r="D1308" s="3">
        <v>51195</v>
      </c>
      <c r="E1308" s="3">
        <v>0</v>
      </c>
      <c r="F1308" s="3">
        <v>0</v>
      </c>
      <c r="G1308" s="3">
        <v>0</v>
      </c>
      <c r="H1308" s="3">
        <v>35703.11</v>
      </c>
      <c r="I1308" s="3">
        <v>15728.34</v>
      </c>
      <c r="J1308" s="3">
        <v>0</v>
      </c>
      <c r="K1308" s="3">
        <v>1707.27</v>
      </c>
      <c r="L1308" s="3">
        <v>0</v>
      </c>
      <c r="M1308" s="3"/>
      <c r="N1308" s="3">
        <v>14531.54</v>
      </c>
      <c r="O1308" s="3">
        <v>0.74</v>
      </c>
      <c r="P1308" s="3">
        <v>67671</v>
      </c>
      <c r="Q1308" s="1">
        <v>44986</v>
      </c>
      <c r="R1308" t="s">
        <v>2299</v>
      </c>
    </row>
    <row r="1309" spans="1:18" x14ac:dyDescent="0.25">
      <c r="A1309" t="s">
        <v>134</v>
      </c>
      <c r="B1309" t="s">
        <v>133</v>
      </c>
      <c r="C1309" s="3">
        <v>45877</v>
      </c>
      <c r="D1309" s="3">
        <v>45877</v>
      </c>
      <c r="E1309" s="3">
        <v>0</v>
      </c>
      <c r="F1309" s="3">
        <v>0</v>
      </c>
      <c r="G1309" s="3">
        <v>0</v>
      </c>
      <c r="H1309" s="3">
        <v>35703.11</v>
      </c>
      <c r="I1309" s="3">
        <v>16230.08</v>
      </c>
      <c r="J1309" s="3">
        <v>1149.5999999999999</v>
      </c>
      <c r="K1309" s="3">
        <v>1762.11</v>
      </c>
      <c r="L1309" s="3">
        <v>0</v>
      </c>
      <c r="M1309" s="3"/>
      <c r="N1309" s="3">
        <v>-4790.7700000000004</v>
      </c>
      <c r="O1309" s="3">
        <v>0.87</v>
      </c>
      <c r="P1309" s="3">
        <v>50055</v>
      </c>
      <c r="Q1309" s="1">
        <v>44986</v>
      </c>
      <c r="R1309" t="s">
        <v>2299</v>
      </c>
    </row>
    <row r="1310" spans="1:18" x14ac:dyDescent="0.25">
      <c r="A1310" t="s">
        <v>135</v>
      </c>
      <c r="B1310" t="s">
        <v>109</v>
      </c>
      <c r="C1310" s="3">
        <v>44278</v>
      </c>
      <c r="D1310" s="3">
        <v>44307</v>
      </c>
      <c r="E1310" s="3">
        <v>0</v>
      </c>
      <c r="F1310" s="3">
        <v>0</v>
      </c>
      <c r="G1310" s="3">
        <v>29</v>
      </c>
      <c r="H1310" s="3">
        <v>35703.11</v>
      </c>
      <c r="I1310" s="3">
        <v>14572.16</v>
      </c>
      <c r="J1310" s="3">
        <v>1149.5999999999999</v>
      </c>
      <c r="K1310" s="3">
        <v>1582.07</v>
      </c>
      <c r="L1310" s="3">
        <v>0</v>
      </c>
      <c r="M1310" s="3"/>
      <c r="N1310" s="3">
        <v>-9274.83</v>
      </c>
      <c r="O1310" s="3">
        <v>0.89</v>
      </c>
      <c r="P1310" s="3">
        <v>43704</v>
      </c>
      <c r="Q1310" s="1">
        <v>44986</v>
      </c>
      <c r="R1310" t="s">
        <v>2293</v>
      </c>
    </row>
    <row r="1311" spans="1:18" x14ac:dyDescent="0.25">
      <c r="A1311" t="s">
        <v>136</v>
      </c>
      <c r="B1311" t="s">
        <v>1247</v>
      </c>
      <c r="C1311" s="3">
        <v>50198</v>
      </c>
      <c r="D1311" s="3">
        <v>51035</v>
      </c>
      <c r="E1311" s="3">
        <v>0</v>
      </c>
      <c r="F1311" s="3">
        <v>2509.87</v>
      </c>
      <c r="G1311" s="3">
        <v>837</v>
      </c>
      <c r="H1311" s="3">
        <v>35703.11</v>
      </c>
      <c r="I1311" s="3">
        <v>20898.400000000001</v>
      </c>
      <c r="J1311" s="3">
        <v>1032</v>
      </c>
      <c r="K1311" s="3">
        <v>2269.12</v>
      </c>
      <c r="L1311" s="3">
        <v>0</v>
      </c>
      <c r="M1311" s="3"/>
      <c r="N1311" s="3">
        <v>0</v>
      </c>
      <c r="O1311" s="3">
        <v>0.5</v>
      </c>
      <c r="P1311" s="3">
        <v>61576</v>
      </c>
      <c r="Q1311" s="1">
        <v>44986</v>
      </c>
      <c r="R1311" t="s">
        <v>137</v>
      </c>
    </row>
    <row r="1312" spans="1:18" x14ac:dyDescent="0.25">
      <c r="A1312" t="s">
        <v>138</v>
      </c>
      <c r="B1312" t="s">
        <v>139</v>
      </c>
      <c r="C1312" s="3">
        <v>39380</v>
      </c>
      <c r="D1312" s="3">
        <v>39380</v>
      </c>
      <c r="E1312" s="3">
        <v>0</v>
      </c>
      <c r="F1312" s="3">
        <v>0</v>
      </c>
      <c r="G1312" s="3">
        <v>0</v>
      </c>
      <c r="H1312" s="3">
        <v>35703.11</v>
      </c>
      <c r="I1312" s="3">
        <v>10607.36</v>
      </c>
      <c r="J1312" s="3">
        <v>0</v>
      </c>
      <c r="K1312" s="3">
        <v>1151.6300000000001</v>
      </c>
      <c r="L1312" s="3">
        <v>0</v>
      </c>
      <c r="M1312" s="3"/>
      <c r="N1312" s="3">
        <v>-4270.0600000000004</v>
      </c>
      <c r="O1312" s="3">
        <v>0.96</v>
      </c>
      <c r="P1312" s="3">
        <v>43193</v>
      </c>
      <c r="Q1312" s="1">
        <v>44986</v>
      </c>
      <c r="R1312" t="s">
        <v>2300</v>
      </c>
    </row>
    <row r="1313" spans="1:18" x14ac:dyDescent="0.25">
      <c r="A1313" t="s">
        <v>1522</v>
      </c>
      <c r="B1313" t="s">
        <v>1248</v>
      </c>
      <c r="C1313" s="3">
        <v>41258</v>
      </c>
      <c r="D1313" s="3">
        <v>41946</v>
      </c>
      <c r="E1313" s="3">
        <v>0</v>
      </c>
      <c r="F1313" s="3">
        <v>688</v>
      </c>
      <c r="G1313" s="3">
        <v>688</v>
      </c>
      <c r="H1313" s="3">
        <v>35703.11</v>
      </c>
      <c r="I1313" s="3">
        <v>11709</v>
      </c>
      <c r="J1313" s="3">
        <v>830.4</v>
      </c>
      <c r="K1313" s="3">
        <v>1270.97</v>
      </c>
      <c r="L1313" s="3">
        <v>0</v>
      </c>
      <c r="M1313" s="3"/>
      <c r="N1313" s="3">
        <v>0</v>
      </c>
      <c r="O1313" s="3">
        <v>0.52</v>
      </c>
      <c r="P1313" s="3">
        <v>49514</v>
      </c>
      <c r="Q1313" s="1">
        <v>44986</v>
      </c>
      <c r="R1313" t="s">
        <v>2301</v>
      </c>
    </row>
    <row r="1314" spans="1:18" x14ac:dyDescent="0.25">
      <c r="A1314" t="s">
        <v>142</v>
      </c>
      <c r="B1314" t="s">
        <v>1249</v>
      </c>
      <c r="C1314" s="3">
        <v>3705328</v>
      </c>
      <c r="D1314" s="3">
        <v>0</v>
      </c>
      <c r="E1314" s="3">
        <v>2367297.09</v>
      </c>
      <c r="F1314" s="3" t="s">
        <v>72</v>
      </c>
      <c r="G1314" s="3">
        <v>0</v>
      </c>
      <c r="H1314" s="3">
        <v>35703.11</v>
      </c>
      <c r="I1314" s="3">
        <v>23303.47</v>
      </c>
      <c r="J1314" s="3">
        <v>163.19999999999999</v>
      </c>
      <c r="K1314" s="3">
        <v>2530.2199999999998</v>
      </c>
      <c r="L1314" s="3">
        <v>0</v>
      </c>
      <c r="M1314" s="3"/>
      <c r="N1314" s="3">
        <v>0</v>
      </c>
      <c r="O1314" s="3">
        <v>0.15</v>
      </c>
      <c r="P1314" s="3">
        <v>3885393</v>
      </c>
      <c r="Q1314" s="1">
        <v>44986</v>
      </c>
      <c r="R1314" t="s">
        <v>2302</v>
      </c>
    </row>
    <row r="1315" spans="1:18" x14ac:dyDescent="0.25">
      <c r="A1315" t="s">
        <v>144</v>
      </c>
      <c r="B1315" t="s">
        <v>1078</v>
      </c>
      <c r="C1315" s="3">
        <v>49254</v>
      </c>
      <c r="D1315" s="3">
        <v>49254</v>
      </c>
      <c r="E1315" s="3">
        <v>0</v>
      </c>
      <c r="F1315" s="3">
        <v>0</v>
      </c>
      <c r="G1315" s="3">
        <v>0</v>
      </c>
      <c r="H1315" s="3">
        <v>35703.11</v>
      </c>
      <c r="I1315" s="3">
        <v>20854.77</v>
      </c>
      <c r="J1315" s="3">
        <v>146.4</v>
      </c>
      <c r="K1315" s="3">
        <v>2263.9499999999998</v>
      </c>
      <c r="L1315" s="3">
        <v>0</v>
      </c>
      <c r="M1315" s="3"/>
      <c r="N1315" s="3">
        <v>-5219</v>
      </c>
      <c r="O1315" s="3">
        <v>0.77</v>
      </c>
      <c r="P1315" s="3">
        <v>53750</v>
      </c>
      <c r="Q1315" s="1">
        <v>44986</v>
      </c>
      <c r="R1315" t="s">
        <v>145</v>
      </c>
    </row>
    <row r="1316" spans="1:18" x14ac:dyDescent="0.25">
      <c r="A1316" t="s">
        <v>146</v>
      </c>
      <c r="B1316" t="s">
        <v>147</v>
      </c>
      <c r="C1316" s="3">
        <v>37029</v>
      </c>
      <c r="D1316" s="3">
        <v>37029</v>
      </c>
      <c r="E1316" s="3">
        <v>0</v>
      </c>
      <c r="F1316" s="3">
        <v>0</v>
      </c>
      <c r="G1316" s="3">
        <v>0</v>
      </c>
      <c r="H1316" s="3">
        <v>35703.11</v>
      </c>
      <c r="I1316" s="3">
        <v>7569.67</v>
      </c>
      <c r="J1316" s="3">
        <v>537.6</v>
      </c>
      <c r="K1316" s="3">
        <v>821.91</v>
      </c>
      <c r="L1316" s="3">
        <v>0</v>
      </c>
      <c r="M1316" s="3"/>
      <c r="N1316" s="3">
        <v>-3988.5</v>
      </c>
      <c r="O1316" s="3">
        <v>0.21</v>
      </c>
      <c r="P1316" s="3">
        <v>40644</v>
      </c>
      <c r="Q1316" s="1">
        <v>44986</v>
      </c>
      <c r="R1316" t="s">
        <v>2303</v>
      </c>
    </row>
    <row r="1317" spans="1:18" x14ac:dyDescent="0.25">
      <c r="A1317" t="s">
        <v>148</v>
      </c>
      <c r="B1317" t="s">
        <v>149</v>
      </c>
      <c r="C1317" s="3">
        <v>158128</v>
      </c>
      <c r="D1317" s="3">
        <v>0</v>
      </c>
      <c r="E1317" s="3">
        <v>146026.81</v>
      </c>
      <c r="F1317" s="3">
        <v>19402.53</v>
      </c>
      <c r="G1317" s="3">
        <v>0</v>
      </c>
      <c r="H1317" s="3">
        <v>35703.11</v>
      </c>
      <c r="I1317" s="3">
        <v>7318.8</v>
      </c>
      <c r="J1317" s="3">
        <v>519.6</v>
      </c>
      <c r="K1317" s="3">
        <v>794.66</v>
      </c>
      <c r="L1317" s="3">
        <v>0</v>
      </c>
      <c r="M1317" s="3"/>
      <c r="N1317" s="3">
        <v>0</v>
      </c>
      <c r="O1317" s="3">
        <v>0.49</v>
      </c>
      <c r="P1317" s="3">
        <v>209766</v>
      </c>
      <c r="Q1317" s="1">
        <v>44986</v>
      </c>
      <c r="R1317" t="s">
        <v>149</v>
      </c>
    </row>
    <row r="1318" spans="1:18" x14ac:dyDescent="0.25">
      <c r="A1318" t="s">
        <v>150</v>
      </c>
      <c r="B1318" t="s">
        <v>1250</v>
      </c>
      <c r="C1318" s="3">
        <v>42128</v>
      </c>
      <c r="D1318" s="3">
        <v>42128</v>
      </c>
      <c r="E1318" s="3">
        <v>0</v>
      </c>
      <c r="F1318" s="3">
        <v>0</v>
      </c>
      <c r="G1318" s="3">
        <v>0</v>
      </c>
      <c r="H1318" s="3">
        <v>35703.11</v>
      </c>
      <c r="I1318" s="3">
        <v>12559.77</v>
      </c>
      <c r="J1318" s="3">
        <v>890.4</v>
      </c>
      <c r="K1318" s="3">
        <v>1363.75</v>
      </c>
      <c r="L1318" s="3">
        <v>0</v>
      </c>
      <c r="M1318" s="3"/>
      <c r="N1318" s="3">
        <v>0</v>
      </c>
      <c r="O1318" s="3">
        <v>0.97</v>
      </c>
      <c r="P1318" s="3">
        <v>50518</v>
      </c>
      <c r="Q1318" s="1">
        <v>44986</v>
      </c>
      <c r="R1318" t="s">
        <v>1250</v>
      </c>
    </row>
    <row r="1319" spans="1:18" x14ac:dyDescent="0.25">
      <c r="A1319" t="s">
        <v>1524</v>
      </c>
      <c r="B1319" t="s">
        <v>83</v>
      </c>
      <c r="C1319" s="3">
        <v>51543</v>
      </c>
      <c r="D1319" s="3">
        <v>51543</v>
      </c>
      <c r="E1319" s="3">
        <v>0</v>
      </c>
      <c r="F1319" s="3">
        <v>0</v>
      </c>
      <c r="G1319" s="3">
        <v>0</v>
      </c>
      <c r="H1319" s="3">
        <v>35703.11</v>
      </c>
      <c r="I1319" s="3">
        <v>6173.54</v>
      </c>
      <c r="J1319" s="3">
        <v>0</v>
      </c>
      <c r="K1319" s="3">
        <v>587.72</v>
      </c>
      <c r="L1319" s="3">
        <v>0</v>
      </c>
      <c r="M1319" s="3"/>
      <c r="N1319" s="3">
        <v>0</v>
      </c>
      <c r="O1319" s="3">
        <v>0.63</v>
      </c>
      <c r="P1319" s="3">
        <v>42465</v>
      </c>
      <c r="Q1319" s="1">
        <v>44986</v>
      </c>
      <c r="R1319" t="s">
        <v>83</v>
      </c>
    </row>
    <row r="1320" spans="1:18" x14ac:dyDescent="0.25">
      <c r="A1320" t="s">
        <v>153</v>
      </c>
      <c r="B1320" t="s">
        <v>83</v>
      </c>
      <c r="C1320" s="3">
        <v>57285</v>
      </c>
      <c r="D1320" s="3">
        <v>57285</v>
      </c>
      <c r="E1320" s="3">
        <v>0</v>
      </c>
      <c r="F1320" s="3">
        <v>0</v>
      </c>
      <c r="G1320" s="3">
        <v>0</v>
      </c>
      <c r="H1320" s="3">
        <v>35703.11</v>
      </c>
      <c r="I1320" s="3">
        <v>21721.91</v>
      </c>
      <c r="J1320" s="3">
        <v>0</v>
      </c>
      <c r="K1320" s="3">
        <v>2358.11</v>
      </c>
      <c r="L1320" s="3">
        <v>0</v>
      </c>
      <c r="M1320" s="3"/>
      <c r="N1320" s="3">
        <v>0</v>
      </c>
      <c r="O1320" s="3">
        <v>0.87</v>
      </c>
      <c r="P1320" s="3">
        <v>59784</v>
      </c>
      <c r="Q1320" s="1">
        <v>44986</v>
      </c>
      <c r="R1320" t="s">
        <v>83</v>
      </c>
    </row>
    <row r="1321" spans="1:18" x14ac:dyDescent="0.25">
      <c r="A1321" t="s">
        <v>154</v>
      </c>
      <c r="B1321" t="s">
        <v>1080</v>
      </c>
      <c r="C1321" s="3">
        <v>42140</v>
      </c>
      <c r="D1321" s="3">
        <v>42140</v>
      </c>
      <c r="E1321" s="3">
        <v>0</v>
      </c>
      <c r="F1321" s="3">
        <v>0</v>
      </c>
      <c r="G1321" s="3">
        <v>0</v>
      </c>
      <c r="H1321" s="3">
        <v>35703.11</v>
      </c>
      <c r="I1321" s="3">
        <v>12559.77</v>
      </c>
      <c r="J1321" s="3">
        <v>902.4</v>
      </c>
      <c r="K1321" s="3">
        <v>1363.75</v>
      </c>
      <c r="L1321" s="3">
        <v>0</v>
      </c>
      <c r="M1321" s="3"/>
      <c r="N1321" s="3">
        <v>-2951.02</v>
      </c>
      <c r="O1321" s="3">
        <v>0.99</v>
      </c>
      <c r="P1321" s="3">
        <v>47579</v>
      </c>
      <c r="Q1321" s="1">
        <v>44986</v>
      </c>
      <c r="R1321" t="s">
        <v>1250</v>
      </c>
    </row>
    <row r="1322" spans="1:18" x14ac:dyDescent="0.25">
      <c r="A1322" t="s">
        <v>155</v>
      </c>
      <c r="B1322" t="s">
        <v>1081</v>
      </c>
      <c r="C1322" s="3">
        <v>182260</v>
      </c>
      <c r="D1322" s="3">
        <v>0</v>
      </c>
      <c r="E1322" s="3">
        <v>168771.62</v>
      </c>
      <c r="F1322" s="3">
        <v>21926.959999999999</v>
      </c>
      <c r="G1322" s="3">
        <v>0</v>
      </c>
      <c r="H1322" s="3">
        <v>35703.11</v>
      </c>
      <c r="I1322" s="3">
        <v>12679.75</v>
      </c>
      <c r="J1322" s="3">
        <v>0</v>
      </c>
      <c r="K1322" s="3">
        <v>1376.86</v>
      </c>
      <c r="L1322" s="3">
        <v>0</v>
      </c>
      <c r="M1322" s="3"/>
      <c r="N1322" s="3">
        <v>6165.48</v>
      </c>
      <c r="O1322" s="3">
        <v>0.22</v>
      </c>
      <c r="P1322" s="3">
        <v>246624</v>
      </c>
      <c r="Q1322" s="1">
        <v>44986</v>
      </c>
      <c r="R1322" t="s">
        <v>149</v>
      </c>
    </row>
    <row r="1323" spans="1:18" x14ac:dyDescent="0.25">
      <c r="A1323" t="s">
        <v>156</v>
      </c>
      <c r="B1323" t="s">
        <v>126</v>
      </c>
      <c r="C1323" s="3">
        <v>56171</v>
      </c>
      <c r="D1323" s="3">
        <v>0</v>
      </c>
      <c r="E1323" s="3">
        <v>50165.8</v>
      </c>
      <c r="F1323" s="3">
        <v>8513.49</v>
      </c>
      <c r="G1323" s="3">
        <v>0</v>
      </c>
      <c r="H1323" s="3">
        <v>35703.11</v>
      </c>
      <c r="I1323" s="3">
        <v>16170.09</v>
      </c>
      <c r="J1323" s="3">
        <v>1146</v>
      </c>
      <c r="K1323" s="3">
        <v>1755.22</v>
      </c>
      <c r="L1323" s="3">
        <v>0</v>
      </c>
      <c r="M1323" s="3"/>
      <c r="N1323" s="3">
        <v>0</v>
      </c>
      <c r="O1323" s="3">
        <v>0.28999999999999998</v>
      </c>
      <c r="P1323" s="3">
        <v>113454</v>
      </c>
      <c r="Q1323" s="1">
        <v>44986</v>
      </c>
      <c r="R1323" t="s">
        <v>126</v>
      </c>
    </row>
    <row r="1324" spans="1:18" x14ac:dyDescent="0.25">
      <c r="A1324" t="s">
        <v>157</v>
      </c>
      <c r="B1324" t="s">
        <v>1251</v>
      </c>
      <c r="C1324" s="3">
        <v>4102180</v>
      </c>
      <c r="D1324" s="3">
        <v>0</v>
      </c>
      <c r="E1324" s="3">
        <v>2586274.6800000002</v>
      </c>
      <c r="F1324" s="3" t="s">
        <v>72</v>
      </c>
      <c r="G1324" s="3">
        <v>0</v>
      </c>
      <c r="H1324" s="3">
        <v>35703.11</v>
      </c>
      <c r="I1324" s="3">
        <v>16404.59</v>
      </c>
      <c r="J1324" s="3">
        <v>1161.5999999999999</v>
      </c>
      <c r="K1324" s="3">
        <v>1780.74</v>
      </c>
      <c r="L1324" s="3">
        <v>0</v>
      </c>
      <c r="M1324" s="3"/>
      <c r="N1324" s="3">
        <v>0</v>
      </c>
      <c r="O1324" s="3">
        <v>0.23</v>
      </c>
      <c r="P1324" s="3">
        <v>4286544</v>
      </c>
      <c r="Q1324" s="1">
        <v>44986</v>
      </c>
      <c r="R1324" t="s">
        <v>2305</v>
      </c>
    </row>
    <row r="1325" spans="1:18" x14ac:dyDescent="0.25">
      <c r="A1325" t="s">
        <v>159</v>
      </c>
      <c r="B1325" t="s">
        <v>1082</v>
      </c>
      <c r="C1325" s="3">
        <v>46114</v>
      </c>
      <c r="D1325" s="3">
        <v>46872</v>
      </c>
      <c r="E1325" s="3">
        <v>0</v>
      </c>
      <c r="F1325" s="3">
        <v>758</v>
      </c>
      <c r="G1325" s="3">
        <v>758</v>
      </c>
      <c r="H1325" s="3">
        <v>35703.11</v>
      </c>
      <c r="I1325" s="3">
        <v>12505.23</v>
      </c>
      <c r="J1325" s="3">
        <v>886.8</v>
      </c>
      <c r="K1325" s="3">
        <v>1357.89</v>
      </c>
      <c r="L1325" s="3">
        <v>0</v>
      </c>
      <c r="M1325" s="3"/>
      <c r="N1325" s="3">
        <v>0</v>
      </c>
      <c r="O1325" s="3">
        <v>0.97</v>
      </c>
      <c r="P1325" s="3">
        <v>50454</v>
      </c>
      <c r="Q1325" s="1">
        <v>44986</v>
      </c>
      <c r="R1325" t="s">
        <v>2306</v>
      </c>
    </row>
    <row r="1326" spans="1:18" x14ac:dyDescent="0.25">
      <c r="A1326" t="s">
        <v>161</v>
      </c>
      <c r="B1326" t="s">
        <v>162</v>
      </c>
      <c r="C1326" s="3">
        <v>46150</v>
      </c>
      <c r="D1326" s="3">
        <v>46150</v>
      </c>
      <c r="E1326" s="3">
        <v>0</v>
      </c>
      <c r="F1326" s="3">
        <v>0</v>
      </c>
      <c r="G1326" s="3">
        <v>0</v>
      </c>
      <c r="H1326" s="3">
        <v>35703.11</v>
      </c>
      <c r="I1326" s="3">
        <v>12537.95</v>
      </c>
      <c r="J1326" s="3">
        <v>889.2</v>
      </c>
      <c r="K1326" s="3">
        <v>1361.34</v>
      </c>
      <c r="L1326" s="3">
        <v>0</v>
      </c>
      <c r="M1326" s="3"/>
      <c r="N1326" s="3">
        <v>-4449.05</v>
      </c>
      <c r="O1326" s="3">
        <v>0.45</v>
      </c>
      <c r="P1326" s="3">
        <v>46043</v>
      </c>
      <c r="Q1326" s="1">
        <v>44986</v>
      </c>
      <c r="R1326" t="s">
        <v>2307</v>
      </c>
    </row>
    <row r="1327" spans="1:18" x14ac:dyDescent="0.25">
      <c r="A1327" t="s">
        <v>163</v>
      </c>
      <c r="B1327" t="s">
        <v>1252</v>
      </c>
      <c r="C1327" s="3">
        <v>42451</v>
      </c>
      <c r="D1327" s="3">
        <v>43159</v>
      </c>
      <c r="E1327" s="3">
        <v>0</v>
      </c>
      <c r="F1327" s="3">
        <v>2122.5</v>
      </c>
      <c r="G1327" s="3">
        <v>708</v>
      </c>
      <c r="H1327" s="3">
        <v>35703.11</v>
      </c>
      <c r="I1327" s="3">
        <v>12876.08</v>
      </c>
      <c r="J1327" s="3">
        <v>913.2</v>
      </c>
      <c r="K1327" s="3">
        <v>1397.9</v>
      </c>
      <c r="L1327" s="3">
        <v>0</v>
      </c>
      <c r="M1327" s="3"/>
      <c r="N1327" s="3">
        <v>0</v>
      </c>
      <c r="O1327" s="3">
        <v>0.21</v>
      </c>
      <c r="P1327" s="3">
        <v>52305</v>
      </c>
      <c r="Q1327" s="1">
        <v>44986</v>
      </c>
      <c r="R1327" t="s">
        <v>2308</v>
      </c>
    </row>
    <row r="1328" spans="1:18" x14ac:dyDescent="0.25">
      <c r="A1328" t="s">
        <v>165</v>
      </c>
      <c r="B1328" t="s">
        <v>81</v>
      </c>
      <c r="C1328" s="3">
        <v>46176</v>
      </c>
      <c r="D1328" s="3">
        <v>46176</v>
      </c>
      <c r="E1328" s="3">
        <v>0</v>
      </c>
      <c r="F1328" s="3">
        <v>0</v>
      </c>
      <c r="G1328" s="3">
        <v>0</v>
      </c>
      <c r="H1328" s="3">
        <v>35703.11</v>
      </c>
      <c r="I1328" s="3">
        <v>11987.13</v>
      </c>
      <c r="J1328" s="3">
        <v>849.6</v>
      </c>
      <c r="K1328" s="3">
        <v>1301.32</v>
      </c>
      <c r="L1328" s="3">
        <v>0</v>
      </c>
      <c r="M1328" s="3"/>
      <c r="N1328" s="3">
        <v>-4397.7700000000004</v>
      </c>
      <c r="O1328" s="3">
        <v>0.61</v>
      </c>
      <c r="P1328" s="3">
        <v>45444</v>
      </c>
      <c r="Q1328" s="1">
        <v>44986</v>
      </c>
      <c r="R1328" t="s">
        <v>2287</v>
      </c>
    </row>
    <row r="1329" spans="1:18" x14ac:dyDescent="0.25">
      <c r="A1329" t="s">
        <v>166</v>
      </c>
      <c r="B1329" t="s">
        <v>167</v>
      </c>
      <c r="C1329" s="3">
        <v>47422</v>
      </c>
      <c r="D1329" s="3">
        <v>47422</v>
      </c>
      <c r="E1329" s="3">
        <v>0</v>
      </c>
      <c r="F1329" s="3">
        <v>0</v>
      </c>
      <c r="G1329" s="3">
        <v>0</v>
      </c>
      <c r="H1329" s="3">
        <v>35703.11</v>
      </c>
      <c r="I1329" s="3">
        <v>13688.67</v>
      </c>
      <c r="J1329" s="3">
        <v>970.8</v>
      </c>
      <c r="K1329" s="3">
        <v>1486.19</v>
      </c>
      <c r="L1329" s="3">
        <v>0</v>
      </c>
      <c r="M1329" s="3"/>
      <c r="N1329" s="3">
        <v>-4555.5600000000004</v>
      </c>
      <c r="O1329" s="3">
        <v>0.79</v>
      </c>
      <c r="P1329" s="3">
        <v>47294</v>
      </c>
      <c r="Q1329" s="1">
        <v>44986</v>
      </c>
      <c r="R1329" t="s">
        <v>2309</v>
      </c>
    </row>
    <row r="1330" spans="1:18" x14ac:dyDescent="0.25">
      <c r="A1330" t="s">
        <v>168</v>
      </c>
      <c r="B1330" t="s">
        <v>1237</v>
      </c>
      <c r="C1330" s="3">
        <v>96315</v>
      </c>
      <c r="D1330" s="3">
        <v>48716</v>
      </c>
      <c r="E1330" s="3">
        <v>47599</v>
      </c>
      <c r="F1330" s="3">
        <v>4698.46</v>
      </c>
      <c r="G1330" s="3">
        <v>0</v>
      </c>
      <c r="H1330" s="3">
        <v>35703.11</v>
      </c>
      <c r="I1330" s="3">
        <v>13356</v>
      </c>
      <c r="J1330" s="3">
        <v>946.8</v>
      </c>
      <c r="K1330" s="3">
        <v>1449.98</v>
      </c>
      <c r="L1330" s="3">
        <v>0</v>
      </c>
      <c r="M1330" s="3"/>
      <c r="N1330" s="3">
        <v>0</v>
      </c>
      <c r="O1330" s="3">
        <v>0.65</v>
      </c>
      <c r="P1330" s="3">
        <v>103754</v>
      </c>
      <c r="Q1330" s="1">
        <v>44986</v>
      </c>
      <c r="R1330" t="s">
        <v>33</v>
      </c>
    </row>
    <row r="1331" spans="1:18" x14ac:dyDescent="0.25">
      <c r="A1331" t="s">
        <v>169</v>
      </c>
      <c r="B1331" t="s">
        <v>1177</v>
      </c>
      <c r="C1331" s="3">
        <v>46230</v>
      </c>
      <c r="D1331" s="3">
        <v>46230</v>
      </c>
      <c r="E1331" s="3">
        <v>0</v>
      </c>
      <c r="F1331" s="3">
        <v>0</v>
      </c>
      <c r="G1331" s="3">
        <v>0</v>
      </c>
      <c r="H1331" s="3">
        <v>35703.11</v>
      </c>
      <c r="I1331" s="3">
        <v>9418.4599999999991</v>
      </c>
      <c r="J1331" s="3">
        <v>667.2</v>
      </c>
      <c r="K1331" s="3">
        <v>1022.64</v>
      </c>
      <c r="L1331" s="3">
        <v>0</v>
      </c>
      <c r="M1331" s="3"/>
      <c r="N1331" s="3">
        <v>-4160.1000000000004</v>
      </c>
      <c r="O1331" s="3">
        <v>0.69</v>
      </c>
      <c r="P1331" s="3">
        <v>42652</v>
      </c>
      <c r="Q1331" s="1">
        <v>44986</v>
      </c>
      <c r="R1331" t="s">
        <v>170</v>
      </c>
    </row>
    <row r="1332" spans="1:18" x14ac:dyDescent="0.25">
      <c r="A1332" t="s">
        <v>171</v>
      </c>
      <c r="B1332" t="s">
        <v>1253</v>
      </c>
      <c r="C1332" s="3">
        <v>39719</v>
      </c>
      <c r="D1332" s="3">
        <v>0</v>
      </c>
      <c r="E1332" s="3">
        <v>39719</v>
      </c>
      <c r="F1332" s="3">
        <v>1985.95</v>
      </c>
      <c r="G1332" s="3">
        <v>0</v>
      </c>
      <c r="H1332" s="3">
        <v>35703.11</v>
      </c>
      <c r="I1332" s="3">
        <v>10203.790000000001</v>
      </c>
      <c r="J1332" s="3">
        <v>723.6</v>
      </c>
      <c r="K1332" s="3">
        <v>1107.49</v>
      </c>
      <c r="L1332" s="3">
        <v>0</v>
      </c>
      <c r="M1332" s="3"/>
      <c r="N1332" s="3">
        <v>0</v>
      </c>
      <c r="O1332" s="3">
        <v>0.06</v>
      </c>
      <c r="P1332" s="3">
        <v>89443</v>
      </c>
      <c r="Q1332" s="1">
        <v>44986</v>
      </c>
      <c r="R1332" t="s">
        <v>2573</v>
      </c>
    </row>
    <row r="1333" spans="1:18" x14ac:dyDescent="0.25">
      <c r="A1333" t="s">
        <v>173</v>
      </c>
      <c r="B1333" t="s">
        <v>1254</v>
      </c>
      <c r="C1333" s="3">
        <v>3246831</v>
      </c>
      <c r="D1333" s="3">
        <v>0</v>
      </c>
      <c r="E1333" s="3">
        <v>2057538.8</v>
      </c>
      <c r="F1333" s="3" t="s">
        <v>72</v>
      </c>
      <c r="G1333" s="3">
        <v>0</v>
      </c>
      <c r="H1333" s="3">
        <v>35703.11</v>
      </c>
      <c r="I1333" s="3">
        <v>10165.61</v>
      </c>
      <c r="J1333" s="3">
        <v>721.2</v>
      </c>
      <c r="K1333" s="3">
        <v>1103.3499999999999</v>
      </c>
      <c r="L1333" s="3">
        <v>0</v>
      </c>
      <c r="M1333" s="3"/>
      <c r="N1333" s="3">
        <v>0</v>
      </c>
      <c r="O1333" s="3">
        <v>0.79</v>
      </c>
      <c r="P1333" s="3">
        <v>3397402</v>
      </c>
      <c r="Q1333" s="1">
        <v>44986</v>
      </c>
      <c r="R1333" t="s">
        <v>2310</v>
      </c>
    </row>
    <row r="1334" spans="1:18" x14ac:dyDescent="0.25">
      <c r="A1334" t="s">
        <v>175</v>
      </c>
      <c r="B1334" t="s">
        <v>176</v>
      </c>
      <c r="C1334" s="3">
        <v>40634</v>
      </c>
      <c r="D1334" s="3">
        <v>40634</v>
      </c>
      <c r="E1334" s="3">
        <v>0</v>
      </c>
      <c r="F1334" s="3">
        <v>0</v>
      </c>
      <c r="G1334" s="3">
        <v>0</v>
      </c>
      <c r="H1334" s="3">
        <v>35703.11</v>
      </c>
      <c r="I1334" s="3">
        <v>11098.19</v>
      </c>
      <c r="J1334" s="3">
        <v>787.2</v>
      </c>
      <c r="K1334" s="3">
        <v>1204.75</v>
      </c>
      <c r="L1334" s="3">
        <v>0</v>
      </c>
      <c r="M1334" s="3"/>
      <c r="N1334" s="3">
        <v>-4315.42</v>
      </c>
      <c r="O1334" s="3">
        <v>0.17</v>
      </c>
      <c r="P1334" s="3">
        <v>44478</v>
      </c>
      <c r="Q1334" s="1">
        <v>44986</v>
      </c>
      <c r="R1334" t="s">
        <v>2311</v>
      </c>
    </row>
    <row r="1335" spans="1:18" x14ac:dyDescent="0.25">
      <c r="A1335" t="s">
        <v>177</v>
      </c>
      <c r="B1335" t="s">
        <v>1255</v>
      </c>
      <c r="C1335" s="3">
        <v>1564180</v>
      </c>
      <c r="D1335" s="3">
        <v>0</v>
      </c>
      <c r="E1335" s="3">
        <v>1060401.69</v>
      </c>
      <c r="F1335" s="3" t="s">
        <v>72</v>
      </c>
      <c r="G1335" s="3">
        <v>0</v>
      </c>
      <c r="H1335" s="3">
        <v>35703.11</v>
      </c>
      <c r="I1335" s="3">
        <v>11098.19</v>
      </c>
      <c r="J1335" s="3">
        <v>787.2</v>
      </c>
      <c r="K1335" s="3">
        <v>1204.75</v>
      </c>
      <c r="L1335" s="3">
        <v>0</v>
      </c>
      <c r="M1335" s="3"/>
      <c r="N1335" s="3">
        <v>0</v>
      </c>
      <c r="O1335" s="3">
        <v>0.67</v>
      </c>
      <c r="P1335" s="3">
        <v>1665994</v>
      </c>
      <c r="Q1335" s="1">
        <v>44986</v>
      </c>
      <c r="R1335" t="s">
        <v>2312</v>
      </c>
    </row>
    <row r="1336" spans="1:18" x14ac:dyDescent="0.25">
      <c r="A1336" t="s">
        <v>179</v>
      </c>
      <c r="B1336" t="s">
        <v>1256</v>
      </c>
      <c r="C1336" s="3">
        <v>125402</v>
      </c>
      <c r="D1336" s="3">
        <v>125402</v>
      </c>
      <c r="E1336" s="3">
        <v>0</v>
      </c>
      <c r="F1336" s="3">
        <v>0</v>
      </c>
      <c r="G1336" s="3">
        <v>0</v>
      </c>
      <c r="H1336" s="3">
        <v>35703.11</v>
      </c>
      <c r="I1336" s="3">
        <v>10531.01</v>
      </c>
      <c r="J1336" s="3">
        <v>747.6</v>
      </c>
      <c r="K1336" s="3">
        <v>1143.3599999999999</v>
      </c>
      <c r="L1336" s="3">
        <v>0</v>
      </c>
      <c r="M1336" s="3"/>
      <c r="N1336" s="3">
        <v>-4263.1499999999996</v>
      </c>
      <c r="O1336" s="3">
        <v>7.0000000000000007E-2</v>
      </c>
      <c r="P1336" s="3">
        <v>43862</v>
      </c>
      <c r="Q1336" s="1">
        <v>44986</v>
      </c>
      <c r="R1336" t="s">
        <v>180</v>
      </c>
    </row>
    <row r="1337" spans="1:18" x14ac:dyDescent="0.25">
      <c r="A1337" t="s">
        <v>181</v>
      </c>
      <c r="B1337" t="s">
        <v>182</v>
      </c>
      <c r="C1337" s="3">
        <v>64371</v>
      </c>
      <c r="D1337" s="3">
        <v>35000</v>
      </c>
      <c r="E1337" s="3">
        <v>29371</v>
      </c>
      <c r="F1337" s="3">
        <v>1468.55</v>
      </c>
      <c r="G1337" s="3">
        <v>0</v>
      </c>
      <c r="H1337" s="3">
        <v>35703.11</v>
      </c>
      <c r="I1337" s="3">
        <v>9625.7000000000007</v>
      </c>
      <c r="J1337" s="3">
        <v>681.6</v>
      </c>
      <c r="K1337" s="3">
        <v>1045.06</v>
      </c>
      <c r="L1337" s="3">
        <v>0</v>
      </c>
      <c r="M1337" s="3"/>
      <c r="N1337" s="3">
        <v>0</v>
      </c>
      <c r="O1337" s="3">
        <v>0.98</v>
      </c>
      <c r="P1337" s="3">
        <v>77896</v>
      </c>
      <c r="Q1337" s="1">
        <v>44986</v>
      </c>
      <c r="R1337" t="s">
        <v>182</v>
      </c>
    </row>
    <row r="1338" spans="1:18" x14ac:dyDescent="0.25">
      <c r="A1338" t="s">
        <v>183</v>
      </c>
      <c r="B1338" t="s">
        <v>326</v>
      </c>
      <c r="C1338" s="3">
        <v>44776</v>
      </c>
      <c r="D1338" s="3">
        <v>44776</v>
      </c>
      <c r="E1338" s="3">
        <v>0</v>
      </c>
      <c r="F1338" s="3">
        <v>714</v>
      </c>
      <c r="G1338" s="3">
        <v>0</v>
      </c>
      <c r="H1338" s="3">
        <v>35703.11</v>
      </c>
      <c r="I1338" s="3">
        <v>9522.08</v>
      </c>
      <c r="J1338" s="3">
        <v>675.6</v>
      </c>
      <c r="K1338" s="3">
        <v>1034.02</v>
      </c>
      <c r="L1338" s="3">
        <v>0</v>
      </c>
      <c r="M1338" s="3"/>
      <c r="N1338" s="3">
        <v>0</v>
      </c>
      <c r="O1338" s="3">
        <v>0.19</v>
      </c>
      <c r="P1338" s="3">
        <v>47649</v>
      </c>
      <c r="Q1338" s="1">
        <v>44986</v>
      </c>
      <c r="R1338" t="s">
        <v>2607</v>
      </c>
    </row>
    <row r="1339" spans="1:18" x14ac:dyDescent="0.25">
      <c r="A1339" t="s">
        <v>185</v>
      </c>
      <c r="B1339" t="s">
        <v>186</v>
      </c>
      <c r="C1339" s="3">
        <v>39007</v>
      </c>
      <c r="D1339" s="3">
        <v>0</v>
      </c>
      <c r="E1339" s="3">
        <v>39007</v>
      </c>
      <c r="F1339" s="3">
        <v>1950.35</v>
      </c>
      <c r="G1339" s="3">
        <v>0</v>
      </c>
      <c r="H1339" s="3">
        <v>35703.11</v>
      </c>
      <c r="I1339" s="3">
        <v>10214.69</v>
      </c>
      <c r="J1339" s="3">
        <v>0</v>
      </c>
      <c r="K1339" s="3">
        <v>1109.21</v>
      </c>
      <c r="L1339" s="3">
        <v>0</v>
      </c>
      <c r="M1339" s="3"/>
      <c r="N1339" s="3">
        <v>0</v>
      </c>
      <c r="O1339" s="3">
        <v>0.64</v>
      </c>
      <c r="P1339" s="3">
        <v>87985</v>
      </c>
      <c r="Q1339" s="1">
        <v>44986</v>
      </c>
      <c r="R1339" t="s">
        <v>186</v>
      </c>
    </row>
    <row r="1340" spans="1:18" x14ac:dyDescent="0.25">
      <c r="A1340" t="s">
        <v>187</v>
      </c>
      <c r="B1340" t="s">
        <v>188</v>
      </c>
      <c r="C1340" s="3">
        <v>37836</v>
      </c>
      <c r="D1340" s="3">
        <v>38000</v>
      </c>
      <c r="E1340" s="3">
        <v>0</v>
      </c>
      <c r="F1340" s="3">
        <v>0</v>
      </c>
      <c r="G1340" s="3">
        <v>164</v>
      </c>
      <c r="H1340" s="3">
        <v>35703.11</v>
      </c>
      <c r="I1340" s="3">
        <v>9320.2999999999993</v>
      </c>
      <c r="J1340" s="3">
        <v>0</v>
      </c>
      <c r="K1340" s="3">
        <v>1011.95</v>
      </c>
      <c r="L1340" s="3">
        <v>0</v>
      </c>
      <c r="M1340" s="3"/>
      <c r="N1340" s="3">
        <v>-4150.7299999999996</v>
      </c>
      <c r="O1340" s="3">
        <v>0.37</v>
      </c>
      <c r="P1340" s="3">
        <v>41721</v>
      </c>
      <c r="Q1340" s="1">
        <v>44986</v>
      </c>
      <c r="R1340" t="s">
        <v>2313</v>
      </c>
    </row>
    <row r="1341" spans="1:18" x14ac:dyDescent="0.25">
      <c r="A1341" t="s">
        <v>189</v>
      </c>
      <c r="B1341" t="s">
        <v>190</v>
      </c>
      <c r="C1341" s="3">
        <v>41698</v>
      </c>
      <c r="D1341" s="3">
        <v>41698</v>
      </c>
      <c r="E1341" s="3">
        <v>0</v>
      </c>
      <c r="F1341" s="3">
        <v>0</v>
      </c>
      <c r="G1341" s="3">
        <v>0</v>
      </c>
      <c r="H1341" s="3">
        <v>35703.11</v>
      </c>
      <c r="I1341" s="3">
        <v>12139.83</v>
      </c>
      <c r="J1341" s="3">
        <v>860.4</v>
      </c>
      <c r="K1341" s="3">
        <v>1318.22</v>
      </c>
      <c r="L1341" s="3">
        <v>0</v>
      </c>
      <c r="M1341" s="3"/>
      <c r="N1341" s="3">
        <v>-4412.07</v>
      </c>
      <c r="O1341" s="3">
        <v>0.51</v>
      </c>
      <c r="P1341" s="3">
        <v>45610</v>
      </c>
      <c r="Q1341" s="1">
        <v>44986</v>
      </c>
      <c r="R1341" t="s">
        <v>2314</v>
      </c>
    </row>
    <row r="1342" spans="1:18" x14ac:dyDescent="0.25">
      <c r="A1342" t="s">
        <v>191</v>
      </c>
      <c r="B1342" t="s">
        <v>192</v>
      </c>
      <c r="C1342" s="3">
        <v>41859</v>
      </c>
      <c r="D1342" s="3">
        <v>41859</v>
      </c>
      <c r="E1342" s="3">
        <v>0</v>
      </c>
      <c r="F1342" s="3">
        <v>0</v>
      </c>
      <c r="G1342" s="3">
        <v>0</v>
      </c>
      <c r="H1342" s="3">
        <v>35703.11</v>
      </c>
      <c r="I1342" s="3">
        <v>11370.87</v>
      </c>
      <c r="J1342" s="3">
        <v>806.4</v>
      </c>
      <c r="K1342" s="3">
        <v>1234.76</v>
      </c>
      <c r="L1342" s="3">
        <v>0</v>
      </c>
      <c r="M1342" s="3"/>
      <c r="N1342" s="3">
        <v>-4341.0600000000004</v>
      </c>
      <c r="O1342" s="3">
        <v>0.92</v>
      </c>
      <c r="P1342" s="3">
        <v>44775</v>
      </c>
      <c r="Q1342" s="1">
        <v>44986</v>
      </c>
      <c r="R1342" t="s">
        <v>2315</v>
      </c>
    </row>
    <row r="1343" spans="1:18" x14ac:dyDescent="0.25">
      <c r="A1343" t="s">
        <v>193</v>
      </c>
      <c r="B1343" t="s">
        <v>192</v>
      </c>
      <c r="C1343" s="3">
        <v>78348</v>
      </c>
      <c r="D1343" s="3">
        <v>78361</v>
      </c>
      <c r="E1343" s="3">
        <v>0</v>
      </c>
      <c r="F1343" s="3">
        <v>0</v>
      </c>
      <c r="G1343" s="3">
        <v>13</v>
      </c>
      <c r="H1343" s="3">
        <v>35703.11</v>
      </c>
      <c r="I1343" s="3">
        <v>10263.780000000001</v>
      </c>
      <c r="J1343" s="3">
        <v>0</v>
      </c>
      <c r="K1343" s="3">
        <v>1114.04</v>
      </c>
      <c r="L1343" s="3">
        <v>29617.97</v>
      </c>
      <c r="M1343" s="3"/>
      <c r="N1343" s="3">
        <v>-4238.01</v>
      </c>
      <c r="O1343" s="3">
        <v>0.11</v>
      </c>
      <c r="P1343" s="3">
        <v>72448</v>
      </c>
      <c r="Q1343" s="1">
        <v>44986</v>
      </c>
      <c r="R1343" t="s">
        <v>2315</v>
      </c>
    </row>
    <row r="1344" spans="1:18" x14ac:dyDescent="0.25">
      <c r="A1344" t="s">
        <v>194</v>
      </c>
      <c r="B1344" t="s">
        <v>195</v>
      </c>
      <c r="C1344" s="3">
        <v>39682</v>
      </c>
      <c r="D1344" s="3">
        <v>39682</v>
      </c>
      <c r="E1344" s="3">
        <v>0</v>
      </c>
      <c r="F1344" s="3">
        <v>0</v>
      </c>
      <c r="G1344" s="3">
        <v>0</v>
      </c>
      <c r="H1344" s="3">
        <v>35703.11</v>
      </c>
      <c r="I1344" s="3">
        <v>10165.61</v>
      </c>
      <c r="J1344" s="3">
        <v>721.2</v>
      </c>
      <c r="K1344" s="3">
        <v>1103.3499999999999</v>
      </c>
      <c r="L1344" s="3">
        <v>0</v>
      </c>
      <c r="M1344" s="3"/>
      <c r="N1344" s="3">
        <v>-4228.6400000000003</v>
      </c>
      <c r="O1344" s="3">
        <v>0.37</v>
      </c>
      <c r="P1344" s="3">
        <v>43465</v>
      </c>
      <c r="Q1344" s="1">
        <v>44986</v>
      </c>
      <c r="R1344" t="s">
        <v>2316</v>
      </c>
    </row>
    <row r="1345" spans="1:18" x14ac:dyDescent="0.25">
      <c r="A1345" t="s">
        <v>196</v>
      </c>
      <c r="B1345" t="s">
        <v>197</v>
      </c>
      <c r="C1345" s="3">
        <v>36365</v>
      </c>
      <c r="D1345" s="3">
        <v>36365</v>
      </c>
      <c r="E1345" s="3">
        <v>0</v>
      </c>
      <c r="F1345" s="3">
        <v>0</v>
      </c>
      <c r="G1345" s="3">
        <v>0</v>
      </c>
      <c r="H1345" s="3">
        <v>35703.11</v>
      </c>
      <c r="I1345" s="3">
        <v>6920.69</v>
      </c>
      <c r="J1345" s="3">
        <v>490.8</v>
      </c>
      <c r="K1345" s="3">
        <v>751.55</v>
      </c>
      <c r="L1345" s="3">
        <v>0</v>
      </c>
      <c r="M1345" s="3"/>
      <c r="N1345" s="3">
        <v>-3928.83</v>
      </c>
      <c r="O1345" s="3">
        <v>0.68</v>
      </c>
      <c r="P1345" s="3">
        <v>39938</v>
      </c>
      <c r="Q1345" s="1">
        <v>44986</v>
      </c>
      <c r="R1345" t="s">
        <v>2317</v>
      </c>
    </row>
    <row r="1346" spans="1:18" x14ac:dyDescent="0.25">
      <c r="A1346" t="s">
        <v>198</v>
      </c>
      <c r="B1346" t="s">
        <v>1257</v>
      </c>
      <c r="C1346" s="3">
        <v>37569</v>
      </c>
      <c r="D1346" s="3">
        <v>124589</v>
      </c>
      <c r="E1346" s="3">
        <v>0</v>
      </c>
      <c r="F1346" s="3">
        <v>0</v>
      </c>
      <c r="G1346" s="3">
        <v>87020</v>
      </c>
      <c r="H1346" s="3">
        <v>35703.11</v>
      </c>
      <c r="I1346" s="3">
        <v>8098.68</v>
      </c>
      <c r="J1346" s="3">
        <v>574.79999999999995</v>
      </c>
      <c r="K1346" s="3">
        <v>879.51</v>
      </c>
      <c r="L1346" s="3">
        <v>0</v>
      </c>
      <c r="M1346" s="3"/>
      <c r="N1346" s="3">
        <v>-4037.81</v>
      </c>
      <c r="O1346" s="3">
        <v>0</v>
      </c>
      <c r="P1346" s="3">
        <v>-45801.71</v>
      </c>
      <c r="Q1346" s="1">
        <v>44986</v>
      </c>
      <c r="R1346" t="s">
        <v>2318</v>
      </c>
    </row>
    <row r="1347" spans="1:18" x14ac:dyDescent="0.25">
      <c r="A1347" t="s">
        <v>200</v>
      </c>
      <c r="B1347" t="s">
        <v>1258</v>
      </c>
      <c r="C1347" s="3">
        <v>40619</v>
      </c>
      <c r="D1347" s="3">
        <v>40619</v>
      </c>
      <c r="E1347" s="3">
        <v>0</v>
      </c>
      <c r="F1347" s="3">
        <v>0</v>
      </c>
      <c r="G1347" s="3">
        <v>0</v>
      </c>
      <c r="H1347" s="3">
        <v>35703.11</v>
      </c>
      <c r="I1347" s="3">
        <v>7536.95</v>
      </c>
      <c r="J1347" s="3">
        <v>535.20000000000005</v>
      </c>
      <c r="K1347" s="3">
        <v>818.11</v>
      </c>
      <c r="L1347" s="3">
        <v>0</v>
      </c>
      <c r="M1347" s="3"/>
      <c r="N1347" s="3">
        <v>-3985.54</v>
      </c>
      <c r="O1347" s="3">
        <v>0.17</v>
      </c>
      <c r="P1347" s="3">
        <v>40608</v>
      </c>
      <c r="Q1347" s="1">
        <v>44986</v>
      </c>
      <c r="R1347" t="s">
        <v>2319</v>
      </c>
    </row>
    <row r="1348" spans="1:18" x14ac:dyDescent="0.25">
      <c r="A1348" t="s">
        <v>202</v>
      </c>
      <c r="B1348" t="s">
        <v>203</v>
      </c>
      <c r="C1348" s="3">
        <v>153749</v>
      </c>
      <c r="D1348" s="3">
        <v>0</v>
      </c>
      <c r="E1348" s="3">
        <v>143844.51</v>
      </c>
      <c r="F1348" s="3">
        <v>17096.72</v>
      </c>
      <c r="G1348" s="3">
        <v>0</v>
      </c>
      <c r="H1348" s="3">
        <v>35703.11</v>
      </c>
      <c r="I1348" s="3">
        <v>8196.84</v>
      </c>
      <c r="J1348" s="3">
        <v>580.79999999999995</v>
      </c>
      <c r="K1348" s="3">
        <v>889.85</v>
      </c>
      <c r="L1348" s="3">
        <v>0</v>
      </c>
      <c r="M1348" s="3"/>
      <c r="N1348" s="3">
        <v>0</v>
      </c>
      <c r="O1348" s="3">
        <v>0.17</v>
      </c>
      <c r="P1348" s="3">
        <v>206312</v>
      </c>
      <c r="Q1348" s="1">
        <v>44986</v>
      </c>
      <c r="R1348" t="s">
        <v>203</v>
      </c>
    </row>
    <row r="1349" spans="1:18" x14ac:dyDescent="0.25">
      <c r="A1349" t="s">
        <v>204</v>
      </c>
      <c r="B1349" t="s">
        <v>1259</v>
      </c>
      <c r="C1349" s="3">
        <v>3085187</v>
      </c>
      <c r="D1349" s="3">
        <v>0</v>
      </c>
      <c r="E1349" s="3">
        <v>1962939.53</v>
      </c>
      <c r="F1349" s="3" t="s">
        <v>72</v>
      </c>
      <c r="G1349" s="3">
        <v>0</v>
      </c>
      <c r="H1349" s="3">
        <v>35703.11</v>
      </c>
      <c r="I1349" s="3">
        <v>10705.52</v>
      </c>
      <c r="J1349" s="3">
        <v>759.6</v>
      </c>
      <c r="K1349" s="3">
        <v>1162.33</v>
      </c>
      <c r="L1349" s="3">
        <v>0</v>
      </c>
      <c r="M1349" s="3"/>
      <c r="N1349" s="3">
        <v>0</v>
      </c>
      <c r="O1349" s="3">
        <v>0.46</v>
      </c>
      <c r="P1349" s="3">
        <v>3231665</v>
      </c>
      <c r="Q1349" s="1">
        <v>44986</v>
      </c>
      <c r="R1349" t="s">
        <v>2320</v>
      </c>
    </row>
    <row r="1350" spans="1:18" x14ac:dyDescent="0.25">
      <c r="A1350" t="s">
        <v>1093</v>
      </c>
      <c r="B1350" t="s">
        <v>1260</v>
      </c>
      <c r="C1350" s="3">
        <v>39602</v>
      </c>
      <c r="D1350" s="3">
        <v>40264</v>
      </c>
      <c r="E1350" s="3">
        <v>0</v>
      </c>
      <c r="F1350" s="3">
        <v>1980.1</v>
      </c>
      <c r="G1350" s="3">
        <v>662</v>
      </c>
      <c r="H1350" s="3">
        <v>35703.11</v>
      </c>
      <c r="I1350" s="3">
        <v>10089.26</v>
      </c>
      <c r="J1350" s="3">
        <v>715.2</v>
      </c>
      <c r="K1350" s="3">
        <v>1095.07</v>
      </c>
      <c r="L1350" s="3">
        <v>0</v>
      </c>
      <c r="M1350" s="3"/>
      <c r="N1350" s="3">
        <v>0</v>
      </c>
      <c r="O1350" s="3">
        <v>0.26</v>
      </c>
      <c r="P1350" s="3">
        <v>48921</v>
      </c>
      <c r="Q1350" s="1">
        <v>44986</v>
      </c>
      <c r="R1350" t="s">
        <v>2321</v>
      </c>
    </row>
    <row r="1351" spans="1:18" x14ac:dyDescent="0.25">
      <c r="A1351" t="s">
        <v>208</v>
      </c>
      <c r="B1351" t="s">
        <v>1261</v>
      </c>
      <c r="C1351" s="3">
        <v>2570017</v>
      </c>
      <c r="D1351" s="3">
        <v>0</v>
      </c>
      <c r="E1351" s="3">
        <v>1657316.12</v>
      </c>
      <c r="F1351" s="3" t="s">
        <v>72</v>
      </c>
      <c r="G1351" s="3">
        <v>0</v>
      </c>
      <c r="H1351" s="3">
        <v>35703.11</v>
      </c>
      <c r="I1351" s="3">
        <v>10803.69</v>
      </c>
      <c r="J1351" s="3">
        <v>766.8</v>
      </c>
      <c r="K1351" s="3">
        <v>1172.67</v>
      </c>
      <c r="L1351" s="3">
        <v>0</v>
      </c>
      <c r="M1351" s="3"/>
      <c r="N1351" s="3">
        <v>0</v>
      </c>
      <c r="O1351" s="3">
        <v>0.92</v>
      </c>
      <c r="P1351" s="3">
        <v>2701330</v>
      </c>
      <c r="Q1351" s="1">
        <v>44986</v>
      </c>
      <c r="R1351" t="s">
        <v>2322</v>
      </c>
    </row>
    <row r="1352" spans="1:18" x14ac:dyDescent="0.25">
      <c r="A1352" t="s">
        <v>210</v>
      </c>
      <c r="B1352" t="s">
        <v>58</v>
      </c>
      <c r="C1352" s="3">
        <v>69425</v>
      </c>
      <c r="D1352" s="3">
        <v>69425</v>
      </c>
      <c r="E1352" s="3" t="s">
        <v>59</v>
      </c>
      <c r="F1352" s="3" t="s">
        <v>59</v>
      </c>
      <c r="G1352" s="3">
        <v>0</v>
      </c>
      <c r="H1352" s="3">
        <v>35703.11</v>
      </c>
      <c r="I1352" s="3">
        <v>10803.69</v>
      </c>
      <c r="J1352" s="3">
        <v>766.8</v>
      </c>
      <c r="K1352" s="3">
        <v>1172.67</v>
      </c>
      <c r="L1352" s="3">
        <v>0</v>
      </c>
      <c r="M1352" s="3"/>
      <c r="N1352" s="3">
        <v>24803.54</v>
      </c>
      <c r="O1352" s="3">
        <v>0.19</v>
      </c>
      <c r="P1352" s="3">
        <v>73250</v>
      </c>
      <c r="Q1352" s="1">
        <v>44986</v>
      </c>
      <c r="R1352" t="s">
        <v>2280</v>
      </c>
    </row>
    <row r="1353" spans="1:18" x14ac:dyDescent="0.25">
      <c r="A1353" t="s">
        <v>211</v>
      </c>
      <c r="B1353" t="s">
        <v>212</v>
      </c>
      <c r="C1353" s="3">
        <v>39567</v>
      </c>
      <c r="D1353" s="3">
        <v>39567</v>
      </c>
      <c r="E1353" s="3">
        <v>0</v>
      </c>
      <c r="F1353" s="3">
        <v>0</v>
      </c>
      <c r="G1353" s="3">
        <v>0</v>
      </c>
      <c r="H1353" s="3">
        <v>35703.11</v>
      </c>
      <c r="I1353" s="3">
        <v>10803.69</v>
      </c>
      <c r="J1353" s="3">
        <v>0</v>
      </c>
      <c r="K1353" s="3">
        <v>1172.67</v>
      </c>
      <c r="L1353" s="3">
        <v>0</v>
      </c>
      <c r="M1353" s="3"/>
      <c r="N1353" s="3">
        <v>-4287.8100000000004</v>
      </c>
      <c r="O1353" s="3">
        <v>0.34</v>
      </c>
      <c r="P1353" s="3">
        <v>43392</v>
      </c>
      <c r="Q1353" s="1">
        <v>44986</v>
      </c>
      <c r="R1353" t="s">
        <v>2323</v>
      </c>
    </row>
    <row r="1354" spans="1:18" x14ac:dyDescent="0.25">
      <c r="A1354" t="s">
        <v>213</v>
      </c>
      <c r="B1354" t="s">
        <v>214</v>
      </c>
      <c r="C1354" s="3">
        <v>57501</v>
      </c>
      <c r="D1354" s="3">
        <v>60500</v>
      </c>
      <c r="E1354" s="3">
        <v>0</v>
      </c>
      <c r="F1354" s="3">
        <v>0</v>
      </c>
      <c r="G1354" s="3">
        <v>2999</v>
      </c>
      <c r="H1354" s="3">
        <v>35703.11</v>
      </c>
      <c r="I1354" s="3">
        <v>10803.69</v>
      </c>
      <c r="J1354" s="3">
        <v>0</v>
      </c>
      <c r="K1354" s="3">
        <v>1172.67</v>
      </c>
      <c r="L1354" s="3">
        <v>14808.99</v>
      </c>
      <c r="M1354" s="3"/>
      <c r="N1354" s="3">
        <v>1877.67</v>
      </c>
      <c r="O1354" s="3">
        <v>0.87</v>
      </c>
      <c r="P1354" s="3">
        <v>61368</v>
      </c>
      <c r="Q1354" s="1">
        <v>44986</v>
      </c>
      <c r="R1354" t="s">
        <v>2324</v>
      </c>
    </row>
    <row r="1355" spans="1:18" x14ac:dyDescent="0.25">
      <c r="A1355" t="s">
        <v>215</v>
      </c>
      <c r="B1355" t="s">
        <v>216</v>
      </c>
      <c r="C1355" s="3">
        <v>59880</v>
      </c>
      <c r="D1355" s="3">
        <v>59980</v>
      </c>
      <c r="E1355" s="3" t="s">
        <v>59</v>
      </c>
      <c r="F1355" s="3" t="s">
        <v>59</v>
      </c>
      <c r="G1355" s="3">
        <v>100</v>
      </c>
      <c r="H1355" s="3">
        <v>35703.11</v>
      </c>
      <c r="I1355" s="3">
        <v>8355</v>
      </c>
      <c r="J1355" s="3">
        <v>592.79999999999995</v>
      </c>
      <c r="K1355" s="3">
        <v>907.1</v>
      </c>
      <c r="L1355" s="3">
        <v>0</v>
      </c>
      <c r="M1355" s="3"/>
      <c r="N1355" s="3">
        <v>18609.11</v>
      </c>
      <c r="O1355" s="3">
        <v>0.88</v>
      </c>
      <c r="P1355" s="3">
        <v>64068</v>
      </c>
      <c r="Q1355" s="1">
        <v>44986</v>
      </c>
      <c r="R1355" t="s">
        <v>2325</v>
      </c>
    </row>
    <row r="1356" spans="1:18" x14ac:dyDescent="0.25">
      <c r="A1356" t="s">
        <v>217</v>
      </c>
      <c r="B1356" t="s">
        <v>218</v>
      </c>
      <c r="C1356" s="3">
        <v>48463</v>
      </c>
      <c r="D1356" s="3">
        <v>49238</v>
      </c>
      <c r="E1356" s="3">
        <v>0</v>
      </c>
      <c r="F1356" s="3">
        <v>775</v>
      </c>
      <c r="G1356" s="3">
        <v>775</v>
      </c>
      <c r="H1356" s="3">
        <v>35703.11</v>
      </c>
      <c r="I1356" s="3">
        <v>7624.21</v>
      </c>
      <c r="J1356" s="3">
        <v>0</v>
      </c>
      <c r="K1356" s="3">
        <v>827.77</v>
      </c>
      <c r="L1356" s="3">
        <v>0</v>
      </c>
      <c r="M1356" s="3"/>
      <c r="N1356" s="3">
        <v>6945</v>
      </c>
      <c r="O1356" s="3">
        <v>0.91</v>
      </c>
      <c r="P1356" s="3">
        <v>51101</v>
      </c>
      <c r="Q1356" s="1">
        <v>44986</v>
      </c>
      <c r="R1356" t="s">
        <v>2326</v>
      </c>
    </row>
    <row r="1357" spans="1:18" x14ac:dyDescent="0.25">
      <c r="A1357" t="s">
        <v>219</v>
      </c>
      <c r="B1357" t="s">
        <v>220</v>
      </c>
      <c r="C1357" s="3">
        <v>65748</v>
      </c>
      <c r="D1357" s="3">
        <v>65748</v>
      </c>
      <c r="E1357" s="3">
        <v>0</v>
      </c>
      <c r="F1357" s="3">
        <v>0</v>
      </c>
      <c r="G1357" s="3">
        <v>0</v>
      </c>
      <c r="H1357" s="3">
        <v>35703.11</v>
      </c>
      <c r="I1357" s="3">
        <v>10438.290000000001</v>
      </c>
      <c r="J1357" s="3">
        <v>0</v>
      </c>
      <c r="K1357" s="3">
        <v>1133.3499999999999</v>
      </c>
      <c r="L1357" s="3">
        <v>17277.150000000001</v>
      </c>
      <c r="M1357" s="3"/>
      <c r="N1357" s="3">
        <v>-4254.28</v>
      </c>
      <c r="O1357" s="3">
        <v>0.38</v>
      </c>
      <c r="P1357" s="3">
        <v>60298</v>
      </c>
      <c r="Q1357" s="1">
        <v>44986</v>
      </c>
      <c r="R1357" t="s">
        <v>2327</v>
      </c>
    </row>
    <row r="1358" spans="1:18" x14ac:dyDescent="0.25">
      <c r="A1358" t="s">
        <v>221</v>
      </c>
      <c r="B1358" t="s">
        <v>1262</v>
      </c>
      <c r="C1358" s="3">
        <v>46260</v>
      </c>
      <c r="D1358" s="3">
        <v>46260</v>
      </c>
      <c r="E1358" s="3">
        <v>0</v>
      </c>
      <c r="F1358" s="3">
        <v>0</v>
      </c>
      <c r="G1358" s="3">
        <v>0</v>
      </c>
      <c r="H1358" s="3">
        <v>35703.11</v>
      </c>
      <c r="I1358" s="3">
        <v>10803.69</v>
      </c>
      <c r="J1358" s="3">
        <v>766.8</v>
      </c>
      <c r="K1358" s="3">
        <v>1172.67</v>
      </c>
      <c r="L1358" s="3">
        <v>0</v>
      </c>
      <c r="M1358" s="3"/>
      <c r="N1358" s="3">
        <v>-4287.8100000000004</v>
      </c>
      <c r="O1358" s="3">
        <v>0.54</v>
      </c>
      <c r="P1358" s="3">
        <v>44159</v>
      </c>
      <c r="Q1358" s="1">
        <v>44986</v>
      </c>
      <c r="R1358" t="s">
        <v>222</v>
      </c>
    </row>
    <row r="1359" spans="1:18" x14ac:dyDescent="0.25">
      <c r="A1359" t="s">
        <v>223</v>
      </c>
      <c r="B1359" t="s">
        <v>1263</v>
      </c>
      <c r="C1359" s="3">
        <v>3334368</v>
      </c>
      <c r="D1359" s="3">
        <v>0</v>
      </c>
      <c r="E1359" s="3">
        <v>2111670.04</v>
      </c>
      <c r="F1359" s="3" t="s">
        <v>72</v>
      </c>
      <c r="G1359" s="3">
        <v>0</v>
      </c>
      <c r="H1359" s="3">
        <v>35703.11</v>
      </c>
      <c r="I1359" s="3">
        <v>10809.14</v>
      </c>
      <c r="J1359" s="3">
        <v>766.8</v>
      </c>
      <c r="K1359" s="3">
        <v>1173.3599999999999</v>
      </c>
      <c r="L1359" s="3">
        <v>0</v>
      </c>
      <c r="M1359" s="3"/>
      <c r="N1359" s="3">
        <v>0</v>
      </c>
      <c r="O1359" s="3">
        <v>0.09</v>
      </c>
      <c r="P1359" s="3">
        <v>3488404</v>
      </c>
      <c r="Q1359" s="1">
        <v>44986</v>
      </c>
      <c r="R1359" t="s">
        <v>2328</v>
      </c>
    </row>
    <row r="1360" spans="1:18" x14ac:dyDescent="0.25">
      <c r="A1360" t="s">
        <v>225</v>
      </c>
      <c r="B1360" t="s">
        <v>1264</v>
      </c>
      <c r="C1360" s="3">
        <v>40334</v>
      </c>
      <c r="D1360" s="3">
        <v>0</v>
      </c>
      <c r="E1360" s="3">
        <v>40334</v>
      </c>
      <c r="F1360" s="3">
        <v>2016.7</v>
      </c>
      <c r="G1360" s="3">
        <v>0</v>
      </c>
      <c r="H1360" s="3">
        <v>35703.11</v>
      </c>
      <c r="I1360" s="3">
        <v>10803.69</v>
      </c>
      <c r="J1360" s="3">
        <v>766.8</v>
      </c>
      <c r="K1360" s="3">
        <v>1172.67</v>
      </c>
      <c r="L1360" s="3">
        <v>0</v>
      </c>
      <c r="M1360" s="3"/>
      <c r="N1360" s="3">
        <v>0</v>
      </c>
      <c r="O1360" s="3">
        <v>0.03</v>
      </c>
      <c r="P1360" s="3">
        <v>90797</v>
      </c>
      <c r="Q1360" s="1">
        <v>44986</v>
      </c>
      <c r="R1360" t="s">
        <v>2329</v>
      </c>
    </row>
    <row r="1361" spans="1:18" x14ac:dyDescent="0.25">
      <c r="A1361" t="s">
        <v>227</v>
      </c>
      <c r="B1361" t="s">
        <v>228</v>
      </c>
      <c r="C1361" s="3">
        <v>40334</v>
      </c>
      <c r="D1361" s="3">
        <v>40334</v>
      </c>
      <c r="E1361" s="3">
        <v>0</v>
      </c>
      <c r="F1361" s="3">
        <v>0</v>
      </c>
      <c r="G1361" s="3">
        <v>0</v>
      </c>
      <c r="H1361" s="3">
        <v>35703.11</v>
      </c>
      <c r="I1361" s="3">
        <v>10803.69</v>
      </c>
      <c r="J1361" s="3">
        <v>766.8</v>
      </c>
      <c r="K1361" s="3">
        <v>1172.67</v>
      </c>
      <c r="L1361" s="3">
        <v>0</v>
      </c>
      <c r="M1361" s="3"/>
      <c r="N1361" s="3">
        <v>-4287.8100000000004</v>
      </c>
      <c r="O1361" s="3">
        <v>0.54</v>
      </c>
      <c r="P1361" s="3">
        <v>44159</v>
      </c>
      <c r="Q1361" s="1">
        <v>44986</v>
      </c>
      <c r="R1361" t="s">
        <v>2330</v>
      </c>
    </row>
    <row r="1362" spans="1:18" x14ac:dyDescent="0.25">
      <c r="A1362" t="s">
        <v>229</v>
      </c>
      <c r="B1362" t="s">
        <v>1265</v>
      </c>
      <c r="C1362" s="3">
        <v>83998</v>
      </c>
      <c r="D1362" s="3">
        <v>84000</v>
      </c>
      <c r="E1362" s="3">
        <v>0</v>
      </c>
      <c r="F1362" s="3">
        <v>0</v>
      </c>
      <c r="G1362" s="3">
        <v>2</v>
      </c>
      <c r="H1362" s="3">
        <v>35703.11</v>
      </c>
      <c r="I1362" s="3">
        <v>9298.48</v>
      </c>
      <c r="J1362" s="3">
        <v>657.6</v>
      </c>
      <c r="K1362" s="3">
        <v>1009.53</v>
      </c>
      <c r="L1362" s="3">
        <v>0</v>
      </c>
      <c r="M1362" s="3"/>
      <c r="N1362" s="3">
        <v>-4148.76</v>
      </c>
      <c r="O1362" s="3">
        <v>0.04</v>
      </c>
      <c r="P1362" s="3">
        <v>42518</v>
      </c>
      <c r="Q1362" s="1">
        <v>44986</v>
      </c>
      <c r="R1362" t="s">
        <v>230</v>
      </c>
    </row>
    <row r="1363" spans="1:18" x14ac:dyDescent="0.25">
      <c r="A1363" t="s">
        <v>231</v>
      </c>
      <c r="B1363" t="s">
        <v>232</v>
      </c>
      <c r="C1363" s="3">
        <v>40334</v>
      </c>
      <c r="D1363" s="3">
        <v>40334</v>
      </c>
      <c r="E1363" s="3">
        <v>0</v>
      </c>
      <c r="F1363" s="3">
        <v>0</v>
      </c>
      <c r="G1363" s="3">
        <v>0</v>
      </c>
      <c r="H1363" s="3">
        <v>35703.11</v>
      </c>
      <c r="I1363" s="3">
        <v>10803.69</v>
      </c>
      <c r="J1363" s="3">
        <v>766.8</v>
      </c>
      <c r="K1363" s="3">
        <v>1172.67</v>
      </c>
      <c r="L1363" s="3">
        <v>0</v>
      </c>
      <c r="M1363" s="3"/>
      <c r="N1363" s="3">
        <v>-4287.8100000000004</v>
      </c>
      <c r="O1363" s="3">
        <v>0.54</v>
      </c>
      <c r="P1363" s="3">
        <v>44159</v>
      </c>
      <c r="Q1363" s="1">
        <v>44986</v>
      </c>
      <c r="R1363" t="s">
        <v>2331</v>
      </c>
    </row>
    <row r="1364" spans="1:18" x14ac:dyDescent="0.25">
      <c r="A1364" t="s">
        <v>233</v>
      </c>
      <c r="B1364" t="s">
        <v>234</v>
      </c>
      <c r="C1364" s="3">
        <v>200160</v>
      </c>
      <c r="D1364" s="3">
        <v>200160</v>
      </c>
      <c r="E1364" s="3">
        <v>0</v>
      </c>
      <c r="F1364" s="3">
        <v>0</v>
      </c>
      <c r="G1364" s="3">
        <v>0</v>
      </c>
      <c r="H1364" s="3">
        <v>35703.11</v>
      </c>
      <c r="I1364" s="3">
        <v>10803.69</v>
      </c>
      <c r="J1364" s="3">
        <v>766.8</v>
      </c>
      <c r="K1364" s="3">
        <v>1172.67</v>
      </c>
      <c r="L1364" s="3">
        <v>0</v>
      </c>
      <c r="M1364" s="3"/>
      <c r="N1364" s="3">
        <v>0</v>
      </c>
      <c r="O1364" s="3">
        <v>0.73</v>
      </c>
      <c r="P1364" s="3">
        <v>48447</v>
      </c>
      <c r="Q1364" s="1">
        <v>44986</v>
      </c>
      <c r="R1364" t="s">
        <v>234</v>
      </c>
    </row>
    <row r="1365" spans="1:18" x14ac:dyDescent="0.25">
      <c r="A1365" t="s">
        <v>1359</v>
      </c>
      <c r="B1365" t="s">
        <v>236</v>
      </c>
      <c r="C1365" s="3">
        <v>47301</v>
      </c>
      <c r="D1365" s="3">
        <v>47301</v>
      </c>
      <c r="E1365" s="3">
        <v>0</v>
      </c>
      <c r="F1365" s="3">
        <v>0</v>
      </c>
      <c r="G1365" s="3">
        <v>0</v>
      </c>
      <c r="H1365" s="3">
        <v>35703.11</v>
      </c>
      <c r="I1365" s="3">
        <v>10825.5</v>
      </c>
      <c r="J1365" s="3">
        <v>768</v>
      </c>
      <c r="K1365" s="3">
        <v>1175.43</v>
      </c>
      <c r="L1365" s="3">
        <v>0</v>
      </c>
      <c r="M1365" s="3"/>
      <c r="N1365" s="3">
        <v>8820.2099999999991</v>
      </c>
      <c r="O1365" s="3">
        <v>0.75</v>
      </c>
      <c r="P1365" s="3">
        <v>57293</v>
      </c>
      <c r="Q1365" s="1">
        <v>44986</v>
      </c>
      <c r="R1365" t="s">
        <v>2332</v>
      </c>
    </row>
    <row r="1366" spans="1:18" x14ac:dyDescent="0.25">
      <c r="A1366" t="s">
        <v>237</v>
      </c>
      <c r="B1366" t="s">
        <v>1266</v>
      </c>
      <c r="C1366" s="3">
        <v>97308</v>
      </c>
      <c r="D1366" s="3">
        <v>88603</v>
      </c>
      <c r="E1366" s="3">
        <v>8705</v>
      </c>
      <c r="F1366" s="3">
        <v>435.97</v>
      </c>
      <c r="G1366" s="3">
        <v>0</v>
      </c>
      <c r="H1366" s="3">
        <v>35703.11</v>
      </c>
      <c r="I1366" s="3">
        <v>10803.69</v>
      </c>
      <c r="J1366" s="3">
        <v>766.8</v>
      </c>
      <c r="K1366" s="3">
        <v>1172.67</v>
      </c>
      <c r="L1366" s="3">
        <v>0</v>
      </c>
      <c r="M1366" s="3"/>
      <c r="N1366" s="3">
        <v>0</v>
      </c>
      <c r="O1366" s="3">
        <v>0.76</v>
      </c>
      <c r="P1366" s="3">
        <v>57588</v>
      </c>
      <c r="Q1366" s="1">
        <v>44986</v>
      </c>
      <c r="R1366" t="s">
        <v>2333</v>
      </c>
    </row>
    <row r="1367" spans="1:18" x14ac:dyDescent="0.25">
      <c r="A1367" t="s">
        <v>1099</v>
      </c>
      <c r="B1367" t="s">
        <v>240</v>
      </c>
      <c r="C1367" s="3">
        <v>44256</v>
      </c>
      <c r="D1367" s="3">
        <v>44256</v>
      </c>
      <c r="E1367" s="3">
        <v>0</v>
      </c>
      <c r="F1367" s="3">
        <v>0</v>
      </c>
      <c r="G1367" s="3">
        <v>0</v>
      </c>
      <c r="H1367" s="3">
        <v>35703.11</v>
      </c>
      <c r="I1367" s="3">
        <v>10825.5</v>
      </c>
      <c r="J1367" s="3">
        <v>768</v>
      </c>
      <c r="K1367" s="3">
        <v>1175.43</v>
      </c>
      <c r="L1367" s="3">
        <v>0</v>
      </c>
      <c r="M1367" s="3"/>
      <c r="N1367" s="3">
        <v>-4290.2700000000004</v>
      </c>
      <c r="O1367" s="3">
        <v>0.23</v>
      </c>
      <c r="P1367" s="3">
        <v>44182</v>
      </c>
      <c r="Q1367" s="1">
        <v>44986</v>
      </c>
      <c r="R1367" t="s">
        <v>2334</v>
      </c>
    </row>
    <row r="1368" spans="1:18" x14ac:dyDescent="0.25">
      <c r="A1368" t="s">
        <v>241</v>
      </c>
      <c r="B1368" t="s">
        <v>242</v>
      </c>
      <c r="C1368" s="3">
        <v>40293</v>
      </c>
      <c r="D1368" s="3">
        <v>40293</v>
      </c>
      <c r="E1368" s="3">
        <v>0</v>
      </c>
      <c r="F1368" s="3">
        <v>0</v>
      </c>
      <c r="G1368" s="3">
        <v>0</v>
      </c>
      <c r="H1368" s="3">
        <v>35703.11</v>
      </c>
      <c r="I1368" s="3">
        <v>10760.06</v>
      </c>
      <c r="J1368" s="3">
        <v>768</v>
      </c>
      <c r="K1368" s="3">
        <v>1168.19</v>
      </c>
      <c r="L1368" s="3">
        <v>0</v>
      </c>
      <c r="M1368" s="3"/>
      <c r="N1368" s="3">
        <v>-4284.3599999999997</v>
      </c>
      <c r="O1368" s="3">
        <v>0</v>
      </c>
      <c r="P1368" s="3">
        <v>44115</v>
      </c>
      <c r="Q1368" s="1">
        <v>44986</v>
      </c>
      <c r="R1368" t="s">
        <v>2335</v>
      </c>
    </row>
    <row r="1369" spans="1:18" x14ac:dyDescent="0.25">
      <c r="A1369" t="s">
        <v>243</v>
      </c>
      <c r="B1369" t="s">
        <v>244</v>
      </c>
      <c r="C1369" s="3">
        <v>114501</v>
      </c>
      <c r="D1369" s="3">
        <v>0</v>
      </c>
      <c r="E1369" s="3">
        <v>109424.24</v>
      </c>
      <c r="F1369" s="3">
        <v>10547.97</v>
      </c>
      <c r="G1369" s="3">
        <v>0</v>
      </c>
      <c r="H1369" s="3">
        <v>35703.11</v>
      </c>
      <c r="I1369" s="3">
        <v>7198.82</v>
      </c>
      <c r="J1369" s="3">
        <v>511.2</v>
      </c>
      <c r="K1369" s="3">
        <v>781.55</v>
      </c>
      <c r="L1369" s="3">
        <v>0</v>
      </c>
      <c r="M1369" s="3"/>
      <c r="N1369" s="3">
        <v>0</v>
      </c>
      <c r="O1369" s="3">
        <v>0.11</v>
      </c>
      <c r="P1369" s="3">
        <v>164167</v>
      </c>
      <c r="Q1369" s="1">
        <v>44986</v>
      </c>
      <c r="R1369" t="s">
        <v>244</v>
      </c>
    </row>
    <row r="1370" spans="1:18" x14ac:dyDescent="0.25">
      <c r="A1370" t="s">
        <v>245</v>
      </c>
      <c r="B1370" t="s">
        <v>246</v>
      </c>
      <c r="C1370" s="3">
        <v>39297</v>
      </c>
      <c r="D1370" s="3">
        <v>39300</v>
      </c>
      <c r="E1370" s="3">
        <v>0</v>
      </c>
      <c r="F1370" s="3">
        <v>0</v>
      </c>
      <c r="G1370" s="3">
        <v>3</v>
      </c>
      <c r="H1370" s="3">
        <v>35703.11</v>
      </c>
      <c r="I1370" s="3">
        <v>9789.31</v>
      </c>
      <c r="J1370" s="3">
        <v>694.8</v>
      </c>
      <c r="K1370" s="3">
        <v>1062.6500000000001</v>
      </c>
      <c r="L1370" s="3">
        <v>0</v>
      </c>
      <c r="M1370" s="3"/>
      <c r="N1370" s="3">
        <v>-4194.12</v>
      </c>
      <c r="O1370" s="3">
        <v>0.25</v>
      </c>
      <c r="P1370" s="3">
        <v>43053</v>
      </c>
      <c r="Q1370" s="1">
        <v>44986</v>
      </c>
      <c r="R1370" t="s">
        <v>2336</v>
      </c>
    </row>
    <row r="1371" spans="1:18" x14ac:dyDescent="0.25">
      <c r="A1371" t="s">
        <v>247</v>
      </c>
      <c r="B1371" t="s">
        <v>248</v>
      </c>
      <c r="C1371" s="3">
        <v>39279</v>
      </c>
      <c r="D1371" s="3">
        <v>39279</v>
      </c>
      <c r="E1371" s="3">
        <v>0</v>
      </c>
      <c r="F1371" s="3">
        <v>0</v>
      </c>
      <c r="G1371" s="3">
        <v>0</v>
      </c>
      <c r="H1371" s="3">
        <v>35703.11</v>
      </c>
      <c r="I1371" s="3">
        <v>9772.9500000000007</v>
      </c>
      <c r="J1371" s="3">
        <v>692.4</v>
      </c>
      <c r="K1371" s="3">
        <v>1061.27</v>
      </c>
      <c r="L1371" s="3">
        <v>0</v>
      </c>
      <c r="M1371" s="3"/>
      <c r="N1371" s="3">
        <v>-4193.13</v>
      </c>
      <c r="O1371" s="3">
        <v>0.4</v>
      </c>
      <c r="P1371" s="3">
        <v>43037</v>
      </c>
      <c r="Q1371" s="1">
        <v>44986</v>
      </c>
      <c r="R1371" t="s">
        <v>2337</v>
      </c>
    </row>
    <row r="1372" spans="1:18" x14ac:dyDescent="0.25">
      <c r="A1372" t="s">
        <v>249</v>
      </c>
      <c r="B1372" t="s">
        <v>250</v>
      </c>
      <c r="C1372" s="3">
        <v>38707</v>
      </c>
      <c r="D1372" s="3">
        <v>38707</v>
      </c>
      <c r="E1372" s="3">
        <v>0</v>
      </c>
      <c r="F1372" s="3">
        <v>0</v>
      </c>
      <c r="G1372" s="3">
        <v>0</v>
      </c>
      <c r="H1372" s="3">
        <v>35703.11</v>
      </c>
      <c r="I1372" s="3">
        <v>9211.2199999999993</v>
      </c>
      <c r="J1372" s="3">
        <v>654</v>
      </c>
      <c r="K1372" s="3">
        <v>1000.22</v>
      </c>
      <c r="L1372" s="3">
        <v>0</v>
      </c>
      <c r="M1372" s="3"/>
      <c r="N1372" s="3">
        <v>-4140.87</v>
      </c>
      <c r="O1372" s="3">
        <v>0.32</v>
      </c>
      <c r="P1372" s="3">
        <v>42428</v>
      </c>
      <c r="Q1372" s="1">
        <v>44986</v>
      </c>
      <c r="R1372" t="s">
        <v>2338</v>
      </c>
    </row>
    <row r="1373" spans="1:18" x14ac:dyDescent="0.25">
      <c r="A1373" t="s">
        <v>251</v>
      </c>
      <c r="B1373" t="s">
        <v>252</v>
      </c>
      <c r="C1373" s="3">
        <v>44133</v>
      </c>
      <c r="D1373" s="3">
        <v>44133</v>
      </c>
      <c r="E1373" s="3">
        <v>0</v>
      </c>
      <c r="F1373" s="3">
        <v>0</v>
      </c>
      <c r="G1373" s="3">
        <v>0</v>
      </c>
      <c r="H1373" s="3">
        <v>35703.11</v>
      </c>
      <c r="I1373" s="3">
        <v>10165.61</v>
      </c>
      <c r="J1373" s="3">
        <v>721.2</v>
      </c>
      <c r="K1373" s="3">
        <v>1103.69</v>
      </c>
      <c r="L1373" s="3">
        <v>0</v>
      </c>
      <c r="M1373" s="3"/>
      <c r="N1373" s="3">
        <v>-4229.13</v>
      </c>
      <c r="O1373" s="3">
        <v>0.52</v>
      </c>
      <c r="P1373" s="3">
        <v>43465</v>
      </c>
      <c r="Q1373" s="1">
        <v>44986</v>
      </c>
      <c r="R1373" t="s">
        <v>2339</v>
      </c>
    </row>
    <row r="1374" spans="1:18" x14ac:dyDescent="0.25">
      <c r="A1374" t="s">
        <v>253</v>
      </c>
      <c r="B1374" t="s">
        <v>1267</v>
      </c>
      <c r="C1374" s="3">
        <v>42929</v>
      </c>
      <c r="D1374" s="3">
        <v>0</v>
      </c>
      <c r="E1374" s="3">
        <v>42929</v>
      </c>
      <c r="F1374" s="3">
        <v>2146.4499999999998</v>
      </c>
      <c r="G1374" s="3">
        <v>0</v>
      </c>
      <c r="H1374" s="3">
        <v>35703.11</v>
      </c>
      <c r="I1374" s="3">
        <v>13345.09</v>
      </c>
      <c r="J1374" s="3">
        <v>945.6</v>
      </c>
      <c r="K1374" s="3">
        <v>1448.6</v>
      </c>
      <c r="L1374" s="3">
        <v>0</v>
      </c>
      <c r="M1374" s="3"/>
      <c r="N1374" s="3">
        <v>0</v>
      </c>
      <c r="O1374" s="3">
        <v>0.15</v>
      </c>
      <c r="P1374" s="3">
        <v>96518</v>
      </c>
      <c r="Q1374" s="1">
        <v>44986</v>
      </c>
      <c r="R1374" t="s">
        <v>2340</v>
      </c>
    </row>
    <row r="1375" spans="1:18" x14ac:dyDescent="0.25">
      <c r="A1375" t="s">
        <v>255</v>
      </c>
      <c r="B1375" t="s">
        <v>1268</v>
      </c>
      <c r="C1375" s="3">
        <v>41273</v>
      </c>
      <c r="D1375" s="3">
        <v>41300</v>
      </c>
      <c r="E1375" s="3">
        <v>0</v>
      </c>
      <c r="F1375" s="3">
        <v>688</v>
      </c>
      <c r="G1375" s="3">
        <v>27</v>
      </c>
      <c r="H1375" s="3">
        <v>35703.11</v>
      </c>
      <c r="I1375" s="3">
        <v>12707.01</v>
      </c>
      <c r="J1375" s="3">
        <v>900</v>
      </c>
      <c r="K1375" s="3">
        <v>1379.62</v>
      </c>
      <c r="L1375" s="3">
        <v>0</v>
      </c>
      <c r="M1375" s="3"/>
      <c r="N1375" s="3">
        <v>0</v>
      </c>
      <c r="O1375" s="3">
        <v>0.26</v>
      </c>
      <c r="P1375" s="3">
        <v>51351</v>
      </c>
      <c r="Q1375" s="1">
        <v>44986</v>
      </c>
      <c r="R1375" t="s">
        <v>2341</v>
      </c>
    </row>
    <row r="1376" spans="1:18" x14ac:dyDescent="0.25">
      <c r="A1376" t="s">
        <v>257</v>
      </c>
      <c r="B1376" t="s">
        <v>258</v>
      </c>
      <c r="C1376" s="3">
        <v>39868</v>
      </c>
      <c r="D1376" s="3">
        <v>40533</v>
      </c>
      <c r="E1376" s="3">
        <v>0</v>
      </c>
      <c r="F1376" s="3">
        <v>0</v>
      </c>
      <c r="G1376" s="3">
        <v>665</v>
      </c>
      <c r="H1376" s="3">
        <v>35703.11</v>
      </c>
      <c r="I1376" s="3">
        <v>11120</v>
      </c>
      <c r="J1376" s="3">
        <v>0</v>
      </c>
      <c r="K1376" s="3">
        <v>1207.51</v>
      </c>
      <c r="L1376" s="3">
        <v>0</v>
      </c>
      <c r="M1376" s="3"/>
      <c r="N1376" s="3">
        <v>-4317.8900000000003</v>
      </c>
      <c r="O1376" s="3">
        <v>0.27</v>
      </c>
      <c r="P1376" s="3">
        <v>43048</v>
      </c>
      <c r="Q1376" s="1">
        <v>44986</v>
      </c>
      <c r="R1376" t="s">
        <v>2342</v>
      </c>
    </row>
    <row r="1377" spans="1:18" x14ac:dyDescent="0.25">
      <c r="A1377" t="s">
        <v>259</v>
      </c>
      <c r="B1377" t="s">
        <v>260</v>
      </c>
      <c r="C1377" s="3">
        <v>85425</v>
      </c>
      <c r="D1377" s="3">
        <v>85425</v>
      </c>
      <c r="E1377" s="3">
        <v>0</v>
      </c>
      <c r="F1377" s="3">
        <v>0</v>
      </c>
      <c r="G1377" s="3">
        <v>0</v>
      </c>
      <c r="H1377" s="3">
        <v>35703.11</v>
      </c>
      <c r="I1377" s="3">
        <v>10165.61</v>
      </c>
      <c r="J1377" s="3">
        <v>721.2</v>
      </c>
      <c r="K1377" s="3">
        <v>1103.69</v>
      </c>
      <c r="L1377" s="3">
        <v>0</v>
      </c>
      <c r="M1377" s="3"/>
      <c r="N1377" s="3">
        <v>0</v>
      </c>
      <c r="O1377" s="3">
        <v>0.39</v>
      </c>
      <c r="P1377" s="3">
        <v>47694</v>
      </c>
      <c r="Q1377" s="1">
        <v>44986</v>
      </c>
      <c r="R1377" t="s">
        <v>260</v>
      </c>
    </row>
    <row r="1378" spans="1:18" x14ac:dyDescent="0.25">
      <c r="A1378" t="s">
        <v>261</v>
      </c>
      <c r="B1378" t="s">
        <v>1269</v>
      </c>
      <c r="C1378" s="3">
        <v>1603768</v>
      </c>
      <c r="D1378" s="3">
        <v>0</v>
      </c>
      <c r="E1378" s="3">
        <v>1013762.89</v>
      </c>
      <c r="F1378" s="3" t="s">
        <v>72</v>
      </c>
      <c r="G1378" s="3">
        <v>0</v>
      </c>
      <c r="H1378" s="3">
        <v>35703.11</v>
      </c>
      <c r="I1378" s="3">
        <v>9505.7199999999993</v>
      </c>
      <c r="J1378" s="3">
        <v>675.6</v>
      </c>
      <c r="K1378" s="3">
        <v>1034.3699999999999</v>
      </c>
      <c r="L1378" s="3">
        <v>0</v>
      </c>
      <c r="M1378" s="3"/>
      <c r="N1378" s="3">
        <v>0</v>
      </c>
      <c r="O1378" s="3">
        <v>0.06</v>
      </c>
      <c r="P1378" s="3">
        <v>1701375</v>
      </c>
      <c r="Q1378" s="1">
        <v>44986</v>
      </c>
      <c r="R1378" t="s">
        <v>2343</v>
      </c>
    </row>
    <row r="1379" spans="1:18" x14ac:dyDescent="0.25">
      <c r="A1379" t="s">
        <v>263</v>
      </c>
      <c r="B1379" t="s">
        <v>1255</v>
      </c>
      <c r="C1379" s="3">
        <v>1846209</v>
      </c>
      <c r="D1379" s="3">
        <v>0</v>
      </c>
      <c r="E1379" s="3">
        <v>1219741.51</v>
      </c>
      <c r="F1379" s="3" t="s">
        <v>72</v>
      </c>
      <c r="G1379" s="3">
        <v>0</v>
      </c>
      <c r="H1379" s="3">
        <v>35703.11</v>
      </c>
      <c r="I1379" s="3">
        <v>8551.33</v>
      </c>
      <c r="J1379" s="3">
        <v>606</v>
      </c>
      <c r="K1379" s="3">
        <v>928.14</v>
      </c>
      <c r="L1379" s="3">
        <v>0</v>
      </c>
      <c r="M1379" s="3"/>
      <c r="N1379" s="3">
        <v>0</v>
      </c>
      <c r="O1379" s="3">
        <v>0.34</v>
      </c>
      <c r="P1379" s="3">
        <v>1952985</v>
      </c>
      <c r="Q1379" s="1">
        <v>44986</v>
      </c>
      <c r="R1379" t="s">
        <v>2312</v>
      </c>
    </row>
    <row r="1380" spans="1:18" x14ac:dyDescent="0.25">
      <c r="A1380" t="s">
        <v>264</v>
      </c>
      <c r="B1380" t="s">
        <v>1102</v>
      </c>
      <c r="C1380" s="3">
        <v>86586</v>
      </c>
      <c r="D1380" s="3">
        <v>87997</v>
      </c>
      <c r="E1380" s="3">
        <v>0</v>
      </c>
      <c r="F1380" s="3">
        <v>1411</v>
      </c>
      <c r="G1380" s="3">
        <v>1411</v>
      </c>
      <c r="H1380" s="3">
        <v>35703.11</v>
      </c>
      <c r="I1380" s="3">
        <v>12456.15</v>
      </c>
      <c r="J1380" s="3">
        <v>884.4</v>
      </c>
      <c r="K1380" s="3">
        <v>1352.37</v>
      </c>
      <c r="L1380" s="3">
        <v>0</v>
      </c>
      <c r="M1380" s="3"/>
      <c r="N1380" s="3">
        <v>0</v>
      </c>
      <c r="O1380" s="3">
        <v>0.97</v>
      </c>
      <c r="P1380" s="3">
        <v>50397</v>
      </c>
      <c r="Q1380" s="1">
        <v>44986</v>
      </c>
      <c r="R1380" t="s">
        <v>2344</v>
      </c>
    </row>
    <row r="1381" spans="1:18" x14ac:dyDescent="0.25">
      <c r="A1381" t="s">
        <v>266</v>
      </c>
      <c r="B1381" t="s">
        <v>1270</v>
      </c>
      <c r="C1381" s="3">
        <v>3600541</v>
      </c>
      <c r="D1381" s="3">
        <v>0</v>
      </c>
      <c r="E1381" s="3">
        <v>2274996.15</v>
      </c>
      <c r="F1381" s="3" t="s">
        <v>72</v>
      </c>
      <c r="G1381" s="3">
        <v>0</v>
      </c>
      <c r="H1381" s="3">
        <v>35703.11</v>
      </c>
      <c r="I1381" s="3">
        <v>12385.25</v>
      </c>
      <c r="J1381" s="3">
        <v>878.4</v>
      </c>
      <c r="K1381" s="3">
        <v>1344.78</v>
      </c>
      <c r="L1381" s="3">
        <v>0</v>
      </c>
      <c r="M1381" s="3"/>
      <c r="N1381" s="3">
        <v>0</v>
      </c>
      <c r="O1381" s="3">
        <v>0.65</v>
      </c>
      <c r="P1381" s="3">
        <v>3764603</v>
      </c>
      <c r="Q1381" s="1">
        <v>44986</v>
      </c>
      <c r="R1381" t="s">
        <v>2345</v>
      </c>
    </row>
    <row r="1382" spans="1:18" x14ac:dyDescent="0.25">
      <c r="A1382" t="s">
        <v>268</v>
      </c>
      <c r="B1382" t="s">
        <v>1271</v>
      </c>
      <c r="C1382" s="3">
        <v>47692</v>
      </c>
      <c r="D1382" s="3">
        <v>47692</v>
      </c>
      <c r="E1382" s="3">
        <v>0</v>
      </c>
      <c r="F1382" s="3">
        <v>0</v>
      </c>
      <c r="G1382" s="3">
        <v>0</v>
      </c>
      <c r="H1382" s="3">
        <v>35703.11</v>
      </c>
      <c r="I1382" s="3">
        <v>12232.55</v>
      </c>
      <c r="J1382" s="3">
        <v>867.6</v>
      </c>
      <c r="K1382" s="3">
        <v>1328.23</v>
      </c>
      <c r="L1382" s="3">
        <v>0</v>
      </c>
      <c r="M1382" s="3"/>
      <c r="N1382" s="3">
        <v>-4420.9399999999996</v>
      </c>
      <c r="O1382" s="3">
        <v>0.45</v>
      </c>
      <c r="P1382" s="3">
        <v>45711</v>
      </c>
      <c r="Q1382" s="1">
        <v>44986</v>
      </c>
      <c r="R1382" t="s">
        <v>2346</v>
      </c>
    </row>
    <row r="1383" spans="1:18" x14ac:dyDescent="0.25">
      <c r="A1383" t="s">
        <v>270</v>
      </c>
      <c r="B1383" t="s">
        <v>1104</v>
      </c>
      <c r="C1383" s="3">
        <v>42761</v>
      </c>
      <c r="D1383" s="3">
        <v>42761</v>
      </c>
      <c r="E1383" s="3">
        <v>0</v>
      </c>
      <c r="F1383" s="3">
        <v>0</v>
      </c>
      <c r="G1383" s="3">
        <v>0</v>
      </c>
      <c r="H1383" s="3">
        <v>35703.11</v>
      </c>
      <c r="I1383" s="3">
        <v>10449.200000000001</v>
      </c>
      <c r="J1383" s="3">
        <v>740.4</v>
      </c>
      <c r="K1383" s="3">
        <v>1134.3900000000001</v>
      </c>
      <c r="L1383" s="3">
        <v>0</v>
      </c>
      <c r="M1383" s="3"/>
      <c r="N1383" s="3">
        <v>-4255.26</v>
      </c>
      <c r="O1383" s="3">
        <v>0.16</v>
      </c>
      <c r="P1383" s="3">
        <v>43772</v>
      </c>
      <c r="Q1383" s="1">
        <v>44986</v>
      </c>
      <c r="R1383" t="s">
        <v>271</v>
      </c>
    </row>
    <row r="1384" spans="1:18" x14ac:dyDescent="0.25">
      <c r="A1384" t="s">
        <v>272</v>
      </c>
      <c r="B1384" t="s">
        <v>226</v>
      </c>
      <c r="C1384" s="3">
        <v>38316</v>
      </c>
      <c r="D1384" s="3">
        <v>38316</v>
      </c>
      <c r="E1384" s="3">
        <v>0</v>
      </c>
      <c r="F1384" s="3">
        <v>0</v>
      </c>
      <c r="G1384" s="3">
        <v>0</v>
      </c>
      <c r="H1384" s="3">
        <v>35703.11</v>
      </c>
      <c r="I1384" s="3">
        <v>8829.4699999999993</v>
      </c>
      <c r="J1384" s="3">
        <v>626.4</v>
      </c>
      <c r="K1384" s="3">
        <v>958.83</v>
      </c>
      <c r="L1384" s="3">
        <v>0</v>
      </c>
      <c r="M1384" s="3"/>
      <c r="N1384" s="3">
        <v>-4105.3599999999997</v>
      </c>
      <c r="O1384" s="3">
        <v>0.55000000000000004</v>
      </c>
      <c r="P1384" s="3">
        <v>42013</v>
      </c>
      <c r="Q1384" s="1">
        <v>44986</v>
      </c>
      <c r="R1384" t="s">
        <v>2329</v>
      </c>
    </row>
    <row r="1385" spans="1:18" x14ac:dyDescent="0.25">
      <c r="A1385" t="s">
        <v>273</v>
      </c>
      <c r="B1385" t="s">
        <v>1105</v>
      </c>
      <c r="C1385" s="3">
        <v>76506</v>
      </c>
      <c r="D1385" s="3">
        <v>76506</v>
      </c>
      <c r="E1385" s="3">
        <v>0</v>
      </c>
      <c r="F1385" s="3">
        <v>0</v>
      </c>
      <c r="G1385" s="3">
        <v>0</v>
      </c>
      <c r="H1385" s="3">
        <v>35703.11</v>
      </c>
      <c r="I1385" s="3">
        <v>7700.56</v>
      </c>
      <c r="J1385" s="3">
        <v>546</v>
      </c>
      <c r="K1385" s="3">
        <v>836.05</v>
      </c>
      <c r="L1385" s="3">
        <v>0</v>
      </c>
      <c r="M1385" s="3"/>
      <c r="N1385" s="3">
        <v>0</v>
      </c>
      <c r="O1385" s="3">
        <v>0.28000000000000003</v>
      </c>
      <c r="P1385" s="3">
        <v>44786</v>
      </c>
      <c r="Q1385" s="1">
        <v>44986</v>
      </c>
      <c r="R1385" t="s">
        <v>2347</v>
      </c>
    </row>
    <row r="1386" spans="1:18" x14ac:dyDescent="0.25">
      <c r="A1386" t="s">
        <v>275</v>
      </c>
      <c r="B1386" t="s">
        <v>276</v>
      </c>
      <c r="C1386" s="3">
        <v>36526</v>
      </c>
      <c r="D1386" s="3">
        <v>36526</v>
      </c>
      <c r="E1386" s="3">
        <v>0</v>
      </c>
      <c r="F1386" s="3">
        <v>0</v>
      </c>
      <c r="G1386" s="3">
        <v>0</v>
      </c>
      <c r="H1386" s="3">
        <v>35703.11</v>
      </c>
      <c r="I1386" s="3">
        <v>7078.84</v>
      </c>
      <c r="J1386" s="3">
        <v>501.6</v>
      </c>
      <c r="K1386" s="3">
        <v>768.45</v>
      </c>
      <c r="L1386" s="3">
        <v>0</v>
      </c>
      <c r="M1386" s="3"/>
      <c r="N1386" s="3">
        <v>-3943.13</v>
      </c>
      <c r="O1386" s="3">
        <v>0.13</v>
      </c>
      <c r="P1386" s="3">
        <v>40109</v>
      </c>
      <c r="Q1386" s="1">
        <v>44986</v>
      </c>
      <c r="R1386" t="s">
        <v>2348</v>
      </c>
    </row>
    <row r="1387" spans="1:18" x14ac:dyDescent="0.25">
      <c r="A1387" t="s">
        <v>277</v>
      </c>
      <c r="B1387" t="s">
        <v>278</v>
      </c>
      <c r="C1387" s="3">
        <v>166291</v>
      </c>
      <c r="D1387" s="3">
        <v>0</v>
      </c>
      <c r="E1387" s="3">
        <v>154737.46</v>
      </c>
      <c r="F1387" s="3">
        <v>19290.41</v>
      </c>
      <c r="G1387" s="3">
        <v>0</v>
      </c>
      <c r="H1387" s="3">
        <v>35703.11</v>
      </c>
      <c r="I1387" s="3">
        <v>9260.31</v>
      </c>
      <c r="J1387" s="3">
        <v>656.4</v>
      </c>
      <c r="K1387" s="3">
        <v>1005.4</v>
      </c>
      <c r="L1387" s="3">
        <v>0</v>
      </c>
      <c r="M1387" s="3"/>
      <c r="N1387" s="3">
        <v>0</v>
      </c>
      <c r="O1387" s="3">
        <v>0.91</v>
      </c>
      <c r="P1387" s="3">
        <v>220654</v>
      </c>
      <c r="Q1387" s="1">
        <v>44986</v>
      </c>
      <c r="R1387" t="s">
        <v>278</v>
      </c>
    </row>
    <row r="1388" spans="1:18" x14ac:dyDescent="0.25">
      <c r="A1388" t="s">
        <v>279</v>
      </c>
      <c r="B1388" t="s">
        <v>234</v>
      </c>
      <c r="C1388" s="3">
        <v>223771</v>
      </c>
      <c r="D1388" s="3">
        <v>223771</v>
      </c>
      <c r="E1388" s="3">
        <v>0</v>
      </c>
      <c r="F1388" s="3">
        <v>0</v>
      </c>
      <c r="G1388" s="3">
        <v>0</v>
      </c>
      <c r="H1388" s="3">
        <v>35703.11</v>
      </c>
      <c r="I1388" s="3">
        <v>8965.81</v>
      </c>
      <c r="J1388" s="3">
        <v>0</v>
      </c>
      <c r="K1388" s="3">
        <v>973.32</v>
      </c>
      <c r="L1388" s="3">
        <v>0</v>
      </c>
      <c r="M1388" s="3"/>
      <c r="N1388" s="3">
        <v>0</v>
      </c>
      <c r="O1388" s="3">
        <v>0.76</v>
      </c>
      <c r="P1388" s="3">
        <v>45643</v>
      </c>
      <c r="Q1388" s="1">
        <v>44986</v>
      </c>
      <c r="R1388" t="s">
        <v>2349</v>
      </c>
    </row>
    <row r="1389" spans="1:18" x14ac:dyDescent="0.25">
      <c r="A1389" t="s">
        <v>281</v>
      </c>
      <c r="B1389" t="s">
        <v>1239</v>
      </c>
      <c r="C1389" s="3">
        <v>732824</v>
      </c>
      <c r="D1389" s="3">
        <v>0</v>
      </c>
      <c r="E1389" s="3">
        <v>542736.11</v>
      </c>
      <c r="F1389" s="3">
        <v>217224.7</v>
      </c>
      <c r="G1389" s="3">
        <v>0</v>
      </c>
      <c r="H1389" s="3">
        <v>35703.11</v>
      </c>
      <c r="I1389" s="3">
        <v>6544.39</v>
      </c>
      <c r="J1389" s="3">
        <v>0</v>
      </c>
      <c r="K1389" s="3">
        <v>710.5</v>
      </c>
      <c r="L1389" s="3">
        <v>0</v>
      </c>
      <c r="M1389" s="3"/>
      <c r="N1389" s="3">
        <v>0</v>
      </c>
      <c r="O1389" s="3">
        <v>0.19</v>
      </c>
      <c r="P1389" s="3">
        <v>802919</v>
      </c>
      <c r="Q1389" s="1">
        <v>44986</v>
      </c>
      <c r="R1389" t="s">
        <v>2278</v>
      </c>
    </row>
    <row r="1390" spans="1:18" x14ac:dyDescent="0.25">
      <c r="A1390" t="s">
        <v>282</v>
      </c>
      <c r="B1390" t="s">
        <v>1239</v>
      </c>
      <c r="C1390" s="3">
        <v>742383</v>
      </c>
      <c r="D1390" s="3">
        <v>0</v>
      </c>
      <c r="E1390" s="3">
        <v>549445.53</v>
      </c>
      <c r="F1390" s="3">
        <v>220409.75</v>
      </c>
      <c r="G1390" s="3">
        <v>0</v>
      </c>
      <c r="H1390" s="3">
        <v>35703.11</v>
      </c>
      <c r="I1390" s="3">
        <v>6931.59</v>
      </c>
      <c r="J1390" s="3">
        <v>0</v>
      </c>
      <c r="K1390" s="3">
        <v>752.24</v>
      </c>
      <c r="L1390" s="3">
        <v>0</v>
      </c>
      <c r="M1390" s="3"/>
      <c r="N1390" s="3">
        <v>0</v>
      </c>
      <c r="O1390" s="3">
        <v>0.78</v>
      </c>
      <c r="P1390" s="3">
        <v>813243</v>
      </c>
      <c r="Q1390" s="1">
        <v>44986</v>
      </c>
      <c r="R1390" t="s">
        <v>2278</v>
      </c>
    </row>
    <row r="1391" spans="1:18" x14ac:dyDescent="0.25">
      <c r="A1391" t="s">
        <v>283</v>
      </c>
      <c r="B1391" t="s">
        <v>1251</v>
      </c>
      <c r="C1391" s="3">
        <v>3053566</v>
      </c>
      <c r="D1391" s="3">
        <v>0</v>
      </c>
      <c r="E1391" s="3">
        <v>1937783.4</v>
      </c>
      <c r="F1391" s="3" t="s">
        <v>72</v>
      </c>
      <c r="G1391" s="3">
        <v>0</v>
      </c>
      <c r="H1391" s="3">
        <v>35703.11</v>
      </c>
      <c r="I1391" s="3">
        <v>8665.86</v>
      </c>
      <c r="J1391" s="3">
        <v>615.6</v>
      </c>
      <c r="K1391" s="3">
        <v>940.9</v>
      </c>
      <c r="L1391" s="3">
        <v>0</v>
      </c>
      <c r="M1391" s="3"/>
      <c r="N1391" s="3">
        <v>0</v>
      </c>
      <c r="O1391" s="3">
        <v>0.36</v>
      </c>
      <c r="P1391" s="3">
        <v>3196381</v>
      </c>
      <c r="Q1391" s="1">
        <v>44986</v>
      </c>
      <c r="R1391" t="s">
        <v>2305</v>
      </c>
    </row>
    <row r="1392" spans="1:18" x14ac:dyDescent="0.25">
      <c r="A1392" t="s">
        <v>284</v>
      </c>
      <c r="B1392" t="s">
        <v>234</v>
      </c>
      <c r="C1392" s="3">
        <v>200069</v>
      </c>
      <c r="D1392" s="3">
        <v>200069</v>
      </c>
      <c r="E1392" s="3">
        <v>0</v>
      </c>
      <c r="F1392" s="3">
        <v>0</v>
      </c>
      <c r="G1392" s="3">
        <v>0</v>
      </c>
      <c r="H1392" s="3">
        <v>35703.11</v>
      </c>
      <c r="I1392" s="3">
        <v>10787.33</v>
      </c>
      <c r="J1392" s="3">
        <v>763.2</v>
      </c>
      <c r="K1392" s="3">
        <v>1170.95</v>
      </c>
      <c r="L1392" s="3">
        <v>0</v>
      </c>
      <c r="M1392" s="3"/>
      <c r="N1392" s="3">
        <v>0</v>
      </c>
      <c r="O1392" s="3">
        <v>0.41</v>
      </c>
      <c r="P1392" s="3">
        <v>48425</v>
      </c>
      <c r="Q1392" s="1">
        <v>44986</v>
      </c>
      <c r="R1392" t="s">
        <v>234</v>
      </c>
    </row>
    <row r="1393" spans="1:18" x14ac:dyDescent="0.25">
      <c r="A1393" t="s">
        <v>285</v>
      </c>
      <c r="B1393" t="s">
        <v>286</v>
      </c>
      <c r="C1393" s="3">
        <v>226815</v>
      </c>
      <c r="D1393" s="3">
        <v>0</v>
      </c>
      <c r="E1393" s="3">
        <v>208105.05</v>
      </c>
      <c r="F1393" s="3">
        <v>29115.200000000001</v>
      </c>
      <c r="G1393" s="3">
        <v>0</v>
      </c>
      <c r="H1393" s="3">
        <v>35703.11</v>
      </c>
      <c r="I1393" s="3">
        <v>16328.24</v>
      </c>
      <c r="J1393" s="3">
        <v>1158</v>
      </c>
      <c r="K1393" s="3">
        <v>1772.81</v>
      </c>
      <c r="L1393" s="3">
        <v>0</v>
      </c>
      <c r="M1393" s="3"/>
      <c r="N1393" s="3">
        <v>0</v>
      </c>
      <c r="O1393" s="3">
        <v>0.59</v>
      </c>
      <c r="P1393" s="3">
        <v>292183</v>
      </c>
      <c r="Q1393" s="1">
        <v>44986</v>
      </c>
      <c r="R1393" t="s">
        <v>286</v>
      </c>
    </row>
    <row r="1394" spans="1:18" x14ac:dyDescent="0.25">
      <c r="A1394" t="s">
        <v>287</v>
      </c>
      <c r="B1394" t="s">
        <v>288</v>
      </c>
      <c r="C1394" s="3">
        <v>40042</v>
      </c>
      <c r="D1394" s="3">
        <v>40710</v>
      </c>
      <c r="E1394" s="3">
        <v>0</v>
      </c>
      <c r="F1394" s="3">
        <v>0</v>
      </c>
      <c r="G1394" s="3">
        <v>668</v>
      </c>
      <c r="H1394" s="3">
        <v>35703.11</v>
      </c>
      <c r="I1394" s="3">
        <v>10520.1</v>
      </c>
      <c r="J1394" s="3">
        <v>745.2</v>
      </c>
      <c r="K1394" s="3">
        <v>1142.32</v>
      </c>
      <c r="L1394" s="3">
        <v>0</v>
      </c>
      <c r="M1394" s="3"/>
      <c r="N1394" s="3">
        <v>-4262.17</v>
      </c>
      <c r="O1394" s="3">
        <v>0.44</v>
      </c>
      <c r="P1394" s="3">
        <v>43181</v>
      </c>
      <c r="Q1394" s="1">
        <v>44986</v>
      </c>
      <c r="R1394" t="s">
        <v>2350</v>
      </c>
    </row>
    <row r="1395" spans="1:18" x14ac:dyDescent="0.25">
      <c r="A1395" t="s">
        <v>289</v>
      </c>
      <c r="B1395" t="s">
        <v>290</v>
      </c>
      <c r="C1395" s="3">
        <v>46627</v>
      </c>
      <c r="D1395" s="3">
        <v>46627</v>
      </c>
      <c r="E1395" s="3">
        <v>0</v>
      </c>
      <c r="F1395" s="3">
        <v>0</v>
      </c>
      <c r="G1395" s="3">
        <v>0</v>
      </c>
      <c r="H1395" s="3">
        <v>35703.11</v>
      </c>
      <c r="I1395" s="3">
        <v>11120</v>
      </c>
      <c r="J1395" s="3">
        <v>789.6</v>
      </c>
      <c r="K1395" s="3">
        <v>1207.1600000000001</v>
      </c>
      <c r="L1395" s="3">
        <v>0</v>
      </c>
      <c r="M1395" s="3"/>
      <c r="N1395" s="3">
        <v>0</v>
      </c>
      <c r="O1395" s="3">
        <v>0.13</v>
      </c>
      <c r="P1395" s="3">
        <v>48820</v>
      </c>
      <c r="Q1395" s="1">
        <v>44986</v>
      </c>
      <c r="R1395" t="s">
        <v>290</v>
      </c>
    </row>
    <row r="1396" spans="1:18" x14ac:dyDescent="0.25">
      <c r="A1396" t="s">
        <v>291</v>
      </c>
      <c r="B1396" t="s">
        <v>292</v>
      </c>
      <c r="C1396" s="3">
        <v>73574</v>
      </c>
      <c r="D1396" s="3">
        <v>0</v>
      </c>
      <c r="E1396" s="3">
        <v>70290.25</v>
      </c>
      <c r="F1396" s="3">
        <v>6798.26</v>
      </c>
      <c r="G1396" s="3">
        <v>0</v>
      </c>
      <c r="H1396" s="3">
        <v>35703.11</v>
      </c>
      <c r="I1396" s="3">
        <v>4630.1499999999996</v>
      </c>
      <c r="J1396" s="3">
        <v>675.6</v>
      </c>
      <c r="K1396" s="3">
        <v>1034.71</v>
      </c>
      <c r="L1396" s="3">
        <v>0</v>
      </c>
      <c r="M1396" s="3"/>
      <c r="N1396" s="3">
        <v>0</v>
      </c>
      <c r="O1396" s="3">
        <v>0.92</v>
      </c>
      <c r="P1396" s="3">
        <v>119133</v>
      </c>
      <c r="Q1396" s="1">
        <v>44986</v>
      </c>
      <c r="R1396" t="s">
        <v>292</v>
      </c>
    </row>
    <row r="1397" spans="1:18" x14ac:dyDescent="0.25">
      <c r="A1397" t="s">
        <v>1110</v>
      </c>
      <c r="B1397" t="s">
        <v>294</v>
      </c>
      <c r="C1397" s="3">
        <v>33478</v>
      </c>
      <c r="D1397" s="3">
        <v>33478</v>
      </c>
      <c r="E1397" s="3">
        <v>0</v>
      </c>
      <c r="F1397" s="3">
        <v>0</v>
      </c>
      <c r="G1397" s="3">
        <v>0</v>
      </c>
      <c r="H1397" s="3">
        <v>35703.11</v>
      </c>
      <c r="I1397" s="3">
        <v>4826.4799999999996</v>
      </c>
      <c r="J1397" s="3">
        <v>0</v>
      </c>
      <c r="K1397" s="3">
        <v>518.39</v>
      </c>
      <c r="L1397" s="3">
        <v>0</v>
      </c>
      <c r="M1397" s="3"/>
      <c r="N1397" s="3">
        <v>-4172.42</v>
      </c>
      <c r="O1397" s="3">
        <v>0.44</v>
      </c>
      <c r="P1397" s="3">
        <v>36876</v>
      </c>
      <c r="Q1397" s="1">
        <v>44986</v>
      </c>
      <c r="R1397" t="s">
        <v>2351</v>
      </c>
    </row>
    <row r="1398" spans="1:18" x14ac:dyDescent="0.25">
      <c r="A1398" t="s">
        <v>295</v>
      </c>
      <c r="B1398" t="s">
        <v>296</v>
      </c>
      <c r="C1398" s="3">
        <v>41030</v>
      </c>
      <c r="D1398" s="3">
        <v>41030</v>
      </c>
      <c r="E1398" s="3">
        <v>0</v>
      </c>
      <c r="F1398" s="3">
        <v>0</v>
      </c>
      <c r="G1398" s="3">
        <v>0</v>
      </c>
      <c r="H1398" s="3">
        <v>35703.11</v>
      </c>
      <c r="I1398" s="3">
        <v>4777.3999999999996</v>
      </c>
      <c r="J1398" s="3">
        <v>650</v>
      </c>
      <c r="K1398" s="3">
        <v>517.36</v>
      </c>
      <c r="L1398" s="3">
        <v>0</v>
      </c>
      <c r="M1398" s="3"/>
      <c r="N1398" s="3">
        <v>2774.55</v>
      </c>
      <c r="O1398" s="3">
        <v>0.57999999999999996</v>
      </c>
      <c r="P1398" s="3">
        <v>44423</v>
      </c>
      <c r="Q1398" s="1">
        <v>44986</v>
      </c>
      <c r="R1398" t="s">
        <v>2352</v>
      </c>
    </row>
    <row r="1399" spans="1:18" x14ac:dyDescent="0.25">
      <c r="A1399" t="s">
        <v>297</v>
      </c>
      <c r="B1399" t="s">
        <v>1272</v>
      </c>
      <c r="C1399" s="3">
        <v>1852013</v>
      </c>
      <c r="D1399" s="3">
        <v>0</v>
      </c>
      <c r="E1399" s="3">
        <v>1149945.77</v>
      </c>
      <c r="F1399" s="3" t="s">
        <v>72</v>
      </c>
      <c r="G1399" s="3">
        <v>0</v>
      </c>
      <c r="H1399" s="3">
        <v>35703.11</v>
      </c>
      <c r="I1399" s="3">
        <v>9549.35</v>
      </c>
      <c r="J1399" s="3">
        <v>676.8</v>
      </c>
      <c r="K1399" s="3">
        <v>1036.78</v>
      </c>
      <c r="L1399" s="3">
        <v>0</v>
      </c>
      <c r="M1399" s="3"/>
      <c r="N1399" s="3">
        <v>0</v>
      </c>
      <c r="O1399" s="3">
        <v>0.67</v>
      </c>
      <c r="P1399" s="3">
        <v>1956477</v>
      </c>
      <c r="Q1399" s="1">
        <v>44986</v>
      </c>
      <c r="R1399" t="s">
        <v>2353</v>
      </c>
    </row>
    <row r="1400" spans="1:18" x14ac:dyDescent="0.25">
      <c r="A1400" t="s">
        <v>299</v>
      </c>
      <c r="B1400" t="s">
        <v>58</v>
      </c>
      <c r="C1400" s="3">
        <v>65265</v>
      </c>
      <c r="D1400" s="3">
        <v>65265</v>
      </c>
      <c r="E1400" s="3" t="s">
        <v>59</v>
      </c>
      <c r="F1400" s="3" t="s">
        <v>59</v>
      </c>
      <c r="G1400" s="3">
        <v>0</v>
      </c>
      <c r="H1400" s="3">
        <v>35703.11</v>
      </c>
      <c r="I1400" s="3">
        <v>8982.17</v>
      </c>
      <c r="J1400" s="3">
        <v>637.20000000000005</v>
      </c>
      <c r="K1400" s="3">
        <v>975.39</v>
      </c>
      <c r="L1400" s="3">
        <v>0</v>
      </c>
      <c r="M1400" s="3"/>
      <c r="N1400" s="3">
        <v>22673.33</v>
      </c>
      <c r="O1400" s="3">
        <v>0.8</v>
      </c>
      <c r="P1400" s="3">
        <v>68972</v>
      </c>
      <c r="Q1400" s="1">
        <v>44986</v>
      </c>
      <c r="R1400" t="s">
        <v>2280</v>
      </c>
    </row>
    <row r="1401" spans="1:18" x14ac:dyDescent="0.25">
      <c r="A1401" t="s">
        <v>300</v>
      </c>
      <c r="B1401" t="s">
        <v>1111</v>
      </c>
      <c r="C1401" s="3">
        <v>37803</v>
      </c>
      <c r="D1401" s="3">
        <v>39000</v>
      </c>
      <c r="E1401" s="3">
        <v>0</v>
      </c>
      <c r="F1401" s="3">
        <v>0</v>
      </c>
      <c r="G1401" s="3">
        <v>1197</v>
      </c>
      <c r="H1401" s="3">
        <v>35703.11</v>
      </c>
      <c r="I1401" s="3">
        <v>9822.0300000000007</v>
      </c>
      <c r="J1401" s="3">
        <v>696</v>
      </c>
      <c r="K1401" s="3">
        <v>1066.44</v>
      </c>
      <c r="L1401" s="3">
        <v>0</v>
      </c>
      <c r="M1401" s="3"/>
      <c r="N1401" s="3">
        <v>-4197.57</v>
      </c>
      <c r="O1401" s="3">
        <v>0.99</v>
      </c>
      <c r="P1401" s="3">
        <v>41894</v>
      </c>
      <c r="Q1401" s="1">
        <v>44986</v>
      </c>
      <c r="R1401" t="s">
        <v>301</v>
      </c>
    </row>
    <row r="1402" spans="1:18" x14ac:dyDescent="0.25">
      <c r="A1402" t="s">
        <v>302</v>
      </c>
      <c r="B1402" t="s">
        <v>549</v>
      </c>
      <c r="C1402" s="3">
        <v>83782</v>
      </c>
      <c r="D1402" s="3">
        <v>83782</v>
      </c>
      <c r="E1402" s="3">
        <v>0</v>
      </c>
      <c r="F1402" s="3">
        <v>0</v>
      </c>
      <c r="G1402" s="3">
        <v>0</v>
      </c>
      <c r="H1402" s="3">
        <v>35703.11</v>
      </c>
      <c r="I1402" s="3">
        <v>9418.4599999999991</v>
      </c>
      <c r="J1402" s="3">
        <v>667.2</v>
      </c>
      <c r="K1402" s="3">
        <v>1022.3</v>
      </c>
      <c r="L1402" s="3">
        <v>0</v>
      </c>
      <c r="M1402" s="3"/>
      <c r="N1402" s="3">
        <v>-4159.6000000000004</v>
      </c>
      <c r="O1402" s="3">
        <v>0.53</v>
      </c>
      <c r="P1402" s="3">
        <v>42652</v>
      </c>
      <c r="Q1402" s="1">
        <v>44986</v>
      </c>
      <c r="R1402" t="s">
        <v>303</v>
      </c>
    </row>
    <row r="1403" spans="1:18" x14ac:dyDescent="0.25">
      <c r="A1403" t="s">
        <v>304</v>
      </c>
      <c r="B1403" t="s">
        <v>23</v>
      </c>
      <c r="C1403" s="3">
        <v>85367</v>
      </c>
      <c r="D1403" s="3">
        <v>85367</v>
      </c>
      <c r="E1403" s="3">
        <v>0</v>
      </c>
      <c r="F1403" s="3">
        <v>0</v>
      </c>
      <c r="G1403" s="3">
        <v>0</v>
      </c>
      <c r="H1403" s="3">
        <v>35703.11</v>
      </c>
      <c r="I1403" s="3">
        <v>11888.97</v>
      </c>
      <c r="J1403" s="3">
        <v>843.6</v>
      </c>
      <c r="K1403" s="3">
        <v>1290.6300000000001</v>
      </c>
      <c r="L1403" s="3">
        <v>0</v>
      </c>
      <c r="M1403" s="3"/>
      <c r="N1403" s="3">
        <v>-4388.8900000000003</v>
      </c>
      <c r="O1403" s="3">
        <v>0.57999999999999996</v>
      </c>
      <c r="P1403" s="3">
        <v>45338</v>
      </c>
      <c r="Q1403" s="1">
        <v>44986</v>
      </c>
      <c r="R1403" t="s">
        <v>2270</v>
      </c>
    </row>
    <row r="1404" spans="1:18" x14ac:dyDescent="0.25">
      <c r="A1404" t="s">
        <v>305</v>
      </c>
      <c r="B1404" t="s">
        <v>35</v>
      </c>
      <c r="C1404" s="3">
        <v>41252</v>
      </c>
      <c r="D1404" s="3">
        <v>41252</v>
      </c>
      <c r="E1404" s="3">
        <v>0</v>
      </c>
      <c r="F1404" s="3">
        <v>0</v>
      </c>
      <c r="G1404" s="3">
        <v>0</v>
      </c>
      <c r="H1404" s="3">
        <v>35703.11</v>
      </c>
      <c r="I1404" s="3">
        <v>11703.54</v>
      </c>
      <c r="J1404" s="3">
        <v>829.2</v>
      </c>
      <c r="K1404" s="3">
        <v>1270.6300000000001</v>
      </c>
      <c r="L1404" s="3">
        <v>0</v>
      </c>
      <c r="M1404" s="3"/>
      <c r="N1404" s="3">
        <v>-4371.63</v>
      </c>
      <c r="O1404" s="3">
        <v>0.15</v>
      </c>
      <c r="P1404" s="3">
        <v>45135</v>
      </c>
      <c r="Q1404" s="1">
        <v>44986</v>
      </c>
      <c r="R1404" t="s">
        <v>2273</v>
      </c>
    </row>
    <row r="1405" spans="1:18" x14ac:dyDescent="0.25">
      <c r="A1405" t="s">
        <v>306</v>
      </c>
      <c r="B1405" t="s">
        <v>307</v>
      </c>
      <c r="C1405" s="3">
        <v>42557</v>
      </c>
      <c r="D1405" s="3">
        <v>42557</v>
      </c>
      <c r="E1405" s="3">
        <v>0</v>
      </c>
      <c r="F1405" s="3">
        <v>0</v>
      </c>
      <c r="G1405" s="3">
        <v>0</v>
      </c>
      <c r="H1405" s="3">
        <v>35703.11</v>
      </c>
      <c r="I1405" s="3">
        <v>12979.7</v>
      </c>
      <c r="J1405" s="3">
        <v>921.6</v>
      </c>
      <c r="K1405" s="3">
        <v>1409.28</v>
      </c>
      <c r="L1405" s="3">
        <v>0</v>
      </c>
      <c r="M1405" s="3"/>
      <c r="N1405" s="3">
        <v>-4489.9799999999996</v>
      </c>
      <c r="O1405" s="3">
        <v>0.28999999999999998</v>
      </c>
      <c r="P1405" s="3">
        <v>46524</v>
      </c>
      <c r="Q1405" s="1">
        <v>44986</v>
      </c>
      <c r="R1405" t="s">
        <v>2354</v>
      </c>
    </row>
    <row r="1406" spans="1:18" x14ac:dyDescent="0.25">
      <c r="A1406" t="s">
        <v>308</v>
      </c>
      <c r="B1406" t="s">
        <v>83</v>
      </c>
      <c r="C1406" s="3">
        <v>45768</v>
      </c>
      <c r="D1406" s="3">
        <v>45768</v>
      </c>
      <c r="E1406" s="3">
        <v>0</v>
      </c>
      <c r="F1406" s="3">
        <v>0</v>
      </c>
      <c r="G1406" s="3">
        <v>0</v>
      </c>
      <c r="H1406" s="3">
        <v>35703.11</v>
      </c>
      <c r="I1406" s="3">
        <v>11092.73</v>
      </c>
      <c r="J1406" s="3">
        <v>0</v>
      </c>
      <c r="K1406" s="3">
        <v>1204.4000000000001</v>
      </c>
      <c r="L1406" s="3">
        <v>0</v>
      </c>
      <c r="M1406" s="3"/>
      <c r="N1406" s="3">
        <v>0</v>
      </c>
      <c r="O1406" s="3">
        <v>0.76</v>
      </c>
      <c r="P1406" s="3">
        <v>48001</v>
      </c>
      <c r="Q1406" s="1">
        <v>44986</v>
      </c>
      <c r="R1406" t="s">
        <v>83</v>
      </c>
    </row>
    <row r="1407" spans="1:18" x14ac:dyDescent="0.25">
      <c r="A1407" t="s">
        <v>309</v>
      </c>
      <c r="B1407" t="s">
        <v>1237</v>
      </c>
      <c r="C1407" s="3">
        <v>90471</v>
      </c>
      <c r="D1407" s="3">
        <v>45749</v>
      </c>
      <c r="E1407" s="3">
        <v>44722</v>
      </c>
      <c r="F1407" s="3">
        <v>4413.43</v>
      </c>
      <c r="G1407" s="3">
        <v>0</v>
      </c>
      <c r="H1407" s="3">
        <v>35703.11</v>
      </c>
      <c r="I1407" s="3">
        <v>10792.78</v>
      </c>
      <c r="J1407" s="3">
        <v>766.8</v>
      </c>
      <c r="K1407" s="3">
        <v>1171.98</v>
      </c>
      <c r="L1407" s="3">
        <v>0</v>
      </c>
      <c r="M1407" s="3"/>
      <c r="N1407" s="3">
        <v>0</v>
      </c>
      <c r="O1407" s="3">
        <v>0.9</v>
      </c>
      <c r="P1407" s="3">
        <v>97571</v>
      </c>
      <c r="Q1407" s="1">
        <v>44986</v>
      </c>
      <c r="R1407" t="s">
        <v>33</v>
      </c>
    </row>
    <row r="1408" spans="1:18" x14ac:dyDescent="0.25">
      <c r="A1408" t="s">
        <v>310</v>
      </c>
      <c r="B1408" t="s">
        <v>83</v>
      </c>
      <c r="C1408" s="3">
        <v>46164</v>
      </c>
      <c r="D1408" s="3">
        <v>46164</v>
      </c>
      <c r="E1408" s="3">
        <v>0</v>
      </c>
      <c r="F1408" s="3">
        <v>0</v>
      </c>
      <c r="G1408" s="3">
        <v>0</v>
      </c>
      <c r="H1408" s="3">
        <v>35703.11</v>
      </c>
      <c r="I1408" s="3">
        <v>11458.13</v>
      </c>
      <c r="J1408" s="3">
        <v>0</v>
      </c>
      <c r="K1408" s="3">
        <v>1244.07</v>
      </c>
      <c r="L1408" s="3">
        <v>0</v>
      </c>
      <c r="M1408" s="3"/>
      <c r="N1408" s="3">
        <v>0</v>
      </c>
      <c r="O1408" s="3">
        <v>0.69</v>
      </c>
      <c r="P1408" s="3">
        <v>48406</v>
      </c>
      <c r="Q1408" s="1">
        <v>44986</v>
      </c>
      <c r="R1408" t="s">
        <v>83</v>
      </c>
    </row>
    <row r="1409" spans="1:18" x14ac:dyDescent="0.25">
      <c r="A1409" t="s">
        <v>311</v>
      </c>
      <c r="B1409" t="s">
        <v>1237</v>
      </c>
      <c r="C1409" s="3">
        <v>94087</v>
      </c>
      <c r="D1409" s="3">
        <v>47585</v>
      </c>
      <c r="E1409" s="3">
        <v>46502</v>
      </c>
      <c r="F1409" s="3">
        <v>4589.8</v>
      </c>
      <c r="G1409" s="3">
        <v>0</v>
      </c>
      <c r="H1409" s="3">
        <v>35703.11</v>
      </c>
      <c r="I1409" s="3">
        <v>12379.8</v>
      </c>
      <c r="J1409" s="3">
        <v>877.2</v>
      </c>
      <c r="K1409" s="3">
        <v>1344.09</v>
      </c>
      <c r="L1409" s="3">
        <v>0</v>
      </c>
      <c r="M1409" s="3"/>
      <c r="N1409" s="3">
        <v>0</v>
      </c>
      <c r="O1409" s="3">
        <v>0</v>
      </c>
      <c r="P1409" s="3">
        <v>101396</v>
      </c>
      <c r="Q1409" s="1">
        <v>44986</v>
      </c>
      <c r="R1409" t="s">
        <v>33</v>
      </c>
    </row>
    <row r="1410" spans="1:18" x14ac:dyDescent="0.25">
      <c r="A1410" t="s">
        <v>312</v>
      </c>
      <c r="B1410" t="s">
        <v>83</v>
      </c>
      <c r="C1410" s="3">
        <v>47565</v>
      </c>
      <c r="D1410" s="3">
        <v>47565</v>
      </c>
      <c r="E1410" s="3">
        <v>0</v>
      </c>
      <c r="F1410" s="3">
        <v>0</v>
      </c>
      <c r="G1410" s="3">
        <v>0</v>
      </c>
      <c r="H1410" s="3">
        <v>35703.11</v>
      </c>
      <c r="I1410" s="3">
        <v>12750.64</v>
      </c>
      <c r="J1410" s="3">
        <v>0</v>
      </c>
      <c r="K1410" s="3">
        <v>1384.44</v>
      </c>
      <c r="L1410" s="3">
        <v>0</v>
      </c>
      <c r="M1410" s="3"/>
      <c r="N1410" s="3">
        <v>0</v>
      </c>
      <c r="O1410" s="3">
        <v>0.81</v>
      </c>
      <c r="P1410" s="3">
        <v>49839</v>
      </c>
      <c r="Q1410" s="1">
        <v>44986</v>
      </c>
      <c r="R1410" t="s">
        <v>83</v>
      </c>
    </row>
    <row r="1411" spans="1:18" x14ac:dyDescent="0.25">
      <c r="A1411" t="s">
        <v>313</v>
      </c>
      <c r="B1411" t="s">
        <v>314</v>
      </c>
      <c r="C1411" s="3">
        <v>2750135</v>
      </c>
      <c r="D1411" s="3">
        <v>0</v>
      </c>
      <c r="E1411" s="3">
        <v>1730111.81</v>
      </c>
      <c r="F1411" s="3">
        <v>1106528.78</v>
      </c>
      <c r="G1411" s="3">
        <v>0</v>
      </c>
      <c r="H1411" s="3">
        <v>35703.11</v>
      </c>
      <c r="I1411" s="3">
        <v>12074.39</v>
      </c>
      <c r="J1411" s="3">
        <v>855.6</v>
      </c>
      <c r="K1411" s="3">
        <v>1310.98</v>
      </c>
      <c r="L1411" s="3">
        <v>0</v>
      </c>
      <c r="M1411" s="3"/>
      <c r="N1411" s="3">
        <v>0</v>
      </c>
      <c r="O1411" s="3">
        <v>0.33</v>
      </c>
      <c r="P1411" s="3">
        <v>2886585</v>
      </c>
      <c r="Q1411" s="1">
        <v>44986</v>
      </c>
      <c r="R1411" t="s">
        <v>314</v>
      </c>
    </row>
    <row r="1412" spans="1:18" x14ac:dyDescent="0.25">
      <c r="A1412" t="s">
        <v>315</v>
      </c>
      <c r="B1412" t="s">
        <v>316</v>
      </c>
      <c r="C1412" s="3">
        <v>42945</v>
      </c>
      <c r="D1412" s="3">
        <v>42945</v>
      </c>
      <c r="E1412" s="3">
        <v>0</v>
      </c>
      <c r="F1412" s="3">
        <v>0</v>
      </c>
      <c r="G1412" s="3">
        <v>0</v>
      </c>
      <c r="H1412" s="3">
        <v>35703.11</v>
      </c>
      <c r="I1412" s="3">
        <v>13361.45</v>
      </c>
      <c r="J1412" s="3">
        <v>946.8</v>
      </c>
      <c r="K1412" s="3">
        <v>1450.32</v>
      </c>
      <c r="L1412" s="3">
        <v>0</v>
      </c>
      <c r="M1412" s="3"/>
      <c r="N1412" s="3">
        <v>-4525</v>
      </c>
      <c r="O1412" s="3">
        <v>0.32</v>
      </c>
      <c r="P1412" s="3">
        <v>46937</v>
      </c>
      <c r="Q1412" s="1">
        <v>44986</v>
      </c>
      <c r="R1412" t="s">
        <v>2355</v>
      </c>
    </row>
    <row r="1413" spans="1:18" x14ac:dyDescent="0.25">
      <c r="A1413" t="s">
        <v>317</v>
      </c>
      <c r="B1413" t="s">
        <v>1273</v>
      </c>
      <c r="C1413" s="3">
        <v>3137051</v>
      </c>
      <c r="D1413" s="3">
        <v>0</v>
      </c>
      <c r="E1413" s="3">
        <v>1995398.55</v>
      </c>
      <c r="F1413" s="3" t="s">
        <v>72</v>
      </c>
      <c r="G1413" s="3">
        <v>0</v>
      </c>
      <c r="H1413" s="3">
        <v>35703.11</v>
      </c>
      <c r="I1413" s="3">
        <v>11120</v>
      </c>
      <c r="J1413" s="3">
        <v>789.6</v>
      </c>
      <c r="K1413" s="3">
        <v>1207.1600000000001</v>
      </c>
      <c r="L1413" s="3">
        <v>0</v>
      </c>
      <c r="M1413" s="3"/>
      <c r="N1413" s="3">
        <v>0</v>
      </c>
      <c r="O1413" s="3">
        <v>0.2</v>
      </c>
      <c r="P1413" s="3">
        <v>3285641</v>
      </c>
      <c r="Q1413" s="1">
        <v>44986</v>
      </c>
      <c r="R1413" t="s">
        <v>2356</v>
      </c>
    </row>
    <row r="1414" spans="1:18" x14ac:dyDescent="0.25">
      <c r="A1414" t="s">
        <v>319</v>
      </c>
      <c r="B1414" t="s">
        <v>320</v>
      </c>
      <c r="C1414" s="3">
        <v>41789</v>
      </c>
      <c r="D1414" s="3">
        <v>41789</v>
      </c>
      <c r="E1414" s="3">
        <v>0</v>
      </c>
      <c r="F1414" s="3">
        <v>0</v>
      </c>
      <c r="G1414" s="3">
        <v>0</v>
      </c>
      <c r="H1414" s="3">
        <v>35703.11</v>
      </c>
      <c r="I1414" s="3">
        <v>12292.54</v>
      </c>
      <c r="J1414" s="3">
        <v>831.6</v>
      </c>
      <c r="K1414" s="3">
        <v>1275.45</v>
      </c>
      <c r="L1414" s="3">
        <v>0</v>
      </c>
      <c r="M1414" s="3"/>
      <c r="N1414" s="3">
        <v>-4375.58</v>
      </c>
      <c r="O1414" s="3">
        <v>0.88</v>
      </c>
      <c r="P1414" s="3">
        <v>45728</v>
      </c>
      <c r="Q1414" s="1">
        <v>44986</v>
      </c>
      <c r="R1414" t="s">
        <v>2357</v>
      </c>
    </row>
    <row r="1415" spans="1:18" x14ac:dyDescent="0.25">
      <c r="A1415" t="s">
        <v>321</v>
      </c>
      <c r="B1415" t="s">
        <v>322</v>
      </c>
      <c r="C1415" s="3">
        <v>40784</v>
      </c>
      <c r="D1415" s="3">
        <v>40784</v>
      </c>
      <c r="E1415" s="3">
        <v>0</v>
      </c>
      <c r="F1415" s="3">
        <v>0</v>
      </c>
      <c r="G1415" s="3">
        <v>0</v>
      </c>
      <c r="H1415" s="3">
        <v>35703.11</v>
      </c>
      <c r="I1415" s="3">
        <v>11245.44</v>
      </c>
      <c r="J1415" s="3">
        <v>796.8</v>
      </c>
      <c r="K1415" s="3">
        <v>1220.6199999999999</v>
      </c>
      <c r="L1415" s="3">
        <v>0</v>
      </c>
      <c r="M1415" s="3"/>
      <c r="N1415" s="3">
        <v>-4328.74</v>
      </c>
      <c r="O1415" s="3">
        <v>0.77</v>
      </c>
      <c r="P1415" s="3">
        <v>44638</v>
      </c>
      <c r="Q1415" s="1">
        <v>44986</v>
      </c>
      <c r="R1415" t="s">
        <v>2358</v>
      </c>
    </row>
    <row r="1416" spans="1:18" x14ac:dyDescent="0.25">
      <c r="A1416" t="s">
        <v>323</v>
      </c>
      <c r="B1416" t="s">
        <v>324</v>
      </c>
      <c r="C1416" s="3">
        <v>40444</v>
      </c>
      <c r="D1416" s="3">
        <v>40444</v>
      </c>
      <c r="E1416" s="3">
        <v>0</v>
      </c>
      <c r="F1416" s="3">
        <v>0</v>
      </c>
      <c r="G1416" s="3">
        <v>0</v>
      </c>
      <c r="H1416" s="3">
        <v>35703.11</v>
      </c>
      <c r="I1416" s="3">
        <v>10912.76</v>
      </c>
      <c r="J1416" s="3">
        <v>772.8</v>
      </c>
      <c r="K1416" s="3">
        <v>1184.75</v>
      </c>
      <c r="L1416" s="3">
        <v>0</v>
      </c>
      <c r="M1416" s="3"/>
      <c r="N1416" s="3">
        <v>-4298.16</v>
      </c>
      <c r="O1416" s="3">
        <v>0.74</v>
      </c>
      <c r="P1416" s="3">
        <v>44276</v>
      </c>
      <c r="Q1416" s="1">
        <v>44986</v>
      </c>
      <c r="R1416" t="s">
        <v>2359</v>
      </c>
    </row>
    <row r="1417" spans="1:18" x14ac:dyDescent="0.25">
      <c r="A1417" t="s">
        <v>325</v>
      </c>
      <c r="B1417" t="s">
        <v>326</v>
      </c>
      <c r="C1417" s="3">
        <v>46103</v>
      </c>
      <c r="D1417" s="3">
        <v>46103</v>
      </c>
      <c r="E1417" s="3">
        <v>0</v>
      </c>
      <c r="F1417" s="3">
        <v>736</v>
      </c>
      <c r="G1417" s="3">
        <v>0</v>
      </c>
      <c r="H1417" s="3">
        <v>35703.11</v>
      </c>
      <c r="I1417" s="3">
        <v>10689.16</v>
      </c>
      <c r="J1417" s="3">
        <v>758.4</v>
      </c>
      <c r="K1417" s="3">
        <v>1160.26</v>
      </c>
      <c r="L1417" s="3">
        <v>0</v>
      </c>
      <c r="M1417" s="3"/>
      <c r="N1417" s="3">
        <v>0</v>
      </c>
      <c r="O1417" s="3">
        <v>7.0000000000000007E-2</v>
      </c>
      <c r="P1417" s="3">
        <v>49047</v>
      </c>
      <c r="Q1417" s="1">
        <v>44986</v>
      </c>
      <c r="R1417" t="s">
        <v>326</v>
      </c>
    </row>
    <row r="1418" spans="1:18" x14ac:dyDescent="0.25">
      <c r="A1418" t="s">
        <v>327</v>
      </c>
      <c r="B1418" t="s">
        <v>328</v>
      </c>
      <c r="C1418" s="3">
        <v>-88133.41</v>
      </c>
      <c r="D1418" s="3">
        <v>0</v>
      </c>
      <c r="E1418" s="3">
        <v>0</v>
      </c>
      <c r="F1418" s="3">
        <v>0</v>
      </c>
      <c r="G1418" s="3">
        <v>88133.41</v>
      </c>
      <c r="H1418" s="3">
        <v>35703.11</v>
      </c>
      <c r="I1418" s="3">
        <v>11556.29</v>
      </c>
      <c r="J1418" s="3">
        <v>819.6</v>
      </c>
      <c r="K1418" s="3">
        <v>1254.42</v>
      </c>
      <c r="L1418" s="3">
        <v>0</v>
      </c>
      <c r="M1418" s="3"/>
      <c r="N1418" s="3">
        <v>0</v>
      </c>
      <c r="O1418" s="3">
        <v>0</v>
      </c>
      <c r="P1418" s="3">
        <v>-38799.99</v>
      </c>
      <c r="Q1418" s="1">
        <v>44986</v>
      </c>
      <c r="R1418" t="s">
        <v>328</v>
      </c>
    </row>
    <row r="1419" spans="1:18" x14ac:dyDescent="0.25">
      <c r="A1419" t="s">
        <v>1114</v>
      </c>
      <c r="B1419" t="s">
        <v>328</v>
      </c>
      <c r="C1419" s="3">
        <v>-86159.67</v>
      </c>
      <c r="D1419" s="3">
        <v>0</v>
      </c>
      <c r="E1419" s="3">
        <v>0</v>
      </c>
      <c r="F1419" s="3">
        <v>0</v>
      </c>
      <c r="G1419" s="3">
        <v>86159.67</v>
      </c>
      <c r="H1419" s="3">
        <v>35703.11</v>
      </c>
      <c r="I1419" s="3">
        <v>11496.3</v>
      </c>
      <c r="J1419" s="3">
        <v>816</v>
      </c>
      <c r="K1419" s="3">
        <v>1248.21</v>
      </c>
      <c r="L1419" s="3">
        <v>0</v>
      </c>
      <c r="M1419" s="3"/>
      <c r="N1419" s="3">
        <v>0</v>
      </c>
      <c r="O1419" s="3">
        <v>0</v>
      </c>
      <c r="P1419" s="3">
        <v>-36896.050000000003</v>
      </c>
      <c r="Q1419" s="1">
        <v>44986</v>
      </c>
      <c r="R1419" t="s">
        <v>328</v>
      </c>
    </row>
    <row r="1420" spans="1:18" x14ac:dyDescent="0.25">
      <c r="A1420" t="s">
        <v>1115</v>
      </c>
      <c r="B1420" t="s">
        <v>331</v>
      </c>
      <c r="C1420" s="3">
        <v>665680</v>
      </c>
      <c r="D1420" s="3">
        <v>0</v>
      </c>
      <c r="E1420" s="3">
        <v>555041.22</v>
      </c>
      <c r="F1420" s="3">
        <v>138390.84</v>
      </c>
      <c r="G1420" s="3">
        <v>0</v>
      </c>
      <c r="H1420" s="3">
        <v>35703.11</v>
      </c>
      <c r="I1420" s="3">
        <v>9107.6</v>
      </c>
      <c r="J1420" s="3">
        <v>645.6</v>
      </c>
      <c r="K1420" s="3">
        <v>988.84</v>
      </c>
      <c r="L1420" s="3">
        <v>0</v>
      </c>
      <c r="M1420" s="3"/>
      <c r="N1420" s="3">
        <v>0</v>
      </c>
      <c r="O1420" s="3">
        <v>0.79</v>
      </c>
      <c r="P1420" s="3">
        <v>739878</v>
      </c>
      <c r="Q1420" s="1">
        <v>44986</v>
      </c>
      <c r="R1420" t="s">
        <v>331</v>
      </c>
    </row>
    <row r="1421" spans="1:18" x14ac:dyDescent="0.25">
      <c r="A1421" t="s">
        <v>332</v>
      </c>
      <c r="B1421" t="s">
        <v>274</v>
      </c>
      <c r="C1421" s="3">
        <v>77821</v>
      </c>
      <c r="D1421" s="3">
        <v>77821</v>
      </c>
      <c r="E1421" s="3">
        <v>0</v>
      </c>
      <c r="F1421" s="3">
        <v>0</v>
      </c>
      <c r="G1421" s="3">
        <v>0</v>
      </c>
      <c r="H1421" s="3">
        <v>35703.11</v>
      </c>
      <c r="I1421" s="3">
        <v>8322.2800000000007</v>
      </c>
      <c r="J1421" s="3">
        <v>590.4</v>
      </c>
      <c r="K1421" s="3">
        <v>903.3</v>
      </c>
      <c r="L1421" s="3">
        <v>0</v>
      </c>
      <c r="M1421" s="3"/>
      <c r="N1421" s="3">
        <v>-4058.03</v>
      </c>
      <c r="O1421" s="3">
        <v>0.94</v>
      </c>
      <c r="P1421" s="3">
        <v>41462</v>
      </c>
      <c r="Q1421" s="1">
        <v>44986</v>
      </c>
      <c r="R1421" t="s">
        <v>2347</v>
      </c>
    </row>
    <row r="1422" spans="1:18" x14ac:dyDescent="0.25">
      <c r="A1422" t="s">
        <v>333</v>
      </c>
      <c r="B1422" t="s">
        <v>334</v>
      </c>
      <c r="C1422" s="3">
        <v>690471</v>
      </c>
      <c r="D1422" s="3">
        <v>0</v>
      </c>
      <c r="E1422" s="3">
        <v>505578.18</v>
      </c>
      <c r="F1422" s="3">
        <v>210171.73</v>
      </c>
      <c r="G1422" s="3">
        <v>0</v>
      </c>
      <c r="H1422" s="3">
        <v>35703.11</v>
      </c>
      <c r="I1422" s="3">
        <v>8616.77</v>
      </c>
      <c r="J1422" s="3">
        <v>610.79999999999995</v>
      </c>
      <c r="K1422" s="3">
        <v>935.38</v>
      </c>
      <c r="L1422" s="3">
        <v>0</v>
      </c>
      <c r="M1422" s="3"/>
      <c r="N1422" s="3">
        <v>0</v>
      </c>
      <c r="O1422" s="3">
        <v>0.03</v>
      </c>
      <c r="P1422" s="3">
        <v>761616</v>
      </c>
      <c r="Q1422" s="1">
        <v>44986</v>
      </c>
      <c r="R1422" t="s">
        <v>334</v>
      </c>
    </row>
    <row r="1423" spans="1:18" x14ac:dyDescent="0.25">
      <c r="A1423" t="s">
        <v>1118</v>
      </c>
      <c r="B1423" t="s">
        <v>1274</v>
      </c>
      <c r="C1423" s="3">
        <v>676464</v>
      </c>
      <c r="D1423" s="3">
        <v>27754.33</v>
      </c>
      <c r="E1423" s="3">
        <v>608606.86</v>
      </c>
      <c r="F1423" s="3">
        <v>70533.149999999994</v>
      </c>
      <c r="G1423" s="3">
        <v>0</v>
      </c>
      <c r="H1423" s="3">
        <v>35703.11</v>
      </c>
      <c r="I1423" s="3">
        <v>8207.75</v>
      </c>
      <c r="J1423" s="3">
        <v>583.20000000000005</v>
      </c>
      <c r="K1423" s="3">
        <v>891.23</v>
      </c>
      <c r="L1423" s="3">
        <v>0</v>
      </c>
      <c r="M1423" s="3"/>
      <c r="N1423" s="3">
        <v>0</v>
      </c>
      <c r="O1423" s="3">
        <v>0.7</v>
      </c>
      <c r="P1423" s="3">
        <v>724526</v>
      </c>
      <c r="Q1423" s="1">
        <v>44986</v>
      </c>
      <c r="R1423" t="s">
        <v>2360</v>
      </c>
    </row>
    <row r="1424" spans="1:18" x14ac:dyDescent="0.25">
      <c r="A1424" t="s">
        <v>337</v>
      </c>
      <c r="B1424" t="s">
        <v>338</v>
      </c>
      <c r="C1424" s="3">
        <v>80898</v>
      </c>
      <c r="D1424" s="3">
        <v>80898</v>
      </c>
      <c r="E1424" s="3" t="s">
        <v>59</v>
      </c>
      <c r="F1424" s="3" t="s">
        <v>59</v>
      </c>
      <c r="G1424" s="3">
        <v>0</v>
      </c>
      <c r="H1424" s="3">
        <v>35703.11</v>
      </c>
      <c r="I1424" s="3">
        <v>10803.69</v>
      </c>
      <c r="J1424" s="3">
        <v>766.8</v>
      </c>
      <c r="K1424" s="3">
        <v>1172.67</v>
      </c>
      <c r="L1424" s="3">
        <v>0</v>
      </c>
      <c r="M1424" s="3"/>
      <c r="N1424" s="3">
        <v>36666.67</v>
      </c>
      <c r="O1424" s="3">
        <v>0.06</v>
      </c>
      <c r="P1424" s="3">
        <v>85113</v>
      </c>
      <c r="Q1424" s="1">
        <v>44986</v>
      </c>
      <c r="R1424" t="s">
        <v>2361</v>
      </c>
    </row>
    <row r="1425" spans="1:18" x14ac:dyDescent="0.25">
      <c r="A1425" t="s">
        <v>339</v>
      </c>
      <c r="B1425" t="s">
        <v>340</v>
      </c>
      <c r="C1425" s="3">
        <v>40822</v>
      </c>
      <c r="D1425" s="3">
        <v>40822</v>
      </c>
      <c r="E1425" s="3">
        <v>0</v>
      </c>
      <c r="F1425" s="3">
        <v>0</v>
      </c>
      <c r="G1425" s="3">
        <v>0</v>
      </c>
      <c r="H1425" s="3">
        <v>35703.11</v>
      </c>
      <c r="I1425" s="3">
        <v>11283.61</v>
      </c>
      <c r="J1425" s="3">
        <v>799.2</v>
      </c>
      <c r="K1425" s="3">
        <v>1224.75</v>
      </c>
      <c r="L1425" s="3">
        <v>0</v>
      </c>
      <c r="M1425" s="3"/>
      <c r="N1425" s="3">
        <v>-4332.68</v>
      </c>
      <c r="O1425" s="3">
        <v>0.01</v>
      </c>
      <c r="P1425" s="3">
        <v>44678</v>
      </c>
      <c r="Q1425" s="1">
        <v>44986</v>
      </c>
      <c r="R1425" t="s">
        <v>2362</v>
      </c>
    </row>
    <row r="1426" spans="1:18" x14ac:dyDescent="0.25">
      <c r="A1426" t="s">
        <v>1119</v>
      </c>
      <c r="B1426" t="s">
        <v>1120</v>
      </c>
      <c r="C1426" s="3">
        <v>40200</v>
      </c>
      <c r="D1426" s="3">
        <v>40200</v>
      </c>
      <c r="E1426" s="3">
        <v>0</v>
      </c>
      <c r="F1426" s="3">
        <v>0</v>
      </c>
      <c r="G1426" s="3">
        <v>0</v>
      </c>
      <c r="H1426" s="3">
        <v>35703.11</v>
      </c>
      <c r="I1426" s="3">
        <v>10672.8</v>
      </c>
      <c r="J1426" s="3">
        <v>757.2</v>
      </c>
      <c r="K1426" s="3">
        <v>1158.53</v>
      </c>
      <c r="L1426" s="3">
        <v>0</v>
      </c>
      <c r="M1426" s="3"/>
      <c r="N1426" s="3">
        <v>-4275.97</v>
      </c>
      <c r="O1426" s="3">
        <v>0.33</v>
      </c>
      <c r="P1426" s="3">
        <v>44016</v>
      </c>
      <c r="Q1426" s="1">
        <v>44986</v>
      </c>
      <c r="R1426" t="s">
        <v>342</v>
      </c>
    </row>
    <row r="1427" spans="1:18" x14ac:dyDescent="0.25">
      <c r="A1427" t="s">
        <v>1121</v>
      </c>
      <c r="B1427" t="s">
        <v>1122</v>
      </c>
      <c r="C1427" s="3">
        <v>53947</v>
      </c>
      <c r="D1427" s="3">
        <v>54000</v>
      </c>
      <c r="E1427" s="3">
        <v>0</v>
      </c>
      <c r="F1427" s="3">
        <v>0</v>
      </c>
      <c r="G1427" s="3">
        <v>53</v>
      </c>
      <c r="H1427" s="3">
        <v>35703.11</v>
      </c>
      <c r="I1427" s="3">
        <v>8284.1</v>
      </c>
      <c r="J1427" s="3">
        <v>0</v>
      </c>
      <c r="K1427" s="3">
        <v>899.16</v>
      </c>
      <c r="L1427" s="3">
        <v>0</v>
      </c>
      <c r="M1427" s="3"/>
      <c r="N1427" s="3">
        <v>-4054.57</v>
      </c>
      <c r="O1427" s="3">
        <v>0.2</v>
      </c>
      <c r="P1427" s="3">
        <v>40779</v>
      </c>
      <c r="Q1427" s="1">
        <v>44986</v>
      </c>
      <c r="R1427" t="s">
        <v>344</v>
      </c>
    </row>
    <row r="1428" spans="1:18" x14ac:dyDescent="0.25">
      <c r="A1428" t="s">
        <v>345</v>
      </c>
      <c r="B1428" t="s">
        <v>1275</v>
      </c>
      <c r="C1428" s="3">
        <v>1508648</v>
      </c>
      <c r="D1428" s="3">
        <v>0</v>
      </c>
      <c r="E1428" s="3">
        <v>1019901.4</v>
      </c>
      <c r="F1428" s="3" t="s">
        <v>72</v>
      </c>
      <c r="G1428" s="3">
        <v>0</v>
      </c>
      <c r="H1428" s="3">
        <v>35703.11</v>
      </c>
      <c r="I1428" s="3">
        <v>8796.74</v>
      </c>
      <c r="J1428" s="3">
        <v>625</v>
      </c>
      <c r="K1428" s="3">
        <v>955.04</v>
      </c>
      <c r="L1428" s="3">
        <v>0</v>
      </c>
      <c r="M1428" s="3"/>
      <c r="N1428" s="3">
        <v>0</v>
      </c>
      <c r="O1428" s="3">
        <v>0.04</v>
      </c>
      <c r="P1428" s="3">
        <v>1605723</v>
      </c>
      <c r="Q1428" s="1">
        <v>44986</v>
      </c>
      <c r="R1428" t="s">
        <v>2363</v>
      </c>
    </row>
    <row r="1429" spans="1:18" x14ac:dyDescent="0.25">
      <c r="A1429" t="s">
        <v>1123</v>
      </c>
      <c r="B1429" t="s">
        <v>348</v>
      </c>
      <c r="C1429" s="3">
        <v>37524</v>
      </c>
      <c r="D1429" s="3">
        <v>37524</v>
      </c>
      <c r="E1429" s="3">
        <v>0</v>
      </c>
      <c r="F1429" s="3">
        <v>0</v>
      </c>
      <c r="G1429" s="3">
        <v>0</v>
      </c>
      <c r="H1429" s="3">
        <v>35703.11</v>
      </c>
      <c r="I1429" s="3">
        <v>8654.9500000000007</v>
      </c>
      <c r="J1429" s="3">
        <v>0</v>
      </c>
      <c r="K1429" s="3">
        <v>939.52</v>
      </c>
      <c r="L1429" s="3">
        <v>0</v>
      </c>
      <c r="M1429" s="3"/>
      <c r="N1429" s="3">
        <v>-4089.09</v>
      </c>
      <c r="O1429" s="3">
        <v>0.51</v>
      </c>
      <c r="P1429" s="3">
        <v>41209</v>
      </c>
      <c r="Q1429" s="1">
        <v>44986</v>
      </c>
      <c r="R1429" t="s">
        <v>2364</v>
      </c>
    </row>
    <row r="1430" spans="1:18" x14ac:dyDescent="0.25">
      <c r="A1430" t="s">
        <v>1124</v>
      </c>
      <c r="B1430" t="s">
        <v>81</v>
      </c>
      <c r="C1430" s="3">
        <v>43991</v>
      </c>
      <c r="D1430" s="3">
        <v>43991</v>
      </c>
      <c r="E1430" s="3">
        <v>0</v>
      </c>
      <c r="F1430" s="3">
        <v>0</v>
      </c>
      <c r="G1430" s="3">
        <v>0</v>
      </c>
      <c r="H1430" s="3">
        <v>35703.11</v>
      </c>
      <c r="I1430" s="3">
        <v>10040.18</v>
      </c>
      <c r="J1430" s="3">
        <v>711.6</v>
      </c>
      <c r="K1430" s="3">
        <v>1089.9000000000001</v>
      </c>
      <c r="L1430" s="3">
        <v>0</v>
      </c>
      <c r="M1430" s="3"/>
      <c r="N1430" s="3">
        <v>-4217.3</v>
      </c>
      <c r="O1430" s="3">
        <v>0.51</v>
      </c>
      <c r="P1430" s="3">
        <v>43328</v>
      </c>
      <c r="Q1430" s="1">
        <v>44986</v>
      </c>
      <c r="R1430" t="s">
        <v>2287</v>
      </c>
    </row>
    <row r="1431" spans="1:18" x14ac:dyDescent="0.25">
      <c r="A1431" t="s">
        <v>352</v>
      </c>
      <c r="B1431" t="s">
        <v>1237</v>
      </c>
      <c r="C1431" s="3">
        <v>90471</v>
      </c>
      <c r="D1431" s="3">
        <v>45749</v>
      </c>
      <c r="E1431" s="3">
        <v>44722</v>
      </c>
      <c r="F1431" s="3">
        <v>4413.43</v>
      </c>
      <c r="G1431" s="3">
        <v>0</v>
      </c>
      <c r="H1431" s="3">
        <v>35703.11</v>
      </c>
      <c r="I1431" s="3">
        <v>10792.78</v>
      </c>
      <c r="J1431" s="3">
        <v>766.8</v>
      </c>
      <c r="K1431" s="3">
        <v>1171.98</v>
      </c>
      <c r="L1431" s="3">
        <v>0</v>
      </c>
      <c r="M1431" s="3"/>
      <c r="N1431" s="3">
        <v>0</v>
      </c>
      <c r="O1431" s="3">
        <v>0.9</v>
      </c>
      <c r="P1431" s="3">
        <v>97571</v>
      </c>
      <c r="Q1431" s="1">
        <v>44986</v>
      </c>
      <c r="R1431" t="s">
        <v>33</v>
      </c>
    </row>
    <row r="1432" spans="1:18" x14ac:dyDescent="0.25">
      <c r="A1432" t="s">
        <v>353</v>
      </c>
      <c r="B1432" t="s">
        <v>1237</v>
      </c>
      <c r="C1432" s="3">
        <v>90569</v>
      </c>
      <c r="D1432" s="3">
        <v>45798</v>
      </c>
      <c r="E1432" s="3">
        <v>44771</v>
      </c>
      <c r="F1432" s="3">
        <v>4418.21</v>
      </c>
      <c r="G1432" s="3">
        <v>0</v>
      </c>
      <c r="H1432" s="3">
        <v>35703.11</v>
      </c>
      <c r="I1432" s="3">
        <v>10836.41</v>
      </c>
      <c r="J1432" s="3">
        <v>769.2</v>
      </c>
      <c r="K1432" s="3">
        <v>1176.47</v>
      </c>
      <c r="L1432" s="3">
        <v>0</v>
      </c>
      <c r="M1432" s="3"/>
      <c r="N1432" s="3">
        <v>0</v>
      </c>
      <c r="O1432" s="3">
        <v>0.6</v>
      </c>
      <c r="P1432" s="3">
        <v>97675</v>
      </c>
      <c r="Q1432" s="1">
        <v>44986</v>
      </c>
      <c r="R1432" t="s">
        <v>33</v>
      </c>
    </row>
    <row r="1433" spans="1:18" x14ac:dyDescent="0.25">
      <c r="A1433" t="s">
        <v>354</v>
      </c>
      <c r="B1433" t="s">
        <v>1255</v>
      </c>
      <c r="C1433" s="3">
        <v>2013877</v>
      </c>
      <c r="D1433" s="3">
        <v>0</v>
      </c>
      <c r="E1433" s="3">
        <v>1326684.47</v>
      </c>
      <c r="F1433" s="3" t="s">
        <v>72</v>
      </c>
      <c r="G1433" s="3">
        <v>0</v>
      </c>
      <c r="H1433" s="3">
        <v>35703.11</v>
      </c>
      <c r="I1433" s="3">
        <v>10803.69</v>
      </c>
      <c r="J1433" s="3">
        <v>766.8</v>
      </c>
      <c r="K1433" s="3">
        <v>1172.67</v>
      </c>
      <c r="L1433" s="3">
        <v>0</v>
      </c>
      <c r="M1433" s="3"/>
      <c r="N1433" s="3">
        <v>0</v>
      </c>
      <c r="O1433" s="3">
        <v>0.51</v>
      </c>
      <c r="P1433" s="3">
        <v>2128658</v>
      </c>
      <c r="Q1433" s="1">
        <v>44986</v>
      </c>
      <c r="R1433" t="s">
        <v>2312</v>
      </c>
    </row>
    <row r="1434" spans="1:18" x14ac:dyDescent="0.25">
      <c r="A1434" t="s">
        <v>355</v>
      </c>
      <c r="B1434" t="s">
        <v>356</v>
      </c>
      <c r="C1434" s="3">
        <v>63957</v>
      </c>
      <c r="D1434" s="3">
        <v>63957</v>
      </c>
      <c r="E1434" s="3">
        <v>0</v>
      </c>
      <c r="F1434" s="3">
        <v>0</v>
      </c>
      <c r="G1434" s="3">
        <v>0</v>
      </c>
      <c r="H1434" s="3">
        <v>35703.11</v>
      </c>
      <c r="I1434" s="3">
        <v>10803.69</v>
      </c>
      <c r="J1434" s="3">
        <v>0</v>
      </c>
      <c r="K1434" s="3">
        <v>1172.67</v>
      </c>
      <c r="L1434" s="3">
        <v>20145.560000000001</v>
      </c>
      <c r="M1434" s="3"/>
      <c r="N1434" s="3">
        <v>-4287.8100000000004</v>
      </c>
      <c r="O1434" s="3">
        <v>0.78</v>
      </c>
      <c r="P1434" s="3">
        <v>63538</v>
      </c>
      <c r="Q1434" s="1">
        <v>44986</v>
      </c>
      <c r="R1434" t="s">
        <v>2365</v>
      </c>
    </row>
    <row r="1435" spans="1:18" x14ac:dyDescent="0.25">
      <c r="A1435" t="s">
        <v>357</v>
      </c>
      <c r="B1435" t="s">
        <v>358</v>
      </c>
      <c r="C1435" s="3">
        <v>39262</v>
      </c>
      <c r="D1435" s="3">
        <v>39300</v>
      </c>
      <c r="E1435" s="3">
        <v>0</v>
      </c>
      <c r="F1435" s="3">
        <v>0</v>
      </c>
      <c r="G1435" s="3">
        <v>38</v>
      </c>
      <c r="H1435" s="3">
        <v>35703.11</v>
      </c>
      <c r="I1435" s="3">
        <v>10116.530000000001</v>
      </c>
      <c r="J1435" s="3">
        <v>718.8</v>
      </c>
      <c r="K1435" s="3">
        <v>1098.52</v>
      </c>
      <c r="L1435" s="3">
        <v>0</v>
      </c>
      <c r="M1435" s="3"/>
      <c r="N1435" s="3">
        <v>-4225</v>
      </c>
      <c r="O1435" s="3">
        <v>0.04</v>
      </c>
      <c r="P1435" s="3">
        <v>43374</v>
      </c>
      <c r="Q1435" s="1">
        <v>44986</v>
      </c>
      <c r="R1435" t="s">
        <v>2366</v>
      </c>
    </row>
    <row r="1436" spans="1:18" x14ac:dyDescent="0.25">
      <c r="A1436" t="s">
        <v>359</v>
      </c>
      <c r="B1436" t="s">
        <v>1127</v>
      </c>
      <c r="C1436" s="3">
        <v>81687</v>
      </c>
      <c r="D1436" s="3">
        <v>0</v>
      </c>
      <c r="E1436" s="3">
        <v>79869.8</v>
      </c>
      <c r="F1436" s="3">
        <v>5810.69</v>
      </c>
      <c r="G1436" s="3">
        <v>0</v>
      </c>
      <c r="H1436" s="3">
        <v>35703.11</v>
      </c>
      <c r="I1436" s="3">
        <v>10165.61</v>
      </c>
      <c r="J1436" s="3">
        <v>721.2</v>
      </c>
      <c r="K1436" s="3">
        <v>1103.69</v>
      </c>
      <c r="L1436" s="3">
        <v>0</v>
      </c>
      <c r="M1436" s="3"/>
      <c r="N1436" s="3">
        <v>0</v>
      </c>
      <c r="O1436" s="3">
        <v>0.9</v>
      </c>
      <c r="P1436" s="3">
        <v>133375</v>
      </c>
      <c r="Q1436" s="1">
        <v>44986</v>
      </c>
      <c r="R1436" t="s">
        <v>2367</v>
      </c>
    </row>
    <row r="1437" spans="1:18" x14ac:dyDescent="0.25">
      <c r="A1437" t="s">
        <v>361</v>
      </c>
      <c r="B1437" t="s">
        <v>362</v>
      </c>
      <c r="C1437" s="3">
        <v>46365</v>
      </c>
      <c r="D1437" s="3">
        <v>46365</v>
      </c>
      <c r="E1437" s="3">
        <v>0</v>
      </c>
      <c r="F1437" s="3">
        <v>0</v>
      </c>
      <c r="G1437" s="3">
        <v>0</v>
      </c>
      <c r="H1437" s="3">
        <v>35703.11</v>
      </c>
      <c r="I1437" s="3">
        <v>10830.96</v>
      </c>
      <c r="J1437" s="3">
        <v>769.2</v>
      </c>
      <c r="K1437" s="3">
        <v>1176.1199999999999</v>
      </c>
      <c r="L1437" s="3">
        <v>0</v>
      </c>
      <c r="M1437" s="3"/>
      <c r="N1437" s="3">
        <v>-4290.7700000000004</v>
      </c>
      <c r="O1437" s="3">
        <v>0.38</v>
      </c>
      <c r="P1437" s="3">
        <v>44189</v>
      </c>
      <c r="Q1437" s="1">
        <v>44986</v>
      </c>
      <c r="R1437" t="s">
        <v>2368</v>
      </c>
    </row>
    <row r="1438" spans="1:18" x14ac:dyDescent="0.25">
      <c r="A1438" t="s">
        <v>363</v>
      </c>
      <c r="B1438" t="s">
        <v>1276</v>
      </c>
      <c r="C1438" s="3">
        <v>51405</v>
      </c>
      <c r="D1438" s="3">
        <v>51405</v>
      </c>
      <c r="E1438" s="3">
        <v>0</v>
      </c>
      <c r="F1438" s="3">
        <v>0</v>
      </c>
      <c r="G1438" s="3">
        <v>0</v>
      </c>
      <c r="H1438" s="3">
        <v>35703.11</v>
      </c>
      <c r="I1438" s="3">
        <v>15248.42</v>
      </c>
      <c r="J1438" s="3">
        <v>1080</v>
      </c>
      <c r="K1438" s="3">
        <v>1655.54</v>
      </c>
      <c r="L1438" s="3">
        <v>0</v>
      </c>
      <c r="M1438" s="3"/>
      <c r="N1438" s="3">
        <v>0</v>
      </c>
      <c r="O1438" s="3">
        <v>0.93</v>
      </c>
      <c r="P1438" s="3">
        <v>53688</v>
      </c>
      <c r="Q1438" s="1">
        <v>44986</v>
      </c>
      <c r="R1438" t="s">
        <v>364</v>
      </c>
    </row>
    <row r="1439" spans="1:18" x14ac:dyDescent="0.25">
      <c r="A1439" t="s">
        <v>365</v>
      </c>
      <c r="B1439" t="s">
        <v>1129</v>
      </c>
      <c r="C1439" s="3">
        <v>91063</v>
      </c>
      <c r="D1439" s="3">
        <v>92547</v>
      </c>
      <c r="E1439" s="3">
        <v>0</v>
      </c>
      <c r="F1439" s="3">
        <v>1484</v>
      </c>
      <c r="G1439" s="3">
        <v>1484</v>
      </c>
      <c r="H1439" s="3">
        <v>35703.11</v>
      </c>
      <c r="I1439" s="3">
        <v>14583.07</v>
      </c>
      <c r="J1439" s="3">
        <v>1033</v>
      </c>
      <c r="K1439" s="3">
        <v>1583.45</v>
      </c>
      <c r="L1439" s="3">
        <v>0</v>
      </c>
      <c r="M1439" s="3"/>
      <c r="N1439" s="3">
        <v>0</v>
      </c>
      <c r="O1439" s="3">
        <v>0.37</v>
      </c>
      <c r="P1439" s="3">
        <v>52903</v>
      </c>
      <c r="Q1439" s="1">
        <v>44986</v>
      </c>
      <c r="R1439" t="s">
        <v>2369</v>
      </c>
    </row>
    <row r="1440" spans="1:18" x14ac:dyDescent="0.25">
      <c r="A1440" t="s">
        <v>367</v>
      </c>
      <c r="B1440" t="s">
        <v>368</v>
      </c>
      <c r="C1440" s="3">
        <v>684383</v>
      </c>
      <c r="D1440" s="3">
        <v>0</v>
      </c>
      <c r="E1440" s="3">
        <v>508527.62</v>
      </c>
      <c r="F1440" s="3">
        <v>201281.76</v>
      </c>
      <c r="G1440" s="3">
        <v>0</v>
      </c>
      <c r="H1440" s="3">
        <v>35703.11</v>
      </c>
      <c r="I1440" s="3">
        <v>14653.97</v>
      </c>
      <c r="J1440" s="3">
        <v>1039.2</v>
      </c>
      <c r="K1440" s="3">
        <v>1591.04</v>
      </c>
      <c r="L1440" s="3">
        <v>0</v>
      </c>
      <c r="M1440" s="3"/>
      <c r="N1440" s="3">
        <v>0</v>
      </c>
      <c r="O1440" s="3">
        <v>0.3</v>
      </c>
      <c r="P1440" s="3">
        <v>762797</v>
      </c>
      <c r="Q1440" s="1">
        <v>44986</v>
      </c>
      <c r="R1440" t="s">
        <v>368</v>
      </c>
    </row>
    <row r="1441" spans="1:18" x14ac:dyDescent="0.25">
      <c r="A1441" t="s">
        <v>369</v>
      </c>
      <c r="B1441" t="s">
        <v>1277</v>
      </c>
      <c r="C1441" s="3">
        <v>39613</v>
      </c>
      <c r="D1441" s="3">
        <v>129613</v>
      </c>
      <c r="E1441" s="3">
        <v>0</v>
      </c>
      <c r="F1441" s="3">
        <v>0</v>
      </c>
      <c r="G1441" s="3">
        <v>90000</v>
      </c>
      <c r="H1441" s="3">
        <v>35703.11</v>
      </c>
      <c r="I1441" s="3">
        <v>10100.17</v>
      </c>
      <c r="J1441" s="3">
        <v>715.2</v>
      </c>
      <c r="K1441" s="3">
        <v>1096.79</v>
      </c>
      <c r="L1441" s="3">
        <v>0</v>
      </c>
      <c r="M1441" s="3"/>
      <c r="N1441" s="3">
        <v>-4223.21</v>
      </c>
      <c r="O1441" s="3">
        <v>0</v>
      </c>
      <c r="P1441" s="3">
        <v>-46607.94</v>
      </c>
      <c r="Q1441" s="1">
        <v>44986</v>
      </c>
      <c r="R1441" t="s">
        <v>2370</v>
      </c>
    </row>
    <row r="1442" spans="1:18" x14ac:dyDescent="0.25">
      <c r="A1442" t="s">
        <v>371</v>
      </c>
      <c r="B1442" t="s">
        <v>372</v>
      </c>
      <c r="C1442" s="3">
        <v>69829</v>
      </c>
      <c r="D1442" s="3">
        <v>69829</v>
      </c>
      <c r="E1442" s="3" t="s">
        <v>59</v>
      </c>
      <c r="F1442" s="3" t="s">
        <v>59</v>
      </c>
      <c r="G1442" s="3">
        <v>0</v>
      </c>
      <c r="H1442" s="3">
        <v>35703.11</v>
      </c>
      <c r="I1442" s="3">
        <v>11010.93</v>
      </c>
      <c r="J1442" s="3">
        <v>781.2</v>
      </c>
      <c r="K1442" s="3">
        <v>1195.44</v>
      </c>
      <c r="L1442" s="3">
        <v>0</v>
      </c>
      <c r="M1442" s="3"/>
      <c r="N1442" s="3">
        <v>25368</v>
      </c>
      <c r="O1442" s="3">
        <v>0.32</v>
      </c>
      <c r="P1442" s="3">
        <v>74059</v>
      </c>
      <c r="Q1442" s="1">
        <v>44986</v>
      </c>
      <c r="R1442" t="s">
        <v>2371</v>
      </c>
    </row>
    <row r="1443" spans="1:18" x14ac:dyDescent="0.25">
      <c r="A1443" t="s">
        <v>373</v>
      </c>
      <c r="B1443" t="s">
        <v>374</v>
      </c>
      <c r="C1443" s="3">
        <v>39692</v>
      </c>
      <c r="D1443" s="3">
        <v>39692</v>
      </c>
      <c r="E1443" s="3">
        <v>0</v>
      </c>
      <c r="F1443" s="3">
        <v>0</v>
      </c>
      <c r="G1443" s="3">
        <v>0</v>
      </c>
      <c r="H1443" s="3">
        <v>35703.11</v>
      </c>
      <c r="I1443" s="3">
        <v>10176.52</v>
      </c>
      <c r="J1443" s="3">
        <v>722.4</v>
      </c>
      <c r="K1443" s="3">
        <v>1104.73</v>
      </c>
      <c r="L1443" s="3">
        <v>0</v>
      </c>
      <c r="M1443" s="3"/>
      <c r="N1443" s="3">
        <v>-4230.12</v>
      </c>
      <c r="O1443" s="3">
        <v>0.36</v>
      </c>
      <c r="P1443" s="3">
        <v>43477</v>
      </c>
      <c r="Q1443" s="1">
        <v>44986</v>
      </c>
      <c r="R1443" t="s">
        <v>2372</v>
      </c>
    </row>
    <row r="1444" spans="1:18" x14ac:dyDescent="0.25">
      <c r="A1444" t="s">
        <v>375</v>
      </c>
      <c r="B1444" t="s">
        <v>376</v>
      </c>
      <c r="C1444" s="3">
        <v>41648</v>
      </c>
      <c r="D1444" s="3">
        <v>41648</v>
      </c>
      <c r="E1444" s="3">
        <v>0</v>
      </c>
      <c r="F1444" s="3">
        <v>0</v>
      </c>
      <c r="G1444" s="3">
        <v>0</v>
      </c>
      <c r="H1444" s="3">
        <v>35703.11</v>
      </c>
      <c r="I1444" s="3">
        <v>12090.75</v>
      </c>
      <c r="J1444" s="3">
        <v>856.8</v>
      </c>
      <c r="K1444" s="3">
        <v>1312.36</v>
      </c>
      <c r="L1444" s="3">
        <v>0</v>
      </c>
      <c r="M1444" s="3"/>
      <c r="N1444" s="3">
        <v>-4407.1400000000003</v>
      </c>
      <c r="O1444" s="3">
        <v>0.12</v>
      </c>
      <c r="P1444" s="3">
        <v>45556</v>
      </c>
      <c r="Q1444" s="1">
        <v>44986</v>
      </c>
      <c r="R1444" t="s">
        <v>2373</v>
      </c>
    </row>
    <row r="1445" spans="1:18" x14ac:dyDescent="0.25">
      <c r="A1445" t="s">
        <v>377</v>
      </c>
      <c r="B1445" t="s">
        <v>378</v>
      </c>
      <c r="C1445" s="3">
        <v>41360</v>
      </c>
      <c r="D1445" s="3">
        <v>41370</v>
      </c>
      <c r="E1445" s="3">
        <v>0</v>
      </c>
      <c r="F1445" s="3">
        <v>0</v>
      </c>
      <c r="G1445" s="3">
        <v>10</v>
      </c>
      <c r="H1445" s="3">
        <v>35703.11</v>
      </c>
      <c r="I1445" s="3">
        <v>12707.01</v>
      </c>
      <c r="J1445" s="3">
        <v>0</v>
      </c>
      <c r="K1445" s="3">
        <v>1379.62</v>
      </c>
      <c r="L1445" s="3">
        <v>0</v>
      </c>
      <c r="M1445" s="3"/>
      <c r="N1445" s="3">
        <v>-4465</v>
      </c>
      <c r="O1445" s="3">
        <v>0.26</v>
      </c>
      <c r="P1445" s="3">
        <v>45315</v>
      </c>
      <c r="Q1445" s="1">
        <v>44986</v>
      </c>
      <c r="R1445" t="s">
        <v>2374</v>
      </c>
    </row>
    <row r="1446" spans="1:18" x14ac:dyDescent="0.25">
      <c r="A1446" t="s">
        <v>379</v>
      </c>
      <c r="B1446" t="s">
        <v>1278</v>
      </c>
      <c r="C1446" s="3">
        <v>42459</v>
      </c>
      <c r="D1446" s="3">
        <v>43156</v>
      </c>
      <c r="E1446" s="3">
        <v>0</v>
      </c>
      <c r="F1446" s="3">
        <v>2090.9499999999998</v>
      </c>
      <c r="G1446" s="3">
        <v>697</v>
      </c>
      <c r="H1446" s="3">
        <v>35703.11</v>
      </c>
      <c r="I1446" s="3">
        <v>12319.81</v>
      </c>
      <c r="J1446" s="3">
        <v>836.4</v>
      </c>
      <c r="K1446" s="3">
        <v>1278.21</v>
      </c>
      <c r="L1446" s="3">
        <v>0</v>
      </c>
      <c r="M1446" s="3"/>
      <c r="N1446" s="3">
        <v>0</v>
      </c>
      <c r="O1446" s="3">
        <v>0.52</v>
      </c>
      <c r="P1446" s="3">
        <v>51532</v>
      </c>
      <c r="Q1446" s="1">
        <v>44986</v>
      </c>
      <c r="R1446" t="s">
        <v>2375</v>
      </c>
    </row>
    <row r="1447" spans="1:18" x14ac:dyDescent="0.25">
      <c r="A1447" t="s">
        <v>1130</v>
      </c>
      <c r="B1447" t="s">
        <v>364</v>
      </c>
      <c r="C1447" s="3">
        <v>45509</v>
      </c>
      <c r="D1447" s="3">
        <v>45509</v>
      </c>
      <c r="E1447" s="3">
        <v>0</v>
      </c>
      <c r="F1447" s="3" t="s">
        <v>72</v>
      </c>
      <c r="G1447" s="3">
        <v>0</v>
      </c>
      <c r="H1447" s="3">
        <v>35703.11</v>
      </c>
      <c r="I1447" s="3">
        <v>10154.700000000001</v>
      </c>
      <c r="J1447" s="3">
        <v>721.2</v>
      </c>
      <c r="K1447" s="3">
        <v>1102.31</v>
      </c>
      <c r="L1447" s="3">
        <v>0</v>
      </c>
      <c r="M1447" s="3"/>
      <c r="N1447" s="3">
        <v>0</v>
      </c>
      <c r="O1447" s="3">
        <v>0.68</v>
      </c>
      <c r="P1447" s="3">
        <v>47682</v>
      </c>
      <c r="Q1447" s="1">
        <v>44986</v>
      </c>
      <c r="R1447" t="s">
        <v>364</v>
      </c>
    </row>
    <row r="1448" spans="1:18" x14ac:dyDescent="0.25">
      <c r="A1448" t="s">
        <v>382</v>
      </c>
      <c r="B1448" t="s">
        <v>83</v>
      </c>
      <c r="C1448" s="3">
        <v>52144</v>
      </c>
      <c r="D1448" s="3">
        <v>52144</v>
      </c>
      <c r="E1448" s="3">
        <v>0</v>
      </c>
      <c r="F1448" s="3" t="s">
        <v>72</v>
      </c>
      <c r="G1448" s="3">
        <v>0</v>
      </c>
      <c r="H1448" s="3">
        <v>35703.11</v>
      </c>
      <c r="I1448" s="3">
        <v>15886.5</v>
      </c>
      <c r="J1448" s="3">
        <v>1125.5999999999999</v>
      </c>
      <c r="K1448" s="3">
        <v>1724.52</v>
      </c>
      <c r="L1448" s="3">
        <v>0</v>
      </c>
      <c r="M1448" s="3"/>
      <c r="N1448" s="3">
        <v>0</v>
      </c>
      <c r="O1448" s="3">
        <v>0.27</v>
      </c>
      <c r="P1448" s="3">
        <v>54440</v>
      </c>
      <c r="Q1448" s="1">
        <v>44986</v>
      </c>
      <c r="R1448" t="s">
        <v>290</v>
      </c>
    </row>
    <row r="1449" spans="1:18" x14ac:dyDescent="0.25">
      <c r="A1449" t="s">
        <v>383</v>
      </c>
      <c r="B1449" t="s">
        <v>1243</v>
      </c>
      <c r="C1449" s="3">
        <v>1425508</v>
      </c>
      <c r="D1449" s="3">
        <v>0</v>
      </c>
      <c r="E1449" s="3">
        <v>999018.26</v>
      </c>
      <c r="F1449" s="3" t="s">
        <v>72</v>
      </c>
      <c r="G1449" s="3">
        <v>0</v>
      </c>
      <c r="H1449" s="3">
        <v>35703.11</v>
      </c>
      <c r="I1449" s="3">
        <v>17484.419999999998</v>
      </c>
      <c r="J1449" s="3">
        <v>1239.5999999999999</v>
      </c>
      <c r="K1449" s="3">
        <v>1898.01</v>
      </c>
      <c r="L1449" s="3">
        <v>0</v>
      </c>
      <c r="M1449" s="3"/>
      <c r="N1449" s="3">
        <v>0</v>
      </c>
      <c r="O1449" s="3">
        <v>0.95</v>
      </c>
      <c r="P1449" s="3">
        <v>1531785</v>
      </c>
      <c r="Q1449" s="1">
        <v>44986</v>
      </c>
      <c r="R1449" t="s">
        <v>2288</v>
      </c>
    </row>
    <row r="1450" spans="1:18" x14ac:dyDescent="0.25">
      <c r="A1450" t="s">
        <v>384</v>
      </c>
      <c r="B1450" t="s">
        <v>385</v>
      </c>
      <c r="C1450" s="3">
        <v>51338</v>
      </c>
      <c r="D1450" s="3">
        <v>0</v>
      </c>
      <c r="E1450" s="3">
        <v>50553</v>
      </c>
      <c r="F1450" s="3">
        <v>3312.65</v>
      </c>
      <c r="G1450" s="3">
        <v>0</v>
      </c>
      <c r="H1450" s="3">
        <v>35703.11</v>
      </c>
      <c r="I1450" s="3">
        <v>16519.12</v>
      </c>
      <c r="J1450" s="3">
        <v>1171.2</v>
      </c>
      <c r="K1450" s="3">
        <v>1793.5</v>
      </c>
      <c r="L1450" s="3">
        <v>0</v>
      </c>
      <c r="M1450" s="3"/>
      <c r="N1450" s="3">
        <v>0</v>
      </c>
      <c r="O1450" s="3">
        <v>0.42</v>
      </c>
      <c r="P1450" s="3">
        <v>109053</v>
      </c>
      <c r="Q1450" s="1">
        <v>44986</v>
      </c>
      <c r="R1450" t="s">
        <v>385</v>
      </c>
    </row>
    <row r="1451" spans="1:18" x14ac:dyDescent="0.25">
      <c r="A1451" t="s">
        <v>386</v>
      </c>
      <c r="B1451" t="s">
        <v>1279</v>
      </c>
      <c r="C1451" s="3">
        <v>621618</v>
      </c>
      <c r="D1451" s="3">
        <v>0</v>
      </c>
      <c r="E1451" s="3">
        <v>504348.29</v>
      </c>
      <c r="F1451" s="3" t="s">
        <v>72</v>
      </c>
      <c r="G1451" s="3">
        <v>0</v>
      </c>
      <c r="H1451" s="3">
        <v>35703.11</v>
      </c>
      <c r="I1451" s="3">
        <v>14932.11</v>
      </c>
      <c r="J1451" s="3">
        <v>1059.5999999999999</v>
      </c>
      <c r="K1451" s="3">
        <v>1621.05</v>
      </c>
      <c r="L1451" s="3">
        <v>0</v>
      </c>
      <c r="M1451" s="3"/>
      <c r="N1451" s="3">
        <v>0</v>
      </c>
      <c r="O1451" s="3">
        <v>0.72</v>
      </c>
      <c r="P1451" s="3">
        <v>700152</v>
      </c>
      <c r="Q1451" s="1">
        <v>44986</v>
      </c>
      <c r="R1451" t="s">
        <v>2376</v>
      </c>
    </row>
    <row r="1452" spans="1:18" x14ac:dyDescent="0.25">
      <c r="A1452" t="s">
        <v>388</v>
      </c>
      <c r="B1452" t="s">
        <v>1280</v>
      </c>
      <c r="C1452" s="3">
        <v>3614547</v>
      </c>
      <c r="D1452" s="3">
        <v>0</v>
      </c>
      <c r="E1452" s="3">
        <v>2287496.23</v>
      </c>
      <c r="F1452" s="3" t="s">
        <v>72</v>
      </c>
      <c r="G1452" s="3">
        <v>0</v>
      </c>
      <c r="H1452" s="3">
        <v>35703.11</v>
      </c>
      <c r="I1452" s="3">
        <v>13661.4</v>
      </c>
      <c r="J1452" s="3">
        <v>968.4</v>
      </c>
      <c r="K1452" s="3">
        <v>1483.09</v>
      </c>
      <c r="L1452" s="3">
        <v>0</v>
      </c>
      <c r="M1452" s="3"/>
      <c r="N1452" s="3">
        <v>0</v>
      </c>
      <c r="O1452" s="3">
        <v>0.19</v>
      </c>
      <c r="P1452" s="3">
        <v>3780738</v>
      </c>
      <c r="Q1452" s="1">
        <v>44986</v>
      </c>
      <c r="R1452" t="s">
        <v>2377</v>
      </c>
    </row>
    <row r="1453" spans="1:18" x14ac:dyDescent="0.25">
      <c r="A1453" t="s">
        <v>390</v>
      </c>
      <c r="B1453" t="s">
        <v>1261</v>
      </c>
      <c r="C1453" s="3">
        <v>2807664</v>
      </c>
      <c r="D1453" s="3">
        <v>0</v>
      </c>
      <c r="E1453" s="3">
        <v>1803741.38</v>
      </c>
      <c r="F1453" s="3" t="s">
        <v>72</v>
      </c>
      <c r="G1453" s="3">
        <v>0</v>
      </c>
      <c r="H1453" s="3">
        <v>35703.11</v>
      </c>
      <c r="I1453" s="3">
        <v>12390.7</v>
      </c>
      <c r="J1453" s="3">
        <v>878.4</v>
      </c>
      <c r="K1453" s="3">
        <v>1345.13</v>
      </c>
      <c r="L1453" s="3">
        <v>0</v>
      </c>
      <c r="M1453" s="3"/>
      <c r="N1453" s="3">
        <v>0</v>
      </c>
      <c r="O1453" s="3">
        <v>0.59</v>
      </c>
      <c r="P1453" s="3">
        <v>2948169</v>
      </c>
      <c r="Q1453" s="1">
        <v>44986</v>
      </c>
      <c r="R1453" t="s">
        <v>2322</v>
      </c>
    </row>
    <row r="1454" spans="1:18" x14ac:dyDescent="0.25">
      <c r="A1454" t="s">
        <v>391</v>
      </c>
      <c r="B1454" t="s">
        <v>392</v>
      </c>
      <c r="C1454" s="3">
        <v>96956</v>
      </c>
      <c r="D1454" s="3">
        <v>0</v>
      </c>
      <c r="E1454" s="3">
        <v>92755.79</v>
      </c>
      <c r="F1454" s="3">
        <v>8838</v>
      </c>
      <c r="G1454" s="3">
        <v>0</v>
      </c>
      <c r="H1454" s="3">
        <v>35703.11</v>
      </c>
      <c r="I1454" s="3">
        <v>12074.39</v>
      </c>
      <c r="J1454" s="3">
        <v>855.6</v>
      </c>
      <c r="K1454" s="3">
        <v>1310.6400000000001</v>
      </c>
      <c r="L1454" s="3">
        <v>0</v>
      </c>
      <c r="M1454" s="3"/>
      <c r="N1454" s="3">
        <v>0</v>
      </c>
      <c r="O1454" s="3">
        <v>0.47</v>
      </c>
      <c r="P1454" s="3">
        <v>151538</v>
      </c>
      <c r="Q1454" s="1">
        <v>44986</v>
      </c>
      <c r="R1454" t="s">
        <v>392</v>
      </c>
    </row>
    <row r="1455" spans="1:18" x14ac:dyDescent="0.25">
      <c r="A1455" t="s">
        <v>393</v>
      </c>
      <c r="B1455" t="s">
        <v>394</v>
      </c>
      <c r="C1455" s="3">
        <v>40657</v>
      </c>
      <c r="D1455" s="3">
        <v>40657</v>
      </c>
      <c r="E1455" s="3">
        <v>0</v>
      </c>
      <c r="F1455" s="3">
        <v>0</v>
      </c>
      <c r="G1455" s="3">
        <v>0</v>
      </c>
      <c r="H1455" s="3">
        <v>35703.11</v>
      </c>
      <c r="I1455" s="3">
        <v>11120</v>
      </c>
      <c r="J1455" s="3">
        <v>789.6</v>
      </c>
      <c r="K1455" s="3">
        <v>1207.1600000000001</v>
      </c>
      <c r="L1455" s="3">
        <v>0</v>
      </c>
      <c r="M1455" s="3"/>
      <c r="N1455" s="3">
        <v>-4317.3900000000003</v>
      </c>
      <c r="O1455" s="3">
        <v>0.52</v>
      </c>
      <c r="P1455" s="3">
        <v>44503</v>
      </c>
      <c r="Q1455" s="1">
        <v>44986</v>
      </c>
      <c r="R1455" t="s">
        <v>2378</v>
      </c>
    </row>
    <row r="1456" spans="1:18" x14ac:dyDescent="0.25">
      <c r="A1456" t="s">
        <v>395</v>
      </c>
      <c r="B1456" t="s">
        <v>396</v>
      </c>
      <c r="C1456" s="3">
        <v>788159</v>
      </c>
      <c r="D1456" s="3">
        <v>0</v>
      </c>
      <c r="E1456" s="3">
        <v>628681.13</v>
      </c>
      <c r="F1456" s="3">
        <v>190911.93</v>
      </c>
      <c r="G1456" s="3">
        <v>0</v>
      </c>
      <c r="H1456" s="3">
        <v>35703.11</v>
      </c>
      <c r="I1456" s="3">
        <v>9762.0400000000009</v>
      </c>
      <c r="J1456" s="3">
        <v>692.4</v>
      </c>
      <c r="K1456" s="3">
        <v>1059.8900000000001</v>
      </c>
      <c r="L1456" s="3">
        <v>0</v>
      </c>
      <c r="M1456" s="3"/>
      <c r="N1456" s="3">
        <v>0</v>
      </c>
      <c r="O1456" s="3">
        <v>0.5</v>
      </c>
      <c r="P1456" s="3">
        <v>866811</v>
      </c>
      <c r="Q1456" s="1">
        <v>44986</v>
      </c>
      <c r="R1456" t="s">
        <v>396</v>
      </c>
    </row>
    <row r="1457" spans="1:18" x14ac:dyDescent="0.25">
      <c r="A1457" t="s">
        <v>397</v>
      </c>
      <c r="B1457" t="s">
        <v>398</v>
      </c>
      <c r="C1457" s="3">
        <v>65069</v>
      </c>
      <c r="D1457" s="3">
        <v>65069</v>
      </c>
      <c r="E1457" s="3">
        <v>0</v>
      </c>
      <c r="F1457" s="3">
        <v>0</v>
      </c>
      <c r="G1457" s="3">
        <v>0</v>
      </c>
      <c r="H1457" s="3">
        <v>35703.11</v>
      </c>
      <c r="I1457" s="3">
        <v>11114.55</v>
      </c>
      <c r="J1457" s="3">
        <v>0</v>
      </c>
      <c r="K1457" s="3">
        <v>1206.82</v>
      </c>
      <c r="L1457" s="3">
        <v>20812.63</v>
      </c>
      <c r="M1457" s="3"/>
      <c r="N1457" s="3">
        <v>-4316.8999999999996</v>
      </c>
      <c r="O1457" s="3">
        <v>0.79</v>
      </c>
      <c r="P1457" s="3">
        <v>64521</v>
      </c>
      <c r="Q1457" s="1">
        <v>44986</v>
      </c>
      <c r="R1457" t="s">
        <v>2379</v>
      </c>
    </row>
    <row r="1458" spans="1:18" x14ac:dyDescent="0.25">
      <c r="A1458" t="s">
        <v>399</v>
      </c>
      <c r="B1458" t="s">
        <v>1281</v>
      </c>
      <c r="C1458" s="3">
        <v>40166</v>
      </c>
      <c r="D1458" s="3">
        <v>0</v>
      </c>
      <c r="E1458" s="3">
        <v>40166</v>
      </c>
      <c r="F1458" s="3">
        <v>2008.3</v>
      </c>
      <c r="G1458" s="3">
        <v>0</v>
      </c>
      <c r="H1458" s="3">
        <v>35703.11</v>
      </c>
      <c r="I1458" s="3">
        <v>10640.08</v>
      </c>
      <c r="J1458" s="3">
        <v>754.8</v>
      </c>
      <c r="K1458" s="3">
        <v>1155.08</v>
      </c>
      <c r="L1458" s="3">
        <v>0</v>
      </c>
      <c r="M1458" s="3"/>
      <c r="N1458" s="3">
        <v>0</v>
      </c>
      <c r="O1458" s="3">
        <v>0.63</v>
      </c>
      <c r="P1458" s="3">
        <v>90428</v>
      </c>
      <c r="Q1458" s="1">
        <v>44986</v>
      </c>
      <c r="R1458" t="s">
        <v>2380</v>
      </c>
    </row>
    <row r="1459" spans="1:18" x14ac:dyDescent="0.25">
      <c r="A1459" t="s">
        <v>401</v>
      </c>
      <c r="B1459" t="s">
        <v>1282</v>
      </c>
      <c r="C1459" s="3">
        <v>46065</v>
      </c>
      <c r="D1459" s="3">
        <v>0</v>
      </c>
      <c r="E1459" s="3">
        <v>44221.34</v>
      </c>
      <c r="F1459" s="3">
        <v>4054.73</v>
      </c>
      <c r="G1459" s="3">
        <v>0</v>
      </c>
      <c r="H1459" s="3">
        <v>35703.11</v>
      </c>
      <c r="I1459" s="3">
        <v>11534.48</v>
      </c>
      <c r="J1459" s="3">
        <v>0</v>
      </c>
      <c r="K1459" s="3">
        <v>1252</v>
      </c>
      <c r="L1459" s="3">
        <v>0</v>
      </c>
      <c r="M1459" s="3"/>
      <c r="N1459" s="3">
        <v>0</v>
      </c>
      <c r="O1459" s="3">
        <v>0.34</v>
      </c>
      <c r="P1459" s="3">
        <v>96766</v>
      </c>
      <c r="Q1459" s="1">
        <v>44986</v>
      </c>
      <c r="R1459" t="s">
        <v>2381</v>
      </c>
    </row>
    <row r="1460" spans="1:18" x14ac:dyDescent="0.25">
      <c r="A1460" t="s">
        <v>403</v>
      </c>
      <c r="B1460" t="s">
        <v>334</v>
      </c>
      <c r="C1460" s="3">
        <v>736371</v>
      </c>
      <c r="D1460" s="3">
        <v>0</v>
      </c>
      <c r="E1460" s="3">
        <v>540623.31999999995</v>
      </c>
      <c r="F1460" s="3">
        <v>222778.85</v>
      </c>
      <c r="G1460" s="3">
        <v>0</v>
      </c>
      <c r="H1460" s="3">
        <v>35703.11</v>
      </c>
      <c r="I1460" s="3">
        <v>11943.5</v>
      </c>
      <c r="J1460" s="3">
        <v>846</v>
      </c>
      <c r="K1460" s="3">
        <v>1296.8399999999999</v>
      </c>
      <c r="L1460" s="3">
        <v>0</v>
      </c>
      <c r="M1460" s="3"/>
      <c r="N1460" s="3">
        <v>0</v>
      </c>
      <c r="O1460" s="3">
        <v>0.38</v>
      </c>
      <c r="P1460" s="3">
        <v>813192</v>
      </c>
      <c r="Q1460" s="1">
        <v>44986</v>
      </c>
      <c r="R1460" t="s">
        <v>334</v>
      </c>
    </row>
    <row r="1461" spans="1:18" x14ac:dyDescent="0.25">
      <c r="A1461" t="s">
        <v>404</v>
      </c>
      <c r="B1461" t="s">
        <v>405</v>
      </c>
      <c r="C1461" s="3">
        <v>40021</v>
      </c>
      <c r="D1461" s="3">
        <v>40021</v>
      </c>
      <c r="E1461" s="3">
        <v>0</v>
      </c>
      <c r="F1461" s="3">
        <v>0</v>
      </c>
      <c r="G1461" s="3">
        <v>0</v>
      </c>
      <c r="H1461" s="3">
        <v>35703.11</v>
      </c>
      <c r="I1461" s="3">
        <v>10498.28</v>
      </c>
      <c r="J1461" s="3">
        <v>744</v>
      </c>
      <c r="K1461" s="3">
        <v>1139.56</v>
      </c>
      <c r="L1461" s="3">
        <v>0</v>
      </c>
      <c r="M1461" s="3"/>
      <c r="N1461" s="3">
        <v>-4259.7</v>
      </c>
      <c r="O1461" s="3">
        <v>0.75</v>
      </c>
      <c r="P1461" s="3">
        <v>43826</v>
      </c>
      <c r="Q1461" s="1">
        <v>44986</v>
      </c>
      <c r="R1461" t="s">
        <v>2382</v>
      </c>
    </row>
    <row r="1462" spans="1:18" x14ac:dyDescent="0.25">
      <c r="A1462" t="s">
        <v>406</v>
      </c>
      <c r="B1462" t="s">
        <v>407</v>
      </c>
      <c r="C1462" s="3">
        <v>38384</v>
      </c>
      <c r="D1462" s="3">
        <v>38384</v>
      </c>
      <c r="E1462" s="3">
        <v>0</v>
      </c>
      <c r="F1462" s="3">
        <v>0</v>
      </c>
      <c r="G1462" s="3">
        <v>0</v>
      </c>
      <c r="H1462" s="3">
        <v>35703.11</v>
      </c>
      <c r="I1462" s="3">
        <v>9560.26</v>
      </c>
      <c r="J1462" s="3">
        <v>0</v>
      </c>
      <c r="K1462" s="3">
        <v>1037.82</v>
      </c>
      <c r="L1462" s="3">
        <v>0</v>
      </c>
      <c r="M1462" s="3"/>
      <c r="N1462" s="3">
        <v>-4172.92</v>
      </c>
      <c r="O1462" s="3">
        <v>0.73</v>
      </c>
      <c r="P1462" s="3">
        <v>42129</v>
      </c>
      <c r="Q1462" s="1">
        <v>44986</v>
      </c>
      <c r="R1462" t="s">
        <v>2383</v>
      </c>
    </row>
    <row r="1463" spans="1:18" x14ac:dyDescent="0.25">
      <c r="A1463" t="s">
        <v>408</v>
      </c>
      <c r="B1463" t="s">
        <v>409</v>
      </c>
      <c r="C1463" s="3">
        <v>39035</v>
      </c>
      <c r="D1463" s="3">
        <v>39035</v>
      </c>
      <c r="E1463" s="3">
        <v>0</v>
      </c>
      <c r="F1463" s="3">
        <v>0</v>
      </c>
      <c r="G1463" s="3">
        <v>0</v>
      </c>
      <c r="H1463" s="3">
        <v>35703.11</v>
      </c>
      <c r="I1463" s="3">
        <v>9532.99</v>
      </c>
      <c r="J1463" s="3">
        <v>675.6</v>
      </c>
      <c r="K1463" s="3">
        <v>1035.06</v>
      </c>
      <c r="L1463" s="3">
        <v>0</v>
      </c>
      <c r="M1463" s="3"/>
      <c r="N1463" s="3">
        <v>-4170.45</v>
      </c>
      <c r="O1463" s="3">
        <v>0.69</v>
      </c>
      <c r="P1463" s="3">
        <v>42777</v>
      </c>
      <c r="Q1463" s="1">
        <v>44986</v>
      </c>
      <c r="R1463" t="s">
        <v>2384</v>
      </c>
    </row>
    <row r="1464" spans="1:18" x14ac:dyDescent="0.25">
      <c r="A1464" t="s">
        <v>410</v>
      </c>
      <c r="B1464" t="s">
        <v>1283</v>
      </c>
      <c r="C1464" s="3">
        <v>769007</v>
      </c>
      <c r="D1464" s="3">
        <v>0</v>
      </c>
      <c r="E1464" s="3">
        <v>578088.97</v>
      </c>
      <c r="F1464" s="3">
        <v>219822.48</v>
      </c>
      <c r="G1464" s="3">
        <v>0</v>
      </c>
      <c r="H1464" s="3">
        <v>35703.11</v>
      </c>
      <c r="I1464" s="3">
        <v>10165.61</v>
      </c>
      <c r="J1464" s="3">
        <v>721.2</v>
      </c>
      <c r="K1464" s="3">
        <v>1103.3499999999999</v>
      </c>
      <c r="L1464" s="3">
        <v>0</v>
      </c>
      <c r="M1464" s="3"/>
      <c r="N1464" s="3">
        <v>0</v>
      </c>
      <c r="O1464" s="3">
        <v>0.28000000000000003</v>
      </c>
      <c r="P1464" s="3">
        <v>845605</v>
      </c>
      <c r="Q1464" s="1">
        <v>44986</v>
      </c>
      <c r="R1464" t="s">
        <v>2385</v>
      </c>
    </row>
    <row r="1465" spans="1:18" x14ac:dyDescent="0.25">
      <c r="A1465" t="s">
        <v>412</v>
      </c>
      <c r="B1465" t="s">
        <v>413</v>
      </c>
      <c r="C1465" s="3">
        <v>39348</v>
      </c>
      <c r="D1465" s="3">
        <v>40004</v>
      </c>
      <c r="E1465" s="3">
        <v>0</v>
      </c>
      <c r="F1465" s="3">
        <v>656</v>
      </c>
      <c r="G1465" s="3">
        <v>656</v>
      </c>
      <c r="H1465" s="3">
        <v>35703.11</v>
      </c>
      <c r="I1465" s="3">
        <v>3244.92</v>
      </c>
      <c r="J1465" s="3">
        <v>0</v>
      </c>
      <c r="K1465" s="3">
        <v>352.15</v>
      </c>
      <c r="L1465" s="3">
        <v>0</v>
      </c>
      <c r="M1465" s="3"/>
      <c r="N1465" s="3">
        <v>6945</v>
      </c>
      <c r="O1465" s="3">
        <v>0.82</v>
      </c>
      <c r="P1465" s="3">
        <v>46246</v>
      </c>
      <c r="Q1465" s="1">
        <v>44986</v>
      </c>
      <c r="R1465" t="s">
        <v>2386</v>
      </c>
    </row>
    <row r="1466" spans="1:18" x14ac:dyDescent="0.25">
      <c r="A1466" t="s">
        <v>414</v>
      </c>
      <c r="B1466" t="s">
        <v>415</v>
      </c>
      <c r="C1466" s="3">
        <v>32468</v>
      </c>
      <c r="D1466" s="3">
        <v>32468</v>
      </c>
      <c r="E1466" s="3">
        <v>0</v>
      </c>
      <c r="F1466" s="3">
        <v>0</v>
      </c>
      <c r="G1466" s="3">
        <v>0</v>
      </c>
      <c r="H1466" s="3">
        <v>35703.11</v>
      </c>
      <c r="I1466" s="3">
        <v>3310.37</v>
      </c>
      <c r="J1466" s="3">
        <v>0</v>
      </c>
      <c r="K1466" s="3">
        <v>359.39</v>
      </c>
      <c r="L1466" s="3">
        <v>0</v>
      </c>
      <c r="M1466" s="3"/>
      <c r="N1466" s="3">
        <v>-3564.43</v>
      </c>
      <c r="O1466" s="3">
        <v>0.56000000000000005</v>
      </c>
      <c r="P1466" s="3">
        <v>35809</v>
      </c>
      <c r="Q1466" s="1">
        <v>44986</v>
      </c>
      <c r="R1466" t="s">
        <v>2387</v>
      </c>
    </row>
    <row r="1467" spans="1:18" x14ac:dyDescent="0.25">
      <c r="A1467" t="s">
        <v>416</v>
      </c>
      <c r="B1467" t="s">
        <v>417</v>
      </c>
      <c r="C1467" s="3">
        <v>32804</v>
      </c>
      <c r="D1467" s="3">
        <v>32804</v>
      </c>
      <c r="E1467" s="3">
        <v>0</v>
      </c>
      <c r="F1467" s="3">
        <v>0</v>
      </c>
      <c r="G1467" s="3">
        <v>0</v>
      </c>
      <c r="H1467" s="3">
        <v>35703.11</v>
      </c>
      <c r="I1467" s="3">
        <v>3435.8</v>
      </c>
      <c r="J1467" s="3">
        <v>243.6</v>
      </c>
      <c r="K1467" s="3">
        <v>372.84</v>
      </c>
      <c r="L1467" s="3">
        <v>0</v>
      </c>
      <c r="M1467" s="3"/>
      <c r="N1467" s="3">
        <v>-3605.36</v>
      </c>
      <c r="O1467" s="3">
        <v>0.01</v>
      </c>
      <c r="P1467" s="3">
        <v>36150</v>
      </c>
      <c r="Q1467" s="1">
        <v>44986</v>
      </c>
      <c r="R1467" t="s">
        <v>2388</v>
      </c>
    </row>
    <row r="1468" spans="1:18" x14ac:dyDescent="0.25">
      <c r="A1468" t="s">
        <v>418</v>
      </c>
      <c r="B1468" t="s">
        <v>419</v>
      </c>
      <c r="C1468" s="3">
        <v>32928</v>
      </c>
      <c r="D1468" s="3">
        <v>32928</v>
      </c>
      <c r="E1468" s="3">
        <v>0</v>
      </c>
      <c r="F1468" s="3">
        <v>0</v>
      </c>
      <c r="G1468" s="3">
        <v>0</v>
      </c>
      <c r="H1468" s="3">
        <v>35703.11</v>
      </c>
      <c r="I1468" s="3">
        <v>3555.78</v>
      </c>
      <c r="J1468" s="3">
        <v>253.2</v>
      </c>
      <c r="K1468" s="3">
        <v>386.29</v>
      </c>
      <c r="L1468" s="3">
        <v>0</v>
      </c>
      <c r="M1468" s="3"/>
      <c r="N1468" s="3">
        <v>-3617.2</v>
      </c>
      <c r="O1468" s="3">
        <v>0.82</v>
      </c>
      <c r="P1468" s="3">
        <v>36282</v>
      </c>
      <c r="Q1468" s="1">
        <v>44986</v>
      </c>
      <c r="R1468" t="s">
        <v>2389</v>
      </c>
    </row>
    <row r="1469" spans="1:18" x14ac:dyDescent="0.25">
      <c r="A1469" t="s">
        <v>420</v>
      </c>
      <c r="B1469" t="s">
        <v>216</v>
      </c>
      <c r="C1469" s="3">
        <v>46871</v>
      </c>
      <c r="D1469" s="3">
        <v>47020</v>
      </c>
      <c r="E1469" s="3" t="s">
        <v>59</v>
      </c>
      <c r="F1469" s="3" t="s">
        <v>59</v>
      </c>
      <c r="G1469" s="3">
        <v>149</v>
      </c>
      <c r="H1469" s="3">
        <v>35703.11</v>
      </c>
      <c r="I1469" s="3">
        <v>3234.02</v>
      </c>
      <c r="J1469" s="3">
        <v>229.2</v>
      </c>
      <c r="K1469" s="3">
        <v>351.11</v>
      </c>
      <c r="L1469" s="3">
        <v>0</v>
      </c>
      <c r="M1469" s="3"/>
      <c r="N1469" s="3">
        <v>11261.92</v>
      </c>
      <c r="O1469" s="3">
        <v>0.64</v>
      </c>
      <c r="P1469" s="3">
        <v>50631</v>
      </c>
      <c r="Q1469" s="1">
        <v>44986</v>
      </c>
      <c r="R1469" t="s">
        <v>2325</v>
      </c>
    </row>
    <row r="1470" spans="1:18" x14ac:dyDescent="0.25">
      <c r="A1470" t="s">
        <v>421</v>
      </c>
      <c r="B1470" t="s">
        <v>422</v>
      </c>
      <c r="C1470" s="3">
        <v>32560</v>
      </c>
      <c r="D1470" s="3">
        <v>32560</v>
      </c>
      <c r="E1470" s="3">
        <v>0</v>
      </c>
      <c r="F1470" s="3">
        <v>0</v>
      </c>
      <c r="G1470" s="3">
        <v>0</v>
      </c>
      <c r="H1470" s="3">
        <v>35703.11</v>
      </c>
      <c r="I1470" s="3">
        <v>3435.8</v>
      </c>
      <c r="J1470" s="3">
        <v>0</v>
      </c>
      <c r="K1470" s="3">
        <v>372.84</v>
      </c>
      <c r="L1470" s="3">
        <v>0</v>
      </c>
      <c r="M1470" s="3"/>
      <c r="N1470" s="3">
        <v>-3605.36</v>
      </c>
      <c r="O1470" s="3">
        <v>0.61</v>
      </c>
      <c r="P1470" s="3">
        <v>35907</v>
      </c>
      <c r="Q1470" s="1">
        <v>44986</v>
      </c>
      <c r="R1470" t="s">
        <v>2390</v>
      </c>
    </row>
    <row r="1471" spans="1:18" x14ac:dyDescent="0.25">
      <c r="A1471" t="s">
        <v>423</v>
      </c>
      <c r="B1471" t="s">
        <v>1284</v>
      </c>
      <c r="C1471" s="3">
        <v>37641</v>
      </c>
      <c r="D1471" s="3">
        <v>38244</v>
      </c>
      <c r="E1471" s="3">
        <v>0</v>
      </c>
      <c r="F1471" s="3">
        <v>603</v>
      </c>
      <c r="G1471" s="3">
        <v>603</v>
      </c>
      <c r="H1471" s="3">
        <v>35703.11</v>
      </c>
      <c r="I1471" s="3">
        <v>3490.34</v>
      </c>
      <c r="J1471" s="3">
        <v>248.4</v>
      </c>
      <c r="K1471" s="3">
        <v>378.7</v>
      </c>
      <c r="L1471" s="3">
        <v>0</v>
      </c>
      <c r="M1471" s="3"/>
      <c r="N1471" s="3">
        <v>0</v>
      </c>
      <c r="O1471" s="3">
        <v>0.45</v>
      </c>
      <c r="P1471" s="3">
        <v>39821</v>
      </c>
      <c r="Q1471" s="1">
        <v>44986</v>
      </c>
      <c r="R1471" t="s">
        <v>2391</v>
      </c>
    </row>
    <row r="1472" spans="1:18" x14ac:dyDescent="0.25">
      <c r="A1472" t="s">
        <v>425</v>
      </c>
      <c r="B1472" t="s">
        <v>426</v>
      </c>
      <c r="C1472" s="3">
        <v>33079</v>
      </c>
      <c r="D1472" s="3">
        <v>33079</v>
      </c>
      <c r="E1472" s="3">
        <v>0</v>
      </c>
      <c r="F1472" s="3">
        <v>0</v>
      </c>
      <c r="G1472" s="3">
        <v>0</v>
      </c>
      <c r="H1472" s="3">
        <v>35703.11</v>
      </c>
      <c r="I1472" s="3">
        <v>3703.03</v>
      </c>
      <c r="J1472" s="3">
        <v>264</v>
      </c>
      <c r="K1472" s="3">
        <v>401.81</v>
      </c>
      <c r="L1472" s="3">
        <v>0</v>
      </c>
      <c r="M1472" s="3"/>
      <c r="N1472" s="3">
        <v>-3630.02</v>
      </c>
      <c r="O1472" s="3">
        <v>7.0000000000000007E-2</v>
      </c>
      <c r="P1472" s="3">
        <v>36442</v>
      </c>
      <c r="Q1472" s="1">
        <v>44986</v>
      </c>
      <c r="R1472" t="s">
        <v>2392</v>
      </c>
    </row>
    <row r="1473" spans="1:18" x14ac:dyDescent="0.25">
      <c r="A1473" t="s">
        <v>427</v>
      </c>
      <c r="B1473" t="s">
        <v>428</v>
      </c>
      <c r="C1473" s="3">
        <v>71935</v>
      </c>
      <c r="D1473" s="3">
        <v>0</v>
      </c>
      <c r="E1473" s="3">
        <v>70258.7</v>
      </c>
      <c r="F1473" s="3">
        <v>5189.24</v>
      </c>
      <c r="G1473" s="3">
        <v>0</v>
      </c>
      <c r="H1473" s="3">
        <v>35703.11</v>
      </c>
      <c r="I1473" s="3">
        <v>4024.8</v>
      </c>
      <c r="J1473" s="3">
        <v>285</v>
      </c>
      <c r="K1473" s="3">
        <v>436.99</v>
      </c>
      <c r="L1473" s="3">
        <v>0</v>
      </c>
      <c r="M1473" s="3"/>
      <c r="N1473" s="3">
        <v>0</v>
      </c>
      <c r="O1473" s="3">
        <v>0.16</v>
      </c>
      <c r="P1473" s="3">
        <v>115898</v>
      </c>
      <c r="Q1473" s="1">
        <v>44986</v>
      </c>
      <c r="R1473" t="s">
        <v>428</v>
      </c>
    </row>
    <row r="1474" spans="1:18" x14ac:dyDescent="0.25">
      <c r="A1474" t="s">
        <v>1386</v>
      </c>
      <c r="B1474" t="s">
        <v>1137</v>
      </c>
      <c r="C1474" s="3">
        <v>33650</v>
      </c>
      <c r="D1474" s="3">
        <v>33650</v>
      </c>
      <c r="E1474" s="3">
        <v>0</v>
      </c>
      <c r="F1474" s="3">
        <v>0</v>
      </c>
      <c r="G1474" s="3">
        <v>0</v>
      </c>
      <c r="H1474" s="3">
        <v>35703.11</v>
      </c>
      <c r="I1474" s="3">
        <v>4581.07</v>
      </c>
      <c r="J1474" s="3">
        <v>0</v>
      </c>
      <c r="K1474" s="3">
        <v>497.35</v>
      </c>
      <c r="L1474" s="3">
        <v>0</v>
      </c>
      <c r="M1474" s="3"/>
      <c r="N1474" s="3">
        <v>-3711.87</v>
      </c>
      <c r="O1474" s="3">
        <v>0.34</v>
      </c>
      <c r="P1474" s="3">
        <v>37070</v>
      </c>
      <c r="Q1474" s="1">
        <v>44986</v>
      </c>
      <c r="R1474" t="s">
        <v>430</v>
      </c>
    </row>
    <row r="1475" spans="1:18" x14ac:dyDescent="0.25">
      <c r="A1475" t="s">
        <v>1138</v>
      </c>
      <c r="B1475" t="s">
        <v>432</v>
      </c>
      <c r="C1475" s="3">
        <v>37838</v>
      </c>
      <c r="D1475" s="3">
        <v>38460</v>
      </c>
      <c r="E1475" s="3">
        <v>0</v>
      </c>
      <c r="F1475" s="3">
        <v>622</v>
      </c>
      <c r="G1475" s="3">
        <v>622</v>
      </c>
      <c r="H1475" s="3">
        <v>35703.11</v>
      </c>
      <c r="I1475" s="3">
        <v>5022.82</v>
      </c>
      <c r="J1475" s="3">
        <v>356.4</v>
      </c>
      <c r="K1475" s="3">
        <v>545.29</v>
      </c>
      <c r="L1475" s="3">
        <v>0</v>
      </c>
      <c r="M1475" s="3"/>
      <c r="N1475" s="3">
        <v>20500</v>
      </c>
      <c r="O1475" s="3">
        <v>0.38</v>
      </c>
      <c r="P1475" s="3">
        <v>62128</v>
      </c>
      <c r="Q1475" s="1">
        <v>44986</v>
      </c>
      <c r="R1475" t="s">
        <v>2393</v>
      </c>
    </row>
    <row r="1476" spans="1:18" x14ac:dyDescent="0.25">
      <c r="A1476" t="s">
        <v>433</v>
      </c>
      <c r="B1476" t="s">
        <v>434</v>
      </c>
      <c r="C1476" s="3">
        <v>91055</v>
      </c>
      <c r="D1476" s="3">
        <v>91055</v>
      </c>
      <c r="E1476" s="3">
        <v>0</v>
      </c>
      <c r="F1476" s="3">
        <v>0</v>
      </c>
      <c r="G1476" s="3">
        <v>0</v>
      </c>
      <c r="H1476" s="3">
        <v>35703.11</v>
      </c>
      <c r="I1476" s="3">
        <v>5208.24</v>
      </c>
      <c r="J1476" s="3">
        <v>370.8</v>
      </c>
      <c r="K1476" s="3">
        <v>565.64</v>
      </c>
      <c r="L1476" s="3">
        <v>0</v>
      </c>
      <c r="M1476" s="3"/>
      <c r="N1476" s="3">
        <v>3174.94</v>
      </c>
      <c r="O1476" s="3">
        <v>0.27</v>
      </c>
      <c r="P1476" s="3">
        <v>45023</v>
      </c>
      <c r="Q1476" s="1">
        <v>44986</v>
      </c>
      <c r="R1476" t="s">
        <v>2394</v>
      </c>
    </row>
    <row r="1477" spans="1:18" x14ac:dyDescent="0.25">
      <c r="A1477" t="s">
        <v>435</v>
      </c>
      <c r="B1477" t="s">
        <v>436</v>
      </c>
      <c r="C1477" s="3">
        <v>34911</v>
      </c>
      <c r="D1477" s="3">
        <v>34911</v>
      </c>
      <c r="E1477" s="3">
        <v>0</v>
      </c>
      <c r="F1477" s="3">
        <v>0</v>
      </c>
      <c r="G1477" s="3">
        <v>0</v>
      </c>
      <c r="H1477" s="3">
        <v>35703.11</v>
      </c>
      <c r="I1477" s="3">
        <v>5497.28</v>
      </c>
      <c r="J1477" s="3">
        <v>391.2</v>
      </c>
      <c r="K1477" s="3">
        <v>596.67999999999995</v>
      </c>
      <c r="L1477" s="3">
        <v>0</v>
      </c>
      <c r="M1477" s="3"/>
      <c r="N1477" s="3">
        <v>-3796.68</v>
      </c>
      <c r="O1477" s="3">
        <v>0.41</v>
      </c>
      <c r="P1477" s="3">
        <v>38392</v>
      </c>
      <c r="Q1477" s="1">
        <v>44986</v>
      </c>
      <c r="R1477" t="s">
        <v>2395</v>
      </c>
    </row>
    <row r="1478" spans="1:18" x14ac:dyDescent="0.25">
      <c r="A1478" t="s">
        <v>437</v>
      </c>
      <c r="B1478" t="s">
        <v>438</v>
      </c>
      <c r="C1478" s="3">
        <v>44704</v>
      </c>
      <c r="D1478" s="3">
        <v>45439</v>
      </c>
      <c r="E1478" s="3">
        <v>0</v>
      </c>
      <c r="F1478" s="3">
        <v>735</v>
      </c>
      <c r="G1478" s="3">
        <v>735</v>
      </c>
      <c r="H1478" s="3">
        <v>35703.11</v>
      </c>
      <c r="I1478" s="3">
        <v>4951.92</v>
      </c>
      <c r="J1478" s="3">
        <v>351.6</v>
      </c>
      <c r="K1478" s="3">
        <v>537.71</v>
      </c>
      <c r="L1478" s="3">
        <v>0</v>
      </c>
      <c r="M1478" s="3"/>
      <c r="N1478" s="3">
        <v>6945</v>
      </c>
      <c r="O1478" s="3">
        <v>0.66</v>
      </c>
      <c r="P1478" s="3">
        <v>48490</v>
      </c>
      <c r="Q1478" s="1">
        <v>44986</v>
      </c>
      <c r="R1478" t="s">
        <v>2396</v>
      </c>
    </row>
    <row r="1479" spans="1:18" x14ac:dyDescent="0.25">
      <c r="A1479" t="s">
        <v>439</v>
      </c>
      <c r="B1479" t="s">
        <v>440</v>
      </c>
      <c r="C1479" s="3">
        <v>84077</v>
      </c>
      <c r="D1479" s="3">
        <v>84077</v>
      </c>
      <c r="E1479" s="3">
        <v>0</v>
      </c>
      <c r="F1479" s="3">
        <v>0</v>
      </c>
      <c r="G1479" s="3">
        <v>0</v>
      </c>
      <c r="H1479" s="3">
        <v>35703.11</v>
      </c>
      <c r="I1479" s="3">
        <v>4548.3500000000004</v>
      </c>
      <c r="J1479" s="3">
        <v>322.8</v>
      </c>
      <c r="K1479" s="3">
        <v>493.9</v>
      </c>
      <c r="L1479" s="3">
        <v>0</v>
      </c>
      <c r="M1479" s="3"/>
      <c r="N1479" s="3">
        <v>3236.09</v>
      </c>
      <c r="O1479" s="3">
        <v>0.75</v>
      </c>
      <c r="P1479" s="3">
        <v>44305</v>
      </c>
      <c r="Q1479" s="1">
        <v>44986</v>
      </c>
      <c r="R1479" t="s">
        <v>2397</v>
      </c>
    </row>
    <row r="1480" spans="1:18" x14ac:dyDescent="0.25">
      <c r="A1480" t="s">
        <v>1140</v>
      </c>
      <c r="B1480" t="s">
        <v>442</v>
      </c>
      <c r="C1480" s="3">
        <v>203592</v>
      </c>
      <c r="D1480" s="3">
        <v>100000</v>
      </c>
      <c r="E1480" s="3">
        <v>103592</v>
      </c>
      <c r="F1480" s="3">
        <v>5179.6000000000004</v>
      </c>
      <c r="G1480" s="3">
        <v>0</v>
      </c>
      <c r="H1480" s="3">
        <v>35703.11</v>
      </c>
      <c r="I1480" s="3">
        <v>4395.6499999999996</v>
      </c>
      <c r="J1480" s="3">
        <v>312</v>
      </c>
      <c r="K1480" s="3">
        <v>477</v>
      </c>
      <c r="L1480" s="3">
        <v>0</v>
      </c>
      <c r="M1480" s="3"/>
      <c r="N1480" s="3">
        <v>6945</v>
      </c>
      <c r="O1480" s="3">
        <v>0.64</v>
      </c>
      <c r="P1480" s="3">
        <v>156605</v>
      </c>
      <c r="Q1480" s="1">
        <v>44986</v>
      </c>
      <c r="R1480" t="s">
        <v>2398</v>
      </c>
    </row>
    <row r="1481" spans="1:18" x14ac:dyDescent="0.25">
      <c r="A1481" t="s">
        <v>443</v>
      </c>
      <c r="B1481" t="s">
        <v>444</v>
      </c>
      <c r="C1481" s="3">
        <v>33535</v>
      </c>
      <c r="D1481" s="3">
        <v>33535</v>
      </c>
      <c r="E1481" s="3">
        <v>0</v>
      </c>
      <c r="F1481" s="3">
        <v>0</v>
      </c>
      <c r="G1481" s="3">
        <v>0</v>
      </c>
      <c r="H1481" s="3">
        <v>35703.11</v>
      </c>
      <c r="I1481" s="3">
        <v>4150.2299999999996</v>
      </c>
      <c r="J1481" s="3">
        <v>295.2</v>
      </c>
      <c r="K1481" s="3">
        <v>450.44</v>
      </c>
      <c r="L1481" s="3">
        <v>0</v>
      </c>
      <c r="M1481" s="3"/>
      <c r="N1481" s="3">
        <v>-3671.93</v>
      </c>
      <c r="O1481" s="3">
        <v>0.95</v>
      </c>
      <c r="P1481" s="3">
        <v>36928</v>
      </c>
      <c r="Q1481" s="1">
        <v>44986</v>
      </c>
      <c r="R1481" t="s">
        <v>2399</v>
      </c>
    </row>
    <row r="1482" spans="1:18" x14ac:dyDescent="0.25">
      <c r="A1482" t="s">
        <v>445</v>
      </c>
      <c r="B1482" t="s">
        <v>446</v>
      </c>
      <c r="C1482" s="3">
        <v>134116</v>
      </c>
      <c r="D1482" s="3">
        <v>0</v>
      </c>
      <c r="E1482" s="3">
        <v>127570.3</v>
      </c>
      <c r="F1482" s="3">
        <v>12924.22</v>
      </c>
      <c r="G1482" s="3">
        <v>0</v>
      </c>
      <c r="H1482" s="3">
        <v>35703.11</v>
      </c>
      <c r="I1482" s="3">
        <v>3893.91</v>
      </c>
      <c r="J1482" s="3">
        <v>276</v>
      </c>
      <c r="K1482" s="3">
        <v>422.51</v>
      </c>
      <c r="L1482" s="3">
        <v>0</v>
      </c>
      <c r="M1482" s="3"/>
      <c r="N1482" s="3">
        <v>10261</v>
      </c>
      <c r="O1482" s="3">
        <v>0.95</v>
      </c>
      <c r="P1482" s="3">
        <v>191052</v>
      </c>
      <c r="Q1482" s="1">
        <v>44986</v>
      </c>
      <c r="R1482" t="s">
        <v>2400</v>
      </c>
    </row>
    <row r="1483" spans="1:18" x14ac:dyDescent="0.25">
      <c r="A1483" t="s">
        <v>447</v>
      </c>
      <c r="B1483" t="s">
        <v>1285</v>
      </c>
      <c r="C1483" s="3">
        <v>37685</v>
      </c>
      <c r="D1483" s="3">
        <v>0</v>
      </c>
      <c r="E1483" s="3">
        <v>36185.129999999997</v>
      </c>
      <c r="F1483" s="3">
        <v>3309.13</v>
      </c>
      <c r="G1483" s="3">
        <v>0</v>
      </c>
      <c r="H1483" s="3">
        <v>35703.11</v>
      </c>
      <c r="I1483" s="3">
        <v>3528.51</v>
      </c>
      <c r="J1483" s="3">
        <v>250.8</v>
      </c>
      <c r="K1483" s="3">
        <v>383.19</v>
      </c>
      <c r="L1483" s="3">
        <v>0</v>
      </c>
      <c r="M1483" s="3"/>
      <c r="N1483" s="3">
        <v>0</v>
      </c>
      <c r="O1483" s="3">
        <v>0.13</v>
      </c>
      <c r="P1483" s="3">
        <v>79360</v>
      </c>
      <c r="Q1483" s="1">
        <v>44986</v>
      </c>
      <c r="R1483" t="s">
        <v>2401</v>
      </c>
    </row>
    <row r="1484" spans="1:18" x14ac:dyDescent="0.25">
      <c r="A1484" t="s">
        <v>449</v>
      </c>
      <c r="B1484" t="s">
        <v>450</v>
      </c>
      <c r="C1484" s="3">
        <v>90184</v>
      </c>
      <c r="D1484" s="3">
        <v>0</v>
      </c>
      <c r="E1484" s="3">
        <v>85248.1</v>
      </c>
      <c r="F1484" s="3">
        <v>9198.31</v>
      </c>
      <c r="G1484" s="3">
        <v>0</v>
      </c>
      <c r="H1484" s="3">
        <v>35703.11</v>
      </c>
      <c r="I1484" s="3">
        <v>3457.62</v>
      </c>
      <c r="J1484" s="3">
        <v>244.8</v>
      </c>
      <c r="K1484" s="3">
        <v>375.26</v>
      </c>
      <c r="L1484" s="3">
        <v>0</v>
      </c>
      <c r="M1484" s="3"/>
      <c r="N1484" s="3">
        <v>21601.96</v>
      </c>
      <c r="O1484" s="3">
        <v>0.84</v>
      </c>
      <c r="P1484" s="3">
        <v>155830</v>
      </c>
      <c r="Q1484" s="1">
        <v>44986</v>
      </c>
      <c r="R1484" t="s">
        <v>2402</v>
      </c>
    </row>
    <row r="1485" spans="1:18" x14ac:dyDescent="0.25">
      <c r="A1485" t="s">
        <v>451</v>
      </c>
      <c r="B1485" t="s">
        <v>452</v>
      </c>
      <c r="C1485" s="3">
        <v>67291</v>
      </c>
      <c r="D1485" s="3">
        <v>67291</v>
      </c>
      <c r="E1485" s="3">
        <v>0</v>
      </c>
      <c r="F1485" s="3">
        <v>0</v>
      </c>
      <c r="G1485" s="3">
        <v>0</v>
      </c>
      <c r="H1485" s="3">
        <v>35703.11</v>
      </c>
      <c r="I1485" s="3">
        <v>3343.09</v>
      </c>
      <c r="J1485" s="3">
        <v>237.6</v>
      </c>
      <c r="K1485" s="3">
        <v>363.18</v>
      </c>
      <c r="L1485" s="3">
        <v>0</v>
      </c>
      <c r="M1485" s="3"/>
      <c r="N1485" s="3">
        <v>-3597.47</v>
      </c>
      <c r="O1485" s="3">
        <v>0.49</v>
      </c>
      <c r="P1485" s="3">
        <v>36050</v>
      </c>
      <c r="Q1485" s="1">
        <v>44986</v>
      </c>
      <c r="R1485" t="s">
        <v>2403</v>
      </c>
    </row>
    <row r="1486" spans="1:18" x14ac:dyDescent="0.25">
      <c r="A1486" t="s">
        <v>453</v>
      </c>
      <c r="B1486" t="s">
        <v>454</v>
      </c>
      <c r="C1486" s="3">
        <v>32765</v>
      </c>
      <c r="D1486" s="3">
        <v>32765</v>
      </c>
      <c r="E1486" s="3">
        <v>0</v>
      </c>
      <c r="F1486" s="3">
        <v>0</v>
      </c>
      <c r="G1486" s="3">
        <v>0</v>
      </c>
      <c r="H1486" s="3">
        <v>35703.11</v>
      </c>
      <c r="I1486" s="3">
        <v>3397.63</v>
      </c>
      <c r="J1486" s="3">
        <v>241.2</v>
      </c>
      <c r="K1486" s="3">
        <v>369.05</v>
      </c>
      <c r="L1486" s="3">
        <v>0</v>
      </c>
      <c r="M1486" s="3"/>
      <c r="N1486" s="3">
        <v>-3602.4</v>
      </c>
      <c r="O1486" s="3">
        <v>0.41</v>
      </c>
      <c r="P1486" s="3">
        <v>36109</v>
      </c>
      <c r="Q1486" s="1">
        <v>44986</v>
      </c>
      <c r="R1486" t="s">
        <v>2404</v>
      </c>
    </row>
    <row r="1487" spans="1:18" x14ac:dyDescent="0.25">
      <c r="A1487" t="s">
        <v>455</v>
      </c>
      <c r="B1487" t="s">
        <v>456</v>
      </c>
      <c r="C1487" s="3">
        <v>43431</v>
      </c>
      <c r="D1487" s="3">
        <v>0</v>
      </c>
      <c r="E1487" s="3">
        <v>36105.519999999997</v>
      </c>
      <c r="F1487" s="3">
        <v>9130.76</v>
      </c>
      <c r="G1487" s="3">
        <v>0</v>
      </c>
      <c r="H1487" s="3">
        <v>35703.11</v>
      </c>
      <c r="I1487" s="3">
        <v>3457.62</v>
      </c>
      <c r="J1487" s="3">
        <v>244.8</v>
      </c>
      <c r="K1487" s="3">
        <v>375.26</v>
      </c>
      <c r="L1487" s="3">
        <v>0</v>
      </c>
      <c r="M1487" s="3"/>
      <c r="N1487" s="3">
        <v>0</v>
      </c>
      <c r="O1487" s="3">
        <v>0.93</v>
      </c>
      <c r="P1487" s="3">
        <v>85018</v>
      </c>
      <c r="Q1487" s="1">
        <v>44986</v>
      </c>
      <c r="R1487" t="s">
        <v>456</v>
      </c>
    </row>
    <row r="1488" spans="1:18" x14ac:dyDescent="0.25">
      <c r="A1488" t="s">
        <v>457</v>
      </c>
      <c r="B1488" t="s">
        <v>1286</v>
      </c>
      <c r="C1488" s="3">
        <v>72514</v>
      </c>
      <c r="D1488" s="3">
        <v>72514</v>
      </c>
      <c r="E1488" s="3">
        <v>0</v>
      </c>
      <c r="F1488" s="3">
        <v>0</v>
      </c>
      <c r="G1488" s="3">
        <v>0</v>
      </c>
      <c r="H1488" s="3">
        <v>35703.11</v>
      </c>
      <c r="I1488" s="3">
        <v>4286.57</v>
      </c>
      <c r="J1488" s="3">
        <v>304.8</v>
      </c>
      <c r="K1488" s="3">
        <v>465.62</v>
      </c>
      <c r="L1488" s="3">
        <v>0</v>
      </c>
      <c r="M1488" s="3"/>
      <c r="N1488" s="3">
        <v>-3684.75</v>
      </c>
      <c r="O1488" s="3">
        <v>0.65</v>
      </c>
      <c r="P1488" s="3">
        <v>37076</v>
      </c>
      <c r="Q1488" s="1">
        <v>44986</v>
      </c>
      <c r="R1488" t="s">
        <v>458</v>
      </c>
    </row>
    <row r="1489" spans="1:18" x14ac:dyDescent="0.25">
      <c r="A1489" t="s">
        <v>459</v>
      </c>
      <c r="B1489" t="s">
        <v>460</v>
      </c>
      <c r="C1489" s="3">
        <v>40470</v>
      </c>
      <c r="D1489" s="3">
        <v>40470</v>
      </c>
      <c r="E1489" s="3">
        <v>0</v>
      </c>
      <c r="F1489" s="3">
        <v>0</v>
      </c>
      <c r="G1489" s="3">
        <v>0</v>
      </c>
      <c r="H1489" s="3">
        <v>35703.11</v>
      </c>
      <c r="I1489" s="3">
        <v>4450.18</v>
      </c>
      <c r="J1489" s="3">
        <v>0</v>
      </c>
      <c r="K1489" s="3">
        <v>483.21</v>
      </c>
      <c r="L1489" s="3">
        <v>0</v>
      </c>
      <c r="M1489" s="3"/>
      <c r="N1489" s="3">
        <v>6035.46</v>
      </c>
      <c r="O1489" s="3">
        <v>0.04</v>
      </c>
      <c r="P1489" s="3">
        <v>46672</v>
      </c>
      <c r="Q1489" s="1">
        <v>44986</v>
      </c>
      <c r="R1489" t="s">
        <v>2405</v>
      </c>
    </row>
    <row r="1490" spans="1:18" x14ac:dyDescent="0.25">
      <c r="A1490" t="s">
        <v>461</v>
      </c>
      <c r="B1490" t="s">
        <v>462</v>
      </c>
      <c r="C1490" s="3">
        <v>32960</v>
      </c>
      <c r="D1490" s="3">
        <v>32960</v>
      </c>
      <c r="E1490" s="3">
        <v>0</v>
      </c>
      <c r="F1490" s="3">
        <v>0</v>
      </c>
      <c r="G1490" s="3">
        <v>0</v>
      </c>
      <c r="H1490" s="3">
        <v>35703.11</v>
      </c>
      <c r="I1490" s="3">
        <v>3588.5</v>
      </c>
      <c r="J1490" s="3">
        <v>254.4</v>
      </c>
      <c r="K1490" s="3">
        <v>389.4</v>
      </c>
      <c r="L1490" s="3">
        <v>0</v>
      </c>
      <c r="M1490" s="3"/>
      <c r="N1490" s="3">
        <v>-3619.66</v>
      </c>
      <c r="O1490" s="3">
        <v>0.25</v>
      </c>
      <c r="P1490" s="3">
        <v>36316</v>
      </c>
      <c r="Q1490" s="1">
        <v>44986</v>
      </c>
      <c r="R1490" t="s">
        <v>2406</v>
      </c>
    </row>
    <row r="1491" spans="1:18" x14ac:dyDescent="0.25">
      <c r="A1491" t="s">
        <v>463</v>
      </c>
      <c r="B1491" t="s">
        <v>464</v>
      </c>
      <c r="C1491" s="3">
        <v>1029892</v>
      </c>
      <c r="D1491" s="3">
        <v>0</v>
      </c>
      <c r="E1491" s="3">
        <v>651957.66</v>
      </c>
      <c r="F1491" s="3">
        <v>410532.22</v>
      </c>
      <c r="G1491" s="3">
        <v>0</v>
      </c>
      <c r="H1491" s="3">
        <v>35703.11</v>
      </c>
      <c r="I1491" s="3">
        <v>4199.3100000000004</v>
      </c>
      <c r="J1491" s="3">
        <v>287.60000000000002</v>
      </c>
      <c r="K1491" s="3">
        <v>455.96</v>
      </c>
      <c r="L1491" s="3">
        <v>0</v>
      </c>
      <c r="M1491" s="3"/>
      <c r="N1491" s="3">
        <v>0</v>
      </c>
      <c r="O1491" s="3">
        <v>0.14000000000000001</v>
      </c>
      <c r="P1491" s="3">
        <v>1103136</v>
      </c>
      <c r="Q1491" s="1">
        <v>44986</v>
      </c>
      <c r="R1491" t="s">
        <v>464</v>
      </c>
    </row>
    <row r="1492" spans="1:18" x14ac:dyDescent="0.25">
      <c r="A1492" t="s">
        <v>465</v>
      </c>
      <c r="B1492" t="s">
        <v>466</v>
      </c>
      <c r="C1492" s="3">
        <v>34060</v>
      </c>
      <c r="D1492" s="3">
        <v>34060</v>
      </c>
      <c r="E1492" s="3">
        <v>0</v>
      </c>
      <c r="F1492" s="3">
        <v>0</v>
      </c>
      <c r="G1492" s="3">
        <v>0</v>
      </c>
      <c r="H1492" s="3">
        <v>35703.11</v>
      </c>
      <c r="I1492" s="3">
        <v>4662.87</v>
      </c>
      <c r="J1492" s="3">
        <v>332.4</v>
      </c>
      <c r="K1492" s="3">
        <v>506.32</v>
      </c>
      <c r="L1492" s="3">
        <v>0</v>
      </c>
      <c r="M1492" s="3"/>
      <c r="N1492" s="3">
        <v>-3719.27</v>
      </c>
      <c r="O1492" s="3">
        <v>0.56999999999999995</v>
      </c>
      <c r="P1492" s="3">
        <v>37486</v>
      </c>
      <c r="Q1492" s="1">
        <v>44986</v>
      </c>
      <c r="R1492" t="s">
        <v>2407</v>
      </c>
    </row>
    <row r="1493" spans="1:18" x14ac:dyDescent="0.25">
      <c r="A1493" t="s">
        <v>467</v>
      </c>
      <c r="B1493" t="s">
        <v>236</v>
      </c>
      <c r="C1493" s="3">
        <v>40569</v>
      </c>
      <c r="D1493" s="3">
        <v>40569</v>
      </c>
      <c r="E1493" s="3">
        <v>0</v>
      </c>
      <c r="F1493" s="3">
        <v>0</v>
      </c>
      <c r="G1493" s="3">
        <v>0</v>
      </c>
      <c r="H1493" s="3">
        <v>35703.11</v>
      </c>
      <c r="I1493" s="3">
        <v>4237.49</v>
      </c>
      <c r="J1493" s="3">
        <v>301.2</v>
      </c>
      <c r="K1493" s="3">
        <v>460.1</v>
      </c>
      <c r="L1493" s="3">
        <v>0</v>
      </c>
      <c r="M1493" s="3"/>
      <c r="N1493" s="3">
        <v>21761.62</v>
      </c>
      <c r="O1493" s="3">
        <v>0.48</v>
      </c>
      <c r="P1493" s="3">
        <v>62464</v>
      </c>
      <c r="Q1493" s="1">
        <v>44986</v>
      </c>
      <c r="R1493" t="s">
        <v>2332</v>
      </c>
    </row>
    <row r="1494" spans="1:18" x14ac:dyDescent="0.25">
      <c r="A1494" t="s">
        <v>468</v>
      </c>
      <c r="B1494" t="s">
        <v>469</v>
      </c>
      <c r="C1494" s="3">
        <v>33963</v>
      </c>
      <c r="D1494" s="3">
        <v>33963</v>
      </c>
      <c r="E1494" s="3">
        <v>0</v>
      </c>
      <c r="F1494" s="3">
        <v>0</v>
      </c>
      <c r="G1494" s="3">
        <v>0</v>
      </c>
      <c r="H1494" s="3">
        <v>35703.11</v>
      </c>
      <c r="I1494" s="3">
        <v>4570.16</v>
      </c>
      <c r="J1494" s="3">
        <v>324</v>
      </c>
      <c r="K1494" s="3">
        <v>495.97</v>
      </c>
      <c r="L1494" s="3">
        <v>0</v>
      </c>
      <c r="M1494" s="3"/>
      <c r="N1494" s="3">
        <v>-3710.39</v>
      </c>
      <c r="O1494" s="3">
        <v>0.15</v>
      </c>
      <c r="P1494" s="3">
        <v>37383</v>
      </c>
      <c r="Q1494" s="1">
        <v>44986</v>
      </c>
      <c r="R1494" t="s">
        <v>2408</v>
      </c>
    </row>
    <row r="1495" spans="1:18" x14ac:dyDescent="0.25">
      <c r="A1495" t="s">
        <v>470</v>
      </c>
      <c r="B1495" t="s">
        <v>471</v>
      </c>
      <c r="C1495" s="3">
        <v>131386</v>
      </c>
      <c r="D1495" s="3">
        <v>0</v>
      </c>
      <c r="E1495" s="3">
        <v>125154.3</v>
      </c>
      <c r="F1495" s="3">
        <v>12489.42</v>
      </c>
      <c r="G1495" s="3">
        <v>0</v>
      </c>
      <c r="H1495" s="3">
        <v>35703.11</v>
      </c>
      <c r="I1495" s="3">
        <v>4668.33</v>
      </c>
      <c r="J1495" s="3">
        <v>332.4</v>
      </c>
      <c r="K1495" s="3">
        <v>506.66</v>
      </c>
      <c r="L1495" s="3">
        <v>0</v>
      </c>
      <c r="M1495" s="3"/>
      <c r="N1495" s="3">
        <v>6945</v>
      </c>
      <c r="O1495" s="3">
        <v>0.78</v>
      </c>
      <c r="P1495" s="3">
        <v>185800</v>
      </c>
      <c r="Q1495" s="1">
        <v>44986</v>
      </c>
      <c r="R1495" t="s">
        <v>2409</v>
      </c>
    </row>
    <row r="1496" spans="1:18" x14ac:dyDescent="0.25">
      <c r="A1496" t="s">
        <v>472</v>
      </c>
      <c r="B1496" t="s">
        <v>473</v>
      </c>
      <c r="C1496" s="3">
        <v>39286</v>
      </c>
      <c r="D1496" s="3">
        <v>39286</v>
      </c>
      <c r="E1496" s="3">
        <v>0</v>
      </c>
      <c r="F1496" s="3">
        <v>0</v>
      </c>
      <c r="G1496" s="3">
        <v>0</v>
      </c>
      <c r="H1496" s="3">
        <v>35703.11</v>
      </c>
      <c r="I1496" s="3">
        <v>4613.79</v>
      </c>
      <c r="J1496" s="3">
        <v>0</v>
      </c>
      <c r="K1496" s="3">
        <v>501.15</v>
      </c>
      <c r="L1496" s="3">
        <v>0</v>
      </c>
      <c r="M1496" s="3"/>
      <c r="N1496" s="3">
        <v>7730.17</v>
      </c>
      <c r="O1496" s="3">
        <v>0.78</v>
      </c>
      <c r="P1496" s="3">
        <v>48549</v>
      </c>
      <c r="Q1496" s="1">
        <v>44986</v>
      </c>
      <c r="R1496" t="s">
        <v>2410</v>
      </c>
    </row>
    <row r="1497" spans="1:18" x14ac:dyDescent="0.25">
      <c r="A1497" t="s">
        <v>474</v>
      </c>
      <c r="B1497" t="s">
        <v>475</v>
      </c>
      <c r="C1497" s="3">
        <v>34275</v>
      </c>
      <c r="D1497" s="3">
        <v>34275</v>
      </c>
      <c r="E1497" s="3">
        <v>0</v>
      </c>
      <c r="F1497" s="3">
        <v>0</v>
      </c>
      <c r="G1497" s="3">
        <v>0</v>
      </c>
      <c r="H1497" s="3">
        <v>35703.11</v>
      </c>
      <c r="I1497" s="3">
        <v>4875.57</v>
      </c>
      <c r="J1497" s="3">
        <v>345.6</v>
      </c>
      <c r="K1497" s="3">
        <v>529.42999999999995</v>
      </c>
      <c r="L1497" s="3">
        <v>0</v>
      </c>
      <c r="M1497" s="3"/>
      <c r="N1497" s="3">
        <v>-3738.99</v>
      </c>
      <c r="O1497" s="3">
        <v>0.28000000000000003</v>
      </c>
      <c r="P1497" s="3">
        <v>37715</v>
      </c>
      <c r="Q1497" s="1">
        <v>44986</v>
      </c>
      <c r="R1497" t="s">
        <v>2411</v>
      </c>
    </row>
    <row r="1498" spans="1:18" x14ac:dyDescent="0.25">
      <c r="A1498" t="s">
        <v>476</v>
      </c>
      <c r="B1498" t="s">
        <v>477</v>
      </c>
      <c r="C1498" s="3">
        <v>1035876</v>
      </c>
      <c r="D1498" s="3">
        <v>462839.63</v>
      </c>
      <c r="E1498" s="3">
        <v>0</v>
      </c>
      <c r="F1498" s="3">
        <v>0</v>
      </c>
      <c r="G1498" s="3">
        <v>0</v>
      </c>
      <c r="H1498" s="3">
        <v>35703.11</v>
      </c>
      <c r="I1498" s="3">
        <v>4842.8500000000004</v>
      </c>
      <c r="J1498" s="3">
        <v>344.4</v>
      </c>
      <c r="K1498" s="3">
        <v>525.63</v>
      </c>
      <c r="L1498" s="3">
        <v>0</v>
      </c>
      <c r="M1498" s="3"/>
      <c r="N1498" s="3">
        <v>0</v>
      </c>
      <c r="O1498" s="3">
        <v>0.01</v>
      </c>
      <c r="P1498" s="3">
        <v>41416</v>
      </c>
      <c r="Q1498" s="1">
        <v>44986</v>
      </c>
      <c r="R1498" t="s">
        <v>2412</v>
      </c>
    </row>
    <row r="1499" spans="1:18" x14ac:dyDescent="0.25">
      <c r="A1499" t="s">
        <v>478</v>
      </c>
      <c r="B1499" t="s">
        <v>479</v>
      </c>
      <c r="C1499" s="3">
        <v>170894</v>
      </c>
      <c r="D1499" s="3">
        <v>0</v>
      </c>
      <c r="E1499" s="3">
        <v>156698.41</v>
      </c>
      <c r="F1499" s="3" t="s">
        <v>72</v>
      </c>
      <c r="G1499" s="3">
        <v>0</v>
      </c>
      <c r="H1499" s="3">
        <v>35703.11</v>
      </c>
      <c r="I1499" s="3">
        <v>4739.2299999999996</v>
      </c>
      <c r="J1499" s="3">
        <v>336</v>
      </c>
      <c r="K1499" s="3">
        <v>514.6</v>
      </c>
      <c r="L1499" s="3">
        <v>0</v>
      </c>
      <c r="M1499" s="3"/>
      <c r="N1499" s="3">
        <v>0</v>
      </c>
      <c r="O1499" s="3">
        <v>0.14000000000000001</v>
      </c>
      <c r="P1499" s="3">
        <v>220022</v>
      </c>
      <c r="Q1499" s="1">
        <v>44986</v>
      </c>
      <c r="R1499" t="s">
        <v>479</v>
      </c>
    </row>
    <row r="1500" spans="1:18" x14ac:dyDescent="0.25">
      <c r="A1500" t="s">
        <v>480</v>
      </c>
      <c r="B1500" t="s">
        <v>292</v>
      </c>
      <c r="C1500" s="3">
        <v>70356</v>
      </c>
      <c r="D1500" s="3">
        <v>0</v>
      </c>
      <c r="E1500" s="3">
        <v>67176.820000000007</v>
      </c>
      <c r="F1500" s="3">
        <v>6538.02</v>
      </c>
      <c r="G1500" s="3">
        <v>0</v>
      </c>
      <c r="H1500" s="3">
        <v>35703.11</v>
      </c>
      <c r="I1500" s="3">
        <v>4646.51</v>
      </c>
      <c r="J1500" s="3">
        <v>331.2</v>
      </c>
      <c r="K1500" s="3">
        <v>504.25</v>
      </c>
      <c r="L1500" s="3">
        <v>0</v>
      </c>
      <c r="M1500" s="3"/>
      <c r="N1500" s="3">
        <v>0</v>
      </c>
      <c r="O1500" s="3">
        <v>0.09</v>
      </c>
      <c r="P1500" s="3">
        <v>114900</v>
      </c>
      <c r="Q1500" s="1">
        <v>44986</v>
      </c>
      <c r="R1500" t="s">
        <v>292</v>
      </c>
    </row>
    <row r="1501" spans="1:18" x14ac:dyDescent="0.25">
      <c r="A1501" t="s">
        <v>481</v>
      </c>
      <c r="B1501" t="s">
        <v>482</v>
      </c>
      <c r="C1501" s="3">
        <v>37355</v>
      </c>
      <c r="D1501" s="3">
        <v>37355</v>
      </c>
      <c r="E1501" s="3">
        <v>0</v>
      </c>
      <c r="F1501" s="3">
        <v>0</v>
      </c>
      <c r="G1501" s="3">
        <v>0</v>
      </c>
      <c r="H1501" s="3">
        <v>35703.11</v>
      </c>
      <c r="I1501" s="3">
        <v>4586.5200000000004</v>
      </c>
      <c r="J1501" s="3">
        <v>325.2</v>
      </c>
      <c r="K1501" s="3">
        <v>498.04</v>
      </c>
      <c r="L1501" s="3">
        <v>0</v>
      </c>
      <c r="M1501" s="3"/>
      <c r="N1501" s="3">
        <v>-3712.36</v>
      </c>
      <c r="O1501" s="3">
        <v>0.49</v>
      </c>
      <c r="P1501" s="3">
        <v>37401</v>
      </c>
      <c r="Q1501" s="1">
        <v>44986</v>
      </c>
      <c r="R1501" t="s">
        <v>2413</v>
      </c>
    </row>
    <row r="1502" spans="1:18" x14ac:dyDescent="0.25">
      <c r="A1502" t="s">
        <v>483</v>
      </c>
      <c r="B1502" t="s">
        <v>484</v>
      </c>
      <c r="C1502" s="3">
        <v>33557</v>
      </c>
      <c r="D1502" s="3">
        <v>33557</v>
      </c>
      <c r="E1502" s="3">
        <v>0</v>
      </c>
      <c r="F1502" s="3">
        <v>0</v>
      </c>
      <c r="G1502" s="3">
        <v>0</v>
      </c>
      <c r="H1502" s="3">
        <v>35703.11</v>
      </c>
      <c r="I1502" s="3">
        <v>4172.05</v>
      </c>
      <c r="J1502" s="3">
        <v>296.39999999999998</v>
      </c>
      <c r="K1502" s="3">
        <v>453.2</v>
      </c>
      <c r="L1502" s="3">
        <v>0</v>
      </c>
      <c r="M1502" s="3"/>
      <c r="N1502" s="3">
        <v>-3673.9</v>
      </c>
      <c r="O1502" s="3">
        <v>0.14000000000000001</v>
      </c>
      <c r="P1502" s="3">
        <v>36951</v>
      </c>
      <c r="Q1502" s="1">
        <v>44986</v>
      </c>
      <c r="R1502" t="s">
        <v>2414</v>
      </c>
    </row>
    <row r="1503" spans="1:18" x14ac:dyDescent="0.25">
      <c r="A1503" t="s">
        <v>485</v>
      </c>
      <c r="B1503" t="s">
        <v>486</v>
      </c>
      <c r="C1503" s="3">
        <v>33316</v>
      </c>
      <c r="D1503" s="3">
        <v>33316</v>
      </c>
      <c r="E1503" s="3">
        <v>0</v>
      </c>
      <c r="F1503" s="3">
        <v>0</v>
      </c>
      <c r="G1503" s="3">
        <v>0</v>
      </c>
      <c r="H1503" s="3">
        <v>35703.11</v>
      </c>
      <c r="I1503" s="3">
        <v>3937.54</v>
      </c>
      <c r="J1503" s="3">
        <v>278.39999999999998</v>
      </c>
      <c r="K1503" s="3">
        <v>427.34</v>
      </c>
      <c r="L1503" s="3">
        <v>0</v>
      </c>
      <c r="M1503" s="3"/>
      <c r="N1503" s="3">
        <v>-3652.21</v>
      </c>
      <c r="O1503" s="3">
        <v>0.82</v>
      </c>
      <c r="P1503" s="3">
        <v>36695</v>
      </c>
      <c r="Q1503" s="1">
        <v>44986</v>
      </c>
      <c r="R1503" t="s">
        <v>2415</v>
      </c>
    </row>
    <row r="1504" spans="1:18" x14ac:dyDescent="0.25">
      <c r="A1504" t="s">
        <v>487</v>
      </c>
      <c r="B1504" t="s">
        <v>1287</v>
      </c>
      <c r="C1504" s="3">
        <v>33240</v>
      </c>
      <c r="D1504" s="3">
        <v>0</v>
      </c>
      <c r="E1504" s="3">
        <v>33240</v>
      </c>
      <c r="F1504" s="3">
        <v>1662</v>
      </c>
      <c r="G1504" s="3">
        <v>0</v>
      </c>
      <c r="H1504" s="3">
        <v>35703.11</v>
      </c>
      <c r="I1504" s="3">
        <v>3861.19</v>
      </c>
      <c r="J1504" s="3">
        <v>274.8</v>
      </c>
      <c r="K1504" s="3">
        <v>419.06</v>
      </c>
      <c r="L1504" s="3">
        <v>0</v>
      </c>
      <c r="M1504" s="3"/>
      <c r="N1504" s="3">
        <v>0</v>
      </c>
      <c r="O1504" s="3">
        <v>0.84</v>
      </c>
      <c r="P1504" s="3">
        <v>75161</v>
      </c>
      <c r="Q1504" s="1">
        <v>44986</v>
      </c>
      <c r="R1504" t="s">
        <v>2416</v>
      </c>
    </row>
    <row r="1505" spans="1:18" x14ac:dyDescent="0.25">
      <c r="A1505" t="s">
        <v>1148</v>
      </c>
      <c r="B1505" t="s">
        <v>1288</v>
      </c>
      <c r="C1505" s="3">
        <v>2374027</v>
      </c>
      <c r="D1505" s="3">
        <v>0</v>
      </c>
      <c r="E1505" s="3">
        <v>1518282.74</v>
      </c>
      <c r="F1505" s="3" t="s">
        <v>72</v>
      </c>
      <c r="G1505" s="3">
        <v>0</v>
      </c>
      <c r="H1505" s="3">
        <v>35703.11</v>
      </c>
      <c r="I1505" s="3">
        <v>3883</v>
      </c>
      <c r="J1505" s="3">
        <v>276</v>
      </c>
      <c r="K1505" s="3">
        <v>421.47</v>
      </c>
      <c r="L1505" s="3">
        <v>0</v>
      </c>
      <c r="M1505" s="3"/>
      <c r="N1505" s="3">
        <v>0</v>
      </c>
      <c r="O1505" s="3">
        <v>0.28000000000000003</v>
      </c>
      <c r="P1505" s="3">
        <v>2490225</v>
      </c>
      <c r="Q1505" s="1">
        <v>44986</v>
      </c>
      <c r="R1505" t="s">
        <v>2417</v>
      </c>
    </row>
    <row r="1506" spans="1:18" x14ac:dyDescent="0.25">
      <c r="A1506" t="s">
        <v>491</v>
      </c>
      <c r="B1506" t="s">
        <v>1289</v>
      </c>
      <c r="C1506" s="3">
        <v>2401404</v>
      </c>
      <c r="D1506" s="3">
        <v>0</v>
      </c>
      <c r="E1506" s="3">
        <v>1535192.71</v>
      </c>
      <c r="F1506" s="3" t="s">
        <v>72</v>
      </c>
      <c r="G1506" s="3">
        <v>0</v>
      </c>
      <c r="H1506" s="3">
        <v>35703.11</v>
      </c>
      <c r="I1506" s="3">
        <v>4079.33</v>
      </c>
      <c r="J1506" s="3">
        <v>289.2</v>
      </c>
      <c r="K1506" s="3">
        <v>442.86</v>
      </c>
      <c r="L1506" s="3">
        <v>0</v>
      </c>
      <c r="M1506" s="3"/>
      <c r="N1506" s="3">
        <v>0</v>
      </c>
      <c r="O1506" s="3">
        <v>0.86</v>
      </c>
      <c r="P1506" s="3">
        <v>2518679</v>
      </c>
      <c r="Q1506" s="1">
        <v>44986</v>
      </c>
      <c r="R1506" t="s">
        <v>2418</v>
      </c>
    </row>
    <row r="1507" spans="1:18" x14ac:dyDescent="0.25">
      <c r="A1507" t="s">
        <v>493</v>
      </c>
      <c r="B1507" t="s">
        <v>494</v>
      </c>
      <c r="C1507" s="3">
        <v>33629</v>
      </c>
      <c r="D1507" s="3">
        <v>33629</v>
      </c>
      <c r="E1507" s="3">
        <v>0</v>
      </c>
      <c r="F1507" s="3">
        <v>0</v>
      </c>
      <c r="G1507" s="3">
        <v>0</v>
      </c>
      <c r="H1507" s="3">
        <v>35703.11</v>
      </c>
      <c r="I1507" s="3">
        <v>4242.9399999999996</v>
      </c>
      <c r="J1507" s="3">
        <v>301.2</v>
      </c>
      <c r="K1507" s="3">
        <v>460.45</v>
      </c>
      <c r="L1507" s="3">
        <v>0</v>
      </c>
      <c r="M1507" s="3"/>
      <c r="N1507" s="3">
        <v>-3680.31</v>
      </c>
      <c r="O1507" s="3">
        <v>0.61</v>
      </c>
      <c r="P1507" s="3">
        <v>37028</v>
      </c>
      <c r="Q1507" s="1">
        <v>44986</v>
      </c>
      <c r="R1507" t="s">
        <v>2419</v>
      </c>
    </row>
    <row r="1508" spans="1:18" x14ac:dyDescent="0.25">
      <c r="A1508" t="s">
        <v>495</v>
      </c>
      <c r="B1508" t="s">
        <v>496</v>
      </c>
      <c r="C1508" s="3">
        <v>33145</v>
      </c>
      <c r="D1508" s="3">
        <v>33145</v>
      </c>
      <c r="E1508" s="3">
        <v>0</v>
      </c>
      <c r="F1508" s="3">
        <v>0</v>
      </c>
      <c r="G1508" s="3">
        <v>0</v>
      </c>
      <c r="H1508" s="3">
        <v>35703.11</v>
      </c>
      <c r="I1508" s="3">
        <v>3768.48</v>
      </c>
      <c r="J1508" s="3">
        <v>267.60000000000002</v>
      </c>
      <c r="K1508" s="3">
        <v>409.4</v>
      </c>
      <c r="L1508" s="3">
        <v>0</v>
      </c>
      <c r="M1508" s="3"/>
      <c r="N1508" s="3">
        <v>-3636.43</v>
      </c>
      <c r="O1508" s="3">
        <v>0.84</v>
      </c>
      <c r="P1508" s="3">
        <v>36513</v>
      </c>
      <c r="Q1508" s="1">
        <v>44986</v>
      </c>
      <c r="R1508" t="s">
        <v>2420</v>
      </c>
    </row>
    <row r="1509" spans="1:18" x14ac:dyDescent="0.25">
      <c r="A1509" t="s">
        <v>497</v>
      </c>
      <c r="B1509" t="s">
        <v>498</v>
      </c>
      <c r="C1509" s="3">
        <v>36236</v>
      </c>
      <c r="D1509" s="3">
        <v>36236</v>
      </c>
      <c r="E1509" s="3">
        <v>0</v>
      </c>
      <c r="F1509" s="3">
        <v>0</v>
      </c>
      <c r="G1509" s="3">
        <v>0</v>
      </c>
      <c r="H1509" s="3">
        <v>35703.11</v>
      </c>
      <c r="I1509" s="3">
        <v>4062.97</v>
      </c>
      <c r="J1509" s="3">
        <v>288</v>
      </c>
      <c r="K1509" s="3">
        <v>441.13</v>
      </c>
      <c r="L1509" s="3">
        <v>0</v>
      </c>
      <c r="M1509" s="3"/>
      <c r="N1509" s="3">
        <v>-3663.55</v>
      </c>
      <c r="O1509" s="3">
        <v>0.34</v>
      </c>
      <c r="P1509" s="3">
        <v>36832</v>
      </c>
      <c r="Q1509" s="1">
        <v>44986</v>
      </c>
      <c r="R1509" t="s">
        <v>2421</v>
      </c>
    </row>
    <row r="1510" spans="1:18" x14ac:dyDescent="0.25">
      <c r="A1510" t="s">
        <v>499</v>
      </c>
      <c r="B1510" t="s">
        <v>500</v>
      </c>
      <c r="C1510" s="3">
        <v>37078</v>
      </c>
      <c r="D1510" s="3">
        <v>37078</v>
      </c>
      <c r="E1510" s="3">
        <v>0</v>
      </c>
      <c r="F1510" s="3">
        <v>0</v>
      </c>
      <c r="G1510" s="3">
        <v>0</v>
      </c>
      <c r="H1510" s="3">
        <v>35703.11</v>
      </c>
      <c r="I1510" s="3">
        <v>4335.66</v>
      </c>
      <c r="J1510" s="3">
        <v>308.39999999999998</v>
      </c>
      <c r="K1510" s="3">
        <v>470.45</v>
      </c>
      <c r="L1510" s="3">
        <v>0</v>
      </c>
      <c r="M1510" s="3"/>
      <c r="N1510" s="3">
        <v>0</v>
      </c>
      <c r="O1510" s="3">
        <v>0.38</v>
      </c>
      <c r="P1510" s="3">
        <v>40818</v>
      </c>
      <c r="Q1510" s="1">
        <v>44986</v>
      </c>
      <c r="R1510" t="s">
        <v>500</v>
      </c>
    </row>
    <row r="1511" spans="1:18" x14ac:dyDescent="0.25">
      <c r="A1511" t="s">
        <v>501</v>
      </c>
      <c r="B1511" t="s">
        <v>1290</v>
      </c>
      <c r="C1511" s="3">
        <v>36063</v>
      </c>
      <c r="D1511" s="3">
        <v>36063</v>
      </c>
      <c r="E1511" s="3">
        <v>0</v>
      </c>
      <c r="F1511" s="3">
        <v>1803.12</v>
      </c>
      <c r="G1511" s="3">
        <v>0</v>
      </c>
      <c r="H1511" s="3">
        <v>35703.11</v>
      </c>
      <c r="I1511" s="3">
        <v>3893.91</v>
      </c>
      <c r="J1511" s="3">
        <v>277.2</v>
      </c>
      <c r="K1511" s="3">
        <v>422.85</v>
      </c>
      <c r="L1511" s="3">
        <v>0</v>
      </c>
      <c r="M1511" s="3"/>
      <c r="N1511" s="3">
        <v>0</v>
      </c>
      <c r="O1511" s="3">
        <v>0.81</v>
      </c>
      <c r="P1511" s="3">
        <v>42101</v>
      </c>
      <c r="Q1511" s="1">
        <v>44986</v>
      </c>
      <c r="R1511" t="s">
        <v>502</v>
      </c>
    </row>
    <row r="1512" spans="1:18" x14ac:dyDescent="0.25">
      <c r="A1512" t="s">
        <v>503</v>
      </c>
      <c r="B1512" t="s">
        <v>1150</v>
      </c>
      <c r="C1512" s="3">
        <v>38515</v>
      </c>
      <c r="D1512" s="3">
        <v>0</v>
      </c>
      <c r="E1512" s="3">
        <v>38515</v>
      </c>
      <c r="F1512" s="3">
        <v>1925.75</v>
      </c>
      <c r="G1512" s="3">
        <v>0</v>
      </c>
      <c r="H1512" s="3">
        <v>35703.11</v>
      </c>
      <c r="I1512" s="3">
        <v>3326.73</v>
      </c>
      <c r="J1512" s="3">
        <v>0</v>
      </c>
      <c r="K1512" s="3">
        <v>361.11</v>
      </c>
      <c r="L1512" s="3">
        <v>0</v>
      </c>
      <c r="M1512" s="3"/>
      <c r="N1512" s="3">
        <v>6945</v>
      </c>
      <c r="O1512" s="3">
        <v>0.3</v>
      </c>
      <c r="P1512" s="3">
        <v>86777</v>
      </c>
      <c r="Q1512" s="1">
        <v>44986</v>
      </c>
      <c r="R1512" t="s">
        <v>2580</v>
      </c>
    </row>
    <row r="1513" spans="1:18" x14ac:dyDescent="0.25">
      <c r="A1513" t="s">
        <v>505</v>
      </c>
      <c r="B1513" t="s">
        <v>500</v>
      </c>
      <c r="C1513" s="3">
        <v>36781</v>
      </c>
      <c r="D1513" s="3">
        <v>36781</v>
      </c>
      <c r="E1513" s="3">
        <v>0</v>
      </c>
      <c r="F1513" s="3">
        <v>0</v>
      </c>
      <c r="G1513" s="3">
        <v>0</v>
      </c>
      <c r="H1513" s="3">
        <v>35703.11</v>
      </c>
      <c r="I1513" s="3">
        <v>4068.43</v>
      </c>
      <c r="J1513" s="3">
        <v>288</v>
      </c>
      <c r="K1513" s="3">
        <v>441.48</v>
      </c>
      <c r="L1513" s="3">
        <v>0</v>
      </c>
      <c r="M1513" s="3"/>
      <c r="N1513" s="3">
        <v>0</v>
      </c>
      <c r="O1513" s="3">
        <v>0.98</v>
      </c>
      <c r="P1513" s="3">
        <v>40502</v>
      </c>
      <c r="Q1513" s="1">
        <v>44986</v>
      </c>
      <c r="R1513" t="s">
        <v>500</v>
      </c>
    </row>
    <row r="1514" spans="1:18" x14ac:dyDescent="0.25">
      <c r="A1514" t="s">
        <v>506</v>
      </c>
      <c r="B1514" t="s">
        <v>1291</v>
      </c>
      <c r="C1514" s="3">
        <v>667131</v>
      </c>
      <c r="D1514" s="3">
        <v>0</v>
      </c>
      <c r="E1514" s="3">
        <v>506432.36</v>
      </c>
      <c r="F1514" s="3" t="s">
        <v>72</v>
      </c>
      <c r="G1514" s="3">
        <v>0</v>
      </c>
      <c r="H1514" s="3">
        <v>35703.11</v>
      </c>
      <c r="I1514" s="3">
        <v>4548.3500000000004</v>
      </c>
      <c r="J1514" s="3">
        <v>322.8</v>
      </c>
      <c r="K1514" s="3">
        <v>493.9</v>
      </c>
      <c r="L1514" s="3">
        <v>0</v>
      </c>
      <c r="M1514" s="3"/>
      <c r="N1514" s="3">
        <v>0</v>
      </c>
      <c r="O1514" s="3">
        <v>0.22</v>
      </c>
      <c r="P1514" s="3">
        <v>733521</v>
      </c>
      <c r="Q1514" s="1">
        <v>44986</v>
      </c>
      <c r="R1514" t="s">
        <v>2422</v>
      </c>
    </row>
    <row r="1515" spans="1:18" x14ac:dyDescent="0.25">
      <c r="A1515" t="s">
        <v>508</v>
      </c>
      <c r="B1515" t="s">
        <v>509</v>
      </c>
      <c r="C1515" s="3">
        <v>33495</v>
      </c>
      <c r="D1515" s="3">
        <v>33495</v>
      </c>
      <c r="E1515" s="3">
        <v>0</v>
      </c>
      <c r="F1515" s="3">
        <v>0</v>
      </c>
      <c r="G1515" s="3">
        <v>0</v>
      </c>
      <c r="H1515" s="3">
        <v>35703.11</v>
      </c>
      <c r="I1515" s="3">
        <v>4112.0600000000004</v>
      </c>
      <c r="J1515" s="3">
        <v>291.60000000000002</v>
      </c>
      <c r="K1515" s="3">
        <v>446.31</v>
      </c>
      <c r="L1515" s="3">
        <v>0</v>
      </c>
      <c r="M1515" s="3"/>
      <c r="N1515" s="3">
        <v>-3667.99</v>
      </c>
      <c r="O1515" s="3">
        <v>0.91</v>
      </c>
      <c r="P1515" s="3">
        <v>36886</v>
      </c>
      <c r="Q1515" s="1">
        <v>44986</v>
      </c>
      <c r="R1515" t="s">
        <v>2423</v>
      </c>
    </row>
    <row r="1516" spans="1:18" x14ac:dyDescent="0.25">
      <c r="A1516" t="s">
        <v>510</v>
      </c>
      <c r="B1516" t="s">
        <v>511</v>
      </c>
      <c r="C1516" s="3">
        <v>33796</v>
      </c>
      <c r="D1516" s="3">
        <v>34360</v>
      </c>
      <c r="E1516" s="3">
        <v>0</v>
      </c>
      <c r="F1516" s="3">
        <v>564</v>
      </c>
      <c r="G1516" s="3">
        <v>564</v>
      </c>
      <c r="H1516" s="3">
        <v>35703.11</v>
      </c>
      <c r="I1516" s="3">
        <v>4406.55</v>
      </c>
      <c r="J1516" s="3">
        <v>313.2</v>
      </c>
      <c r="K1516" s="3">
        <v>478.38</v>
      </c>
      <c r="L1516" s="3">
        <v>0</v>
      </c>
      <c r="M1516" s="3"/>
      <c r="N1516" s="3">
        <v>0</v>
      </c>
      <c r="O1516" s="3">
        <v>0.76</v>
      </c>
      <c r="P1516" s="3">
        <v>40902</v>
      </c>
      <c r="Q1516" s="1">
        <v>44986</v>
      </c>
      <c r="R1516" t="s">
        <v>511</v>
      </c>
    </row>
    <row r="1517" spans="1:18" x14ac:dyDescent="0.25">
      <c r="A1517" t="s">
        <v>512</v>
      </c>
      <c r="B1517" t="s">
        <v>1292</v>
      </c>
      <c r="C1517" s="3">
        <v>2150967</v>
      </c>
      <c r="D1517" s="3">
        <v>0</v>
      </c>
      <c r="E1517" s="3">
        <v>1386989.02</v>
      </c>
      <c r="F1517" s="3" t="s">
        <v>72</v>
      </c>
      <c r="G1517" s="3">
        <v>0</v>
      </c>
      <c r="H1517" s="3">
        <v>35703.11</v>
      </c>
      <c r="I1517" s="3">
        <v>4281.12</v>
      </c>
      <c r="J1517" s="3">
        <v>303.60000000000002</v>
      </c>
      <c r="K1517" s="3">
        <v>464.59</v>
      </c>
      <c r="L1517" s="3">
        <v>0</v>
      </c>
      <c r="M1517" s="3"/>
      <c r="N1517" s="3">
        <v>0</v>
      </c>
      <c r="O1517" s="3">
        <v>0.13</v>
      </c>
      <c r="P1517" s="3">
        <v>2261069</v>
      </c>
      <c r="Q1517" s="1">
        <v>44986</v>
      </c>
      <c r="R1517" t="s">
        <v>2424</v>
      </c>
    </row>
    <row r="1518" spans="1:18" x14ac:dyDescent="0.25">
      <c r="A1518" t="s">
        <v>514</v>
      </c>
      <c r="B1518" t="s">
        <v>515</v>
      </c>
      <c r="C1518" s="3">
        <v>33730</v>
      </c>
      <c r="D1518" s="3">
        <v>33730</v>
      </c>
      <c r="E1518" s="3">
        <v>0</v>
      </c>
      <c r="F1518" s="3">
        <v>0</v>
      </c>
      <c r="G1518" s="3">
        <v>0</v>
      </c>
      <c r="H1518" s="3">
        <v>35703.11</v>
      </c>
      <c r="I1518" s="3">
        <v>4341.1099999999997</v>
      </c>
      <c r="J1518" s="3">
        <v>308.39999999999998</v>
      </c>
      <c r="K1518" s="3">
        <v>471.48</v>
      </c>
      <c r="L1518" s="3">
        <v>0</v>
      </c>
      <c r="M1518" s="3"/>
      <c r="N1518" s="3">
        <v>-3689.68</v>
      </c>
      <c r="O1518" s="3">
        <v>0.57999999999999996</v>
      </c>
      <c r="P1518" s="3">
        <v>37135</v>
      </c>
      <c r="Q1518" s="1">
        <v>44986</v>
      </c>
      <c r="R1518" t="s">
        <v>2425</v>
      </c>
    </row>
    <row r="1519" spans="1:18" x14ac:dyDescent="0.25">
      <c r="A1519" t="s">
        <v>516</v>
      </c>
      <c r="B1519" t="s">
        <v>517</v>
      </c>
      <c r="C1519" s="3">
        <v>33780</v>
      </c>
      <c r="D1519" s="3">
        <v>33780</v>
      </c>
      <c r="E1519" s="3">
        <v>0</v>
      </c>
      <c r="F1519" s="3">
        <v>0</v>
      </c>
      <c r="G1519" s="3">
        <v>0</v>
      </c>
      <c r="H1519" s="3">
        <v>35703.11</v>
      </c>
      <c r="I1519" s="3">
        <v>4390.1899999999996</v>
      </c>
      <c r="J1519" s="3">
        <v>312</v>
      </c>
      <c r="K1519" s="3">
        <v>476.66</v>
      </c>
      <c r="L1519" s="3">
        <v>0</v>
      </c>
      <c r="M1519" s="3"/>
      <c r="N1519" s="3">
        <v>-3694.12</v>
      </c>
      <c r="O1519" s="3">
        <v>0.16</v>
      </c>
      <c r="P1519" s="3">
        <v>37188</v>
      </c>
      <c r="Q1519" s="1">
        <v>44986</v>
      </c>
      <c r="R1519" t="s">
        <v>2426</v>
      </c>
    </row>
    <row r="1520" spans="1:18" x14ac:dyDescent="0.25">
      <c r="A1520" t="s">
        <v>518</v>
      </c>
      <c r="B1520" t="s">
        <v>519</v>
      </c>
      <c r="C1520" s="3">
        <v>33775</v>
      </c>
      <c r="D1520" s="3">
        <v>33775</v>
      </c>
      <c r="E1520" s="3">
        <v>0</v>
      </c>
      <c r="F1520" s="3">
        <v>0</v>
      </c>
      <c r="G1520" s="3">
        <v>0</v>
      </c>
      <c r="H1520" s="3">
        <v>35703.11</v>
      </c>
      <c r="I1520" s="3">
        <v>4384.74</v>
      </c>
      <c r="J1520" s="3">
        <v>312</v>
      </c>
      <c r="K1520" s="3">
        <v>476.31</v>
      </c>
      <c r="L1520" s="3">
        <v>0</v>
      </c>
      <c r="M1520" s="3"/>
      <c r="N1520" s="3">
        <v>-3693.63</v>
      </c>
      <c r="O1520" s="3">
        <v>0.47</v>
      </c>
      <c r="P1520" s="3">
        <v>37183</v>
      </c>
      <c r="Q1520" s="1">
        <v>44986</v>
      </c>
      <c r="R1520" t="s">
        <v>2427</v>
      </c>
    </row>
    <row r="1521" spans="1:18" x14ac:dyDescent="0.25">
      <c r="A1521" t="s">
        <v>520</v>
      </c>
      <c r="B1521" t="s">
        <v>519</v>
      </c>
      <c r="C1521" s="3">
        <v>33886</v>
      </c>
      <c r="D1521" s="3">
        <v>33886</v>
      </c>
      <c r="E1521" s="3">
        <v>0</v>
      </c>
      <c r="F1521" s="3">
        <v>0</v>
      </c>
      <c r="G1521" s="3">
        <v>0</v>
      </c>
      <c r="H1521" s="3">
        <v>35703.11</v>
      </c>
      <c r="I1521" s="3">
        <v>4493.8100000000004</v>
      </c>
      <c r="J1521" s="3">
        <v>319.2</v>
      </c>
      <c r="K1521" s="3">
        <v>487.69</v>
      </c>
      <c r="L1521" s="3">
        <v>0</v>
      </c>
      <c r="M1521" s="3"/>
      <c r="N1521" s="3">
        <v>-3703.49</v>
      </c>
      <c r="O1521" s="3">
        <v>0.68</v>
      </c>
      <c r="P1521" s="3">
        <v>37301</v>
      </c>
      <c r="Q1521" s="1">
        <v>44986</v>
      </c>
      <c r="R1521" t="s">
        <v>2427</v>
      </c>
    </row>
    <row r="1522" spans="1:18" x14ac:dyDescent="0.25">
      <c r="A1522" t="s">
        <v>521</v>
      </c>
      <c r="B1522" t="s">
        <v>522</v>
      </c>
      <c r="C1522" s="3">
        <v>33624</v>
      </c>
      <c r="D1522" s="3">
        <v>33624</v>
      </c>
      <c r="E1522" s="3">
        <v>0</v>
      </c>
      <c r="F1522" s="3">
        <v>0</v>
      </c>
      <c r="G1522" s="3">
        <v>0</v>
      </c>
      <c r="H1522" s="3">
        <v>35703.11</v>
      </c>
      <c r="I1522" s="3">
        <v>4237.49</v>
      </c>
      <c r="J1522" s="3">
        <v>301.2</v>
      </c>
      <c r="K1522" s="3">
        <v>460.1</v>
      </c>
      <c r="L1522" s="3">
        <v>0</v>
      </c>
      <c r="M1522" s="3"/>
      <c r="N1522" s="3">
        <v>-3679.82</v>
      </c>
      <c r="O1522" s="3">
        <v>0.92</v>
      </c>
      <c r="P1522" s="3">
        <v>37023</v>
      </c>
      <c r="Q1522" s="1">
        <v>44986</v>
      </c>
      <c r="R1522" t="s">
        <v>2428</v>
      </c>
    </row>
    <row r="1523" spans="1:18" x14ac:dyDescent="0.25">
      <c r="A1523" t="s">
        <v>523</v>
      </c>
      <c r="B1523" t="s">
        <v>524</v>
      </c>
      <c r="C1523" s="3">
        <v>33496</v>
      </c>
      <c r="D1523" s="3">
        <v>33496</v>
      </c>
      <c r="E1523" s="3">
        <v>0</v>
      </c>
      <c r="F1523" s="3">
        <v>0</v>
      </c>
      <c r="G1523" s="3">
        <v>0</v>
      </c>
      <c r="H1523" s="3">
        <v>35703.11</v>
      </c>
      <c r="I1523" s="3">
        <v>4112.0600000000004</v>
      </c>
      <c r="J1523" s="3">
        <v>292.8</v>
      </c>
      <c r="K1523" s="3">
        <v>446.65</v>
      </c>
      <c r="L1523" s="3">
        <v>0</v>
      </c>
      <c r="M1523" s="3"/>
      <c r="N1523" s="3">
        <v>-3668.48</v>
      </c>
      <c r="O1523" s="3">
        <v>0.86</v>
      </c>
      <c r="P1523" s="3">
        <v>36887</v>
      </c>
      <c r="Q1523" s="1">
        <v>44986</v>
      </c>
      <c r="R1523" t="s">
        <v>2429</v>
      </c>
    </row>
    <row r="1524" spans="1:18" x14ac:dyDescent="0.25">
      <c r="A1524" t="s">
        <v>525</v>
      </c>
      <c r="B1524" t="s">
        <v>526</v>
      </c>
      <c r="C1524" s="3">
        <v>40117</v>
      </c>
      <c r="D1524" s="3">
        <v>41000</v>
      </c>
      <c r="E1524" s="3">
        <v>0</v>
      </c>
      <c r="F1524" s="3">
        <v>0</v>
      </c>
      <c r="G1524" s="3">
        <v>883</v>
      </c>
      <c r="H1524" s="3">
        <v>35703.11</v>
      </c>
      <c r="I1524" s="3">
        <v>4079.33</v>
      </c>
      <c r="J1524" s="3">
        <v>0</v>
      </c>
      <c r="K1524" s="3">
        <v>442.86</v>
      </c>
      <c r="L1524" s="3">
        <v>0</v>
      </c>
      <c r="M1524" s="3"/>
      <c r="N1524" s="3">
        <v>3279.97</v>
      </c>
      <c r="O1524" s="3">
        <v>0.73</v>
      </c>
      <c r="P1524" s="3">
        <v>42623</v>
      </c>
      <c r="Q1524" s="1">
        <v>44986</v>
      </c>
      <c r="R1524" t="s">
        <v>2430</v>
      </c>
    </row>
    <row r="1525" spans="1:18" x14ac:dyDescent="0.25">
      <c r="A1525" t="s">
        <v>527</v>
      </c>
      <c r="B1525" t="s">
        <v>1293</v>
      </c>
      <c r="C1525" s="3">
        <v>33296</v>
      </c>
      <c r="D1525" s="3">
        <v>33851</v>
      </c>
      <c r="E1525" s="3">
        <v>0</v>
      </c>
      <c r="F1525" s="3">
        <v>555</v>
      </c>
      <c r="G1525" s="3">
        <v>555</v>
      </c>
      <c r="H1525" s="3">
        <v>35703.11</v>
      </c>
      <c r="I1525" s="3">
        <v>3915.72</v>
      </c>
      <c r="J1525" s="3">
        <v>278.39999999999998</v>
      </c>
      <c r="K1525" s="3">
        <v>425.27</v>
      </c>
      <c r="L1525" s="3">
        <v>0</v>
      </c>
      <c r="M1525" s="3"/>
      <c r="N1525" s="3">
        <v>0</v>
      </c>
      <c r="O1525" s="3">
        <v>0.5</v>
      </c>
      <c r="P1525" s="3">
        <v>40323</v>
      </c>
      <c r="Q1525" s="1">
        <v>44986</v>
      </c>
      <c r="R1525" t="s">
        <v>2431</v>
      </c>
    </row>
    <row r="1526" spans="1:18" x14ac:dyDescent="0.25">
      <c r="A1526" t="s">
        <v>529</v>
      </c>
      <c r="B1526" t="s">
        <v>530</v>
      </c>
      <c r="C1526" s="3">
        <v>33869</v>
      </c>
      <c r="D1526" s="3">
        <v>33869</v>
      </c>
      <c r="E1526" s="3">
        <v>0</v>
      </c>
      <c r="F1526" s="3">
        <v>0</v>
      </c>
      <c r="G1526" s="3">
        <v>0</v>
      </c>
      <c r="H1526" s="3">
        <v>35703.11</v>
      </c>
      <c r="I1526" s="3">
        <v>4477.45</v>
      </c>
      <c r="J1526" s="3">
        <v>318</v>
      </c>
      <c r="K1526" s="3">
        <v>486.31</v>
      </c>
      <c r="L1526" s="3">
        <v>0</v>
      </c>
      <c r="M1526" s="3"/>
      <c r="N1526" s="3">
        <v>-3702.5</v>
      </c>
      <c r="O1526" s="3">
        <v>0.63</v>
      </c>
      <c r="P1526" s="3">
        <v>37283</v>
      </c>
      <c r="Q1526" s="1">
        <v>44986</v>
      </c>
      <c r="R1526" t="s">
        <v>2432</v>
      </c>
    </row>
    <row r="1527" spans="1:18" x14ac:dyDescent="0.25">
      <c r="A1527" t="s">
        <v>531</v>
      </c>
      <c r="B1527" t="s">
        <v>532</v>
      </c>
      <c r="C1527" s="3">
        <v>33636</v>
      </c>
      <c r="D1527" s="3">
        <v>33636</v>
      </c>
      <c r="E1527" s="3">
        <v>0</v>
      </c>
      <c r="F1527" s="3">
        <v>0</v>
      </c>
      <c r="G1527" s="3">
        <v>0</v>
      </c>
      <c r="H1527" s="3">
        <v>35703.11</v>
      </c>
      <c r="I1527" s="3">
        <v>4248.3999999999996</v>
      </c>
      <c r="J1527" s="3">
        <v>302.39999999999998</v>
      </c>
      <c r="K1527" s="3">
        <v>461.14</v>
      </c>
      <c r="L1527" s="3">
        <v>0</v>
      </c>
      <c r="M1527" s="3"/>
      <c r="N1527" s="3">
        <v>-3680.81</v>
      </c>
      <c r="O1527" s="3">
        <v>0.76</v>
      </c>
      <c r="P1527" s="3">
        <v>37035</v>
      </c>
      <c r="Q1527" s="1">
        <v>44986</v>
      </c>
      <c r="R1527" t="s">
        <v>2433</v>
      </c>
    </row>
    <row r="1528" spans="1:18" x14ac:dyDescent="0.25">
      <c r="A1528" t="s">
        <v>533</v>
      </c>
      <c r="B1528" t="s">
        <v>364</v>
      </c>
      <c r="C1528" s="3">
        <v>42723</v>
      </c>
      <c r="D1528" s="3">
        <v>42723</v>
      </c>
      <c r="E1528" s="3">
        <v>0</v>
      </c>
      <c r="F1528" s="3">
        <v>0</v>
      </c>
      <c r="G1528" s="3">
        <v>0</v>
      </c>
      <c r="H1528" s="3">
        <v>35703.11</v>
      </c>
      <c r="I1528" s="3">
        <v>7749.64</v>
      </c>
      <c r="J1528" s="3">
        <v>549.6</v>
      </c>
      <c r="K1528" s="3">
        <v>841.57</v>
      </c>
      <c r="L1528" s="3">
        <v>0</v>
      </c>
      <c r="M1528" s="3"/>
      <c r="N1528" s="3">
        <v>0</v>
      </c>
      <c r="O1528" s="3">
        <v>0.08</v>
      </c>
      <c r="P1528" s="3">
        <v>44844</v>
      </c>
      <c r="Q1528" s="1">
        <v>44986</v>
      </c>
      <c r="R1528" t="s">
        <v>364</v>
      </c>
    </row>
    <row r="1529" spans="1:18" x14ac:dyDescent="0.25">
      <c r="A1529" t="s">
        <v>534</v>
      </c>
      <c r="B1529" t="s">
        <v>364</v>
      </c>
      <c r="C1529" s="3">
        <v>43993</v>
      </c>
      <c r="D1529" s="3">
        <v>43993</v>
      </c>
      <c r="E1529" s="3">
        <v>0</v>
      </c>
      <c r="F1529" s="3">
        <v>0</v>
      </c>
      <c r="G1529" s="3">
        <v>0</v>
      </c>
      <c r="H1529" s="3">
        <v>35703.11</v>
      </c>
      <c r="I1529" s="3">
        <v>8845.83</v>
      </c>
      <c r="J1529" s="3">
        <v>627.6</v>
      </c>
      <c r="K1529" s="3">
        <v>960.56</v>
      </c>
      <c r="L1529" s="3">
        <v>0</v>
      </c>
      <c r="M1529" s="3"/>
      <c r="N1529" s="3">
        <v>0</v>
      </c>
      <c r="O1529" s="3">
        <v>0.9</v>
      </c>
      <c r="P1529" s="3">
        <v>46138</v>
      </c>
      <c r="Q1529" s="1">
        <v>44986</v>
      </c>
      <c r="R1529" t="s">
        <v>364</v>
      </c>
    </row>
    <row r="1530" spans="1:18" x14ac:dyDescent="0.25">
      <c r="A1530" t="s">
        <v>535</v>
      </c>
      <c r="B1530" t="s">
        <v>1294</v>
      </c>
      <c r="C1530" s="3">
        <v>41016</v>
      </c>
      <c r="D1530" s="3">
        <v>0</v>
      </c>
      <c r="E1530" s="3">
        <v>39222.82</v>
      </c>
      <c r="F1530" s="3">
        <v>3754.32</v>
      </c>
      <c r="G1530" s="3">
        <v>0</v>
      </c>
      <c r="H1530" s="3">
        <v>35703.11</v>
      </c>
      <c r="I1530" s="3">
        <v>6277.16</v>
      </c>
      <c r="J1530" s="3">
        <v>444</v>
      </c>
      <c r="K1530" s="3">
        <v>681.19</v>
      </c>
      <c r="L1530" s="3">
        <v>0</v>
      </c>
      <c r="M1530" s="3"/>
      <c r="N1530" s="3">
        <v>0</v>
      </c>
      <c r="O1530" s="3">
        <v>0.4</v>
      </c>
      <c r="P1530" s="3">
        <v>86083</v>
      </c>
      <c r="Q1530" s="1">
        <v>44986</v>
      </c>
      <c r="R1530" t="s">
        <v>364</v>
      </c>
    </row>
    <row r="1531" spans="1:18" x14ac:dyDescent="0.25">
      <c r="A1531" t="s">
        <v>536</v>
      </c>
      <c r="B1531" t="s">
        <v>107</v>
      </c>
      <c r="C1531" s="3">
        <v>39541</v>
      </c>
      <c r="D1531" s="3">
        <v>39541</v>
      </c>
      <c r="E1531" s="3">
        <v>0</v>
      </c>
      <c r="F1531" s="3">
        <v>0</v>
      </c>
      <c r="G1531" s="3">
        <v>0</v>
      </c>
      <c r="H1531" s="3">
        <v>35703.11</v>
      </c>
      <c r="I1531" s="3">
        <v>5001</v>
      </c>
      <c r="J1531" s="3">
        <v>355.2</v>
      </c>
      <c r="K1531" s="3">
        <v>543.22</v>
      </c>
      <c r="L1531" s="3">
        <v>0</v>
      </c>
      <c r="M1531" s="3"/>
      <c r="N1531" s="3">
        <v>0</v>
      </c>
      <c r="O1531" s="3">
        <v>0.47</v>
      </c>
      <c r="P1531" s="3">
        <v>41603</v>
      </c>
      <c r="Q1531" s="1">
        <v>44986</v>
      </c>
      <c r="R1531" t="s">
        <v>107</v>
      </c>
    </row>
    <row r="1532" spans="1:18" x14ac:dyDescent="0.25">
      <c r="A1532" t="s">
        <v>537</v>
      </c>
      <c r="B1532" t="s">
        <v>107</v>
      </c>
      <c r="C1532" s="3">
        <v>41586</v>
      </c>
      <c r="D1532" s="3">
        <v>41586</v>
      </c>
      <c r="E1532" s="3">
        <v>0</v>
      </c>
      <c r="F1532" s="3">
        <v>0</v>
      </c>
      <c r="G1532" s="3">
        <v>0</v>
      </c>
      <c r="H1532" s="3">
        <v>35703.11</v>
      </c>
      <c r="I1532" s="3">
        <v>6767.99</v>
      </c>
      <c r="J1532" s="3">
        <v>480</v>
      </c>
      <c r="K1532" s="3">
        <v>734.65</v>
      </c>
      <c r="L1532" s="3">
        <v>0</v>
      </c>
      <c r="M1532" s="3"/>
      <c r="N1532" s="3">
        <v>0</v>
      </c>
      <c r="O1532" s="3">
        <v>0.25</v>
      </c>
      <c r="P1532" s="3">
        <v>43686</v>
      </c>
      <c r="Q1532" s="1">
        <v>44986</v>
      </c>
      <c r="R1532" t="s">
        <v>107</v>
      </c>
    </row>
    <row r="1533" spans="1:18" x14ac:dyDescent="0.25">
      <c r="A1533" t="s">
        <v>538</v>
      </c>
      <c r="B1533" t="s">
        <v>1152</v>
      </c>
      <c r="C1533" s="3">
        <v>36309</v>
      </c>
      <c r="D1533" s="3">
        <v>37000</v>
      </c>
      <c r="E1533" s="3">
        <v>0</v>
      </c>
      <c r="F1533" s="3">
        <v>0</v>
      </c>
      <c r="G1533" s="3">
        <v>691</v>
      </c>
      <c r="H1533" s="3">
        <v>35703.11</v>
      </c>
      <c r="I1533" s="3">
        <v>6866.15</v>
      </c>
      <c r="J1533" s="3">
        <v>487.2</v>
      </c>
      <c r="K1533" s="3">
        <v>745.34</v>
      </c>
      <c r="L1533" s="3">
        <v>0</v>
      </c>
      <c r="M1533" s="3"/>
      <c r="N1533" s="3">
        <v>-3923.41</v>
      </c>
      <c r="O1533" s="3">
        <v>0.61</v>
      </c>
      <c r="P1533" s="3">
        <v>39188</v>
      </c>
      <c r="Q1533" s="1">
        <v>44986</v>
      </c>
      <c r="R1533" t="s">
        <v>539</v>
      </c>
    </row>
    <row r="1534" spans="1:18" x14ac:dyDescent="0.25">
      <c r="A1534" t="s">
        <v>540</v>
      </c>
      <c r="B1534" t="s">
        <v>35</v>
      </c>
      <c r="C1534" s="3">
        <v>37234</v>
      </c>
      <c r="D1534" s="3">
        <v>37234</v>
      </c>
      <c r="E1534" s="3">
        <v>0</v>
      </c>
      <c r="F1534" s="3">
        <v>0</v>
      </c>
      <c r="G1534" s="3">
        <v>0</v>
      </c>
      <c r="H1534" s="3">
        <v>35703.11</v>
      </c>
      <c r="I1534" s="3">
        <v>7771.46</v>
      </c>
      <c r="J1534" s="3">
        <v>550.79999999999995</v>
      </c>
      <c r="K1534" s="3">
        <v>843.64</v>
      </c>
      <c r="L1534" s="3">
        <v>0</v>
      </c>
      <c r="M1534" s="3"/>
      <c r="N1534" s="3">
        <v>-4007.24</v>
      </c>
      <c r="O1534" s="3">
        <v>0.23</v>
      </c>
      <c r="P1534" s="3">
        <v>40862</v>
      </c>
      <c r="Q1534" s="1">
        <v>44986</v>
      </c>
      <c r="R1534" t="s">
        <v>2273</v>
      </c>
    </row>
    <row r="1535" spans="1:18" x14ac:dyDescent="0.25">
      <c r="A1535" t="s">
        <v>541</v>
      </c>
      <c r="B1535" t="s">
        <v>542</v>
      </c>
      <c r="C1535" s="3">
        <v>41593</v>
      </c>
      <c r="D1535" s="3">
        <v>41593</v>
      </c>
      <c r="E1535" s="3">
        <v>0</v>
      </c>
      <c r="F1535" s="3">
        <v>0</v>
      </c>
      <c r="G1535" s="3">
        <v>0</v>
      </c>
      <c r="H1535" s="3">
        <v>35703.11</v>
      </c>
      <c r="I1535" s="3">
        <v>7902.35</v>
      </c>
      <c r="J1535" s="3">
        <v>560.4</v>
      </c>
      <c r="K1535" s="3">
        <v>858.12</v>
      </c>
      <c r="L1535" s="3">
        <v>0</v>
      </c>
      <c r="M1535" s="3"/>
      <c r="N1535" s="3">
        <v>-4019.56</v>
      </c>
      <c r="O1535" s="3">
        <v>0.57999999999999996</v>
      </c>
      <c r="P1535" s="3">
        <v>41005</v>
      </c>
      <c r="Q1535" s="1">
        <v>44986</v>
      </c>
      <c r="R1535" t="s">
        <v>2434</v>
      </c>
    </row>
    <row r="1536" spans="1:18" x14ac:dyDescent="0.25">
      <c r="A1536" t="s">
        <v>543</v>
      </c>
      <c r="B1536" t="s">
        <v>544</v>
      </c>
      <c r="C1536" s="3">
        <v>35978</v>
      </c>
      <c r="D1536" s="3">
        <v>36000</v>
      </c>
      <c r="E1536" s="3">
        <v>0</v>
      </c>
      <c r="F1536" s="3">
        <v>0</v>
      </c>
      <c r="G1536" s="3">
        <v>22</v>
      </c>
      <c r="H1536" s="3">
        <v>35703.11</v>
      </c>
      <c r="I1536" s="3">
        <v>7029.76</v>
      </c>
      <c r="J1536" s="3">
        <v>0</v>
      </c>
      <c r="K1536" s="3">
        <v>762.93</v>
      </c>
      <c r="L1536" s="3">
        <v>0</v>
      </c>
      <c r="M1536" s="3"/>
      <c r="N1536" s="3">
        <v>-3938.2</v>
      </c>
      <c r="O1536" s="3">
        <v>0.4</v>
      </c>
      <c r="P1536" s="3">
        <v>39536</v>
      </c>
      <c r="Q1536" s="1">
        <v>44986</v>
      </c>
      <c r="R1536" t="s">
        <v>2435</v>
      </c>
    </row>
    <row r="1537" spans="1:18" x14ac:dyDescent="0.25">
      <c r="A1537" t="s">
        <v>545</v>
      </c>
      <c r="B1537" t="s">
        <v>376</v>
      </c>
      <c r="C1537" s="3">
        <v>35004</v>
      </c>
      <c r="D1537" s="3">
        <v>35004</v>
      </c>
      <c r="E1537" s="3">
        <v>0</v>
      </c>
      <c r="F1537" s="3">
        <v>0</v>
      </c>
      <c r="G1537" s="3">
        <v>0</v>
      </c>
      <c r="H1537" s="3">
        <v>35703.11</v>
      </c>
      <c r="I1537" s="3">
        <v>5590</v>
      </c>
      <c r="J1537" s="3">
        <v>396</v>
      </c>
      <c r="K1537" s="3">
        <v>607.03</v>
      </c>
      <c r="L1537" s="3">
        <v>0</v>
      </c>
      <c r="M1537" s="3"/>
      <c r="N1537" s="3">
        <v>-3805.56</v>
      </c>
      <c r="O1537" s="3">
        <v>0.42</v>
      </c>
      <c r="P1537" s="3">
        <v>38491</v>
      </c>
      <c r="Q1537" s="1">
        <v>44986</v>
      </c>
      <c r="R1537" t="s">
        <v>2373</v>
      </c>
    </row>
    <row r="1538" spans="1:18" x14ac:dyDescent="0.25">
      <c r="A1538" t="s">
        <v>546</v>
      </c>
      <c r="B1538" t="s">
        <v>1154</v>
      </c>
      <c r="C1538" s="3">
        <v>71315</v>
      </c>
      <c r="D1538" s="3">
        <v>0</v>
      </c>
      <c r="E1538" s="3">
        <v>69732.600000000006</v>
      </c>
      <c r="F1538" s="3">
        <v>5069.03</v>
      </c>
      <c r="G1538" s="3">
        <v>0</v>
      </c>
      <c r="H1538" s="3">
        <v>35703.11</v>
      </c>
      <c r="I1538" s="3">
        <v>5246.42</v>
      </c>
      <c r="J1538" s="3">
        <v>372</v>
      </c>
      <c r="K1538" s="3">
        <v>569.78</v>
      </c>
      <c r="L1538" s="3">
        <v>0</v>
      </c>
      <c r="M1538" s="3"/>
      <c r="N1538" s="3">
        <v>0</v>
      </c>
      <c r="O1538" s="3">
        <v>0.06</v>
      </c>
      <c r="P1538" s="3">
        <v>116693</v>
      </c>
      <c r="Q1538" s="1">
        <v>44986</v>
      </c>
      <c r="R1538" t="s">
        <v>2436</v>
      </c>
    </row>
    <row r="1539" spans="1:18" x14ac:dyDescent="0.25">
      <c r="A1539" t="s">
        <v>548</v>
      </c>
      <c r="B1539" t="s">
        <v>549</v>
      </c>
      <c r="C1539" s="3">
        <v>98994</v>
      </c>
      <c r="D1539" s="3">
        <v>0</v>
      </c>
      <c r="E1539" s="3">
        <v>93104.24</v>
      </c>
      <c r="F1539" s="3">
        <v>10544.97</v>
      </c>
      <c r="G1539" s="3">
        <v>0</v>
      </c>
      <c r="H1539" s="3">
        <v>35703.11</v>
      </c>
      <c r="I1539" s="3">
        <v>4990.09</v>
      </c>
      <c r="J1539" s="3">
        <v>0</v>
      </c>
      <c r="K1539" s="3">
        <v>541.84</v>
      </c>
      <c r="L1539" s="3">
        <v>0</v>
      </c>
      <c r="M1539" s="3"/>
      <c r="N1539" s="3">
        <v>6945</v>
      </c>
      <c r="O1539" s="3">
        <v>0.75</v>
      </c>
      <c r="P1539" s="3">
        <v>151830</v>
      </c>
      <c r="Q1539" s="1">
        <v>44986</v>
      </c>
      <c r="R1539" t="s">
        <v>2437</v>
      </c>
    </row>
    <row r="1540" spans="1:18" x14ac:dyDescent="0.25">
      <c r="A1540" t="s">
        <v>550</v>
      </c>
      <c r="B1540" t="s">
        <v>81</v>
      </c>
      <c r="C1540" s="3">
        <v>42009</v>
      </c>
      <c r="D1540" s="3">
        <v>42009</v>
      </c>
      <c r="E1540" s="3">
        <v>0</v>
      </c>
      <c r="F1540" s="3">
        <v>0</v>
      </c>
      <c r="G1540" s="3">
        <v>0</v>
      </c>
      <c r="H1540" s="3">
        <v>35703.11</v>
      </c>
      <c r="I1540" s="3">
        <v>8273.19</v>
      </c>
      <c r="J1540" s="3">
        <v>586.79999999999995</v>
      </c>
      <c r="K1540" s="3">
        <v>898.47</v>
      </c>
      <c r="L1540" s="3">
        <v>0</v>
      </c>
      <c r="M1540" s="3"/>
      <c r="N1540" s="3">
        <v>-4054.08</v>
      </c>
      <c r="O1540" s="3">
        <v>0.51</v>
      </c>
      <c r="P1540" s="3">
        <v>41408</v>
      </c>
      <c r="Q1540" s="1">
        <v>44986</v>
      </c>
      <c r="R1540" t="s">
        <v>2287</v>
      </c>
    </row>
    <row r="1541" spans="1:18" x14ac:dyDescent="0.25">
      <c r="A1541" t="s">
        <v>551</v>
      </c>
      <c r="B1541" t="s">
        <v>552</v>
      </c>
      <c r="C1541" s="3">
        <v>112451</v>
      </c>
      <c r="D1541" s="3">
        <v>0</v>
      </c>
      <c r="E1541" s="3">
        <v>107436.47</v>
      </c>
      <c r="F1541" s="3">
        <v>10386.35</v>
      </c>
      <c r="G1541" s="3">
        <v>0</v>
      </c>
      <c r="H1541" s="3">
        <v>35703.11</v>
      </c>
      <c r="I1541" s="3">
        <v>6358.96</v>
      </c>
      <c r="J1541" s="3">
        <v>451.2</v>
      </c>
      <c r="K1541" s="3">
        <v>690.5</v>
      </c>
      <c r="L1541" s="3">
        <v>0</v>
      </c>
      <c r="M1541" s="3"/>
      <c r="N1541" s="3">
        <v>0</v>
      </c>
      <c r="O1541" s="3">
        <v>0.41</v>
      </c>
      <c r="P1541" s="3">
        <v>161027</v>
      </c>
      <c r="Q1541" s="1">
        <v>44986</v>
      </c>
      <c r="R1541" t="s">
        <v>552</v>
      </c>
    </row>
    <row r="1542" spans="1:18" x14ac:dyDescent="0.25">
      <c r="A1542" t="s">
        <v>553</v>
      </c>
      <c r="B1542" t="s">
        <v>1158</v>
      </c>
      <c r="C1542" s="3">
        <v>35792</v>
      </c>
      <c r="D1542" s="3">
        <v>35792</v>
      </c>
      <c r="E1542" s="3">
        <v>0</v>
      </c>
      <c r="F1542" s="3">
        <v>0</v>
      </c>
      <c r="G1542" s="3">
        <v>0</v>
      </c>
      <c r="H1542" s="3">
        <v>35703.11</v>
      </c>
      <c r="I1542" s="3">
        <v>6358.96</v>
      </c>
      <c r="J1542" s="3">
        <v>451.2</v>
      </c>
      <c r="K1542" s="3">
        <v>690.5</v>
      </c>
      <c r="L1542" s="3">
        <v>0</v>
      </c>
      <c r="M1542" s="3"/>
      <c r="N1542" s="3">
        <v>-3876.57</v>
      </c>
      <c r="O1542" s="3">
        <v>0.8</v>
      </c>
      <c r="P1542" s="3">
        <v>39328</v>
      </c>
      <c r="Q1542" s="1">
        <v>44986</v>
      </c>
      <c r="R1542" t="s">
        <v>2438</v>
      </c>
    </row>
    <row r="1543" spans="1:18" x14ac:dyDescent="0.25">
      <c r="A1543" t="s">
        <v>555</v>
      </c>
      <c r="B1543" t="s">
        <v>556</v>
      </c>
      <c r="C1543" s="3">
        <v>39316</v>
      </c>
      <c r="D1543" s="3">
        <v>39316</v>
      </c>
      <c r="E1543" s="3">
        <v>0</v>
      </c>
      <c r="F1543" s="3">
        <v>0</v>
      </c>
      <c r="G1543" s="3">
        <v>0</v>
      </c>
      <c r="H1543" s="3">
        <v>35703.11</v>
      </c>
      <c r="I1543" s="3">
        <v>6358.96</v>
      </c>
      <c r="J1543" s="3">
        <v>451.2</v>
      </c>
      <c r="K1543" s="3">
        <v>690.5</v>
      </c>
      <c r="L1543" s="3">
        <v>0</v>
      </c>
      <c r="M1543" s="3"/>
      <c r="N1543" s="3">
        <v>-3876.57</v>
      </c>
      <c r="O1543" s="3">
        <v>0.8</v>
      </c>
      <c r="P1543" s="3">
        <v>39328</v>
      </c>
      <c r="Q1543" s="1">
        <v>44986</v>
      </c>
      <c r="R1543" t="s">
        <v>2439</v>
      </c>
    </row>
    <row r="1544" spans="1:18" x14ac:dyDescent="0.25">
      <c r="A1544" t="s">
        <v>557</v>
      </c>
      <c r="B1544" t="s">
        <v>278</v>
      </c>
      <c r="C1544" s="3">
        <v>130918</v>
      </c>
      <c r="D1544" s="3">
        <v>0</v>
      </c>
      <c r="E1544" s="3">
        <v>123493.31</v>
      </c>
      <c r="F1544" s="3">
        <v>13599.36</v>
      </c>
      <c r="G1544" s="3">
        <v>0</v>
      </c>
      <c r="H1544" s="3">
        <v>35703.11</v>
      </c>
      <c r="I1544" s="3">
        <v>6353.51</v>
      </c>
      <c r="J1544" s="3">
        <v>451.2</v>
      </c>
      <c r="K1544" s="3">
        <v>689.81</v>
      </c>
      <c r="L1544" s="3">
        <v>0</v>
      </c>
      <c r="M1544" s="3"/>
      <c r="N1544" s="3">
        <v>0</v>
      </c>
      <c r="O1544" s="3">
        <v>0.7</v>
      </c>
      <c r="P1544" s="3">
        <v>180291</v>
      </c>
      <c r="Q1544" s="1">
        <v>44986</v>
      </c>
      <c r="R1544" t="s">
        <v>278</v>
      </c>
    </row>
    <row r="1545" spans="1:18" x14ac:dyDescent="0.25">
      <c r="A1545" t="s">
        <v>558</v>
      </c>
      <c r="B1545" t="s">
        <v>559</v>
      </c>
      <c r="C1545" s="3">
        <v>55286</v>
      </c>
      <c r="D1545" s="3">
        <v>55286</v>
      </c>
      <c r="E1545" s="3">
        <v>0</v>
      </c>
      <c r="F1545" s="3">
        <v>0</v>
      </c>
      <c r="G1545" s="3">
        <v>0</v>
      </c>
      <c r="H1545" s="3">
        <v>35703.11</v>
      </c>
      <c r="I1545" s="3">
        <v>6380.78</v>
      </c>
      <c r="J1545" s="3">
        <v>0</v>
      </c>
      <c r="K1545" s="3">
        <v>692.91</v>
      </c>
      <c r="L1545" s="3">
        <v>12785.54</v>
      </c>
      <c r="M1545" s="3"/>
      <c r="N1545" s="3">
        <v>-3878.54</v>
      </c>
      <c r="O1545" s="3">
        <v>0.2</v>
      </c>
      <c r="P1545" s="3">
        <v>51684</v>
      </c>
      <c r="Q1545" s="1">
        <v>44986</v>
      </c>
      <c r="R1545" t="s">
        <v>2440</v>
      </c>
    </row>
    <row r="1546" spans="1:18" x14ac:dyDescent="0.25">
      <c r="A1546" t="s">
        <v>560</v>
      </c>
      <c r="B1546" t="s">
        <v>1161</v>
      </c>
      <c r="C1546" s="3">
        <v>35813</v>
      </c>
      <c r="D1546" s="3">
        <v>35813</v>
      </c>
      <c r="E1546" s="3">
        <v>0</v>
      </c>
      <c r="F1546" s="3">
        <v>0</v>
      </c>
      <c r="G1546" s="3">
        <v>0</v>
      </c>
      <c r="H1546" s="3">
        <v>35703.11</v>
      </c>
      <c r="I1546" s="3">
        <v>6380.78</v>
      </c>
      <c r="J1546" s="3">
        <v>452.4</v>
      </c>
      <c r="K1546" s="3">
        <v>692.91</v>
      </c>
      <c r="L1546" s="3">
        <v>0</v>
      </c>
      <c r="M1546" s="3"/>
      <c r="N1546" s="3">
        <v>3066.46</v>
      </c>
      <c r="O1546" s="3">
        <v>0.34</v>
      </c>
      <c r="P1546" s="3">
        <v>46296</v>
      </c>
      <c r="Q1546" s="1">
        <v>44986</v>
      </c>
      <c r="R1546" t="s">
        <v>561</v>
      </c>
    </row>
    <row r="1547" spans="1:18" x14ac:dyDescent="0.25">
      <c r="A1547" t="s">
        <v>562</v>
      </c>
      <c r="B1547" t="s">
        <v>563</v>
      </c>
      <c r="C1547" s="3">
        <v>77100</v>
      </c>
      <c r="D1547" s="3">
        <v>78356</v>
      </c>
      <c r="E1547" s="3">
        <v>0</v>
      </c>
      <c r="F1547" s="3">
        <v>660.42</v>
      </c>
      <c r="G1547" s="3">
        <v>1256</v>
      </c>
      <c r="H1547" s="3">
        <v>35703.11</v>
      </c>
      <c r="I1547" s="3">
        <v>6375.32</v>
      </c>
      <c r="J1547" s="3">
        <v>452.4</v>
      </c>
      <c r="K1547" s="3">
        <v>692.22</v>
      </c>
      <c r="L1547" s="3">
        <v>0</v>
      </c>
      <c r="M1547" s="3"/>
      <c r="N1547" s="3">
        <v>0</v>
      </c>
      <c r="O1547" s="3">
        <v>0.53</v>
      </c>
      <c r="P1547" s="3">
        <v>42628</v>
      </c>
      <c r="Q1547" s="1">
        <v>44986</v>
      </c>
      <c r="R1547" t="s">
        <v>563</v>
      </c>
    </row>
    <row r="1548" spans="1:18" x14ac:dyDescent="0.25">
      <c r="A1548" t="s">
        <v>564</v>
      </c>
      <c r="B1548" t="s">
        <v>1295</v>
      </c>
      <c r="C1548" s="3">
        <v>2676648</v>
      </c>
      <c r="D1548" s="3">
        <v>0</v>
      </c>
      <c r="E1548" s="3">
        <v>1706263.62</v>
      </c>
      <c r="F1548" s="3" t="s">
        <v>72</v>
      </c>
      <c r="G1548" s="3">
        <v>0</v>
      </c>
      <c r="H1548" s="3">
        <v>35703.11</v>
      </c>
      <c r="I1548" s="3">
        <v>6369.87</v>
      </c>
      <c r="J1548" s="3">
        <v>452.4</v>
      </c>
      <c r="K1548" s="3">
        <v>691.53</v>
      </c>
      <c r="L1548" s="3">
        <v>0</v>
      </c>
      <c r="M1548" s="3"/>
      <c r="N1548" s="3">
        <v>0</v>
      </c>
      <c r="O1548" s="3">
        <v>0.91</v>
      </c>
      <c r="P1548" s="3">
        <v>2805179</v>
      </c>
      <c r="Q1548" s="1">
        <v>44986</v>
      </c>
      <c r="R1548" t="s">
        <v>2441</v>
      </c>
    </row>
    <row r="1549" spans="1:18" x14ac:dyDescent="0.25">
      <c r="A1549" t="s">
        <v>566</v>
      </c>
      <c r="B1549" t="s">
        <v>1162</v>
      </c>
      <c r="C1549" s="3">
        <v>39552</v>
      </c>
      <c r="D1549" s="3">
        <v>40000</v>
      </c>
      <c r="E1549" s="3">
        <v>0</v>
      </c>
      <c r="F1549" s="3">
        <v>651</v>
      </c>
      <c r="G1549" s="3">
        <v>448</v>
      </c>
      <c r="H1549" s="3">
        <v>35703.11</v>
      </c>
      <c r="I1549" s="3">
        <v>6402.59</v>
      </c>
      <c r="J1549" s="3">
        <v>453.6</v>
      </c>
      <c r="K1549" s="3">
        <v>694.98</v>
      </c>
      <c r="L1549" s="3">
        <v>0</v>
      </c>
      <c r="M1549" s="3"/>
      <c r="N1549" s="3">
        <v>0</v>
      </c>
      <c r="O1549" s="3">
        <v>0.72</v>
      </c>
      <c r="P1549" s="3">
        <v>43458</v>
      </c>
      <c r="Q1549" s="1">
        <v>44986</v>
      </c>
      <c r="R1549" t="s">
        <v>2442</v>
      </c>
    </row>
    <row r="1550" spans="1:18" x14ac:dyDescent="0.25">
      <c r="A1550" t="s">
        <v>568</v>
      </c>
      <c r="B1550" t="s">
        <v>569</v>
      </c>
      <c r="C1550" s="3">
        <v>47895</v>
      </c>
      <c r="D1550" s="3">
        <v>47895</v>
      </c>
      <c r="E1550" s="3">
        <v>0</v>
      </c>
      <c r="F1550" s="3">
        <v>0</v>
      </c>
      <c r="G1550" s="3">
        <v>0</v>
      </c>
      <c r="H1550" s="3">
        <v>35703.11</v>
      </c>
      <c r="I1550" s="3">
        <v>6364.41</v>
      </c>
      <c r="J1550" s="3">
        <v>0</v>
      </c>
      <c r="K1550" s="3">
        <v>690.84</v>
      </c>
      <c r="L1550" s="3">
        <v>0</v>
      </c>
      <c r="M1550" s="3"/>
      <c r="N1550" s="3">
        <v>9233.42</v>
      </c>
      <c r="O1550" s="3">
        <v>0.22</v>
      </c>
      <c r="P1550" s="3">
        <v>51992</v>
      </c>
      <c r="Q1550" s="1">
        <v>44986</v>
      </c>
      <c r="R1550" t="s">
        <v>2443</v>
      </c>
    </row>
    <row r="1551" spans="1:18" x14ac:dyDescent="0.25">
      <c r="A1551" t="s">
        <v>570</v>
      </c>
      <c r="B1551" t="s">
        <v>571</v>
      </c>
      <c r="C1551" s="3">
        <v>225285</v>
      </c>
      <c r="D1551" s="3">
        <v>0</v>
      </c>
      <c r="E1551" s="3">
        <v>201153.06</v>
      </c>
      <c r="F1551" s="3">
        <v>34189.589999999997</v>
      </c>
      <c r="G1551" s="3">
        <v>0</v>
      </c>
      <c r="H1551" s="3">
        <v>35703.11</v>
      </c>
      <c r="I1551" s="3">
        <v>6375.32</v>
      </c>
      <c r="J1551" s="3">
        <v>452.4</v>
      </c>
      <c r="K1551" s="3">
        <v>692.22</v>
      </c>
      <c r="L1551" s="3">
        <v>0</v>
      </c>
      <c r="M1551" s="3"/>
      <c r="N1551" s="3">
        <v>0</v>
      </c>
      <c r="O1551" s="3">
        <v>0.3</v>
      </c>
      <c r="P1551" s="3">
        <v>278566</v>
      </c>
      <c r="Q1551" s="1">
        <v>44986</v>
      </c>
      <c r="R1551" t="s">
        <v>571</v>
      </c>
    </row>
    <row r="1552" spans="1:18" x14ac:dyDescent="0.25">
      <c r="A1552" t="s">
        <v>572</v>
      </c>
      <c r="B1552" t="s">
        <v>573</v>
      </c>
      <c r="C1552" s="3">
        <v>39935</v>
      </c>
      <c r="D1552" s="3">
        <v>39935</v>
      </c>
      <c r="E1552" s="3">
        <v>0</v>
      </c>
      <c r="F1552" s="3">
        <v>0</v>
      </c>
      <c r="G1552" s="3">
        <v>0</v>
      </c>
      <c r="H1552" s="3">
        <v>35703.11</v>
      </c>
      <c r="I1552" s="3">
        <v>6424.4</v>
      </c>
      <c r="J1552" s="3">
        <v>456</v>
      </c>
      <c r="K1552" s="3">
        <v>697.74</v>
      </c>
      <c r="L1552" s="3">
        <v>0</v>
      </c>
      <c r="M1552" s="3"/>
      <c r="N1552" s="3">
        <v>-3882.48</v>
      </c>
      <c r="O1552" s="3">
        <v>0.23</v>
      </c>
      <c r="P1552" s="3">
        <v>39399</v>
      </c>
      <c r="Q1552" s="1">
        <v>44986</v>
      </c>
      <c r="R1552" t="s">
        <v>2444</v>
      </c>
    </row>
    <row r="1553" spans="1:18" x14ac:dyDescent="0.25">
      <c r="A1553" t="s">
        <v>574</v>
      </c>
      <c r="B1553" t="s">
        <v>1277</v>
      </c>
      <c r="C1553" s="3">
        <v>35871</v>
      </c>
      <c r="D1553" s="3">
        <v>118998</v>
      </c>
      <c r="E1553" s="3">
        <v>0</v>
      </c>
      <c r="F1553" s="3">
        <v>0</v>
      </c>
      <c r="G1553" s="3">
        <v>83127</v>
      </c>
      <c r="H1553" s="3">
        <v>35703.11</v>
      </c>
      <c r="I1553" s="3">
        <v>6435.31</v>
      </c>
      <c r="J1553" s="3">
        <v>457.2</v>
      </c>
      <c r="K1553" s="3">
        <v>698.78</v>
      </c>
      <c r="L1553" s="3">
        <v>0</v>
      </c>
      <c r="M1553" s="3"/>
      <c r="N1553" s="3">
        <v>-3883.47</v>
      </c>
      <c r="O1553" s="3">
        <v>0</v>
      </c>
      <c r="P1553" s="3">
        <v>-43716.07</v>
      </c>
      <c r="Q1553" s="1">
        <v>44986</v>
      </c>
      <c r="R1553" t="s">
        <v>2370</v>
      </c>
    </row>
    <row r="1554" spans="1:18" x14ac:dyDescent="0.25">
      <c r="A1554" t="s">
        <v>575</v>
      </c>
      <c r="B1554" t="s">
        <v>1259</v>
      </c>
      <c r="C1554" s="3">
        <v>2536665</v>
      </c>
      <c r="D1554" s="3">
        <v>0</v>
      </c>
      <c r="E1554" s="3">
        <v>1623069.5</v>
      </c>
      <c r="F1554" s="3" t="s">
        <v>72</v>
      </c>
      <c r="G1554" s="3">
        <v>0</v>
      </c>
      <c r="H1554" s="3">
        <v>35703.11</v>
      </c>
      <c r="I1554" s="3">
        <v>6375.32</v>
      </c>
      <c r="J1554" s="3">
        <v>452.4</v>
      </c>
      <c r="K1554" s="3">
        <v>691.88</v>
      </c>
      <c r="L1554" s="3">
        <v>0</v>
      </c>
      <c r="M1554" s="3"/>
      <c r="N1554" s="3">
        <v>0</v>
      </c>
      <c r="O1554" s="3">
        <v>0.81</v>
      </c>
      <c r="P1554" s="3">
        <v>2661042</v>
      </c>
      <c r="Q1554" s="1">
        <v>44986</v>
      </c>
      <c r="R1554" t="s">
        <v>2320</v>
      </c>
    </row>
    <row r="1555" spans="1:18" x14ac:dyDescent="0.25">
      <c r="A1555" t="s">
        <v>576</v>
      </c>
      <c r="B1555" t="s">
        <v>577</v>
      </c>
      <c r="C1555" s="3">
        <v>35930</v>
      </c>
      <c r="D1555" s="3">
        <v>35930</v>
      </c>
      <c r="E1555" s="3">
        <v>0</v>
      </c>
      <c r="F1555" s="3">
        <v>0</v>
      </c>
      <c r="G1555" s="3">
        <v>0</v>
      </c>
      <c r="H1555" s="3">
        <v>35703.11</v>
      </c>
      <c r="I1555" s="3">
        <v>6495.3</v>
      </c>
      <c r="J1555" s="3">
        <v>460.8</v>
      </c>
      <c r="K1555" s="3">
        <v>705.33</v>
      </c>
      <c r="L1555" s="3">
        <v>0</v>
      </c>
      <c r="M1555" s="3"/>
      <c r="N1555" s="3">
        <v>-3889.39</v>
      </c>
      <c r="O1555" s="3">
        <v>0.85</v>
      </c>
      <c r="P1555" s="3">
        <v>39476</v>
      </c>
      <c r="Q1555" s="1">
        <v>44986</v>
      </c>
      <c r="R1555" t="s">
        <v>2445</v>
      </c>
    </row>
    <row r="1556" spans="1:18" x14ac:dyDescent="0.25">
      <c r="A1556" t="s">
        <v>578</v>
      </c>
      <c r="B1556" t="s">
        <v>1296</v>
      </c>
      <c r="C1556" s="3">
        <v>1909054</v>
      </c>
      <c r="D1556" s="3">
        <v>0</v>
      </c>
      <c r="E1556" s="3">
        <v>1251025.8899999999</v>
      </c>
      <c r="F1556" s="3" t="s">
        <v>72</v>
      </c>
      <c r="G1556" s="3">
        <v>0</v>
      </c>
      <c r="H1556" s="3">
        <v>35703.11</v>
      </c>
      <c r="I1556" s="3">
        <v>6686.18</v>
      </c>
      <c r="J1556" s="3">
        <v>474</v>
      </c>
      <c r="K1556" s="3">
        <v>725.68</v>
      </c>
      <c r="L1556" s="3">
        <v>0</v>
      </c>
      <c r="M1556" s="3"/>
      <c r="N1556" s="3">
        <v>0</v>
      </c>
      <c r="O1556" s="3">
        <v>0.74</v>
      </c>
      <c r="P1556" s="3">
        <v>2015195</v>
      </c>
      <c r="Q1556" s="1">
        <v>44986</v>
      </c>
      <c r="R1556" t="s">
        <v>2446</v>
      </c>
    </row>
    <row r="1557" spans="1:18" x14ac:dyDescent="0.25">
      <c r="A1557" t="s">
        <v>580</v>
      </c>
      <c r="B1557" t="s">
        <v>1297</v>
      </c>
      <c r="C1557" s="3">
        <v>2761464</v>
      </c>
      <c r="D1557" s="3">
        <v>0</v>
      </c>
      <c r="E1557" s="3">
        <v>1757675.7</v>
      </c>
      <c r="F1557" s="3" t="s">
        <v>72</v>
      </c>
      <c r="G1557" s="3">
        <v>0</v>
      </c>
      <c r="H1557" s="3">
        <v>35703.11</v>
      </c>
      <c r="I1557" s="3">
        <v>6675.27</v>
      </c>
      <c r="J1557" s="3">
        <v>474</v>
      </c>
      <c r="K1557" s="3">
        <v>724.99</v>
      </c>
      <c r="L1557" s="3">
        <v>0</v>
      </c>
      <c r="M1557" s="3"/>
      <c r="N1557" s="3">
        <v>0</v>
      </c>
      <c r="O1557" s="3">
        <v>0.84</v>
      </c>
      <c r="P1557" s="3">
        <v>2892926</v>
      </c>
      <c r="Q1557" s="1">
        <v>44986</v>
      </c>
      <c r="R1557" t="s">
        <v>2447</v>
      </c>
    </row>
    <row r="1558" spans="1:18" x14ac:dyDescent="0.25">
      <c r="A1558" t="s">
        <v>582</v>
      </c>
      <c r="B1558" t="s">
        <v>583</v>
      </c>
      <c r="C1558" s="3">
        <v>120757</v>
      </c>
      <c r="D1558" s="3">
        <v>120757</v>
      </c>
      <c r="E1558" s="3">
        <v>0</v>
      </c>
      <c r="F1558" s="3">
        <v>0</v>
      </c>
      <c r="G1558" s="3">
        <v>0</v>
      </c>
      <c r="H1558" s="3">
        <v>35703.11</v>
      </c>
      <c r="I1558" s="3">
        <v>6686.18</v>
      </c>
      <c r="J1558" s="3">
        <v>474</v>
      </c>
      <c r="K1558" s="3">
        <v>725.68</v>
      </c>
      <c r="L1558" s="3">
        <v>0</v>
      </c>
      <c r="M1558" s="3"/>
      <c r="N1558" s="3">
        <v>3038.36</v>
      </c>
      <c r="O1558" s="3">
        <v>0.67</v>
      </c>
      <c r="P1558" s="3">
        <v>46628</v>
      </c>
      <c r="Q1558" s="1">
        <v>44986</v>
      </c>
      <c r="R1558" t="s">
        <v>2448</v>
      </c>
    </row>
    <row r="1559" spans="1:18" x14ac:dyDescent="0.25">
      <c r="A1559" t="s">
        <v>584</v>
      </c>
      <c r="B1559" t="s">
        <v>585</v>
      </c>
      <c r="C1559" s="3">
        <v>36084</v>
      </c>
      <c r="D1559" s="3">
        <v>36100</v>
      </c>
      <c r="E1559" s="3">
        <v>0</v>
      </c>
      <c r="F1559" s="3">
        <v>0</v>
      </c>
      <c r="G1559" s="3">
        <v>16</v>
      </c>
      <c r="H1559" s="3">
        <v>35703.11</v>
      </c>
      <c r="I1559" s="3">
        <v>6702.54</v>
      </c>
      <c r="J1559" s="3">
        <v>476.4</v>
      </c>
      <c r="K1559" s="3">
        <v>727.75</v>
      </c>
      <c r="L1559" s="3">
        <v>0</v>
      </c>
      <c r="M1559" s="3"/>
      <c r="N1559" s="3">
        <v>-3908.12</v>
      </c>
      <c r="O1559" s="3">
        <v>0.32</v>
      </c>
      <c r="P1559" s="3">
        <v>39686</v>
      </c>
      <c r="Q1559" s="1">
        <v>44986</v>
      </c>
      <c r="R1559" t="s">
        <v>2449</v>
      </c>
    </row>
    <row r="1560" spans="1:18" x14ac:dyDescent="0.25">
      <c r="A1560" t="s">
        <v>586</v>
      </c>
      <c r="B1560" t="s">
        <v>587</v>
      </c>
      <c r="C1560" s="3">
        <v>42628</v>
      </c>
      <c r="D1560" s="3">
        <v>42628</v>
      </c>
      <c r="E1560" s="3">
        <v>0</v>
      </c>
      <c r="F1560" s="3">
        <v>0</v>
      </c>
      <c r="G1560" s="3">
        <v>0</v>
      </c>
      <c r="H1560" s="3">
        <v>35703.11</v>
      </c>
      <c r="I1560" s="3">
        <v>6718.9</v>
      </c>
      <c r="J1560" s="3">
        <v>0</v>
      </c>
      <c r="K1560" s="3">
        <v>729.47</v>
      </c>
      <c r="L1560" s="3">
        <v>0</v>
      </c>
      <c r="M1560" s="3"/>
      <c r="N1560" s="3">
        <v>9200.8799999999992</v>
      </c>
      <c r="O1560" s="3">
        <v>0.64</v>
      </c>
      <c r="P1560" s="3">
        <v>52353</v>
      </c>
      <c r="Q1560" s="1">
        <v>44986</v>
      </c>
      <c r="R1560" t="s">
        <v>2450</v>
      </c>
    </row>
    <row r="1561" spans="1:18" x14ac:dyDescent="0.25">
      <c r="A1561" t="s">
        <v>588</v>
      </c>
      <c r="B1561" t="s">
        <v>589</v>
      </c>
      <c r="C1561" s="3">
        <v>112239</v>
      </c>
      <c r="D1561" s="3">
        <v>0</v>
      </c>
      <c r="E1561" s="3">
        <v>107392.71</v>
      </c>
      <c r="F1561" s="3">
        <v>10215.93</v>
      </c>
      <c r="G1561" s="3">
        <v>0</v>
      </c>
      <c r="H1561" s="3">
        <v>35703.11</v>
      </c>
      <c r="I1561" s="3">
        <v>7367.89</v>
      </c>
      <c r="J1561" s="3">
        <v>522</v>
      </c>
      <c r="K1561" s="3">
        <v>800.18</v>
      </c>
      <c r="L1561" s="3">
        <v>0</v>
      </c>
      <c r="M1561" s="3"/>
      <c r="N1561" s="3">
        <v>0</v>
      </c>
      <c r="O1561" s="3">
        <v>0.18</v>
      </c>
      <c r="P1561" s="3">
        <v>162002</v>
      </c>
      <c r="Q1561" s="1">
        <v>44986</v>
      </c>
      <c r="R1561" t="s">
        <v>589</v>
      </c>
    </row>
    <row r="1562" spans="1:18" x14ac:dyDescent="0.25">
      <c r="A1562" t="s">
        <v>590</v>
      </c>
      <c r="B1562" t="s">
        <v>1254</v>
      </c>
      <c r="C1562" s="3">
        <v>3000229</v>
      </c>
      <c r="D1562" s="3">
        <v>0</v>
      </c>
      <c r="E1562" s="3">
        <v>1905155.43</v>
      </c>
      <c r="F1562" s="3" t="s">
        <v>72</v>
      </c>
      <c r="G1562" s="3">
        <v>0</v>
      </c>
      <c r="H1562" s="3">
        <v>35703.11</v>
      </c>
      <c r="I1562" s="3">
        <v>8382.27</v>
      </c>
      <c r="J1562" s="3">
        <v>595.20000000000005</v>
      </c>
      <c r="K1562" s="3">
        <v>909.86</v>
      </c>
      <c r="L1562" s="3">
        <v>0</v>
      </c>
      <c r="M1562" s="3"/>
      <c r="N1562" s="3">
        <v>0</v>
      </c>
      <c r="O1562" s="3">
        <v>0.79</v>
      </c>
      <c r="P1562" s="3">
        <v>3141078</v>
      </c>
      <c r="Q1562" s="1">
        <v>44986</v>
      </c>
      <c r="R1562" t="s">
        <v>2310</v>
      </c>
    </row>
    <row r="1563" spans="1:18" x14ac:dyDescent="0.25">
      <c r="A1563" t="s">
        <v>591</v>
      </c>
      <c r="B1563" t="s">
        <v>592</v>
      </c>
      <c r="C1563" s="3">
        <v>43636</v>
      </c>
      <c r="D1563" s="3">
        <v>43636</v>
      </c>
      <c r="E1563" s="3">
        <v>0</v>
      </c>
      <c r="F1563" s="3">
        <v>0</v>
      </c>
      <c r="G1563" s="3">
        <v>0</v>
      </c>
      <c r="H1563" s="3">
        <v>35703.11</v>
      </c>
      <c r="I1563" s="3">
        <v>7307.9</v>
      </c>
      <c r="J1563" s="3">
        <v>0</v>
      </c>
      <c r="K1563" s="3">
        <v>793.28</v>
      </c>
      <c r="L1563" s="3">
        <v>5870.23</v>
      </c>
      <c r="M1563" s="3"/>
      <c r="N1563" s="3">
        <v>-3652.21</v>
      </c>
      <c r="O1563" s="3">
        <v>0.69</v>
      </c>
      <c r="P1563" s="3">
        <v>46023</v>
      </c>
      <c r="Q1563" s="1">
        <v>44986</v>
      </c>
      <c r="R1563" t="s">
        <v>2451</v>
      </c>
    </row>
    <row r="1564" spans="1:18" x14ac:dyDescent="0.25">
      <c r="A1564" t="s">
        <v>593</v>
      </c>
      <c r="B1564" t="s">
        <v>1165</v>
      </c>
      <c r="C1564" s="3">
        <v>75676</v>
      </c>
      <c r="D1564" s="3">
        <v>0</v>
      </c>
      <c r="E1564" s="3">
        <v>73994.5</v>
      </c>
      <c r="F1564" s="3">
        <v>5381.23</v>
      </c>
      <c r="G1564" s="3">
        <v>0</v>
      </c>
      <c r="H1564" s="3">
        <v>35703.11</v>
      </c>
      <c r="I1564" s="3">
        <v>7307.9</v>
      </c>
      <c r="J1564" s="3">
        <v>518.4</v>
      </c>
      <c r="K1564" s="3">
        <v>793.28</v>
      </c>
      <c r="L1564" s="3">
        <v>0</v>
      </c>
      <c r="M1564" s="3"/>
      <c r="N1564" s="3">
        <v>0</v>
      </c>
      <c r="O1564" s="3">
        <v>0.57999999999999996</v>
      </c>
      <c r="P1564" s="3">
        <v>123699</v>
      </c>
      <c r="Q1564" s="1">
        <v>44986</v>
      </c>
      <c r="R1564" t="s">
        <v>2452</v>
      </c>
    </row>
    <row r="1565" spans="1:18" x14ac:dyDescent="0.25">
      <c r="A1565" t="s">
        <v>595</v>
      </c>
      <c r="B1565" t="s">
        <v>58</v>
      </c>
      <c r="C1565" s="3">
        <v>61688</v>
      </c>
      <c r="D1565" s="3">
        <v>61688</v>
      </c>
      <c r="E1565" s="3" t="s">
        <v>59</v>
      </c>
      <c r="F1565" s="3" t="s">
        <v>59</v>
      </c>
      <c r="G1565" s="3">
        <v>0</v>
      </c>
      <c r="H1565" s="3">
        <v>35703.11</v>
      </c>
      <c r="I1565" s="3">
        <v>7313.35</v>
      </c>
      <c r="J1565" s="3">
        <v>519.6</v>
      </c>
      <c r="K1565" s="3">
        <v>793.97</v>
      </c>
      <c r="L1565" s="3">
        <v>0</v>
      </c>
      <c r="M1565" s="3"/>
      <c r="N1565" s="3">
        <v>20955.41</v>
      </c>
      <c r="O1565" s="3">
        <v>0.56000000000000005</v>
      </c>
      <c r="P1565" s="3">
        <v>65286</v>
      </c>
      <c r="Q1565" s="1">
        <v>44986</v>
      </c>
      <c r="R1565" t="s">
        <v>2280</v>
      </c>
    </row>
    <row r="1566" spans="1:18" x14ac:dyDescent="0.25">
      <c r="A1566" t="s">
        <v>596</v>
      </c>
      <c r="B1566" t="s">
        <v>1298</v>
      </c>
      <c r="C1566" s="3">
        <v>1144134</v>
      </c>
      <c r="D1566" s="3">
        <v>0</v>
      </c>
      <c r="E1566" s="3">
        <v>798493.89</v>
      </c>
      <c r="F1566" s="3" t="s">
        <v>72</v>
      </c>
      <c r="G1566" s="3">
        <v>0</v>
      </c>
      <c r="H1566" s="3">
        <v>35703.11</v>
      </c>
      <c r="I1566" s="3">
        <v>7318.8</v>
      </c>
      <c r="J1566" s="3">
        <v>519.6</v>
      </c>
      <c r="K1566" s="3">
        <v>794.31</v>
      </c>
      <c r="L1566" s="3">
        <v>0</v>
      </c>
      <c r="M1566" s="3"/>
      <c r="N1566" s="3">
        <v>0</v>
      </c>
      <c r="O1566" s="3">
        <v>0.49</v>
      </c>
      <c r="P1566" s="3">
        <v>1228395</v>
      </c>
      <c r="Q1566" s="1">
        <v>44986</v>
      </c>
      <c r="R1566" t="s">
        <v>2453</v>
      </c>
    </row>
    <row r="1567" spans="1:18" x14ac:dyDescent="0.25">
      <c r="A1567" t="s">
        <v>598</v>
      </c>
      <c r="B1567" t="s">
        <v>599</v>
      </c>
      <c r="C1567" s="3">
        <v>46137</v>
      </c>
      <c r="D1567" s="3">
        <v>46137</v>
      </c>
      <c r="E1567" s="3">
        <v>0</v>
      </c>
      <c r="F1567" s="3">
        <v>0</v>
      </c>
      <c r="G1567" s="3">
        <v>0</v>
      </c>
      <c r="H1567" s="3">
        <v>35703.11</v>
      </c>
      <c r="I1567" s="3">
        <v>6675.27</v>
      </c>
      <c r="J1567" s="3">
        <v>0</v>
      </c>
      <c r="K1567" s="3">
        <v>724.99</v>
      </c>
      <c r="L1567" s="3">
        <v>0</v>
      </c>
      <c r="M1567" s="3"/>
      <c r="N1567" s="3">
        <v>3038.85</v>
      </c>
      <c r="O1567" s="3">
        <v>0.78</v>
      </c>
      <c r="P1567" s="3">
        <v>46143</v>
      </c>
      <c r="Q1567" s="1">
        <v>44986</v>
      </c>
      <c r="R1567" t="s">
        <v>2454</v>
      </c>
    </row>
    <row r="1568" spans="1:18" x14ac:dyDescent="0.25">
      <c r="A1568" t="s">
        <v>600</v>
      </c>
      <c r="B1568" t="s">
        <v>1299</v>
      </c>
      <c r="C1568" s="3">
        <v>639417</v>
      </c>
      <c r="D1568" s="3">
        <v>0</v>
      </c>
      <c r="E1568" s="3">
        <v>495538.39</v>
      </c>
      <c r="F1568" s="3" t="s">
        <v>72</v>
      </c>
      <c r="G1568" s="3">
        <v>0</v>
      </c>
      <c r="H1568" s="3">
        <v>35703.11</v>
      </c>
      <c r="I1568" s="3">
        <v>6675.27</v>
      </c>
      <c r="J1568" s="3">
        <v>474</v>
      </c>
      <c r="K1568" s="3">
        <v>724.99</v>
      </c>
      <c r="L1568" s="3">
        <v>0</v>
      </c>
      <c r="M1568" s="3"/>
      <c r="N1568" s="3">
        <v>0</v>
      </c>
      <c r="O1568" s="3">
        <v>0.71</v>
      </c>
      <c r="P1568" s="3">
        <v>707772</v>
      </c>
      <c r="Q1568" s="1">
        <v>44986</v>
      </c>
      <c r="R1568" t="s">
        <v>2455</v>
      </c>
    </row>
    <row r="1569" spans="1:18" x14ac:dyDescent="0.25">
      <c r="A1569" t="s">
        <v>602</v>
      </c>
      <c r="B1569" t="s">
        <v>603</v>
      </c>
      <c r="C1569" s="3">
        <v>36109</v>
      </c>
      <c r="D1569" s="3">
        <v>36109</v>
      </c>
      <c r="E1569" s="3">
        <v>0</v>
      </c>
      <c r="F1569" s="3">
        <v>0</v>
      </c>
      <c r="G1569" s="3">
        <v>0</v>
      </c>
      <c r="H1569" s="3">
        <v>35703.11</v>
      </c>
      <c r="I1569" s="3">
        <v>6669.82</v>
      </c>
      <c r="J1569" s="3">
        <v>472.8</v>
      </c>
      <c r="K1569" s="3">
        <v>724.3</v>
      </c>
      <c r="L1569" s="3">
        <v>0</v>
      </c>
      <c r="M1569" s="3"/>
      <c r="N1569" s="3">
        <v>-3905.17</v>
      </c>
      <c r="O1569" s="3">
        <v>0.14000000000000001</v>
      </c>
      <c r="P1569" s="3">
        <v>39665</v>
      </c>
      <c r="Q1569" s="1">
        <v>44986</v>
      </c>
      <c r="R1569" t="s">
        <v>2456</v>
      </c>
    </row>
    <row r="1570" spans="1:18" x14ac:dyDescent="0.25">
      <c r="A1570" t="s">
        <v>604</v>
      </c>
      <c r="B1570" t="s">
        <v>1300</v>
      </c>
      <c r="C1570" s="3">
        <v>42831</v>
      </c>
      <c r="D1570" s="3">
        <v>43545</v>
      </c>
      <c r="E1570" s="3">
        <v>0</v>
      </c>
      <c r="F1570" s="3">
        <v>2141.52</v>
      </c>
      <c r="G1570" s="3">
        <v>714</v>
      </c>
      <c r="H1570" s="3">
        <v>35703.11</v>
      </c>
      <c r="I1570" s="3">
        <v>9538.44</v>
      </c>
      <c r="J1570" s="3">
        <v>675.59</v>
      </c>
      <c r="K1570" s="3">
        <v>1035.4000000000001</v>
      </c>
      <c r="L1570" s="3">
        <v>0</v>
      </c>
      <c r="M1570" s="3"/>
      <c r="N1570" s="3">
        <v>0</v>
      </c>
      <c r="O1570" s="3">
        <v>0.94</v>
      </c>
      <c r="P1570" s="3">
        <v>48381</v>
      </c>
      <c r="Q1570" s="1">
        <v>44986</v>
      </c>
      <c r="R1570" t="s">
        <v>605</v>
      </c>
    </row>
    <row r="1571" spans="1:18" x14ac:dyDescent="0.25">
      <c r="A1571" t="s">
        <v>606</v>
      </c>
      <c r="B1571" t="s">
        <v>83</v>
      </c>
      <c r="C1571" s="3">
        <v>45574</v>
      </c>
      <c r="D1571" s="3">
        <v>45574</v>
      </c>
      <c r="E1571" s="3">
        <v>0</v>
      </c>
      <c r="F1571" s="3">
        <v>0</v>
      </c>
      <c r="G1571" s="3">
        <v>0</v>
      </c>
      <c r="H1571" s="3">
        <v>35703.11</v>
      </c>
      <c r="I1571" s="3">
        <v>10165.61</v>
      </c>
      <c r="J1571" s="3">
        <v>771.2</v>
      </c>
      <c r="K1571" s="3">
        <v>1103.69</v>
      </c>
      <c r="L1571" s="3">
        <v>0</v>
      </c>
      <c r="M1571" s="3"/>
      <c r="N1571" s="3">
        <v>0</v>
      </c>
      <c r="O1571" s="3">
        <v>0.39</v>
      </c>
      <c r="P1571" s="3">
        <v>47744</v>
      </c>
      <c r="Q1571" s="1">
        <v>44986</v>
      </c>
      <c r="R1571" t="s">
        <v>83</v>
      </c>
    </row>
    <row r="1572" spans="1:18" x14ac:dyDescent="0.25">
      <c r="A1572" t="s">
        <v>607</v>
      </c>
      <c r="B1572" t="s">
        <v>1237</v>
      </c>
      <c r="C1572" s="3">
        <v>95558</v>
      </c>
      <c r="D1572" s="3">
        <v>48332</v>
      </c>
      <c r="E1572" s="3">
        <v>47226</v>
      </c>
      <c r="F1572" s="3">
        <v>4661.54</v>
      </c>
      <c r="G1572" s="3">
        <v>0</v>
      </c>
      <c r="H1572" s="3">
        <v>35703.11</v>
      </c>
      <c r="I1572" s="3">
        <v>13023.33</v>
      </c>
      <c r="J1572" s="3">
        <v>924</v>
      </c>
      <c r="K1572" s="3">
        <v>1414.11</v>
      </c>
      <c r="L1572" s="3">
        <v>0</v>
      </c>
      <c r="M1572" s="3"/>
      <c r="N1572" s="3">
        <v>0</v>
      </c>
      <c r="O1572" s="3">
        <v>0.91</v>
      </c>
      <c r="P1572" s="3">
        <v>102953</v>
      </c>
      <c r="Q1572" s="1">
        <v>44986</v>
      </c>
      <c r="R1572" t="s">
        <v>33</v>
      </c>
    </row>
    <row r="1573" spans="1:18" x14ac:dyDescent="0.25">
      <c r="A1573" t="s">
        <v>608</v>
      </c>
      <c r="B1573" t="s">
        <v>1301</v>
      </c>
      <c r="C1573" s="3">
        <v>43422</v>
      </c>
      <c r="D1573" s="3">
        <v>43422</v>
      </c>
      <c r="E1573" s="3">
        <v>0</v>
      </c>
      <c r="F1573" s="3">
        <v>0</v>
      </c>
      <c r="G1573" s="3">
        <v>0</v>
      </c>
      <c r="H1573" s="3">
        <v>35703.11</v>
      </c>
      <c r="I1573" s="3">
        <v>9532.99</v>
      </c>
      <c r="J1573" s="3">
        <v>675.6</v>
      </c>
      <c r="K1573" s="3">
        <v>1034.71</v>
      </c>
      <c r="L1573" s="3">
        <v>0</v>
      </c>
      <c r="M1573" s="3"/>
      <c r="N1573" s="3">
        <v>-4170.45</v>
      </c>
      <c r="O1573" s="3">
        <v>0.04</v>
      </c>
      <c r="P1573" s="3">
        <v>42776</v>
      </c>
      <c r="Q1573" s="1">
        <v>44986</v>
      </c>
      <c r="R1573" t="s">
        <v>2457</v>
      </c>
    </row>
    <row r="1574" spans="1:18" x14ac:dyDescent="0.25">
      <c r="A1574" t="s">
        <v>610</v>
      </c>
      <c r="B1574" t="s">
        <v>611</v>
      </c>
      <c r="C1574" s="3">
        <v>123303</v>
      </c>
      <c r="D1574" s="3">
        <v>0</v>
      </c>
      <c r="E1574" s="3">
        <v>117818.44</v>
      </c>
      <c r="F1574" s="3">
        <v>11375.48</v>
      </c>
      <c r="G1574" s="3">
        <v>0</v>
      </c>
      <c r="H1574" s="3">
        <v>35703.11</v>
      </c>
      <c r="I1574" s="3">
        <v>9854.75</v>
      </c>
      <c r="J1574" s="3">
        <v>699.6</v>
      </c>
      <c r="K1574" s="3">
        <v>1069.8900000000001</v>
      </c>
      <c r="L1574" s="3">
        <v>0</v>
      </c>
      <c r="M1574" s="3"/>
      <c r="N1574" s="3">
        <v>0</v>
      </c>
      <c r="O1574" s="3">
        <v>0.73</v>
      </c>
      <c r="P1574" s="3">
        <v>176522</v>
      </c>
      <c r="Q1574" s="1">
        <v>44986</v>
      </c>
      <c r="R1574" t="s">
        <v>611</v>
      </c>
    </row>
    <row r="1575" spans="1:18" x14ac:dyDescent="0.25">
      <c r="A1575" t="s">
        <v>612</v>
      </c>
      <c r="B1575" t="s">
        <v>392</v>
      </c>
      <c r="C1575" s="3">
        <v>102214</v>
      </c>
      <c r="D1575" s="3">
        <v>0</v>
      </c>
      <c r="E1575" s="3">
        <v>97793.25</v>
      </c>
      <c r="F1575" s="3">
        <v>9310.41</v>
      </c>
      <c r="G1575" s="3">
        <v>0</v>
      </c>
      <c r="H1575" s="3">
        <v>35703.11</v>
      </c>
      <c r="I1575" s="3">
        <v>14304.94</v>
      </c>
      <c r="J1575" s="3">
        <v>1014</v>
      </c>
      <c r="K1575" s="3">
        <v>1553.1</v>
      </c>
      <c r="L1575" s="3">
        <v>0</v>
      </c>
      <c r="M1575" s="3"/>
      <c r="N1575" s="3">
        <v>0</v>
      </c>
      <c r="O1575" s="3">
        <v>0.19</v>
      </c>
      <c r="P1575" s="3">
        <v>159679</v>
      </c>
      <c r="Q1575" s="1">
        <v>44986</v>
      </c>
      <c r="R1575" t="s">
        <v>392</v>
      </c>
    </row>
    <row r="1576" spans="1:18" x14ac:dyDescent="0.25">
      <c r="A1576" t="s">
        <v>613</v>
      </c>
      <c r="B1576" t="s">
        <v>614</v>
      </c>
      <c r="C1576" s="3">
        <v>228457</v>
      </c>
      <c r="D1576" s="3">
        <v>0</v>
      </c>
      <c r="E1576" s="3">
        <v>209263.54</v>
      </c>
      <c r="F1576" s="3">
        <v>29656.639999999999</v>
      </c>
      <c r="G1576" s="3">
        <v>0</v>
      </c>
      <c r="H1576" s="3">
        <v>35703.11</v>
      </c>
      <c r="I1576" s="3">
        <v>9522.08</v>
      </c>
      <c r="J1576" s="3">
        <v>0</v>
      </c>
      <c r="K1576" s="3">
        <v>1034.02</v>
      </c>
      <c r="L1576" s="3">
        <v>0</v>
      </c>
      <c r="M1576" s="3"/>
      <c r="N1576" s="3">
        <v>6945</v>
      </c>
      <c r="O1576" s="3">
        <v>0.61</v>
      </c>
      <c r="P1576" s="3">
        <v>292125</v>
      </c>
      <c r="Q1576" s="1">
        <v>44986</v>
      </c>
      <c r="R1576" t="s">
        <v>2458</v>
      </c>
    </row>
    <row r="1577" spans="1:18" x14ac:dyDescent="0.25">
      <c r="A1577" t="s">
        <v>615</v>
      </c>
      <c r="B1577" t="s">
        <v>1168</v>
      </c>
      <c r="C1577" s="3">
        <v>35786</v>
      </c>
      <c r="D1577" s="3">
        <v>35786</v>
      </c>
      <c r="E1577" s="3">
        <v>0</v>
      </c>
      <c r="F1577" s="3">
        <v>0</v>
      </c>
      <c r="G1577" s="3">
        <v>0</v>
      </c>
      <c r="H1577" s="3">
        <v>35703.11</v>
      </c>
      <c r="I1577" s="3">
        <v>6353.51</v>
      </c>
      <c r="J1577" s="3">
        <v>451.2</v>
      </c>
      <c r="K1577" s="3">
        <v>689.81</v>
      </c>
      <c r="L1577" s="3">
        <v>0</v>
      </c>
      <c r="M1577" s="3"/>
      <c r="N1577" s="3">
        <v>-3876.07</v>
      </c>
      <c r="O1577" s="3">
        <v>0.44</v>
      </c>
      <c r="P1577" s="3">
        <v>39322</v>
      </c>
      <c r="Q1577" s="1">
        <v>44986</v>
      </c>
      <c r="R1577" t="s">
        <v>616</v>
      </c>
    </row>
    <row r="1578" spans="1:18" x14ac:dyDescent="0.25">
      <c r="A1578" t="s">
        <v>1169</v>
      </c>
      <c r="B1578" t="s">
        <v>1302</v>
      </c>
      <c r="C1578" s="3">
        <v>93495</v>
      </c>
      <c r="D1578" s="3">
        <v>50000</v>
      </c>
      <c r="E1578" s="3">
        <v>43495</v>
      </c>
      <c r="F1578" s="3">
        <v>4575.62</v>
      </c>
      <c r="G1578" s="3">
        <v>0</v>
      </c>
      <c r="H1578" s="3">
        <v>35703.11</v>
      </c>
      <c r="I1578" s="3">
        <v>6353.51</v>
      </c>
      <c r="J1578" s="3">
        <v>451.2</v>
      </c>
      <c r="K1578" s="3">
        <v>689.81</v>
      </c>
      <c r="L1578" s="3">
        <v>0</v>
      </c>
      <c r="M1578" s="3"/>
      <c r="N1578" s="3">
        <v>6945</v>
      </c>
      <c r="O1578" s="3">
        <v>0.75</v>
      </c>
      <c r="P1578" s="3">
        <v>98214</v>
      </c>
      <c r="Q1578" s="1">
        <v>44986</v>
      </c>
      <c r="R1578" t="s">
        <v>2459</v>
      </c>
    </row>
    <row r="1579" spans="1:18" x14ac:dyDescent="0.25">
      <c r="A1579" t="s">
        <v>1170</v>
      </c>
      <c r="B1579" t="s">
        <v>620</v>
      </c>
      <c r="C1579" s="3">
        <v>36461</v>
      </c>
      <c r="D1579" s="3">
        <v>36461</v>
      </c>
      <c r="E1579" s="3">
        <v>0</v>
      </c>
      <c r="F1579" s="3">
        <v>0</v>
      </c>
      <c r="G1579" s="3">
        <v>0</v>
      </c>
      <c r="H1579" s="3">
        <v>35703.11</v>
      </c>
      <c r="I1579" s="3">
        <v>7013.4</v>
      </c>
      <c r="J1579" s="3">
        <v>498</v>
      </c>
      <c r="K1579" s="3">
        <v>761.55</v>
      </c>
      <c r="L1579" s="3">
        <v>0</v>
      </c>
      <c r="M1579" s="3"/>
      <c r="N1579" s="3">
        <v>-3937.22</v>
      </c>
      <c r="O1579" s="3">
        <v>0.16</v>
      </c>
      <c r="P1579" s="3">
        <v>40039</v>
      </c>
      <c r="Q1579" s="1">
        <v>44986</v>
      </c>
      <c r="R1579" t="s">
        <v>2460</v>
      </c>
    </row>
    <row r="1580" spans="1:18" x14ac:dyDescent="0.25">
      <c r="A1580" t="s">
        <v>621</v>
      </c>
      <c r="B1580" t="s">
        <v>1303</v>
      </c>
      <c r="C1580" s="3">
        <v>2713450</v>
      </c>
      <c r="D1580" s="3">
        <v>0</v>
      </c>
      <c r="E1580" s="3">
        <v>1728085.73</v>
      </c>
      <c r="F1580" s="3" t="s">
        <v>72</v>
      </c>
      <c r="G1580" s="3">
        <v>0</v>
      </c>
      <c r="H1580" s="3">
        <v>35703.11</v>
      </c>
      <c r="I1580" s="3">
        <v>6353.51</v>
      </c>
      <c r="J1580" s="3">
        <v>451.2</v>
      </c>
      <c r="K1580" s="3">
        <v>689.81</v>
      </c>
      <c r="L1580" s="3">
        <v>0</v>
      </c>
      <c r="M1580" s="3"/>
      <c r="N1580" s="3">
        <v>0</v>
      </c>
      <c r="O1580" s="3">
        <v>0.08</v>
      </c>
      <c r="P1580" s="3">
        <v>2843052</v>
      </c>
      <c r="Q1580" s="1">
        <v>44986</v>
      </c>
      <c r="R1580" t="s">
        <v>2461</v>
      </c>
    </row>
    <row r="1581" spans="1:18" x14ac:dyDescent="0.25">
      <c r="A1581" t="s">
        <v>1171</v>
      </c>
      <c r="B1581" t="s">
        <v>452</v>
      </c>
      <c r="C1581" s="3">
        <v>73658</v>
      </c>
      <c r="D1581" s="3">
        <v>73674</v>
      </c>
      <c r="E1581" s="3">
        <v>0</v>
      </c>
      <c r="F1581" s="3">
        <v>0</v>
      </c>
      <c r="G1581" s="3">
        <v>16</v>
      </c>
      <c r="H1581" s="3">
        <v>35703.11</v>
      </c>
      <c r="I1581" s="3">
        <v>6353.51</v>
      </c>
      <c r="J1581" s="3">
        <v>451.2</v>
      </c>
      <c r="K1581" s="3">
        <v>689.81</v>
      </c>
      <c r="L1581" s="3">
        <v>0</v>
      </c>
      <c r="M1581" s="3"/>
      <c r="N1581" s="3">
        <v>-3876.07</v>
      </c>
      <c r="O1581" s="3">
        <v>0.44</v>
      </c>
      <c r="P1581" s="3">
        <v>39306</v>
      </c>
      <c r="Q1581" s="1">
        <v>44986</v>
      </c>
      <c r="R1581" t="s">
        <v>2403</v>
      </c>
    </row>
    <row r="1582" spans="1:18" x14ac:dyDescent="0.25">
      <c r="A1582" t="s">
        <v>1172</v>
      </c>
      <c r="B1582" t="s">
        <v>625</v>
      </c>
      <c r="C1582" s="3">
        <v>36054</v>
      </c>
      <c r="D1582" s="3">
        <v>36354.5</v>
      </c>
      <c r="E1582" s="3">
        <v>0</v>
      </c>
      <c r="F1582" s="3">
        <v>305.51</v>
      </c>
      <c r="G1582" s="3">
        <v>300.5</v>
      </c>
      <c r="H1582" s="3">
        <v>35703.11</v>
      </c>
      <c r="I1582" s="3">
        <v>6353.51</v>
      </c>
      <c r="J1582" s="3">
        <v>451.2</v>
      </c>
      <c r="K1582" s="3">
        <v>689.81</v>
      </c>
      <c r="L1582" s="3">
        <v>0</v>
      </c>
      <c r="M1582" s="3"/>
      <c r="N1582" s="3">
        <v>-3581.69</v>
      </c>
      <c r="O1582" s="3">
        <v>0.05</v>
      </c>
      <c r="P1582" s="3">
        <v>39621</v>
      </c>
      <c r="Q1582" s="1">
        <v>44986</v>
      </c>
      <c r="R1582" t="s">
        <v>2462</v>
      </c>
    </row>
    <row r="1583" spans="1:18" x14ac:dyDescent="0.25">
      <c r="A1583" t="s">
        <v>1173</v>
      </c>
      <c r="B1583" t="s">
        <v>1304</v>
      </c>
      <c r="C1583" s="3">
        <v>2790136</v>
      </c>
      <c r="D1583" s="3">
        <v>0</v>
      </c>
      <c r="E1583" s="3">
        <v>1773681.32</v>
      </c>
      <c r="F1583" s="3" t="s">
        <v>72</v>
      </c>
      <c r="G1583" s="3">
        <v>0</v>
      </c>
      <c r="H1583" s="3">
        <v>35703.11</v>
      </c>
      <c r="I1583" s="3">
        <v>6358.96</v>
      </c>
      <c r="J1583" s="3">
        <v>451.2</v>
      </c>
      <c r="K1583" s="3">
        <v>690.15</v>
      </c>
      <c r="L1583" s="3">
        <v>0</v>
      </c>
      <c r="M1583" s="3"/>
      <c r="N1583" s="3">
        <v>0</v>
      </c>
      <c r="O1583" s="3">
        <v>0.51</v>
      </c>
      <c r="P1583" s="3">
        <v>2922024</v>
      </c>
      <c r="Q1583" s="1">
        <v>44986</v>
      </c>
      <c r="R1583" t="s">
        <v>2463</v>
      </c>
    </row>
    <row r="1584" spans="1:18" x14ac:dyDescent="0.25">
      <c r="A1584" t="s">
        <v>628</v>
      </c>
      <c r="B1584" t="s">
        <v>1174</v>
      </c>
      <c r="C1584" s="3">
        <v>92942</v>
      </c>
      <c r="D1584" s="3">
        <v>0</v>
      </c>
      <c r="E1584" s="3">
        <v>91167.3</v>
      </c>
      <c r="F1584" s="3">
        <v>6333.07</v>
      </c>
      <c r="G1584" s="3">
        <v>0</v>
      </c>
      <c r="H1584" s="3">
        <v>35703.11</v>
      </c>
      <c r="I1584" s="3">
        <v>6353.51</v>
      </c>
      <c r="J1584" s="3">
        <v>0</v>
      </c>
      <c r="K1584" s="3">
        <v>689.81</v>
      </c>
      <c r="L1584" s="3">
        <v>0</v>
      </c>
      <c r="M1584" s="3"/>
      <c r="N1584" s="3">
        <v>24661.919999999998</v>
      </c>
      <c r="O1584" s="3">
        <v>0.28000000000000003</v>
      </c>
      <c r="P1584" s="3">
        <v>164909</v>
      </c>
      <c r="Q1584" s="1">
        <v>44986</v>
      </c>
      <c r="R1584" t="s">
        <v>629</v>
      </c>
    </row>
    <row r="1585" spans="1:18" x14ac:dyDescent="0.25">
      <c r="A1585" t="s">
        <v>630</v>
      </c>
      <c r="B1585" t="s">
        <v>1175</v>
      </c>
      <c r="C1585" s="3">
        <v>72754</v>
      </c>
      <c r="D1585" s="3">
        <v>72754</v>
      </c>
      <c r="E1585" s="3">
        <v>0</v>
      </c>
      <c r="F1585" s="3">
        <v>1186</v>
      </c>
      <c r="G1585" s="3">
        <v>0</v>
      </c>
      <c r="H1585" s="3">
        <v>35703.11</v>
      </c>
      <c r="I1585" s="3">
        <v>6364.41</v>
      </c>
      <c r="J1585" s="3">
        <v>0</v>
      </c>
      <c r="K1585" s="3">
        <v>690.84</v>
      </c>
      <c r="L1585" s="3">
        <v>0</v>
      </c>
      <c r="M1585" s="3"/>
      <c r="N1585" s="3">
        <v>0</v>
      </c>
      <c r="O1585" s="3">
        <v>0.64</v>
      </c>
      <c r="P1585" s="3">
        <v>43945</v>
      </c>
      <c r="Q1585" s="1">
        <v>44986</v>
      </c>
      <c r="R1585" t="s">
        <v>2464</v>
      </c>
    </row>
    <row r="1586" spans="1:18" x14ac:dyDescent="0.25">
      <c r="A1586" t="s">
        <v>1736</v>
      </c>
      <c r="B1586" t="s">
        <v>633</v>
      </c>
      <c r="C1586" s="3">
        <v>35781</v>
      </c>
      <c r="D1586" s="3">
        <v>35781</v>
      </c>
      <c r="E1586" s="3">
        <v>0</v>
      </c>
      <c r="F1586" s="3">
        <v>0</v>
      </c>
      <c r="G1586" s="3">
        <v>0</v>
      </c>
      <c r="H1586" s="3">
        <v>35703.11</v>
      </c>
      <c r="I1586" s="3">
        <v>6348.05</v>
      </c>
      <c r="J1586" s="3">
        <v>451.2</v>
      </c>
      <c r="K1586" s="3">
        <v>689.12</v>
      </c>
      <c r="L1586" s="3">
        <v>0</v>
      </c>
      <c r="M1586" s="3"/>
      <c r="N1586" s="3">
        <v>-3875.58</v>
      </c>
      <c r="O1586" s="3">
        <v>0.1</v>
      </c>
      <c r="P1586" s="3">
        <v>39316</v>
      </c>
      <c r="Q1586" s="1">
        <v>44986</v>
      </c>
      <c r="R1586" t="s">
        <v>2465</v>
      </c>
    </row>
    <row r="1587" spans="1:18" x14ac:dyDescent="0.25">
      <c r="A1587" t="s">
        <v>1738</v>
      </c>
      <c r="B1587" t="s">
        <v>635</v>
      </c>
      <c r="C1587" s="3">
        <v>35791</v>
      </c>
      <c r="D1587" s="3">
        <v>35791</v>
      </c>
      <c r="E1587" s="3">
        <v>0</v>
      </c>
      <c r="F1587" s="3">
        <v>0</v>
      </c>
      <c r="G1587" s="3">
        <v>0</v>
      </c>
      <c r="H1587" s="3">
        <v>35703.11</v>
      </c>
      <c r="I1587" s="3">
        <v>6358.96</v>
      </c>
      <c r="J1587" s="3">
        <v>451.2</v>
      </c>
      <c r="K1587" s="3">
        <v>690.15</v>
      </c>
      <c r="L1587" s="3">
        <v>0</v>
      </c>
      <c r="M1587" s="3"/>
      <c r="N1587" s="3">
        <v>-3876.07</v>
      </c>
      <c r="O1587" s="3">
        <v>0.65</v>
      </c>
      <c r="P1587" s="3">
        <v>39328</v>
      </c>
      <c r="Q1587" s="1">
        <v>44986</v>
      </c>
      <c r="R1587" t="s">
        <v>2466</v>
      </c>
    </row>
    <row r="1588" spans="1:18" x14ac:dyDescent="0.25">
      <c r="A1588" t="s">
        <v>1739</v>
      </c>
      <c r="B1588" t="s">
        <v>637</v>
      </c>
      <c r="C1588" s="3">
        <v>41107</v>
      </c>
      <c r="D1588" s="3">
        <v>0</v>
      </c>
      <c r="E1588" s="3">
        <v>39309.75</v>
      </c>
      <c r="F1588" s="3">
        <v>3762.74</v>
      </c>
      <c r="G1588" s="3">
        <v>0</v>
      </c>
      <c r="H1588" s="3">
        <v>35703.11</v>
      </c>
      <c r="I1588" s="3">
        <v>6353.51</v>
      </c>
      <c r="J1588" s="3">
        <v>451.2</v>
      </c>
      <c r="K1588" s="3">
        <v>689.81</v>
      </c>
      <c r="L1588" s="3">
        <v>0</v>
      </c>
      <c r="M1588" s="3"/>
      <c r="N1588" s="3">
        <v>0</v>
      </c>
      <c r="O1588" s="3">
        <v>0.88</v>
      </c>
      <c r="P1588" s="3">
        <v>86271</v>
      </c>
      <c r="Q1588" s="1">
        <v>44986</v>
      </c>
      <c r="R1588" t="s">
        <v>637</v>
      </c>
    </row>
    <row r="1589" spans="1:18" x14ac:dyDescent="0.25">
      <c r="A1589" t="s">
        <v>1740</v>
      </c>
      <c r="B1589" t="s">
        <v>1305</v>
      </c>
      <c r="C1589" s="3">
        <v>2502476</v>
      </c>
      <c r="D1589" s="3">
        <v>0</v>
      </c>
      <c r="E1589" s="3">
        <v>1597505.15</v>
      </c>
      <c r="F1589" s="3" t="s">
        <v>72</v>
      </c>
      <c r="G1589" s="3">
        <v>0</v>
      </c>
      <c r="H1589" s="3">
        <v>35703.11</v>
      </c>
      <c r="I1589" s="3">
        <v>4766.49</v>
      </c>
      <c r="J1589" s="3">
        <v>337.2</v>
      </c>
      <c r="K1589" s="3">
        <v>517.36</v>
      </c>
      <c r="L1589" s="3">
        <v>0</v>
      </c>
      <c r="M1589" s="3"/>
      <c r="N1589" s="3">
        <v>0</v>
      </c>
      <c r="O1589" s="3">
        <v>0.57999999999999996</v>
      </c>
      <c r="P1589" s="3">
        <v>2623676</v>
      </c>
      <c r="Q1589" s="1">
        <v>44986</v>
      </c>
      <c r="R1589" t="s">
        <v>2467</v>
      </c>
    </row>
    <row r="1590" spans="1:18" x14ac:dyDescent="0.25">
      <c r="A1590" t="s">
        <v>1741</v>
      </c>
      <c r="B1590" t="s">
        <v>1177</v>
      </c>
      <c r="C1590" s="3">
        <v>63189</v>
      </c>
      <c r="D1590" s="3">
        <v>63200</v>
      </c>
      <c r="E1590" s="3">
        <v>0</v>
      </c>
      <c r="F1590" s="3">
        <v>0</v>
      </c>
      <c r="G1590" s="3">
        <v>11</v>
      </c>
      <c r="H1590" s="3">
        <v>35703.11</v>
      </c>
      <c r="I1590" s="3">
        <v>4771.95</v>
      </c>
      <c r="J1590" s="3">
        <v>339.6</v>
      </c>
      <c r="K1590" s="3">
        <v>518.04999999999995</v>
      </c>
      <c r="L1590" s="3">
        <v>0</v>
      </c>
      <c r="M1590" s="3"/>
      <c r="N1590" s="3">
        <v>3215.38</v>
      </c>
      <c r="O1590" s="3">
        <v>0.91</v>
      </c>
      <c r="P1590" s="3">
        <v>44538</v>
      </c>
      <c r="Q1590" s="1">
        <v>44986</v>
      </c>
      <c r="R1590" t="s">
        <v>2681</v>
      </c>
    </row>
    <row r="1591" spans="1:18" x14ac:dyDescent="0.25">
      <c r="A1591" t="s">
        <v>1742</v>
      </c>
      <c r="B1591" t="s">
        <v>1237</v>
      </c>
      <c r="C1591" s="3">
        <v>77084</v>
      </c>
      <c r="D1591" s="3">
        <v>38949</v>
      </c>
      <c r="E1591" s="3">
        <v>38135</v>
      </c>
      <c r="F1591" s="3">
        <v>3760.5</v>
      </c>
      <c r="G1591" s="3">
        <v>0</v>
      </c>
      <c r="H1591" s="3">
        <v>35703.11</v>
      </c>
      <c r="I1591" s="3">
        <v>4924.6499999999996</v>
      </c>
      <c r="J1591" s="3">
        <v>350.4</v>
      </c>
      <c r="K1591" s="3">
        <v>534.6</v>
      </c>
      <c r="L1591" s="3">
        <v>0</v>
      </c>
      <c r="M1591" s="3"/>
      <c r="N1591" s="3">
        <v>0</v>
      </c>
      <c r="O1591" s="3">
        <v>0.74</v>
      </c>
      <c r="P1591" s="3">
        <v>83409</v>
      </c>
      <c r="Q1591" s="1">
        <v>44986</v>
      </c>
      <c r="R1591" t="s">
        <v>33</v>
      </c>
    </row>
    <row r="1592" spans="1:18" x14ac:dyDescent="0.25">
      <c r="A1592" t="s">
        <v>1743</v>
      </c>
      <c r="B1592" t="s">
        <v>644</v>
      </c>
      <c r="C1592" s="3">
        <v>34275</v>
      </c>
      <c r="D1592" s="3">
        <v>34275</v>
      </c>
      <c r="E1592" s="3">
        <v>0</v>
      </c>
      <c r="F1592" s="3">
        <v>0</v>
      </c>
      <c r="G1592" s="3">
        <v>0</v>
      </c>
      <c r="H1592" s="3">
        <v>35703.11</v>
      </c>
      <c r="I1592" s="3">
        <v>4875.57</v>
      </c>
      <c r="J1592" s="3">
        <v>345.6</v>
      </c>
      <c r="K1592" s="3">
        <v>529.42999999999995</v>
      </c>
      <c r="L1592" s="3">
        <v>0</v>
      </c>
      <c r="M1592" s="3"/>
      <c r="N1592" s="3">
        <v>-3738.99</v>
      </c>
      <c r="O1592" s="3">
        <v>0.28000000000000003</v>
      </c>
      <c r="P1592" s="3">
        <v>37715</v>
      </c>
      <c r="Q1592" s="1">
        <v>44986</v>
      </c>
      <c r="R1592" t="s">
        <v>2468</v>
      </c>
    </row>
    <row r="1593" spans="1:18" x14ac:dyDescent="0.25">
      <c r="A1593" t="s">
        <v>645</v>
      </c>
      <c r="B1593" t="s">
        <v>1306</v>
      </c>
      <c r="C1593" s="3">
        <v>2493305</v>
      </c>
      <c r="D1593" s="3">
        <v>0</v>
      </c>
      <c r="E1593" s="3">
        <v>1592577.56</v>
      </c>
      <c r="F1593" s="3" t="s">
        <v>72</v>
      </c>
      <c r="G1593" s="3">
        <v>0</v>
      </c>
      <c r="H1593" s="3">
        <v>35703.11</v>
      </c>
      <c r="I1593" s="3">
        <v>4924.6499999999996</v>
      </c>
      <c r="J1593" s="3">
        <v>350.4</v>
      </c>
      <c r="K1593" s="3">
        <v>534.6</v>
      </c>
      <c r="L1593" s="3">
        <v>0</v>
      </c>
      <c r="M1593" s="3"/>
      <c r="N1593" s="3">
        <v>0</v>
      </c>
      <c r="O1593" s="3">
        <v>0.36</v>
      </c>
      <c r="P1593" s="3">
        <v>2614447</v>
      </c>
      <c r="Q1593" s="1">
        <v>44986</v>
      </c>
      <c r="R1593" t="s">
        <v>2469</v>
      </c>
    </row>
    <row r="1594" spans="1:18" x14ac:dyDescent="0.25">
      <c r="A1594" t="s">
        <v>647</v>
      </c>
      <c r="B1594" t="s">
        <v>648</v>
      </c>
      <c r="C1594" s="3">
        <v>34327</v>
      </c>
      <c r="D1594" s="3">
        <v>34327</v>
      </c>
      <c r="E1594" s="3">
        <v>0</v>
      </c>
      <c r="F1594" s="3">
        <v>0</v>
      </c>
      <c r="G1594" s="3">
        <v>0</v>
      </c>
      <c r="H1594" s="3">
        <v>35703.11</v>
      </c>
      <c r="I1594" s="3">
        <v>4924.6499999999996</v>
      </c>
      <c r="J1594" s="3">
        <v>350.4</v>
      </c>
      <c r="K1594" s="3">
        <v>534.6</v>
      </c>
      <c r="L1594" s="3">
        <v>0</v>
      </c>
      <c r="M1594" s="3"/>
      <c r="N1594" s="3">
        <v>-3743.43</v>
      </c>
      <c r="O1594" s="3">
        <v>0.67</v>
      </c>
      <c r="P1594" s="3">
        <v>37770</v>
      </c>
      <c r="Q1594" s="1">
        <v>44986</v>
      </c>
      <c r="R1594" t="s">
        <v>2470</v>
      </c>
    </row>
    <row r="1595" spans="1:18" x14ac:dyDescent="0.25">
      <c r="A1595" t="s">
        <v>1746</v>
      </c>
      <c r="B1595" t="s">
        <v>650</v>
      </c>
      <c r="C1595" s="3">
        <v>31186</v>
      </c>
      <c r="D1595" s="3">
        <v>31186</v>
      </c>
      <c r="E1595" s="3">
        <v>0</v>
      </c>
      <c r="F1595" s="3">
        <v>0</v>
      </c>
      <c r="G1595" s="3">
        <v>0</v>
      </c>
      <c r="H1595" s="3">
        <v>35703.11</v>
      </c>
      <c r="I1595" s="3">
        <v>4924.6499999999996</v>
      </c>
      <c r="J1595" s="3">
        <v>0</v>
      </c>
      <c r="K1595" s="3">
        <v>534.6</v>
      </c>
      <c r="L1595" s="3">
        <v>0</v>
      </c>
      <c r="M1595" s="3"/>
      <c r="N1595" s="3">
        <v>7048.62</v>
      </c>
      <c r="O1595" s="3">
        <v>0.02</v>
      </c>
      <c r="P1595" s="3">
        <v>48211</v>
      </c>
      <c r="Q1595" s="1">
        <v>44986</v>
      </c>
      <c r="R1595" t="s">
        <v>2471</v>
      </c>
    </row>
    <row r="1596" spans="1:18" x14ac:dyDescent="0.25">
      <c r="A1596" t="s">
        <v>651</v>
      </c>
      <c r="B1596" t="s">
        <v>652</v>
      </c>
      <c r="C1596" s="3">
        <v>47306</v>
      </c>
      <c r="D1596" s="3">
        <v>47306</v>
      </c>
      <c r="E1596" s="3">
        <v>0</v>
      </c>
      <c r="F1596" s="3">
        <v>0</v>
      </c>
      <c r="G1596" s="3">
        <v>0</v>
      </c>
      <c r="H1596" s="3">
        <v>35703.11</v>
      </c>
      <c r="I1596" s="3">
        <v>4924.6499999999996</v>
      </c>
      <c r="J1596" s="3">
        <v>0</v>
      </c>
      <c r="K1596" s="3">
        <v>534.6</v>
      </c>
      <c r="L1596" s="3">
        <v>11006.68</v>
      </c>
      <c r="M1596" s="3"/>
      <c r="N1596" s="3">
        <v>-3743.43</v>
      </c>
      <c r="O1596" s="3">
        <v>0.39</v>
      </c>
      <c r="P1596" s="3">
        <v>48426</v>
      </c>
      <c r="Q1596" s="1">
        <v>44986</v>
      </c>
      <c r="R1596" t="s">
        <v>2472</v>
      </c>
    </row>
    <row r="1597" spans="1:18" x14ac:dyDescent="0.25">
      <c r="A1597" t="s">
        <v>1748</v>
      </c>
      <c r="B1597" t="s">
        <v>29</v>
      </c>
      <c r="C1597" s="3">
        <v>34327</v>
      </c>
      <c r="D1597" s="3">
        <v>34900</v>
      </c>
      <c r="E1597" s="3">
        <v>0</v>
      </c>
      <c r="F1597" s="3">
        <v>573</v>
      </c>
      <c r="G1597" s="3">
        <v>573</v>
      </c>
      <c r="H1597" s="3">
        <v>35703.11</v>
      </c>
      <c r="I1597" s="3">
        <v>4924.6499999999996</v>
      </c>
      <c r="J1597" s="3">
        <v>350.4</v>
      </c>
      <c r="K1597" s="3">
        <v>534.6</v>
      </c>
      <c r="L1597" s="3">
        <v>0</v>
      </c>
      <c r="M1597" s="3"/>
      <c r="N1597" s="3">
        <v>0</v>
      </c>
      <c r="O1597" s="3">
        <v>0.24</v>
      </c>
      <c r="P1597" s="3">
        <v>41513</v>
      </c>
      <c r="Q1597" s="1">
        <v>44986</v>
      </c>
      <c r="R1597" t="s">
        <v>29</v>
      </c>
    </row>
    <row r="1598" spans="1:18" x14ac:dyDescent="0.25">
      <c r="A1598" t="s">
        <v>1749</v>
      </c>
      <c r="B1598" t="s">
        <v>29</v>
      </c>
      <c r="C1598" s="3">
        <v>34365</v>
      </c>
      <c r="D1598" s="3">
        <v>34938</v>
      </c>
      <c r="E1598" s="3">
        <v>0</v>
      </c>
      <c r="F1598" s="3">
        <v>573</v>
      </c>
      <c r="G1598" s="3">
        <v>573</v>
      </c>
      <c r="H1598" s="3">
        <v>35703.11</v>
      </c>
      <c r="I1598" s="3">
        <v>4962.83</v>
      </c>
      <c r="J1598" s="3">
        <v>351.6</v>
      </c>
      <c r="K1598" s="3">
        <v>538.74</v>
      </c>
      <c r="L1598" s="3">
        <v>0</v>
      </c>
      <c r="M1598" s="3"/>
      <c r="N1598" s="3">
        <v>0</v>
      </c>
      <c r="O1598" s="3">
        <v>0.72</v>
      </c>
      <c r="P1598" s="3">
        <v>41557</v>
      </c>
      <c r="Q1598" s="1">
        <v>44986</v>
      </c>
      <c r="R1598" t="s">
        <v>29</v>
      </c>
    </row>
    <row r="1599" spans="1:18" x14ac:dyDescent="0.25">
      <c r="A1599" t="s">
        <v>1750</v>
      </c>
      <c r="B1599" t="s">
        <v>500</v>
      </c>
      <c r="C1599" s="3">
        <v>39257</v>
      </c>
      <c r="D1599" s="3">
        <v>39257</v>
      </c>
      <c r="E1599" s="3">
        <v>0</v>
      </c>
      <c r="F1599" s="3">
        <v>0</v>
      </c>
      <c r="G1599" s="3">
        <v>0</v>
      </c>
      <c r="H1599" s="3">
        <v>35703.11</v>
      </c>
      <c r="I1599" s="3">
        <v>6304.42</v>
      </c>
      <c r="J1599" s="3">
        <v>448.8</v>
      </c>
      <c r="K1599" s="3">
        <v>684.63</v>
      </c>
      <c r="L1599" s="3">
        <v>0</v>
      </c>
      <c r="M1599" s="3"/>
      <c r="N1599" s="3">
        <v>0</v>
      </c>
      <c r="O1599" s="3">
        <v>0.04</v>
      </c>
      <c r="P1599" s="3">
        <v>43141</v>
      </c>
      <c r="Q1599" s="1">
        <v>44986</v>
      </c>
      <c r="R1599" t="s">
        <v>500</v>
      </c>
    </row>
    <row r="1600" spans="1:18" x14ac:dyDescent="0.25">
      <c r="A1600" t="s">
        <v>1751</v>
      </c>
      <c r="B1600" t="s">
        <v>657</v>
      </c>
      <c r="C1600" s="3">
        <v>1074720</v>
      </c>
      <c r="D1600" s="3">
        <v>0</v>
      </c>
      <c r="E1600" s="3">
        <v>696302.09</v>
      </c>
      <c r="F1600" s="3">
        <v>413233.01</v>
      </c>
      <c r="G1600" s="3">
        <v>0</v>
      </c>
      <c r="H1600" s="3">
        <v>35703.11</v>
      </c>
      <c r="I1600" s="3">
        <v>7940.52</v>
      </c>
      <c r="J1600" s="3">
        <v>562.79999999999995</v>
      </c>
      <c r="K1600" s="3">
        <v>862.26</v>
      </c>
      <c r="L1600" s="3">
        <v>0</v>
      </c>
      <c r="M1600" s="3"/>
      <c r="N1600" s="3">
        <v>0</v>
      </c>
      <c r="O1600" s="3">
        <v>0.21</v>
      </c>
      <c r="P1600" s="3">
        <v>1154604</v>
      </c>
      <c r="Q1600" s="1">
        <v>44986</v>
      </c>
      <c r="R1600" t="s">
        <v>657</v>
      </c>
    </row>
    <row r="1601" spans="1:18" x14ac:dyDescent="0.25">
      <c r="A1601" t="s">
        <v>1752</v>
      </c>
      <c r="B1601" t="s">
        <v>500</v>
      </c>
      <c r="C1601" s="3">
        <v>39310</v>
      </c>
      <c r="D1601" s="3">
        <v>39310</v>
      </c>
      <c r="E1601" s="3">
        <v>0</v>
      </c>
      <c r="F1601" s="3">
        <v>0</v>
      </c>
      <c r="G1601" s="3">
        <v>0</v>
      </c>
      <c r="H1601" s="3">
        <v>35703.11</v>
      </c>
      <c r="I1601" s="3">
        <v>6353.51</v>
      </c>
      <c r="J1601" s="3">
        <v>451.2</v>
      </c>
      <c r="K1601" s="3">
        <v>689.81</v>
      </c>
      <c r="L1601" s="3">
        <v>0</v>
      </c>
      <c r="M1601" s="3"/>
      <c r="N1601" s="3">
        <v>0</v>
      </c>
      <c r="O1601" s="3">
        <v>0.37</v>
      </c>
      <c r="P1601" s="3">
        <v>43198</v>
      </c>
      <c r="Q1601" s="1">
        <v>44986</v>
      </c>
      <c r="R1601" t="s">
        <v>500</v>
      </c>
    </row>
    <row r="1602" spans="1:18" x14ac:dyDescent="0.25">
      <c r="A1602" t="s">
        <v>1753</v>
      </c>
      <c r="B1602" t="s">
        <v>660</v>
      </c>
      <c r="C1602" s="3">
        <v>34163</v>
      </c>
      <c r="D1602" s="3">
        <v>34163</v>
      </c>
      <c r="E1602" s="3">
        <v>0</v>
      </c>
      <c r="F1602" s="3">
        <v>0</v>
      </c>
      <c r="G1602" s="3">
        <v>0</v>
      </c>
      <c r="H1602" s="3">
        <v>35703.11</v>
      </c>
      <c r="I1602" s="3">
        <v>4766.49</v>
      </c>
      <c r="J1602" s="3">
        <v>337.2</v>
      </c>
      <c r="K1602" s="3">
        <v>517.36</v>
      </c>
      <c r="L1602" s="3">
        <v>0</v>
      </c>
      <c r="M1602" s="3"/>
      <c r="N1602" s="3">
        <v>-3728.64</v>
      </c>
      <c r="O1602" s="3">
        <v>0.48</v>
      </c>
      <c r="P1602" s="3">
        <v>37596</v>
      </c>
      <c r="Q1602" s="1">
        <v>44986</v>
      </c>
      <c r="R1602" t="s">
        <v>2473</v>
      </c>
    </row>
    <row r="1603" spans="1:18" x14ac:dyDescent="0.25">
      <c r="A1603" t="s">
        <v>1754</v>
      </c>
      <c r="B1603" t="s">
        <v>1237</v>
      </c>
      <c r="C1603" s="3">
        <v>76719</v>
      </c>
      <c r="D1603" s="3">
        <v>38763</v>
      </c>
      <c r="E1603" s="3">
        <v>37956</v>
      </c>
      <c r="F1603" s="3">
        <v>3742.7</v>
      </c>
      <c r="G1603" s="3">
        <v>0</v>
      </c>
      <c r="H1603" s="3">
        <v>35703.11</v>
      </c>
      <c r="I1603" s="3">
        <v>4766.49</v>
      </c>
      <c r="J1603" s="3">
        <v>337.2</v>
      </c>
      <c r="K1603" s="3">
        <v>517.36</v>
      </c>
      <c r="L1603" s="3">
        <v>0</v>
      </c>
      <c r="M1603" s="3"/>
      <c r="N1603" s="3">
        <v>0</v>
      </c>
      <c r="O1603" s="3">
        <v>0.14000000000000001</v>
      </c>
      <c r="P1603" s="3">
        <v>83023</v>
      </c>
      <c r="Q1603" s="1">
        <v>44986</v>
      </c>
      <c r="R1603" t="s">
        <v>33</v>
      </c>
    </row>
    <row r="1604" spans="1:18" x14ac:dyDescent="0.25">
      <c r="A1604" t="s">
        <v>1755</v>
      </c>
      <c r="B1604" t="s">
        <v>663</v>
      </c>
      <c r="C1604" s="3">
        <v>41098</v>
      </c>
      <c r="D1604" s="3">
        <v>41098</v>
      </c>
      <c r="E1604" s="3">
        <v>0</v>
      </c>
      <c r="F1604" s="3">
        <v>0</v>
      </c>
      <c r="G1604" s="3">
        <v>0</v>
      </c>
      <c r="H1604" s="3">
        <v>35703.11</v>
      </c>
      <c r="I1604" s="3">
        <v>4755.59</v>
      </c>
      <c r="J1604" s="3">
        <v>337.2</v>
      </c>
      <c r="K1604" s="3">
        <v>516.32000000000005</v>
      </c>
      <c r="L1604" s="3">
        <v>0</v>
      </c>
      <c r="M1604" s="3"/>
      <c r="N1604" s="3">
        <v>3216.86</v>
      </c>
      <c r="O1604" s="3">
        <v>0.92</v>
      </c>
      <c r="P1604" s="3">
        <v>44530</v>
      </c>
      <c r="Q1604" s="1">
        <v>44986</v>
      </c>
      <c r="R1604" t="s">
        <v>2474</v>
      </c>
    </row>
    <row r="1605" spans="1:18" x14ac:dyDescent="0.25">
      <c r="A1605" t="s">
        <v>1756</v>
      </c>
      <c r="B1605" t="s">
        <v>1298</v>
      </c>
      <c r="C1605" s="3">
        <v>1092658</v>
      </c>
      <c r="D1605" s="3">
        <v>0</v>
      </c>
      <c r="E1605" s="3">
        <v>767939.05</v>
      </c>
      <c r="F1605" s="3" t="s">
        <v>72</v>
      </c>
      <c r="G1605" s="3">
        <v>0</v>
      </c>
      <c r="H1605" s="3">
        <v>35703.11</v>
      </c>
      <c r="I1605" s="3">
        <v>4761.04</v>
      </c>
      <c r="J1605" s="3">
        <v>337.2</v>
      </c>
      <c r="K1605" s="3">
        <v>516.66999999999996</v>
      </c>
      <c r="L1605" s="3">
        <v>0</v>
      </c>
      <c r="M1605" s="3"/>
      <c r="N1605" s="3">
        <v>0</v>
      </c>
      <c r="O1605" s="3">
        <v>0.03</v>
      </c>
      <c r="P1605" s="3">
        <v>1172373</v>
      </c>
      <c r="Q1605" s="1">
        <v>44986</v>
      </c>
      <c r="R1605" t="s">
        <v>2453</v>
      </c>
    </row>
    <row r="1606" spans="1:18" x14ac:dyDescent="0.25">
      <c r="A1606" t="s">
        <v>1757</v>
      </c>
      <c r="B1606" t="s">
        <v>1239</v>
      </c>
      <c r="C1606" s="3">
        <v>799219</v>
      </c>
      <c r="D1606" s="3">
        <v>0</v>
      </c>
      <c r="E1606" s="3">
        <v>591394.44999999995</v>
      </c>
      <c r="F1606" s="3">
        <v>237394.27</v>
      </c>
      <c r="G1606" s="3">
        <v>0</v>
      </c>
      <c r="H1606" s="3">
        <v>35703.11</v>
      </c>
      <c r="I1606" s="3">
        <v>6358.96</v>
      </c>
      <c r="J1606" s="3">
        <v>501.2</v>
      </c>
      <c r="K1606" s="3">
        <v>690.15</v>
      </c>
      <c r="L1606" s="3">
        <v>0</v>
      </c>
      <c r="M1606" s="3"/>
      <c r="N1606" s="3">
        <v>0</v>
      </c>
      <c r="O1606" s="3">
        <v>0.86</v>
      </c>
      <c r="P1606" s="3">
        <v>872043</v>
      </c>
      <c r="Q1606" s="1">
        <v>44986</v>
      </c>
      <c r="R1606" t="s">
        <v>2278</v>
      </c>
    </row>
    <row r="1607" spans="1:18" x14ac:dyDescent="0.25">
      <c r="A1607" t="s">
        <v>1758</v>
      </c>
      <c r="B1607" t="s">
        <v>667</v>
      </c>
      <c r="C1607" s="3">
        <v>782471</v>
      </c>
      <c r="D1607" s="3">
        <v>0</v>
      </c>
      <c r="E1607" s="3">
        <v>602019.04</v>
      </c>
      <c r="F1607" s="3" t="s">
        <v>72</v>
      </c>
      <c r="G1607" s="3">
        <v>0</v>
      </c>
      <c r="H1607" s="3">
        <v>35703.11</v>
      </c>
      <c r="I1607" s="3">
        <v>6353.51</v>
      </c>
      <c r="J1607" s="3">
        <v>451.2</v>
      </c>
      <c r="K1607" s="3">
        <v>689.81</v>
      </c>
      <c r="L1607" s="3">
        <v>0</v>
      </c>
      <c r="M1607" s="3"/>
      <c r="N1607" s="3">
        <v>0</v>
      </c>
      <c r="O1607" s="3">
        <v>0.42</v>
      </c>
      <c r="P1607" s="3">
        <v>855770</v>
      </c>
      <c r="Q1607" s="1">
        <v>44986</v>
      </c>
      <c r="R1607" t="s">
        <v>667</v>
      </c>
    </row>
    <row r="1608" spans="1:18" x14ac:dyDescent="0.25">
      <c r="A1608" t="s">
        <v>1759</v>
      </c>
      <c r="B1608" t="s">
        <v>1237</v>
      </c>
      <c r="C1608" s="3">
        <v>80343</v>
      </c>
      <c r="D1608" s="3">
        <v>40604</v>
      </c>
      <c r="E1608" s="3">
        <v>39739</v>
      </c>
      <c r="F1608" s="3">
        <v>3919.45</v>
      </c>
      <c r="G1608" s="3">
        <v>0</v>
      </c>
      <c r="H1608" s="3">
        <v>35703.11</v>
      </c>
      <c r="I1608" s="3">
        <v>6353.51</v>
      </c>
      <c r="J1608" s="3">
        <v>451.2</v>
      </c>
      <c r="K1608" s="3">
        <v>689.81</v>
      </c>
      <c r="L1608" s="3">
        <v>0</v>
      </c>
      <c r="M1608" s="3"/>
      <c r="N1608" s="3">
        <v>0</v>
      </c>
      <c r="O1608" s="3">
        <v>0.92</v>
      </c>
      <c r="P1608" s="3">
        <v>86857</v>
      </c>
      <c r="Q1608" s="1">
        <v>44986</v>
      </c>
      <c r="R1608" t="s">
        <v>33</v>
      </c>
    </row>
    <row r="1609" spans="1:18" x14ac:dyDescent="0.25">
      <c r="A1609" t="s">
        <v>1760</v>
      </c>
      <c r="B1609" t="s">
        <v>670</v>
      </c>
      <c r="C1609" s="3">
        <v>55719</v>
      </c>
      <c r="D1609" s="3">
        <v>56000</v>
      </c>
      <c r="E1609" s="3">
        <v>0</v>
      </c>
      <c r="F1609" s="3">
        <v>0</v>
      </c>
      <c r="G1609" s="3">
        <v>281</v>
      </c>
      <c r="H1609" s="3">
        <v>35703.11</v>
      </c>
      <c r="I1609" s="3">
        <v>6353.51</v>
      </c>
      <c r="J1609" s="3">
        <v>0</v>
      </c>
      <c r="K1609" s="3">
        <v>689.81</v>
      </c>
      <c r="L1609" s="3">
        <v>14075.21</v>
      </c>
      <c r="M1609" s="3"/>
      <c r="N1609" s="3">
        <v>-3876.07</v>
      </c>
      <c r="O1609" s="3">
        <v>0.43</v>
      </c>
      <c r="P1609" s="3">
        <v>52665</v>
      </c>
      <c r="Q1609" s="1">
        <v>44986</v>
      </c>
      <c r="R1609" t="s">
        <v>2475</v>
      </c>
    </row>
    <row r="1610" spans="1:18" x14ac:dyDescent="0.25">
      <c r="A1610" t="s">
        <v>1761</v>
      </c>
      <c r="B1610" t="s">
        <v>1307</v>
      </c>
      <c r="C1610" s="3">
        <v>35699</v>
      </c>
      <c r="D1610" s="3">
        <v>26294</v>
      </c>
      <c r="E1610" s="3">
        <v>9405</v>
      </c>
      <c r="F1610" s="3">
        <v>1784.95</v>
      </c>
      <c r="G1610" s="3">
        <v>0</v>
      </c>
      <c r="H1610" s="3">
        <v>35703.11</v>
      </c>
      <c r="I1610" s="3">
        <v>6353.51</v>
      </c>
      <c r="J1610" s="3">
        <v>451.2</v>
      </c>
      <c r="K1610" s="3">
        <v>689.81</v>
      </c>
      <c r="L1610" s="3">
        <v>0</v>
      </c>
      <c r="M1610" s="3"/>
      <c r="N1610" s="3">
        <v>0</v>
      </c>
      <c r="O1610" s="3">
        <v>0.42</v>
      </c>
      <c r="P1610" s="3">
        <v>54388</v>
      </c>
      <c r="Q1610" s="1">
        <v>44986</v>
      </c>
      <c r="R1610" t="s">
        <v>2476</v>
      </c>
    </row>
    <row r="1611" spans="1:18" x14ac:dyDescent="0.25">
      <c r="A1611" t="s">
        <v>1762</v>
      </c>
      <c r="B1611" t="s">
        <v>83</v>
      </c>
      <c r="C1611" s="3">
        <v>41107</v>
      </c>
      <c r="D1611" s="3">
        <v>41107</v>
      </c>
      <c r="E1611" s="3">
        <v>0</v>
      </c>
      <c r="F1611" s="3">
        <v>0</v>
      </c>
      <c r="G1611" s="3">
        <v>0</v>
      </c>
      <c r="H1611" s="3">
        <v>35703.11</v>
      </c>
      <c r="I1611" s="3">
        <v>6353.51</v>
      </c>
      <c r="J1611" s="3">
        <v>451.2</v>
      </c>
      <c r="K1611" s="3">
        <v>689.81</v>
      </c>
      <c r="L1611" s="3">
        <v>0</v>
      </c>
      <c r="M1611" s="3"/>
      <c r="N1611" s="3">
        <v>0</v>
      </c>
      <c r="O1611" s="3">
        <v>0.37</v>
      </c>
      <c r="P1611" s="3">
        <v>43198</v>
      </c>
      <c r="Q1611" s="1">
        <v>44986</v>
      </c>
      <c r="R1611" t="s">
        <v>83</v>
      </c>
    </row>
    <row r="1612" spans="1:18" x14ac:dyDescent="0.25">
      <c r="A1612" t="s">
        <v>1763</v>
      </c>
      <c r="B1612" t="s">
        <v>675</v>
      </c>
      <c r="C1612" s="3">
        <v>34525</v>
      </c>
      <c r="D1612" s="3">
        <v>35000</v>
      </c>
      <c r="E1612" s="3">
        <v>0</v>
      </c>
      <c r="F1612" s="3">
        <v>0</v>
      </c>
      <c r="G1612" s="3">
        <v>475</v>
      </c>
      <c r="H1612" s="3">
        <v>35703.11</v>
      </c>
      <c r="I1612" s="3">
        <v>6375.32</v>
      </c>
      <c r="J1612" s="3">
        <v>0</v>
      </c>
      <c r="K1612" s="3">
        <v>691.88</v>
      </c>
      <c r="L1612" s="3">
        <v>0</v>
      </c>
      <c r="M1612" s="3"/>
      <c r="N1612" s="3">
        <v>-3877.55</v>
      </c>
      <c r="O1612" s="3">
        <v>0.24</v>
      </c>
      <c r="P1612" s="3">
        <v>38418</v>
      </c>
      <c r="Q1612" s="1">
        <v>44986</v>
      </c>
      <c r="R1612" t="s">
        <v>2477</v>
      </c>
    </row>
    <row r="1613" spans="1:18" x14ac:dyDescent="0.25">
      <c r="A1613" t="s">
        <v>2155</v>
      </c>
      <c r="B1613" t="s">
        <v>1308</v>
      </c>
      <c r="C1613" s="3">
        <v>2192107</v>
      </c>
      <c r="D1613" s="3">
        <v>0</v>
      </c>
      <c r="E1613" s="3">
        <v>1409552.12</v>
      </c>
      <c r="F1613" s="3" t="s">
        <v>72</v>
      </c>
      <c r="G1613" s="3">
        <v>0</v>
      </c>
      <c r="H1613" s="3">
        <v>35703.11</v>
      </c>
      <c r="I1613" s="3">
        <v>3697.58</v>
      </c>
      <c r="J1613" s="3">
        <v>264</v>
      </c>
      <c r="K1613" s="3">
        <v>401.47</v>
      </c>
      <c r="L1613" s="3">
        <v>0</v>
      </c>
      <c r="M1613" s="3"/>
      <c r="N1613" s="3">
        <v>0</v>
      </c>
      <c r="O1613" s="3">
        <v>0.23</v>
      </c>
      <c r="P1613" s="3">
        <v>2302651</v>
      </c>
      <c r="Q1613" s="1">
        <v>44986</v>
      </c>
      <c r="R1613" t="s">
        <v>2478</v>
      </c>
    </row>
    <row r="1614" spans="1:18" x14ac:dyDescent="0.25">
      <c r="A1614" t="s">
        <v>678</v>
      </c>
      <c r="B1614" t="s">
        <v>679</v>
      </c>
      <c r="C1614" s="3">
        <v>32877</v>
      </c>
      <c r="D1614" s="3">
        <v>32877</v>
      </c>
      <c r="E1614" s="3">
        <v>0</v>
      </c>
      <c r="F1614" s="3">
        <v>0</v>
      </c>
      <c r="G1614" s="3">
        <v>0</v>
      </c>
      <c r="H1614" s="3">
        <v>35703.11</v>
      </c>
      <c r="I1614" s="3">
        <v>3506.7</v>
      </c>
      <c r="J1614" s="3">
        <v>249.6</v>
      </c>
      <c r="K1614" s="3">
        <v>380.77</v>
      </c>
      <c r="L1614" s="3">
        <v>0</v>
      </c>
      <c r="M1614" s="3"/>
      <c r="N1614" s="3">
        <v>-3612.27</v>
      </c>
      <c r="O1614" s="3">
        <v>0.09</v>
      </c>
      <c r="P1614" s="3">
        <v>36228</v>
      </c>
      <c r="Q1614" s="1">
        <v>44986</v>
      </c>
      <c r="R1614" t="s">
        <v>2479</v>
      </c>
    </row>
    <row r="1615" spans="1:18" x14ac:dyDescent="0.25">
      <c r="A1615" t="s">
        <v>1179</v>
      </c>
      <c r="B1615" t="s">
        <v>681</v>
      </c>
      <c r="C1615" s="3">
        <v>36040</v>
      </c>
      <c r="D1615" s="3">
        <v>36040</v>
      </c>
      <c r="E1615" s="3">
        <v>0</v>
      </c>
      <c r="F1615" s="3">
        <v>0</v>
      </c>
      <c r="G1615" s="3">
        <v>0</v>
      </c>
      <c r="H1615" s="3">
        <v>35703.11</v>
      </c>
      <c r="I1615" s="3">
        <v>3397.63</v>
      </c>
      <c r="J1615" s="3">
        <v>241.2</v>
      </c>
      <c r="K1615" s="3">
        <v>369.05</v>
      </c>
      <c r="L1615" s="3">
        <v>0</v>
      </c>
      <c r="M1615" s="3"/>
      <c r="N1615" s="3">
        <v>0</v>
      </c>
      <c r="O1615" s="3">
        <v>0.01</v>
      </c>
      <c r="P1615" s="3">
        <v>39711</v>
      </c>
      <c r="Q1615" s="1">
        <v>44986</v>
      </c>
      <c r="R1615" t="s">
        <v>681</v>
      </c>
    </row>
    <row r="1616" spans="1:18" x14ac:dyDescent="0.25">
      <c r="A1616" t="s">
        <v>2159</v>
      </c>
      <c r="B1616" t="s">
        <v>1309</v>
      </c>
      <c r="C1616" s="3">
        <v>2307239</v>
      </c>
      <c r="D1616" s="3">
        <v>0</v>
      </c>
      <c r="E1616" s="3">
        <v>1477175.31</v>
      </c>
      <c r="F1616" s="3" t="s">
        <v>72</v>
      </c>
      <c r="G1616" s="3">
        <v>0</v>
      </c>
      <c r="H1616" s="3">
        <v>35703.11</v>
      </c>
      <c r="I1616" s="3">
        <v>3452.16</v>
      </c>
      <c r="J1616" s="3">
        <v>244.8</v>
      </c>
      <c r="K1616" s="3">
        <v>374.57</v>
      </c>
      <c r="L1616" s="3">
        <v>0</v>
      </c>
      <c r="M1616" s="3"/>
      <c r="N1616" s="3">
        <v>0</v>
      </c>
      <c r="O1616" s="3">
        <v>0.59</v>
      </c>
      <c r="P1616" s="3">
        <v>2420873</v>
      </c>
      <c r="Q1616" s="1">
        <v>44986</v>
      </c>
      <c r="R1616" t="s">
        <v>2480</v>
      </c>
    </row>
    <row r="1617" spans="1:18" x14ac:dyDescent="0.25">
      <c r="A1617" t="s">
        <v>2160</v>
      </c>
      <c r="B1617" t="s">
        <v>685</v>
      </c>
      <c r="C1617" s="3">
        <v>194626</v>
      </c>
      <c r="D1617" s="3">
        <v>0</v>
      </c>
      <c r="E1617" s="3">
        <v>174899.8</v>
      </c>
      <c r="F1617" s="3">
        <v>28471.19</v>
      </c>
      <c r="G1617" s="3">
        <v>0</v>
      </c>
      <c r="H1617" s="3">
        <v>35703.11</v>
      </c>
      <c r="I1617" s="3">
        <v>3375.81</v>
      </c>
      <c r="J1617" s="3">
        <v>240</v>
      </c>
      <c r="K1617" s="3">
        <v>366.29</v>
      </c>
      <c r="L1617" s="3">
        <v>0</v>
      </c>
      <c r="M1617" s="3"/>
      <c r="N1617" s="3">
        <v>0</v>
      </c>
      <c r="O1617" s="3">
        <v>0.8</v>
      </c>
      <c r="P1617" s="3">
        <v>243057</v>
      </c>
      <c r="Q1617" s="1">
        <v>44986</v>
      </c>
      <c r="R1617" t="s">
        <v>685</v>
      </c>
    </row>
    <row r="1618" spans="1:18" x14ac:dyDescent="0.25">
      <c r="A1618" t="s">
        <v>1182</v>
      </c>
      <c r="B1618" t="s">
        <v>1183</v>
      </c>
      <c r="C1618" s="3">
        <v>36179</v>
      </c>
      <c r="D1618" s="3">
        <v>36774</v>
      </c>
      <c r="E1618" s="3">
        <v>0</v>
      </c>
      <c r="F1618" s="3">
        <v>595</v>
      </c>
      <c r="G1618" s="3">
        <v>595</v>
      </c>
      <c r="H1618" s="3">
        <v>35703.11</v>
      </c>
      <c r="I1618" s="3">
        <v>3523.06</v>
      </c>
      <c r="J1618" s="3">
        <v>250.8</v>
      </c>
      <c r="K1618" s="3">
        <v>382.5</v>
      </c>
      <c r="L1618" s="3">
        <v>0</v>
      </c>
      <c r="M1618" s="3"/>
      <c r="N1618" s="3">
        <v>0</v>
      </c>
      <c r="O1618" s="3">
        <v>0.53</v>
      </c>
      <c r="P1618" s="3">
        <v>39860</v>
      </c>
      <c r="Q1618" s="1">
        <v>44986</v>
      </c>
      <c r="R1618" t="s">
        <v>2481</v>
      </c>
    </row>
    <row r="1619" spans="1:18" x14ac:dyDescent="0.25">
      <c r="A1619" t="s">
        <v>2162</v>
      </c>
      <c r="B1619" t="s">
        <v>1237</v>
      </c>
      <c r="C1619" s="3">
        <v>74946</v>
      </c>
      <c r="D1619" s="3">
        <v>37863</v>
      </c>
      <c r="E1619" s="3">
        <v>37083</v>
      </c>
      <c r="F1619" s="3">
        <v>3656.22</v>
      </c>
      <c r="G1619" s="3">
        <v>0</v>
      </c>
      <c r="H1619" s="3">
        <v>35703.11</v>
      </c>
      <c r="I1619" s="3">
        <v>3986.62</v>
      </c>
      <c r="J1619" s="3">
        <v>284.39999999999998</v>
      </c>
      <c r="K1619" s="3">
        <v>432.85</v>
      </c>
      <c r="L1619" s="3">
        <v>0</v>
      </c>
      <c r="M1619" s="3"/>
      <c r="N1619" s="3">
        <v>0</v>
      </c>
      <c r="O1619" s="3">
        <v>0.8</v>
      </c>
      <c r="P1619" s="3">
        <v>81147</v>
      </c>
      <c r="Q1619" s="1">
        <v>44986</v>
      </c>
      <c r="R1619" t="s">
        <v>33</v>
      </c>
    </row>
    <row r="1620" spans="1:18" x14ac:dyDescent="0.25">
      <c r="A1620" t="s">
        <v>2163</v>
      </c>
      <c r="B1620" t="s">
        <v>690</v>
      </c>
      <c r="C1620" s="3">
        <v>701710</v>
      </c>
      <c r="D1620" s="3">
        <v>0</v>
      </c>
      <c r="E1620" s="3">
        <v>504253.47</v>
      </c>
      <c r="F1620" s="3">
        <v>222669.2</v>
      </c>
      <c r="G1620" s="3">
        <v>0</v>
      </c>
      <c r="H1620" s="3">
        <v>35703.11</v>
      </c>
      <c r="I1620" s="3">
        <v>3533.97</v>
      </c>
      <c r="J1620" s="3">
        <v>250.8</v>
      </c>
      <c r="K1620" s="3">
        <v>383.53</v>
      </c>
      <c r="L1620" s="3">
        <v>0</v>
      </c>
      <c r="M1620" s="3"/>
      <c r="N1620" s="3">
        <v>0</v>
      </c>
      <c r="O1620" s="3">
        <v>0.92</v>
      </c>
      <c r="P1620" s="3">
        <v>766795</v>
      </c>
      <c r="Q1620" s="1">
        <v>44986</v>
      </c>
      <c r="R1620" t="s">
        <v>690</v>
      </c>
    </row>
    <row r="1621" spans="1:18" x14ac:dyDescent="0.25">
      <c r="A1621" t="s">
        <v>2164</v>
      </c>
      <c r="B1621" t="s">
        <v>692</v>
      </c>
      <c r="C1621" s="3">
        <v>32821</v>
      </c>
      <c r="D1621" s="3">
        <v>32821</v>
      </c>
      <c r="E1621" s="3">
        <v>0</v>
      </c>
      <c r="F1621" s="3">
        <v>0</v>
      </c>
      <c r="G1621" s="3">
        <v>0</v>
      </c>
      <c r="H1621" s="3">
        <v>35703.11</v>
      </c>
      <c r="I1621" s="3">
        <v>3452.16</v>
      </c>
      <c r="J1621" s="3">
        <v>244.8</v>
      </c>
      <c r="K1621" s="3">
        <v>374.57</v>
      </c>
      <c r="L1621" s="3">
        <v>0</v>
      </c>
      <c r="M1621" s="3"/>
      <c r="N1621" s="3">
        <v>-3606.84</v>
      </c>
      <c r="O1621" s="3">
        <v>0.2</v>
      </c>
      <c r="P1621" s="3">
        <v>36168</v>
      </c>
      <c r="Q1621" s="1">
        <v>44986</v>
      </c>
      <c r="R1621" t="s">
        <v>2482</v>
      </c>
    </row>
    <row r="1622" spans="1:18" x14ac:dyDescent="0.25">
      <c r="A1622" t="s">
        <v>1767</v>
      </c>
      <c r="B1622" t="s">
        <v>694</v>
      </c>
      <c r="C1622" s="3">
        <v>32374</v>
      </c>
      <c r="D1622" s="3">
        <v>28220</v>
      </c>
      <c r="E1622" s="3">
        <v>0</v>
      </c>
      <c r="F1622" s="3">
        <v>0</v>
      </c>
      <c r="G1622" s="3">
        <v>0</v>
      </c>
      <c r="H1622" s="3">
        <v>35703.11</v>
      </c>
      <c r="I1622" s="3">
        <v>3888.46</v>
      </c>
      <c r="J1622" s="3">
        <v>0</v>
      </c>
      <c r="K1622" s="3">
        <v>422.16</v>
      </c>
      <c r="L1622" s="3">
        <v>0</v>
      </c>
      <c r="M1622" s="3"/>
      <c r="N1622" s="3">
        <v>-3647.77</v>
      </c>
      <c r="O1622" s="3">
        <v>0.04</v>
      </c>
      <c r="P1622" s="3">
        <v>36366</v>
      </c>
      <c r="Q1622" s="1">
        <v>44986</v>
      </c>
      <c r="R1622" t="s">
        <v>2483</v>
      </c>
    </row>
    <row r="1623" spans="1:18" x14ac:dyDescent="0.25">
      <c r="A1623" t="s">
        <v>695</v>
      </c>
      <c r="B1623" t="s">
        <v>696</v>
      </c>
      <c r="C1623" s="3">
        <v>28986</v>
      </c>
      <c r="D1623" s="3">
        <v>30000</v>
      </c>
      <c r="E1623" s="3">
        <v>0</v>
      </c>
      <c r="F1623" s="3">
        <v>0</v>
      </c>
      <c r="G1623" s="3">
        <v>1014</v>
      </c>
      <c r="H1623" s="3">
        <v>35703.11</v>
      </c>
      <c r="I1623" s="3">
        <v>3566.69</v>
      </c>
      <c r="J1623" s="3">
        <v>0</v>
      </c>
      <c r="K1623" s="3">
        <v>385.95</v>
      </c>
      <c r="L1623" s="3">
        <v>0</v>
      </c>
      <c r="M1623" s="3"/>
      <c r="N1623" s="3">
        <v>2548.7800000000002</v>
      </c>
      <c r="O1623" s="3">
        <v>0.47</v>
      </c>
      <c r="P1623" s="3">
        <v>41191</v>
      </c>
      <c r="Q1623" s="1">
        <v>44986</v>
      </c>
      <c r="R1623" t="s">
        <v>2484</v>
      </c>
    </row>
    <row r="1624" spans="1:18" x14ac:dyDescent="0.25">
      <c r="A1624" t="s">
        <v>697</v>
      </c>
      <c r="B1624" t="s">
        <v>1185</v>
      </c>
      <c r="C1624" s="3">
        <v>67360</v>
      </c>
      <c r="D1624" s="3">
        <v>0</v>
      </c>
      <c r="E1624" s="3">
        <v>65867.45</v>
      </c>
      <c r="F1624" s="3">
        <v>4785.92</v>
      </c>
      <c r="G1624" s="3">
        <v>0</v>
      </c>
      <c r="H1624" s="3">
        <v>35703.11</v>
      </c>
      <c r="I1624" s="3">
        <v>3375.81</v>
      </c>
      <c r="J1624" s="3">
        <v>240</v>
      </c>
      <c r="K1624" s="3">
        <v>366.29</v>
      </c>
      <c r="L1624" s="3">
        <v>0</v>
      </c>
      <c r="M1624" s="3"/>
      <c r="N1624" s="3">
        <v>0</v>
      </c>
      <c r="O1624" s="3">
        <v>0.42</v>
      </c>
      <c r="P1624" s="3">
        <v>110339</v>
      </c>
      <c r="Q1624" s="1">
        <v>44986</v>
      </c>
      <c r="R1624" t="s">
        <v>2485</v>
      </c>
    </row>
    <row r="1625" spans="1:18" x14ac:dyDescent="0.25">
      <c r="A1625" t="s">
        <v>699</v>
      </c>
      <c r="B1625" t="s">
        <v>1310</v>
      </c>
      <c r="C1625" s="3">
        <v>70886</v>
      </c>
      <c r="D1625" s="3">
        <v>72040</v>
      </c>
      <c r="E1625" s="3">
        <v>0</v>
      </c>
      <c r="F1625" s="3">
        <v>3461.7</v>
      </c>
      <c r="G1625" s="3">
        <v>1154</v>
      </c>
      <c r="H1625" s="3">
        <v>35703.11</v>
      </c>
      <c r="I1625" s="3">
        <v>3544.88</v>
      </c>
      <c r="J1625" s="3">
        <v>253.2</v>
      </c>
      <c r="K1625" s="3">
        <v>384.91</v>
      </c>
      <c r="L1625" s="3">
        <v>0</v>
      </c>
      <c r="M1625" s="3"/>
      <c r="N1625" s="3">
        <v>0</v>
      </c>
      <c r="O1625" s="3">
        <v>0.2</v>
      </c>
      <c r="P1625" s="3">
        <v>42194</v>
      </c>
      <c r="Q1625" s="1">
        <v>44986</v>
      </c>
      <c r="R1625" t="s">
        <v>700</v>
      </c>
    </row>
    <row r="1626" spans="1:18" x14ac:dyDescent="0.25">
      <c r="A1626" t="s">
        <v>701</v>
      </c>
      <c r="B1626" t="s">
        <v>702</v>
      </c>
      <c r="C1626" s="3">
        <v>33725</v>
      </c>
      <c r="D1626" s="3">
        <v>33725</v>
      </c>
      <c r="E1626" s="3">
        <v>0</v>
      </c>
      <c r="F1626" s="3">
        <v>0</v>
      </c>
      <c r="G1626" s="3">
        <v>0</v>
      </c>
      <c r="H1626" s="3">
        <v>35703.11</v>
      </c>
      <c r="I1626" s="3">
        <v>4335.66</v>
      </c>
      <c r="J1626" s="3">
        <v>308.39999999999998</v>
      </c>
      <c r="K1626" s="3">
        <v>470.45</v>
      </c>
      <c r="L1626" s="3">
        <v>0</v>
      </c>
      <c r="M1626" s="3"/>
      <c r="N1626" s="3">
        <v>-3688.7</v>
      </c>
      <c r="O1626" s="3">
        <v>0.08</v>
      </c>
      <c r="P1626" s="3">
        <v>37129</v>
      </c>
      <c r="Q1626" s="1">
        <v>44986</v>
      </c>
      <c r="R1626" t="s">
        <v>2486</v>
      </c>
    </row>
    <row r="1627" spans="1:18" x14ac:dyDescent="0.25">
      <c r="A1627" t="s">
        <v>703</v>
      </c>
      <c r="B1627" t="s">
        <v>704</v>
      </c>
      <c r="C1627" s="3">
        <v>34199</v>
      </c>
      <c r="D1627" s="3">
        <v>34199</v>
      </c>
      <c r="E1627" s="3">
        <v>0</v>
      </c>
      <c r="F1627" s="3">
        <v>0</v>
      </c>
      <c r="G1627" s="3">
        <v>0</v>
      </c>
      <c r="H1627" s="3">
        <v>35703.11</v>
      </c>
      <c r="I1627" s="3">
        <v>4799.22</v>
      </c>
      <c r="J1627" s="3">
        <v>342</v>
      </c>
      <c r="K1627" s="3">
        <v>520.79999999999995</v>
      </c>
      <c r="L1627" s="3">
        <v>0</v>
      </c>
      <c r="M1627" s="3"/>
      <c r="N1627" s="3">
        <v>-3731.59</v>
      </c>
      <c r="O1627" s="3">
        <v>0.46</v>
      </c>
      <c r="P1627" s="3">
        <v>37634</v>
      </c>
      <c r="Q1627" s="1">
        <v>44986</v>
      </c>
      <c r="R1627" t="s">
        <v>2487</v>
      </c>
    </row>
    <row r="1628" spans="1:18" x14ac:dyDescent="0.25">
      <c r="A1628" t="s">
        <v>1774</v>
      </c>
      <c r="B1628" t="s">
        <v>1311</v>
      </c>
      <c r="C1628" s="3">
        <v>1222426</v>
      </c>
      <c r="D1628" s="3">
        <v>0</v>
      </c>
      <c r="E1628" s="3">
        <v>843500.62</v>
      </c>
      <c r="F1628" s="3" t="s">
        <v>72</v>
      </c>
      <c r="G1628" s="3">
        <v>0</v>
      </c>
      <c r="H1628" s="3">
        <v>35703.11</v>
      </c>
      <c r="I1628" s="3">
        <v>5508.19</v>
      </c>
      <c r="J1628" s="3">
        <v>391.2</v>
      </c>
      <c r="K1628" s="3">
        <v>598.05999999999995</v>
      </c>
      <c r="L1628" s="3">
        <v>0</v>
      </c>
      <c r="M1628" s="3"/>
      <c r="N1628" s="3">
        <v>0</v>
      </c>
      <c r="O1628" s="3">
        <v>0.41</v>
      </c>
      <c r="P1628" s="3">
        <v>1306802</v>
      </c>
      <c r="Q1628" s="1">
        <v>44986</v>
      </c>
      <c r="R1628" t="s">
        <v>2488</v>
      </c>
    </row>
    <row r="1629" spans="1:18" x14ac:dyDescent="0.25">
      <c r="A1629" t="s">
        <v>1775</v>
      </c>
      <c r="B1629" t="s">
        <v>708</v>
      </c>
      <c r="C1629" s="3">
        <v>35885</v>
      </c>
      <c r="D1629" s="3">
        <v>35885</v>
      </c>
      <c r="E1629" s="3">
        <v>0</v>
      </c>
      <c r="F1629" s="3">
        <v>0</v>
      </c>
      <c r="G1629" s="3">
        <v>0</v>
      </c>
      <c r="H1629" s="3">
        <v>35703.11</v>
      </c>
      <c r="I1629" s="3">
        <v>6451.67</v>
      </c>
      <c r="J1629" s="3">
        <v>457.2</v>
      </c>
      <c r="K1629" s="3">
        <v>700.5</v>
      </c>
      <c r="L1629" s="3">
        <v>0</v>
      </c>
      <c r="M1629" s="3"/>
      <c r="N1629" s="3">
        <v>-3884.95</v>
      </c>
      <c r="O1629" s="3">
        <v>0.47</v>
      </c>
      <c r="P1629" s="3">
        <v>39428</v>
      </c>
      <c r="Q1629" s="1">
        <v>44986</v>
      </c>
      <c r="R1629" t="s">
        <v>2489</v>
      </c>
    </row>
    <row r="1630" spans="1:18" x14ac:dyDescent="0.25">
      <c r="A1630" t="s">
        <v>709</v>
      </c>
      <c r="B1630" t="s">
        <v>710</v>
      </c>
      <c r="C1630" s="3">
        <v>38058</v>
      </c>
      <c r="D1630" s="3">
        <v>38058</v>
      </c>
      <c r="E1630" s="3">
        <v>0</v>
      </c>
      <c r="F1630" s="3">
        <v>607</v>
      </c>
      <c r="G1630" s="3">
        <v>0</v>
      </c>
      <c r="H1630" s="3">
        <v>35703.11</v>
      </c>
      <c r="I1630" s="3">
        <v>3719.39</v>
      </c>
      <c r="J1630" s="3">
        <v>265.2</v>
      </c>
      <c r="K1630" s="3">
        <v>403.88</v>
      </c>
      <c r="L1630" s="3">
        <v>0</v>
      </c>
      <c r="M1630" s="3"/>
      <c r="N1630" s="3">
        <v>0</v>
      </c>
      <c r="O1630" s="3">
        <v>0.42</v>
      </c>
      <c r="P1630" s="3">
        <v>40699</v>
      </c>
      <c r="Q1630" s="1">
        <v>44986</v>
      </c>
      <c r="R1630" t="s">
        <v>710</v>
      </c>
    </row>
    <row r="1631" spans="1:18" x14ac:dyDescent="0.25">
      <c r="A1631" t="s">
        <v>711</v>
      </c>
      <c r="B1631" t="s">
        <v>1312</v>
      </c>
      <c r="C1631" s="3">
        <v>2275550</v>
      </c>
      <c r="D1631" s="3">
        <v>0</v>
      </c>
      <c r="E1631" s="3">
        <v>1458275.42</v>
      </c>
      <c r="F1631" s="3" t="s">
        <v>72</v>
      </c>
      <c r="G1631" s="3">
        <v>0</v>
      </c>
      <c r="H1631" s="3">
        <v>35703.11</v>
      </c>
      <c r="I1631" s="3">
        <v>3430.35</v>
      </c>
      <c r="J1631" s="3">
        <v>243.6</v>
      </c>
      <c r="K1631" s="3">
        <v>372.5</v>
      </c>
      <c r="L1631" s="3">
        <v>0</v>
      </c>
      <c r="M1631" s="3"/>
      <c r="N1631" s="3">
        <v>0</v>
      </c>
      <c r="O1631" s="3">
        <v>0.67</v>
      </c>
      <c r="P1631" s="3">
        <v>2388214</v>
      </c>
      <c r="Q1631" s="1">
        <v>44986</v>
      </c>
      <c r="R1631" t="s">
        <v>2490</v>
      </c>
    </row>
    <row r="1632" spans="1:18" x14ac:dyDescent="0.25">
      <c r="A1632" t="s">
        <v>713</v>
      </c>
      <c r="B1632" t="s">
        <v>549</v>
      </c>
      <c r="C1632" s="3">
        <v>321669</v>
      </c>
      <c r="D1632" s="3">
        <v>0</v>
      </c>
      <c r="E1632" s="3">
        <v>288531.90000000002</v>
      </c>
      <c r="F1632" s="3">
        <v>47563.7</v>
      </c>
      <c r="G1632" s="3">
        <v>0</v>
      </c>
      <c r="H1632" s="3">
        <v>35703.11</v>
      </c>
      <c r="I1632" s="3">
        <v>3381.27</v>
      </c>
      <c r="J1632" s="3">
        <v>240</v>
      </c>
      <c r="K1632" s="3">
        <v>367.32</v>
      </c>
      <c r="L1632" s="3">
        <v>4914.09</v>
      </c>
      <c r="M1632" s="3"/>
      <c r="N1632" s="3">
        <v>6945</v>
      </c>
      <c r="O1632" s="3">
        <v>0.61</v>
      </c>
      <c r="P1632" s="3">
        <v>387647</v>
      </c>
      <c r="Q1632" s="1">
        <v>44986</v>
      </c>
      <c r="R1632" t="s">
        <v>2437</v>
      </c>
    </row>
    <row r="1633" spans="1:18" x14ac:dyDescent="0.25">
      <c r="A1633" t="s">
        <v>714</v>
      </c>
      <c r="B1633" t="s">
        <v>715</v>
      </c>
      <c r="C1633" s="3">
        <v>42459</v>
      </c>
      <c r="D1633" s="3">
        <v>42459</v>
      </c>
      <c r="E1633" s="3">
        <v>0</v>
      </c>
      <c r="F1633" s="3">
        <v>0</v>
      </c>
      <c r="G1633" s="3">
        <v>0</v>
      </c>
      <c r="H1633" s="3">
        <v>35703.11</v>
      </c>
      <c r="I1633" s="3">
        <v>3593.96</v>
      </c>
      <c r="J1633" s="3">
        <v>0</v>
      </c>
      <c r="K1633" s="3">
        <v>390.09</v>
      </c>
      <c r="L1633" s="3">
        <v>8049.33</v>
      </c>
      <c r="M1633" s="3"/>
      <c r="N1633" s="3">
        <v>-3620.15</v>
      </c>
      <c r="O1633" s="3">
        <v>0.66</v>
      </c>
      <c r="P1633" s="3">
        <v>44117</v>
      </c>
      <c r="Q1633" s="1">
        <v>44986</v>
      </c>
      <c r="R1633" t="s">
        <v>2491</v>
      </c>
    </row>
    <row r="1634" spans="1:18" x14ac:dyDescent="0.25">
      <c r="A1634" t="s">
        <v>716</v>
      </c>
      <c r="B1634" t="s">
        <v>292</v>
      </c>
      <c r="C1634" s="3">
        <v>62424</v>
      </c>
      <c r="D1634" s="3">
        <v>0</v>
      </c>
      <c r="E1634" s="3">
        <v>59530.77</v>
      </c>
      <c r="F1634" s="3">
        <v>5869.77</v>
      </c>
      <c r="G1634" s="3">
        <v>0</v>
      </c>
      <c r="H1634" s="3">
        <v>35703.11</v>
      </c>
      <c r="I1634" s="3">
        <v>3184.93</v>
      </c>
      <c r="J1634" s="3">
        <v>226.8</v>
      </c>
      <c r="K1634" s="3">
        <v>345.94</v>
      </c>
      <c r="L1634" s="3">
        <v>0</v>
      </c>
      <c r="M1634" s="3"/>
      <c r="N1634" s="3">
        <v>0</v>
      </c>
      <c r="O1634" s="3">
        <v>0.68</v>
      </c>
      <c r="P1634" s="3">
        <v>104862</v>
      </c>
      <c r="Q1634" s="1">
        <v>44986</v>
      </c>
      <c r="R1634" t="s">
        <v>292</v>
      </c>
    </row>
    <row r="1635" spans="1:18" x14ac:dyDescent="0.25">
      <c r="A1635" t="s">
        <v>717</v>
      </c>
      <c r="B1635" t="s">
        <v>718</v>
      </c>
      <c r="C1635" s="3">
        <v>32631</v>
      </c>
      <c r="D1635" s="3">
        <v>32631</v>
      </c>
      <c r="E1635" s="3">
        <v>0</v>
      </c>
      <c r="F1635" s="3">
        <v>0</v>
      </c>
      <c r="G1635" s="3">
        <v>0</v>
      </c>
      <c r="H1635" s="3">
        <v>35703.11</v>
      </c>
      <c r="I1635" s="3">
        <v>3266.74</v>
      </c>
      <c r="J1635" s="3">
        <v>231.6</v>
      </c>
      <c r="K1635" s="3">
        <v>354.91</v>
      </c>
      <c r="L1635" s="3">
        <v>0</v>
      </c>
      <c r="M1635" s="3"/>
      <c r="N1635" s="3">
        <v>-3590.08</v>
      </c>
      <c r="O1635" s="3">
        <v>0.72</v>
      </c>
      <c r="P1635" s="3">
        <v>35967</v>
      </c>
      <c r="Q1635" s="1">
        <v>44986</v>
      </c>
      <c r="R1635" t="s">
        <v>2492</v>
      </c>
    </row>
    <row r="1636" spans="1:18" x14ac:dyDescent="0.25">
      <c r="A1636" t="s">
        <v>719</v>
      </c>
      <c r="B1636" t="s">
        <v>720</v>
      </c>
      <c r="C1636" s="3">
        <v>36143</v>
      </c>
      <c r="D1636" s="3">
        <v>36143</v>
      </c>
      <c r="E1636" s="3">
        <v>0</v>
      </c>
      <c r="F1636" s="3">
        <v>0</v>
      </c>
      <c r="G1636" s="3">
        <v>0</v>
      </c>
      <c r="H1636" s="3">
        <v>35703.11</v>
      </c>
      <c r="I1636" s="3">
        <v>3490.34</v>
      </c>
      <c r="J1636" s="3">
        <v>248.4</v>
      </c>
      <c r="K1636" s="3">
        <v>378.7</v>
      </c>
      <c r="L1636" s="3">
        <v>0</v>
      </c>
      <c r="M1636" s="3"/>
      <c r="N1636" s="3">
        <v>0</v>
      </c>
      <c r="O1636" s="3">
        <v>0.45</v>
      </c>
      <c r="P1636" s="3">
        <v>39821</v>
      </c>
      <c r="Q1636" s="1">
        <v>44986</v>
      </c>
      <c r="R1636" t="s">
        <v>720</v>
      </c>
    </row>
    <row r="1637" spans="1:18" x14ac:dyDescent="0.25">
      <c r="A1637" t="s">
        <v>721</v>
      </c>
      <c r="B1637" t="s">
        <v>722</v>
      </c>
      <c r="C1637" s="3">
        <v>67211</v>
      </c>
      <c r="D1637" s="3">
        <v>67211</v>
      </c>
      <c r="E1637" s="3">
        <v>0</v>
      </c>
      <c r="F1637" s="3">
        <v>0</v>
      </c>
      <c r="G1637" s="3">
        <v>0</v>
      </c>
      <c r="H1637" s="3">
        <v>35703.11</v>
      </c>
      <c r="I1637" s="3">
        <v>3304.91</v>
      </c>
      <c r="J1637" s="3">
        <v>235.4</v>
      </c>
      <c r="K1637" s="3">
        <v>359.05</v>
      </c>
      <c r="L1637" s="3">
        <v>0</v>
      </c>
      <c r="M1637" s="3"/>
      <c r="N1637" s="3">
        <v>-3593.53</v>
      </c>
      <c r="O1637" s="3">
        <v>0.06</v>
      </c>
      <c r="P1637" s="3">
        <v>36009</v>
      </c>
      <c r="Q1637" s="1">
        <v>44986</v>
      </c>
      <c r="R1637" t="s">
        <v>2493</v>
      </c>
    </row>
    <row r="1638" spans="1:18" x14ac:dyDescent="0.25">
      <c r="A1638" t="s">
        <v>723</v>
      </c>
      <c r="B1638" t="s">
        <v>724</v>
      </c>
      <c r="C1638" s="3">
        <v>32399</v>
      </c>
      <c r="D1638" s="3">
        <v>32399</v>
      </c>
      <c r="E1638" s="3">
        <v>0</v>
      </c>
      <c r="F1638" s="3">
        <v>0</v>
      </c>
      <c r="G1638" s="3">
        <v>0</v>
      </c>
      <c r="H1638" s="3">
        <v>35703.11</v>
      </c>
      <c r="I1638" s="3">
        <v>3266.74</v>
      </c>
      <c r="J1638" s="3">
        <v>0</v>
      </c>
      <c r="K1638" s="3">
        <v>354.56</v>
      </c>
      <c r="L1638" s="3">
        <v>0</v>
      </c>
      <c r="M1638" s="3"/>
      <c r="N1638" s="3">
        <v>-3590.08</v>
      </c>
      <c r="O1638" s="3">
        <v>0.67</v>
      </c>
      <c r="P1638" s="3">
        <v>35735</v>
      </c>
      <c r="Q1638" s="1">
        <v>44986</v>
      </c>
      <c r="R1638" t="s">
        <v>2494</v>
      </c>
    </row>
    <row r="1639" spans="1:18" x14ac:dyDescent="0.25">
      <c r="A1639" t="s">
        <v>725</v>
      </c>
      <c r="B1639" t="s">
        <v>1286</v>
      </c>
      <c r="C1639" s="3">
        <v>70823</v>
      </c>
      <c r="D1639" s="3">
        <v>70823</v>
      </c>
      <c r="E1639" s="3">
        <v>0</v>
      </c>
      <c r="F1639" s="3">
        <v>0</v>
      </c>
      <c r="G1639" s="3">
        <v>0</v>
      </c>
      <c r="H1639" s="3">
        <v>35703.11</v>
      </c>
      <c r="I1639" s="3">
        <v>3517.61</v>
      </c>
      <c r="J1639" s="3">
        <v>249.6</v>
      </c>
      <c r="K1639" s="3">
        <v>382.15</v>
      </c>
      <c r="L1639" s="3">
        <v>0</v>
      </c>
      <c r="M1639" s="3"/>
      <c r="N1639" s="3">
        <v>-3613.25</v>
      </c>
      <c r="O1639" s="3">
        <v>0.78</v>
      </c>
      <c r="P1639" s="3">
        <v>36240</v>
      </c>
      <c r="Q1639" s="1">
        <v>44986</v>
      </c>
      <c r="R1639" t="s">
        <v>458</v>
      </c>
    </row>
    <row r="1640" spans="1:18" x14ac:dyDescent="0.25">
      <c r="A1640" t="s">
        <v>726</v>
      </c>
      <c r="B1640" t="s">
        <v>727</v>
      </c>
      <c r="C1640" s="3">
        <v>35627</v>
      </c>
      <c r="D1640" s="3">
        <v>35627</v>
      </c>
      <c r="E1640" s="3">
        <v>0</v>
      </c>
      <c r="F1640" s="3">
        <v>0</v>
      </c>
      <c r="G1640" s="3">
        <v>0</v>
      </c>
      <c r="H1640" s="3">
        <v>35703.11</v>
      </c>
      <c r="I1640" s="3">
        <v>3468.52</v>
      </c>
      <c r="J1640" s="3">
        <v>246</v>
      </c>
      <c r="K1640" s="3">
        <v>376.64</v>
      </c>
      <c r="L1640" s="3">
        <v>0</v>
      </c>
      <c r="M1640" s="3"/>
      <c r="N1640" s="3">
        <v>-3608.81</v>
      </c>
      <c r="O1640" s="3">
        <v>0.54</v>
      </c>
      <c r="P1640" s="3">
        <v>36186</v>
      </c>
      <c r="Q1640" s="1">
        <v>44986</v>
      </c>
      <c r="R1640" t="s">
        <v>2495</v>
      </c>
    </row>
    <row r="1641" spans="1:18" x14ac:dyDescent="0.25">
      <c r="A1641" t="s">
        <v>728</v>
      </c>
      <c r="B1641" t="s">
        <v>1102</v>
      </c>
      <c r="C1641" s="3">
        <v>68053</v>
      </c>
      <c r="D1641" s="3">
        <v>69163</v>
      </c>
      <c r="E1641" s="3">
        <v>0</v>
      </c>
      <c r="F1641" s="3">
        <v>1110</v>
      </c>
      <c r="G1641" s="3">
        <v>1110</v>
      </c>
      <c r="H1641" s="3">
        <v>35703.11</v>
      </c>
      <c r="I1641" s="3">
        <v>3703.03</v>
      </c>
      <c r="J1641" s="3">
        <v>264</v>
      </c>
      <c r="K1641" s="3">
        <v>401.81</v>
      </c>
      <c r="L1641" s="3">
        <v>0</v>
      </c>
      <c r="M1641" s="3"/>
      <c r="N1641" s="3">
        <v>0</v>
      </c>
      <c r="O1641" s="3">
        <v>0.05</v>
      </c>
      <c r="P1641" s="3">
        <v>40072</v>
      </c>
      <c r="Q1641" s="1">
        <v>44986</v>
      </c>
      <c r="R1641" t="s">
        <v>2344</v>
      </c>
    </row>
    <row r="1642" spans="1:18" x14ac:dyDescent="0.25">
      <c r="A1642" t="s">
        <v>729</v>
      </c>
      <c r="B1642" t="s">
        <v>730</v>
      </c>
      <c r="C1642" s="3">
        <v>33235</v>
      </c>
      <c r="D1642" s="3">
        <v>33235</v>
      </c>
      <c r="E1642" s="3">
        <v>0</v>
      </c>
      <c r="F1642" s="3">
        <v>0</v>
      </c>
      <c r="G1642" s="3">
        <v>0</v>
      </c>
      <c r="H1642" s="3">
        <v>35703.11</v>
      </c>
      <c r="I1642" s="3">
        <v>3855.73</v>
      </c>
      <c r="J1642" s="3">
        <v>274.8</v>
      </c>
      <c r="K1642" s="3">
        <v>418.37</v>
      </c>
      <c r="L1642" s="3">
        <v>0</v>
      </c>
      <c r="M1642" s="3"/>
      <c r="N1642" s="3">
        <v>5580</v>
      </c>
      <c r="O1642" s="3">
        <v>0.99</v>
      </c>
      <c r="P1642" s="3">
        <v>45833</v>
      </c>
      <c r="Q1642" s="1">
        <v>44986</v>
      </c>
      <c r="R1642" t="s">
        <v>2496</v>
      </c>
    </row>
    <row r="1643" spans="1:18" x14ac:dyDescent="0.25">
      <c r="A1643" t="s">
        <v>731</v>
      </c>
      <c r="B1643" t="s">
        <v>1102</v>
      </c>
      <c r="C1643" s="3">
        <v>69773</v>
      </c>
      <c r="D1643" s="3">
        <v>70911</v>
      </c>
      <c r="E1643" s="3">
        <v>0</v>
      </c>
      <c r="F1643" s="3">
        <v>1138</v>
      </c>
      <c r="G1643" s="3">
        <v>1138</v>
      </c>
      <c r="H1643" s="3">
        <v>35703.11</v>
      </c>
      <c r="I1643" s="3">
        <v>4515.63</v>
      </c>
      <c r="J1643" s="3">
        <v>321.60000000000002</v>
      </c>
      <c r="K1643" s="3">
        <v>490.11</v>
      </c>
      <c r="L1643" s="3">
        <v>0</v>
      </c>
      <c r="M1643" s="3"/>
      <c r="N1643" s="3">
        <v>0</v>
      </c>
      <c r="O1643" s="3">
        <v>0.55000000000000004</v>
      </c>
      <c r="P1643" s="3">
        <v>41031</v>
      </c>
      <c r="Q1643" s="1">
        <v>44986</v>
      </c>
      <c r="R1643" t="s">
        <v>2344</v>
      </c>
    </row>
    <row r="1644" spans="1:18" x14ac:dyDescent="0.25">
      <c r="A1644" t="s">
        <v>732</v>
      </c>
      <c r="B1644" t="s">
        <v>733</v>
      </c>
      <c r="C1644" s="3">
        <v>71325</v>
      </c>
      <c r="D1644" s="3">
        <v>0</v>
      </c>
      <c r="E1644" s="3">
        <v>71325</v>
      </c>
      <c r="F1644" s="3">
        <v>3566.25</v>
      </c>
      <c r="G1644" s="3">
        <v>0</v>
      </c>
      <c r="H1644" s="3">
        <v>35703.11</v>
      </c>
      <c r="I1644" s="3">
        <v>4537.4399999999996</v>
      </c>
      <c r="J1644" s="3">
        <v>322.8</v>
      </c>
      <c r="K1644" s="3">
        <v>492.87</v>
      </c>
      <c r="L1644" s="3">
        <v>0</v>
      </c>
      <c r="M1644" s="3"/>
      <c r="N1644" s="3">
        <v>56268.87</v>
      </c>
      <c r="O1644" s="3">
        <v>0.66</v>
      </c>
      <c r="P1644" s="3">
        <v>172217</v>
      </c>
      <c r="Q1644" s="1">
        <v>44986</v>
      </c>
      <c r="R1644" t="s">
        <v>2497</v>
      </c>
    </row>
    <row r="1645" spans="1:18" x14ac:dyDescent="0.25">
      <c r="A1645" t="s">
        <v>734</v>
      </c>
      <c r="B1645" t="s">
        <v>735</v>
      </c>
      <c r="C1645" s="3">
        <v>213218</v>
      </c>
      <c r="D1645" s="3">
        <v>0</v>
      </c>
      <c r="E1645" s="3">
        <v>195216.96</v>
      </c>
      <c r="F1645" s="3" t="s">
        <v>72</v>
      </c>
      <c r="G1645" s="3">
        <v>0</v>
      </c>
      <c r="H1645" s="3">
        <v>35703.11</v>
      </c>
      <c r="I1645" s="3">
        <v>5595.45</v>
      </c>
      <c r="J1645" s="3">
        <v>396</v>
      </c>
      <c r="K1645" s="3">
        <v>607.72</v>
      </c>
      <c r="L1645" s="3">
        <v>0</v>
      </c>
      <c r="M1645" s="3"/>
      <c r="N1645" s="3">
        <v>6945</v>
      </c>
      <c r="O1645" s="3">
        <v>0.87</v>
      </c>
      <c r="P1645" s="3">
        <v>272227</v>
      </c>
      <c r="Q1645" s="1">
        <v>44986</v>
      </c>
      <c r="R1645" t="s">
        <v>2498</v>
      </c>
    </row>
    <row r="1646" spans="1:18" x14ac:dyDescent="0.25">
      <c r="A1646" t="s">
        <v>736</v>
      </c>
      <c r="B1646" t="s">
        <v>1237</v>
      </c>
      <c r="C1646" s="3">
        <v>88690</v>
      </c>
      <c r="D1646" s="3">
        <v>44844</v>
      </c>
      <c r="E1646" s="3">
        <v>43846</v>
      </c>
      <c r="F1646" s="3">
        <v>4326.57</v>
      </c>
      <c r="G1646" s="3">
        <v>0</v>
      </c>
      <c r="H1646" s="3">
        <v>35703.11</v>
      </c>
      <c r="I1646" s="3">
        <v>10012.91</v>
      </c>
      <c r="J1646" s="3">
        <v>710.4</v>
      </c>
      <c r="K1646" s="3">
        <v>1087.1400000000001</v>
      </c>
      <c r="L1646" s="3">
        <v>0</v>
      </c>
      <c r="M1646" s="3"/>
      <c r="N1646" s="3">
        <v>0</v>
      </c>
      <c r="O1646" s="3">
        <v>0.87</v>
      </c>
      <c r="P1646" s="3">
        <v>95687</v>
      </c>
      <c r="Q1646" s="1">
        <v>44986</v>
      </c>
      <c r="R1646" t="s">
        <v>33</v>
      </c>
    </row>
    <row r="1647" spans="1:18" x14ac:dyDescent="0.25">
      <c r="A1647" t="s">
        <v>737</v>
      </c>
      <c r="B1647" t="s">
        <v>1188</v>
      </c>
      <c r="C1647" s="3">
        <v>36199</v>
      </c>
      <c r="D1647" s="3">
        <v>36793</v>
      </c>
      <c r="E1647" s="3">
        <v>0</v>
      </c>
      <c r="F1647" s="3">
        <v>594</v>
      </c>
      <c r="G1647" s="3">
        <v>594</v>
      </c>
      <c r="H1647" s="3">
        <v>35703.11</v>
      </c>
      <c r="I1647" s="3">
        <v>3784.84</v>
      </c>
      <c r="J1647" s="3">
        <v>0</v>
      </c>
      <c r="K1647" s="3">
        <v>410.78</v>
      </c>
      <c r="L1647" s="3">
        <v>0</v>
      </c>
      <c r="M1647" s="3"/>
      <c r="N1647" s="3">
        <v>0</v>
      </c>
      <c r="O1647" s="3">
        <v>0.27</v>
      </c>
      <c r="P1647" s="3">
        <v>39899</v>
      </c>
      <c r="Q1647" s="1">
        <v>44986</v>
      </c>
      <c r="R1647" t="s">
        <v>2499</v>
      </c>
    </row>
    <row r="1648" spans="1:18" x14ac:dyDescent="0.25">
      <c r="A1648" t="s">
        <v>739</v>
      </c>
      <c r="B1648" t="s">
        <v>740</v>
      </c>
      <c r="C1648" s="3">
        <v>33754</v>
      </c>
      <c r="D1648" s="3">
        <v>33754</v>
      </c>
      <c r="E1648" s="3">
        <v>0</v>
      </c>
      <c r="F1648" s="3">
        <v>0</v>
      </c>
      <c r="G1648" s="3">
        <v>0</v>
      </c>
      <c r="H1648" s="3">
        <v>35703.11</v>
      </c>
      <c r="I1648" s="3">
        <v>4690.1400000000003</v>
      </c>
      <c r="J1648" s="3">
        <v>0</v>
      </c>
      <c r="K1648" s="3">
        <v>509.08</v>
      </c>
      <c r="L1648" s="3">
        <v>0</v>
      </c>
      <c r="M1648" s="3"/>
      <c r="N1648" s="3">
        <v>-3721.73</v>
      </c>
      <c r="O1648" s="3">
        <v>0.4</v>
      </c>
      <c r="P1648" s="3">
        <v>37181</v>
      </c>
      <c r="Q1648" s="1">
        <v>44986</v>
      </c>
      <c r="R1648" t="s">
        <v>2500</v>
      </c>
    </row>
    <row r="1649" spans="1:18" x14ac:dyDescent="0.25">
      <c r="A1649" t="s">
        <v>741</v>
      </c>
      <c r="B1649" t="s">
        <v>742</v>
      </c>
      <c r="C1649" s="3">
        <v>52488</v>
      </c>
      <c r="D1649" s="3">
        <v>33804.71</v>
      </c>
      <c r="E1649" s="3">
        <v>0</v>
      </c>
      <c r="F1649" s="3">
        <v>0</v>
      </c>
      <c r="G1649" s="3">
        <v>0</v>
      </c>
      <c r="H1649" s="3">
        <v>35703.11</v>
      </c>
      <c r="I1649" s="3">
        <v>4744.68</v>
      </c>
      <c r="J1649" s="3">
        <v>0</v>
      </c>
      <c r="K1649" s="3">
        <v>514.94000000000005</v>
      </c>
      <c r="L1649" s="3">
        <v>0</v>
      </c>
      <c r="M1649" s="3"/>
      <c r="N1649" s="3">
        <v>-3726.66</v>
      </c>
      <c r="O1649" s="3">
        <v>0.93</v>
      </c>
      <c r="P1649" s="3">
        <v>37237</v>
      </c>
      <c r="Q1649" s="1">
        <v>44986</v>
      </c>
      <c r="R1649" t="s">
        <v>2501</v>
      </c>
    </row>
    <row r="1650" spans="1:18" x14ac:dyDescent="0.25">
      <c r="A1650" t="s">
        <v>743</v>
      </c>
      <c r="B1650" t="s">
        <v>1313</v>
      </c>
      <c r="C1650" s="3">
        <v>1623486</v>
      </c>
      <c r="D1650" s="3">
        <v>0</v>
      </c>
      <c r="E1650" s="3">
        <v>1074941.32</v>
      </c>
      <c r="F1650" s="3" t="s">
        <v>72</v>
      </c>
      <c r="G1650" s="3">
        <v>0</v>
      </c>
      <c r="H1650" s="3">
        <v>35703.11</v>
      </c>
      <c r="I1650" s="3">
        <v>4739.2299999999996</v>
      </c>
      <c r="J1650" s="3">
        <v>336</v>
      </c>
      <c r="K1650" s="3">
        <v>514.25</v>
      </c>
      <c r="L1650" s="3">
        <v>0</v>
      </c>
      <c r="M1650" s="3"/>
      <c r="N1650" s="3">
        <v>0</v>
      </c>
      <c r="O1650" s="3">
        <v>0.34</v>
      </c>
      <c r="P1650" s="3">
        <v>1718526</v>
      </c>
      <c r="Q1650" s="1">
        <v>44986</v>
      </c>
      <c r="R1650" t="s">
        <v>2502</v>
      </c>
    </row>
    <row r="1651" spans="1:18" x14ac:dyDescent="0.25">
      <c r="A1651" t="s">
        <v>745</v>
      </c>
      <c r="B1651" t="s">
        <v>746</v>
      </c>
      <c r="C1651" s="3">
        <v>34221</v>
      </c>
      <c r="D1651" s="3">
        <v>34221</v>
      </c>
      <c r="E1651" s="3">
        <v>0</v>
      </c>
      <c r="F1651" s="3">
        <v>0</v>
      </c>
      <c r="G1651" s="3">
        <v>0</v>
      </c>
      <c r="H1651" s="3">
        <v>35703.11</v>
      </c>
      <c r="I1651" s="3">
        <v>4821.03</v>
      </c>
      <c r="J1651" s="3">
        <v>343.2</v>
      </c>
      <c r="K1651" s="3">
        <v>523.55999999999995</v>
      </c>
      <c r="L1651" s="3">
        <v>0</v>
      </c>
      <c r="M1651" s="3"/>
      <c r="N1651" s="3">
        <v>-3734.06</v>
      </c>
      <c r="O1651" s="3">
        <v>0.16</v>
      </c>
      <c r="P1651" s="3">
        <v>37657</v>
      </c>
      <c r="Q1651" s="1">
        <v>44986</v>
      </c>
      <c r="R1651" t="s">
        <v>2503</v>
      </c>
    </row>
    <row r="1652" spans="1:18" x14ac:dyDescent="0.25">
      <c r="A1652" t="s">
        <v>747</v>
      </c>
      <c r="B1652" t="s">
        <v>748</v>
      </c>
      <c r="C1652" s="3">
        <v>41182</v>
      </c>
      <c r="D1652" s="3">
        <v>41182</v>
      </c>
      <c r="E1652" s="3">
        <v>0</v>
      </c>
      <c r="F1652" s="3">
        <v>0</v>
      </c>
      <c r="G1652" s="3">
        <v>0</v>
      </c>
      <c r="H1652" s="3">
        <v>35703.11</v>
      </c>
      <c r="I1652" s="3">
        <v>4837.3900000000003</v>
      </c>
      <c r="J1652" s="3">
        <v>343.2</v>
      </c>
      <c r="K1652" s="3">
        <v>524.94000000000005</v>
      </c>
      <c r="L1652" s="3">
        <v>0</v>
      </c>
      <c r="M1652" s="3"/>
      <c r="N1652" s="3">
        <v>3209.95</v>
      </c>
      <c r="O1652" s="3">
        <v>0.41</v>
      </c>
      <c r="P1652" s="3">
        <v>44619</v>
      </c>
      <c r="Q1652" s="1">
        <v>44986</v>
      </c>
      <c r="R1652" t="s">
        <v>2504</v>
      </c>
    </row>
    <row r="1653" spans="1:18" x14ac:dyDescent="0.25">
      <c r="A1653" t="s">
        <v>749</v>
      </c>
      <c r="B1653" t="s">
        <v>1189</v>
      </c>
      <c r="C1653" s="3">
        <v>37656</v>
      </c>
      <c r="D1653" s="3">
        <v>38272</v>
      </c>
      <c r="E1653" s="3">
        <v>0</v>
      </c>
      <c r="F1653" s="3">
        <v>1873.49</v>
      </c>
      <c r="G1653" s="3">
        <v>616</v>
      </c>
      <c r="H1653" s="3">
        <v>35703.11</v>
      </c>
      <c r="I1653" s="3">
        <v>4690.1400000000003</v>
      </c>
      <c r="J1653" s="3">
        <v>333.6</v>
      </c>
      <c r="K1653" s="3">
        <v>509.08</v>
      </c>
      <c r="L1653" s="3">
        <v>0</v>
      </c>
      <c r="M1653" s="3"/>
      <c r="N1653" s="3">
        <v>0</v>
      </c>
      <c r="O1653" s="3">
        <v>0.57999999999999996</v>
      </c>
      <c r="P1653" s="3">
        <v>42494</v>
      </c>
      <c r="Q1653" s="1">
        <v>44986</v>
      </c>
      <c r="R1653" t="s">
        <v>750</v>
      </c>
    </row>
    <row r="1654" spans="1:18" x14ac:dyDescent="0.25">
      <c r="A1654" t="s">
        <v>751</v>
      </c>
      <c r="B1654" t="s">
        <v>752</v>
      </c>
      <c r="C1654" s="3">
        <v>34199</v>
      </c>
      <c r="D1654" s="3">
        <v>34200</v>
      </c>
      <c r="E1654" s="3">
        <v>0</v>
      </c>
      <c r="F1654" s="3">
        <v>0</v>
      </c>
      <c r="G1654" s="3">
        <v>1</v>
      </c>
      <c r="H1654" s="3">
        <v>35703.11</v>
      </c>
      <c r="I1654" s="3">
        <v>4799.22</v>
      </c>
      <c r="J1654" s="3">
        <v>342</v>
      </c>
      <c r="K1654" s="3">
        <v>520.79999999999995</v>
      </c>
      <c r="L1654" s="3">
        <v>0</v>
      </c>
      <c r="M1654" s="3"/>
      <c r="N1654" s="3">
        <v>-3731.59</v>
      </c>
      <c r="O1654" s="3">
        <v>0.46</v>
      </c>
      <c r="P1654" s="3">
        <v>37633</v>
      </c>
      <c r="Q1654" s="1">
        <v>44986</v>
      </c>
      <c r="R1654" t="s">
        <v>2505</v>
      </c>
    </row>
    <row r="1655" spans="1:18" x14ac:dyDescent="0.25">
      <c r="A1655" t="s">
        <v>753</v>
      </c>
      <c r="B1655" t="s">
        <v>1314</v>
      </c>
      <c r="C1655" s="3">
        <v>36041</v>
      </c>
      <c r="D1655" s="3">
        <v>36584</v>
      </c>
      <c r="E1655" s="3">
        <v>0</v>
      </c>
      <c r="F1655" s="3">
        <v>1706.23</v>
      </c>
      <c r="G1655" s="3">
        <v>543</v>
      </c>
      <c r="H1655" s="3">
        <v>35703.11</v>
      </c>
      <c r="I1655" s="3">
        <v>4728.32</v>
      </c>
      <c r="J1655" s="3">
        <v>336</v>
      </c>
      <c r="K1655" s="3">
        <v>513.22</v>
      </c>
      <c r="L1655" s="3">
        <v>0</v>
      </c>
      <c r="M1655" s="3"/>
      <c r="N1655" s="3">
        <v>0</v>
      </c>
      <c r="O1655" s="3">
        <v>0.12</v>
      </c>
      <c r="P1655" s="3">
        <v>42444</v>
      </c>
      <c r="Q1655" s="1">
        <v>44986</v>
      </c>
      <c r="R1655" t="s">
        <v>392</v>
      </c>
    </row>
    <row r="1656" spans="1:18" x14ac:dyDescent="0.25">
      <c r="A1656" t="s">
        <v>754</v>
      </c>
      <c r="B1656" t="s">
        <v>685</v>
      </c>
      <c r="C1656" s="3">
        <v>490564</v>
      </c>
      <c r="D1656" s="3">
        <v>0</v>
      </c>
      <c r="E1656" s="3">
        <v>386766.25</v>
      </c>
      <c r="F1656" s="3">
        <v>123136.06</v>
      </c>
      <c r="G1656" s="3">
        <v>0</v>
      </c>
      <c r="H1656" s="3">
        <v>35703.11</v>
      </c>
      <c r="I1656" s="3">
        <v>4842.8500000000004</v>
      </c>
      <c r="J1656" s="3">
        <v>0</v>
      </c>
      <c r="K1656" s="3">
        <v>525.98</v>
      </c>
      <c r="L1656" s="3">
        <v>0</v>
      </c>
      <c r="M1656" s="3"/>
      <c r="N1656" s="3">
        <v>0</v>
      </c>
      <c r="O1656" s="3">
        <v>0.75</v>
      </c>
      <c r="P1656" s="3">
        <v>550975</v>
      </c>
      <c r="Q1656" s="1">
        <v>44986</v>
      </c>
      <c r="R1656" t="s">
        <v>685</v>
      </c>
    </row>
    <row r="1657" spans="1:18" x14ac:dyDescent="0.25">
      <c r="A1657" t="s">
        <v>755</v>
      </c>
      <c r="B1657" t="s">
        <v>314</v>
      </c>
      <c r="C1657" s="3">
        <v>1716938</v>
      </c>
      <c r="D1657" s="3">
        <v>0</v>
      </c>
      <c r="E1657" s="3">
        <v>1074046.74</v>
      </c>
      <c r="F1657" s="3">
        <v>696593.6</v>
      </c>
      <c r="G1657" s="3">
        <v>0</v>
      </c>
      <c r="H1657" s="3">
        <v>35703.11</v>
      </c>
      <c r="I1657" s="3">
        <v>4624.7</v>
      </c>
      <c r="J1657" s="3">
        <v>327.60000000000002</v>
      </c>
      <c r="K1657" s="3">
        <v>501.84</v>
      </c>
      <c r="L1657" s="3">
        <v>0</v>
      </c>
      <c r="M1657" s="3"/>
      <c r="N1657" s="3">
        <v>0</v>
      </c>
      <c r="O1657" s="3">
        <v>0.41</v>
      </c>
      <c r="P1657" s="3">
        <v>1811798</v>
      </c>
      <c r="Q1657" s="1">
        <v>44986</v>
      </c>
      <c r="R1657" t="s">
        <v>314</v>
      </c>
    </row>
    <row r="1658" spans="1:18" x14ac:dyDescent="0.25">
      <c r="A1658" t="s">
        <v>756</v>
      </c>
      <c r="B1658" t="s">
        <v>1237</v>
      </c>
      <c r="C1658" s="3">
        <v>77234</v>
      </c>
      <c r="D1658" s="3">
        <v>39025</v>
      </c>
      <c r="E1658" s="3">
        <v>38209</v>
      </c>
      <c r="F1658" s="3">
        <v>3767.82</v>
      </c>
      <c r="G1658" s="3">
        <v>0</v>
      </c>
      <c r="H1658" s="3">
        <v>35703.11</v>
      </c>
      <c r="I1658" s="3">
        <v>4990.09</v>
      </c>
      <c r="J1658" s="3">
        <v>355.2</v>
      </c>
      <c r="K1658" s="3">
        <v>541.84</v>
      </c>
      <c r="L1658" s="3">
        <v>0</v>
      </c>
      <c r="M1658" s="3"/>
      <c r="N1658" s="3">
        <v>0</v>
      </c>
      <c r="O1658" s="3">
        <v>0.94</v>
      </c>
      <c r="P1658" s="3">
        <v>83568</v>
      </c>
      <c r="Q1658" s="1">
        <v>44986</v>
      </c>
      <c r="R1658" t="s">
        <v>33</v>
      </c>
    </row>
    <row r="1659" spans="1:18" x14ac:dyDescent="0.25">
      <c r="A1659" t="s">
        <v>757</v>
      </c>
      <c r="B1659" t="s">
        <v>720</v>
      </c>
      <c r="C1659" s="3">
        <v>37849</v>
      </c>
      <c r="D1659" s="3">
        <v>37849</v>
      </c>
      <c r="E1659" s="3">
        <v>0</v>
      </c>
      <c r="F1659" s="3">
        <v>0</v>
      </c>
      <c r="G1659" s="3">
        <v>0</v>
      </c>
      <c r="H1659" s="3">
        <v>35703.11</v>
      </c>
      <c r="I1659" s="3">
        <v>5033.72</v>
      </c>
      <c r="J1659" s="3">
        <v>356.4</v>
      </c>
      <c r="K1659" s="3">
        <v>546.33000000000004</v>
      </c>
      <c r="L1659" s="3">
        <v>0</v>
      </c>
      <c r="M1659" s="3"/>
      <c r="N1659" s="3">
        <v>0</v>
      </c>
      <c r="O1659" s="3">
        <v>0.44</v>
      </c>
      <c r="P1659" s="3">
        <v>41640</v>
      </c>
      <c r="Q1659" s="1">
        <v>44986</v>
      </c>
      <c r="R1659" t="s">
        <v>720</v>
      </c>
    </row>
    <row r="1660" spans="1:18" x14ac:dyDescent="0.25">
      <c r="A1660" t="s">
        <v>758</v>
      </c>
      <c r="B1660" t="s">
        <v>759</v>
      </c>
      <c r="C1660" s="3">
        <v>34214</v>
      </c>
      <c r="D1660" s="3">
        <v>34214</v>
      </c>
      <c r="E1660" s="3">
        <v>0</v>
      </c>
      <c r="F1660" s="3">
        <v>0</v>
      </c>
      <c r="G1660" s="3">
        <v>0</v>
      </c>
      <c r="H1660" s="3">
        <v>35703.11</v>
      </c>
      <c r="I1660" s="3">
        <v>4815.58</v>
      </c>
      <c r="J1660" s="3">
        <v>342</v>
      </c>
      <c r="K1660" s="3">
        <v>522.53</v>
      </c>
      <c r="L1660" s="3">
        <v>0</v>
      </c>
      <c r="M1660" s="3"/>
      <c r="N1660" s="3">
        <v>-3733.07</v>
      </c>
      <c r="O1660" s="3">
        <v>0.85</v>
      </c>
      <c r="P1660" s="3">
        <v>37651</v>
      </c>
      <c r="Q1660" s="1">
        <v>44986</v>
      </c>
      <c r="R1660" t="s">
        <v>2506</v>
      </c>
    </row>
    <row r="1661" spans="1:18" x14ac:dyDescent="0.25">
      <c r="A1661" t="s">
        <v>760</v>
      </c>
      <c r="B1661" t="s">
        <v>761</v>
      </c>
      <c r="C1661" s="3">
        <v>79992</v>
      </c>
      <c r="D1661" s="3">
        <v>0</v>
      </c>
      <c r="E1661" s="3">
        <v>77370.460000000006</v>
      </c>
      <c r="F1661" s="3">
        <v>6490.06</v>
      </c>
      <c r="G1661" s="3">
        <v>0</v>
      </c>
      <c r="H1661" s="3">
        <v>35703.11</v>
      </c>
      <c r="I1661" s="3">
        <v>5780.87</v>
      </c>
      <c r="J1661" s="3">
        <v>0</v>
      </c>
      <c r="K1661" s="3">
        <v>627.38</v>
      </c>
      <c r="L1661" s="3">
        <v>0</v>
      </c>
      <c r="M1661" s="3"/>
      <c r="N1661" s="3">
        <v>0</v>
      </c>
      <c r="O1661" s="3">
        <v>0.12</v>
      </c>
      <c r="P1661" s="3">
        <v>125972</v>
      </c>
      <c r="Q1661" s="1">
        <v>44986</v>
      </c>
      <c r="R1661" t="s">
        <v>761</v>
      </c>
    </row>
    <row r="1662" spans="1:18" x14ac:dyDescent="0.25">
      <c r="A1662" t="s">
        <v>762</v>
      </c>
      <c r="B1662" t="s">
        <v>763</v>
      </c>
      <c r="C1662" s="3">
        <v>1173821</v>
      </c>
      <c r="D1662" s="3">
        <v>0</v>
      </c>
      <c r="E1662" s="3">
        <v>772231.2</v>
      </c>
      <c r="F1662" s="3" t="s">
        <v>72</v>
      </c>
      <c r="G1662" s="3">
        <v>0</v>
      </c>
      <c r="H1662" s="3">
        <v>35703.11</v>
      </c>
      <c r="I1662" s="3">
        <v>7836.9</v>
      </c>
      <c r="J1662" s="3">
        <v>556.79999999999995</v>
      </c>
      <c r="K1662" s="3">
        <v>850.88</v>
      </c>
      <c r="L1662" s="3">
        <v>0</v>
      </c>
      <c r="M1662" s="3"/>
      <c r="N1662" s="3">
        <v>6165.48</v>
      </c>
      <c r="O1662" s="3">
        <v>0.27</v>
      </c>
      <c r="P1662" s="3">
        <v>1263546</v>
      </c>
      <c r="Q1662" s="1">
        <v>44986</v>
      </c>
      <c r="R1662" t="s">
        <v>2507</v>
      </c>
    </row>
    <row r="1663" spans="1:18" x14ac:dyDescent="0.25">
      <c r="A1663" t="s">
        <v>764</v>
      </c>
      <c r="B1663" t="s">
        <v>278</v>
      </c>
      <c r="C1663" s="3">
        <v>177550</v>
      </c>
      <c r="D1663" s="3">
        <v>0</v>
      </c>
      <c r="E1663" s="3">
        <v>164626.97</v>
      </c>
      <c r="F1663" s="3">
        <v>21154.38</v>
      </c>
      <c r="G1663" s="3">
        <v>0</v>
      </c>
      <c r="H1663" s="3">
        <v>35703.11</v>
      </c>
      <c r="I1663" s="3">
        <v>10481.92</v>
      </c>
      <c r="J1663" s="3">
        <v>744</v>
      </c>
      <c r="K1663" s="3">
        <v>1138.18</v>
      </c>
      <c r="L1663" s="3">
        <v>0</v>
      </c>
      <c r="M1663" s="3"/>
      <c r="N1663" s="3">
        <v>0</v>
      </c>
      <c r="O1663" s="3">
        <v>0.44</v>
      </c>
      <c r="P1663" s="3">
        <v>233849</v>
      </c>
      <c r="Q1663" s="1">
        <v>44986</v>
      </c>
      <c r="R1663" t="s">
        <v>278</v>
      </c>
    </row>
    <row r="1664" spans="1:18" x14ac:dyDescent="0.25">
      <c r="A1664" t="s">
        <v>765</v>
      </c>
      <c r="B1664" t="s">
        <v>766</v>
      </c>
      <c r="C1664" s="3">
        <v>40005</v>
      </c>
      <c r="D1664" s="3">
        <v>40005</v>
      </c>
      <c r="E1664" s="3">
        <v>0</v>
      </c>
      <c r="F1664" s="3">
        <v>0</v>
      </c>
      <c r="G1664" s="3">
        <v>0</v>
      </c>
      <c r="H1664" s="3">
        <v>35703.11</v>
      </c>
      <c r="I1664" s="3">
        <v>10481.92</v>
      </c>
      <c r="J1664" s="3">
        <v>744</v>
      </c>
      <c r="K1664" s="3">
        <v>1137.8399999999999</v>
      </c>
      <c r="L1664" s="3">
        <v>0</v>
      </c>
      <c r="M1664" s="3"/>
      <c r="N1664" s="3">
        <v>-4258.22</v>
      </c>
      <c r="O1664" s="3">
        <v>0.35</v>
      </c>
      <c r="P1664" s="3">
        <v>43809</v>
      </c>
      <c r="Q1664" s="1">
        <v>44986</v>
      </c>
      <c r="R1664" t="s">
        <v>2508</v>
      </c>
    </row>
    <row r="1665" spans="1:18" x14ac:dyDescent="0.25">
      <c r="A1665" t="s">
        <v>767</v>
      </c>
      <c r="B1665" t="s">
        <v>768</v>
      </c>
      <c r="C1665" s="3">
        <v>1486532</v>
      </c>
      <c r="D1665" s="3">
        <v>28508.73</v>
      </c>
      <c r="E1665" s="3">
        <v>1129682.2</v>
      </c>
      <c r="F1665" s="3">
        <v>384825.18</v>
      </c>
      <c r="G1665" s="3">
        <v>0</v>
      </c>
      <c r="H1665" s="3">
        <v>35703.11</v>
      </c>
      <c r="I1665" s="3">
        <v>10481.92</v>
      </c>
      <c r="J1665" s="3">
        <v>744</v>
      </c>
      <c r="K1665" s="3">
        <v>1138.18</v>
      </c>
      <c r="L1665" s="3">
        <v>0</v>
      </c>
      <c r="M1665" s="3"/>
      <c r="N1665" s="3">
        <v>0</v>
      </c>
      <c r="O1665" s="3">
        <v>0.41</v>
      </c>
      <c r="P1665" s="3">
        <v>1562575</v>
      </c>
      <c r="Q1665" s="1">
        <v>44986</v>
      </c>
      <c r="R1665" t="s">
        <v>768</v>
      </c>
    </row>
    <row r="1666" spans="1:18" x14ac:dyDescent="0.25">
      <c r="A1666" t="s">
        <v>769</v>
      </c>
      <c r="B1666" t="s">
        <v>770</v>
      </c>
      <c r="C1666" s="3">
        <v>44232</v>
      </c>
      <c r="D1666" s="3">
        <v>44232</v>
      </c>
      <c r="E1666" s="3">
        <v>0</v>
      </c>
      <c r="F1666" s="3">
        <v>0</v>
      </c>
      <c r="G1666" s="3">
        <v>0</v>
      </c>
      <c r="H1666" s="3">
        <v>35703.11</v>
      </c>
      <c r="I1666" s="3">
        <v>10803.69</v>
      </c>
      <c r="J1666" s="3">
        <v>766.8</v>
      </c>
      <c r="K1666" s="3">
        <v>1172.67</v>
      </c>
      <c r="L1666" s="3">
        <v>0</v>
      </c>
      <c r="M1666" s="3"/>
      <c r="N1666" s="3">
        <v>-4287.8100000000004</v>
      </c>
      <c r="O1666" s="3">
        <v>0.54</v>
      </c>
      <c r="P1666" s="3">
        <v>44159</v>
      </c>
      <c r="Q1666" s="1">
        <v>44986</v>
      </c>
      <c r="R1666" t="s">
        <v>2509</v>
      </c>
    </row>
    <row r="1667" spans="1:18" x14ac:dyDescent="0.25">
      <c r="A1667" t="s">
        <v>771</v>
      </c>
      <c r="B1667" t="s">
        <v>772</v>
      </c>
      <c r="C1667" s="3">
        <v>38059</v>
      </c>
      <c r="D1667" s="3">
        <v>38059</v>
      </c>
      <c r="E1667" s="3">
        <v>0</v>
      </c>
      <c r="F1667" s="3">
        <v>0</v>
      </c>
      <c r="G1667" s="3">
        <v>0</v>
      </c>
      <c r="H1667" s="3">
        <v>35703.11</v>
      </c>
      <c r="I1667" s="3">
        <v>8578.6</v>
      </c>
      <c r="J1667" s="3">
        <v>608.4</v>
      </c>
      <c r="K1667" s="3">
        <v>931.24</v>
      </c>
      <c r="L1667" s="3">
        <v>0</v>
      </c>
      <c r="M1667" s="3"/>
      <c r="N1667" s="3">
        <v>-4082.19</v>
      </c>
      <c r="O1667" s="3">
        <v>0.84</v>
      </c>
      <c r="P1667" s="3">
        <v>41740</v>
      </c>
      <c r="Q1667" s="1">
        <v>44986</v>
      </c>
      <c r="R1667" t="s">
        <v>2510</v>
      </c>
    </row>
    <row r="1668" spans="1:18" x14ac:dyDescent="0.25">
      <c r="A1668" t="s">
        <v>773</v>
      </c>
      <c r="B1668" t="s">
        <v>1315</v>
      </c>
      <c r="C1668" s="3">
        <v>2803297</v>
      </c>
      <c r="D1668" s="3">
        <v>0</v>
      </c>
      <c r="E1668" s="3">
        <v>1783567.47</v>
      </c>
      <c r="F1668" s="3" t="s">
        <v>72</v>
      </c>
      <c r="G1668" s="3">
        <v>0</v>
      </c>
      <c r="H1668" s="3">
        <v>35703.11</v>
      </c>
      <c r="I1668" s="3">
        <v>6991.58</v>
      </c>
      <c r="J1668" s="3">
        <v>496.8</v>
      </c>
      <c r="K1668" s="3">
        <v>758.79</v>
      </c>
      <c r="L1668" s="3">
        <v>0</v>
      </c>
      <c r="M1668" s="3"/>
      <c r="N1668" s="3">
        <v>0</v>
      </c>
      <c r="O1668" s="3">
        <v>0.35</v>
      </c>
      <c r="P1668" s="3">
        <v>2936426</v>
      </c>
      <c r="Q1668" s="1">
        <v>44986</v>
      </c>
      <c r="R1668" t="s">
        <v>2511</v>
      </c>
    </row>
    <row r="1669" spans="1:18" x14ac:dyDescent="0.25">
      <c r="A1669" t="s">
        <v>775</v>
      </c>
      <c r="B1669" t="s">
        <v>768</v>
      </c>
      <c r="C1669" s="3">
        <v>1265979</v>
      </c>
      <c r="D1669" s="3">
        <v>23647.599999999999</v>
      </c>
      <c r="E1669" s="3">
        <v>964206.67</v>
      </c>
      <c r="F1669" s="3">
        <v>326335.06</v>
      </c>
      <c r="G1669" s="3">
        <v>0</v>
      </c>
      <c r="H1669" s="3">
        <v>35703.11</v>
      </c>
      <c r="I1669" s="3">
        <v>6669.82</v>
      </c>
      <c r="J1669" s="3">
        <v>472.8</v>
      </c>
      <c r="K1669" s="3">
        <v>724.3</v>
      </c>
      <c r="L1669" s="3">
        <v>0</v>
      </c>
      <c r="M1669" s="3"/>
      <c r="N1669" s="3">
        <v>0</v>
      </c>
      <c r="O1669" s="3">
        <v>0.24</v>
      </c>
      <c r="P1669" s="3">
        <v>1334112</v>
      </c>
      <c r="Q1669" s="1">
        <v>44986</v>
      </c>
      <c r="R1669" t="s">
        <v>768</v>
      </c>
    </row>
    <row r="1670" spans="1:18" x14ac:dyDescent="0.25">
      <c r="A1670" t="s">
        <v>776</v>
      </c>
      <c r="B1670" t="s">
        <v>1309</v>
      </c>
      <c r="C1670" s="3">
        <v>2716758</v>
      </c>
      <c r="D1670" s="3">
        <v>0</v>
      </c>
      <c r="E1670" s="3">
        <v>1730064.34</v>
      </c>
      <c r="F1670" s="3" t="s">
        <v>72</v>
      </c>
      <c r="G1670" s="3">
        <v>0</v>
      </c>
      <c r="H1670" s="3">
        <v>35703.11</v>
      </c>
      <c r="I1670" s="3">
        <v>6358.96</v>
      </c>
      <c r="J1670" s="3">
        <v>451.2</v>
      </c>
      <c r="K1670" s="3">
        <v>690.15</v>
      </c>
      <c r="L1670" s="3">
        <v>0</v>
      </c>
      <c r="M1670" s="3"/>
      <c r="N1670" s="3">
        <v>0</v>
      </c>
      <c r="O1670" s="3">
        <v>0.36</v>
      </c>
      <c r="P1670" s="3">
        <v>2846465</v>
      </c>
      <c r="Q1670" s="1">
        <v>44986</v>
      </c>
      <c r="R1670" t="s">
        <v>2480</v>
      </c>
    </row>
    <row r="1671" spans="1:18" x14ac:dyDescent="0.25">
      <c r="A1671" t="s">
        <v>777</v>
      </c>
      <c r="B1671" t="s">
        <v>1316</v>
      </c>
      <c r="C1671" s="3">
        <v>35786</v>
      </c>
      <c r="D1671" s="3">
        <v>35786</v>
      </c>
      <c r="E1671" s="3">
        <v>0</v>
      </c>
      <c r="F1671" s="3">
        <v>597</v>
      </c>
      <c r="G1671" s="3">
        <v>0</v>
      </c>
      <c r="H1671" s="3">
        <v>35703.11</v>
      </c>
      <c r="I1671" s="3">
        <v>6353.51</v>
      </c>
      <c r="J1671" s="3">
        <v>451.2</v>
      </c>
      <c r="K1671" s="3">
        <v>689.81</v>
      </c>
      <c r="L1671" s="3">
        <v>0</v>
      </c>
      <c r="M1671" s="3"/>
      <c r="N1671" s="3">
        <v>0</v>
      </c>
      <c r="O1671" s="3">
        <v>0.37</v>
      </c>
      <c r="P1671" s="3">
        <v>43795</v>
      </c>
      <c r="Q1671" s="1">
        <v>44986</v>
      </c>
      <c r="R1671" t="s">
        <v>2512</v>
      </c>
    </row>
    <row r="1672" spans="1:18" x14ac:dyDescent="0.25">
      <c r="A1672" t="s">
        <v>779</v>
      </c>
      <c r="B1672" t="s">
        <v>780</v>
      </c>
      <c r="C1672" s="3">
        <v>510504</v>
      </c>
      <c r="D1672" s="3">
        <v>0</v>
      </c>
      <c r="E1672" s="3">
        <v>438903.63</v>
      </c>
      <c r="F1672" s="3" t="s">
        <v>72</v>
      </c>
      <c r="G1672" s="3">
        <v>0</v>
      </c>
      <c r="H1672" s="3">
        <v>35703.11</v>
      </c>
      <c r="I1672" s="3">
        <v>6631.64</v>
      </c>
      <c r="J1672" s="3">
        <v>0</v>
      </c>
      <c r="K1672" s="3">
        <v>720.16</v>
      </c>
      <c r="L1672" s="3">
        <v>0</v>
      </c>
      <c r="M1672" s="3"/>
      <c r="N1672" s="3">
        <v>19275.96</v>
      </c>
      <c r="O1672" s="3">
        <v>0.95</v>
      </c>
      <c r="P1672" s="3">
        <v>594781</v>
      </c>
      <c r="Q1672" s="1">
        <v>44986</v>
      </c>
      <c r="R1672" t="s">
        <v>2513</v>
      </c>
    </row>
    <row r="1673" spans="1:18" x14ac:dyDescent="0.25">
      <c r="A1673" t="s">
        <v>781</v>
      </c>
      <c r="B1673" t="s">
        <v>1317</v>
      </c>
      <c r="C1673" s="3">
        <v>2936353</v>
      </c>
      <c r="D1673" s="3">
        <v>0</v>
      </c>
      <c r="E1673" s="3">
        <v>1865769.84</v>
      </c>
      <c r="F1673" s="3" t="s">
        <v>72</v>
      </c>
      <c r="G1673" s="3">
        <v>0</v>
      </c>
      <c r="H1673" s="3">
        <v>35703.11</v>
      </c>
      <c r="I1673" s="3">
        <v>7945.97</v>
      </c>
      <c r="J1673" s="3">
        <v>565.20000000000005</v>
      </c>
      <c r="K1673" s="3">
        <v>862.6</v>
      </c>
      <c r="L1673" s="3">
        <v>0</v>
      </c>
      <c r="M1673" s="3"/>
      <c r="N1673" s="3">
        <v>0</v>
      </c>
      <c r="O1673" s="3">
        <v>0.63</v>
      </c>
      <c r="P1673" s="3">
        <v>3074719</v>
      </c>
      <c r="Q1673" s="1">
        <v>44986</v>
      </c>
      <c r="R1673" t="s">
        <v>2514</v>
      </c>
    </row>
    <row r="1674" spans="1:18" x14ac:dyDescent="0.25">
      <c r="A1674" t="s">
        <v>783</v>
      </c>
      <c r="B1674" t="s">
        <v>784</v>
      </c>
      <c r="C1674" s="3">
        <v>37424</v>
      </c>
      <c r="D1674" s="3">
        <v>37424</v>
      </c>
      <c r="E1674" s="3">
        <v>0</v>
      </c>
      <c r="F1674" s="3">
        <v>0</v>
      </c>
      <c r="G1674" s="3">
        <v>0</v>
      </c>
      <c r="H1674" s="3">
        <v>35703.11</v>
      </c>
      <c r="I1674" s="3">
        <v>7956.88</v>
      </c>
      <c r="J1674" s="3">
        <v>565.20000000000005</v>
      </c>
      <c r="K1674" s="3">
        <v>863.64</v>
      </c>
      <c r="L1674" s="3">
        <v>0</v>
      </c>
      <c r="M1674" s="3"/>
      <c r="N1674" s="3">
        <v>-4024.49</v>
      </c>
      <c r="O1674" s="3">
        <v>0.66</v>
      </c>
      <c r="P1674" s="3">
        <v>41065</v>
      </c>
      <c r="Q1674" s="1">
        <v>44986</v>
      </c>
      <c r="R1674" t="s">
        <v>2515</v>
      </c>
    </row>
    <row r="1675" spans="1:18" x14ac:dyDescent="0.25">
      <c r="A1675" t="s">
        <v>785</v>
      </c>
      <c r="B1675" t="s">
        <v>786</v>
      </c>
      <c r="C1675" s="3">
        <v>157118</v>
      </c>
      <c r="D1675" s="3">
        <v>0</v>
      </c>
      <c r="E1675" s="3">
        <v>141725.26</v>
      </c>
      <c r="F1675" s="3">
        <v>22479</v>
      </c>
      <c r="G1675" s="3">
        <v>0</v>
      </c>
      <c r="H1675" s="3">
        <v>35703.11</v>
      </c>
      <c r="I1675" s="3">
        <v>7629.66</v>
      </c>
      <c r="J1675" s="3">
        <v>540</v>
      </c>
      <c r="K1675" s="3">
        <v>828.11</v>
      </c>
      <c r="L1675" s="3">
        <v>0</v>
      </c>
      <c r="M1675" s="3"/>
      <c r="N1675" s="3">
        <v>0</v>
      </c>
      <c r="O1675" s="3">
        <v>0.86</v>
      </c>
      <c r="P1675" s="3">
        <v>208906</v>
      </c>
      <c r="Q1675" s="1">
        <v>44986</v>
      </c>
      <c r="R1675" t="s">
        <v>786</v>
      </c>
    </row>
    <row r="1676" spans="1:18" x14ac:dyDescent="0.25">
      <c r="A1676" t="s">
        <v>787</v>
      </c>
      <c r="B1676" t="s">
        <v>780</v>
      </c>
      <c r="C1676" s="3">
        <v>514372</v>
      </c>
      <c r="D1676" s="3">
        <v>0</v>
      </c>
      <c r="E1676" s="3">
        <v>442231.85</v>
      </c>
      <c r="F1676" s="3" t="s">
        <v>72</v>
      </c>
      <c r="G1676" s="3">
        <v>0</v>
      </c>
      <c r="H1676" s="3">
        <v>35703.11</v>
      </c>
      <c r="I1676" s="3">
        <v>6991.58</v>
      </c>
      <c r="J1676" s="3">
        <v>0</v>
      </c>
      <c r="K1676" s="3">
        <v>759.13</v>
      </c>
      <c r="L1676" s="3">
        <v>0</v>
      </c>
      <c r="M1676" s="3"/>
      <c r="N1676" s="3">
        <v>19275.96</v>
      </c>
      <c r="O1676" s="3">
        <v>0.63</v>
      </c>
      <c r="P1676" s="3">
        <v>599214</v>
      </c>
      <c r="Q1676" s="1">
        <v>44986</v>
      </c>
      <c r="R1676" t="s">
        <v>2513</v>
      </c>
    </row>
    <row r="1677" spans="1:18" x14ac:dyDescent="0.25">
      <c r="A1677" t="s">
        <v>788</v>
      </c>
      <c r="B1677" t="s">
        <v>252</v>
      </c>
      <c r="C1677" s="3">
        <v>40572</v>
      </c>
      <c r="D1677" s="3">
        <v>40572</v>
      </c>
      <c r="E1677" s="3">
        <v>0</v>
      </c>
      <c r="F1677" s="3">
        <v>0</v>
      </c>
      <c r="G1677" s="3">
        <v>0</v>
      </c>
      <c r="H1677" s="3">
        <v>35703.11</v>
      </c>
      <c r="I1677" s="3">
        <v>6991.58</v>
      </c>
      <c r="J1677" s="3">
        <v>496.8</v>
      </c>
      <c r="K1677" s="3">
        <v>758.79</v>
      </c>
      <c r="L1677" s="3">
        <v>0</v>
      </c>
      <c r="M1677" s="3"/>
      <c r="N1677" s="3">
        <v>-3934.75</v>
      </c>
      <c r="O1677" s="3">
        <v>0.47</v>
      </c>
      <c r="P1677" s="3">
        <v>40016</v>
      </c>
      <c r="Q1677" s="1">
        <v>44986</v>
      </c>
      <c r="R1677" t="s">
        <v>2339</v>
      </c>
    </row>
    <row r="1678" spans="1:18" x14ac:dyDescent="0.25">
      <c r="A1678" t="s">
        <v>789</v>
      </c>
      <c r="B1678" t="s">
        <v>1318</v>
      </c>
      <c r="C1678" s="3">
        <v>1847955</v>
      </c>
      <c r="D1678" s="3">
        <v>0</v>
      </c>
      <c r="E1678" s="3">
        <v>1214675.96</v>
      </c>
      <c r="F1678" s="3" t="s">
        <v>72</v>
      </c>
      <c r="G1678" s="3">
        <v>0</v>
      </c>
      <c r="H1678" s="3">
        <v>35703.11</v>
      </c>
      <c r="I1678" s="3">
        <v>6675.27</v>
      </c>
      <c r="J1678" s="3">
        <v>474</v>
      </c>
      <c r="K1678" s="3">
        <v>724.64</v>
      </c>
      <c r="L1678" s="3">
        <v>0</v>
      </c>
      <c r="M1678" s="3"/>
      <c r="N1678" s="3">
        <v>0</v>
      </c>
      <c r="O1678" s="3">
        <v>0.18</v>
      </c>
      <c r="P1678" s="3">
        <v>1952266</v>
      </c>
      <c r="Q1678" s="1">
        <v>44986</v>
      </c>
      <c r="R1678" t="s">
        <v>2516</v>
      </c>
    </row>
    <row r="1679" spans="1:18" x14ac:dyDescent="0.25">
      <c r="A1679" t="s">
        <v>791</v>
      </c>
      <c r="B1679" t="s">
        <v>792</v>
      </c>
      <c r="C1679" s="3">
        <v>418004</v>
      </c>
      <c r="D1679" s="3">
        <v>0</v>
      </c>
      <c r="E1679" s="3">
        <v>336880.4</v>
      </c>
      <c r="F1679" s="3" t="s">
        <v>72</v>
      </c>
      <c r="G1679" s="3">
        <v>0</v>
      </c>
      <c r="H1679" s="3">
        <v>35703.11</v>
      </c>
      <c r="I1679" s="3">
        <v>6353.51</v>
      </c>
      <c r="J1679" s="3">
        <v>451.2</v>
      </c>
      <c r="K1679" s="3">
        <v>689.81</v>
      </c>
      <c r="L1679" s="3">
        <v>0</v>
      </c>
      <c r="M1679" s="3"/>
      <c r="N1679" s="3">
        <v>0</v>
      </c>
      <c r="O1679" s="3">
        <v>0.35</v>
      </c>
      <c r="P1679" s="3">
        <v>478046</v>
      </c>
      <c r="Q1679" s="1">
        <v>44986</v>
      </c>
      <c r="R1679" t="s">
        <v>792</v>
      </c>
    </row>
    <row r="1680" spans="1:18" x14ac:dyDescent="0.25">
      <c r="A1680" t="s">
        <v>793</v>
      </c>
      <c r="B1680" t="s">
        <v>794</v>
      </c>
      <c r="C1680" s="3">
        <v>35786</v>
      </c>
      <c r="D1680" s="3">
        <v>35786</v>
      </c>
      <c r="E1680" s="3">
        <v>0</v>
      </c>
      <c r="F1680" s="3">
        <v>0</v>
      </c>
      <c r="G1680" s="3">
        <v>0</v>
      </c>
      <c r="H1680" s="3">
        <v>35703.11</v>
      </c>
      <c r="I1680" s="3">
        <v>6353.51</v>
      </c>
      <c r="J1680" s="3">
        <v>451.2</v>
      </c>
      <c r="K1680" s="3">
        <v>689.81</v>
      </c>
      <c r="L1680" s="3">
        <v>0</v>
      </c>
      <c r="M1680" s="3"/>
      <c r="N1680" s="3">
        <v>-3876.07</v>
      </c>
      <c r="O1680" s="3">
        <v>0.44</v>
      </c>
      <c r="P1680" s="3">
        <v>39322</v>
      </c>
      <c r="Q1680" s="1">
        <v>44986</v>
      </c>
      <c r="R1680" t="s">
        <v>2517</v>
      </c>
    </row>
    <row r="1681" spans="1:18" x14ac:dyDescent="0.25">
      <c r="A1681" t="s">
        <v>795</v>
      </c>
      <c r="B1681" t="s">
        <v>644</v>
      </c>
      <c r="C1681" s="3">
        <v>35786</v>
      </c>
      <c r="D1681" s="3">
        <v>35786</v>
      </c>
      <c r="E1681" s="3">
        <v>0</v>
      </c>
      <c r="F1681" s="3">
        <v>0</v>
      </c>
      <c r="G1681" s="3">
        <v>0</v>
      </c>
      <c r="H1681" s="3">
        <v>35703.11</v>
      </c>
      <c r="I1681" s="3">
        <v>6353.51</v>
      </c>
      <c r="J1681" s="3">
        <v>451.2</v>
      </c>
      <c r="K1681" s="3">
        <v>689.81</v>
      </c>
      <c r="L1681" s="3">
        <v>0</v>
      </c>
      <c r="M1681" s="3"/>
      <c r="N1681" s="3">
        <v>-3876.07</v>
      </c>
      <c r="O1681" s="3">
        <v>0.44</v>
      </c>
      <c r="P1681" s="3">
        <v>39322</v>
      </c>
      <c r="Q1681" s="1">
        <v>44986</v>
      </c>
      <c r="R1681" t="s">
        <v>2468</v>
      </c>
    </row>
    <row r="1682" spans="1:18" x14ac:dyDescent="0.25">
      <c r="A1682" t="s">
        <v>796</v>
      </c>
      <c r="B1682" t="s">
        <v>234</v>
      </c>
      <c r="C1682" s="3">
        <v>177159</v>
      </c>
      <c r="D1682" s="3">
        <v>177159</v>
      </c>
      <c r="E1682" s="3">
        <v>0</v>
      </c>
      <c r="F1682" s="3">
        <v>0</v>
      </c>
      <c r="G1682" s="3">
        <v>0</v>
      </c>
      <c r="H1682" s="3">
        <v>35703.11</v>
      </c>
      <c r="I1682" s="3">
        <v>6037.2</v>
      </c>
      <c r="J1682" s="3">
        <v>428.5</v>
      </c>
      <c r="K1682" s="3">
        <v>655.32000000000005</v>
      </c>
      <c r="L1682" s="3">
        <v>0</v>
      </c>
      <c r="M1682" s="3"/>
      <c r="N1682" s="3">
        <v>0</v>
      </c>
      <c r="O1682" s="3">
        <v>0.87</v>
      </c>
      <c r="P1682" s="3">
        <v>42825</v>
      </c>
      <c r="Q1682" s="1">
        <v>44986</v>
      </c>
      <c r="R1682" t="s">
        <v>234</v>
      </c>
    </row>
    <row r="1683" spans="1:18" x14ac:dyDescent="0.25">
      <c r="A1683" t="s">
        <v>797</v>
      </c>
      <c r="B1683" t="s">
        <v>234</v>
      </c>
      <c r="C1683" s="3">
        <v>178663</v>
      </c>
      <c r="D1683" s="3">
        <v>178663</v>
      </c>
      <c r="E1683" s="3">
        <v>0</v>
      </c>
      <c r="F1683" s="3">
        <v>0</v>
      </c>
      <c r="G1683" s="3">
        <v>0</v>
      </c>
      <c r="H1683" s="3">
        <v>35703.11</v>
      </c>
      <c r="I1683" s="3">
        <v>6348.05</v>
      </c>
      <c r="J1683" s="3">
        <v>451.2</v>
      </c>
      <c r="K1683" s="3">
        <v>689.12</v>
      </c>
      <c r="L1683" s="3">
        <v>0</v>
      </c>
      <c r="M1683" s="3"/>
      <c r="N1683" s="3">
        <v>0</v>
      </c>
      <c r="O1683" s="3">
        <v>0.52</v>
      </c>
      <c r="P1683" s="3">
        <v>43192</v>
      </c>
      <c r="Q1683" s="1">
        <v>44986</v>
      </c>
      <c r="R1683" t="s">
        <v>234</v>
      </c>
    </row>
    <row r="1684" spans="1:18" x14ac:dyDescent="0.25">
      <c r="A1684" t="s">
        <v>798</v>
      </c>
      <c r="B1684" t="s">
        <v>799</v>
      </c>
      <c r="C1684" s="3">
        <v>43763</v>
      </c>
      <c r="D1684" s="3">
        <v>43763</v>
      </c>
      <c r="E1684" s="3">
        <v>0</v>
      </c>
      <c r="F1684" s="3">
        <v>0</v>
      </c>
      <c r="G1684" s="3">
        <v>0</v>
      </c>
      <c r="H1684" s="3">
        <v>35703.11</v>
      </c>
      <c r="I1684" s="3">
        <v>7913.25</v>
      </c>
      <c r="J1684" s="3">
        <v>0</v>
      </c>
      <c r="K1684" s="3">
        <v>859.16</v>
      </c>
      <c r="L1684" s="3">
        <v>0</v>
      </c>
      <c r="M1684" s="3"/>
      <c r="N1684" s="3">
        <v>9089.93</v>
      </c>
      <c r="O1684" s="3">
        <v>0.55000000000000004</v>
      </c>
      <c r="P1684" s="3">
        <v>53566</v>
      </c>
      <c r="Q1684" s="1">
        <v>44986</v>
      </c>
      <c r="R1684" t="s">
        <v>2518</v>
      </c>
    </row>
    <row r="1685" spans="1:18" x14ac:dyDescent="0.25">
      <c r="A1685" t="s">
        <v>800</v>
      </c>
      <c r="B1685" t="s">
        <v>801</v>
      </c>
      <c r="C1685" s="3">
        <v>40926</v>
      </c>
      <c r="D1685" s="3">
        <v>40926</v>
      </c>
      <c r="E1685" s="3">
        <v>0</v>
      </c>
      <c r="F1685" s="3">
        <v>0</v>
      </c>
      <c r="G1685" s="3">
        <v>0</v>
      </c>
      <c r="H1685" s="3">
        <v>35703.11</v>
      </c>
      <c r="I1685" s="3">
        <v>7307.9</v>
      </c>
      <c r="J1685" s="3">
        <v>518.4</v>
      </c>
      <c r="K1685" s="3">
        <v>793.28</v>
      </c>
      <c r="L1685" s="3">
        <v>0</v>
      </c>
      <c r="M1685" s="3"/>
      <c r="N1685" s="3">
        <v>-3964.34</v>
      </c>
      <c r="O1685" s="3">
        <v>0.65</v>
      </c>
      <c r="P1685" s="3">
        <v>40359</v>
      </c>
      <c r="Q1685" s="1">
        <v>44986</v>
      </c>
      <c r="R1685" t="s">
        <v>2519</v>
      </c>
    </row>
    <row r="1686" spans="1:18" x14ac:dyDescent="0.25">
      <c r="A1686" t="s">
        <v>802</v>
      </c>
      <c r="B1686" t="s">
        <v>803</v>
      </c>
      <c r="C1686" s="3">
        <v>36761</v>
      </c>
      <c r="D1686" s="3">
        <v>36761</v>
      </c>
      <c r="E1686" s="3">
        <v>0</v>
      </c>
      <c r="F1686" s="3">
        <v>0</v>
      </c>
      <c r="G1686" s="3">
        <v>0</v>
      </c>
      <c r="H1686" s="3">
        <v>35703.11</v>
      </c>
      <c r="I1686" s="3">
        <v>7307.9</v>
      </c>
      <c r="J1686" s="3">
        <v>518.4</v>
      </c>
      <c r="K1686" s="3">
        <v>793.28</v>
      </c>
      <c r="L1686" s="3">
        <v>0</v>
      </c>
      <c r="M1686" s="3"/>
      <c r="N1686" s="3">
        <v>-3964.34</v>
      </c>
      <c r="O1686" s="3">
        <v>0.65</v>
      </c>
      <c r="P1686" s="3">
        <v>40359</v>
      </c>
      <c r="Q1686" s="1">
        <v>44986</v>
      </c>
      <c r="R1686" t="s">
        <v>2520</v>
      </c>
    </row>
    <row r="1687" spans="1:18" x14ac:dyDescent="0.25">
      <c r="A1687" t="s">
        <v>804</v>
      </c>
      <c r="B1687" t="s">
        <v>92</v>
      </c>
      <c r="C1687" s="3">
        <v>92570</v>
      </c>
      <c r="D1687" s="3">
        <v>299171</v>
      </c>
      <c r="E1687" s="3">
        <v>0</v>
      </c>
      <c r="F1687" s="3">
        <v>1492</v>
      </c>
      <c r="G1687" s="3">
        <v>206601</v>
      </c>
      <c r="H1687" s="3">
        <v>35703.11</v>
      </c>
      <c r="I1687" s="3">
        <v>7313.35</v>
      </c>
      <c r="J1687" s="3">
        <v>518.20000000000005</v>
      </c>
      <c r="K1687" s="3">
        <v>793.97</v>
      </c>
      <c r="L1687" s="3">
        <v>0</v>
      </c>
      <c r="M1687" s="3"/>
      <c r="N1687" s="3">
        <v>0</v>
      </c>
      <c r="O1687" s="3">
        <v>0</v>
      </c>
      <c r="P1687" s="3">
        <v>-160780.37</v>
      </c>
      <c r="Q1687" s="1">
        <v>44986</v>
      </c>
      <c r="R1687" t="s">
        <v>92</v>
      </c>
    </row>
    <row r="1688" spans="1:18" x14ac:dyDescent="0.25">
      <c r="A1688" t="s">
        <v>805</v>
      </c>
      <c r="B1688" t="s">
        <v>806</v>
      </c>
      <c r="C1688" s="3">
        <v>40346</v>
      </c>
      <c r="D1688" s="3">
        <v>40346</v>
      </c>
      <c r="E1688" s="3">
        <v>0</v>
      </c>
      <c r="F1688" s="3">
        <v>0</v>
      </c>
      <c r="G1688" s="3">
        <v>0</v>
      </c>
      <c r="H1688" s="3">
        <v>35703.11</v>
      </c>
      <c r="I1688" s="3">
        <v>7291.54</v>
      </c>
      <c r="J1688" s="3">
        <v>516</v>
      </c>
      <c r="K1688" s="3">
        <v>791.9</v>
      </c>
      <c r="L1688" s="3">
        <v>0</v>
      </c>
      <c r="M1688" s="3"/>
      <c r="N1688" s="3">
        <v>-3962.86</v>
      </c>
      <c r="O1688" s="3">
        <v>0.31</v>
      </c>
      <c r="P1688" s="3">
        <v>40340</v>
      </c>
      <c r="Q1688" s="1">
        <v>44986</v>
      </c>
      <c r="R1688" t="s">
        <v>2521</v>
      </c>
    </row>
    <row r="1689" spans="1:18" x14ac:dyDescent="0.25">
      <c r="A1689" t="s">
        <v>807</v>
      </c>
      <c r="B1689" t="s">
        <v>58</v>
      </c>
      <c r="C1689" s="3">
        <v>62336</v>
      </c>
      <c r="D1689" s="3">
        <v>62336</v>
      </c>
      <c r="E1689" s="3" t="s">
        <v>59</v>
      </c>
      <c r="F1689" s="3" t="s">
        <v>59</v>
      </c>
      <c r="G1689" s="3">
        <v>0</v>
      </c>
      <c r="H1689" s="3">
        <v>35703.11</v>
      </c>
      <c r="I1689" s="3">
        <v>7258.81</v>
      </c>
      <c r="J1689" s="3">
        <v>514.79999999999995</v>
      </c>
      <c r="K1689" s="3">
        <v>787.76</v>
      </c>
      <c r="L1689" s="3">
        <v>0</v>
      </c>
      <c r="M1689" s="3"/>
      <c r="N1689" s="3">
        <v>21665.47</v>
      </c>
      <c r="O1689" s="3">
        <v>0.05</v>
      </c>
      <c r="P1689" s="3">
        <v>65930</v>
      </c>
      <c r="Q1689" s="1">
        <v>44986</v>
      </c>
      <c r="R1689" t="s">
        <v>2280</v>
      </c>
    </row>
    <row r="1690" spans="1:18" x14ac:dyDescent="0.25">
      <c r="A1690" t="s">
        <v>808</v>
      </c>
      <c r="B1690" t="s">
        <v>1198</v>
      </c>
      <c r="C1690" s="3">
        <v>40471</v>
      </c>
      <c r="D1690" s="3">
        <v>41137</v>
      </c>
      <c r="E1690" s="3">
        <v>0</v>
      </c>
      <c r="F1690" s="3">
        <v>666</v>
      </c>
      <c r="G1690" s="3">
        <v>666</v>
      </c>
      <c r="H1690" s="3">
        <v>35703.11</v>
      </c>
      <c r="I1690" s="3">
        <v>7258.81</v>
      </c>
      <c r="J1690" s="3">
        <v>675.6</v>
      </c>
      <c r="K1690" s="3">
        <v>788.11</v>
      </c>
      <c r="L1690" s="3">
        <v>0</v>
      </c>
      <c r="M1690" s="3"/>
      <c r="N1690" s="3">
        <v>0</v>
      </c>
      <c r="O1690" s="3">
        <v>0.37</v>
      </c>
      <c r="P1690" s="3">
        <v>44426</v>
      </c>
      <c r="Q1690" s="1">
        <v>44986</v>
      </c>
      <c r="R1690" t="s">
        <v>2522</v>
      </c>
    </row>
    <row r="1691" spans="1:18" x14ac:dyDescent="0.25">
      <c r="A1691" t="s">
        <v>810</v>
      </c>
      <c r="B1691" t="s">
        <v>811</v>
      </c>
      <c r="C1691" s="3">
        <v>228726</v>
      </c>
      <c r="D1691" s="3">
        <v>0</v>
      </c>
      <c r="E1691" s="3">
        <v>204466.38</v>
      </c>
      <c r="F1691" s="3">
        <v>34482.94</v>
      </c>
      <c r="G1691" s="3">
        <v>0</v>
      </c>
      <c r="H1691" s="3">
        <v>35703.11</v>
      </c>
      <c r="I1691" s="3">
        <v>7302.44</v>
      </c>
      <c r="J1691" s="3">
        <v>562.79999999999995</v>
      </c>
      <c r="K1691" s="3">
        <v>792.93</v>
      </c>
      <c r="L1691" s="3">
        <v>0</v>
      </c>
      <c r="M1691" s="3"/>
      <c r="N1691" s="3">
        <v>0</v>
      </c>
      <c r="O1691" s="3">
        <v>0.4</v>
      </c>
      <c r="P1691" s="3">
        <v>283311</v>
      </c>
      <c r="Q1691" s="1">
        <v>44986</v>
      </c>
      <c r="R1691" t="s">
        <v>811</v>
      </c>
    </row>
    <row r="1692" spans="1:18" x14ac:dyDescent="0.25">
      <c r="A1692" t="s">
        <v>812</v>
      </c>
      <c r="B1692" t="s">
        <v>611</v>
      </c>
      <c r="C1692" s="3">
        <v>115448</v>
      </c>
      <c r="D1692" s="3">
        <v>0</v>
      </c>
      <c r="E1692" s="3">
        <v>110303.62</v>
      </c>
      <c r="F1692" s="3">
        <v>10659.56</v>
      </c>
      <c r="G1692" s="3">
        <v>0</v>
      </c>
      <c r="H1692" s="3">
        <v>35703.11</v>
      </c>
      <c r="I1692" s="3">
        <v>7324.26</v>
      </c>
      <c r="J1692" s="3">
        <v>519.6</v>
      </c>
      <c r="K1692" s="3">
        <v>795.35</v>
      </c>
      <c r="L1692" s="3">
        <v>0</v>
      </c>
      <c r="M1692" s="3"/>
      <c r="N1692" s="3">
        <v>0</v>
      </c>
      <c r="O1692" s="3">
        <v>0.5</v>
      </c>
      <c r="P1692" s="3">
        <v>165306</v>
      </c>
      <c r="Q1692" s="1">
        <v>44986</v>
      </c>
      <c r="R1692" t="s">
        <v>611</v>
      </c>
    </row>
    <row r="1693" spans="1:18" x14ac:dyDescent="0.25">
      <c r="A1693" t="s">
        <v>813</v>
      </c>
      <c r="B1693" t="s">
        <v>240</v>
      </c>
      <c r="C1693" s="3">
        <v>41769</v>
      </c>
      <c r="D1693" s="3">
        <v>41769</v>
      </c>
      <c r="E1693" s="3">
        <v>0</v>
      </c>
      <c r="F1693" s="3">
        <v>0</v>
      </c>
      <c r="G1693" s="3">
        <v>0</v>
      </c>
      <c r="H1693" s="3">
        <v>35703.11</v>
      </c>
      <c r="I1693" s="3">
        <v>8578.6</v>
      </c>
      <c r="J1693" s="3">
        <v>607.20000000000005</v>
      </c>
      <c r="K1693" s="3">
        <v>931.24</v>
      </c>
      <c r="L1693" s="3">
        <v>0</v>
      </c>
      <c r="M1693" s="3"/>
      <c r="N1693" s="3">
        <v>-4082.19</v>
      </c>
      <c r="O1693" s="3">
        <v>0.04</v>
      </c>
      <c r="P1693" s="3">
        <v>41738</v>
      </c>
      <c r="Q1693" s="1">
        <v>44986</v>
      </c>
      <c r="R1693" t="s">
        <v>2334</v>
      </c>
    </row>
    <row r="1694" spans="1:18" x14ac:dyDescent="0.25">
      <c r="A1694" t="s">
        <v>814</v>
      </c>
      <c r="B1694" t="s">
        <v>1082</v>
      </c>
      <c r="C1694" s="3">
        <v>41758</v>
      </c>
      <c r="D1694" s="3">
        <v>42445</v>
      </c>
      <c r="E1694" s="3">
        <v>0</v>
      </c>
      <c r="F1694" s="3">
        <v>687</v>
      </c>
      <c r="G1694" s="3">
        <v>687</v>
      </c>
      <c r="H1694" s="3">
        <v>35703.11</v>
      </c>
      <c r="I1694" s="3">
        <v>8567.69</v>
      </c>
      <c r="J1694" s="3">
        <v>607.20000000000005</v>
      </c>
      <c r="K1694" s="3">
        <v>930.21</v>
      </c>
      <c r="L1694" s="3">
        <v>0</v>
      </c>
      <c r="M1694" s="3"/>
      <c r="N1694" s="3">
        <v>0</v>
      </c>
      <c r="O1694" s="3">
        <v>0.79</v>
      </c>
      <c r="P1694" s="3">
        <v>45809</v>
      </c>
      <c r="Q1694" s="1">
        <v>44986</v>
      </c>
      <c r="R1694" t="s">
        <v>2306</v>
      </c>
    </row>
    <row r="1695" spans="1:18" x14ac:dyDescent="0.25">
      <c r="A1695" t="s">
        <v>815</v>
      </c>
      <c r="B1695" t="s">
        <v>816</v>
      </c>
      <c r="C1695" s="3">
        <v>43334</v>
      </c>
      <c r="D1695" s="3">
        <v>43334</v>
      </c>
      <c r="E1695" s="3">
        <v>0</v>
      </c>
      <c r="F1695" s="3">
        <v>0</v>
      </c>
      <c r="G1695" s="3">
        <v>0</v>
      </c>
      <c r="H1695" s="3">
        <v>35703.11</v>
      </c>
      <c r="I1695" s="3">
        <v>8780.3799999999992</v>
      </c>
      <c r="J1695" s="3">
        <v>621.6</v>
      </c>
      <c r="K1695" s="3">
        <v>952.97</v>
      </c>
      <c r="L1695" s="3">
        <v>0</v>
      </c>
      <c r="M1695" s="3"/>
      <c r="N1695" s="3">
        <v>-4100.43</v>
      </c>
      <c r="O1695" s="3">
        <v>0.37</v>
      </c>
      <c r="P1695" s="3">
        <v>41958</v>
      </c>
      <c r="Q1695" s="1">
        <v>44986</v>
      </c>
      <c r="R1695" t="s">
        <v>2523</v>
      </c>
    </row>
    <row r="1696" spans="1:18" x14ac:dyDescent="0.25">
      <c r="A1696" t="s">
        <v>817</v>
      </c>
      <c r="B1696" t="s">
        <v>818</v>
      </c>
      <c r="C1696" s="3">
        <v>1485947</v>
      </c>
      <c r="D1696" s="3">
        <v>0</v>
      </c>
      <c r="E1696" s="3">
        <v>950861.46</v>
      </c>
      <c r="F1696" s="3" t="s">
        <v>72</v>
      </c>
      <c r="G1696" s="3">
        <v>0</v>
      </c>
      <c r="H1696" s="3">
        <v>35703.11</v>
      </c>
      <c r="I1696" s="3">
        <v>13345.09</v>
      </c>
      <c r="J1696" s="3">
        <v>945.6</v>
      </c>
      <c r="K1696" s="3">
        <v>1448.6</v>
      </c>
      <c r="L1696" s="3">
        <v>0</v>
      </c>
      <c r="M1696" s="3"/>
      <c r="N1696" s="3">
        <v>0</v>
      </c>
      <c r="O1696" s="3">
        <v>0.53</v>
      </c>
      <c r="P1696" s="3">
        <v>1584933</v>
      </c>
      <c r="Q1696" s="1">
        <v>44986</v>
      </c>
      <c r="R1696" t="s">
        <v>818</v>
      </c>
    </row>
    <row r="1697" spans="1:18" x14ac:dyDescent="0.25">
      <c r="A1697" t="s">
        <v>819</v>
      </c>
      <c r="B1697" t="s">
        <v>820</v>
      </c>
      <c r="C1697" s="3">
        <v>40003</v>
      </c>
      <c r="D1697" s="3">
        <v>40003</v>
      </c>
      <c r="E1697" s="3">
        <v>0</v>
      </c>
      <c r="F1697" s="3">
        <v>0</v>
      </c>
      <c r="G1697" s="3">
        <v>0</v>
      </c>
      <c r="H1697" s="3">
        <v>35703.11</v>
      </c>
      <c r="I1697" s="3">
        <v>10481.92</v>
      </c>
      <c r="J1697" s="3">
        <v>742.8</v>
      </c>
      <c r="K1697" s="3">
        <v>1138.18</v>
      </c>
      <c r="L1697" s="3">
        <v>0</v>
      </c>
      <c r="M1697" s="3"/>
      <c r="N1697" s="3">
        <v>-4258.72</v>
      </c>
      <c r="O1697" s="3">
        <v>0.71</v>
      </c>
      <c r="P1697" s="3">
        <v>43808</v>
      </c>
      <c r="Q1697" s="1">
        <v>44986</v>
      </c>
      <c r="R1697" t="s">
        <v>2524</v>
      </c>
    </row>
    <row r="1698" spans="1:18" x14ac:dyDescent="0.25">
      <c r="A1698" t="s">
        <v>821</v>
      </c>
      <c r="B1698" t="s">
        <v>58</v>
      </c>
      <c r="C1698" s="3">
        <v>69752</v>
      </c>
      <c r="D1698" s="3">
        <v>69752</v>
      </c>
      <c r="E1698" s="3" t="s">
        <v>59</v>
      </c>
      <c r="F1698" s="3" t="s">
        <v>59</v>
      </c>
      <c r="G1698" s="3">
        <v>0</v>
      </c>
      <c r="H1698" s="3">
        <v>35703.11</v>
      </c>
      <c r="I1698" s="3">
        <v>10492.83</v>
      </c>
      <c r="J1698" s="3">
        <v>742.8</v>
      </c>
      <c r="K1698" s="3">
        <v>1138.8699999999999</v>
      </c>
      <c r="L1698" s="3">
        <v>0</v>
      </c>
      <c r="M1698" s="3"/>
      <c r="N1698" s="3">
        <v>25478.71</v>
      </c>
      <c r="O1698" s="3">
        <v>0.68</v>
      </c>
      <c r="P1698" s="3">
        <v>73557</v>
      </c>
      <c r="Q1698" s="1">
        <v>44986</v>
      </c>
      <c r="R1698" t="s">
        <v>2280</v>
      </c>
    </row>
    <row r="1699" spans="1:18" x14ac:dyDescent="0.25">
      <c r="A1699" t="s">
        <v>822</v>
      </c>
      <c r="B1699" t="s">
        <v>58</v>
      </c>
      <c r="C1699" s="3">
        <v>68049</v>
      </c>
      <c r="D1699" s="3">
        <v>68049</v>
      </c>
      <c r="E1699" s="3" t="s">
        <v>59</v>
      </c>
      <c r="F1699" s="3" t="s">
        <v>59</v>
      </c>
      <c r="G1699" s="3">
        <v>0</v>
      </c>
      <c r="H1699" s="3">
        <v>35703.11</v>
      </c>
      <c r="I1699" s="3">
        <v>10465.56</v>
      </c>
      <c r="J1699" s="3">
        <v>740.1</v>
      </c>
      <c r="K1699" s="3">
        <v>1136.46</v>
      </c>
      <c r="L1699" s="3">
        <v>0</v>
      </c>
      <c r="M1699" s="3"/>
      <c r="N1699" s="3">
        <v>23805.759999999998</v>
      </c>
      <c r="O1699" s="3">
        <v>0.01</v>
      </c>
      <c r="P1699" s="3">
        <v>71851</v>
      </c>
      <c r="Q1699" s="1">
        <v>44986</v>
      </c>
      <c r="R1699" t="s">
        <v>2280</v>
      </c>
    </row>
    <row r="1700" spans="1:18" x14ac:dyDescent="0.25">
      <c r="A1700" t="s">
        <v>823</v>
      </c>
      <c r="B1700" t="s">
        <v>1319</v>
      </c>
      <c r="C1700" s="3">
        <v>59907</v>
      </c>
      <c r="D1700" s="3">
        <v>0</v>
      </c>
      <c r="E1700" s="3">
        <v>59517.25</v>
      </c>
      <c r="F1700" s="3">
        <v>3365.61</v>
      </c>
      <c r="G1700" s="3">
        <v>0</v>
      </c>
      <c r="H1700" s="3">
        <v>35703.11</v>
      </c>
      <c r="I1700" s="3">
        <v>7951.43</v>
      </c>
      <c r="J1700" s="3">
        <v>0</v>
      </c>
      <c r="K1700" s="3">
        <v>863.29</v>
      </c>
      <c r="L1700" s="3">
        <v>0</v>
      </c>
      <c r="M1700" s="3"/>
      <c r="N1700" s="3">
        <v>0</v>
      </c>
      <c r="O1700" s="3">
        <v>0.31</v>
      </c>
      <c r="P1700" s="3">
        <v>107401</v>
      </c>
      <c r="Q1700" s="1">
        <v>44986</v>
      </c>
      <c r="R1700" t="s">
        <v>2587</v>
      </c>
    </row>
    <row r="1701" spans="1:18" x14ac:dyDescent="0.25">
      <c r="A1701" t="s">
        <v>825</v>
      </c>
      <c r="B1701" t="s">
        <v>1320</v>
      </c>
      <c r="C1701" s="3">
        <v>2934977</v>
      </c>
      <c r="D1701" s="3">
        <v>0</v>
      </c>
      <c r="E1701" s="3">
        <v>1864942.01</v>
      </c>
      <c r="F1701" s="3" t="s">
        <v>72</v>
      </c>
      <c r="G1701" s="3">
        <v>0</v>
      </c>
      <c r="H1701" s="3">
        <v>35703.11</v>
      </c>
      <c r="I1701" s="3">
        <v>7945.97</v>
      </c>
      <c r="J1701" s="3">
        <v>562.79999999999995</v>
      </c>
      <c r="K1701" s="3">
        <v>862.6</v>
      </c>
      <c r="L1701" s="3">
        <v>0</v>
      </c>
      <c r="M1701" s="3"/>
      <c r="N1701" s="3">
        <v>0</v>
      </c>
      <c r="O1701" s="3">
        <v>0.42</v>
      </c>
      <c r="P1701" s="3">
        <v>3073299</v>
      </c>
      <c r="Q1701" s="1">
        <v>44986</v>
      </c>
      <c r="R1701" t="s">
        <v>2525</v>
      </c>
    </row>
    <row r="1702" spans="1:18" x14ac:dyDescent="0.25">
      <c r="A1702" t="s">
        <v>827</v>
      </c>
      <c r="B1702" t="s">
        <v>811</v>
      </c>
      <c r="C1702" s="3">
        <v>246246</v>
      </c>
      <c r="D1702" s="3">
        <v>0</v>
      </c>
      <c r="E1702" s="3">
        <v>220279.05</v>
      </c>
      <c r="F1702" s="3">
        <v>36980.9</v>
      </c>
      <c r="G1702" s="3">
        <v>0</v>
      </c>
      <c r="H1702" s="3">
        <v>35703.11</v>
      </c>
      <c r="I1702" s="3">
        <v>10471.02</v>
      </c>
      <c r="J1702" s="3">
        <v>742.8</v>
      </c>
      <c r="K1702" s="3">
        <v>1136.8</v>
      </c>
      <c r="L1702" s="3">
        <v>0</v>
      </c>
      <c r="M1702" s="3"/>
      <c r="N1702" s="3">
        <v>0</v>
      </c>
      <c r="O1702" s="3">
        <v>0.32</v>
      </c>
      <c r="P1702" s="3">
        <v>305314</v>
      </c>
      <c r="Q1702" s="1">
        <v>44986</v>
      </c>
      <c r="R1702" t="s">
        <v>811</v>
      </c>
    </row>
    <row r="1703" spans="1:18" x14ac:dyDescent="0.25">
      <c r="A1703" t="s">
        <v>828</v>
      </c>
      <c r="B1703" t="s">
        <v>768</v>
      </c>
      <c r="C1703" s="3">
        <v>1434168</v>
      </c>
      <c r="D1703" s="3">
        <v>27378.07</v>
      </c>
      <c r="E1703" s="3">
        <v>1090421.5</v>
      </c>
      <c r="F1703" s="3">
        <v>370889.51</v>
      </c>
      <c r="G1703" s="3">
        <v>0</v>
      </c>
      <c r="H1703" s="3">
        <v>35703.11</v>
      </c>
      <c r="I1703" s="3">
        <v>9532.99</v>
      </c>
      <c r="J1703" s="3">
        <v>675.6</v>
      </c>
      <c r="K1703" s="3">
        <v>1034.71</v>
      </c>
      <c r="L1703" s="3">
        <v>0</v>
      </c>
      <c r="M1703" s="3"/>
      <c r="N1703" s="3">
        <v>0</v>
      </c>
      <c r="O1703" s="3">
        <v>0.57999999999999996</v>
      </c>
      <c r="P1703" s="3">
        <v>1508258</v>
      </c>
      <c r="Q1703" s="1">
        <v>44986</v>
      </c>
      <c r="R1703" t="s">
        <v>768</v>
      </c>
    </row>
    <row r="1704" spans="1:18" x14ac:dyDescent="0.25">
      <c r="A1704" t="s">
        <v>829</v>
      </c>
      <c r="B1704" t="s">
        <v>768</v>
      </c>
      <c r="C1704" s="3">
        <v>1341057</v>
      </c>
      <c r="D1704" s="3">
        <v>25315.57</v>
      </c>
      <c r="E1704" s="3">
        <v>1020546.65</v>
      </c>
      <c r="F1704" s="3">
        <v>346222.11</v>
      </c>
      <c r="G1704" s="3">
        <v>0</v>
      </c>
      <c r="H1704" s="3">
        <v>35703.11</v>
      </c>
      <c r="I1704" s="3">
        <v>7940.52</v>
      </c>
      <c r="J1704" s="3">
        <v>562.79999999999995</v>
      </c>
      <c r="K1704" s="3">
        <v>862.26</v>
      </c>
      <c r="L1704" s="3">
        <v>0</v>
      </c>
      <c r="M1704" s="3"/>
      <c r="N1704" s="3">
        <v>0</v>
      </c>
      <c r="O1704" s="3">
        <v>0.55000000000000004</v>
      </c>
      <c r="P1704" s="3">
        <v>1411838</v>
      </c>
      <c r="Q1704" s="1">
        <v>44986</v>
      </c>
      <c r="R1704" t="s">
        <v>768</v>
      </c>
    </row>
    <row r="1705" spans="1:18" x14ac:dyDescent="0.25">
      <c r="A1705" t="s">
        <v>830</v>
      </c>
      <c r="B1705" t="s">
        <v>831</v>
      </c>
      <c r="C1705" s="3">
        <v>35786</v>
      </c>
      <c r="D1705" s="3">
        <v>35786</v>
      </c>
      <c r="E1705" s="3">
        <v>0</v>
      </c>
      <c r="F1705" s="3">
        <v>0</v>
      </c>
      <c r="G1705" s="3">
        <v>0</v>
      </c>
      <c r="H1705" s="3">
        <v>35703.11</v>
      </c>
      <c r="I1705" s="3">
        <v>6353.51</v>
      </c>
      <c r="J1705" s="3">
        <v>451.2</v>
      </c>
      <c r="K1705" s="3">
        <v>689.81</v>
      </c>
      <c r="L1705" s="3">
        <v>0</v>
      </c>
      <c r="M1705" s="3"/>
      <c r="N1705" s="3">
        <v>-3876.07</v>
      </c>
      <c r="O1705" s="3">
        <v>0.44</v>
      </c>
      <c r="P1705" s="3">
        <v>39322</v>
      </c>
      <c r="Q1705" s="1">
        <v>44986</v>
      </c>
      <c r="R1705" t="s">
        <v>2526</v>
      </c>
    </row>
    <row r="1706" spans="1:18" x14ac:dyDescent="0.25">
      <c r="A1706" t="s">
        <v>832</v>
      </c>
      <c r="B1706" t="s">
        <v>81</v>
      </c>
      <c r="C1706" s="3">
        <v>39714</v>
      </c>
      <c r="D1706" s="3">
        <v>39714</v>
      </c>
      <c r="E1706" s="3">
        <v>0</v>
      </c>
      <c r="F1706" s="3">
        <v>0</v>
      </c>
      <c r="G1706" s="3">
        <v>0</v>
      </c>
      <c r="H1706" s="3">
        <v>35703.11</v>
      </c>
      <c r="I1706" s="3">
        <v>6228.07</v>
      </c>
      <c r="J1706" s="3">
        <v>441.6</v>
      </c>
      <c r="K1706" s="3">
        <v>676.01</v>
      </c>
      <c r="L1706" s="3">
        <v>0</v>
      </c>
      <c r="M1706" s="3"/>
      <c r="N1706" s="3">
        <v>-3864.24</v>
      </c>
      <c r="O1706" s="3">
        <v>0.45</v>
      </c>
      <c r="P1706" s="3">
        <v>39185</v>
      </c>
      <c r="Q1706" s="1">
        <v>44986</v>
      </c>
      <c r="R1706" t="s">
        <v>2287</v>
      </c>
    </row>
    <row r="1707" spans="1:18" x14ac:dyDescent="0.25">
      <c r="A1707" t="s">
        <v>833</v>
      </c>
      <c r="B1707" t="s">
        <v>326</v>
      </c>
      <c r="C1707" s="3">
        <v>41085</v>
      </c>
      <c r="D1707" s="3">
        <v>41085</v>
      </c>
      <c r="E1707" s="3">
        <v>0</v>
      </c>
      <c r="F1707" s="3">
        <v>656</v>
      </c>
      <c r="G1707" s="3">
        <v>0</v>
      </c>
      <c r="H1707" s="3">
        <v>35703.11</v>
      </c>
      <c r="I1707" s="3">
        <v>6353.51</v>
      </c>
      <c r="J1707" s="3">
        <v>451.2</v>
      </c>
      <c r="K1707" s="3">
        <v>689.81</v>
      </c>
      <c r="L1707" s="3">
        <v>0</v>
      </c>
      <c r="M1707" s="3"/>
      <c r="N1707" s="3">
        <v>0</v>
      </c>
      <c r="O1707" s="3">
        <v>0.37</v>
      </c>
      <c r="P1707" s="3">
        <v>43854</v>
      </c>
      <c r="Q1707" s="1">
        <v>44986</v>
      </c>
      <c r="R1707" t="s">
        <v>326</v>
      </c>
    </row>
    <row r="1708" spans="1:18" x14ac:dyDescent="0.25">
      <c r="A1708" t="s">
        <v>834</v>
      </c>
      <c r="B1708" t="s">
        <v>811</v>
      </c>
      <c r="C1708" s="3">
        <v>222379</v>
      </c>
      <c r="D1708" s="3">
        <v>0</v>
      </c>
      <c r="E1708" s="3">
        <v>198743.27</v>
      </c>
      <c r="F1708" s="3">
        <v>33572.89</v>
      </c>
      <c r="G1708" s="3">
        <v>0</v>
      </c>
      <c r="H1708" s="3">
        <v>35703.11</v>
      </c>
      <c r="I1708" s="3">
        <v>6228.07</v>
      </c>
      <c r="J1708" s="3">
        <v>441.6</v>
      </c>
      <c r="K1708" s="3">
        <v>676.01</v>
      </c>
      <c r="L1708" s="3">
        <v>0</v>
      </c>
      <c r="M1708" s="3"/>
      <c r="N1708" s="3">
        <v>0</v>
      </c>
      <c r="O1708" s="3">
        <v>0.05</v>
      </c>
      <c r="P1708" s="3">
        <v>275365</v>
      </c>
      <c r="Q1708" s="1">
        <v>44986</v>
      </c>
      <c r="R1708" t="s">
        <v>811</v>
      </c>
    </row>
    <row r="1709" spans="1:18" x14ac:dyDescent="0.25">
      <c r="A1709" t="s">
        <v>835</v>
      </c>
      <c r="B1709" t="s">
        <v>768</v>
      </c>
      <c r="C1709" s="3">
        <v>1239566</v>
      </c>
      <c r="D1709" s="3">
        <v>23065.200000000001</v>
      </c>
      <c r="E1709" s="3">
        <v>944384.74</v>
      </c>
      <c r="F1709" s="3">
        <v>319335.3</v>
      </c>
      <c r="G1709" s="3">
        <v>0</v>
      </c>
      <c r="H1709" s="3">
        <v>35703.11</v>
      </c>
      <c r="I1709" s="3">
        <v>6211.71</v>
      </c>
      <c r="J1709" s="3">
        <v>440.4</v>
      </c>
      <c r="K1709" s="3">
        <v>674.29</v>
      </c>
      <c r="L1709" s="3">
        <v>0</v>
      </c>
      <c r="M1709" s="3"/>
      <c r="N1709" s="3">
        <v>0</v>
      </c>
      <c r="O1709" s="3">
        <v>0.45</v>
      </c>
      <c r="P1709" s="3">
        <v>1306750</v>
      </c>
      <c r="Q1709" s="1">
        <v>44986</v>
      </c>
      <c r="R1709" t="s">
        <v>768</v>
      </c>
    </row>
    <row r="1710" spans="1:18" x14ac:dyDescent="0.25">
      <c r="A1710" t="s">
        <v>836</v>
      </c>
      <c r="B1710" t="s">
        <v>837</v>
      </c>
      <c r="C1710" s="3">
        <v>34592</v>
      </c>
      <c r="D1710" s="3">
        <v>34592</v>
      </c>
      <c r="E1710" s="3">
        <v>0</v>
      </c>
      <c r="F1710" s="3">
        <v>0</v>
      </c>
      <c r="G1710" s="3">
        <v>0</v>
      </c>
      <c r="H1710" s="3">
        <v>35703.11</v>
      </c>
      <c r="I1710" s="3">
        <v>5186.43</v>
      </c>
      <c r="J1710" s="3">
        <v>367.2</v>
      </c>
      <c r="K1710" s="3">
        <v>562.88</v>
      </c>
      <c r="L1710" s="3">
        <v>0</v>
      </c>
      <c r="M1710" s="3"/>
      <c r="N1710" s="3">
        <v>-3767.59</v>
      </c>
      <c r="O1710" s="3">
        <v>0.97</v>
      </c>
      <c r="P1710" s="3">
        <v>38053</v>
      </c>
      <c r="Q1710" s="1">
        <v>44986</v>
      </c>
      <c r="R1710" t="s">
        <v>2527</v>
      </c>
    </row>
    <row r="1711" spans="1:18" x14ac:dyDescent="0.25">
      <c r="A1711" t="s">
        <v>838</v>
      </c>
      <c r="B1711" t="s">
        <v>837</v>
      </c>
      <c r="C1711" s="3">
        <v>34951</v>
      </c>
      <c r="D1711" s="3">
        <v>34951</v>
      </c>
      <c r="E1711" s="3">
        <v>0</v>
      </c>
      <c r="F1711" s="3">
        <v>0</v>
      </c>
      <c r="G1711" s="3">
        <v>0</v>
      </c>
      <c r="H1711" s="3">
        <v>35703.11</v>
      </c>
      <c r="I1711" s="3">
        <v>5535.46</v>
      </c>
      <c r="J1711" s="3">
        <v>393.6</v>
      </c>
      <c r="K1711" s="3">
        <v>601.16999999999996</v>
      </c>
      <c r="L1711" s="3">
        <v>0</v>
      </c>
      <c r="M1711" s="3"/>
      <c r="N1711" s="3">
        <v>-3800.14</v>
      </c>
      <c r="O1711" s="3">
        <v>0.8</v>
      </c>
      <c r="P1711" s="3">
        <v>38434</v>
      </c>
      <c r="Q1711" s="1">
        <v>44986</v>
      </c>
      <c r="R1711" t="s">
        <v>2527</v>
      </c>
    </row>
    <row r="1712" spans="1:18" x14ac:dyDescent="0.25">
      <c r="A1712" t="s">
        <v>839</v>
      </c>
      <c r="B1712" t="s">
        <v>768</v>
      </c>
      <c r="C1712" s="3">
        <v>1240624</v>
      </c>
      <c r="D1712" s="3">
        <v>23089.37</v>
      </c>
      <c r="E1712" s="3">
        <v>945178.47</v>
      </c>
      <c r="F1712" s="3" t="s">
        <v>72</v>
      </c>
      <c r="G1712" s="3">
        <v>0</v>
      </c>
      <c r="H1712" s="3">
        <v>35703.11</v>
      </c>
      <c r="I1712" s="3">
        <v>6228.07</v>
      </c>
      <c r="J1712" s="3">
        <v>441.6</v>
      </c>
      <c r="K1712" s="3">
        <v>676.01</v>
      </c>
      <c r="L1712" s="3">
        <v>0</v>
      </c>
      <c r="M1712" s="3"/>
      <c r="N1712" s="3">
        <v>0</v>
      </c>
      <c r="O1712" s="3">
        <v>0.66</v>
      </c>
      <c r="P1712" s="3">
        <v>1307843</v>
      </c>
      <c r="Q1712" s="1">
        <v>44986</v>
      </c>
      <c r="R1712" t="s">
        <v>768</v>
      </c>
    </row>
    <row r="1713" spans="1:18" x14ac:dyDescent="0.25">
      <c r="A1713" t="s">
        <v>840</v>
      </c>
      <c r="B1713" t="s">
        <v>841</v>
      </c>
      <c r="C1713" s="3">
        <v>1066055</v>
      </c>
      <c r="D1713" s="3">
        <v>0</v>
      </c>
      <c r="E1713" s="3">
        <v>823809.61</v>
      </c>
      <c r="F1713" s="3">
        <v>283435.87</v>
      </c>
      <c r="G1713" s="3">
        <v>0</v>
      </c>
      <c r="H1713" s="3">
        <v>35703.11</v>
      </c>
      <c r="I1713" s="3">
        <v>6228.07</v>
      </c>
      <c r="J1713" s="3">
        <v>0</v>
      </c>
      <c r="K1713" s="3">
        <v>676.01</v>
      </c>
      <c r="L1713" s="3">
        <v>0</v>
      </c>
      <c r="M1713" s="3"/>
      <c r="N1713" s="3">
        <v>0</v>
      </c>
      <c r="O1713" s="3">
        <v>0.33</v>
      </c>
      <c r="P1713" s="3">
        <v>1149853</v>
      </c>
      <c r="Q1713" s="1">
        <v>44986</v>
      </c>
      <c r="R1713" t="s">
        <v>841</v>
      </c>
    </row>
    <row r="1714" spans="1:18" x14ac:dyDescent="0.25">
      <c r="A1714" t="s">
        <v>842</v>
      </c>
      <c r="B1714" t="s">
        <v>843</v>
      </c>
      <c r="C1714" s="3">
        <v>35216</v>
      </c>
      <c r="D1714" s="3">
        <v>35803</v>
      </c>
      <c r="E1714" s="3">
        <v>0</v>
      </c>
      <c r="F1714" s="3">
        <v>587</v>
      </c>
      <c r="G1714" s="3">
        <v>587</v>
      </c>
      <c r="H1714" s="3">
        <v>35703.11</v>
      </c>
      <c r="I1714" s="3">
        <v>6228.07</v>
      </c>
      <c r="J1714" s="3">
        <v>0</v>
      </c>
      <c r="K1714" s="3">
        <v>676.01</v>
      </c>
      <c r="L1714" s="3">
        <v>0</v>
      </c>
      <c r="M1714" s="3"/>
      <c r="N1714" s="3">
        <v>-3864</v>
      </c>
      <c r="O1714" s="3">
        <v>0.81</v>
      </c>
      <c r="P1714" s="3">
        <v>38744</v>
      </c>
      <c r="Q1714" s="1">
        <v>44986</v>
      </c>
      <c r="R1714" t="s">
        <v>2528</v>
      </c>
    </row>
    <row r="1715" spans="1:18" x14ac:dyDescent="0.25">
      <c r="A1715" t="s">
        <v>844</v>
      </c>
      <c r="B1715" t="s">
        <v>845</v>
      </c>
      <c r="C1715" s="3">
        <v>275642</v>
      </c>
      <c r="D1715" s="3">
        <v>0</v>
      </c>
      <c r="E1715" s="3">
        <v>246766.27</v>
      </c>
      <c r="F1715" s="3">
        <v>41214.04</v>
      </c>
      <c r="G1715" s="3">
        <v>0</v>
      </c>
      <c r="H1715" s="3">
        <v>35703.11</v>
      </c>
      <c r="I1715" s="3">
        <v>6958.86</v>
      </c>
      <c r="J1715" s="3">
        <v>0</v>
      </c>
      <c r="K1715" s="3">
        <v>755.34</v>
      </c>
      <c r="L1715" s="3">
        <v>0</v>
      </c>
      <c r="M1715" s="3"/>
      <c r="N1715" s="3">
        <v>16830.96</v>
      </c>
      <c r="O1715" s="3">
        <v>0.42</v>
      </c>
      <c r="P1715" s="3">
        <v>348229</v>
      </c>
      <c r="Q1715" s="1">
        <v>44986</v>
      </c>
      <c r="R1715" t="s">
        <v>2529</v>
      </c>
    </row>
    <row r="1716" spans="1:18" x14ac:dyDescent="0.25">
      <c r="A1716" t="s">
        <v>846</v>
      </c>
      <c r="B1716" t="s">
        <v>768</v>
      </c>
      <c r="C1716" s="3">
        <v>1286482</v>
      </c>
      <c r="D1716" s="3">
        <v>24098.67</v>
      </c>
      <c r="E1716" s="3">
        <v>978834.62</v>
      </c>
      <c r="F1716" s="3">
        <v>332490.44</v>
      </c>
      <c r="G1716" s="3">
        <v>0</v>
      </c>
      <c r="H1716" s="3">
        <v>35703.11</v>
      </c>
      <c r="I1716" s="3">
        <v>6958.86</v>
      </c>
      <c r="J1716" s="3">
        <v>492</v>
      </c>
      <c r="K1716" s="3">
        <v>755.34</v>
      </c>
      <c r="L1716" s="3">
        <v>0</v>
      </c>
      <c r="M1716" s="3"/>
      <c r="N1716" s="3">
        <v>0</v>
      </c>
      <c r="O1716" s="3">
        <v>0.63</v>
      </c>
      <c r="P1716" s="3">
        <v>1355235</v>
      </c>
      <c r="Q1716" s="1">
        <v>44986</v>
      </c>
      <c r="R1716" t="s">
        <v>768</v>
      </c>
    </row>
    <row r="1717" spans="1:18" x14ac:dyDescent="0.25">
      <c r="A1717" t="s">
        <v>847</v>
      </c>
      <c r="B1717" t="s">
        <v>811</v>
      </c>
      <c r="C1717" s="3">
        <v>266276</v>
      </c>
      <c r="D1717" s="3">
        <v>0</v>
      </c>
      <c r="E1717" s="3">
        <v>237762.83</v>
      </c>
      <c r="F1717" s="3">
        <v>40401.31</v>
      </c>
      <c r="G1717" s="3">
        <v>0</v>
      </c>
      <c r="H1717" s="3">
        <v>35703.11</v>
      </c>
      <c r="I1717" s="3">
        <v>6228.07</v>
      </c>
      <c r="J1717" s="3">
        <v>0</v>
      </c>
      <c r="K1717" s="3">
        <v>676.01</v>
      </c>
      <c r="L1717" s="3">
        <v>0</v>
      </c>
      <c r="M1717" s="3"/>
      <c r="N1717" s="3">
        <v>0</v>
      </c>
      <c r="O1717" s="3">
        <v>0.67</v>
      </c>
      <c r="P1717" s="3">
        <v>320772</v>
      </c>
      <c r="Q1717" s="1">
        <v>44986</v>
      </c>
      <c r="R1717" t="s">
        <v>2529</v>
      </c>
    </row>
    <row r="1718" spans="1:18" x14ac:dyDescent="0.25">
      <c r="A1718" t="s">
        <v>848</v>
      </c>
      <c r="B1718" t="s">
        <v>811</v>
      </c>
      <c r="C1718" s="3">
        <v>222379</v>
      </c>
      <c r="D1718" s="3">
        <v>0</v>
      </c>
      <c r="E1718" s="3">
        <v>198743.27</v>
      </c>
      <c r="F1718" s="3">
        <v>33572.89</v>
      </c>
      <c r="G1718" s="3">
        <v>0</v>
      </c>
      <c r="H1718" s="3">
        <v>35703.11</v>
      </c>
      <c r="I1718" s="3">
        <v>6228.07</v>
      </c>
      <c r="J1718" s="3">
        <v>441.6</v>
      </c>
      <c r="K1718" s="3">
        <v>676.01</v>
      </c>
      <c r="L1718" s="3">
        <v>0</v>
      </c>
      <c r="M1718" s="3"/>
      <c r="N1718" s="3">
        <v>0</v>
      </c>
      <c r="O1718" s="3">
        <v>0.05</v>
      </c>
      <c r="P1718" s="3">
        <v>275365</v>
      </c>
      <c r="Q1718" s="1">
        <v>44986</v>
      </c>
      <c r="R1718" t="s">
        <v>811</v>
      </c>
    </row>
    <row r="1719" spans="1:18" x14ac:dyDescent="0.25">
      <c r="A1719" t="s">
        <v>849</v>
      </c>
      <c r="B1719" t="s">
        <v>811</v>
      </c>
      <c r="C1719" s="3">
        <v>266318</v>
      </c>
      <c r="D1719" s="3">
        <v>0</v>
      </c>
      <c r="E1719" s="3">
        <v>237789.82</v>
      </c>
      <c r="F1719" s="3">
        <v>40417.67</v>
      </c>
      <c r="G1719" s="3">
        <v>0</v>
      </c>
      <c r="H1719" s="3">
        <v>35703.11</v>
      </c>
      <c r="I1719" s="3">
        <v>6266.25</v>
      </c>
      <c r="J1719" s="3">
        <v>0</v>
      </c>
      <c r="K1719" s="3">
        <v>621.16999999999996</v>
      </c>
      <c r="L1719" s="3">
        <v>0</v>
      </c>
      <c r="M1719" s="3"/>
      <c r="N1719" s="3">
        <v>0</v>
      </c>
      <c r="O1719" s="3">
        <v>0.98</v>
      </c>
      <c r="P1719" s="3">
        <v>320799</v>
      </c>
      <c r="Q1719" s="1">
        <v>44986</v>
      </c>
      <c r="R1719" t="s">
        <v>2529</v>
      </c>
    </row>
    <row r="1720" spans="1:18" x14ac:dyDescent="0.25">
      <c r="A1720" t="s">
        <v>850</v>
      </c>
      <c r="B1720" t="s">
        <v>811</v>
      </c>
      <c r="C1720" s="3">
        <v>221642</v>
      </c>
      <c r="D1720" s="3">
        <v>0</v>
      </c>
      <c r="E1720" s="3">
        <v>198078.28</v>
      </c>
      <c r="F1720" s="3">
        <v>33467.629999999997</v>
      </c>
      <c r="G1720" s="3">
        <v>0</v>
      </c>
      <c r="H1720" s="3">
        <v>35703.11</v>
      </c>
      <c r="I1720" s="3">
        <v>6097.19</v>
      </c>
      <c r="J1720" s="3">
        <v>432</v>
      </c>
      <c r="K1720" s="3">
        <v>662.22</v>
      </c>
      <c r="L1720" s="3">
        <v>0</v>
      </c>
      <c r="M1720" s="3"/>
      <c r="N1720" s="3">
        <v>0</v>
      </c>
      <c r="O1720" s="3">
        <v>0.56999999999999995</v>
      </c>
      <c r="P1720" s="3">
        <v>274441</v>
      </c>
      <c r="Q1720" s="1">
        <v>44986</v>
      </c>
      <c r="R1720" t="s">
        <v>811</v>
      </c>
    </row>
    <row r="1721" spans="1:18" x14ac:dyDescent="0.25">
      <c r="A1721" t="s">
        <v>851</v>
      </c>
      <c r="B1721" t="s">
        <v>768</v>
      </c>
      <c r="C1721" s="3">
        <v>1225449</v>
      </c>
      <c r="D1721" s="3">
        <v>22837.73</v>
      </c>
      <c r="E1721" s="3">
        <v>933782.19</v>
      </c>
      <c r="F1721" s="3">
        <v>315518.19</v>
      </c>
      <c r="G1721" s="3">
        <v>0</v>
      </c>
      <c r="H1721" s="3">
        <v>35703.11</v>
      </c>
      <c r="I1721" s="3">
        <v>5764.51</v>
      </c>
      <c r="J1721" s="3">
        <v>409.2</v>
      </c>
      <c r="K1721" s="3">
        <v>625.66</v>
      </c>
      <c r="L1721" s="3">
        <v>0</v>
      </c>
      <c r="M1721" s="3"/>
      <c r="N1721" s="3">
        <v>0</v>
      </c>
      <c r="O1721" s="3">
        <v>0.14000000000000001</v>
      </c>
      <c r="P1721" s="3">
        <v>1291803</v>
      </c>
      <c r="Q1721" s="1">
        <v>44986</v>
      </c>
      <c r="R1721" t="s">
        <v>768</v>
      </c>
    </row>
    <row r="1722" spans="1:18" x14ac:dyDescent="0.25">
      <c r="A1722" t="s">
        <v>852</v>
      </c>
      <c r="B1722" t="s">
        <v>768</v>
      </c>
      <c r="C1722" s="3">
        <v>1223392</v>
      </c>
      <c r="D1722" s="3">
        <v>22791.67</v>
      </c>
      <c r="E1722" s="3">
        <v>932238.79</v>
      </c>
      <c r="F1722" s="3">
        <v>314973.48</v>
      </c>
      <c r="G1722" s="3">
        <v>0</v>
      </c>
      <c r="H1722" s="3">
        <v>35703.11</v>
      </c>
      <c r="I1722" s="3">
        <v>5731.79</v>
      </c>
      <c r="J1722" s="3">
        <v>405.6</v>
      </c>
      <c r="K1722" s="3">
        <v>622.21</v>
      </c>
      <c r="L1722" s="3">
        <v>0</v>
      </c>
      <c r="M1722" s="3"/>
      <c r="N1722" s="3">
        <v>0</v>
      </c>
      <c r="O1722" s="3">
        <v>0.02</v>
      </c>
      <c r="P1722" s="3">
        <v>1289675</v>
      </c>
      <c r="Q1722" s="1">
        <v>44986</v>
      </c>
      <c r="R1722" t="s">
        <v>768</v>
      </c>
    </row>
    <row r="1723" spans="1:18" x14ac:dyDescent="0.25">
      <c r="A1723" t="s">
        <v>853</v>
      </c>
      <c r="B1723" t="s">
        <v>768</v>
      </c>
      <c r="C1723" s="3">
        <v>1217989</v>
      </c>
      <c r="D1723" s="3">
        <v>22671.53</v>
      </c>
      <c r="E1723" s="3">
        <v>928185.7</v>
      </c>
      <c r="F1723" s="3">
        <v>313541.06</v>
      </c>
      <c r="G1723" s="3">
        <v>0</v>
      </c>
      <c r="H1723" s="3">
        <v>35703.11</v>
      </c>
      <c r="I1723" s="3">
        <v>5639.08</v>
      </c>
      <c r="J1723" s="3">
        <v>400.8</v>
      </c>
      <c r="K1723" s="3">
        <v>612.20000000000005</v>
      </c>
      <c r="L1723" s="3">
        <v>0</v>
      </c>
      <c r="M1723" s="3"/>
      <c r="N1723" s="3">
        <v>0</v>
      </c>
      <c r="O1723" s="3">
        <v>0.05</v>
      </c>
      <c r="P1723" s="3">
        <v>1284082</v>
      </c>
      <c r="Q1723" s="1">
        <v>44986</v>
      </c>
      <c r="R1723" t="s">
        <v>768</v>
      </c>
    </row>
    <row r="1724" spans="1:18" x14ac:dyDescent="0.25">
      <c r="A1724" t="s">
        <v>854</v>
      </c>
      <c r="B1724" t="s">
        <v>234</v>
      </c>
      <c r="C1724" s="3">
        <v>174212</v>
      </c>
      <c r="D1724" s="3">
        <v>174212</v>
      </c>
      <c r="E1724" s="3">
        <v>0</v>
      </c>
      <c r="F1724" s="3">
        <v>0</v>
      </c>
      <c r="G1724" s="3">
        <v>0</v>
      </c>
      <c r="H1724" s="3">
        <v>35703.11</v>
      </c>
      <c r="I1724" s="3">
        <v>5426.39</v>
      </c>
      <c r="J1724" s="3">
        <v>385.2</v>
      </c>
      <c r="K1724" s="3">
        <v>589.1</v>
      </c>
      <c r="L1724" s="3">
        <v>0</v>
      </c>
      <c r="M1724" s="3"/>
      <c r="N1724" s="3">
        <v>0</v>
      </c>
      <c r="O1724" s="3">
        <v>0.2</v>
      </c>
      <c r="P1724" s="3">
        <v>42104</v>
      </c>
      <c r="Q1724" s="1">
        <v>44986</v>
      </c>
      <c r="R1724" t="s">
        <v>234</v>
      </c>
    </row>
    <row r="1725" spans="1:18" x14ac:dyDescent="0.25">
      <c r="A1725" t="s">
        <v>855</v>
      </c>
      <c r="B1725" t="s">
        <v>811</v>
      </c>
      <c r="C1725" s="3">
        <v>219654</v>
      </c>
      <c r="D1725" s="3">
        <v>0</v>
      </c>
      <c r="E1725" s="3">
        <v>196284.45</v>
      </c>
      <c r="F1725" s="3">
        <v>33183.769999999997</v>
      </c>
      <c r="G1725" s="3">
        <v>0</v>
      </c>
      <c r="H1725" s="3">
        <v>35703.11</v>
      </c>
      <c r="I1725" s="3">
        <v>5742.7</v>
      </c>
      <c r="J1725" s="3">
        <v>408</v>
      </c>
      <c r="K1725" s="3">
        <v>623.59</v>
      </c>
      <c r="L1725" s="3">
        <v>0</v>
      </c>
      <c r="M1725" s="3"/>
      <c r="N1725" s="3">
        <v>0</v>
      </c>
      <c r="O1725" s="3">
        <v>0.38</v>
      </c>
      <c r="P1725" s="3">
        <v>271946</v>
      </c>
      <c r="Q1725" s="1">
        <v>44986</v>
      </c>
      <c r="R1725" t="s">
        <v>811</v>
      </c>
    </row>
    <row r="1726" spans="1:18" x14ac:dyDescent="0.25">
      <c r="A1726" t="s">
        <v>856</v>
      </c>
      <c r="B1726" t="s">
        <v>811</v>
      </c>
      <c r="C1726" s="3">
        <v>241000</v>
      </c>
      <c r="D1726" s="3">
        <v>0</v>
      </c>
      <c r="E1726" s="3">
        <v>215545.63</v>
      </c>
      <c r="F1726" s="3">
        <v>36231.65</v>
      </c>
      <c r="G1726" s="3">
        <v>0</v>
      </c>
      <c r="H1726" s="3">
        <v>35703.11</v>
      </c>
      <c r="I1726" s="3">
        <v>9538.44</v>
      </c>
      <c r="J1726" s="3">
        <v>676.8</v>
      </c>
      <c r="K1726" s="3">
        <v>1035.75</v>
      </c>
      <c r="L1726" s="3">
        <v>0</v>
      </c>
      <c r="M1726" s="3"/>
      <c r="N1726" s="3">
        <v>0</v>
      </c>
      <c r="O1726" s="3">
        <v>0.62</v>
      </c>
      <c r="P1726" s="3">
        <v>298732</v>
      </c>
      <c r="Q1726" s="1">
        <v>44986</v>
      </c>
      <c r="R1726" t="s">
        <v>811</v>
      </c>
    </row>
    <row r="1727" spans="1:18" x14ac:dyDescent="0.25">
      <c r="A1727" t="s">
        <v>857</v>
      </c>
      <c r="B1727" t="s">
        <v>811</v>
      </c>
      <c r="C1727" s="3">
        <v>237381</v>
      </c>
      <c r="D1727" s="3">
        <v>0</v>
      </c>
      <c r="E1727" s="3">
        <v>212280.05</v>
      </c>
      <c r="F1727" s="3">
        <v>35714.949999999997</v>
      </c>
      <c r="G1727" s="3">
        <v>0</v>
      </c>
      <c r="H1727" s="3">
        <v>35703.11</v>
      </c>
      <c r="I1727" s="3">
        <v>8894.91</v>
      </c>
      <c r="J1727" s="3">
        <v>631.20000000000005</v>
      </c>
      <c r="K1727" s="3">
        <v>965.73</v>
      </c>
      <c r="L1727" s="3">
        <v>0</v>
      </c>
      <c r="M1727" s="3"/>
      <c r="N1727" s="3">
        <v>0</v>
      </c>
      <c r="O1727" s="3">
        <v>0.05</v>
      </c>
      <c r="P1727" s="3">
        <v>294190</v>
      </c>
      <c r="Q1727" s="1">
        <v>44986</v>
      </c>
      <c r="R1727" t="s">
        <v>811</v>
      </c>
    </row>
    <row r="1728" spans="1:18" x14ac:dyDescent="0.25">
      <c r="A1728" t="s">
        <v>858</v>
      </c>
      <c r="B1728" t="s">
        <v>811</v>
      </c>
      <c r="C1728" s="3">
        <v>232009</v>
      </c>
      <c r="D1728" s="3">
        <v>0</v>
      </c>
      <c r="E1728" s="3">
        <v>207432.92</v>
      </c>
      <c r="F1728" s="3">
        <v>34947.730000000003</v>
      </c>
      <c r="G1728" s="3">
        <v>0</v>
      </c>
      <c r="H1728" s="3">
        <v>35703.11</v>
      </c>
      <c r="I1728" s="3">
        <v>7940.52</v>
      </c>
      <c r="J1728" s="3">
        <v>562.79999999999995</v>
      </c>
      <c r="K1728" s="3">
        <v>862.26</v>
      </c>
      <c r="L1728" s="3">
        <v>0</v>
      </c>
      <c r="M1728" s="3"/>
      <c r="N1728" s="3">
        <v>0</v>
      </c>
      <c r="O1728" s="3">
        <v>0.66</v>
      </c>
      <c r="P1728" s="3">
        <v>287450</v>
      </c>
      <c r="Q1728" s="1">
        <v>44986</v>
      </c>
      <c r="R1728" t="s">
        <v>811</v>
      </c>
    </row>
    <row r="1729" spans="1:18" x14ac:dyDescent="0.25">
      <c r="A1729" t="s">
        <v>859</v>
      </c>
      <c r="B1729" t="s">
        <v>1204</v>
      </c>
      <c r="C1729" s="3">
        <v>53635</v>
      </c>
      <c r="D1729" s="3">
        <v>0</v>
      </c>
      <c r="E1729" s="3">
        <v>53262.1</v>
      </c>
      <c r="F1729" s="3">
        <v>3036.01</v>
      </c>
      <c r="G1729" s="3">
        <v>0</v>
      </c>
      <c r="H1729" s="3">
        <v>35703.11</v>
      </c>
      <c r="I1729" s="3">
        <v>6353.51</v>
      </c>
      <c r="J1729" s="3">
        <v>0</v>
      </c>
      <c r="K1729" s="3">
        <v>689.81</v>
      </c>
      <c r="L1729" s="3">
        <v>0</v>
      </c>
      <c r="M1729" s="3"/>
      <c r="N1729" s="3">
        <v>6945</v>
      </c>
      <c r="O1729" s="3">
        <v>0.46</v>
      </c>
      <c r="P1729" s="3">
        <v>105990</v>
      </c>
      <c r="Q1729" s="1">
        <v>44986</v>
      </c>
      <c r="R1729" t="s">
        <v>2682</v>
      </c>
    </row>
    <row r="1730" spans="1:18" x14ac:dyDescent="0.25">
      <c r="A1730" t="s">
        <v>861</v>
      </c>
      <c r="B1730" t="s">
        <v>234</v>
      </c>
      <c r="C1730" s="3">
        <v>177159</v>
      </c>
      <c r="D1730" s="3">
        <v>177159</v>
      </c>
      <c r="E1730" s="3">
        <v>0</v>
      </c>
      <c r="F1730" s="3">
        <v>0</v>
      </c>
      <c r="G1730" s="3">
        <v>0</v>
      </c>
      <c r="H1730" s="3">
        <v>35703.11</v>
      </c>
      <c r="I1730" s="3">
        <v>6037.2</v>
      </c>
      <c r="J1730" s="3">
        <v>428.4</v>
      </c>
      <c r="K1730" s="3">
        <v>655.32000000000005</v>
      </c>
      <c r="L1730" s="3">
        <v>0</v>
      </c>
      <c r="M1730" s="3"/>
      <c r="N1730" s="3">
        <v>0</v>
      </c>
      <c r="O1730" s="3">
        <v>0.97</v>
      </c>
      <c r="P1730" s="3">
        <v>42825</v>
      </c>
      <c r="Q1730" s="1">
        <v>44986</v>
      </c>
      <c r="R1730" t="s">
        <v>234</v>
      </c>
    </row>
    <row r="1731" spans="1:18" x14ac:dyDescent="0.25">
      <c r="A1731" t="s">
        <v>862</v>
      </c>
      <c r="B1731" t="s">
        <v>1205</v>
      </c>
      <c r="C1731" s="3">
        <v>35462</v>
      </c>
      <c r="D1731" s="3">
        <v>35462</v>
      </c>
      <c r="E1731" s="3">
        <v>0</v>
      </c>
      <c r="F1731" s="3">
        <v>0</v>
      </c>
      <c r="G1731" s="3">
        <v>0</v>
      </c>
      <c r="H1731" s="3">
        <v>35703.11</v>
      </c>
      <c r="I1731" s="3">
        <v>6037.2</v>
      </c>
      <c r="J1731" s="3">
        <v>428.4</v>
      </c>
      <c r="K1731" s="3">
        <v>655.32000000000005</v>
      </c>
      <c r="L1731" s="3">
        <v>0</v>
      </c>
      <c r="M1731" s="3"/>
      <c r="N1731" s="3">
        <v>-3846.49</v>
      </c>
      <c r="O1731" s="3">
        <v>0.46</v>
      </c>
      <c r="P1731" s="3">
        <v>38978</v>
      </c>
      <c r="Q1731" s="1">
        <v>44986</v>
      </c>
      <c r="R1731" t="s">
        <v>863</v>
      </c>
    </row>
    <row r="1732" spans="1:18" x14ac:dyDescent="0.25">
      <c r="A1732" t="s">
        <v>864</v>
      </c>
      <c r="B1732" t="s">
        <v>92</v>
      </c>
      <c r="C1732" s="3">
        <v>94839</v>
      </c>
      <c r="D1732" s="3">
        <v>301472</v>
      </c>
      <c r="E1732" s="3">
        <v>0</v>
      </c>
      <c r="F1732" s="3">
        <v>1524</v>
      </c>
      <c r="G1732" s="3">
        <v>206633</v>
      </c>
      <c r="H1732" s="3">
        <v>35703.11</v>
      </c>
      <c r="I1732" s="3">
        <v>6353.51</v>
      </c>
      <c r="J1732" s="3">
        <v>451.2</v>
      </c>
      <c r="K1732" s="3">
        <v>689.81</v>
      </c>
      <c r="L1732" s="3">
        <v>0</v>
      </c>
      <c r="M1732" s="3"/>
      <c r="N1732" s="3">
        <v>0</v>
      </c>
      <c r="O1732" s="3">
        <v>0</v>
      </c>
      <c r="P1732" s="3">
        <v>-161911.37</v>
      </c>
      <c r="Q1732" s="1">
        <v>44986</v>
      </c>
      <c r="R1732" t="s">
        <v>92</v>
      </c>
    </row>
    <row r="1733" spans="1:18" x14ac:dyDescent="0.25">
      <c r="A1733" t="s">
        <v>865</v>
      </c>
      <c r="B1733" t="s">
        <v>1237</v>
      </c>
      <c r="C1733" s="3">
        <v>83961</v>
      </c>
      <c r="D1733" s="3">
        <v>42442</v>
      </c>
      <c r="E1733" s="3">
        <v>41519</v>
      </c>
      <c r="F1733" s="3">
        <v>4095.92</v>
      </c>
      <c r="G1733" s="3">
        <v>0</v>
      </c>
      <c r="H1733" s="3">
        <v>35703.11</v>
      </c>
      <c r="I1733" s="3">
        <v>7940.52</v>
      </c>
      <c r="J1733" s="3">
        <v>562.79999999999995</v>
      </c>
      <c r="K1733" s="3">
        <v>862.26</v>
      </c>
      <c r="L1733" s="3">
        <v>0</v>
      </c>
      <c r="M1733" s="3"/>
      <c r="N1733" s="3">
        <v>0</v>
      </c>
      <c r="O1733" s="3">
        <v>0.39</v>
      </c>
      <c r="P1733" s="3">
        <v>90684</v>
      </c>
      <c r="Q1733" s="1">
        <v>44986</v>
      </c>
      <c r="R1733" t="s">
        <v>33</v>
      </c>
    </row>
    <row r="1734" spans="1:18" x14ac:dyDescent="0.25">
      <c r="A1734" t="s">
        <v>866</v>
      </c>
      <c r="B1734" t="s">
        <v>1321</v>
      </c>
      <c r="C1734" s="3">
        <v>1753934</v>
      </c>
      <c r="D1734" s="3">
        <v>0</v>
      </c>
      <c r="E1734" s="3">
        <v>1151031.52</v>
      </c>
      <c r="F1734" s="3" t="s">
        <v>72</v>
      </c>
      <c r="G1734" s="3">
        <v>0</v>
      </c>
      <c r="H1734" s="3">
        <v>35703.11</v>
      </c>
      <c r="I1734" s="3">
        <v>7973.24</v>
      </c>
      <c r="J1734" s="3">
        <v>566.4</v>
      </c>
      <c r="K1734" s="3">
        <v>865.36</v>
      </c>
      <c r="L1734" s="3">
        <v>0</v>
      </c>
      <c r="M1734" s="3"/>
      <c r="N1734" s="3">
        <v>0</v>
      </c>
      <c r="O1734" s="3">
        <v>0.31</v>
      </c>
      <c r="P1734" s="3">
        <v>1856594</v>
      </c>
      <c r="Q1734" s="1">
        <v>44986</v>
      </c>
      <c r="R1734" t="s">
        <v>2530</v>
      </c>
    </row>
    <row r="1735" spans="1:18" x14ac:dyDescent="0.25">
      <c r="A1735" t="s">
        <v>868</v>
      </c>
      <c r="B1735" t="s">
        <v>811</v>
      </c>
      <c r="C1735" s="3">
        <v>241610</v>
      </c>
      <c r="D1735" s="3">
        <v>0</v>
      </c>
      <c r="E1735" s="3">
        <v>216095.88</v>
      </c>
      <c r="F1735" s="3">
        <v>36318.910000000003</v>
      </c>
      <c r="G1735" s="3">
        <v>0</v>
      </c>
      <c r="H1735" s="3">
        <v>35703.11</v>
      </c>
      <c r="I1735" s="3">
        <v>9647.51</v>
      </c>
      <c r="J1735" s="3">
        <v>684</v>
      </c>
      <c r="K1735" s="3">
        <v>1047.1300000000001</v>
      </c>
      <c r="L1735" s="3">
        <v>0</v>
      </c>
      <c r="M1735" s="3"/>
      <c r="N1735" s="3">
        <v>0</v>
      </c>
      <c r="O1735" s="3">
        <v>0.46</v>
      </c>
      <c r="P1735" s="3">
        <v>299497</v>
      </c>
      <c r="Q1735" s="1">
        <v>44986</v>
      </c>
      <c r="R1735" t="s">
        <v>811</v>
      </c>
    </row>
    <row r="1736" spans="1:18" x14ac:dyDescent="0.25">
      <c r="A1736" t="s">
        <v>869</v>
      </c>
      <c r="B1736" t="s">
        <v>1237</v>
      </c>
      <c r="C1736" s="3">
        <v>83961</v>
      </c>
      <c r="D1736" s="3">
        <v>42442</v>
      </c>
      <c r="E1736" s="3">
        <v>41519</v>
      </c>
      <c r="F1736" s="3">
        <v>4095.92</v>
      </c>
      <c r="G1736" s="3">
        <v>0</v>
      </c>
      <c r="H1736" s="3">
        <v>35703.11</v>
      </c>
      <c r="I1736" s="3">
        <v>7940.52</v>
      </c>
      <c r="J1736" s="3">
        <v>562.79999999999995</v>
      </c>
      <c r="K1736" s="3">
        <v>862.26</v>
      </c>
      <c r="L1736" s="3">
        <v>0</v>
      </c>
      <c r="M1736" s="3"/>
      <c r="N1736" s="3">
        <v>0</v>
      </c>
      <c r="O1736" s="3">
        <v>0.39</v>
      </c>
      <c r="P1736" s="3">
        <v>90684</v>
      </c>
      <c r="Q1736" s="1">
        <v>44986</v>
      </c>
      <c r="R1736" t="s">
        <v>33</v>
      </c>
    </row>
    <row r="1737" spans="1:18" x14ac:dyDescent="0.25">
      <c r="A1737" t="s">
        <v>870</v>
      </c>
      <c r="B1737" t="s">
        <v>811</v>
      </c>
      <c r="C1737" s="3">
        <v>223087</v>
      </c>
      <c r="D1737" s="3">
        <v>0</v>
      </c>
      <c r="E1737" s="3">
        <v>199382.19</v>
      </c>
      <c r="F1737" s="3">
        <v>33673.919999999998</v>
      </c>
      <c r="G1737" s="3">
        <v>0</v>
      </c>
      <c r="H1737" s="3">
        <v>35703.11</v>
      </c>
      <c r="I1737" s="3">
        <v>6353.51</v>
      </c>
      <c r="J1737" s="3">
        <v>451.2</v>
      </c>
      <c r="K1737" s="3">
        <v>689.81</v>
      </c>
      <c r="L1737" s="3">
        <v>0</v>
      </c>
      <c r="M1737" s="3"/>
      <c r="N1737" s="3">
        <v>0</v>
      </c>
      <c r="O1737" s="3">
        <v>0.26</v>
      </c>
      <c r="P1737" s="3">
        <v>276254</v>
      </c>
      <c r="Q1737" s="1">
        <v>44986</v>
      </c>
      <c r="R1737" t="s">
        <v>811</v>
      </c>
    </row>
    <row r="1738" spans="1:18" x14ac:dyDescent="0.25">
      <c r="A1738" t="s">
        <v>871</v>
      </c>
      <c r="B1738" t="s">
        <v>872</v>
      </c>
      <c r="C1738" s="3">
        <v>35792</v>
      </c>
      <c r="D1738" s="3">
        <v>35792</v>
      </c>
      <c r="E1738" s="3">
        <v>0</v>
      </c>
      <c r="F1738" s="3">
        <v>0</v>
      </c>
      <c r="G1738" s="3">
        <v>0</v>
      </c>
      <c r="H1738" s="3">
        <v>35703.11</v>
      </c>
      <c r="I1738" s="3">
        <v>6358.96</v>
      </c>
      <c r="J1738" s="3">
        <v>451.2</v>
      </c>
      <c r="K1738" s="3">
        <v>690.5</v>
      </c>
      <c r="L1738" s="3">
        <v>0</v>
      </c>
      <c r="M1738" s="3"/>
      <c r="N1738" s="3">
        <v>-3876.57</v>
      </c>
      <c r="O1738" s="3">
        <v>0.8</v>
      </c>
      <c r="P1738" s="3">
        <v>39328</v>
      </c>
      <c r="Q1738" s="1">
        <v>44986</v>
      </c>
      <c r="R1738" t="s">
        <v>2531</v>
      </c>
    </row>
    <row r="1739" spans="1:18" x14ac:dyDescent="0.25">
      <c r="A1739" t="s">
        <v>873</v>
      </c>
      <c r="B1739" t="s">
        <v>234</v>
      </c>
      <c r="C1739" s="3">
        <v>178686</v>
      </c>
      <c r="D1739" s="3">
        <v>178686</v>
      </c>
      <c r="E1739" s="3">
        <v>0</v>
      </c>
      <c r="F1739" s="3">
        <v>0</v>
      </c>
      <c r="G1739" s="3">
        <v>0</v>
      </c>
      <c r="H1739" s="3">
        <v>35703.11</v>
      </c>
      <c r="I1739" s="3">
        <v>6353.51</v>
      </c>
      <c r="J1739" s="3">
        <v>451.2</v>
      </c>
      <c r="K1739" s="3">
        <v>689.81</v>
      </c>
      <c r="L1739" s="3">
        <v>0</v>
      </c>
      <c r="M1739" s="3"/>
      <c r="N1739" s="3">
        <v>0</v>
      </c>
      <c r="O1739" s="3">
        <v>0.37</v>
      </c>
      <c r="P1739" s="3">
        <v>43198</v>
      </c>
      <c r="Q1739" s="1">
        <v>44986</v>
      </c>
      <c r="R1739" t="s">
        <v>234</v>
      </c>
    </row>
    <row r="1740" spans="1:18" x14ac:dyDescent="0.25">
      <c r="A1740" t="s">
        <v>874</v>
      </c>
      <c r="B1740" t="s">
        <v>83</v>
      </c>
      <c r="C1740" s="3">
        <v>41107</v>
      </c>
      <c r="D1740" s="3">
        <v>41107</v>
      </c>
      <c r="E1740" s="3">
        <v>0</v>
      </c>
      <c r="F1740" s="3">
        <v>0</v>
      </c>
      <c r="G1740" s="3">
        <v>0</v>
      </c>
      <c r="H1740" s="3">
        <v>35703.11</v>
      </c>
      <c r="I1740" s="3">
        <v>6353.51</v>
      </c>
      <c r="J1740" s="3">
        <v>451.2</v>
      </c>
      <c r="K1740" s="3">
        <v>689.81</v>
      </c>
      <c r="L1740" s="3">
        <v>0</v>
      </c>
      <c r="M1740" s="3"/>
      <c r="N1740" s="3">
        <v>0</v>
      </c>
      <c r="O1740" s="3">
        <v>0.37</v>
      </c>
      <c r="P1740" s="3">
        <v>43198</v>
      </c>
      <c r="Q1740" s="1">
        <v>44986</v>
      </c>
      <c r="R1740" t="s">
        <v>83</v>
      </c>
    </row>
    <row r="1741" spans="1:18" x14ac:dyDescent="0.25">
      <c r="A1741" t="s">
        <v>875</v>
      </c>
      <c r="B1741" t="s">
        <v>811</v>
      </c>
      <c r="C1741" s="3">
        <v>223087</v>
      </c>
      <c r="D1741" s="3">
        <v>0</v>
      </c>
      <c r="E1741" s="3">
        <v>199382.19</v>
      </c>
      <c r="F1741" s="3">
        <v>33673.919999999998</v>
      </c>
      <c r="G1741" s="3">
        <v>0</v>
      </c>
      <c r="H1741" s="3">
        <v>35703.11</v>
      </c>
      <c r="I1741" s="3">
        <v>6353.51</v>
      </c>
      <c r="J1741" s="3">
        <v>451.2</v>
      </c>
      <c r="K1741" s="3">
        <v>689.81</v>
      </c>
      <c r="L1741" s="3">
        <v>0</v>
      </c>
      <c r="M1741" s="3"/>
      <c r="N1741" s="3">
        <v>0</v>
      </c>
      <c r="O1741" s="3">
        <v>0.26</v>
      </c>
      <c r="P1741" s="3">
        <v>276254</v>
      </c>
      <c r="Q1741" s="1">
        <v>44986</v>
      </c>
      <c r="R1741" t="s">
        <v>811</v>
      </c>
    </row>
    <row r="1742" spans="1:18" x14ac:dyDescent="0.25">
      <c r="A1742" t="s">
        <v>876</v>
      </c>
      <c r="B1742" t="s">
        <v>1237</v>
      </c>
      <c r="C1742" s="3">
        <v>81063</v>
      </c>
      <c r="D1742" s="3">
        <v>40970</v>
      </c>
      <c r="E1742" s="3">
        <v>40093</v>
      </c>
      <c r="F1742" s="3">
        <v>3954.57</v>
      </c>
      <c r="G1742" s="3">
        <v>0</v>
      </c>
      <c r="H1742" s="3">
        <v>35703.11</v>
      </c>
      <c r="I1742" s="3">
        <v>6669.82</v>
      </c>
      <c r="J1742" s="3">
        <v>472.8</v>
      </c>
      <c r="K1742" s="3">
        <v>724.3</v>
      </c>
      <c r="L1742" s="3">
        <v>0</v>
      </c>
      <c r="M1742" s="3"/>
      <c r="N1742" s="3">
        <v>0</v>
      </c>
      <c r="O1742" s="3">
        <v>0.4</v>
      </c>
      <c r="P1742" s="3">
        <v>87618</v>
      </c>
      <c r="Q1742" s="1">
        <v>44986</v>
      </c>
      <c r="R1742" t="s">
        <v>33</v>
      </c>
    </row>
    <row r="1743" spans="1:18" x14ac:dyDescent="0.25">
      <c r="A1743" t="s">
        <v>877</v>
      </c>
      <c r="B1743" t="s">
        <v>1206</v>
      </c>
      <c r="C1743" s="3">
        <v>41473</v>
      </c>
      <c r="D1743" s="3">
        <v>42134</v>
      </c>
      <c r="E1743" s="3">
        <v>0</v>
      </c>
      <c r="F1743" s="3">
        <v>1982.93</v>
      </c>
      <c r="G1743" s="3">
        <v>661</v>
      </c>
      <c r="H1743" s="3">
        <v>35703.11</v>
      </c>
      <c r="I1743" s="3">
        <v>6669.82</v>
      </c>
      <c r="J1743" s="3">
        <v>472.9</v>
      </c>
      <c r="K1743" s="3">
        <v>724.3</v>
      </c>
      <c r="L1743" s="3">
        <v>0</v>
      </c>
      <c r="M1743" s="3"/>
      <c r="N1743" s="3">
        <v>0</v>
      </c>
      <c r="O1743" s="3">
        <v>0.94</v>
      </c>
      <c r="P1743" s="3">
        <v>44893</v>
      </c>
      <c r="Q1743" s="1">
        <v>44986</v>
      </c>
      <c r="R1743" t="s">
        <v>878</v>
      </c>
    </row>
    <row r="1744" spans="1:18" x14ac:dyDescent="0.25">
      <c r="A1744" t="s">
        <v>879</v>
      </c>
      <c r="B1744" t="s">
        <v>880</v>
      </c>
      <c r="C1744" s="3">
        <v>43348</v>
      </c>
      <c r="D1744" s="3">
        <v>43400</v>
      </c>
      <c r="E1744" s="3">
        <v>0</v>
      </c>
      <c r="F1744" s="3">
        <v>0</v>
      </c>
      <c r="G1744" s="3">
        <v>52</v>
      </c>
      <c r="H1744" s="3">
        <v>35703.11</v>
      </c>
      <c r="I1744" s="3">
        <v>6991.58</v>
      </c>
      <c r="J1744" s="3">
        <v>496.8</v>
      </c>
      <c r="K1744" s="3">
        <v>758.79</v>
      </c>
      <c r="L1744" s="3">
        <v>0</v>
      </c>
      <c r="M1744" s="3"/>
      <c r="N1744" s="3">
        <v>3010.25</v>
      </c>
      <c r="O1744" s="3">
        <v>0.47</v>
      </c>
      <c r="P1744" s="3">
        <v>46909</v>
      </c>
      <c r="Q1744" s="1">
        <v>44986</v>
      </c>
      <c r="R1744" t="s">
        <v>2532</v>
      </c>
    </row>
    <row r="1745" spans="1:18" x14ac:dyDescent="0.25">
      <c r="A1745" t="s">
        <v>881</v>
      </c>
      <c r="B1745" t="s">
        <v>811</v>
      </c>
      <c r="C1745" s="3">
        <v>240963</v>
      </c>
      <c r="D1745" s="3">
        <v>0</v>
      </c>
      <c r="E1745" s="3">
        <v>215512.16</v>
      </c>
      <c r="F1745" s="3">
        <v>36226.449999999997</v>
      </c>
      <c r="G1745" s="3">
        <v>0</v>
      </c>
      <c r="H1745" s="3">
        <v>35703.11</v>
      </c>
      <c r="I1745" s="3">
        <v>9532.99</v>
      </c>
      <c r="J1745" s="3">
        <v>675.5</v>
      </c>
      <c r="K1745" s="3">
        <v>1034.71</v>
      </c>
      <c r="L1745" s="3">
        <v>0</v>
      </c>
      <c r="M1745" s="3"/>
      <c r="N1745" s="3">
        <v>0</v>
      </c>
      <c r="O1745" s="3">
        <v>0.08</v>
      </c>
      <c r="P1745" s="3">
        <v>298685</v>
      </c>
      <c r="Q1745" s="1">
        <v>44986</v>
      </c>
      <c r="R1745" t="s">
        <v>811</v>
      </c>
    </row>
    <row r="1746" spans="1:18" x14ac:dyDescent="0.25">
      <c r="A1746" t="s">
        <v>882</v>
      </c>
      <c r="B1746" t="s">
        <v>883</v>
      </c>
      <c r="C1746" s="3">
        <v>117383</v>
      </c>
      <c r="D1746" s="3">
        <v>0</v>
      </c>
      <c r="E1746" s="3">
        <v>112154.85</v>
      </c>
      <c r="F1746" s="3">
        <v>10835.89</v>
      </c>
      <c r="G1746" s="3">
        <v>0</v>
      </c>
      <c r="H1746" s="3">
        <v>35703.11</v>
      </c>
      <c r="I1746" s="3">
        <v>7945.97</v>
      </c>
      <c r="J1746" s="3">
        <v>565.20000000000005</v>
      </c>
      <c r="K1746" s="3">
        <v>862.95</v>
      </c>
      <c r="L1746" s="3">
        <v>0</v>
      </c>
      <c r="M1746" s="3"/>
      <c r="N1746" s="3">
        <v>0</v>
      </c>
      <c r="O1746" s="3">
        <v>0.03</v>
      </c>
      <c r="P1746" s="3">
        <v>168068</v>
      </c>
      <c r="Q1746" s="1">
        <v>44986</v>
      </c>
      <c r="R1746" t="s">
        <v>883</v>
      </c>
    </row>
    <row r="1747" spans="1:18" x14ac:dyDescent="0.25">
      <c r="A1747" t="s">
        <v>884</v>
      </c>
      <c r="B1747" t="s">
        <v>83</v>
      </c>
      <c r="C1747" s="3">
        <v>42953</v>
      </c>
      <c r="D1747" s="3">
        <v>42953</v>
      </c>
      <c r="E1747" s="3">
        <v>0</v>
      </c>
      <c r="F1747" s="3">
        <v>0</v>
      </c>
      <c r="G1747" s="3">
        <v>0</v>
      </c>
      <c r="H1747" s="3">
        <v>35703.11</v>
      </c>
      <c r="I1747" s="3">
        <v>7945.97</v>
      </c>
      <c r="J1747" s="3">
        <v>565.20000000000005</v>
      </c>
      <c r="K1747" s="3">
        <v>862.95</v>
      </c>
      <c r="L1747" s="3">
        <v>0</v>
      </c>
      <c r="M1747" s="3"/>
      <c r="N1747" s="3">
        <v>0</v>
      </c>
      <c r="O1747" s="3">
        <v>0.77</v>
      </c>
      <c r="P1747" s="3">
        <v>45078</v>
      </c>
      <c r="Q1747" s="1">
        <v>44986</v>
      </c>
      <c r="R1747" t="s">
        <v>83</v>
      </c>
    </row>
    <row r="1748" spans="1:18" x14ac:dyDescent="0.25">
      <c r="A1748" t="s">
        <v>885</v>
      </c>
      <c r="B1748" t="s">
        <v>577</v>
      </c>
      <c r="C1748" s="3">
        <v>37407</v>
      </c>
      <c r="D1748" s="3">
        <v>37407</v>
      </c>
      <c r="E1748" s="3">
        <v>0</v>
      </c>
      <c r="F1748" s="3">
        <v>0</v>
      </c>
      <c r="G1748" s="3">
        <v>0</v>
      </c>
      <c r="H1748" s="3">
        <v>35703.11</v>
      </c>
      <c r="I1748" s="3">
        <v>7940.52</v>
      </c>
      <c r="J1748" s="3">
        <v>562.79999999999995</v>
      </c>
      <c r="K1748" s="3">
        <v>862.26</v>
      </c>
      <c r="L1748" s="3">
        <v>0</v>
      </c>
      <c r="M1748" s="3"/>
      <c r="N1748" s="3">
        <v>-4023.02</v>
      </c>
      <c r="O1748" s="3">
        <v>0.33</v>
      </c>
      <c r="P1748" s="3">
        <v>41046</v>
      </c>
      <c r="Q1748" s="1">
        <v>44986</v>
      </c>
      <c r="R1748" t="s">
        <v>2445</v>
      </c>
    </row>
    <row r="1749" spans="1:18" x14ac:dyDescent="0.25">
      <c r="A1749" t="s">
        <v>886</v>
      </c>
      <c r="B1749" t="s">
        <v>1237</v>
      </c>
      <c r="C1749" s="3">
        <v>83961</v>
      </c>
      <c r="D1749" s="3">
        <v>42442</v>
      </c>
      <c r="E1749" s="3">
        <v>41519</v>
      </c>
      <c r="F1749" s="3">
        <v>4095.92</v>
      </c>
      <c r="G1749" s="3">
        <v>0</v>
      </c>
      <c r="H1749" s="3">
        <v>35703.11</v>
      </c>
      <c r="I1749" s="3">
        <v>7940.52</v>
      </c>
      <c r="J1749" s="3">
        <v>562.79999999999995</v>
      </c>
      <c r="K1749" s="3">
        <v>862.26</v>
      </c>
      <c r="L1749" s="3">
        <v>0</v>
      </c>
      <c r="M1749" s="3"/>
      <c r="N1749" s="3">
        <v>0</v>
      </c>
      <c r="O1749" s="3">
        <v>0.39</v>
      </c>
      <c r="P1749" s="3">
        <v>90684</v>
      </c>
      <c r="Q1749" s="1">
        <v>44986</v>
      </c>
      <c r="R1749" t="s">
        <v>33</v>
      </c>
    </row>
    <row r="1750" spans="1:18" x14ac:dyDescent="0.25">
      <c r="A1750" t="s">
        <v>887</v>
      </c>
      <c r="B1750" t="s">
        <v>1256</v>
      </c>
      <c r="C1750" s="3">
        <v>102571</v>
      </c>
      <c r="D1750" s="3">
        <v>102571</v>
      </c>
      <c r="E1750" s="3">
        <v>0</v>
      </c>
      <c r="F1750" s="3">
        <v>0</v>
      </c>
      <c r="G1750" s="3">
        <v>0</v>
      </c>
      <c r="H1750" s="3">
        <v>35703.11</v>
      </c>
      <c r="I1750" s="3">
        <v>7940.52</v>
      </c>
      <c r="J1750" s="3">
        <v>562.79999999999995</v>
      </c>
      <c r="K1750" s="3">
        <v>862.26</v>
      </c>
      <c r="L1750" s="3">
        <v>0</v>
      </c>
      <c r="M1750" s="3"/>
      <c r="N1750" s="3">
        <v>-4023.02</v>
      </c>
      <c r="O1750" s="3">
        <v>0.33</v>
      </c>
      <c r="P1750" s="3">
        <v>41046</v>
      </c>
      <c r="Q1750" s="1">
        <v>44986</v>
      </c>
      <c r="R1750" t="s">
        <v>180</v>
      </c>
    </row>
    <row r="1751" spans="1:18" x14ac:dyDescent="0.25">
      <c r="A1751" t="s">
        <v>888</v>
      </c>
      <c r="B1751" t="s">
        <v>1322</v>
      </c>
      <c r="C1751" s="3">
        <v>98096</v>
      </c>
      <c r="D1751" s="3">
        <v>98096</v>
      </c>
      <c r="E1751" s="3">
        <v>0</v>
      </c>
      <c r="F1751" s="3">
        <v>0</v>
      </c>
      <c r="G1751" s="3">
        <v>0</v>
      </c>
      <c r="H1751" s="3">
        <v>35703.11</v>
      </c>
      <c r="I1751" s="3">
        <v>6991.58</v>
      </c>
      <c r="J1751" s="3">
        <v>496.8</v>
      </c>
      <c r="K1751" s="3">
        <v>759.13</v>
      </c>
      <c r="L1751" s="3">
        <v>0</v>
      </c>
      <c r="M1751" s="3"/>
      <c r="N1751" s="3">
        <v>-3935.24</v>
      </c>
      <c r="O1751" s="3">
        <v>0.62</v>
      </c>
      <c r="P1751" s="3">
        <v>40016</v>
      </c>
      <c r="Q1751" s="1">
        <v>44986</v>
      </c>
      <c r="R1751" t="s">
        <v>889</v>
      </c>
    </row>
    <row r="1752" spans="1:18" x14ac:dyDescent="0.25">
      <c r="A1752" t="s">
        <v>890</v>
      </c>
      <c r="B1752" t="s">
        <v>891</v>
      </c>
      <c r="C1752" s="3">
        <v>78465</v>
      </c>
      <c r="D1752" s="3">
        <v>0</v>
      </c>
      <c r="E1752" s="3">
        <v>76634.350000000006</v>
      </c>
      <c r="F1752" s="3">
        <v>5662.37</v>
      </c>
      <c r="G1752" s="3">
        <v>0</v>
      </c>
      <c r="H1752" s="3">
        <v>35703.11</v>
      </c>
      <c r="I1752" s="3">
        <v>6997.04</v>
      </c>
      <c r="J1752" s="3">
        <v>496.8</v>
      </c>
      <c r="K1752" s="3">
        <v>759.48</v>
      </c>
      <c r="L1752" s="3">
        <v>0</v>
      </c>
      <c r="M1752" s="3"/>
      <c r="N1752" s="3">
        <v>0</v>
      </c>
      <c r="O1752" s="3">
        <v>0.85</v>
      </c>
      <c r="P1752" s="3">
        <v>126254</v>
      </c>
      <c r="Q1752" s="1">
        <v>44986</v>
      </c>
      <c r="R1752" t="s">
        <v>891</v>
      </c>
    </row>
    <row r="1753" spans="1:18" x14ac:dyDescent="0.25">
      <c r="A1753" t="s">
        <v>1207</v>
      </c>
      <c r="B1753" t="s">
        <v>290</v>
      </c>
      <c r="C1753" s="3">
        <v>41846</v>
      </c>
      <c r="D1753" s="3">
        <v>41846</v>
      </c>
      <c r="E1753" s="3">
        <v>0</v>
      </c>
      <c r="F1753" s="3">
        <v>0</v>
      </c>
      <c r="G1753" s="3">
        <v>0</v>
      </c>
      <c r="H1753" s="3">
        <v>35703.11</v>
      </c>
      <c r="I1753" s="3">
        <v>6991.58</v>
      </c>
      <c r="J1753" s="3">
        <v>496.8</v>
      </c>
      <c r="K1753" s="3">
        <v>759.13</v>
      </c>
      <c r="L1753" s="3">
        <v>0</v>
      </c>
      <c r="M1753" s="3"/>
      <c r="N1753" s="3">
        <v>0</v>
      </c>
      <c r="O1753" s="3">
        <v>0.38</v>
      </c>
      <c r="P1753" s="3">
        <v>43951</v>
      </c>
      <c r="Q1753" s="1">
        <v>44986</v>
      </c>
      <c r="R1753" t="s">
        <v>290</v>
      </c>
    </row>
    <row r="1754" spans="1:18" x14ac:dyDescent="0.25">
      <c r="A1754" t="s">
        <v>1885</v>
      </c>
      <c r="B1754" t="s">
        <v>894</v>
      </c>
      <c r="C1754" s="3">
        <v>40572</v>
      </c>
      <c r="D1754" s="3">
        <v>40572</v>
      </c>
      <c r="E1754" s="3">
        <v>0</v>
      </c>
      <c r="F1754" s="3">
        <v>0</v>
      </c>
      <c r="G1754" s="3">
        <v>0</v>
      </c>
      <c r="H1754" s="3">
        <v>35703.11</v>
      </c>
      <c r="I1754" s="3">
        <v>6991.58</v>
      </c>
      <c r="J1754" s="3">
        <v>496.8</v>
      </c>
      <c r="K1754" s="3">
        <v>759.13</v>
      </c>
      <c r="L1754" s="3">
        <v>0</v>
      </c>
      <c r="M1754" s="3"/>
      <c r="N1754" s="3">
        <v>-3935.24</v>
      </c>
      <c r="O1754" s="3">
        <v>0.62</v>
      </c>
      <c r="P1754" s="3">
        <v>40016</v>
      </c>
      <c r="Q1754" s="1">
        <v>44986</v>
      </c>
      <c r="R1754" t="s">
        <v>2533</v>
      </c>
    </row>
    <row r="1755" spans="1:18" x14ac:dyDescent="0.25">
      <c r="A1755" t="s">
        <v>895</v>
      </c>
      <c r="B1755" t="s">
        <v>1323</v>
      </c>
      <c r="C1755" s="3">
        <v>1676959</v>
      </c>
      <c r="D1755" s="3">
        <v>0</v>
      </c>
      <c r="E1755" s="3">
        <v>1114064.8899999999</v>
      </c>
      <c r="F1755" s="3" t="s">
        <v>72</v>
      </c>
      <c r="G1755" s="3">
        <v>0</v>
      </c>
      <c r="H1755" s="3">
        <v>35703.11</v>
      </c>
      <c r="I1755" s="3">
        <v>6991.58</v>
      </c>
      <c r="J1755" s="3">
        <v>496.8</v>
      </c>
      <c r="K1755" s="3">
        <v>758.79</v>
      </c>
      <c r="L1755" s="3">
        <v>0</v>
      </c>
      <c r="M1755" s="3"/>
      <c r="N1755" s="3">
        <v>0</v>
      </c>
      <c r="O1755" s="3">
        <v>0.48</v>
      </c>
      <c r="P1755" s="3">
        <v>1776613</v>
      </c>
      <c r="Q1755" s="1">
        <v>44986</v>
      </c>
      <c r="R1755" t="s">
        <v>2534</v>
      </c>
    </row>
    <row r="1756" spans="1:18" x14ac:dyDescent="0.25">
      <c r="A1756" t="s">
        <v>897</v>
      </c>
      <c r="B1756" t="s">
        <v>898</v>
      </c>
      <c r="C1756" s="3">
        <v>40572</v>
      </c>
      <c r="D1756" s="3">
        <v>40572</v>
      </c>
      <c r="E1756" s="3">
        <v>0</v>
      </c>
      <c r="F1756" s="3">
        <v>0</v>
      </c>
      <c r="G1756" s="3">
        <v>0</v>
      </c>
      <c r="H1756" s="3">
        <v>35703.11</v>
      </c>
      <c r="I1756" s="3">
        <v>6991.58</v>
      </c>
      <c r="J1756" s="3">
        <v>496.8</v>
      </c>
      <c r="K1756" s="3">
        <v>758.79</v>
      </c>
      <c r="L1756" s="3">
        <v>0</v>
      </c>
      <c r="M1756" s="3"/>
      <c r="N1756" s="3">
        <v>-3934.75</v>
      </c>
      <c r="O1756" s="3">
        <v>0.47</v>
      </c>
      <c r="P1756" s="3">
        <v>40016</v>
      </c>
      <c r="Q1756" s="1">
        <v>44986</v>
      </c>
      <c r="R1756" t="s">
        <v>2535</v>
      </c>
    </row>
    <row r="1757" spans="1:18" x14ac:dyDescent="0.25">
      <c r="A1757" t="s">
        <v>899</v>
      </c>
      <c r="B1757" t="s">
        <v>894</v>
      </c>
      <c r="C1757" s="3">
        <v>40567</v>
      </c>
      <c r="D1757" s="3">
        <v>40567</v>
      </c>
      <c r="E1757" s="3">
        <v>0</v>
      </c>
      <c r="F1757" s="3">
        <v>0</v>
      </c>
      <c r="G1757" s="3">
        <v>0</v>
      </c>
      <c r="H1757" s="3">
        <v>35703.11</v>
      </c>
      <c r="I1757" s="3">
        <v>6986.13</v>
      </c>
      <c r="J1757" s="3">
        <v>496.8</v>
      </c>
      <c r="K1757" s="3">
        <v>759.13</v>
      </c>
      <c r="L1757" s="3">
        <v>0</v>
      </c>
      <c r="M1757" s="3"/>
      <c r="N1757" s="3">
        <v>-3935.24</v>
      </c>
      <c r="O1757" s="3">
        <v>7.0000000000000007E-2</v>
      </c>
      <c r="P1757" s="3">
        <v>40010</v>
      </c>
      <c r="Q1757" s="1">
        <v>44986</v>
      </c>
      <c r="R1757" t="s">
        <v>2533</v>
      </c>
    </row>
    <row r="1758" spans="1:18" x14ac:dyDescent="0.25">
      <c r="A1758" t="s">
        <v>900</v>
      </c>
      <c r="B1758" t="s">
        <v>1324</v>
      </c>
      <c r="C1758" s="3">
        <v>48722</v>
      </c>
      <c r="D1758" s="3">
        <v>48722</v>
      </c>
      <c r="E1758" s="3">
        <v>0</v>
      </c>
      <c r="F1758" s="3">
        <v>0</v>
      </c>
      <c r="G1758" s="3">
        <v>0</v>
      </c>
      <c r="H1758" s="3">
        <v>35703.11</v>
      </c>
      <c r="I1758" s="3">
        <v>13683.22</v>
      </c>
      <c r="J1758" s="3">
        <v>970.8</v>
      </c>
      <c r="K1758" s="3">
        <v>1485.5</v>
      </c>
      <c r="L1758" s="3">
        <v>0</v>
      </c>
      <c r="M1758" s="3"/>
      <c r="N1758" s="3">
        <v>-4555.07</v>
      </c>
      <c r="O1758" s="3">
        <v>0.44</v>
      </c>
      <c r="P1758" s="3">
        <v>47288</v>
      </c>
      <c r="Q1758" s="1">
        <v>44986</v>
      </c>
      <c r="R1758" t="s">
        <v>901</v>
      </c>
    </row>
    <row r="1759" spans="1:18" x14ac:dyDescent="0.25">
      <c r="A1759" t="s">
        <v>902</v>
      </c>
      <c r="B1759" t="s">
        <v>903</v>
      </c>
      <c r="C1759" s="3">
        <v>57685</v>
      </c>
      <c r="D1759" s="3">
        <v>57685</v>
      </c>
      <c r="E1759" s="3">
        <v>0</v>
      </c>
      <c r="F1759" s="3">
        <v>0</v>
      </c>
      <c r="G1759" s="3">
        <v>0</v>
      </c>
      <c r="H1759" s="3">
        <v>35703.11</v>
      </c>
      <c r="I1759" s="3">
        <v>9532.99</v>
      </c>
      <c r="J1759" s="3">
        <v>675.6</v>
      </c>
      <c r="K1759" s="3">
        <v>1034.71</v>
      </c>
      <c r="L1759" s="3">
        <v>0</v>
      </c>
      <c r="M1759" s="3"/>
      <c r="N1759" s="3">
        <v>13110.48</v>
      </c>
      <c r="O1759" s="3">
        <v>0.11</v>
      </c>
      <c r="P1759" s="3">
        <v>60057</v>
      </c>
      <c r="Q1759" s="1">
        <v>44986</v>
      </c>
      <c r="R1759" t="s">
        <v>2536</v>
      </c>
    </row>
    <row r="1760" spans="1:18" x14ac:dyDescent="0.25">
      <c r="A1760" t="s">
        <v>904</v>
      </c>
      <c r="B1760" t="s">
        <v>768</v>
      </c>
      <c r="C1760" s="3">
        <v>1449052</v>
      </c>
      <c r="D1760" s="3">
        <v>27813.3</v>
      </c>
      <c r="E1760" s="3">
        <v>1101581.3999999999</v>
      </c>
      <c r="F1760" s="3" t="s">
        <v>72</v>
      </c>
      <c r="G1760" s="3">
        <v>0</v>
      </c>
      <c r="H1760" s="3">
        <v>35703.11</v>
      </c>
      <c r="I1760" s="3">
        <v>9532.99</v>
      </c>
      <c r="J1760" s="3">
        <v>675.8</v>
      </c>
      <c r="K1760" s="3">
        <v>1034.71</v>
      </c>
      <c r="L1760" s="3">
        <v>0</v>
      </c>
      <c r="M1760" s="3"/>
      <c r="N1760" s="3">
        <v>0</v>
      </c>
      <c r="O1760" s="3">
        <v>0.62</v>
      </c>
      <c r="P1760" s="3">
        <v>1523265</v>
      </c>
      <c r="Q1760" s="1">
        <v>44986</v>
      </c>
      <c r="R1760" t="s">
        <v>768</v>
      </c>
    </row>
    <row r="1761" spans="1:18" x14ac:dyDescent="0.25">
      <c r="A1761" t="s">
        <v>905</v>
      </c>
      <c r="B1761" t="s">
        <v>1237</v>
      </c>
      <c r="C1761" s="3">
        <v>87593</v>
      </c>
      <c r="D1761" s="3">
        <v>44286</v>
      </c>
      <c r="E1761" s="3">
        <v>43307</v>
      </c>
      <c r="F1761" s="3">
        <v>4273.0600000000004</v>
      </c>
      <c r="G1761" s="3">
        <v>0</v>
      </c>
      <c r="H1761" s="3">
        <v>35703.11</v>
      </c>
      <c r="I1761" s="3">
        <v>9532.99</v>
      </c>
      <c r="J1761" s="3">
        <v>675.5</v>
      </c>
      <c r="K1761" s="3">
        <v>1034.71</v>
      </c>
      <c r="L1761" s="3">
        <v>0</v>
      </c>
      <c r="M1761" s="3"/>
      <c r="N1761" s="3">
        <v>0</v>
      </c>
      <c r="O1761" s="3">
        <v>0.63</v>
      </c>
      <c r="P1761" s="3">
        <v>94527</v>
      </c>
      <c r="Q1761" s="1">
        <v>44986</v>
      </c>
      <c r="R1761" t="s">
        <v>33</v>
      </c>
    </row>
    <row r="1762" spans="1:18" x14ac:dyDescent="0.25">
      <c r="A1762" t="s">
        <v>906</v>
      </c>
      <c r="B1762" t="s">
        <v>907</v>
      </c>
      <c r="C1762" s="3">
        <v>737270</v>
      </c>
      <c r="D1762" s="3">
        <v>0</v>
      </c>
      <c r="E1762" s="3">
        <v>647594.46</v>
      </c>
      <c r="F1762" s="3">
        <v>122055.26</v>
      </c>
      <c r="G1762" s="3">
        <v>0</v>
      </c>
      <c r="H1762" s="3">
        <v>35703.11</v>
      </c>
      <c r="I1762" s="3">
        <v>9532.99</v>
      </c>
      <c r="J1762" s="3">
        <v>675.8</v>
      </c>
      <c r="K1762" s="3">
        <v>1034.71</v>
      </c>
      <c r="L1762" s="3">
        <v>0</v>
      </c>
      <c r="M1762" s="3"/>
      <c r="N1762" s="3">
        <v>0</v>
      </c>
      <c r="O1762" s="3">
        <v>0.67</v>
      </c>
      <c r="P1762" s="3">
        <v>816597</v>
      </c>
      <c r="Q1762" s="1">
        <v>44986</v>
      </c>
      <c r="R1762" t="s">
        <v>907</v>
      </c>
    </row>
    <row r="1763" spans="1:18" x14ac:dyDescent="0.25">
      <c r="A1763" t="s">
        <v>908</v>
      </c>
      <c r="B1763" t="s">
        <v>122</v>
      </c>
      <c r="C1763" s="3">
        <v>44787</v>
      </c>
      <c r="D1763" s="3">
        <v>44787</v>
      </c>
      <c r="E1763" s="3">
        <v>0</v>
      </c>
      <c r="F1763" s="3">
        <v>0</v>
      </c>
      <c r="G1763" s="3">
        <v>0</v>
      </c>
      <c r="H1763" s="3">
        <v>35703.11</v>
      </c>
      <c r="I1763" s="3">
        <v>9532.99</v>
      </c>
      <c r="J1763" s="3">
        <v>675.6</v>
      </c>
      <c r="K1763" s="3">
        <v>1034.71</v>
      </c>
      <c r="L1763" s="3">
        <v>0</v>
      </c>
      <c r="M1763" s="3"/>
      <c r="N1763" s="3">
        <v>0</v>
      </c>
      <c r="O1763" s="3">
        <v>0.59</v>
      </c>
      <c r="P1763" s="3">
        <v>46947</v>
      </c>
      <c r="Q1763" s="1">
        <v>44986</v>
      </c>
      <c r="R1763" t="s">
        <v>122</v>
      </c>
    </row>
    <row r="1764" spans="1:18" x14ac:dyDescent="0.25">
      <c r="A1764" t="s">
        <v>909</v>
      </c>
      <c r="B1764" t="s">
        <v>1325</v>
      </c>
      <c r="C1764" s="3">
        <v>42843</v>
      </c>
      <c r="D1764" s="3">
        <v>42843</v>
      </c>
      <c r="E1764" s="3">
        <v>0</v>
      </c>
      <c r="F1764" s="3" t="s">
        <v>72</v>
      </c>
      <c r="G1764" s="3">
        <v>0</v>
      </c>
      <c r="H1764" s="3">
        <v>35703.11</v>
      </c>
      <c r="I1764" s="3">
        <v>9549.35</v>
      </c>
      <c r="J1764" s="3">
        <v>676.8</v>
      </c>
      <c r="K1764" s="3">
        <v>1036.44</v>
      </c>
      <c r="L1764" s="3">
        <v>0</v>
      </c>
      <c r="M1764" s="3"/>
      <c r="N1764" s="3">
        <v>-1381.93</v>
      </c>
      <c r="O1764" s="3">
        <v>0.23</v>
      </c>
      <c r="P1764" s="3">
        <v>45584</v>
      </c>
      <c r="Q1764" s="1">
        <v>44986</v>
      </c>
      <c r="R1764" t="s">
        <v>2537</v>
      </c>
    </row>
    <row r="1765" spans="1:18" x14ac:dyDescent="0.25">
      <c r="A1765" t="s">
        <v>911</v>
      </c>
      <c r="B1765" t="s">
        <v>1237</v>
      </c>
      <c r="C1765" s="3">
        <v>98539</v>
      </c>
      <c r="D1765" s="3">
        <v>49840</v>
      </c>
      <c r="E1765" s="3">
        <v>48699</v>
      </c>
      <c r="F1765" s="3">
        <v>4806.96</v>
      </c>
      <c r="G1765" s="3">
        <v>0</v>
      </c>
      <c r="H1765" s="3">
        <v>35703.11</v>
      </c>
      <c r="I1765" s="3">
        <v>14539.44</v>
      </c>
      <c r="J1765" s="3">
        <v>954</v>
      </c>
      <c r="K1765" s="3">
        <v>1459.98</v>
      </c>
      <c r="L1765" s="3">
        <v>0</v>
      </c>
      <c r="M1765" s="3"/>
      <c r="N1765" s="3">
        <v>0</v>
      </c>
      <c r="O1765" s="3">
        <v>0.51</v>
      </c>
      <c r="P1765" s="3">
        <v>106163</v>
      </c>
      <c r="Q1765" s="1">
        <v>44986</v>
      </c>
      <c r="R1765" t="s">
        <v>33</v>
      </c>
    </row>
    <row r="1766" spans="1:18" x14ac:dyDescent="0.25">
      <c r="A1766" t="s">
        <v>912</v>
      </c>
      <c r="B1766" t="s">
        <v>92</v>
      </c>
      <c r="C1766" s="3">
        <v>96694</v>
      </c>
      <c r="D1766" s="3">
        <v>303353</v>
      </c>
      <c r="E1766" s="3">
        <v>0</v>
      </c>
      <c r="F1766" s="3">
        <v>1550</v>
      </c>
      <c r="G1766" s="3">
        <v>206659</v>
      </c>
      <c r="H1766" s="3">
        <v>35703.11</v>
      </c>
      <c r="I1766" s="3">
        <v>5590</v>
      </c>
      <c r="J1766" s="3">
        <v>396</v>
      </c>
      <c r="K1766" s="3">
        <v>607.03</v>
      </c>
      <c r="L1766" s="3">
        <v>0</v>
      </c>
      <c r="M1766" s="3"/>
      <c r="N1766" s="3">
        <v>0</v>
      </c>
      <c r="O1766" s="3">
        <v>0</v>
      </c>
      <c r="P1766" s="3">
        <v>-162812.85999999999</v>
      </c>
      <c r="Q1766" s="1">
        <v>44986</v>
      </c>
      <c r="R1766" t="s">
        <v>92</v>
      </c>
    </row>
    <row r="1767" spans="1:18" x14ac:dyDescent="0.25">
      <c r="A1767" t="s">
        <v>2250</v>
      </c>
      <c r="B1767" t="s">
        <v>92</v>
      </c>
      <c r="C1767" s="3">
        <v>97593</v>
      </c>
      <c r="D1767" s="3">
        <v>304266</v>
      </c>
      <c r="E1767" s="3">
        <v>0</v>
      </c>
      <c r="F1767" s="3">
        <v>1564</v>
      </c>
      <c r="G1767" s="3">
        <v>206673</v>
      </c>
      <c r="H1767" s="3">
        <v>35703.11</v>
      </c>
      <c r="I1767" s="3">
        <v>5590</v>
      </c>
      <c r="J1767" s="3">
        <v>396</v>
      </c>
      <c r="K1767" s="3">
        <v>607.03</v>
      </c>
      <c r="L1767" s="3">
        <v>0</v>
      </c>
      <c r="M1767" s="3"/>
      <c r="N1767" s="3">
        <v>0</v>
      </c>
      <c r="O1767" s="3">
        <v>0</v>
      </c>
      <c r="P1767" s="3">
        <v>-162812.85999999999</v>
      </c>
      <c r="Q1767" s="1">
        <v>44986</v>
      </c>
      <c r="R1767" t="s">
        <v>92</v>
      </c>
    </row>
    <row r="1768" spans="1:18" x14ac:dyDescent="0.25">
      <c r="A1768" t="s">
        <v>1899</v>
      </c>
      <c r="B1768" t="s">
        <v>1237</v>
      </c>
      <c r="C1768" s="3">
        <v>78908</v>
      </c>
      <c r="D1768" s="3">
        <v>40987</v>
      </c>
      <c r="E1768" s="3">
        <v>37921</v>
      </c>
      <c r="F1768" s="3">
        <v>3848.52</v>
      </c>
      <c r="G1768" s="3">
        <v>0</v>
      </c>
      <c r="H1768" s="3">
        <v>35703.11</v>
      </c>
      <c r="I1768" s="3">
        <v>5366.4</v>
      </c>
      <c r="J1768" s="3">
        <v>381.6</v>
      </c>
      <c r="K1768" s="3">
        <v>582.89</v>
      </c>
      <c r="L1768" s="3">
        <v>0</v>
      </c>
      <c r="M1768" s="3"/>
      <c r="N1768" s="3">
        <v>0</v>
      </c>
      <c r="O1768" s="3">
        <v>0.48</v>
      </c>
      <c r="P1768" s="3">
        <v>83804</v>
      </c>
      <c r="Q1768" s="1">
        <v>44986</v>
      </c>
      <c r="R1768" t="s">
        <v>33</v>
      </c>
    </row>
    <row r="1769" spans="1:18" x14ac:dyDescent="0.25">
      <c r="A1769" t="s">
        <v>1900</v>
      </c>
      <c r="B1769" t="s">
        <v>234</v>
      </c>
      <c r="C1769" s="3">
        <v>173927</v>
      </c>
      <c r="D1769" s="3">
        <v>173927</v>
      </c>
      <c r="E1769" s="3">
        <v>0</v>
      </c>
      <c r="F1769" s="3">
        <v>0</v>
      </c>
      <c r="G1769" s="3">
        <v>0</v>
      </c>
      <c r="H1769" s="3">
        <v>35703.11</v>
      </c>
      <c r="I1769" s="3">
        <v>5366.4</v>
      </c>
      <c r="J1769" s="3">
        <v>381.6</v>
      </c>
      <c r="K1769" s="3">
        <v>582.89</v>
      </c>
      <c r="L1769" s="3">
        <v>0</v>
      </c>
      <c r="M1769" s="3"/>
      <c r="N1769" s="3">
        <v>0</v>
      </c>
      <c r="O1769" s="3">
        <v>0</v>
      </c>
      <c r="P1769" s="3">
        <v>42034</v>
      </c>
      <c r="Q1769" s="1">
        <v>44986</v>
      </c>
      <c r="R1769" t="s">
        <v>234</v>
      </c>
    </row>
    <row r="1770" spans="1:18" x14ac:dyDescent="0.25">
      <c r="A1770" t="s">
        <v>1901</v>
      </c>
      <c r="B1770" t="s">
        <v>1165</v>
      </c>
      <c r="C1770" s="3">
        <v>77693</v>
      </c>
      <c r="D1770" s="3">
        <v>0</v>
      </c>
      <c r="E1770" s="3">
        <v>75965.7</v>
      </c>
      <c r="F1770" s="3">
        <v>5525.59</v>
      </c>
      <c r="G1770" s="3">
        <v>0</v>
      </c>
      <c r="H1770" s="3">
        <v>35703.11</v>
      </c>
      <c r="I1770" s="3">
        <v>8262.2900000000009</v>
      </c>
      <c r="J1770" s="3">
        <v>585.6</v>
      </c>
      <c r="K1770" s="3">
        <v>896.75</v>
      </c>
      <c r="L1770" s="3">
        <v>0</v>
      </c>
      <c r="M1770" s="3"/>
      <c r="N1770" s="3">
        <v>0</v>
      </c>
      <c r="O1770" s="3">
        <v>0.96</v>
      </c>
      <c r="P1770" s="3">
        <v>126940</v>
      </c>
      <c r="Q1770" s="1">
        <v>44986</v>
      </c>
      <c r="R1770" t="s">
        <v>2452</v>
      </c>
    </row>
    <row r="1771" spans="1:18" x14ac:dyDescent="0.25">
      <c r="A1771" t="s">
        <v>1902</v>
      </c>
      <c r="B1771" t="s">
        <v>83</v>
      </c>
      <c r="C1771" s="3">
        <v>42944</v>
      </c>
      <c r="D1771" s="3">
        <v>42944</v>
      </c>
      <c r="E1771" s="3">
        <v>0</v>
      </c>
      <c r="F1771" s="3">
        <v>0</v>
      </c>
      <c r="G1771" s="3">
        <v>0</v>
      </c>
      <c r="H1771" s="3">
        <v>35703.11</v>
      </c>
      <c r="I1771" s="3">
        <v>7940.52</v>
      </c>
      <c r="J1771" s="3">
        <v>562.79999999999995</v>
      </c>
      <c r="K1771" s="3">
        <v>862.26</v>
      </c>
      <c r="L1771" s="3">
        <v>0</v>
      </c>
      <c r="M1771" s="3"/>
      <c r="N1771" s="3">
        <v>0</v>
      </c>
      <c r="O1771" s="3">
        <v>0.31</v>
      </c>
      <c r="P1771" s="3">
        <v>45069</v>
      </c>
      <c r="Q1771" s="1">
        <v>44986</v>
      </c>
      <c r="R1771" t="s">
        <v>83</v>
      </c>
    </row>
    <row r="1772" spans="1:18" x14ac:dyDescent="0.25">
      <c r="A1772" t="s">
        <v>1903</v>
      </c>
      <c r="B1772" t="s">
        <v>51</v>
      </c>
      <c r="C1772" s="3">
        <v>41771</v>
      </c>
      <c r="D1772" s="3">
        <v>41771</v>
      </c>
      <c r="E1772" s="3">
        <v>0</v>
      </c>
      <c r="F1772" s="3">
        <v>0</v>
      </c>
      <c r="G1772" s="3">
        <v>0</v>
      </c>
      <c r="H1772" s="3">
        <v>35703.11</v>
      </c>
      <c r="I1772" s="3">
        <v>8578.6</v>
      </c>
      <c r="J1772" s="3">
        <v>608.4</v>
      </c>
      <c r="K1772" s="3">
        <v>931.59</v>
      </c>
      <c r="L1772" s="3">
        <v>0</v>
      </c>
      <c r="M1772" s="3"/>
      <c r="N1772" s="3">
        <v>0</v>
      </c>
      <c r="O1772" s="3">
        <v>0.3</v>
      </c>
      <c r="P1772" s="3">
        <v>45822</v>
      </c>
      <c r="Q1772" s="1">
        <v>44986</v>
      </c>
      <c r="R1772" t="s">
        <v>51</v>
      </c>
    </row>
    <row r="1773" spans="1:18" x14ac:dyDescent="0.25">
      <c r="A1773" t="s">
        <v>1904</v>
      </c>
      <c r="B1773" t="s">
        <v>51</v>
      </c>
      <c r="C1773" s="3">
        <v>42126</v>
      </c>
      <c r="D1773" s="3">
        <v>42126</v>
      </c>
      <c r="E1773" s="3">
        <v>0</v>
      </c>
      <c r="F1773" s="3">
        <v>0</v>
      </c>
      <c r="G1773" s="3">
        <v>0</v>
      </c>
      <c r="H1773" s="3">
        <v>35703.11</v>
      </c>
      <c r="I1773" s="3">
        <v>8900.36</v>
      </c>
      <c r="J1773" s="3">
        <v>631.20000000000005</v>
      </c>
      <c r="K1773" s="3">
        <v>966.08</v>
      </c>
      <c r="L1773" s="3">
        <v>0</v>
      </c>
      <c r="M1773" s="3"/>
      <c r="N1773" s="3">
        <v>0</v>
      </c>
      <c r="O1773" s="3">
        <v>0.25</v>
      </c>
      <c r="P1773" s="3">
        <v>46201</v>
      </c>
      <c r="Q1773" s="1">
        <v>44986</v>
      </c>
      <c r="R1773" t="s">
        <v>51</v>
      </c>
    </row>
    <row r="1774" spans="1:18" x14ac:dyDescent="0.25">
      <c r="A1774" t="s">
        <v>1905</v>
      </c>
      <c r="B1774" t="s">
        <v>51</v>
      </c>
      <c r="C1774" s="3">
        <v>42126</v>
      </c>
      <c r="D1774" s="3">
        <v>42126</v>
      </c>
      <c r="E1774" s="3">
        <v>0</v>
      </c>
      <c r="F1774" s="3">
        <v>0</v>
      </c>
      <c r="G1774" s="3">
        <v>0</v>
      </c>
      <c r="H1774" s="3">
        <v>35703.11</v>
      </c>
      <c r="I1774" s="3">
        <v>8900.36</v>
      </c>
      <c r="J1774" s="3">
        <v>631.20000000000005</v>
      </c>
      <c r="K1774" s="3">
        <v>966.08</v>
      </c>
      <c r="L1774" s="3">
        <v>0</v>
      </c>
      <c r="M1774" s="3"/>
      <c r="N1774" s="3">
        <v>0</v>
      </c>
      <c r="O1774" s="3">
        <v>0.25</v>
      </c>
      <c r="P1774" s="3">
        <v>46201</v>
      </c>
      <c r="Q1774" s="1">
        <v>44986</v>
      </c>
      <c r="R1774" t="s">
        <v>51</v>
      </c>
    </row>
    <row r="1775" spans="1:18" x14ac:dyDescent="0.25">
      <c r="A1775" t="s">
        <v>1906</v>
      </c>
      <c r="B1775" t="s">
        <v>51</v>
      </c>
      <c r="C1775" s="3">
        <v>42809</v>
      </c>
      <c r="D1775" s="3">
        <v>42809</v>
      </c>
      <c r="E1775" s="3">
        <v>0</v>
      </c>
      <c r="F1775" s="3">
        <v>0</v>
      </c>
      <c r="G1775" s="3">
        <v>0</v>
      </c>
      <c r="H1775" s="3">
        <v>35703.11</v>
      </c>
      <c r="I1775" s="3">
        <v>9516.6299999999992</v>
      </c>
      <c r="J1775" s="3">
        <v>675.6</v>
      </c>
      <c r="K1775" s="3">
        <v>1033.33</v>
      </c>
      <c r="L1775" s="3">
        <v>0</v>
      </c>
      <c r="M1775" s="3"/>
      <c r="N1775" s="3">
        <v>0</v>
      </c>
      <c r="O1775" s="3">
        <v>0.33</v>
      </c>
      <c r="P1775" s="3">
        <v>46929</v>
      </c>
      <c r="Q1775" s="1">
        <v>44986</v>
      </c>
      <c r="R1775" t="s">
        <v>51</v>
      </c>
    </row>
    <row r="1776" spans="1:18" x14ac:dyDescent="0.25">
      <c r="A1776" t="s">
        <v>1907</v>
      </c>
      <c r="B1776" t="s">
        <v>51</v>
      </c>
      <c r="C1776" s="3">
        <v>46384</v>
      </c>
      <c r="D1776" s="3">
        <v>46384</v>
      </c>
      <c r="E1776" s="3">
        <v>0</v>
      </c>
      <c r="F1776" s="3">
        <v>0</v>
      </c>
      <c r="G1776" s="3">
        <v>0</v>
      </c>
      <c r="H1776" s="3">
        <v>35703.11</v>
      </c>
      <c r="I1776" s="3">
        <v>12750.64</v>
      </c>
      <c r="J1776" s="3">
        <v>903.6</v>
      </c>
      <c r="K1776" s="3">
        <v>1384.1</v>
      </c>
      <c r="L1776" s="3">
        <v>0</v>
      </c>
      <c r="M1776" s="3"/>
      <c r="N1776" s="3">
        <v>0</v>
      </c>
      <c r="O1776" s="3">
        <v>0.55000000000000004</v>
      </c>
      <c r="P1776" s="3">
        <v>50742</v>
      </c>
      <c r="Q1776" s="1">
        <v>44986</v>
      </c>
      <c r="R1776" t="s">
        <v>51</v>
      </c>
    </row>
    <row r="1777" spans="1:18" x14ac:dyDescent="0.25">
      <c r="A1777" t="s">
        <v>1908</v>
      </c>
      <c r="B1777" t="s">
        <v>907</v>
      </c>
      <c r="C1777" s="3">
        <v>654873</v>
      </c>
      <c r="D1777" s="3">
        <v>0</v>
      </c>
      <c r="E1777" s="3">
        <v>580992.54</v>
      </c>
      <c r="F1777" s="3">
        <v>102930.09</v>
      </c>
      <c r="G1777" s="3">
        <v>0</v>
      </c>
      <c r="H1777" s="3">
        <v>35703.11</v>
      </c>
      <c r="I1777" s="3">
        <v>13345.09</v>
      </c>
      <c r="J1777" s="3">
        <v>945.6</v>
      </c>
      <c r="K1777" s="3">
        <v>1448.94</v>
      </c>
      <c r="L1777" s="3">
        <v>0</v>
      </c>
      <c r="M1777" s="3"/>
      <c r="N1777" s="3">
        <v>0</v>
      </c>
      <c r="O1777" s="3">
        <v>0.63</v>
      </c>
      <c r="P1777" s="3">
        <v>735366</v>
      </c>
      <c r="Q1777" s="1">
        <v>44986</v>
      </c>
      <c r="R1777" t="s">
        <v>907</v>
      </c>
    </row>
    <row r="1778" spans="1:18" x14ac:dyDescent="0.25">
      <c r="A1778" t="s">
        <v>1909</v>
      </c>
      <c r="B1778" t="s">
        <v>83</v>
      </c>
      <c r="C1778" s="3">
        <v>45099</v>
      </c>
      <c r="D1778" s="3">
        <v>45099</v>
      </c>
      <c r="E1778" s="3">
        <v>0</v>
      </c>
      <c r="F1778" s="3">
        <v>0</v>
      </c>
      <c r="G1778" s="3">
        <v>0</v>
      </c>
      <c r="H1778" s="3">
        <v>35703.11</v>
      </c>
      <c r="I1778" s="3">
        <v>9849.2999999999993</v>
      </c>
      <c r="J1778" s="3">
        <v>645.6</v>
      </c>
      <c r="K1778" s="3">
        <v>1069.55</v>
      </c>
      <c r="L1778" s="3">
        <v>0</v>
      </c>
      <c r="M1778" s="3"/>
      <c r="N1778" s="3">
        <v>0</v>
      </c>
      <c r="O1778" s="3">
        <v>0.44</v>
      </c>
      <c r="P1778" s="3">
        <v>47268</v>
      </c>
      <c r="Q1778" s="1">
        <v>44986</v>
      </c>
      <c r="R1778" t="s">
        <v>83</v>
      </c>
    </row>
    <row r="1779" spans="1:18" x14ac:dyDescent="0.25">
      <c r="A1779" t="s">
        <v>1910</v>
      </c>
      <c r="B1779" t="s">
        <v>83</v>
      </c>
      <c r="C1779" s="3">
        <v>45155</v>
      </c>
      <c r="D1779" s="3">
        <v>45155</v>
      </c>
      <c r="E1779" s="3">
        <v>0</v>
      </c>
      <c r="F1779" s="3">
        <v>0</v>
      </c>
      <c r="G1779" s="3">
        <v>0</v>
      </c>
      <c r="H1779" s="3">
        <v>35703.11</v>
      </c>
      <c r="I1779" s="3">
        <v>9849.2999999999993</v>
      </c>
      <c r="J1779" s="3">
        <v>699.6</v>
      </c>
      <c r="K1779" s="3">
        <v>1069.2</v>
      </c>
      <c r="L1779" s="3">
        <v>0</v>
      </c>
      <c r="M1779" s="3"/>
      <c r="N1779" s="3">
        <v>0</v>
      </c>
      <c r="O1779" s="3">
        <v>0.79</v>
      </c>
      <c r="P1779" s="3">
        <v>47322</v>
      </c>
      <c r="Q1779" s="1">
        <v>44986</v>
      </c>
      <c r="R1779" t="s">
        <v>83</v>
      </c>
    </row>
    <row r="1780" spans="1:18" x14ac:dyDescent="0.25">
      <c r="A1780" t="s">
        <v>1911</v>
      </c>
      <c r="B1780" t="s">
        <v>1326</v>
      </c>
      <c r="C1780" s="3">
        <v>39359</v>
      </c>
      <c r="D1780" s="3">
        <v>0</v>
      </c>
      <c r="E1780" s="3">
        <v>39359</v>
      </c>
      <c r="F1780" s="3">
        <v>1967.95</v>
      </c>
      <c r="G1780" s="3">
        <v>0</v>
      </c>
      <c r="H1780" s="3">
        <v>35703.11</v>
      </c>
      <c r="I1780" s="3">
        <v>9849.2999999999993</v>
      </c>
      <c r="J1780" s="3">
        <v>699.6</v>
      </c>
      <c r="K1780" s="3">
        <v>1069.55</v>
      </c>
      <c r="L1780" s="3">
        <v>0</v>
      </c>
      <c r="M1780" s="3"/>
      <c r="N1780" s="3">
        <v>0</v>
      </c>
      <c r="O1780" s="3">
        <v>0.49</v>
      </c>
      <c r="P1780" s="3">
        <v>88649</v>
      </c>
      <c r="Q1780" s="1">
        <v>44986</v>
      </c>
      <c r="R1780" t="s">
        <v>2357</v>
      </c>
    </row>
    <row r="1781" spans="1:18" x14ac:dyDescent="0.25">
      <c r="A1781" t="s">
        <v>1912</v>
      </c>
      <c r="B1781" t="s">
        <v>1326</v>
      </c>
      <c r="C1781" s="3">
        <v>39359</v>
      </c>
      <c r="D1781" s="3">
        <v>0</v>
      </c>
      <c r="E1781" s="3">
        <v>39359</v>
      </c>
      <c r="F1781" s="3">
        <v>1967.95</v>
      </c>
      <c r="G1781" s="3">
        <v>0</v>
      </c>
      <c r="H1781" s="3">
        <v>35703.11</v>
      </c>
      <c r="I1781" s="3">
        <v>9849.2999999999993</v>
      </c>
      <c r="J1781" s="3">
        <v>699.6</v>
      </c>
      <c r="K1781" s="3">
        <v>1069.55</v>
      </c>
      <c r="L1781" s="3">
        <v>0</v>
      </c>
      <c r="M1781" s="3"/>
      <c r="N1781" s="3">
        <v>0</v>
      </c>
      <c r="O1781" s="3">
        <v>0.49</v>
      </c>
      <c r="P1781" s="3">
        <v>88649</v>
      </c>
      <c r="Q1781" s="1">
        <v>44986</v>
      </c>
      <c r="R1781" t="s">
        <v>2357</v>
      </c>
    </row>
    <row r="1782" spans="1:18" x14ac:dyDescent="0.25">
      <c r="A1782" t="s">
        <v>1424</v>
      </c>
      <c r="B1782" t="s">
        <v>929</v>
      </c>
      <c r="C1782" s="3">
        <v>51207</v>
      </c>
      <c r="D1782" s="3">
        <v>51207</v>
      </c>
      <c r="E1782" s="3">
        <v>0</v>
      </c>
      <c r="F1782" s="3">
        <v>0</v>
      </c>
      <c r="G1782" s="3">
        <v>0</v>
      </c>
      <c r="H1782" s="3">
        <v>35703.11</v>
      </c>
      <c r="I1782" s="3">
        <v>9849.2999999999993</v>
      </c>
      <c r="J1782" s="3">
        <v>0</v>
      </c>
      <c r="K1782" s="3">
        <v>1069.2</v>
      </c>
      <c r="L1782" s="3">
        <v>0</v>
      </c>
      <c r="M1782" s="3"/>
      <c r="N1782" s="3">
        <v>2745.46</v>
      </c>
      <c r="O1782" s="3">
        <v>0.93</v>
      </c>
      <c r="P1782" s="3">
        <v>49368</v>
      </c>
      <c r="Q1782" s="1">
        <v>44986</v>
      </c>
      <c r="R1782" t="s">
        <v>2538</v>
      </c>
    </row>
    <row r="1783" spans="1:18" x14ac:dyDescent="0.25">
      <c r="A1783" t="s">
        <v>930</v>
      </c>
      <c r="B1783" t="s">
        <v>931</v>
      </c>
      <c r="C1783" s="3">
        <v>42130</v>
      </c>
      <c r="D1783" s="3">
        <v>42130</v>
      </c>
      <c r="E1783" s="3">
        <v>0</v>
      </c>
      <c r="F1783" s="3">
        <v>0</v>
      </c>
      <c r="G1783" s="3">
        <v>0</v>
      </c>
      <c r="H1783" s="3">
        <v>35703.11</v>
      </c>
      <c r="I1783" s="3">
        <v>9849.2999999999993</v>
      </c>
      <c r="J1783" s="3">
        <v>0</v>
      </c>
      <c r="K1783" s="3">
        <v>1069.2</v>
      </c>
      <c r="L1783" s="3">
        <v>0</v>
      </c>
      <c r="M1783" s="3"/>
      <c r="N1783" s="3">
        <v>2745.46</v>
      </c>
      <c r="O1783" s="3">
        <v>0.93</v>
      </c>
      <c r="P1783" s="3">
        <v>49368</v>
      </c>
      <c r="Q1783" s="1">
        <v>44986</v>
      </c>
      <c r="R1783" t="s">
        <v>2539</v>
      </c>
    </row>
    <row r="1784" spans="1:18" x14ac:dyDescent="0.25">
      <c r="A1784" t="s">
        <v>932</v>
      </c>
      <c r="B1784" t="s">
        <v>929</v>
      </c>
      <c r="C1784" s="3">
        <v>53594</v>
      </c>
      <c r="D1784" s="3">
        <v>53594</v>
      </c>
      <c r="E1784" s="3">
        <v>0</v>
      </c>
      <c r="F1784" s="3">
        <v>0</v>
      </c>
      <c r="G1784" s="3">
        <v>0</v>
      </c>
      <c r="H1784" s="3">
        <v>35703.11</v>
      </c>
      <c r="I1784" s="3">
        <v>11752.63</v>
      </c>
      <c r="J1784" s="3">
        <v>574.79999999999995</v>
      </c>
      <c r="K1784" s="3">
        <v>1275.8</v>
      </c>
      <c r="L1784" s="3">
        <v>0</v>
      </c>
      <c r="M1784" s="3"/>
      <c r="N1784" s="3">
        <v>2568.9299999999998</v>
      </c>
      <c r="O1784" s="3">
        <v>0.73</v>
      </c>
      <c r="P1784" s="3">
        <v>51876</v>
      </c>
      <c r="Q1784" s="1">
        <v>44986</v>
      </c>
      <c r="R1784" t="s">
        <v>2538</v>
      </c>
    </row>
    <row r="1785" spans="1:18" x14ac:dyDescent="0.25">
      <c r="A1785" t="s">
        <v>1916</v>
      </c>
      <c r="B1785" t="s">
        <v>934</v>
      </c>
      <c r="C1785" s="3">
        <v>48253</v>
      </c>
      <c r="D1785" s="3">
        <v>48253</v>
      </c>
      <c r="E1785" s="3" t="s">
        <v>59</v>
      </c>
      <c r="F1785" s="3" t="s">
        <v>59</v>
      </c>
      <c r="G1785" s="3">
        <v>0</v>
      </c>
      <c r="H1785" s="3">
        <v>35703.11</v>
      </c>
      <c r="I1785" s="3">
        <v>8115.04</v>
      </c>
      <c r="J1785" s="3">
        <v>574.79999999999995</v>
      </c>
      <c r="K1785" s="3">
        <v>0</v>
      </c>
      <c r="L1785" s="3">
        <v>0</v>
      </c>
      <c r="M1785" s="3"/>
      <c r="N1785" s="3">
        <v>8058.67</v>
      </c>
      <c r="O1785" s="3">
        <v>0.38</v>
      </c>
      <c r="P1785" s="3">
        <v>52452</v>
      </c>
      <c r="Q1785" s="1">
        <v>44986</v>
      </c>
      <c r="R1785" t="s">
        <v>2540</v>
      </c>
    </row>
    <row r="1786" spans="1:18" x14ac:dyDescent="0.25">
      <c r="A1786" t="s">
        <v>935</v>
      </c>
      <c r="B1786" t="s">
        <v>934</v>
      </c>
      <c r="C1786" s="3">
        <v>51810</v>
      </c>
      <c r="D1786" s="3">
        <v>51810</v>
      </c>
      <c r="E1786" s="3" t="s">
        <v>59</v>
      </c>
      <c r="F1786" s="3" t="s">
        <v>59</v>
      </c>
      <c r="G1786" s="3">
        <v>0</v>
      </c>
      <c r="H1786" s="3">
        <v>35703.11</v>
      </c>
      <c r="I1786" s="3">
        <v>7520.59</v>
      </c>
      <c r="J1786" s="3">
        <v>534</v>
      </c>
      <c r="K1786" s="3">
        <v>0</v>
      </c>
      <c r="L1786" s="3">
        <v>0</v>
      </c>
      <c r="M1786" s="3"/>
      <c r="N1786" s="3">
        <v>12194.67</v>
      </c>
      <c r="O1786" s="3">
        <v>0.63</v>
      </c>
      <c r="P1786" s="3">
        <v>55953</v>
      </c>
      <c r="Q1786" s="1">
        <v>44986</v>
      </c>
      <c r="R1786" t="s">
        <v>2540</v>
      </c>
    </row>
    <row r="1787" spans="1:18" x14ac:dyDescent="0.25">
      <c r="A1787" t="s">
        <v>936</v>
      </c>
      <c r="B1787" t="s">
        <v>934</v>
      </c>
      <c r="C1787" s="3">
        <v>51445</v>
      </c>
      <c r="D1787" s="3">
        <v>51445</v>
      </c>
      <c r="E1787" s="3" t="s">
        <v>59</v>
      </c>
      <c r="F1787" s="3" t="s">
        <v>59</v>
      </c>
      <c r="G1787" s="3">
        <v>0</v>
      </c>
      <c r="H1787" s="3">
        <v>35703.11</v>
      </c>
      <c r="I1787" s="3">
        <v>7367.89</v>
      </c>
      <c r="J1787" s="3">
        <v>522</v>
      </c>
      <c r="K1787" s="3">
        <v>0</v>
      </c>
      <c r="L1787" s="3">
        <v>0</v>
      </c>
      <c r="M1787" s="3"/>
      <c r="N1787" s="3">
        <v>11979.03</v>
      </c>
      <c r="O1787" s="3">
        <v>0.97</v>
      </c>
      <c r="P1787" s="3">
        <v>55573</v>
      </c>
      <c r="Q1787" s="1">
        <v>44986</v>
      </c>
      <c r="R1787" t="s">
        <v>2540</v>
      </c>
    </row>
    <row r="1788" spans="1:18" x14ac:dyDescent="0.25">
      <c r="A1788" t="s">
        <v>937</v>
      </c>
      <c r="B1788" t="s">
        <v>938</v>
      </c>
      <c r="C1788" s="3">
        <v>35649</v>
      </c>
      <c r="D1788" s="3">
        <v>36244</v>
      </c>
      <c r="E1788" s="3">
        <v>0</v>
      </c>
      <c r="F1788" s="3">
        <v>595</v>
      </c>
      <c r="G1788" s="3">
        <v>595</v>
      </c>
      <c r="H1788" s="3">
        <v>35703.11</v>
      </c>
      <c r="I1788" s="3">
        <v>7133.38</v>
      </c>
      <c r="J1788" s="3">
        <v>506.4</v>
      </c>
      <c r="K1788" s="3">
        <v>0</v>
      </c>
      <c r="L1788" s="3">
        <v>0</v>
      </c>
      <c r="M1788" s="3"/>
      <c r="N1788" s="3">
        <v>0</v>
      </c>
      <c r="O1788" s="3">
        <v>0.11</v>
      </c>
      <c r="P1788" s="3">
        <v>43343</v>
      </c>
      <c r="Q1788" s="1">
        <v>44986</v>
      </c>
      <c r="R1788" t="s">
        <v>938</v>
      </c>
    </row>
    <row r="1789" spans="1:18" x14ac:dyDescent="0.25">
      <c r="A1789" t="s">
        <v>1212</v>
      </c>
      <c r="B1789" t="s">
        <v>940</v>
      </c>
      <c r="C1789" s="3">
        <v>38796</v>
      </c>
      <c r="D1789" s="3">
        <v>38796</v>
      </c>
      <c r="E1789" s="3">
        <v>0</v>
      </c>
      <c r="F1789" s="3">
        <v>0</v>
      </c>
      <c r="G1789" s="3">
        <v>0</v>
      </c>
      <c r="H1789" s="3">
        <v>35703.11</v>
      </c>
      <c r="I1789" s="3">
        <v>6680.73</v>
      </c>
      <c r="J1789" s="3">
        <v>474</v>
      </c>
      <c r="K1789" s="3">
        <v>0</v>
      </c>
      <c r="L1789" s="3">
        <v>0</v>
      </c>
      <c r="M1789" s="3"/>
      <c r="N1789" s="3">
        <v>-3906.15</v>
      </c>
      <c r="O1789" s="3">
        <v>0.31</v>
      </c>
      <c r="P1789" s="3">
        <v>38952</v>
      </c>
      <c r="Q1789" s="1">
        <v>44986</v>
      </c>
      <c r="R1789" t="s">
        <v>2541</v>
      </c>
    </row>
    <row r="1790" spans="1:18" x14ac:dyDescent="0.25">
      <c r="A1790" t="s">
        <v>1214</v>
      </c>
      <c r="B1790" t="s">
        <v>942</v>
      </c>
      <c r="C1790" s="3">
        <v>235584</v>
      </c>
      <c r="D1790" s="3">
        <v>0</v>
      </c>
      <c r="E1790" s="3">
        <v>210473.98</v>
      </c>
      <c r="F1790" s="3">
        <v>35633.72</v>
      </c>
      <c r="G1790" s="3">
        <v>0</v>
      </c>
      <c r="H1790" s="3">
        <v>35703.11</v>
      </c>
      <c r="I1790" s="3">
        <v>9031.25</v>
      </c>
      <c r="J1790" s="3">
        <v>640.79999999999995</v>
      </c>
      <c r="K1790" s="3">
        <v>0</v>
      </c>
      <c r="L1790" s="3">
        <v>0</v>
      </c>
      <c r="M1790" s="3"/>
      <c r="N1790" s="3">
        <v>0</v>
      </c>
      <c r="O1790" s="3">
        <v>0.14000000000000001</v>
      </c>
      <c r="P1790" s="3">
        <v>291483</v>
      </c>
      <c r="Q1790" s="1">
        <v>44986</v>
      </c>
      <c r="R1790" t="s">
        <v>942</v>
      </c>
    </row>
    <row r="1791" spans="1:18" x14ac:dyDescent="0.25">
      <c r="A1791" t="s">
        <v>1215</v>
      </c>
      <c r="B1791" t="s">
        <v>1327</v>
      </c>
      <c r="C1791" s="3">
        <v>780698</v>
      </c>
      <c r="D1791" s="3">
        <v>0</v>
      </c>
      <c r="E1791" s="3">
        <v>582219</v>
      </c>
      <c r="F1791" s="3" t="s">
        <v>72</v>
      </c>
      <c r="G1791" s="3">
        <v>0</v>
      </c>
      <c r="H1791" s="3">
        <v>35703.11</v>
      </c>
      <c r="I1791" s="3">
        <v>7302.44</v>
      </c>
      <c r="J1791" s="3">
        <v>0</v>
      </c>
      <c r="K1791" s="3">
        <v>0</v>
      </c>
      <c r="L1791" s="3">
        <v>0</v>
      </c>
      <c r="M1791" s="3"/>
      <c r="N1791" s="3">
        <v>0</v>
      </c>
      <c r="O1791" s="3">
        <v>0.5</v>
      </c>
      <c r="P1791" s="3">
        <v>852815</v>
      </c>
      <c r="Q1791" s="1">
        <v>44986</v>
      </c>
      <c r="R1791" t="s">
        <v>2542</v>
      </c>
    </row>
    <row r="1792" spans="1:18" x14ac:dyDescent="0.25">
      <c r="A1792" t="s">
        <v>1216</v>
      </c>
      <c r="B1792" t="s">
        <v>946</v>
      </c>
      <c r="C1792" s="3">
        <v>52990</v>
      </c>
      <c r="D1792" s="3">
        <v>52990</v>
      </c>
      <c r="E1792" s="3" t="s">
        <v>59</v>
      </c>
      <c r="F1792" s="3" t="s">
        <v>59</v>
      </c>
      <c r="G1792" s="3">
        <v>0</v>
      </c>
      <c r="H1792" s="3">
        <v>35703.11</v>
      </c>
      <c r="I1792" s="3">
        <v>8027.78</v>
      </c>
      <c r="J1792" s="3">
        <v>568.79999999999995</v>
      </c>
      <c r="K1792" s="3">
        <v>0</v>
      </c>
      <c r="L1792" s="3">
        <v>0</v>
      </c>
      <c r="M1792" s="3"/>
      <c r="N1792" s="3">
        <v>12880.93</v>
      </c>
      <c r="O1792" s="3">
        <v>0.38</v>
      </c>
      <c r="P1792" s="3">
        <v>57181</v>
      </c>
      <c r="Q1792" s="1">
        <v>44986</v>
      </c>
      <c r="R1792" t="s">
        <v>2543</v>
      </c>
    </row>
    <row r="1793" spans="1:18" x14ac:dyDescent="0.25">
      <c r="A1793" t="s">
        <v>947</v>
      </c>
      <c r="B1793" t="s">
        <v>946</v>
      </c>
      <c r="C1793" s="3">
        <v>53856</v>
      </c>
      <c r="D1793" s="3">
        <v>53856</v>
      </c>
      <c r="E1793" s="3" t="s">
        <v>59</v>
      </c>
      <c r="F1793" s="3" t="s">
        <v>59</v>
      </c>
      <c r="G1793" s="3">
        <v>0</v>
      </c>
      <c r="H1793" s="3">
        <v>35703.11</v>
      </c>
      <c r="I1793" s="3">
        <v>8398.6299999999992</v>
      </c>
      <c r="J1793" s="3">
        <v>595.20000000000005</v>
      </c>
      <c r="K1793" s="3">
        <v>0</v>
      </c>
      <c r="L1793" s="3">
        <v>0</v>
      </c>
      <c r="M1793" s="3"/>
      <c r="N1793" s="3">
        <v>13385.2</v>
      </c>
      <c r="O1793" s="3">
        <v>0.86</v>
      </c>
      <c r="P1793" s="3">
        <v>58083</v>
      </c>
      <c r="Q1793" s="1">
        <v>44986</v>
      </c>
      <c r="R1793" t="s">
        <v>2543</v>
      </c>
    </row>
    <row r="1794" spans="1:18" x14ac:dyDescent="0.25">
      <c r="A1794" t="s">
        <v>2225</v>
      </c>
      <c r="B1794" t="s">
        <v>1328</v>
      </c>
      <c r="C1794" s="3">
        <v>1362978</v>
      </c>
      <c r="D1794" s="3">
        <v>0</v>
      </c>
      <c r="E1794" s="3">
        <v>930857.09</v>
      </c>
      <c r="F1794" s="3" t="s">
        <v>72</v>
      </c>
      <c r="G1794" s="3">
        <v>0</v>
      </c>
      <c r="H1794" s="3">
        <v>35703.11</v>
      </c>
      <c r="I1794" s="3">
        <v>8376.81</v>
      </c>
      <c r="J1794" s="3">
        <v>594</v>
      </c>
      <c r="K1794" s="3">
        <v>0</v>
      </c>
      <c r="L1794" s="3">
        <v>0</v>
      </c>
      <c r="M1794" s="3"/>
      <c r="N1794" s="3">
        <v>0</v>
      </c>
      <c r="O1794" s="3">
        <v>0.23</v>
      </c>
      <c r="P1794" s="3">
        <v>1454195</v>
      </c>
      <c r="Q1794" s="1">
        <v>44986</v>
      </c>
      <c r="R1794" t="s">
        <v>2544</v>
      </c>
    </row>
    <row r="1795" spans="1:18" x14ac:dyDescent="0.25">
      <c r="A1795" t="s">
        <v>950</v>
      </c>
      <c r="B1795" t="s">
        <v>946</v>
      </c>
      <c r="C1795" s="3">
        <v>53993</v>
      </c>
      <c r="D1795" s="3">
        <v>53993</v>
      </c>
      <c r="E1795" s="3" t="s">
        <v>59</v>
      </c>
      <c r="F1795" s="3" t="s">
        <v>59</v>
      </c>
      <c r="G1795" s="3">
        <v>0</v>
      </c>
      <c r="H1795" s="3">
        <v>35703.11</v>
      </c>
      <c r="I1795" s="3">
        <v>8458.6200000000008</v>
      </c>
      <c r="J1795" s="3">
        <v>598.79999999999995</v>
      </c>
      <c r="K1795" s="3">
        <v>0</v>
      </c>
      <c r="L1795" s="3">
        <v>0</v>
      </c>
      <c r="M1795" s="3"/>
      <c r="N1795" s="3">
        <v>13464.03</v>
      </c>
      <c r="O1795" s="3">
        <v>0.44</v>
      </c>
      <c r="P1795" s="3">
        <v>58225</v>
      </c>
      <c r="Q1795" s="1">
        <v>44986</v>
      </c>
      <c r="R1795" t="s">
        <v>2543</v>
      </c>
    </row>
    <row r="1796" spans="1:18" x14ac:dyDescent="0.25">
      <c r="A1796" t="s">
        <v>1427</v>
      </c>
      <c r="B1796" t="s">
        <v>946</v>
      </c>
      <c r="C1796" s="3">
        <v>51395</v>
      </c>
      <c r="D1796" s="3">
        <v>51395</v>
      </c>
      <c r="E1796" s="3" t="s">
        <v>59</v>
      </c>
      <c r="F1796" s="3" t="s">
        <v>59</v>
      </c>
      <c r="G1796" s="3">
        <v>0</v>
      </c>
      <c r="H1796" s="3">
        <v>35703.11</v>
      </c>
      <c r="I1796" s="3">
        <v>8524.06</v>
      </c>
      <c r="J1796" s="3">
        <v>604.79999999999995</v>
      </c>
      <c r="K1796" s="3">
        <v>0</v>
      </c>
      <c r="L1796" s="3">
        <v>0</v>
      </c>
      <c r="M1796" s="3"/>
      <c r="N1796" s="3">
        <v>10801.77</v>
      </c>
      <c r="O1796" s="3">
        <v>0.26</v>
      </c>
      <c r="P1796" s="3">
        <v>55634</v>
      </c>
      <c r="Q1796" s="1">
        <v>44986</v>
      </c>
      <c r="R1796" t="s">
        <v>2543</v>
      </c>
    </row>
    <row r="1797" spans="1:18" x14ac:dyDescent="0.25">
      <c r="A1797" t="s">
        <v>1929</v>
      </c>
      <c r="B1797" t="s">
        <v>946</v>
      </c>
      <c r="C1797" s="3">
        <v>54301</v>
      </c>
      <c r="D1797" s="3">
        <v>54301</v>
      </c>
      <c r="E1797" s="3" t="s">
        <v>59</v>
      </c>
      <c r="F1797" s="3" t="s">
        <v>59</v>
      </c>
      <c r="G1797" s="3">
        <v>0</v>
      </c>
      <c r="H1797" s="3">
        <v>35703.11</v>
      </c>
      <c r="I1797" s="3">
        <v>8589.51</v>
      </c>
      <c r="J1797" s="3">
        <v>608.4</v>
      </c>
      <c r="K1797" s="3">
        <v>0</v>
      </c>
      <c r="L1797" s="3">
        <v>0</v>
      </c>
      <c r="M1797" s="3"/>
      <c r="N1797" s="3">
        <v>13644.2</v>
      </c>
      <c r="O1797" s="3">
        <v>0.78</v>
      </c>
      <c r="P1797" s="3">
        <v>58546</v>
      </c>
      <c r="Q1797" s="1">
        <v>44986</v>
      </c>
      <c r="R1797" t="s">
        <v>2543</v>
      </c>
    </row>
    <row r="1798" spans="1:18" x14ac:dyDescent="0.25">
      <c r="A1798" t="s">
        <v>1930</v>
      </c>
      <c r="B1798" t="s">
        <v>946</v>
      </c>
      <c r="C1798" s="3">
        <v>51522</v>
      </c>
      <c r="D1798" s="3">
        <v>51522</v>
      </c>
      <c r="E1798" s="3" t="s">
        <v>59</v>
      </c>
      <c r="F1798" s="3" t="s">
        <v>59</v>
      </c>
      <c r="G1798" s="3">
        <v>0</v>
      </c>
      <c r="H1798" s="3">
        <v>35703.11</v>
      </c>
      <c r="I1798" s="3">
        <v>8654.9500000000007</v>
      </c>
      <c r="J1798" s="3">
        <v>614.4</v>
      </c>
      <c r="K1798" s="3">
        <v>0</v>
      </c>
      <c r="L1798" s="3">
        <v>0</v>
      </c>
      <c r="M1798" s="3"/>
      <c r="N1798" s="3">
        <v>10800.7</v>
      </c>
      <c r="O1798" s="3">
        <v>0.84</v>
      </c>
      <c r="P1798" s="3">
        <v>55774</v>
      </c>
      <c r="Q1798" s="1">
        <v>44986</v>
      </c>
      <c r="R1798" t="s">
        <v>2543</v>
      </c>
    </row>
    <row r="1799" spans="1:18" x14ac:dyDescent="0.25">
      <c r="A1799" t="s">
        <v>1931</v>
      </c>
      <c r="B1799" t="s">
        <v>946</v>
      </c>
      <c r="C1799" s="3">
        <v>54613</v>
      </c>
      <c r="D1799" s="3">
        <v>54613</v>
      </c>
      <c r="E1799" s="3" t="s">
        <v>59</v>
      </c>
      <c r="F1799" s="3" t="s">
        <v>59</v>
      </c>
      <c r="G1799" s="3">
        <v>0</v>
      </c>
      <c r="H1799" s="3">
        <v>35703.11</v>
      </c>
      <c r="I1799" s="3">
        <v>8725.85</v>
      </c>
      <c r="J1799" s="3">
        <v>618</v>
      </c>
      <c r="K1799" s="3">
        <v>0</v>
      </c>
      <c r="L1799" s="3">
        <v>0</v>
      </c>
      <c r="M1799" s="3"/>
      <c r="N1799" s="3">
        <v>13823.87</v>
      </c>
      <c r="O1799" s="3">
        <v>0.17</v>
      </c>
      <c r="P1799" s="3">
        <v>58871</v>
      </c>
      <c r="Q1799" s="1">
        <v>44986</v>
      </c>
      <c r="R1799" t="s">
        <v>2543</v>
      </c>
    </row>
    <row r="1800" spans="1:18" x14ac:dyDescent="0.25">
      <c r="A1800" t="s">
        <v>1932</v>
      </c>
      <c r="B1800" t="s">
        <v>1219</v>
      </c>
      <c r="C1800" s="3">
        <v>43447</v>
      </c>
      <c r="D1800" s="3">
        <v>0</v>
      </c>
      <c r="E1800" s="3">
        <v>43447</v>
      </c>
      <c r="F1800" s="3">
        <v>2172.35</v>
      </c>
      <c r="G1800" s="3">
        <v>0</v>
      </c>
      <c r="H1800" s="3">
        <v>35703.11</v>
      </c>
      <c r="I1800" s="3">
        <v>8791.2900000000009</v>
      </c>
      <c r="J1800" s="3">
        <v>0</v>
      </c>
      <c r="K1800" s="3">
        <v>0</v>
      </c>
      <c r="L1800" s="3">
        <v>0</v>
      </c>
      <c r="M1800" s="3"/>
      <c r="N1800" s="3">
        <v>6945</v>
      </c>
      <c r="O1800" s="3">
        <v>0.25</v>
      </c>
      <c r="P1800" s="3">
        <v>97059</v>
      </c>
      <c r="Q1800" s="1">
        <v>44986</v>
      </c>
      <c r="R1800" t="s">
        <v>956</v>
      </c>
    </row>
    <row r="1801" spans="1:18" x14ac:dyDescent="0.25">
      <c r="A1801" t="s">
        <v>1933</v>
      </c>
      <c r="B1801" t="s">
        <v>946</v>
      </c>
      <c r="C1801" s="3">
        <v>54932</v>
      </c>
      <c r="D1801" s="3">
        <v>54932</v>
      </c>
      <c r="E1801" s="3" t="s">
        <v>59</v>
      </c>
      <c r="F1801" s="3" t="s">
        <v>59</v>
      </c>
      <c r="G1801" s="3">
        <v>0</v>
      </c>
      <c r="H1801" s="3">
        <v>35703.11</v>
      </c>
      <c r="I1801" s="3">
        <v>8862.19</v>
      </c>
      <c r="J1801" s="3">
        <v>627.6</v>
      </c>
      <c r="K1801" s="3">
        <v>0</v>
      </c>
      <c r="L1801" s="3">
        <v>0</v>
      </c>
      <c r="M1801" s="3"/>
      <c r="N1801" s="3">
        <v>14009.7</v>
      </c>
      <c r="O1801" s="3">
        <v>0.4</v>
      </c>
      <c r="P1801" s="3">
        <v>59203</v>
      </c>
      <c r="Q1801" s="1">
        <v>44986</v>
      </c>
      <c r="R1801" t="s">
        <v>2543</v>
      </c>
    </row>
    <row r="1802" spans="1:18" x14ac:dyDescent="0.25">
      <c r="A1802" t="s">
        <v>1934</v>
      </c>
      <c r="B1802" t="s">
        <v>946</v>
      </c>
      <c r="C1802" s="3">
        <v>56021</v>
      </c>
      <c r="D1802" s="3">
        <v>56021</v>
      </c>
      <c r="E1802" s="3" t="s">
        <v>59</v>
      </c>
      <c r="F1802" s="3" t="s">
        <v>59</v>
      </c>
      <c r="G1802" s="3">
        <v>0</v>
      </c>
      <c r="H1802" s="3">
        <v>35703.11</v>
      </c>
      <c r="I1802" s="3">
        <v>9325.75</v>
      </c>
      <c r="J1802" s="3">
        <v>662.4</v>
      </c>
      <c r="K1802" s="3">
        <v>0</v>
      </c>
      <c r="L1802" s="3">
        <v>0</v>
      </c>
      <c r="M1802" s="3"/>
      <c r="N1802" s="3">
        <v>14644.63</v>
      </c>
      <c r="O1802" s="3">
        <v>0.11</v>
      </c>
      <c r="P1802" s="3">
        <v>60336</v>
      </c>
      <c r="Q1802" s="1">
        <v>44986</v>
      </c>
      <c r="R1802" t="s">
        <v>2543</v>
      </c>
    </row>
    <row r="1803" spans="1:18" x14ac:dyDescent="0.25">
      <c r="A1803" t="s">
        <v>1935</v>
      </c>
      <c r="B1803" t="s">
        <v>1329</v>
      </c>
      <c r="C1803" s="3">
        <v>36887</v>
      </c>
      <c r="D1803" s="3">
        <v>36887</v>
      </c>
      <c r="E1803" s="3">
        <v>0</v>
      </c>
      <c r="F1803" s="3">
        <v>0</v>
      </c>
      <c r="G1803" s="3">
        <v>0</v>
      </c>
      <c r="H1803" s="3">
        <v>35703.11</v>
      </c>
      <c r="I1803" s="3">
        <v>9260.31</v>
      </c>
      <c r="J1803" s="3">
        <v>0</v>
      </c>
      <c r="K1803" s="3">
        <v>0</v>
      </c>
      <c r="L1803" s="3">
        <v>0</v>
      </c>
      <c r="M1803" s="3"/>
      <c r="N1803" s="3">
        <v>0</v>
      </c>
      <c r="O1803" s="3">
        <v>0.57999999999999996</v>
      </c>
      <c r="P1803" s="3">
        <v>44964</v>
      </c>
      <c r="Q1803" s="1">
        <v>44986</v>
      </c>
      <c r="R1803" t="s">
        <v>2545</v>
      </c>
    </row>
    <row r="1804" spans="1:18" x14ac:dyDescent="0.25">
      <c r="A1804" t="s">
        <v>1936</v>
      </c>
      <c r="B1804" t="s">
        <v>1329</v>
      </c>
      <c r="C1804" s="3">
        <v>41662</v>
      </c>
      <c r="D1804" s="3">
        <v>41662</v>
      </c>
      <c r="E1804" s="3">
        <v>0</v>
      </c>
      <c r="F1804" s="3">
        <v>0</v>
      </c>
      <c r="G1804" s="3">
        <v>0</v>
      </c>
      <c r="H1804" s="3">
        <v>35703.11</v>
      </c>
      <c r="I1804" s="3">
        <v>15084.81</v>
      </c>
      <c r="J1804" s="3">
        <v>0</v>
      </c>
      <c r="K1804" s="3">
        <v>0</v>
      </c>
      <c r="L1804" s="3">
        <v>0</v>
      </c>
      <c r="M1804" s="3"/>
      <c r="N1804" s="3">
        <v>0</v>
      </c>
      <c r="O1804" s="3">
        <v>0.08</v>
      </c>
      <c r="P1804" s="3">
        <v>50788</v>
      </c>
      <c r="Q1804" s="1">
        <v>44986</v>
      </c>
      <c r="R1804" t="s">
        <v>2545</v>
      </c>
    </row>
    <row r="1805" spans="1:18" x14ac:dyDescent="0.25">
      <c r="A1805" t="s">
        <v>1937</v>
      </c>
      <c r="B1805" t="s">
        <v>946</v>
      </c>
      <c r="C1805" s="3">
        <v>56377</v>
      </c>
      <c r="D1805" s="3">
        <v>56377</v>
      </c>
      <c r="E1805" s="3" t="s">
        <v>59</v>
      </c>
      <c r="F1805" s="3" t="s">
        <v>59</v>
      </c>
      <c r="G1805" s="3">
        <v>0</v>
      </c>
      <c r="H1805" s="3">
        <v>35703.11</v>
      </c>
      <c r="I1805" s="3">
        <v>9478.4500000000007</v>
      </c>
      <c r="J1805" s="3">
        <v>673.2</v>
      </c>
      <c r="K1805" s="3">
        <v>0</v>
      </c>
      <c r="L1805" s="3">
        <v>0</v>
      </c>
      <c r="M1805" s="3"/>
      <c r="N1805" s="3">
        <v>14851.57</v>
      </c>
      <c r="O1805" s="3">
        <v>0.67</v>
      </c>
      <c r="P1805" s="3">
        <v>60707</v>
      </c>
      <c r="Q1805" s="1">
        <v>44986</v>
      </c>
      <c r="R1805" t="s">
        <v>2543</v>
      </c>
    </row>
    <row r="1806" spans="1:18" x14ac:dyDescent="0.25">
      <c r="A1806" t="s">
        <v>1938</v>
      </c>
      <c r="B1806" t="s">
        <v>1330</v>
      </c>
      <c r="C1806" s="3">
        <v>2931576</v>
      </c>
      <c r="D1806" s="3">
        <v>0</v>
      </c>
      <c r="E1806" s="3">
        <v>1864226.25</v>
      </c>
      <c r="F1806" s="3" t="s">
        <v>72</v>
      </c>
      <c r="G1806" s="3">
        <v>0</v>
      </c>
      <c r="H1806" s="3">
        <v>35703.11</v>
      </c>
      <c r="I1806" s="3">
        <v>9494.81</v>
      </c>
      <c r="J1806" s="3">
        <v>0</v>
      </c>
      <c r="K1806" s="3">
        <v>0</v>
      </c>
      <c r="L1806" s="3">
        <v>0</v>
      </c>
      <c r="M1806" s="3"/>
      <c r="N1806" s="3">
        <v>0</v>
      </c>
      <c r="O1806" s="3">
        <v>0.77</v>
      </c>
      <c r="P1806" s="3">
        <v>3069986</v>
      </c>
      <c r="Q1806" s="1">
        <v>44986</v>
      </c>
      <c r="R1806" t="s">
        <v>2546</v>
      </c>
    </row>
    <row r="1807" spans="1:18" x14ac:dyDescent="0.25">
      <c r="A1807" t="s">
        <v>1939</v>
      </c>
      <c r="B1807" t="s">
        <v>966</v>
      </c>
      <c r="C1807" s="3">
        <v>37105</v>
      </c>
      <c r="D1807" s="3">
        <v>37105</v>
      </c>
      <c r="E1807" s="3">
        <v>0</v>
      </c>
      <c r="F1807" s="3">
        <v>0</v>
      </c>
      <c r="G1807" s="3">
        <v>0</v>
      </c>
      <c r="H1807" s="3">
        <v>35703.11</v>
      </c>
      <c r="I1807" s="3">
        <v>9527.5300000000007</v>
      </c>
      <c r="J1807" s="3">
        <v>0</v>
      </c>
      <c r="K1807" s="3">
        <v>0</v>
      </c>
      <c r="L1807" s="3">
        <v>0</v>
      </c>
      <c r="M1807" s="3"/>
      <c r="N1807" s="3">
        <v>-4169.96</v>
      </c>
      <c r="O1807" s="3">
        <v>0.32</v>
      </c>
      <c r="P1807" s="3">
        <v>41061</v>
      </c>
      <c r="Q1807" s="1">
        <v>44986</v>
      </c>
      <c r="R1807" t="s">
        <v>2547</v>
      </c>
    </row>
    <row r="1808" spans="1:18" x14ac:dyDescent="0.25">
      <c r="A1808" t="s">
        <v>1941</v>
      </c>
      <c r="B1808" t="s">
        <v>940</v>
      </c>
      <c r="C1808" s="3">
        <v>41610</v>
      </c>
      <c r="D1808" s="3">
        <v>41610</v>
      </c>
      <c r="E1808" s="3">
        <v>0</v>
      </c>
      <c r="F1808" s="3">
        <v>0</v>
      </c>
      <c r="G1808" s="3">
        <v>0</v>
      </c>
      <c r="H1808" s="3">
        <v>35703.11</v>
      </c>
      <c r="I1808" s="3">
        <v>9565.7099999999991</v>
      </c>
      <c r="J1808" s="3">
        <v>679.2</v>
      </c>
      <c r="K1808" s="3">
        <v>0</v>
      </c>
      <c r="L1808" s="3">
        <v>0</v>
      </c>
      <c r="M1808" s="3"/>
      <c r="N1808" s="3">
        <v>-4173.41</v>
      </c>
      <c r="O1808" s="3">
        <v>0.39</v>
      </c>
      <c r="P1808" s="3">
        <v>41775</v>
      </c>
      <c r="Q1808" s="1">
        <v>44986</v>
      </c>
      <c r="R1808" t="s">
        <v>2541</v>
      </c>
    </row>
    <row r="1809" spans="1:18" x14ac:dyDescent="0.25">
      <c r="A1809" t="s">
        <v>1942</v>
      </c>
      <c r="B1809" t="s">
        <v>946</v>
      </c>
      <c r="C1809" s="3">
        <v>60089</v>
      </c>
      <c r="D1809" s="3">
        <v>60089</v>
      </c>
      <c r="E1809" s="3" t="s">
        <v>59</v>
      </c>
      <c r="F1809" s="3" t="s">
        <v>59</v>
      </c>
      <c r="G1809" s="3">
        <v>0</v>
      </c>
      <c r="H1809" s="3">
        <v>35703.11</v>
      </c>
      <c r="I1809" s="3">
        <v>11747.17</v>
      </c>
      <c r="J1809" s="3">
        <v>0</v>
      </c>
      <c r="K1809" s="3">
        <v>0</v>
      </c>
      <c r="L1809" s="3">
        <v>0</v>
      </c>
      <c r="M1809" s="3"/>
      <c r="N1809" s="3">
        <v>17186.2</v>
      </c>
      <c r="O1809" s="3">
        <v>0.52</v>
      </c>
      <c r="P1809" s="3">
        <v>64637</v>
      </c>
      <c r="Q1809" s="1">
        <v>44986</v>
      </c>
      <c r="R1809" t="s">
        <v>2543</v>
      </c>
    </row>
    <row r="1810" spans="1:18" x14ac:dyDescent="0.25">
      <c r="A1810" t="s">
        <v>1943</v>
      </c>
      <c r="B1810" t="s">
        <v>970</v>
      </c>
      <c r="C1810" s="3">
        <v>392226</v>
      </c>
      <c r="D1810" s="3">
        <v>0</v>
      </c>
      <c r="E1810" s="3">
        <v>328668.58</v>
      </c>
      <c r="F1810" s="3">
        <v>79990.850000000006</v>
      </c>
      <c r="G1810" s="3">
        <v>0</v>
      </c>
      <c r="H1810" s="3">
        <v>35703.11</v>
      </c>
      <c r="I1810" s="3">
        <v>13879.55</v>
      </c>
      <c r="J1810" s="3">
        <v>0</v>
      </c>
      <c r="K1810" s="3">
        <v>0</v>
      </c>
      <c r="L1810" s="3">
        <v>0</v>
      </c>
      <c r="M1810" s="3"/>
      <c r="N1810" s="3">
        <v>0</v>
      </c>
      <c r="O1810" s="3">
        <v>0.91</v>
      </c>
      <c r="P1810" s="3">
        <v>458243</v>
      </c>
      <c r="Q1810" s="1">
        <v>44986</v>
      </c>
      <c r="R1810" t="s">
        <v>970</v>
      </c>
    </row>
    <row r="1811" spans="1:18" x14ac:dyDescent="0.25">
      <c r="A1811" t="s">
        <v>1944</v>
      </c>
      <c r="B1811" t="s">
        <v>970</v>
      </c>
      <c r="C1811" s="3">
        <v>359866</v>
      </c>
      <c r="D1811" s="3">
        <v>0</v>
      </c>
      <c r="E1811" s="3">
        <v>301578.15999999997</v>
      </c>
      <c r="F1811" s="3">
        <v>73366.75</v>
      </c>
      <c r="G1811" s="3">
        <v>0</v>
      </c>
      <c r="H1811" s="3">
        <v>35703.11</v>
      </c>
      <c r="I1811" s="3">
        <v>9614.7900000000009</v>
      </c>
      <c r="J1811" s="3">
        <v>0</v>
      </c>
      <c r="K1811" s="3">
        <v>0</v>
      </c>
      <c r="L1811" s="3">
        <v>0</v>
      </c>
      <c r="M1811" s="3"/>
      <c r="N1811" s="3">
        <v>0</v>
      </c>
      <c r="O1811" s="3">
        <v>0.19</v>
      </c>
      <c r="P1811" s="3">
        <v>420263</v>
      </c>
      <c r="Q1811" s="1">
        <v>44986</v>
      </c>
      <c r="R1811" t="s">
        <v>970</v>
      </c>
    </row>
    <row r="1812" spans="1:18" x14ac:dyDescent="0.25">
      <c r="A1812" t="s">
        <v>1945</v>
      </c>
      <c r="B1812" t="s">
        <v>970</v>
      </c>
      <c r="C1812" s="3">
        <v>359248</v>
      </c>
      <c r="D1812" s="3">
        <v>0</v>
      </c>
      <c r="E1812" s="3">
        <v>301060.78000000003</v>
      </c>
      <c r="F1812" s="3">
        <v>73240.259999999995</v>
      </c>
      <c r="G1812" s="3">
        <v>0</v>
      </c>
      <c r="H1812" s="3">
        <v>35703.11</v>
      </c>
      <c r="I1812" s="3">
        <v>9532.99</v>
      </c>
      <c r="J1812" s="3">
        <v>0</v>
      </c>
      <c r="K1812" s="3">
        <v>0</v>
      </c>
      <c r="L1812" s="3">
        <v>0</v>
      </c>
      <c r="M1812" s="3"/>
      <c r="N1812" s="3">
        <v>0</v>
      </c>
      <c r="O1812" s="3">
        <v>0.86</v>
      </c>
      <c r="P1812" s="3">
        <v>419538</v>
      </c>
      <c r="Q1812" s="1">
        <v>44986</v>
      </c>
      <c r="R1812" t="s">
        <v>970</v>
      </c>
    </row>
    <row r="1813" spans="1:18" x14ac:dyDescent="0.25">
      <c r="A1813" t="s">
        <v>1946</v>
      </c>
      <c r="B1813" t="s">
        <v>970</v>
      </c>
      <c r="C1813" s="3">
        <v>358998</v>
      </c>
      <c r="D1813" s="3">
        <v>0</v>
      </c>
      <c r="E1813" s="3">
        <v>300851.65999999997</v>
      </c>
      <c r="F1813" s="3">
        <v>73188.92</v>
      </c>
      <c r="G1813" s="3">
        <v>0</v>
      </c>
      <c r="H1813" s="3">
        <v>35703.11</v>
      </c>
      <c r="I1813" s="3">
        <v>9500.27</v>
      </c>
      <c r="J1813" s="3">
        <v>0</v>
      </c>
      <c r="K1813" s="3">
        <v>0</v>
      </c>
      <c r="L1813" s="3">
        <v>0</v>
      </c>
      <c r="M1813" s="3"/>
      <c r="N1813" s="3">
        <v>0</v>
      </c>
      <c r="O1813" s="3">
        <v>0.04</v>
      </c>
      <c r="P1813" s="3">
        <v>419244</v>
      </c>
      <c r="Q1813" s="1">
        <v>44986</v>
      </c>
      <c r="R1813" t="s">
        <v>970</v>
      </c>
    </row>
    <row r="1814" spans="1:18" x14ac:dyDescent="0.25">
      <c r="A1814" t="s">
        <v>1947</v>
      </c>
      <c r="B1814" t="s">
        <v>970</v>
      </c>
      <c r="C1814" s="3">
        <v>365083</v>
      </c>
      <c r="D1814" s="3">
        <v>0</v>
      </c>
      <c r="E1814" s="3">
        <v>305945.63</v>
      </c>
      <c r="F1814" s="3">
        <v>74434.649999999994</v>
      </c>
      <c r="G1814" s="3">
        <v>0</v>
      </c>
      <c r="H1814" s="3">
        <v>35703.11</v>
      </c>
      <c r="I1814" s="3">
        <v>10301.950000000001</v>
      </c>
      <c r="J1814" s="3">
        <v>0</v>
      </c>
      <c r="K1814" s="3">
        <v>0</v>
      </c>
      <c r="L1814" s="3">
        <v>0</v>
      </c>
      <c r="M1814" s="3"/>
      <c r="N1814" s="3">
        <v>0</v>
      </c>
      <c r="O1814" s="3">
        <v>0.66</v>
      </c>
      <c r="P1814" s="3">
        <v>426386</v>
      </c>
      <c r="Q1814" s="1">
        <v>44986</v>
      </c>
      <c r="R1814" t="s">
        <v>970</v>
      </c>
    </row>
    <row r="1815" spans="1:18" x14ac:dyDescent="0.25">
      <c r="A1815" t="s">
        <v>975</v>
      </c>
      <c r="B1815" t="s">
        <v>970</v>
      </c>
      <c r="C1815" s="3">
        <v>356887</v>
      </c>
      <c r="D1815" s="3">
        <v>0</v>
      </c>
      <c r="E1815" s="3">
        <v>299084.24</v>
      </c>
      <c r="F1815" s="3">
        <v>72756.97</v>
      </c>
      <c r="G1815" s="3">
        <v>0</v>
      </c>
      <c r="H1815" s="3">
        <v>35703.11</v>
      </c>
      <c r="I1815" s="3">
        <v>9222.1299999999992</v>
      </c>
      <c r="J1815" s="3">
        <v>0</v>
      </c>
      <c r="K1815" s="3">
        <v>0</v>
      </c>
      <c r="L1815" s="3">
        <v>0</v>
      </c>
      <c r="M1815" s="3"/>
      <c r="N1815" s="3">
        <v>0</v>
      </c>
      <c r="O1815" s="3">
        <v>0.55000000000000004</v>
      </c>
      <c r="P1815" s="3">
        <v>416767</v>
      </c>
      <c r="Q1815" s="1">
        <v>44986</v>
      </c>
      <c r="R1815" t="s">
        <v>970</v>
      </c>
    </row>
    <row r="1816" spans="1:18" x14ac:dyDescent="0.25">
      <c r="A1816" t="s">
        <v>1949</v>
      </c>
      <c r="B1816" t="s">
        <v>970</v>
      </c>
      <c r="C1816" s="3">
        <v>355357</v>
      </c>
      <c r="D1816" s="3">
        <v>0</v>
      </c>
      <c r="E1816" s="3">
        <v>297803.40999999997</v>
      </c>
      <c r="F1816" s="3">
        <v>72443.759999999995</v>
      </c>
      <c r="G1816" s="3">
        <v>0</v>
      </c>
      <c r="H1816" s="3">
        <v>35703.11</v>
      </c>
      <c r="I1816" s="3">
        <v>9020.34</v>
      </c>
      <c r="J1816" s="3">
        <v>0</v>
      </c>
      <c r="K1816" s="3">
        <v>0</v>
      </c>
      <c r="L1816" s="3">
        <v>0</v>
      </c>
      <c r="M1816" s="3"/>
      <c r="N1816" s="3">
        <v>0</v>
      </c>
      <c r="O1816" s="3">
        <v>0.38</v>
      </c>
      <c r="P1816" s="3">
        <v>414971</v>
      </c>
      <c r="Q1816" s="1">
        <v>44986</v>
      </c>
      <c r="R1816" t="s">
        <v>970</v>
      </c>
    </row>
    <row r="1817" spans="1:18" x14ac:dyDescent="0.25">
      <c r="A1817" t="s">
        <v>1950</v>
      </c>
      <c r="B1817" t="s">
        <v>978</v>
      </c>
      <c r="C1817" s="3">
        <v>36826</v>
      </c>
      <c r="D1817" s="3">
        <v>36826</v>
      </c>
      <c r="E1817" s="3">
        <v>0</v>
      </c>
      <c r="F1817" s="3">
        <v>0</v>
      </c>
      <c r="G1817" s="3">
        <v>0</v>
      </c>
      <c r="H1817" s="3">
        <v>35703.11</v>
      </c>
      <c r="I1817" s="3">
        <v>9211.2199999999993</v>
      </c>
      <c r="J1817" s="3">
        <v>0</v>
      </c>
      <c r="K1817" s="3">
        <v>0</v>
      </c>
      <c r="L1817" s="3">
        <v>0</v>
      </c>
      <c r="M1817" s="3"/>
      <c r="N1817" s="3">
        <v>-4140.37</v>
      </c>
      <c r="O1817" s="3">
        <v>0.04</v>
      </c>
      <c r="P1817" s="3">
        <v>40774</v>
      </c>
      <c r="Q1817" s="1">
        <v>44986</v>
      </c>
      <c r="R1817" t="s">
        <v>2548</v>
      </c>
    </row>
    <row r="1818" spans="1:18" x14ac:dyDescent="0.25">
      <c r="A1818" t="s">
        <v>1951</v>
      </c>
      <c r="B1818" t="s">
        <v>970</v>
      </c>
      <c r="C1818" s="3">
        <v>355773</v>
      </c>
      <c r="D1818" s="3">
        <v>0</v>
      </c>
      <c r="E1818" s="3">
        <v>298151.42</v>
      </c>
      <c r="F1818" s="3">
        <v>72529.149999999994</v>
      </c>
      <c r="G1818" s="3">
        <v>0</v>
      </c>
      <c r="H1818" s="3">
        <v>35703.11</v>
      </c>
      <c r="I1818" s="3">
        <v>9074.8799999999992</v>
      </c>
      <c r="J1818" s="3">
        <v>0</v>
      </c>
      <c r="K1818" s="3">
        <v>0</v>
      </c>
      <c r="L1818" s="3">
        <v>0</v>
      </c>
      <c r="M1818" s="3"/>
      <c r="N1818" s="3">
        <v>0</v>
      </c>
      <c r="O1818" s="3">
        <v>0.44</v>
      </c>
      <c r="P1818" s="3">
        <v>415459</v>
      </c>
      <c r="Q1818" s="1">
        <v>44986</v>
      </c>
      <c r="R1818" t="s">
        <v>970</v>
      </c>
    </row>
    <row r="1819" spans="1:18" x14ac:dyDescent="0.25">
      <c r="A1819" t="s">
        <v>1952</v>
      </c>
      <c r="B1819" t="s">
        <v>970</v>
      </c>
      <c r="C1819" s="3">
        <v>367275</v>
      </c>
      <c r="D1819" s="3">
        <v>0</v>
      </c>
      <c r="E1819" s="3">
        <v>307780.65000000002</v>
      </c>
      <c r="F1819" s="3">
        <v>74883.38</v>
      </c>
      <c r="G1819" s="3">
        <v>0</v>
      </c>
      <c r="H1819" s="3">
        <v>35703.11</v>
      </c>
      <c r="I1819" s="3">
        <v>10591</v>
      </c>
      <c r="J1819" s="3">
        <v>0</v>
      </c>
      <c r="K1819" s="3">
        <v>0</v>
      </c>
      <c r="L1819" s="3">
        <v>0</v>
      </c>
      <c r="M1819" s="3"/>
      <c r="N1819" s="3">
        <v>0</v>
      </c>
      <c r="O1819" s="3">
        <v>0.86</v>
      </c>
      <c r="P1819" s="3">
        <v>428959</v>
      </c>
      <c r="Q1819" s="1">
        <v>44986</v>
      </c>
      <c r="R1819" t="s">
        <v>970</v>
      </c>
    </row>
    <row r="1820" spans="1:18" x14ac:dyDescent="0.25">
      <c r="A1820" t="s">
        <v>1953</v>
      </c>
      <c r="B1820" t="s">
        <v>970</v>
      </c>
      <c r="C1820" s="3">
        <v>397810</v>
      </c>
      <c r="D1820" s="3">
        <v>0</v>
      </c>
      <c r="E1820" s="3">
        <v>333343.35999999999</v>
      </c>
      <c r="F1820" s="3">
        <v>81133.81</v>
      </c>
      <c r="G1820" s="3">
        <v>0</v>
      </c>
      <c r="H1820" s="3">
        <v>35703.11</v>
      </c>
      <c r="I1820" s="3">
        <v>14615.79</v>
      </c>
      <c r="J1820" s="3">
        <v>0</v>
      </c>
      <c r="K1820" s="3">
        <v>0</v>
      </c>
      <c r="L1820" s="3">
        <v>0</v>
      </c>
      <c r="M1820" s="3"/>
      <c r="N1820" s="3">
        <v>0</v>
      </c>
      <c r="O1820" s="3">
        <v>0.93</v>
      </c>
      <c r="P1820" s="3">
        <v>464797</v>
      </c>
      <c r="Q1820" s="1">
        <v>44986</v>
      </c>
      <c r="R1820" t="s">
        <v>970</v>
      </c>
    </row>
    <row r="1821" spans="1:18" x14ac:dyDescent="0.25">
      <c r="A1821" t="s">
        <v>1954</v>
      </c>
      <c r="B1821" t="s">
        <v>946</v>
      </c>
      <c r="C1821" s="3">
        <v>58890</v>
      </c>
      <c r="D1821" s="3">
        <v>58890</v>
      </c>
      <c r="E1821" s="3" t="s">
        <v>59</v>
      </c>
      <c r="F1821" s="3" t="s">
        <v>59</v>
      </c>
      <c r="G1821" s="3">
        <v>0</v>
      </c>
      <c r="H1821" s="3">
        <v>35703.11</v>
      </c>
      <c r="I1821" s="3">
        <v>10094.709999999999</v>
      </c>
      <c r="J1821" s="3">
        <v>715.2</v>
      </c>
      <c r="K1821" s="3">
        <v>0</v>
      </c>
      <c r="L1821" s="3">
        <v>0</v>
      </c>
      <c r="M1821" s="3"/>
      <c r="N1821" s="3">
        <v>16765.53</v>
      </c>
      <c r="O1821" s="3">
        <v>0.45</v>
      </c>
      <c r="P1821" s="3">
        <v>63279</v>
      </c>
      <c r="Q1821" s="1">
        <v>44986</v>
      </c>
      <c r="R1821" t="s">
        <v>2543</v>
      </c>
    </row>
    <row r="1822" spans="1:18" x14ac:dyDescent="0.25">
      <c r="A1822" t="s">
        <v>1955</v>
      </c>
      <c r="B1822" t="s">
        <v>946</v>
      </c>
      <c r="C1822" s="3">
        <v>56142</v>
      </c>
      <c r="D1822" s="3">
        <v>56142</v>
      </c>
      <c r="E1822" s="3" t="s">
        <v>59</v>
      </c>
      <c r="F1822" s="3" t="s">
        <v>59</v>
      </c>
      <c r="G1822" s="3">
        <v>0</v>
      </c>
      <c r="H1822" s="3">
        <v>35703.11</v>
      </c>
      <c r="I1822" s="3">
        <v>9380.2900000000009</v>
      </c>
      <c r="J1822" s="3">
        <v>664.8</v>
      </c>
      <c r="K1822" s="3">
        <v>0</v>
      </c>
      <c r="L1822" s="3">
        <v>0</v>
      </c>
      <c r="M1822" s="3"/>
      <c r="N1822" s="3">
        <v>14714.2</v>
      </c>
      <c r="O1822" s="3">
        <v>0.6</v>
      </c>
      <c r="P1822" s="3">
        <v>60463</v>
      </c>
      <c r="Q1822" s="1">
        <v>44986</v>
      </c>
      <c r="R1822" t="s">
        <v>2543</v>
      </c>
    </row>
    <row r="1823" spans="1:18" x14ac:dyDescent="0.25">
      <c r="A1823" t="s">
        <v>1956</v>
      </c>
      <c r="B1823" t="s">
        <v>970</v>
      </c>
      <c r="C1823" s="3">
        <v>609210</v>
      </c>
      <c r="D1823" s="3">
        <v>609210</v>
      </c>
      <c r="E1823" s="3">
        <v>0</v>
      </c>
      <c r="F1823" s="3">
        <v>0</v>
      </c>
      <c r="G1823" s="3">
        <v>0</v>
      </c>
      <c r="H1823" s="3">
        <v>35703.11</v>
      </c>
      <c r="I1823" s="3">
        <v>9614.7900000000009</v>
      </c>
      <c r="J1823" s="3">
        <v>681.6</v>
      </c>
      <c r="K1823" s="3">
        <v>0</v>
      </c>
      <c r="L1823" s="3">
        <v>0</v>
      </c>
      <c r="M1823" s="3"/>
      <c r="N1823" s="3">
        <v>0</v>
      </c>
      <c r="O1823" s="3">
        <v>0.5</v>
      </c>
      <c r="P1823" s="3">
        <v>46000</v>
      </c>
      <c r="Q1823" s="1">
        <v>44986</v>
      </c>
      <c r="R1823" t="s">
        <v>2543</v>
      </c>
    </row>
    <row r="1824" spans="1:18" x14ac:dyDescent="0.25">
      <c r="A1824" t="s">
        <v>1957</v>
      </c>
      <c r="B1824" t="s">
        <v>986</v>
      </c>
      <c r="C1824" s="3">
        <v>36864</v>
      </c>
      <c r="D1824" s="3">
        <v>36864</v>
      </c>
      <c r="E1824" s="3">
        <v>0</v>
      </c>
      <c r="F1824" s="3">
        <v>0</v>
      </c>
      <c r="G1824" s="3">
        <v>0</v>
      </c>
      <c r="H1824" s="3">
        <v>35703.11</v>
      </c>
      <c r="I1824" s="3">
        <v>9233.0400000000009</v>
      </c>
      <c r="J1824" s="3">
        <v>0</v>
      </c>
      <c r="K1824" s="3">
        <v>0</v>
      </c>
      <c r="L1824" s="3">
        <v>0</v>
      </c>
      <c r="M1824" s="3"/>
      <c r="N1824" s="3">
        <v>-4142.84</v>
      </c>
      <c r="O1824" s="3">
        <v>0.69</v>
      </c>
      <c r="P1824" s="3">
        <v>40794</v>
      </c>
      <c r="Q1824" s="1">
        <v>44986</v>
      </c>
      <c r="R1824" t="s">
        <v>2549</v>
      </c>
    </row>
    <row r="1825" spans="1:18" x14ac:dyDescent="0.25">
      <c r="A1825" t="s">
        <v>1958</v>
      </c>
      <c r="B1825" t="s">
        <v>988</v>
      </c>
      <c r="C1825" s="3">
        <v>36524</v>
      </c>
      <c r="D1825" s="3">
        <v>36520</v>
      </c>
      <c r="E1825" s="3">
        <v>4</v>
      </c>
      <c r="F1825" s="3">
        <v>0.2</v>
      </c>
      <c r="G1825" s="3">
        <v>0</v>
      </c>
      <c r="H1825" s="3">
        <v>35703.11</v>
      </c>
      <c r="I1825" s="3">
        <v>8818.56</v>
      </c>
      <c r="J1825" s="3">
        <v>0</v>
      </c>
      <c r="K1825" s="3">
        <v>0</v>
      </c>
      <c r="L1825" s="3">
        <v>0</v>
      </c>
      <c r="M1825" s="3"/>
      <c r="N1825" s="3">
        <v>-4103.88</v>
      </c>
      <c r="O1825" s="3">
        <v>0.01</v>
      </c>
      <c r="P1825" s="3">
        <v>40422</v>
      </c>
      <c r="Q1825" s="1">
        <v>44986</v>
      </c>
      <c r="R1825" t="s">
        <v>2550</v>
      </c>
    </row>
    <row r="1826" spans="1:18" x14ac:dyDescent="0.25">
      <c r="A1826" t="s">
        <v>1959</v>
      </c>
      <c r="B1826" t="s">
        <v>946</v>
      </c>
      <c r="C1826" s="3">
        <v>53832</v>
      </c>
      <c r="D1826" s="3">
        <v>53832</v>
      </c>
      <c r="E1826" s="3" t="s">
        <v>59</v>
      </c>
      <c r="F1826" s="3" t="s">
        <v>59</v>
      </c>
      <c r="G1826" s="3">
        <v>0</v>
      </c>
      <c r="H1826" s="3">
        <v>35703.11</v>
      </c>
      <c r="I1826" s="3">
        <v>8387.7199999999993</v>
      </c>
      <c r="J1826" s="3">
        <v>595.20000000000005</v>
      </c>
      <c r="K1826" s="3">
        <v>0</v>
      </c>
      <c r="L1826" s="3">
        <v>0</v>
      </c>
      <c r="M1826" s="3"/>
      <c r="N1826" s="3">
        <v>13371.6</v>
      </c>
      <c r="O1826" s="3">
        <v>0.37</v>
      </c>
      <c r="P1826" s="3">
        <v>58058</v>
      </c>
      <c r="Q1826" s="1">
        <v>44986</v>
      </c>
      <c r="R1826" t="s">
        <v>2543</v>
      </c>
    </row>
    <row r="1827" spans="1:18" x14ac:dyDescent="0.25">
      <c r="A1827" t="s">
        <v>1960</v>
      </c>
      <c r="B1827" t="s">
        <v>986</v>
      </c>
      <c r="C1827" s="3">
        <v>36868</v>
      </c>
      <c r="D1827" s="3">
        <v>36868</v>
      </c>
      <c r="E1827" s="3">
        <v>0</v>
      </c>
      <c r="F1827" s="3">
        <v>0</v>
      </c>
      <c r="G1827" s="3">
        <v>0</v>
      </c>
      <c r="H1827" s="3">
        <v>35703.11</v>
      </c>
      <c r="I1827" s="3">
        <v>9238.49</v>
      </c>
      <c r="J1827" s="3">
        <v>0</v>
      </c>
      <c r="K1827" s="3">
        <v>0</v>
      </c>
      <c r="L1827" s="3">
        <v>0</v>
      </c>
      <c r="M1827" s="3"/>
      <c r="N1827" s="3">
        <v>-4143.33</v>
      </c>
      <c r="O1827" s="3">
        <v>0.73</v>
      </c>
      <c r="P1827" s="3">
        <v>40799</v>
      </c>
      <c r="Q1827" s="1">
        <v>44986</v>
      </c>
      <c r="R1827" t="s">
        <v>2549</v>
      </c>
    </row>
    <row r="1828" spans="1:18" x14ac:dyDescent="0.25">
      <c r="A1828" t="s">
        <v>1961</v>
      </c>
      <c r="B1828" t="s">
        <v>986</v>
      </c>
      <c r="C1828" s="3">
        <v>36957</v>
      </c>
      <c r="D1828" s="3">
        <v>36957</v>
      </c>
      <c r="E1828" s="3">
        <v>0</v>
      </c>
      <c r="F1828" s="3">
        <v>0</v>
      </c>
      <c r="G1828" s="3">
        <v>0</v>
      </c>
      <c r="H1828" s="3">
        <v>35703.11</v>
      </c>
      <c r="I1828" s="3">
        <v>9347.56</v>
      </c>
      <c r="J1828" s="3">
        <v>0</v>
      </c>
      <c r="K1828" s="3">
        <v>0</v>
      </c>
      <c r="L1828" s="3">
        <v>0</v>
      </c>
      <c r="M1828" s="3"/>
      <c r="N1828" s="3">
        <v>-4153.1899999999996</v>
      </c>
      <c r="O1828" s="3">
        <v>0.52</v>
      </c>
      <c r="P1828" s="3">
        <v>40898</v>
      </c>
      <c r="Q1828" s="1">
        <v>44986</v>
      </c>
      <c r="R1828" t="s">
        <v>2549</v>
      </c>
    </row>
    <row r="1829" spans="1:18" x14ac:dyDescent="0.25">
      <c r="A1829" t="s">
        <v>1962</v>
      </c>
      <c r="B1829" t="s">
        <v>1331</v>
      </c>
      <c r="C1829" s="3">
        <v>3052178</v>
      </c>
      <c r="D1829" s="3">
        <v>0</v>
      </c>
      <c r="E1829" s="3">
        <v>1936417.09</v>
      </c>
      <c r="F1829" s="3" t="s">
        <v>72</v>
      </c>
      <c r="G1829" s="3">
        <v>0</v>
      </c>
      <c r="H1829" s="3">
        <v>35703.11</v>
      </c>
      <c r="I1829" s="3">
        <v>8791.2900000000009</v>
      </c>
      <c r="J1829" s="3">
        <v>624</v>
      </c>
      <c r="K1829" s="3">
        <v>0</v>
      </c>
      <c r="L1829" s="3">
        <v>0</v>
      </c>
      <c r="M1829" s="3"/>
      <c r="N1829" s="3">
        <v>0</v>
      </c>
      <c r="O1829" s="3">
        <v>0.75</v>
      </c>
      <c r="P1829" s="3">
        <v>3194118</v>
      </c>
      <c r="Q1829" s="1">
        <v>44986</v>
      </c>
      <c r="R1829" t="s">
        <v>2551</v>
      </c>
    </row>
    <row r="1830" spans="1:18" x14ac:dyDescent="0.25">
      <c r="A1830" t="s">
        <v>1963</v>
      </c>
      <c r="B1830" t="s">
        <v>946</v>
      </c>
      <c r="C1830" s="3">
        <v>55838</v>
      </c>
      <c r="D1830" s="3">
        <v>55838</v>
      </c>
      <c r="E1830" s="3" t="s">
        <v>59</v>
      </c>
      <c r="F1830" s="3" t="s">
        <v>59</v>
      </c>
      <c r="G1830" s="3">
        <v>0</v>
      </c>
      <c r="H1830" s="3">
        <v>35703.11</v>
      </c>
      <c r="I1830" s="3">
        <v>9249.4</v>
      </c>
      <c r="J1830" s="3">
        <v>655.20000000000005</v>
      </c>
      <c r="K1830" s="3">
        <v>0</v>
      </c>
      <c r="L1830" s="3">
        <v>0</v>
      </c>
      <c r="M1830" s="3"/>
      <c r="N1830" s="3">
        <v>14537.93</v>
      </c>
      <c r="O1830" s="3">
        <v>0.36</v>
      </c>
      <c r="P1830" s="3">
        <v>60146</v>
      </c>
      <c r="Q1830" s="1">
        <v>44986</v>
      </c>
      <c r="R1830" t="s">
        <v>2543</v>
      </c>
    </row>
    <row r="1831" spans="1:18" x14ac:dyDescent="0.25">
      <c r="A1831" t="s">
        <v>1964</v>
      </c>
      <c r="B1831" t="s">
        <v>946</v>
      </c>
      <c r="C1831" s="3">
        <v>55584</v>
      </c>
      <c r="D1831" s="3">
        <v>55584</v>
      </c>
      <c r="E1831" s="3" t="s">
        <v>59</v>
      </c>
      <c r="F1831" s="3" t="s">
        <v>59</v>
      </c>
      <c r="G1831" s="3">
        <v>0</v>
      </c>
      <c r="H1831" s="3">
        <v>35703.11</v>
      </c>
      <c r="I1831" s="3">
        <v>9140.32</v>
      </c>
      <c r="J1831" s="3">
        <v>648</v>
      </c>
      <c r="K1831" s="3">
        <v>0</v>
      </c>
      <c r="L1831" s="3">
        <v>0</v>
      </c>
      <c r="M1831" s="3"/>
      <c r="N1831" s="3">
        <v>14389.9</v>
      </c>
      <c r="O1831" s="3">
        <v>0.67</v>
      </c>
      <c r="P1831" s="3">
        <v>59882</v>
      </c>
      <c r="Q1831" s="1">
        <v>44986</v>
      </c>
      <c r="R1831" t="s">
        <v>2543</v>
      </c>
    </row>
    <row r="1832" spans="1:18" x14ac:dyDescent="0.25">
      <c r="A1832" t="s">
        <v>1965</v>
      </c>
      <c r="B1832" t="s">
        <v>500</v>
      </c>
      <c r="C1832" s="3">
        <v>42317</v>
      </c>
      <c r="D1832" s="3">
        <v>42317</v>
      </c>
      <c r="E1832" s="3">
        <v>0</v>
      </c>
      <c r="F1832" s="3">
        <v>0</v>
      </c>
      <c r="G1832" s="3">
        <v>0</v>
      </c>
      <c r="H1832" s="3">
        <v>35703.11</v>
      </c>
      <c r="I1832" s="3">
        <v>10291.049999999999</v>
      </c>
      <c r="J1832" s="3">
        <v>730.8</v>
      </c>
      <c r="K1832" s="3">
        <v>0</v>
      </c>
      <c r="L1832" s="3">
        <v>0</v>
      </c>
      <c r="M1832" s="3"/>
      <c r="N1832" s="3">
        <v>0</v>
      </c>
      <c r="O1832" s="3">
        <v>0.04</v>
      </c>
      <c r="P1832" s="3">
        <v>46725</v>
      </c>
      <c r="Q1832" s="1">
        <v>44986</v>
      </c>
      <c r="R1832" t="s">
        <v>500</v>
      </c>
    </row>
    <row r="1833" spans="1:18" x14ac:dyDescent="0.25">
      <c r="A1833" t="s">
        <v>997</v>
      </c>
      <c r="B1833" t="s">
        <v>1233</v>
      </c>
      <c r="C1833" s="3">
        <v>258127</v>
      </c>
      <c r="D1833" s="3">
        <v>262430</v>
      </c>
      <c r="E1833" s="3">
        <v>0</v>
      </c>
      <c r="F1833" s="3">
        <v>4303</v>
      </c>
      <c r="G1833" s="3">
        <v>4303</v>
      </c>
      <c r="H1833" s="3">
        <v>35703.11</v>
      </c>
      <c r="I1833" s="3">
        <v>178863.5</v>
      </c>
      <c r="J1833" s="3">
        <v>12670.8</v>
      </c>
      <c r="K1833" s="3">
        <v>19418.439999999999</v>
      </c>
      <c r="L1833" s="3">
        <v>0</v>
      </c>
      <c r="M1833" s="3"/>
      <c r="N1833" s="3">
        <v>49323.839999999997</v>
      </c>
      <c r="O1833" s="3">
        <v>0.31</v>
      </c>
      <c r="P1833" s="3">
        <v>295980</v>
      </c>
      <c r="Q1833" s="1">
        <v>44986</v>
      </c>
      <c r="R1833" t="s">
        <v>998</v>
      </c>
    </row>
    <row r="1834" spans="1:18" x14ac:dyDescent="0.25">
      <c r="A1834" t="s">
        <v>1968</v>
      </c>
      <c r="B1834" t="s">
        <v>83</v>
      </c>
      <c r="C1834" s="3">
        <v>48038</v>
      </c>
      <c r="D1834" s="3">
        <v>48038</v>
      </c>
      <c r="E1834" s="3">
        <v>0</v>
      </c>
      <c r="F1834" s="3">
        <v>0</v>
      </c>
      <c r="G1834" s="3">
        <v>0</v>
      </c>
      <c r="H1834" s="3">
        <v>35703.11</v>
      </c>
      <c r="I1834" s="3">
        <v>13186.94</v>
      </c>
      <c r="J1834" s="3">
        <v>0</v>
      </c>
      <c r="K1834" s="3">
        <v>1432.04</v>
      </c>
      <c r="L1834" s="3">
        <v>0</v>
      </c>
      <c r="M1834" s="3"/>
      <c r="N1834" s="3">
        <v>0</v>
      </c>
      <c r="O1834" s="3">
        <v>0.91</v>
      </c>
      <c r="P1834" s="3">
        <v>50323</v>
      </c>
      <c r="Q1834" s="1">
        <v>44986</v>
      </c>
      <c r="R1834" t="s">
        <v>83</v>
      </c>
    </row>
    <row r="1835" spans="1:18" x14ac:dyDescent="0.25">
      <c r="A1835" t="s">
        <v>1000</v>
      </c>
      <c r="B1835" t="s">
        <v>1001</v>
      </c>
      <c r="C1835" s="3">
        <v>36475</v>
      </c>
      <c r="D1835" s="3">
        <v>36475</v>
      </c>
      <c r="E1835" s="3">
        <v>0</v>
      </c>
      <c r="F1835" s="3">
        <v>0</v>
      </c>
      <c r="G1835" s="3">
        <v>0</v>
      </c>
      <c r="H1835" s="3">
        <v>35703.11</v>
      </c>
      <c r="I1835" s="3">
        <v>7553.31</v>
      </c>
      <c r="J1835" s="3">
        <v>0</v>
      </c>
      <c r="K1835" s="3">
        <v>820.3</v>
      </c>
      <c r="L1835" s="3">
        <v>0</v>
      </c>
      <c r="M1835" s="3"/>
      <c r="N1835" s="3">
        <v>-3988.5</v>
      </c>
      <c r="O1835" s="3">
        <v>0.78</v>
      </c>
      <c r="P1835" s="3">
        <v>40089</v>
      </c>
      <c r="Q1835" s="1">
        <v>44986</v>
      </c>
      <c r="R1835" t="s">
        <v>2552</v>
      </c>
    </row>
    <row r="1836" spans="1:18" x14ac:dyDescent="0.25">
      <c r="A1836" t="s">
        <v>1002</v>
      </c>
      <c r="B1836" t="s">
        <v>1003</v>
      </c>
      <c r="C1836" s="3">
        <v>36427</v>
      </c>
      <c r="D1836" s="3">
        <v>36427</v>
      </c>
      <c r="E1836" s="3">
        <v>0</v>
      </c>
      <c r="F1836" s="3">
        <v>0</v>
      </c>
      <c r="G1836" s="3">
        <v>0</v>
      </c>
      <c r="H1836" s="3">
        <v>35703.11</v>
      </c>
      <c r="I1836" s="3">
        <v>7504.23</v>
      </c>
      <c r="J1836" s="3">
        <v>0</v>
      </c>
      <c r="K1836" s="3">
        <v>813.07</v>
      </c>
      <c r="L1836" s="3">
        <v>0</v>
      </c>
      <c r="M1836" s="3"/>
      <c r="N1836" s="3">
        <v>-3982.58</v>
      </c>
      <c r="O1836" s="3">
        <v>0.17</v>
      </c>
      <c r="P1836" s="3">
        <v>40038</v>
      </c>
      <c r="Q1836" s="1">
        <v>44986</v>
      </c>
      <c r="R1836" t="s">
        <v>2553</v>
      </c>
    </row>
    <row r="1837" spans="1:18" x14ac:dyDescent="0.25">
      <c r="A1837" t="s">
        <v>2234</v>
      </c>
      <c r="B1837" t="s">
        <v>1332</v>
      </c>
      <c r="C1837" s="3">
        <v>40665</v>
      </c>
      <c r="D1837" s="3">
        <v>41343</v>
      </c>
      <c r="E1837" s="3">
        <v>0</v>
      </c>
      <c r="F1837" s="3">
        <v>678</v>
      </c>
      <c r="G1837" s="3">
        <v>678</v>
      </c>
      <c r="H1837" s="3">
        <v>35703.11</v>
      </c>
      <c r="I1837" s="3">
        <v>6168.08</v>
      </c>
      <c r="J1837" s="3">
        <v>0</v>
      </c>
      <c r="K1837" s="3">
        <v>587.72</v>
      </c>
      <c r="L1837" s="3">
        <v>0</v>
      </c>
      <c r="M1837" s="3"/>
      <c r="N1837" s="3">
        <v>0</v>
      </c>
      <c r="O1837" s="3">
        <v>0.09</v>
      </c>
      <c r="P1837" s="3">
        <v>42459</v>
      </c>
      <c r="Q1837" s="1">
        <v>44986</v>
      </c>
      <c r="R1837" t="s">
        <v>2554</v>
      </c>
    </row>
    <row r="1838" spans="1:18" x14ac:dyDescent="0.25">
      <c r="A1838" t="s">
        <v>1006</v>
      </c>
      <c r="B1838" t="s">
        <v>1007</v>
      </c>
      <c r="C1838" s="3">
        <v>33875</v>
      </c>
      <c r="D1838" s="3">
        <v>33875</v>
      </c>
      <c r="E1838" s="3">
        <v>0</v>
      </c>
      <c r="F1838" s="3">
        <v>0</v>
      </c>
      <c r="G1838" s="3">
        <v>0</v>
      </c>
      <c r="H1838" s="3">
        <v>35703.11</v>
      </c>
      <c r="I1838" s="3">
        <v>4722.8599999999997</v>
      </c>
      <c r="J1838" s="3">
        <v>0</v>
      </c>
      <c r="K1838" s="3">
        <v>587.72</v>
      </c>
      <c r="L1838" s="3">
        <v>0</v>
      </c>
      <c r="M1838" s="3"/>
      <c r="N1838" s="3">
        <v>-3724.69</v>
      </c>
      <c r="O1838" s="3">
        <v>0</v>
      </c>
      <c r="P1838" s="3">
        <v>37289</v>
      </c>
      <c r="Q1838" s="1">
        <v>44986</v>
      </c>
      <c r="R1838" t="s">
        <v>2555</v>
      </c>
    </row>
    <row r="1839" spans="1:18" x14ac:dyDescent="0.25">
      <c r="A1839" t="s">
        <v>1008</v>
      </c>
      <c r="B1839" t="s">
        <v>1009</v>
      </c>
      <c r="C1839" s="3">
        <v>40713</v>
      </c>
      <c r="D1839" s="3">
        <v>36642</v>
      </c>
      <c r="E1839" s="3">
        <v>4071</v>
      </c>
      <c r="F1839" s="3">
        <v>203.55</v>
      </c>
      <c r="G1839" s="3">
        <v>0</v>
      </c>
      <c r="H1839" s="3">
        <v>35703.11</v>
      </c>
      <c r="I1839" s="3">
        <v>4591.9799999999996</v>
      </c>
      <c r="J1839" s="3">
        <v>0</v>
      </c>
      <c r="K1839" s="3">
        <v>587.72</v>
      </c>
      <c r="L1839" s="3">
        <v>0</v>
      </c>
      <c r="M1839" s="3"/>
      <c r="N1839" s="3">
        <v>6945</v>
      </c>
      <c r="O1839" s="3">
        <v>0.64</v>
      </c>
      <c r="P1839" s="3">
        <v>52103</v>
      </c>
      <c r="Q1839" s="1">
        <v>44986</v>
      </c>
      <c r="R1839" t="s">
        <v>2556</v>
      </c>
    </row>
    <row r="1840" spans="1:18" x14ac:dyDescent="0.25">
      <c r="A1840" t="s">
        <v>1974</v>
      </c>
      <c r="B1840" t="s">
        <v>122</v>
      </c>
      <c r="C1840" s="3">
        <v>44057</v>
      </c>
      <c r="D1840" s="3">
        <v>44057</v>
      </c>
      <c r="E1840" s="3">
        <v>0</v>
      </c>
      <c r="F1840" s="3">
        <v>0</v>
      </c>
      <c r="G1840" s="3">
        <v>0</v>
      </c>
      <c r="H1840" s="3">
        <v>35703.11</v>
      </c>
      <c r="I1840" s="3">
        <v>9843.85</v>
      </c>
      <c r="J1840" s="3">
        <v>0</v>
      </c>
      <c r="K1840" s="3">
        <v>787.76</v>
      </c>
      <c r="L1840" s="3">
        <v>0</v>
      </c>
      <c r="M1840" s="3"/>
      <c r="N1840" s="3">
        <v>0</v>
      </c>
      <c r="O1840" s="3">
        <v>0.28000000000000003</v>
      </c>
      <c r="P1840" s="3">
        <v>46335</v>
      </c>
      <c r="Q1840" s="1">
        <v>44986</v>
      </c>
      <c r="R1840" t="s">
        <v>122</v>
      </c>
    </row>
    <row r="1841" spans="1:18" x14ac:dyDescent="0.25">
      <c r="A1841" t="s">
        <v>1975</v>
      </c>
      <c r="B1841" t="s">
        <v>1012</v>
      </c>
      <c r="C1841" s="3">
        <v>101185</v>
      </c>
      <c r="D1841" s="3">
        <v>101185</v>
      </c>
      <c r="E1841" s="3">
        <v>0</v>
      </c>
      <c r="F1841" s="3">
        <v>0</v>
      </c>
      <c r="G1841" s="3">
        <v>0</v>
      </c>
      <c r="H1841" s="3">
        <v>35703.11</v>
      </c>
      <c r="I1841" s="3">
        <v>13568.69</v>
      </c>
      <c r="J1841" s="3">
        <v>0</v>
      </c>
      <c r="K1841" s="3">
        <v>1473.08</v>
      </c>
      <c r="L1841" s="3">
        <v>0</v>
      </c>
      <c r="M1841" s="3"/>
      <c r="N1841" s="3">
        <v>14733.22</v>
      </c>
      <c r="O1841" s="3">
        <v>0.9</v>
      </c>
      <c r="P1841" s="3">
        <v>65479</v>
      </c>
      <c r="Q1841" s="1">
        <v>44986</v>
      </c>
      <c r="R1841" t="s">
        <v>2557</v>
      </c>
    </row>
    <row r="1842" spans="1:18" x14ac:dyDescent="0.25">
      <c r="A1842" t="s">
        <v>1013</v>
      </c>
      <c r="B1842" t="s">
        <v>1234</v>
      </c>
      <c r="C1842" s="3">
        <v>86236</v>
      </c>
      <c r="D1842" s="3">
        <v>0</v>
      </c>
      <c r="E1842" s="3">
        <v>84238.9</v>
      </c>
      <c r="F1842" s="3">
        <v>6209.05</v>
      </c>
      <c r="G1842" s="3">
        <v>0</v>
      </c>
      <c r="H1842" s="3">
        <v>35703.11</v>
      </c>
      <c r="I1842" s="3">
        <v>4897.38</v>
      </c>
      <c r="J1842" s="3">
        <v>0</v>
      </c>
      <c r="K1842" s="3">
        <v>532</v>
      </c>
      <c r="L1842" s="3">
        <v>0</v>
      </c>
      <c r="M1842" s="3"/>
      <c r="N1842" s="3">
        <v>6945</v>
      </c>
      <c r="O1842" s="3">
        <v>0.56000000000000005</v>
      </c>
      <c r="P1842" s="3">
        <v>138526</v>
      </c>
      <c r="Q1842" s="1">
        <v>44986</v>
      </c>
      <c r="R1842" t="s">
        <v>2558</v>
      </c>
    </row>
    <row r="1843" spans="1:18" x14ac:dyDescent="0.25">
      <c r="A1843" t="s">
        <v>1978</v>
      </c>
      <c r="B1843" t="s">
        <v>1016</v>
      </c>
      <c r="C1843" s="3">
        <v>34441</v>
      </c>
      <c r="D1843" s="3">
        <v>34441</v>
      </c>
      <c r="E1843" s="3">
        <v>0</v>
      </c>
      <c r="F1843" s="3">
        <v>0</v>
      </c>
      <c r="G1843" s="3">
        <v>0</v>
      </c>
      <c r="H1843" s="3">
        <v>35703.11</v>
      </c>
      <c r="I1843" s="3">
        <v>4722.8599999999997</v>
      </c>
      <c r="J1843" s="3">
        <v>650</v>
      </c>
      <c r="K1843" s="3">
        <v>518.74</v>
      </c>
      <c r="L1843" s="3">
        <v>0</v>
      </c>
      <c r="M1843" s="3"/>
      <c r="N1843" s="3">
        <v>-3725.18</v>
      </c>
      <c r="O1843" s="3">
        <v>0.47</v>
      </c>
      <c r="P1843" s="3">
        <v>37870</v>
      </c>
      <c r="Q1843" s="1">
        <v>44986</v>
      </c>
      <c r="R1843" t="s">
        <v>2559</v>
      </c>
    </row>
    <row r="1844" spans="1:18" x14ac:dyDescent="0.25">
      <c r="A1844" t="s">
        <v>1979</v>
      </c>
      <c r="B1844" t="s">
        <v>1018</v>
      </c>
      <c r="C1844" s="3">
        <v>37851</v>
      </c>
      <c r="D1844" s="3">
        <v>37851</v>
      </c>
      <c r="E1844" s="3">
        <v>0</v>
      </c>
      <c r="F1844" s="3">
        <v>0</v>
      </c>
      <c r="G1844" s="3">
        <v>0</v>
      </c>
      <c r="H1844" s="3">
        <v>35703.11</v>
      </c>
      <c r="I1844" s="3">
        <v>4750.13</v>
      </c>
      <c r="J1844" s="3">
        <v>650</v>
      </c>
      <c r="K1844" s="3">
        <v>517.36</v>
      </c>
      <c r="L1844" s="3">
        <v>0</v>
      </c>
      <c r="M1844" s="3"/>
      <c r="N1844" s="3">
        <v>-3727.65</v>
      </c>
      <c r="O1844" s="3">
        <v>0.05</v>
      </c>
      <c r="P1844" s="3">
        <v>37893</v>
      </c>
      <c r="Q1844" s="1">
        <v>44986</v>
      </c>
      <c r="R1844" t="s">
        <v>2560</v>
      </c>
    </row>
    <row r="1845" spans="1:18" x14ac:dyDescent="0.25">
      <c r="A1845" t="s">
        <v>1980</v>
      </c>
      <c r="B1845" t="s">
        <v>1020</v>
      </c>
      <c r="C1845" s="3">
        <v>3472</v>
      </c>
      <c r="D1845" s="3">
        <v>3472</v>
      </c>
      <c r="E1845" s="3">
        <v>0</v>
      </c>
      <c r="F1845" s="3">
        <v>0</v>
      </c>
      <c r="G1845" s="3">
        <v>0</v>
      </c>
      <c r="H1845" s="3">
        <v>0</v>
      </c>
      <c r="I1845" s="3">
        <v>3839.37</v>
      </c>
      <c r="J1845" s="3">
        <v>0</v>
      </c>
      <c r="K1845" s="3">
        <v>0</v>
      </c>
      <c r="L1845" s="3">
        <v>0</v>
      </c>
      <c r="M1845" s="3"/>
      <c r="N1845" s="3">
        <v>0</v>
      </c>
      <c r="O1845" s="3">
        <v>0.63</v>
      </c>
      <c r="P1845" s="3">
        <v>3840</v>
      </c>
      <c r="Q1845" s="1">
        <v>44986</v>
      </c>
      <c r="R1845" t="s">
        <v>1020</v>
      </c>
    </row>
    <row r="1846" spans="1:18" x14ac:dyDescent="0.25">
      <c r="A1846" t="s">
        <v>1981</v>
      </c>
      <c r="B1846" t="s">
        <v>1022</v>
      </c>
      <c r="C1846" s="3">
        <v>3471</v>
      </c>
      <c r="D1846" s="3">
        <v>3500</v>
      </c>
      <c r="E1846" s="3">
        <v>0</v>
      </c>
      <c r="F1846" s="3">
        <v>0</v>
      </c>
      <c r="G1846" s="3">
        <v>29</v>
      </c>
      <c r="H1846" s="3">
        <v>0</v>
      </c>
      <c r="I1846" s="3">
        <v>3839.37</v>
      </c>
      <c r="J1846" s="3">
        <v>0</v>
      </c>
      <c r="K1846" s="3">
        <v>0</v>
      </c>
      <c r="L1846" s="3">
        <v>0</v>
      </c>
      <c r="M1846" s="3"/>
      <c r="N1846" s="3">
        <v>0</v>
      </c>
      <c r="O1846" s="3">
        <v>0.63</v>
      </c>
      <c r="P1846" s="3">
        <v>3811</v>
      </c>
      <c r="Q1846" s="1">
        <v>44986</v>
      </c>
      <c r="R1846" t="s">
        <v>1022</v>
      </c>
    </row>
    <row r="1847" spans="1:18" x14ac:dyDescent="0.25">
      <c r="A1847" t="s">
        <v>1982</v>
      </c>
      <c r="B1847" t="s">
        <v>1024</v>
      </c>
      <c r="C1847" s="3">
        <v>3472</v>
      </c>
      <c r="D1847" s="3">
        <v>3472</v>
      </c>
      <c r="E1847" s="3">
        <v>0</v>
      </c>
      <c r="F1847" s="3">
        <v>0</v>
      </c>
      <c r="G1847" s="3">
        <v>0</v>
      </c>
      <c r="H1847" s="3">
        <v>0</v>
      </c>
      <c r="I1847" s="3">
        <v>3839.37</v>
      </c>
      <c r="J1847" s="3">
        <v>0</v>
      </c>
      <c r="K1847" s="3">
        <v>0</v>
      </c>
      <c r="L1847" s="3">
        <v>0</v>
      </c>
      <c r="M1847" s="3"/>
      <c r="N1847" s="3">
        <v>0</v>
      </c>
      <c r="O1847" s="3">
        <v>0.63</v>
      </c>
      <c r="P1847" s="3">
        <v>3840</v>
      </c>
      <c r="Q1847" s="1">
        <v>44986</v>
      </c>
      <c r="R1847" t="s">
        <v>1024</v>
      </c>
    </row>
    <row r="1848" spans="1:18" x14ac:dyDescent="0.25">
      <c r="A1848" t="s">
        <v>1025</v>
      </c>
      <c r="B1848" t="s">
        <v>1026</v>
      </c>
      <c r="C1848" s="3">
        <v>0</v>
      </c>
      <c r="D1848" s="3">
        <v>0</v>
      </c>
      <c r="E1848" s="3">
        <v>0</v>
      </c>
      <c r="F1848" s="3">
        <v>0</v>
      </c>
      <c r="G1848" s="3">
        <v>0</v>
      </c>
      <c r="H1848" s="3">
        <v>0</v>
      </c>
      <c r="I1848" s="3">
        <v>0</v>
      </c>
      <c r="J1848" s="3">
        <v>0</v>
      </c>
      <c r="K1848" s="3">
        <v>0</v>
      </c>
      <c r="L1848" s="3">
        <v>0</v>
      </c>
      <c r="M1848" s="3"/>
      <c r="N1848" s="3">
        <v>0</v>
      </c>
      <c r="O1848" s="3">
        <v>0</v>
      </c>
      <c r="P1848" s="3">
        <v>0</v>
      </c>
      <c r="Q1848" s="1">
        <v>44986</v>
      </c>
      <c r="R1848" t="s">
        <v>1026</v>
      </c>
    </row>
    <row r="1849" spans="1:18" x14ac:dyDescent="0.25">
      <c r="A1849" t="s">
        <v>1027</v>
      </c>
      <c r="B1849" t="s">
        <v>1028</v>
      </c>
      <c r="C1849" s="3">
        <v>186580</v>
      </c>
      <c r="D1849" s="3">
        <v>0</v>
      </c>
      <c r="E1849" s="3">
        <v>96836.15</v>
      </c>
      <c r="F1849" s="3">
        <v>94585.66</v>
      </c>
      <c r="G1849" s="3">
        <v>0</v>
      </c>
      <c r="H1849" s="3">
        <v>0</v>
      </c>
      <c r="I1849" s="3">
        <v>0</v>
      </c>
      <c r="J1849" s="3">
        <v>0</v>
      </c>
      <c r="K1849" s="3">
        <v>0</v>
      </c>
      <c r="L1849" s="3">
        <v>0</v>
      </c>
      <c r="M1849" s="3"/>
      <c r="N1849" s="3">
        <v>0</v>
      </c>
      <c r="O1849" s="3">
        <v>0.19</v>
      </c>
      <c r="P1849" s="3">
        <v>191422</v>
      </c>
      <c r="Q1849" s="1">
        <v>44986</v>
      </c>
      <c r="R1849" t="s">
        <v>1028</v>
      </c>
    </row>
    <row r="1850" spans="1:18" x14ac:dyDescent="0.25">
      <c r="A1850" t="s">
        <v>0</v>
      </c>
      <c r="B1850" t="s">
        <v>1</v>
      </c>
      <c r="C1850" s="3">
        <v>44281</v>
      </c>
      <c r="D1850" s="3">
        <v>44281</v>
      </c>
      <c r="E1850" s="3">
        <v>0</v>
      </c>
      <c r="F1850" s="3">
        <v>0</v>
      </c>
      <c r="G1850" s="3">
        <v>0</v>
      </c>
      <c r="H1850" s="3">
        <v>39630.449999999997</v>
      </c>
      <c r="I1850" s="3">
        <v>12119.22</v>
      </c>
      <c r="J1850" s="3">
        <v>772.8</v>
      </c>
      <c r="K1850" s="3">
        <v>1183.03</v>
      </c>
      <c r="L1850" s="3">
        <v>0</v>
      </c>
      <c r="M1850" s="3"/>
      <c r="N1850" s="3">
        <v>-4754.3100000000004</v>
      </c>
      <c r="O1850" s="3">
        <v>0.81</v>
      </c>
      <c r="P1850" s="3">
        <v>48952</v>
      </c>
      <c r="Q1850" s="1">
        <v>45017</v>
      </c>
      <c r="R1850" t="s">
        <v>2261</v>
      </c>
    </row>
    <row r="1851" spans="1:18" x14ac:dyDescent="0.25">
      <c r="A1851" t="s">
        <v>2</v>
      </c>
      <c r="B1851" t="s">
        <v>1</v>
      </c>
      <c r="C1851" s="3">
        <v>44348</v>
      </c>
      <c r="D1851" s="3">
        <v>44348</v>
      </c>
      <c r="E1851" s="3">
        <v>0</v>
      </c>
      <c r="F1851" s="3">
        <v>0</v>
      </c>
      <c r="G1851" s="3">
        <v>0</v>
      </c>
      <c r="H1851" s="3">
        <v>39630.449999999997</v>
      </c>
      <c r="I1851" s="3">
        <v>12185.81</v>
      </c>
      <c r="J1851" s="3">
        <v>778.8</v>
      </c>
      <c r="K1851" s="3">
        <v>1189.92</v>
      </c>
      <c r="L1851" s="3">
        <v>0</v>
      </c>
      <c r="M1851" s="3"/>
      <c r="N1851" s="3">
        <v>-4760.8599999999997</v>
      </c>
      <c r="O1851" s="3">
        <v>0.88</v>
      </c>
      <c r="P1851" s="3">
        <v>49025</v>
      </c>
      <c r="Q1851" s="1">
        <v>45017</v>
      </c>
      <c r="R1851" t="s">
        <v>2261</v>
      </c>
    </row>
    <row r="1852" spans="1:18" x14ac:dyDescent="0.25">
      <c r="A1852" t="s">
        <v>3</v>
      </c>
      <c r="B1852" t="s">
        <v>4</v>
      </c>
      <c r="C1852" s="3">
        <v>44532</v>
      </c>
      <c r="D1852" s="3">
        <v>44532</v>
      </c>
      <c r="E1852" s="3">
        <v>0</v>
      </c>
      <c r="F1852" s="3">
        <v>0</v>
      </c>
      <c r="G1852" s="3">
        <v>0</v>
      </c>
      <c r="H1852" s="3">
        <v>39630.449999999997</v>
      </c>
      <c r="I1852" s="3">
        <v>12373.47</v>
      </c>
      <c r="J1852" s="3">
        <v>790.8</v>
      </c>
      <c r="K1852" s="3">
        <v>1207.82</v>
      </c>
      <c r="L1852" s="3">
        <v>0</v>
      </c>
      <c r="M1852" s="3"/>
      <c r="N1852" s="3">
        <v>-4777.76</v>
      </c>
      <c r="O1852" s="3">
        <v>0.22</v>
      </c>
      <c r="P1852" s="3">
        <v>49225</v>
      </c>
      <c r="Q1852" s="1">
        <v>45017</v>
      </c>
      <c r="R1852" t="s">
        <v>2262</v>
      </c>
    </row>
    <row r="1853" spans="1:18" x14ac:dyDescent="0.25">
      <c r="A1853" t="s">
        <v>5</v>
      </c>
      <c r="B1853" t="s">
        <v>6</v>
      </c>
      <c r="C1853" s="3">
        <v>41449</v>
      </c>
      <c r="D1853" s="3">
        <v>41449</v>
      </c>
      <c r="E1853" s="3">
        <v>0</v>
      </c>
      <c r="F1853" s="3">
        <v>0</v>
      </c>
      <c r="G1853" s="3">
        <v>0</v>
      </c>
      <c r="H1853" s="3">
        <v>39630.449999999997</v>
      </c>
      <c r="I1853" s="3">
        <v>9225.6200000000008</v>
      </c>
      <c r="J1853" s="3">
        <v>589.20000000000005</v>
      </c>
      <c r="K1853" s="3">
        <v>901.04</v>
      </c>
      <c r="L1853" s="3">
        <v>0</v>
      </c>
      <c r="M1853" s="3"/>
      <c r="N1853" s="3">
        <v>-4487.63</v>
      </c>
      <c r="O1853" s="3">
        <v>0.32</v>
      </c>
      <c r="P1853" s="3">
        <v>45859</v>
      </c>
      <c r="Q1853" s="1">
        <v>45017</v>
      </c>
      <c r="R1853" t="s">
        <v>2263</v>
      </c>
    </row>
    <row r="1854" spans="1:18" x14ac:dyDescent="0.25">
      <c r="A1854" t="s">
        <v>7</v>
      </c>
      <c r="B1854" t="s">
        <v>6</v>
      </c>
      <c r="C1854" s="3">
        <v>41491</v>
      </c>
      <c r="D1854" s="3">
        <v>41491</v>
      </c>
      <c r="E1854" s="3">
        <v>0</v>
      </c>
      <c r="F1854" s="3">
        <v>0</v>
      </c>
      <c r="G1854" s="3">
        <v>0</v>
      </c>
      <c r="H1854" s="3">
        <v>39630.449999999997</v>
      </c>
      <c r="I1854" s="3">
        <v>9267.99</v>
      </c>
      <c r="J1854" s="3">
        <v>592.79999999999995</v>
      </c>
      <c r="K1854" s="3">
        <v>904.83</v>
      </c>
      <c r="L1854" s="3">
        <v>0</v>
      </c>
      <c r="M1854" s="3"/>
      <c r="N1854" s="3">
        <v>-4491.45</v>
      </c>
      <c r="O1854" s="3">
        <v>0.38</v>
      </c>
      <c r="P1854" s="3">
        <v>45905</v>
      </c>
      <c r="Q1854" s="1">
        <v>45017</v>
      </c>
      <c r="R1854" t="s">
        <v>2263</v>
      </c>
    </row>
    <row r="1855" spans="1:18" x14ac:dyDescent="0.25">
      <c r="A1855" t="s">
        <v>8</v>
      </c>
      <c r="B1855" t="s">
        <v>9</v>
      </c>
      <c r="C1855" s="3">
        <v>65666</v>
      </c>
      <c r="D1855" s="3">
        <v>65666</v>
      </c>
      <c r="E1855" s="3">
        <v>0</v>
      </c>
      <c r="F1855" s="3">
        <v>0</v>
      </c>
      <c r="G1855" s="3">
        <v>0</v>
      </c>
      <c r="H1855" s="3">
        <v>39630.449999999997</v>
      </c>
      <c r="I1855" s="3">
        <v>8904.7800000000007</v>
      </c>
      <c r="J1855" s="3">
        <v>568.79999999999995</v>
      </c>
      <c r="K1855" s="3">
        <v>869.71</v>
      </c>
      <c r="L1855" s="3">
        <v>0</v>
      </c>
      <c r="M1855" s="3"/>
      <c r="N1855" s="3">
        <v>-4458.18</v>
      </c>
      <c r="O1855" s="3">
        <v>0.44</v>
      </c>
      <c r="P1855" s="3">
        <v>45516</v>
      </c>
      <c r="Q1855" s="1">
        <v>45017</v>
      </c>
      <c r="R1855" t="s">
        <v>2264</v>
      </c>
    </row>
    <row r="1856" spans="1:18" x14ac:dyDescent="0.25">
      <c r="A1856" t="s">
        <v>10</v>
      </c>
      <c r="B1856" t="s">
        <v>11</v>
      </c>
      <c r="C1856" s="3">
        <v>41060</v>
      </c>
      <c r="D1856" s="3">
        <v>41060</v>
      </c>
      <c r="E1856" s="3">
        <v>0</v>
      </c>
      <c r="F1856" s="3">
        <v>0</v>
      </c>
      <c r="G1856" s="3">
        <v>0</v>
      </c>
      <c r="H1856" s="3">
        <v>39630.449999999997</v>
      </c>
      <c r="I1856" s="3">
        <v>8826.09</v>
      </c>
      <c r="J1856" s="3">
        <v>565.20000000000005</v>
      </c>
      <c r="K1856" s="3">
        <v>861.79</v>
      </c>
      <c r="L1856" s="3">
        <v>0</v>
      </c>
      <c r="M1856" s="3"/>
      <c r="N1856" s="3">
        <v>-4450.55</v>
      </c>
      <c r="O1856" s="3">
        <v>0.02</v>
      </c>
      <c r="P1856" s="3">
        <v>45433</v>
      </c>
      <c r="Q1856" s="1">
        <v>45017</v>
      </c>
      <c r="R1856" t="s">
        <v>2265</v>
      </c>
    </row>
    <row r="1857" spans="1:18" x14ac:dyDescent="0.25">
      <c r="A1857" t="s">
        <v>12</v>
      </c>
      <c r="B1857" t="s">
        <v>13</v>
      </c>
      <c r="C1857" s="3">
        <v>75666</v>
      </c>
      <c r="D1857" s="3">
        <v>75666</v>
      </c>
      <c r="E1857" s="3">
        <v>0</v>
      </c>
      <c r="F1857" s="3">
        <v>0</v>
      </c>
      <c r="G1857" s="3">
        <v>0</v>
      </c>
      <c r="H1857" s="3">
        <v>39630.449999999997</v>
      </c>
      <c r="I1857" s="3">
        <v>12912.24</v>
      </c>
      <c r="J1857" s="3">
        <v>0</v>
      </c>
      <c r="K1857" s="3">
        <v>1260.5</v>
      </c>
      <c r="L1857" s="3">
        <v>19270.060000000001</v>
      </c>
      <c r="M1857" s="3"/>
      <c r="N1857" s="3">
        <v>1991.61</v>
      </c>
      <c r="O1857" s="3">
        <v>0.14000000000000001</v>
      </c>
      <c r="P1857" s="3">
        <v>75065</v>
      </c>
      <c r="Q1857" s="1">
        <v>45017</v>
      </c>
      <c r="R1857" t="s">
        <v>2266</v>
      </c>
    </row>
    <row r="1858" spans="1:18" x14ac:dyDescent="0.25">
      <c r="A1858" t="s">
        <v>14</v>
      </c>
      <c r="B1858" t="s">
        <v>15</v>
      </c>
      <c r="C1858" s="3">
        <v>57367</v>
      </c>
      <c r="D1858" s="3">
        <v>57367</v>
      </c>
      <c r="E1858" s="3">
        <v>0</v>
      </c>
      <c r="F1858" s="3">
        <v>0</v>
      </c>
      <c r="G1858" s="3">
        <v>0</v>
      </c>
      <c r="H1858" s="3">
        <v>39630.449999999997</v>
      </c>
      <c r="I1858" s="3">
        <v>12936.45</v>
      </c>
      <c r="J1858" s="3">
        <v>0</v>
      </c>
      <c r="K1858" s="3">
        <v>1262.9100000000001</v>
      </c>
      <c r="L1858" s="3">
        <v>0</v>
      </c>
      <c r="M1858" s="3"/>
      <c r="N1858" s="3">
        <v>2115.4299999999998</v>
      </c>
      <c r="O1858" s="3">
        <v>0.76</v>
      </c>
      <c r="P1858" s="3">
        <v>55946</v>
      </c>
      <c r="Q1858" s="1">
        <v>45017</v>
      </c>
      <c r="R1858" t="s">
        <v>2267</v>
      </c>
    </row>
    <row r="1859" spans="1:18" x14ac:dyDescent="0.25">
      <c r="A1859" t="s">
        <v>16</v>
      </c>
      <c r="B1859" t="s">
        <v>17</v>
      </c>
      <c r="C1859" s="3">
        <v>47618</v>
      </c>
      <c r="D1859" s="3">
        <v>47618</v>
      </c>
      <c r="E1859" s="3">
        <v>0</v>
      </c>
      <c r="F1859" s="3">
        <v>0</v>
      </c>
      <c r="G1859" s="3">
        <v>0</v>
      </c>
      <c r="H1859" s="3">
        <v>39630.449999999997</v>
      </c>
      <c r="I1859" s="3">
        <v>10006.530000000001</v>
      </c>
      <c r="J1859" s="3">
        <v>638.4</v>
      </c>
      <c r="K1859" s="3">
        <v>976.79</v>
      </c>
      <c r="L1859" s="3">
        <v>0</v>
      </c>
      <c r="M1859" s="3"/>
      <c r="N1859" s="3">
        <v>-4559.07</v>
      </c>
      <c r="O1859" s="3">
        <v>0.9</v>
      </c>
      <c r="P1859" s="3">
        <v>46694</v>
      </c>
      <c r="Q1859" s="1">
        <v>45017</v>
      </c>
      <c r="R1859" t="s">
        <v>2268</v>
      </c>
    </row>
    <row r="1860" spans="1:18" x14ac:dyDescent="0.25">
      <c r="A1860" t="s">
        <v>18</v>
      </c>
      <c r="B1860" t="s">
        <v>19</v>
      </c>
      <c r="C1860" s="3">
        <v>42197</v>
      </c>
      <c r="D1860" s="3">
        <v>42197</v>
      </c>
      <c r="E1860" s="3">
        <v>0</v>
      </c>
      <c r="F1860" s="3">
        <v>0</v>
      </c>
      <c r="G1860" s="3">
        <v>0</v>
      </c>
      <c r="H1860" s="3">
        <v>39630.449999999997</v>
      </c>
      <c r="I1860" s="3">
        <v>9988.3700000000008</v>
      </c>
      <c r="J1860" s="3">
        <v>638.4</v>
      </c>
      <c r="K1860" s="3">
        <v>975.07</v>
      </c>
      <c r="L1860" s="3">
        <v>0</v>
      </c>
      <c r="M1860" s="3"/>
      <c r="N1860" s="3">
        <v>-4557.4399999999996</v>
      </c>
      <c r="O1860" s="3">
        <v>0.15</v>
      </c>
      <c r="P1860" s="3">
        <v>46675</v>
      </c>
      <c r="Q1860" s="1">
        <v>45017</v>
      </c>
      <c r="R1860" t="s">
        <v>2269</v>
      </c>
    </row>
    <row r="1861" spans="1:18" x14ac:dyDescent="0.25">
      <c r="A1861" t="s">
        <v>20</v>
      </c>
      <c r="B1861" t="s">
        <v>1046</v>
      </c>
      <c r="C1861" s="3">
        <v>46315</v>
      </c>
      <c r="D1861" s="3">
        <v>46315</v>
      </c>
      <c r="E1861" s="3">
        <v>0</v>
      </c>
      <c r="F1861" s="3">
        <v>0</v>
      </c>
      <c r="G1861" s="3">
        <v>0</v>
      </c>
      <c r="H1861" s="3">
        <v>39630.449999999997</v>
      </c>
      <c r="I1861" s="3">
        <v>8826.09</v>
      </c>
      <c r="J1861" s="3">
        <v>162</v>
      </c>
      <c r="K1861" s="3">
        <v>2493.8000000000002</v>
      </c>
      <c r="L1861" s="3">
        <v>0</v>
      </c>
      <c r="M1861" s="3"/>
      <c r="N1861" s="3">
        <v>-4448.91</v>
      </c>
      <c r="O1861" s="3">
        <v>0.56999999999999995</v>
      </c>
      <c r="P1861" s="3">
        <v>46664</v>
      </c>
      <c r="Q1861" s="1">
        <v>45017</v>
      </c>
      <c r="R1861" t="s">
        <v>21</v>
      </c>
    </row>
    <row r="1862" spans="1:18" x14ac:dyDescent="0.25">
      <c r="A1862" t="s">
        <v>22</v>
      </c>
      <c r="B1862" t="s">
        <v>23</v>
      </c>
      <c r="C1862" s="3">
        <v>49786</v>
      </c>
      <c r="D1862" s="3">
        <v>49786</v>
      </c>
      <c r="E1862" s="3">
        <v>0</v>
      </c>
      <c r="F1862" s="3">
        <v>0</v>
      </c>
      <c r="G1862" s="3">
        <v>0</v>
      </c>
      <c r="H1862" s="3">
        <v>39630.449999999997</v>
      </c>
      <c r="I1862" s="3">
        <v>18977.900000000001</v>
      </c>
      <c r="J1862" s="3">
        <v>0</v>
      </c>
      <c r="K1862" s="3">
        <v>1853.05</v>
      </c>
      <c r="L1862" s="3">
        <v>0</v>
      </c>
      <c r="M1862" s="3"/>
      <c r="N1862" s="3">
        <v>-5387.48</v>
      </c>
      <c r="O1862" s="3">
        <v>0.08</v>
      </c>
      <c r="P1862" s="3">
        <v>55074</v>
      </c>
      <c r="Q1862" s="1">
        <v>45017</v>
      </c>
      <c r="R1862" t="s">
        <v>2270</v>
      </c>
    </row>
    <row r="1863" spans="1:18" x14ac:dyDescent="0.25">
      <c r="A1863" t="s">
        <v>24</v>
      </c>
      <c r="B1863" t="s">
        <v>1048</v>
      </c>
      <c r="C1863" s="3">
        <v>135635</v>
      </c>
      <c r="D1863" s="3">
        <v>138000</v>
      </c>
      <c r="E1863" s="3">
        <v>0</v>
      </c>
      <c r="F1863" s="3">
        <v>2200.7199999999998</v>
      </c>
      <c r="G1863" s="3">
        <v>2365</v>
      </c>
      <c r="H1863" s="3">
        <v>39630.449999999997</v>
      </c>
      <c r="I1863" s="3">
        <v>12010.26</v>
      </c>
      <c r="J1863" s="3">
        <v>768</v>
      </c>
      <c r="K1863" s="3">
        <v>1172.7</v>
      </c>
      <c r="L1863" s="3">
        <v>0</v>
      </c>
      <c r="M1863" s="3"/>
      <c r="N1863" s="3">
        <v>0</v>
      </c>
      <c r="O1863" s="3">
        <v>0.87</v>
      </c>
      <c r="P1863" s="3">
        <v>53418</v>
      </c>
      <c r="Q1863" s="1">
        <v>45017</v>
      </c>
      <c r="R1863" t="s">
        <v>2271</v>
      </c>
    </row>
    <row r="1864" spans="1:18" x14ac:dyDescent="0.25">
      <c r="A1864" t="s">
        <v>26</v>
      </c>
      <c r="B1864" t="s">
        <v>27</v>
      </c>
      <c r="C1864" s="3">
        <v>44189</v>
      </c>
      <c r="D1864" s="3">
        <v>44189</v>
      </c>
      <c r="E1864" s="3">
        <v>0</v>
      </c>
      <c r="F1864" s="3">
        <v>0</v>
      </c>
      <c r="G1864" s="3">
        <v>0</v>
      </c>
      <c r="H1864" s="3">
        <v>39630.449999999997</v>
      </c>
      <c r="I1864" s="3">
        <v>12010.26</v>
      </c>
      <c r="J1864" s="3">
        <v>780</v>
      </c>
      <c r="K1864" s="3">
        <v>1172.7</v>
      </c>
      <c r="L1864" s="3">
        <v>0</v>
      </c>
      <c r="M1864" s="3"/>
      <c r="N1864" s="3">
        <v>-4744.5</v>
      </c>
      <c r="O1864" s="3">
        <v>0.09</v>
      </c>
      <c r="P1864" s="3">
        <v>48849</v>
      </c>
      <c r="Q1864" s="1">
        <v>45017</v>
      </c>
      <c r="R1864" t="s">
        <v>2272</v>
      </c>
    </row>
    <row r="1865" spans="1:18" x14ac:dyDescent="0.25">
      <c r="A1865" t="s">
        <v>28</v>
      </c>
      <c r="B1865" t="s">
        <v>1049</v>
      </c>
      <c r="C1865" s="3">
        <v>48429</v>
      </c>
      <c r="D1865" s="3">
        <v>48429</v>
      </c>
      <c r="E1865" s="3">
        <v>0</v>
      </c>
      <c r="F1865" s="3">
        <v>0</v>
      </c>
      <c r="G1865" s="3">
        <v>0</v>
      </c>
      <c r="H1865" s="3">
        <v>39630.449999999997</v>
      </c>
      <c r="I1865" s="3">
        <v>11973.93</v>
      </c>
      <c r="J1865" s="3">
        <v>766.8</v>
      </c>
      <c r="K1865" s="3">
        <v>1169.26</v>
      </c>
      <c r="L1865" s="3">
        <v>0</v>
      </c>
      <c r="M1865" s="3"/>
      <c r="N1865" s="3">
        <v>-4741.2299999999996</v>
      </c>
      <c r="O1865" s="3">
        <v>0.79</v>
      </c>
      <c r="P1865" s="3">
        <v>48800</v>
      </c>
      <c r="Q1865" s="1">
        <v>45017</v>
      </c>
      <c r="R1865" t="s">
        <v>29</v>
      </c>
    </row>
    <row r="1866" spans="1:18" x14ac:dyDescent="0.25">
      <c r="A1866" t="s">
        <v>30</v>
      </c>
      <c r="B1866" t="s">
        <v>1337</v>
      </c>
      <c r="C1866" s="3">
        <v>44212</v>
      </c>
      <c r="D1866" s="3">
        <v>44212</v>
      </c>
      <c r="E1866" s="3">
        <v>0</v>
      </c>
      <c r="F1866" s="3">
        <v>2210.59</v>
      </c>
      <c r="G1866" s="3">
        <v>0</v>
      </c>
      <c r="H1866" s="3">
        <v>39630.449999999997</v>
      </c>
      <c r="I1866" s="3">
        <v>12046.58</v>
      </c>
      <c r="J1866" s="3">
        <v>770.4</v>
      </c>
      <c r="K1866" s="3">
        <v>1176.1400000000001</v>
      </c>
      <c r="L1866" s="3">
        <v>0</v>
      </c>
      <c r="M1866" s="3"/>
      <c r="N1866" s="3">
        <v>0</v>
      </c>
      <c r="O1866" s="3">
        <v>0.84</v>
      </c>
      <c r="P1866" s="3">
        <v>55835</v>
      </c>
      <c r="Q1866" s="1">
        <v>45017</v>
      </c>
      <c r="R1866" t="s">
        <v>31</v>
      </c>
    </row>
    <row r="1867" spans="1:18" x14ac:dyDescent="0.25">
      <c r="A1867" t="s">
        <v>32</v>
      </c>
      <c r="B1867" t="s">
        <v>33</v>
      </c>
      <c r="C1867" s="3">
        <v>102331</v>
      </c>
      <c r="D1867" s="3">
        <v>48715</v>
      </c>
      <c r="E1867" s="3">
        <v>53616</v>
      </c>
      <c r="F1867" s="3">
        <v>3456.29</v>
      </c>
      <c r="G1867" s="3">
        <v>0</v>
      </c>
      <c r="H1867" s="3">
        <v>39630.449999999997</v>
      </c>
      <c r="I1867" s="3">
        <v>14171.38</v>
      </c>
      <c r="J1867" s="3">
        <v>904.8</v>
      </c>
      <c r="K1867" s="3">
        <v>1383.41</v>
      </c>
      <c r="L1867" s="3">
        <v>0</v>
      </c>
      <c r="M1867" s="3"/>
      <c r="N1867" s="3">
        <v>0</v>
      </c>
      <c r="O1867" s="3">
        <v>0.67</v>
      </c>
      <c r="P1867" s="3">
        <v>113163</v>
      </c>
      <c r="Q1867" s="1">
        <v>45017</v>
      </c>
      <c r="R1867" t="s">
        <v>33</v>
      </c>
    </row>
    <row r="1868" spans="1:18" x14ac:dyDescent="0.25">
      <c r="A1868" t="s">
        <v>34</v>
      </c>
      <c r="B1868" t="s">
        <v>35</v>
      </c>
      <c r="C1868" s="3">
        <v>46297</v>
      </c>
      <c r="D1868" s="3">
        <v>46297</v>
      </c>
      <c r="E1868" s="3">
        <v>0</v>
      </c>
      <c r="F1868" s="3">
        <v>0</v>
      </c>
      <c r="G1868" s="3">
        <v>0</v>
      </c>
      <c r="H1868" s="3">
        <v>39630.449999999997</v>
      </c>
      <c r="I1868" s="3">
        <v>14177.43</v>
      </c>
      <c r="J1868" s="3">
        <v>904.8</v>
      </c>
      <c r="K1868" s="3">
        <v>1384.1</v>
      </c>
      <c r="L1868" s="3">
        <v>0</v>
      </c>
      <c r="M1868" s="3"/>
      <c r="N1868" s="3">
        <v>-4944.1000000000004</v>
      </c>
      <c r="O1868" s="3">
        <v>0.32</v>
      </c>
      <c r="P1868" s="3">
        <v>51153</v>
      </c>
      <c r="Q1868" s="1">
        <v>45017</v>
      </c>
      <c r="R1868" t="s">
        <v>2273</v>
      </c>
    </row>
    <row r="1869" spans="1:18" x14ac:dyDescent="0.25">
      <c r="A1869" t="s">
        <v>36</v>
      </c>
      <c r="B1869" t="s">
        <v>37</v>
      </c>
      <c r="C1869" s="3">
        <v>45000</v>
      </c>
      <c r="D1869" s="3">
        <v>45000</v>
      </c>
      <c r="E1869" s="3">
        <v>0</v>
      </c>
      <c r="F1869" s="3">
        <v>0</v>
      </c>
      <c r="G1869" s="3">
        <v>0</v>
      </c>
      <c r="H1869" s="3">
        <v>39630.449999999997</v>
      </c>
      <c r="I1869" s="3">
        <v>12851.7</v>
      </c>
      <c r="J1869" s="3">
        <v>820.8</v>
      </c>
      <c r="K1869" s="3">
        <v>1254.6400000000001</v>
      </c>
      <c r="L1869" s="3">
        <v>0</v>
      </c>
      <c r="M1869" s="3"/>
      <c r="N1869" s="3">
        <v>-4821.9399999999996</v>
      </c>
      <c r="O1869" s="3">
        <v>0.35</v>
      </c>
      <c r="P1869" s="3">
        <v>49736</v>
      </c>
      <c r="Q1869" s="1">
        <v>45017</v>
      </c>
      <c r="R1869" t="s">
        <v>2274</v>
      </c>
    </row>
    <row r="1870" spans="1:18" x14ac:dyDescent="0.25">
      <c r="A1870" t="s">
        <v>38</v>
      </c>
      <c r="B1870" t="s">
        <v>39</v>
      </c>
      <c r="C1870" s="3">
        <v>43281</v>
      </c>
      <c r="D1870" s="3">
        <v>43281</v>
      </c>
      <c r="E1870" s="3">
        <v>0</v>
      </c>
      <c r="F1870" s="3">
        <v>0</v>
      </c>
      <c r="G1870" s="3">
        <v>0</v>
      </c>
      <c r="H1870" s="3">
        <v>39630.449999999997</v>
      </c>
      <c r="I1870" s="3">
        <v>11096.17</v>
      </c>
      <c r="J1870" s="3">
        <v>709.2</v>
      </c>
      <c r="K1870" s="3">
        <v>1083.53</v>
      </c>
      <c r="L1870" s="3">
        <v>0</v>
      </c>
      <c r="M1870" s="3"/>
      <c r="N1870" s="3">
        <v>-4659.97</v>
      </c>
      <c r="O1870" s="3">
        <v>0.62</v>
      </c>
      <c r="P1870" s="3">
        <v>47860</v>
      </c>
      <c r="Q1870" s="1">
        <v>45017</v>
      </c>
      <c r="R1870" t="s">
        <v>2275</v>
      </c>
    </row>
    <row r="1871" spans="1:18" x14ac:dyDescent="0.25">
      <c r="A1871" t="s">
        <v>40</v>
      </c>
      <c r="B1871" t="s">
        <v>41</v>
      </c>
      <c r="C1871" s="3">
        <v>39851</v>
      </c>
      <c r="D1871" s="3">
        <v>39851</v>
      </c>
      <c r="E1871" s="3">
        <v>0</v>
      </c>
      <c r="F1871" s="3">
        <v>0</v>
      </c>
      <c r="G1871" s="3">
        <v>0</v>
      </c>
      <c r="H1871" s="3">
        <v>39630.449999999997</v>
      </c>
      <c r="I1871" s="3">
        <v>8123.87</v>
      </c>
      <c r="J1871" s="3">
        <v>0</v>
      </c>
      <c r="K1871" s="3">
        <v>792.93</v>
      </c>
      <c r="L1871" s="3">
        <v>0</v>
      </c>
      <c r="M1871" s="3"/>
      <c r="N1871" s="3">
        <v>-4385.6499999999996</v>
      </c>
      <c r="O1871" s="3">
        <v>0.4</v>
      </c>
      <c r="P1871" s="3">
        <v>44162</v>
      </c>
      <c r="Q1871" s="1">
        <v>45017</v>
      </c>
      <c r="R1871" t="s">
        <v>2276</v>
      </c>
    </row>
    <row r="1872" spans="1:18" x14ac:dyDescent="0.25">
      <c r="A1872" t="s">
        <v>1051</v>
      </c>
      <c r="B1872" t="s">
        <v>1238</v>
      </c>
      <c r="C1872" s="3">
        <v>45975</v>
      </c>
      <c r="D1872" s="3">
        <v>45975</v>
      </c>
      <c r="E1872" s="3">
        <v>0</v>
      </c>
      <c r="F1872" s="3">
        <v>756</v>
      </c>
      <c r="G1872" s="3">
        <v>0</v>
      </c>
      <c r="H1872" s="3">
        <v>39630.449999999997</v>
      </c>
      <c r="I1872" s="3">
        <v>9074.2800000000007</v>
      </c>
      <c r="J1872" s="3">
        <v>580.79999999999995</v>
      </c>
      <c r="K1872" s="3">
        <v>885.89</v>
      </c>
      <c r="L1872" s="3">
        <v>0</v>
      </c>
      <c r="M1872" s="3"/>
      <c r="N1872" s="3">
        <v>0</v>
      </c>
      <c r="O1872" s="3">
        <v>0.57999999999999996</v>
      </c>
      <c r="P1872" s="3">
        <v>50928</v>
      </c>
      <c r="Q1872" s="1">
        <v>45017</v>
      </c>
      <c r="R1872" t="s">
        <v>2277</v>
      </c>
    </row>
    <row r="1873" spans="1:18" x14ac:dyDescent="0.25">
      <c r="A1873" t="s">
        <v>1052</v>
      </c>
      <c r="B1873" t="s">
        <v>1239</v>
      </c>
      <c r="C1873" s="3">
        <v>894900</v>
      </c>
      <c r="D1873" s="3">
        <v>0</v>
      </c>
      <c r="E1873" s="3">
        <v>649476.29</v>
      </c>
      <c r="F1873" s="3">
        <v>277897.52</v>
      </c>
      <c r="G1873" s="3">
        <v>0</v>
      </c>
      <c r="H1873" s="3">
        <v>39630.449999999997</v>
      </c>
      <c r="I1873" s="3">
        <v>11144.6</v>
      </c>
      <c r="J1873" s="3">
        <v>0</v>
      </c>
      <c r="K1873" s="3">
        <v>1088</v>
      </c>
      <c r="L1873" s="3">
        <v>0</v>
      </c>
      <c r="M1873" s="3"/>
      <c r="N1873" s="3">
        <v>0</v>
      </c>
      <c r="O1873" s="3">
        <v>0.14000000000000001</v>
      </c>
      <c r="P1873" s="3">
        <v>979237</v>
      </c>
      <c r="Q1873" s="1">
        <v>45017</v>
      </c>
      <c r="R1873" t="s">
        <v>2278</v>
      </c>
    </row>
    <row r="1874" spans="1:18" x14ac:dyDescent="0.25">
      <c r="A1874" t="s">
        <v>46</v>
      </c>
      <c r="B1874" t="s">
        <v>47</v>
      </c>
      <c r="C1874" s="3">
        <v>44395</v>
      </c>
      <c r="D1874" s="3">
        <v>0</v>
      </c>
      <c r="E1874" s="3">
        <v>44395</v>
      </c>
      <c r="F1874" s="3">
        <v>2219.75</v>
      </c>
      <c r="G1874" s="3">
        <v>0</v>
      </c>
      <c r="H1874" s="3">
        <v>39630.449999999997</v>
      </c>
      <c r="I1874" s="3">
        <v>13087.79</v>
      </c>
      <c r="J1874" s="3">
        <v>0</v>
      </c>
      <c r="K1874" s="3">
        <v>1278.06</v>
      </c>
      <c r="L1874" s="3">
        <v>0</v>
      </c>
      <c r="M1874" s="3"/>
      <c r="N1874" s="3">
        <v>0</v>
      </c>
      <c r="O1874" s="3">
        <v>0.95</v>
      </c>
      <c r="P1874" s="3">
        <v>100612</v>
      </c>
      <c r="Q1874" s="1">
        <v>45017</v>
      </c>
      <c r="R1874" t="s">
        <v>47</v>
      </c>
    </row>
    <row r="1875" spans="1:18" x14ac:dyDescent="0.25">
      <c r="A1875" t="s">
        <v>48</v>
      </c>
      <c r="B1875" t="s">
        <v>49</v>
      </c>
      <c r="C1875" s="3">
        <v>54215</v>
      </c>
      <c r="D1875" s="3">
        <v>54215</v>
      </c>
      <c r="E1875" s="3">
        <v>0</v>
      </c>
      <c r="F1875" s="3">
        <v>0</v>
      </c>
      <c r="G1875" s="3">
        <v>0</v>
      </c>
      <c r="H1875" s="3">
        <v>39630.449999999997</v>
      </c>
      <c r="I1875" s="3">
        <v>17422.14</v>
      </c>
      <c r="J1875" s="3">
        <v>1112.4000000000001</v>
      </c>
      <c r="K1875" s="3">
        <v>1700.86</v>
      </c>
      <c r="L1875" s="3">
        <v>0</v>
      </c>
      <c r="M1875" s="3"/>
      <c r="N1875" s="3">
        <v>0</v>
      </c>
      <c r="O1875" s="3">
        <v>0.15</v>
      </c>
      <c r="P1875" s="3">
        <v>59866</v>
      </c>
      <c r="Q1875" s="1">
        <v>45017</v>
      </c>
      <c r="R1875" t="s">
        <v>49</v>
      </c>
    </row>
    <row r="1876" spans="1:18" x14ac:dyDescent="0.25">
      <c r="A1876" t="s">
        <v>50</v>
      </c>
      <c r="B1876" t="s">
        <v>51</v>
      </c>
      <c r="C1876" s="3">
        <v>57059</v>
      </c>
      <c r="D1876" s="3">
        <v>57059</v>
      </c>
      <c r="E1876" s="3">
        <v>0</v>
      </c>
      <c r="F1876" s="3">
        <v>0</v>
      </c>
      <c r="G1876" s="3">
        <v>0</v>
      </c>
      <c r="H1876" s="3">
        <v>39630.449999999997</v>
      </c>
      <c r="I1876" s="3">
        <v>21247.98</v>
      </c>
      <c r="J1876" s="3">
        <v>134.4</v>
      </c>
      <c r="K1876" s="3">
        <v>2074.7800000000002</v>
      </c>
      <c r="L1876" s="3">
        <v>0</v>
      </c>
      <c r="M1876" s="3"/>
      <c r="N1876" s="3">
        <v>0</v>
      </c>
      <c r="O1876" s="3">
        <v>0.39</v>
      </c>
      <c r="P1876" s="3">
        <v>63088</v>
      </c>
      <c r="Q1876" s="1">
        <v>45017</v>
      </c>
      <c r="R1876" t="s">
        <v>51</v>
      </c>
    </row>
    <row r="1877" spans="1:18" x14ac:dyDescent="0.25">
      <c r="A1877" t="s">
        <v>52</v>
      </c>
      <c r="B1877" t="s">
        <v>1055</v>
      </c>
      <c r="C1877" s="3">
        <v>53153</v>
      </c>
      <c r="D1877" s="3">
        <v>54039</v>
      </c>
      <c r="E1877" s="3">
        <v>0</v>
      </c>
      <c r="F1877" s="3">
        <v>886</v>
      </c>
      <c r="G1877" s="3">
        <v>886</v>
      </c>
      <c r="H1877" s="3">
        <v>39630.449999999997</v>
      </c>
      <c r="I1877" s="3">
        <v>12494.54</v>
      </c>
      <c r="J1877" s="3">
        <v>0</v>
      </c>
      <c r="K1877" s="3">
        <v>1220.21</v>
      </c>
      <c r="L1877" s="3">
        <v>3163.07</v>
      </c>
      <c r="M1877" s="3"/>
      <c r="N1877" s="3">
        <v>0</v>
      </c>
      <c r="O1877" s="3">
        <v>0.73</v>
      </c>
      <c r="P1877" s="3">
        <v>56509</v>
      </c>
      <c r="Q1877" s="1">
        <v>45017</v>
      </c>
      <c r="R1877" t="s">
        <v>2279</v>
      </c>
    </row>
    <row r="1878" spans="1:18" x14ac:dyDescent="0.25">
      <c r="A1878" t="s">
        <v>54</v>
      </c>
      <c r="B1878" t="s">
        <v>35</v>
      </c>
      <c r="C1878" s="3">
        <v>46685</v>
      </c>
      <c r="D1878" s="3">
        <v>46685</v>
      </c>
      <c r="E1878" s="3">
        <v>0</v>
      </c>
      <c r="F1878" s="3">
        <v>0</v>
      </c>
      <c r="G1878" s="3">
        <v>0</v>
      </c>
      <c r="H1878" s="3">
        <v>39630.449999999997</v>
      </c>
      <c r="I1878" s="3">
        <v>14576.96</v>
      </c>
      <c r="J1878" s="3">
        <v>927.6</v>
      </c>
      <c r="K1878" s="3">
        <v>1419.91</v>
      </c>
      <c r="L1878" s="3">
        <v>0</v>
      </c>
      <c r="M1878" s="3"/>
      <c r="N1878" s="3">
        <v>-4978.46</v>
      </c>
      <c r="O1878" s="3">
        <v>0.54</v>
      </c>
      <c r="P1878" s="3">
        <v>51577</v>
      </c>
      <c r="Q1878" s="1">
        <v>45017</v>
      </c>
      <c r="R1878" t="s">
        <v>2273</v>
      </c>
    </row>
    <row r="1879" spans="1:18" x14ac:dyDescent="0.25">
      <c r="A1879" t="s">
        <v>55</v>
      </c>
      <c r="B1879" t="s">
        <v>33</v>
      </c>
      <c r="C1879" s="3">
        <v>113702</v>
      </c>
      <c r="D1879" s="3">
        <v>54190</v>
      </c>
      <c r="E1879" s="3">
        <v>59512</v>
      </c>
      <c r="F1879" s="3">
        <v>3838.24</v>
      </c>
      <c r="G1879" s="3">
        <v>0</v>
      </c>
      <c r="H1879" s="3">
        <v>39630.449999999997</v>
      </c>
      <c r="I1879" s="3">
        <v>19401.650000000001</v>
      </c>
      <c r="J1879" s="3">
        <v>1238.4000000000001</v>
      </c>
      <c r="K1879" s="3">
        <v>1894.36</v>
      </c>
      <c r="L1879" s="3">
        <v>0</v>
      </c>
      <c r="M1879" s="3"/>
      <c r="N1879" s="3">
        <v>0</v>
      </c>
      <c r="O1879" s="3">
        <v>0.9</v>
      </c>
      <c r="P1879" s="3">
        <v>125516</v>
      </c>
      <c r="Q1879" s="1">
        <v>45017</v>
      </c>
      <c r="R1879" t="s">
        <v>33</v>
      </c>
    </row>
    <row r="1880" spans="1:18" x14ac:dyDescent="0.25">
      <c r="A1880" t="s">
        <v>56</v>
      </c>
      <c r="B1880" t="s">
        <v>51</v>
      </c>
      <c r="C1880" s="3">
        <v>53290</v>
      </c>
      <c r="D1880" s="3">
        <v>53290</v>
      </c>
      <c r="E1880" s="3">
        <v>0</v>
      </c>
      <c r="F1880" s="3">
        <v>0</v>
      </c>
      <c r="G1880" s="3">
        <v>0</v>
      </c>
      <c r="H1880" s="3">
        <v>39630.449999999997</v>
      </c>
      <c r="I1880" s="3">
        <v>16550.419999999998</v>
      </c>
      <c r="J1880" s="3">
        <v>1057.2</v>
      </c>
      <c r="K1880" s="3">
        <v>1615.82</v>
      </c>
      <c r="L1880" s="3">
        <v>0</v>
      </c>
      <c r="M1880" s="3"/>
      <c r="N1880" s="3">
        <v>0</v>
      </c>
      <c r="O1880" s="3">
        <v>0.11</v>
      </c>
      <c r="P1880" s="3">
        <v>58854</v>
      </c>
      <c r="Q1880" s="1">
        <v>45017</v>
      </c>
      <c r="R1880" t="s">
        <v>51</v>
      </c>
    </row>
    <row r="1881" spans="1:18" x14ac:dyDescent="0.25">
      <c r="A1881" t="s">
        <v>57</v>
      </c>
      <c r="B1881" t="s">
        <v>58</v>
      </c>
      <c r="C1881" s="3">
        <v>82139</v>
      </c>
      <c r="D1881" s="3">
        <v>82139</v>
      </c>
      <c r="E1881" s="3" t="s">
        <v>59</v>
      </c>
      <c r="F1881" s="3" t="s">
        <v>59</v>
      </c>
      <c r="G1881" s="3">
        <v>0</v>
      </c>
      <c r="H1881" s="3">
        <v>39630.449999999997</v>
      </c>
      <c r="I1881" s="3">
        <v>16211.42</v>
      </c>
      <c r="J1881" s="3">
        <v>1034.4000000000001</v>
      </c>
      <c r="K1881" s="3">
        <v>1582.77</v>
      </c>
      <c r="L1881" s="3">
        <v>0</v>
      </c>
      <c r="M1881" s="3"/>
      <c r="N1881" s="3">
        <v>28718.78</v>
      </c>
      <c r="O1881" s="3">
        <v>0.18</v>
      </c>
      <c r="P1881" s="3">
        <v>87178</v>
      </c>
      <c r="Q1881" s="1">
        <v>45017</v>
      </c>
      <c r="R1881" t="s">
        <v>2280</v>
      </c>
    </row>
    <row r="1882" spans="1:18" x14ac:dyDescent="0.25">
      <c r="A1882" t="s">
        <v>60</v>
      </c>
      <c r="B1882" t="s">
        <v>1240</v>
      </c>
      <c r="C1882" s="3">
        <v>57350</v>
      </c>
      <c r="D1882" s="3">
        <v>57350</v>
      </c>
      <c r="E1882" s="3">
        <v>0</v>
      </c>
      <c r="F1882" s="3">
        <v>0</v>
      </c>
      <c r="G1882" s="3">
        <v>0</v>
      </c>
      <c r="H1882" s="3">
        <v>39630.449999999997</v>
      </c>
      <c r="I1882" s="3">
        <v>19825.400000000001</v>
      </c>
      <c r="J1882" s="3">
        <v>1266</v>
      </c>
      <c r="K1882" s="3">
        <v>1935.68</v>
      </c>
      <c r="L1882" s="3">
        <v>0</v>
      </c>
      <c r="M1882" s="3"/>
      <c r="N1882" s="3">
        <v>37764.07</v>
      </c>
      <c r="O1882" s="3">
        <v>0.4</v>
      </c>
      <c r="P1882" s="3">
        <v>100422</v>
      </c>
      <c r="Q1882" s="1">
        <v>45017</v>
      </c>
      <c r="R1882" t="s">
        <v>2733</v>
      </c>
    </row>
    <row r="1883" spans="1:18" x14ac:dyDescent="0.25">
      <c r="A1883" t="s">
        <v>62</v>
      </c>
      <c r="B1883" t="s">
        <v>1341</v>
      </c>
      <c r="C1883" s="3">
        <v>47140</v>
      </c>
      <c r="D1883" s="3">
        <v>47140</v>
      </c>
      <c r="E1883" s="3">
        <v>0</v>
      </c>
      <c r="F1883" s="3">
        <v>0</v>
      </c>
      <c r="G1883" s="3">
        <v>0</v>
      </c>
      <c r="H1883" s="3">
        <v>39630.449999999997</v>
      </c>
      <c r="I1883" s="3">
        <v>15037.03</v>
      </c>
      <c r="J1883" s="3">
        <v>961.2</v>
      </c>
      <c r="K1883" s="3">
        <v>1468.11</v>
      </c>
      <c r="L1883" s="3">
        <v>0</v>
      </c>
      <c r="M1883" s="3"/>
      <c r="N1883" s="3">
        <v>-5023.72</v>
      </c>
      <c r="O1883" s="3">
        <v>0.93</v>
      </c>
      <c r="P1883" s="3">
        <v>52074</v>
      </c>
      <c r="Q1883" s="1">
        <v>45017</v>
      </c>
      <c r="R1883" t="s">
        <v>2282</v>
      </c>
    </row>
    <row r="1884" spans="1:18" x14ac:dyDescent="0.25">
      <c r="A1884" t="s">
        <v>64</v>
      </c>
      <c r="B1884" t="s">
        <v>65</v>
      </c>
      <c r="C1884" s="3">
        <v>45106</v>
      </c>
      <c r="D1884" s="3">
        <v>45106</v>
      </c>
      <c r="E1884" s="3">
        <v>0</v>
      </c>
      <c r="F1884" s="3">
        <v>0</v>
      </c>
      <c r="G1884" s="3">
        <v>0</v>
      </c>
      <c r="H1884" s="3">
        <v>39630.449999999997</v>
      </c>
      <c r="I1884" s="3">
        <v>12960.66</v>
      </c>
      <c r="J1884" s="3">
        <v>828</v>
      </c>
      <c r="K1884" s="3">
        <v>1265.32</v>
      </c>
      <c r="L1884" s="3">
        <v>0</v>
      </c>
      <c r="M1884" s="3"/>
      <c r="N1884" s="3">
        <v>-4832.3</v>
      </c>
      <c r="O1884" s="3">
        <v>0.87</v>
      </c>
      <c r="P1884" s="3">
        <v>49853</v>
      </c>
      <c r="Q1884" s="1">
        <v>45017</v>
      </c>
      <c r="R1884" t="s">
        <v>2283</v>
      </c>
    </row>
    <row r="1885" spans="1:18" x14ac:dyDescent="0.25">
      <c r="A1885" t="s">
        <v>66</v>
      </c>
      <c r="B1885" t="s">
        <v>33</v>
      </c>
      <c r="C1885" s="3">
        <v>120130</v>
      </c>
      <c r="D1885" s="3">
        <v>57227</v>
      </c>
      <c r="E1885" s="3">
        <v>62903</v>
      </c>
      <c r="F1885" s="3">
        <v>4055.98</v>
      </c>
      <c r="G1885" s="3">
        <v>0</v>
      </c>
      <c r="H1885" s="3">
        <v>39630.449999999997</v>
      </c>
      <c r="I1885" s="3">
        <v>23675.46</v>
      </c>
      <c r="J1885" s="3">
        <v>150</v>
      </c>
      <c r="K1885" s="3">
        <v>2311.66</v>
      </c>
      <c r="L1885" s="3">
        <v>0</v>
      </c>
      <c r="M1885" s="3"/>
      <c r="N1885" s="3">
        <v>0</v>
      </c>
      <c r="O1885" s="3">
        <v>0.45</v>
      </c>
      <c r="P1885" s="3">
        <v>132727</v>
      </c>
      <c r="Q1885" s="1">
        <v>45017</v>
      </c>
      <c r="R1885" t="s">
        <v>33</v>
      </c>
    </row>
    <row r="1886" spans="1:18" x14ac:dyDescent="0.25">
      <c r="A1886" t="s">
        <v>67</v>
      </c>
      <c r="B1886" t="s">
        <v>33</v>
      </c>
      <c r="C1886" s="3">
        <v>114887</v>
      </c>
      <c r="D1886" s="3">
        <v>54761</v>
      </c>
      <c r="E1886" s="3">
        <v>60126</v>
      </c>
      <c r="F1886" s="3">
        <v>3877.62</v>
      </c>
      <c r="G1886" s="3">
        <v>0</v>
      </c>
      <c r="H1886" s="3">
        <v>39630.449999999997</v>
      </c>
      <c r="I1886" s="3">
        <v>19946.47</v>
      </c>
      <c r="J1886" s="3">
        <v>1274.4000000000001</v>
      </c>
      <c r="K1886" s="3">
        <v>1947.38</v>
      </c>
      <c r="L1886" s="3">
        <v>0</v>
      </c>
      <c r="M1886" s="3"/>
      <c r="N1886" s="3">
        <v>0</v>
      </c>
      <c r="O1886" s="3">
        <v>0.68</v>
      </c>
      <c r="P1886" s="3">
        <v>126803</v>
      </c>
      <c r="Q1886" s="1">
        <v>45017</v>
      </c>
      <c r="R1886" t="s">
        <v>33</v>
      </c>
    </row>
    <row r="1887" spans="1:18" x14ac:dyDescent="0.25">
      <c r="A1887" t="s">
        <v>68</v>
      </c>
      <c r="B1887" t="s">
        <v>69</v>
      </c>
      <c r="C1887" s="3">
        <v>45440</v>
      </c>
      <c r="D1887" s="3">
        <v>45440</v>
      </c>
      <c r="E1887" s="3">
        <v>0</v>
      </c>
      <c r="F1887" s="3">
        <v>0</v>
      </c>
      <c r="G1887" s="3">
        <v>0</v>
      </c>
      <c r="H1887" s="3">
        <v>39630.449999999997</v>
      </c>
      <c r="I1887" s="3">
        <v>14231.91</v>
      </c>
      <c r="J1887" s="3">
        <v>0</v>
      </c>
      <c r="K1887" s="3">
        <v>1389.27</v>
      </c>
      <c r="L1887" s="3">
        <v>0</v>
      </c>
      <c r="M1887" s="3"/>
      <c r="N1887" s="3">
        <v>-4949.01</v>
      </c>
      <c r="O1887" s="3">
        <v>0.38</v>
      </c>
      <c r="P1887" s="3">
        <v>50303</v>
      </c>
      <c r="Q1887" s="1">
        <v>45017</v>
      </c>
      <c r="R1887" t="s">
        <v>2284</v>
      </c>
    </row>
    <row r="1888" spans="1:18" x14ac:dyDescent="0.25">
      <c r="A1888" t="s">
        <v>70</v>
      </c>
      <c r="B1888" t="s">
        <v>1241</v>
      </c>
      <c r="C1888" s="3">
        <v>3329159</v>
      </c>
      <c r="D1888" s="3">
        <v>0</v>
      </c>
      <c r="E1888" s="3">
        <v>2026920.54</v>
      </c>
      <c r="F1888" s="3" t="s">
        <v>72</v>
      </c>
      <c r="G1888" s="3">
        <v>0</v>
      </c>
      <c r="H1888" s="3">
        <v>39630.449999999997</v>
      </c>
      <c r="I1888" s="3">
        <v>12222.13</v>
      </c>
      <c r="J1888" s="3">
        <v>781.2</v>
      </c>
      <c r="K1888" s="3">
        <v>1193.3599999999999</v>
      </c>
      <c r="L1888" s="3">
        <v>0</v>
      </c>
      <c r="M1888" s="3"/>
      <c r="N1888" s="3">
        <v>0</v>
      </c>
      <c r="O1888" s="3">
        <v>0.83</v>
      </c>
      <c r="P1888" s="3">
        <v>3484333</v>
      </c>
      <c r="Q1888" s="1">
        <v>45017</v>
      </c>
      <c r="R1888" t="s">
        <v>2285</v>
      </c>
    </row>
    <row r="1889" spans="1:18" x14ac:dyDescent="0.25">
      <c r="A1889" t="s">
        <v>73</v>
      </c>
      <c r="B1889" t="s">
        <v>1242</v>
      </c>
      <c r="C1889" s="3">
        <v>2963730</v>
      </c>
      <c r="D1889" s="3">
        <v>0</v>
      </c>
      <c r="E1889" s="3">
        <v>1811083.02</v>
      </c>
      <c r="F1889" s="3" t="s">
        <v>72</v>
      </c>
      <c r="G1889" s="3">
        <v>0</v>
      </c>
      <c r="H1889" s="3">
        <v>39630.449999999997</v>
      </c>
      <c r="I1889" s="3">
        <v>9237.73</v>
      </c>
      <c r="J1889" s="3">
        <v>590.4</v>
      </c>
      <c r="K1889" s="3">
        <v>902.08</v>
      </c>
      <c r="L1889" s="3">
        <v>0</v>
      </c>
      <c r="M1889" s="3"/>
      <c r="N1889" s="3">
        <v>0</v>
      </c>
      <c r="O1889" s="3">
        <v>0.19</v>
      </c>
      <c r="P1889" s="3">
        <v>3104645</v>
      </c>
      <c r="Q1889" s="1">
        <v>45017</v>
      </c>
      <c r="R1889" t="s">
        <v>2286</v>
      </c>
    </row>
    <row r="1890" spans="1:18" x14ac:dyDescent="0.25">
      <c r="A1890" t="s">
        <v>75</v>
      </c>
      <c r="B1890" t="s">
        <v>1242</v>
      </c>
      <c r="C1890" s="3">
        <v>3535769</v>
      </c>
      <c r="D1890" s="3">
        <v>0</v>
      </c>
      <c r="E1890" s="3">
        <v>2148953.13</v>
      </c>
      <c r="F1890" s="3" t="s">
        <v>72</v>
      </c>
      <c r="G1890" s="3">
        <v>0</v>
      </c>
      <c r="H1890" s="3">
        <v>39630.449999999997</v>
      </c>
      <c r="I1890" s="3">
        <v>13911.07</v>
      </c>
      <c r="J1890" s="3">
        <v>888</v>
      </c>
      <c r="K1890" s="3">
        <v>1358.28</v>
      </c>
      <c r="L1890" s="3">
        <v>0</v>
      </c>
      <c r="M1890" s="3"/>
      <c r="N1890" s="3">
        <v>0</v>
      </c>
      <c r="O1890" s="3">
        <v>0.54</v>
      </c>
      <c r="P1890" s="3">
        <v>3699005</v>
      </c>
      <c r="Q1890" s="1">
        <v>45017</v>
      </c>
      <c r="R1890" t="s">
        <v>2286</v>
      </c>
    </row>
    <row r="1891" spans="1:18" x14ac:dyDescent="0.25">
      <c r="A1891" t="s">
        <v>76</v>
      </c>
      <c r="B1891" t="s">
        <v>1242</v>
      </c>
      <c r="C1891" s="3">
        <v>2902186</v>
      </c>
      <c r="D1891" s="3">
        <v>0</v>
      </c>
      <c r="E1891" s="3">
        <v>1774747.35</v>
      </c>
      <c r="F1891" s="3" t="s">
        <v>72</v>
      </c>
      <c r="G1891" s="3">
        <v>0</v>
      </c>
      <c r="H1891" s="3">
        <v>39630.449999999997</v>
      </c>
      <c r="I1891" s="3">
        <v>8741.34</v>
      </c>
      <c r="J1891" s="3">
        <v>558</v>
      </c>
      <c r="K1891" s="3">
        <v>853.19</v>
      </c>
      <c r="L1891" s="3">
        <v>0</v>
      </c>
      <c r="M1891" s="3"/>
      <c r="N1891" s="3">
        <v>0</v>
      </c>
      <c r="O1891" s="3">
        <v>0.65</v>
      </c>
      <c r="P1891" s="3">
        <v>3040707</v>
      </c>
      <c r="Q1891" s="1">
        <v>45017</v>
      </c>
      <c r="R1891" t="s">
        <v>2286</v>
      </c>
    </row>
    <row r="1892" spans="1:18" x14ac:dyDescent="0.25">
      <c r="A1892" t="s">
        <v>77</v>
      </c>
      <c r="B1892" t="s">
        <v>1061</v>
      </c>
      <c r="C1892" s="3">
        <v>51295</v>
      </c>
      <c r="D1892" s="3">
        <v>51295</v>
      </c>
      <c r="E1892" s="3">
        <v>0</v>
      </c>
      <c r="F1892" s="3">
        <v>0</v>
      </c>
      <c r="G1892" s="3">
        <v>0</v>
      </c>
      <c r="H1892" s="3">
        <v>39630.449999999997</v>
      </c>
      <c r="I1892" s="3">
        <v>13039.36</v>
      </c>
      <c r="J1892" s="3">
        <v>0</v>
      </c>
      <c r="K1892" s="3">
        <v>1272.8900000000001</v>
      </c>
      <c r="L1892" s="3">
        <v>0</v>
      </c>
      <c r="M1892" s="3"/>
      <c r="N1892" s="3">
        <v>2105.61</v>
      </c>
      <c r="O1892" s="3">
        <v>0.69</v>
      </c>
      <c r="P1892" s="3">
        <v>56049</v>
      </c>
      <c r="Q1892" s="1">
        <v>45017</v>
      </c>
      <c r="R1892" t="s">
        <v>2679</v>
      </c>
    </row>
    <row r="1893" spans="1:18" x14ac:dyDescent="0.25">
      <c r="A1893" t="s">
        <v>79</v>
      </c>
      <c r="B1893" t="s">
        <v>1239</v>
      </c>
      <c r="C1893" s="3">
        <v>926831</v>
      </c>
      <c r="D1893" s="3">
        <v>0</v>
      </c>
      <c r="E1893" s="3">
        <v>671459.28</v>
      </c>
      <c r="F1893" s="3">
        <v>288944.68</v>
      </c>
      <c r="G1893" s="3">
        <v>0</v>
      </c>
      <c r="H1893" s="3">
        <v>39630.449999999997</v>
      </c>
      <c r="I1893" s="3">
        <v>12440.06</v>
      </c>
      <c r="J1893" s="3">
        <v>0</v>
      </c>
      <c r="K1893" s="3">
        <v>1214.71</v>
      </c>
      <c r="L1893" s="3">
        <v>0</v>
      </c>
      <c r="M1893" s="3"/>
      <c r="N1893" s="3">
        <v>0</v>
      </c>
      <c r="O1893" s="3">
        <v>0.82</v>
      </c>
      <c r="P1893" s="3">
        <v>1013690</v>
      </c>
      <c r="Q1893" s="1">
        <v>45017</v>
      </c>
      <c r="R1893" t="s">
        <v>2278</v>
      </c>
    </row>
    <row r="1894" spans="1:18" x14ac:dyDescent="0.25">
      <c r="A1894" t="s">
        <v>80</v>
      </c>
      <c r="B1894" t="s">
        <v>81</v>
      </c>
      <c r="C1894" s="3">
        <v>57627</v>
      </c>
      <c r="D1894" s="3">
        <v>57627</v>
      </c>
      <c r="E1894" s="3">
        <v>0</v>
      </c>
      <c r="F1894" s="3">
        <v>0</v>
      </c>
      <c r="G1894" s="3">
        <v>0</v>
      </c>
      <c r="H1894" s="3">
        <v>39630.449999999997</v>
      </c>
      <c r="I1894" s="3">
        <v>27356.02</v>
      </c>
      <c r="J1894" s="3">
        <v>172.8</v>
      </c>
      <c r="K1894" s="3">
        <v>2670.77</v>
      </c>
      <c r="L1894" s="3">
        <v>0</v>
      </c>
      <c r="M1894" s="3"/>
      <c r="N1894" s="3">
        <v>-6160.81</v>
      </c>
      <c r="O1894" s="3">
        <v>0.77</v>
      </c>
      <c r="P1894" s="3">
        <v>63670</v>
      </c>
      <c r="Q1894" s="1">
        <v>45017</v>
      </c>
      <c r="R1894" t="s">
        <v>2287</v>
      </c>
    </row>
    <row r="1895" spans="1:18" x14ac:dyDescent="0.25">
      <c r="A1895" t="s">
        <v>82</v>
      </c>
      <c r="B1895" t="s">
        <v>83</v>
      </c>
      <c r="C1895" s="3">
        <v>63060</v>
      </c>
      <c r="D1895" s="3">
        <v>64111</v>
      </c>
      <c r="E1895" s="3">
        <v>0</v>
      </c>
      <c r="F1895" s="3">
        <v>1051</v>
      </c>
      <c r="G1895" s="3">
        <v>1051</v>
      </c>
      <c r="H1895" s="3">
        <v>39630.449999999997</v>
      </c>
      <c r="I1895" s="3">
        <v>27392.34</v>
      </c>
      <c r="J1895" s="3">
        <v>0</v>
      </c>
      <c r="K1895" s="3">
        <v>2674.21</v>
      </c>
      <c r="L1895" s="3">
        <v>0</v>
      </c>
      <c r="M1895" s="3"/>
      <c r="N1895" s="3">
        <v>0</v>
      </c>
      <c r="O1895" s="3">
        <v>0</v>
      </c>
      <c r="P1895" s="3">
        <v>69697</v>
      </c>
      <c r="Q1895" s="1">
        <v>45017</v>
      </c>
      <c r="R1895" t="s">
        <v>83</v>
      </c>
    </row>
    <row r="1896" spans="1:18" x14ac:dyDescent="0.25">
      <c r="A1896" t="s">
        <v>84</v>
      </c>
      <c r="B1896" t="s">
        <v>85</v>
      </c>
      <c r="C1896" s="3">
        <v>312107</v>
      </c>
      <c r="D1896" s="3">
        <v>0</v>
      </c>
      <c r="E1896" s="3">
        <v>276444.13</v>
      </c>
      <c r="F1896" s="3">
        <v>49485.08</v>
      </c>
      <c r="G1896" s="3">
        <v>0</v>
      </c>
      <c r="H1896" s="3">
        <v>39630.449999999997</v>
      </c>
      <c r="I1896" s="3">
        <v>20769.75</v>
      </c>
      <c r="J1896" s="3">
        <v>1326</v>
      </c>
      <c r="K1896" s="3">
        <v>2027.95</v>
      </c>
      <c r="L1896" s="3">
        <v>0</v>
      </c>
      <c r="M1896" s="3"/>
      <c r="N1896" s="3">
        <v>0</v>
      </c>
      <c r="O1896" s="3">
        <v>0.64</v>
      </c>
      <c r="P1896" s="3">
        <v>389684</v>
      </c>
      <c r="Q1896" s="1">
        <v>45017</v>
      </c>
      <c r="R1896" t="s">
        <v>85</v>
      </c>
    </row>
    <row r="1897" spans="1:18" x14ac:dyDescent="0.25">
      <c r="A1897" t="s">
        <v>86</v>
      </c>
      <c r="B1897" t="s">
        <v>33</v>
      </c>
      <c r="C1897" s="3">
        <v>117088</v>
      </c>
      <c r="D1897" s="3">
        <v>55766</v>
      </c>
      <c r="E1897" s="3">
        <v>61322</v>
      </c>
      <c r="F1897" s="3">
        <v>3953.88</v>
      </c>
      <c r="G1897" s="3">
        <v>0</v>
      </c>
      <c r="H1897" s="3">
        <v>39630.449999999997</v>
      </c>
      <c r="I1897" s="3">
        <v>22192.34</v>
      </c>
      <c r="J1897" s="3">
        <v>141.6</v>
      </c>
      <c r="K1897" s="3">
        <v>2167.0500000000002</v>
      </c>
      <c r="L1897" s="3">
        <v>0</v>
      </c>
      <c r="M1897" s="3"/>
      <c r="N1897" s="3">
        <v>0</v>
      </c>
      <c r="O1897" s="3">
        <v>0.68</v>
      </c>
      <c r="P1897" s="3">
        <v>129408</v>
      </c>
      <c r="Q1897" s="1">
        <v>45017</v>
      </c>
      <c r="R1897" t="s">
        <v>33</v>
      </c>
    </row>
    <row r="1898" spans="1:18" x14ac:dyDescent="0.25">
      <c r="A1898" t="s">
        <v>87</v>
      </c>
      <c r="B1898" t="s">
        <v>1243</v>
      </c>
      <c r="C1898" s="3">
        <v>1588170</v>
      </c>
      <c r="D1898" s="3">
        <v>0</v>
      </c>
      <c r="E1898" s="3">
        <v>1095284.08</v>
      </c>
      <c r="F1898" s="3" t="s">
        <v>72</v>
      </c>
      <c r="G1898" s="3">
        <v>0</v>
      </c>
      <c r="H1898" s="3">
        <v>39630.449999999997</v>
      </c>
      <c r="I1898" s="3">
        <v>23421.21</v>
      </c>
      <c r="J1898" s="3">
        <v>148.80000000000001</v>
      </c>
      <c r="K1898" s="3">
        <v>2286.52</v>
      </c>
      <c r="L1898" s="3">
        <v>0</v>
      </c>
      <c r="M1898" s="3"/>
      <c r="N1898" s="3">
        <v>0</v>
      </c>
      <c r="O1898" s="3">
        <v>0.82</v>
      </c>
      <c r="P1898" s="3">
        <v>1708422</v>
      </c>
      <c r="Q1898" s="1">
        <v>45017</v>
      </c>
      <c r="R1898" t="s">
        <v>2288</v>
      </c>
    </row>
    <row r="1899" spans="1:18" x14ac:dyDescent="0.25">
      <c r="A1899" t="s">
        <v>89</v>
      </c>
      <c r="B1899" t="s">
        <v>1244</v>
      </c>
      <c r="C1899" s="3">
        <v>89753</v>
      </c>
      <c r="D1899" s="3">
        <v>89753</v>
      </c>
      <c r="E1899" s="3">
        <v>0</v>
      </c>
      <c r="F1899" s="3">
        <v>0</v>
      </c>
      <c r="G1899" s="3">
        <v>0</v>
      </c>
      <c r="H1899" s="3">
        <v>39630.449999999997</v>
      </c>
      <c r="I1899" s="3">
        <v>12270.56</v>
      </c>
      <c r="J1899" s="3">
        <v>0</v>
      </c>
      <c r="K1899" s="3">
        <v>1197.83</v>
      </c>
      <c r="L1899" s="3">
        <v>0</v>
      </c>
      <c r="M1899" s="3"/>
      <c r="N1899" s="3">
        <v>0</v>
      </c>
      <c r="O1899" s="3">
        <v>0.16</v>
      </c>
      <c r="P1899" s="3">
        <v>53099</v>
      </c>
      <c r="Q1899" s="1">
        <v>45017</v>
      </c>
      <c r="R1899" t="s">
        <v>2289</v>
      </c>
    </row>
    <row r="1900" spans="1:18" x14ac:dyDescent="0.25">
      <c r="A1900" t="s">
        <v>91</v>
      </c>
      <c r="B1900" t="s">
        <v>92</v>
      </c>
      <c r="C1900" s="3">
        <v>-155814.15</v>
      </c>
      <c r="D1900" s="3">
        <v>0</v>
      </c>
      <c r="E1900" s="3">
        <v>0</v>
      </c>
      <c r="F1900" s="3">
        <v>0</v>
      </c>
      <c r="G1900" s="3">
        <v>155814.15</v>
      </c>
      <c r="H1900" s="3">
        <v>39630.449999999997</v>
      </c>
      <c r="I1900" s="3">
        <v>12791.16</v>
      </c>
      <c r="J1900" s="3">
        <v>817.2</v>
      </c>
      <c r="K1900" s="3">
        <v>1248.79</v>
      </c>
      <c r="L1900" s="3">
        <v>0</v>
      </c>
      <c r="M1900" s="3"/>
      <c r="N1900" s="3">
        <v>0</v>
      </c>
      <c r="O1900" s="3">
        <v>0</v>
      </c>
      <c r="P1900" s="3">
        <v>-101326.55</v>
      </c>
      <c r="Q1900" s="1">
        <v>45017</v>
      </c>
      <c r="R1900" t="s">
        <v>92</v>
      </c>
    </row>
    <row r="1901" spans="1:18" x14ac:dyDescent="0.25">
      <c r="A1901" t="s">
        <v>93</v>
      </c>
      <c r="B1901" t="s">
        <v>1343</v>
      </c>
      <c r="C1901" s="3">
        <v>45789</v>
      </c>
      <c r="D1901" s="3">
        <v>45789</v>
      </c>
      <c r="E1901" s="3">
        <v>0</v>
      </c>
      <c r="F1901" s="3">
        <v>2289.4299999999998</v>
      </c>
      <c r="G1901" s="3">
        <v>0</v>
      </c>
      <c r="H1901" s="3">
        <v>39630.449999999997</v>
      </c>
      <c r="I1901" s="3">
        <v>13656.82</v>
      </c>
      <c r="J1901" s="3">
        <v>873.6</v>
      </c>
      <c r="K1901" s="3">
        <v>1333.49</v>
      </c>
      <c r="L1901" s="3">
        <v>0</v>
      </c>
      <c r="M1901" s="3"/>
      <c r="N1901" s="3">
        <v>0</v>
      </c>
      <c r="O1901" s="3">
        <v>0.21</v>
      </c>
      <c r="P1901" s="3">
        <v>57784</v>
      </c>
      <c r="Q1901" s="1">
        <v>45017</v>
      </c>
      <c r="R1901" t="s">
        <v>94</v>
      </c>
    </row>
    <row r="1902" spans="1:18" x14ac:dyDescent="0.25">
      <c r="A1902" t="s">
        <v>95</v>
      </c>
      <c r="B1902" t="s">
        <v>1245</v>
      </c>
      <c r="C1902" s="3">
        <v>44849</v>
      </c>
      <c r="D1902" s="3">
        <v>44849</v>
      </c>
      <c r="E1902" s="3">
        <v>0</v>
      </c>
      <c r="F1902" s="3">
        <v>0</v>
      </c>
      <c r="G1902" s="3">
        <v>0</v>
      </c>
      <c r="H1902" s="3">
        <v>39630.449999999997</v>
      </c>
      <c r="I1902" s="3">
        <v>13584.18</v>
      </c>
      <c r="J1902" s="3">
        <v>0</v>
      </c>
      <c r="K1902" s="3">
        <v>1326.26</v>
      </c>
      <c r="L1902" s="3">
        <v>0</v>
      </c>
      <c r="M1902" s="3"/>
      <c r="N1902" s="3">
        <v>-4889.5600000000004</v>
      </c>
      <c r="O1902" s="3">
        <v>0.67</v>
      </c>
      <c r="P1902" s="3">
        <v>49652</v>
      </c>
      <c r="Q1902" s="1">
        <v>45017</v>
      </c>
      <c r="R1902" t="s">
        <v>96</v>
      </c>
    </row>
    <row r="1903" spans="1:18" x14ac:dyDescent="0.25">
      <c r="A1903" t="s">
        <v>97</v>
      </c>
      <c r="B1903" t="s">
        <v>98</v>
      </c>
      <c r="C1903" s="3">
        <v>50901</v>
      </c>
      <c r="D1903" s="3">
        <v>50901</v>
      </c>
      <c r="E1903" s="3">
        <v>0</v>
      </c>
      <c r="F1903" s="3">
        <v>0</v>
      </c>
      <c r="G1903" s="3">
        <v>0</v>
      </c>
      <c r="H1903" s="3">
        <v>39630.449999999997</v>
      </c>
      <c r="I1903" s="3">
        <v>16719.919999999998</v>
      </c>
      <c r="J1903" s="3">
        <v>0</v>
      </c>
      <c r="K1903" s="3">
        <v>1041.52</v>
      </c>
      <c r="L1903" s="3">
        <v>3297.67</v>
      </c>
      <c r="M1903" s="3"/>
      <c r="N1903" s="3">
        <v>-4620.7</v>
      </c>
      <c r="O1903" s="3">
        <v>0.14000000000000001</v>
      </c>
      <c r="P1903" s="3">
        <v>56069</v>
      </c>
      <c r="Q1903" s="1">
        <v>45017</v>
      </c>
      <c r="R1903" t="s">
        <v>2290</v>
      </c>
    </row>
    <row r="1904" spans="1:18" x14ac:dyDescent="0.25">
      <c r="A1904" t="s">
        <v>99</v>
      </c>
      <c r="B1904" t="s">
        <v>100</v>
      </c>
      <c r="C1904" s="3">
        <v>47674</v>
      </c>
      <c r="D1904" s="3">
        <v>47674</v>
      </c>
      <c r="E1904" s="3">
        <v>0</v>
      </c>
      <c r="F1904" s="3">
        <v>0</v>
      </c>
      <c r="G1904" s="3">
        <v>0</v>
      </c>
      <c r="H1904" s="3">
        <v>39630.449999999997</v>
      </c>
      <c r="I1904" s="3">
        <v>11265.67</v>
      </c>
      <c r="J1904" s="3">
        <v>720</v>
      </c>
      <c r="K1904" s="3">
        <v>1099.71</v>
      </c>
      <c r="L1904" s="3">
        <v>0</v>
      </c>
      <c r="M1904" s="3"/>
      <c r="N1904" s="3">
        <v>-4675.24</v>
      </c>
      <c r="O1904" s="3">
        <v>0.41</v>
      </c>
      <c r="P1904" s="3">
        <v>48041</v>
      </c>
      <c r="Q1904" s="1">
        <v>45017</v>
      </c>
      <c r="R1904" t="s">
        <v>2291</v>
      </c>
    </row>
    <row r="1905" spans="1:18" x14ac:dyDescent="0.25">
      <c r="A1905" t="s">
        <v>101</v>
      </c>
      <c r="B1905" t="s">
        <v>100</v>
      </c>
      <c r="C1905" s="3">
        <v>64056</v>
      </c>
      <c r="D1905" s="3">
        <v>64056</v>
      </c>
      <c r="E1905" s="3">
        <v>0</v>
      </c>
      <c r="F1905" s="3">
        <v>0</v>
      </c>
      <c r="G1905" s="3">
        <v>0</v>
      </c>
      <c r="H1905" s="3">
        <v>39630.449999999997</v>
      </c>
      <c r="I1905" s="3">
        <v>11780.22</v>
      </c>
      <c r="J1905" s="3">
        <v>0</v>
      </c>
      <c r="K1905" s="3">
        <v>1149.98</v>
      </c>
      <c r="L1905" s="3">
        <v>16735.12</v>
      </c>
      <c r="M1905" s="3"/>
      <c r="N1905" s="3">
        <v>-4723.2299999999996</v>
      </c>
      <c r="O1905" s="3">
        <v>0.46</v>
      </c>
      <c r="P1905" s="3">
        <v>64573</v>
      </c>
      <c r="Q1905" s="1">
        <v>45017</v>
      </c>
      <c r="R1905" t="s">
        <v>2291</v>
      </c>
    </row>
    <row r="1906" spans="1:18" x14ac:dyDescent="0.25">
      <c r="A1906" t="s">
        <v>102</v>
      </c>
      <c r="B1906" t="s">
        <v>1068</v>
      </c>
      <c r="C1906" s="3">
        <v>138782</v>
      </c>
      <c r="D1906" s="3">
        <v>0</v>
      </c>
      <c r="E1906" s="3">
        <v>130316.07</v>
      </c>
      <c r="F1906" s="3">
        <v>14981.73</v>
      </c>
      <c r="G1906" s="3">
        <v>0</v>
      </c>
      <c r="H1906" s="3">
        <v>39630.449999999997</v>
      </c>
      <c r="I1906" s="3">
        <v>11768.11</v>
      </c>
      <c r="J1906" s="3">
        <v>0</v>
      </c>
      <c r="K1906" s="3">
        <v>1148.94</v>
      </c>
      <c r="L1906" s="3">
        <v>0</v>
      </c>
      <c r="M1906" s="3"/>
      <c r="N1906" s="3">
        <v>0</v>
      </c>
      <c r="O1906" s="3">
        <v>0.7</v>
      </c>
      <c r="P1906" s="3">
        <v>197846</v>
      </c>
      <c r="Q1906" s="1">
        <v>45017</v>
      </c>
      <c r="R1906" t="s">
        <v>2680</v>
      </c>
    </row>
    <row r="1907" spans="1:18" x14ac:dyDescent="0.25">
      <c r="A1907" t="s">
        <v>104</v>
      </c>
      <c r="B1907" t="s">
        <v>1344</v>
      </c>
      <c r="C1907" s="3">
        <v>43015</v>
      </c>
      <c r="D1907" s="3">
        <v>43015</v>
      </c>
      <c r="E1907" s="3">
        <v>0</v>
      </c>
      <c r="F1907" s="3">
        <v>0</v>
      </c>
      <c r="G1907" s="3">
        <v>0</v>
      </c>
      <c r="H1907" s="3">
        <v>39630.449999999997</v>
      </c>
      <c r="I1907" s="3">
        <v>11580.45</v>
      </c>
      <c r="J1907" s="3">
        <v>0</v>
      </c>
      <c r="K1907" s="3">
        <v>1130.69</v>
      </c>
      <c r="L1907" s="3">
        <v>0</v>
      </c>
      <c r="M1907" s="3"/>
      <c r="N1907" s="3">
        <v>0</v>
      </c>
      <c r="O1907" s="3">
        <v>0.41</v>
      </c>
      <c r="P1907" s="3">
        <v>52342</v>
      </c>
      <c r="Q1907" s="1">
        <v>45017</v>
      </c>
      <c r="R1907" t="s">
        <v>2292</v>
      </c>
    </row>
    <row r="1908" spans="1:18" x14ac:dyDescent="0.25">
      <c r="A1908" t="s">
        <v>106</v>
      </c>
      <c r="B1908" t="s">
        <v>107</v>
      </c>
      <c r="C1908" s="3">
        <v>47764</v>
      </c>
      <c r="D1908" s="3">
        <v>0</v>
      </c>
      <c r="E1908" s="3">
        <v>47764</v>
      </c>
      <c r="F1908" s="3">
        <v>2388.1999999999998</v>
      </c>
      <c r="G1908" s="3">
        <v>0</v>
      </c>
      <c r="H1908" s="3">
        <v>39630.449999999997</v>
      </c>
      <c r="I1908" s="3">
        <v>11350.42</v>
      </c>
      <c r="J1908" s="3">
        <v>724.8</v>
      </c>
      <c r="K1908" s="3">
        <v>1108.32</v>
      </c>
      <c r="L1908" s="3">
        <v>0</v>
      </c>
      <c r="M1908" s="3"/>
      <c r="N1908" s="3">
        <v>0</v>
      </c>
      <c r="O1908" s="3">
        <v>0.81</v>
      </c>
      <c r="P1908" s="3">
        <v>102967</v>
      </c>
      <c r="Q1908" s="1">
        <v>45017</v>
      </c>
      <c r="R1908" t="s">
        <v>107</v>
      </c>
    </row>
    <row r="1909" spans="1:18" x14ac:dyDescent="0.25">
      <c r="A1909" t="s">
        <v>108</v>
      </c>
      <c r="B1909" t="s">
        <v>109</v>
      </c>
      <c r="C1909" s="3">
        <v>54865</v>
      </c>
      <c r="D1909" s="3">
        <v>54900</v>
      </c>
      <c r="E1909" s="3">
        <v>0</v>
      </c>
      <c r="F1909" s="3">
        <v>0</v>
      </c>
      <c r="G1909" s="3">
        <v>35</v>
      </c>
      <c r="H1909" s="3">
        <v>39630.449999999997</v>
      </c>
      <c r="I1909" s="3">
        <v>24559.279999999999</v>
      </c>
      <c r="J1909" s="3">
        <v>0</v>
      </c>
      <c r="K1909" s="3">
        <v>2398.08</v>
      </c>
      <c r="L1909" s="3">
        <v>0</v>
      </c>
      <c r="M1909" s="3"/>
      <c r="N1909" s="3">
        <v>-5902.85</v>
      </c>
      <c r="O1909" s="3">
        <v>0.04</v>
      </c>
      <c r="P1909" s="3">
        <v>60650</v>
      </c>
      <c r="Q1909" s="1">
        <v>45017</v>
      </c>
      <c r="R1909" t="s">
        <v>2293</v>
      </c>
    </row>
    <row r="1910" spans="1:18" x14ac:dyDescent="0.25">
      <c r="A1910" t="s">
        <v>110</v>
      </c>
      <c r="B1910" t="s">
        <v>1071</v>
      </c>
      <c r="C1910" s="3">
        <v>82155</v>
      </c>
      <c r="D1910" s="3">
        <v>83525</v>
      </c>
      <c r="E1910" s="3">
        <v>0</v>
      </c>
      <c r="F1910" s="3">
        <v>1370</v>
      </c>
      <c r="G1910" s="3">
        <v>1370</v>
      </c>
      <c r="H1910" s="3">
        <v>39630.449999999997</v>
      </c>
      <c r="I1910" s="3">
        <v>24771.15</v>
      </c>
      <c r="J1910" s="3">
        <v>0</v>
      </c>
      <c r="K1910" s="3">
        <v>2418.39</v>
      </c>
      <c r="L1910" s="3">
        <v>21087.15</v>
      </c>
      <c r="M1910" s="3"/>
      <c r="N1910" s="3">
        <v>0</v>
      </c>
      <c r="O1910" s="3">
        <v>0.86</v>
      </c>
      <c r="P1910" s="3">
        <v>87908</v>
      </c>
      <c r="Q1910" s="1">
        <v>45017</v>
      </c>
      <c r="R1910" t="s">
        <v>2294</v>
      </c>
    </row>
    <row r="1911" spans="1:18" x14ac:dyDescent="0.25">
      <c r="A1911" t="s">
        <v>112</v>
      </c>
      <c r="B1911" t="s">
        <v>1071</v>
      </c>
      <c r="C1911" s="3">
        <v>45818</v>
      </c>
      <c r="D1911" s="3">
        <v>46582</v>
      </c>
      <c r="E1911" s="3">
        <v>0</v>
      </c>
      <c r="F1911" s="3">
        <v>764</v>
      </c>
      <c r="G1911" s="3">
        <v>764</v>
      </c>
      <c r="H1911" s="3">
        <v>39630.449999999997</v>
      </c>
      <c r="I1911" s="3">
        <v>14643.55</v>
      </c>
      <c r="J1911" s="3">
        <v>0</v>
      </c>
      <c r="K1911" s="3">
        <v>1429.21</v>
      </c>
      <c r="L1911" s="3">
        <v>0</v>
      </c>
      <c r="M1911" s="3"/>
      <c r="N1911" s="3">
        <v>0</v>
      </c>
      <c r="O1911" s="3">
        <v>0.79</v>
      </c>
      <c r="P1911" s="3">
        <v>55704</v>
      </c>
      <c r="Q1911" s="1">
        <v>45017</v>
      </c>
      <c r="R1911" t="s">
        <v>2294</v>
      </c>
    </row>
    <row r="1912" spans="1:18" x14ac:dyDescent="0.25">
      <c r="A1912" t="s">
        <v>1246</v>
      </c>
      <c r="B1912" t="s">
        <v>114</v>
      </c>
      <c r="C1912" s="3">
        <v>326587</v>
      </c>
      <c r="D1912" s="3">
        <v>0</v>
      </c>
      <c r="E1912" s="3">
        <v>294347.59999999998</v>
      </c>
      <c r="F1912" s="3">
        <v>46956.78</v>
      </c>
      <c r="G1912" s="3">
        <v>0</v>
      </c>
      <c r="H1912" s="3">
        <v>39630.449999999997</v>
      </c>
      <c r="I1912" s="3">
        <v>17470.560000000001</v>
      </c>
      <c r="J1912" s="3">
        <v>180</v>
      </c>
      <c r="K1912" s="3">
        <v>2773.03</v>
      </c>
      <c r="L1912" s="3">
        <v>0</v>
      </c>
      <c r="M1912" s="3"/>
      <c r="N1912" s="3">
        <v>6945</v>
      </c>
      <c r="O1912" s="3">
        <v>0.57999999999999996</v>
      </c>
      <c r="P1912" s="3">
        <v>408304</v>
      </c>
      <c r="Q1912" s="1">
        <v>45017</v>
      </c>
      <c r="R1912" t="s">
        <v>2295</v>
      </c>
    </row>
    <row r="1913" spans="1:18" x14ac:dyDescent="0.25">
      <c r="A1913" t="s">
        <v>115</v>
      </c>
      <c r="B1913" t="s">
        <v>116</v>
      </c>
      <c r="C1913" s="3">
        <v>47389</v>
      </c>
      <c r="D1913" s="3">
        <v>47389</v>
      </c>
      <c r="E1913" s="3">
        <v>0</v>
      </c>
      <c r="F1913" s="3">
        <v>0</v>
      </c>
      <c r="G1913" s="3">
        <v>0</v>
      </c>
      <c r="H1913" s="3">
        <v>39630.449999999997</v>
      </c>
      <c r="I1913" s="3">
        <v>16096.41</v>
      </c>
      <c r="J1913" s="3">
        <v>1028.4000000000001</v>
      </c>
      <c r="K1913" s="3">
        <v>785.01</v>
      </c>
      <c r="L1913" s="3">
        <v>0</v>
      </c>
      <c r="M1913" s="3"/>
      <c r="N1913" s="3">
        <v>-5121.3500000000004</v>
      </c>
      <c r="O1913" s="3">
        <v>0.08</v>
      </c>
      <c r="P1913" s="3">
        <v>52419</v>
      </c>
      <c r="Q1913" s="1">
        <v>45017</v>
      </c>
      <c r="R1913" t="s">
        <v>2296</v>
      </c>
    </row>
    <row r="1914" spans="1:18" x14ac:dyDescent="0.25">
      <c r="A1914" t="s">
        <v>117</v>
      </c>
      <c r="B1914" t="s">
        <v>116</v>
      </c>
      <c r="C1914" s="3">
        <v>47512</v>
      </c>
      <c r="D1914" s="3">
        <v>47512</v>
      </c>
      <c r="E1914" s="3">
        <v>0</v>
      </c>
      <c r="F1914" s="3">
        <v>0</v>
      </c>
      <c r="G1914" s="3">
        <v>0</v>
      </c>
      <c r="H1914" s="3">
        <v>39630.449999999997</v>
      </c>
      <c r="I1914" s="3">
        <v>15418.41</v>
      </c>
      <c r="J1914" s="3">
        <v>984</v>
      </c>
      <c r="K1914" s="3">
        <v>1505.64</v>
      </c>
      <c r="L1914" s="3">
        <v>0</v>
      </c>
      <c r="M1914" s="3"/>
      <c r="N1914" s="3">
        <v>-5059.17</v>
      </c>
      <c r="O1914" s="3">
        <v>0.67</v>
      </c>
      <c r="P1914" s="3">
        <v>52480</v>
      </c>
      <c r="Q1914" s="1">
        <v>45017</v>
      </c>
      <c r="R1914" t="s">
        <v>2296</v>
      </c>
    </row>
    <row r="1915" spans="1:18" x14ac:dyDescent="0.25">
      <c r="A1915" t="s">
        <v>118</v>
      </c>
      <c r="B1915" t="s">
        <v>1073</v>
      </c>
      <c r="C1915" s="3">
        <v>53353</v>
      </c>
      <c r="D1915" s="3">
        <v>54203</v>
      </c>
      <c r="E1915" s="3">
        <v>0</v>
      </c>
      <c r="F1915" s="3">
        <v>2587.6799999999998</v>
      </c>
      <c r="G1915" s="3">
        <v>850</v>
      </c>
      <c r="H1915" s="3">
        <v>39630.449999999997</v>
      </c>
      <c r="I1915" s="3">
        <v>15106.65</v>
      </c>
      <c r="J1915" s="3">
        <v>963.6</v>
      </c>
      <c r="K1915" s="3">
        <v>1474.65</v>
      </c>
      <c r="L1915" s="3">
        <v>0</v>
      </c>
      <c r="M1915" s="3"/>
      <c r="N1915" s="3">
        <v>0</v>
      </c>
      <c r="O1915" s="3">
        <v>0.97</v>
      </c>
      <c r="P1915" s="3">
        <v>58914</v>
      </c>
      <c r="Q1915" s="1">
        <v>45017</v>
      </c>
      <c r="R1915" t="s">
        <v>119</v>
      </c>
    </row>
    <row r="1916" spans="1:18" x14ac:dyDescent="0.25">
      <c r="A1916" t="s">
        <v>120</v>
      </c>
      <c r="B1916" t="s">
        <v>1073</v>
      </c>
      <c r="C1916" s="3">
        <v>50763</v>
      </c>
      <c r="D1916" s="3">
        <v>51572</v>
      </c>
      <c r="E1916" s="3">
        <v>0</v>
      </c>
      <c r="F1916" s="3">
        <v>2462.14</v>
      </c>
      <c r="G1916" s="3">
        <v>809</v>
      </c>
      <c r="H1916" s="3">
        <v>39630.449999999997</v>
      </c>
      <c r="I1916" s="3">
        <v>12742.74</v>
      </c>
      <c r="J1916" s="3">
        <v>813.6</v>
      </c>
      <c r="K1916" s="3">
        <v>1243.97</v>
      </c>
      <c r="L1916" s="3">
        <v>0</v>
      </c>
      <c r="M1916" s="3"/>
      <c r="N1916" s="3">
        <v>0</v>
      </c>
      <c r="O1916" s="3">
        <v>0.1</v>
      </c>
      <c r="P1916" s="3">
        <v>56084</v>
      </c>
      <c r="Q1916" s="1">
        <v>45017</v>
      </c>
      <c r="R1916" t="s">
        <v>119</v>
      </c>
    </row>
    <row r="1917" spans="1:18" x14ac:dyDescent="0.25">
      <c r="A1917" t="s">
        <v>121</v>
      </c>
      <c r="B1917" t="s">
        <v>122</v>
      </c>
      <c r="C1917" s="3">
        <v>54476</v>
      </c>
      <c r="D1917" s="3">
        <v>55384</v>
      </c>
      <c r="E1917" s="3">
        <v>0</v>
      </c>
      <c r="F1917" s="3">
        <v>908</v>
      </c>
      <c r="G1917" s="3">
        <v>908</v>
      </c>
      <c r="H1917" s="3">
        <v>39630.449999999997</v>
      </c>
      <c r="I1917" s="3">
        <v>18796.29</v>
      </c>
      <c r="J1917" s="3">
        <v>0</v>
      </c>
      <c r="K1917" s="3">
        <v>1835.14</v>
      </c>
      <c r="L1917" s="3">
        <v>0</v>
      </c>
      <c r="M1917" s="3"/>
      <c r="N1917" s="3">
        <v>0</v>
      </c>
      <c r="O1917" s="3">
        <v>0.12</v>
      </c>
      <c r="P1917" s="3">
        <v>60262</v>
      </c>
      <c r="Q1917" s="1">
        <v>45017</v>
      </c>
      <c r="R1917" t="s">
        <v>122</v>
      </c>
    </row>
    <row r="1918" spans="1:18" x14ac:dyDescent="0.25">
      <c r="A1918" t="s">
        <v>123</v>
      </c>
      <c r="B1918" t="s">
        <v>124</v>
      </c>
      <c r="C1918" s="3">
        <v>50880</v>
      </c>
      <c r="D1918" s="3">
        <v>50880</v>
      </c>
      <c r="E1918" s="3">
        <v>0</v>
      </c>
      <c r="F1918" s="3">
        <v>0</v>
      </c>
      <c r="G1918" s="3">
        <v>0</v>
      </c>
      <c r="H1918" s="3">
        <v>39630.449999999997</v>
      </c>
      <c r="I1918" s="3">
        <v>18856.830000000002</v>
      </c>
      <c r="J1918" s="3">
        <v>1204.8</v>
      </c>
      <c r="K1918" s="3">
        <v>1841.34</v>
      </c>
      <c r="L1918" s="3">
        <v>0</v>
      </c>
      <c r="M1918" s="3"/>
      <c r="N1918" s="3">
        <v>-5376.58</v>
      </c>
      <c r="O1918" s="3">
        <v>0.16</v>
      </c>
      <c r="P1918" s="3">
        <v>56157</v>
      </c>
      <c r="Q1918" s="1">
        <v>45017</v>
      </c>
      <c r="R1918" t="s">
        <v>2297</v>
      </c>
    </row>
    <row r="1919" spans="1:18" x14ac:dyDescent="0.25">
      <c r="A1919" t="s">
        <v>125</v>
      </c>
      <c r="B1919" t="s">
        <v>126</v>
      </c>
      <c r="C1919" s="3">
        <v>115810</v>
      </c>
      <c r="D1919" s="3">
        <v>0</v>
      </c>
      <c r="E1919" s="3">
        <v>106934.05</v>
      </c>
      <c r="F1919" s="3">
        <v>14222.65</v>
      </c>
      <c r="G1919" s="3">
        <v>0</v>
      </c>
      <c r="H1919" s="3">
        <v>39630.449999999997</v>
      </c>
      <c r="I1919" s="3">
        <v>18917.36</v>
      </c>
      <c r="J1919" s="3">
        <v>1207.2</v>
      </c>
      <c r="K1919" s="3">
        <v>1846.85</v>
      </c>
      <c r="L1919" s="3">
        <v>0</v>
      </c>
      <c r="M1919" s="3"/>
      <c r="N1919" s="3">
        <v>0</v>
      </c>
      <c r="O1919" s="3">
        <v>0.44</v>
      </c>
      <c r="P1919" s="3">
        <v>182759</v>
      </c>
      <c r="Q1919" s="1">
        <v>45017</v>
      </c>
      <c r="R1919" t="s">
        <v>126</v>
      </c>
    </row>
    <row r="1920" spans="1:18" x14ac:dyDescent="0.25">
      <c r="A1920" t="s">
        <v>127</v>
      </c>
      <c r="B1920" t="s">
        <v>128</v>
      </c>
      <c r="C1920" s="3">
        <v>59889</v>
      </c>
      <c r="D1920" s="3">
        <v>59889</v>
      </c>
      <c r="E1920" s="3">
        <v>0</v>
      </c>
      <c r="F1920" s="3">
        <v>0</v>
      </c>
      <c r="G1920" s="3">
        <v>0</v>
      </c>
      <c r="H1920" s="3">
        <v>39630.449999999997</v>
      </c>
      <c r="I1920" s="3">
        <v>22428.43</v>
      </c>
      <c r="J1920" s="3">
        <v>0</v>
      </c>
      <c r="K1920" s="3">
        <v>2189.77</v>
      </c>
      <c r="L1920" s="3">
        <v>0</v>
      </c>
      <c r="M1920" s="3"/>
      <c r="N1920" s="3">
        <v>1239.02</v>
      </c>
      <c r="O1920" s="3">
        <v>0.33</v>
      </c>
      <c r="P1920" s="3">
        <v>65488</v>
      </c>
      <c r="Q1920" s="1">
        <v>45017</v>
      </c>
      <c r="R1920" t="s">
        <v>2298</v>
      </c>
    </row>
    <row r="1921" spans="1:18" x14ac:dyDescent="0.25">
      <c r="A1921" t="s">
        <v>1076</v>
      </c>
      <c r="B1921" t="s">
        <v>130</v>
      </c>
      <c r="C1921" s="3">
        <v>366410</v>
      </c>
      <c r="D1921" s="3">
        <v>0</v>
      </c>
      <c r="E1921" s="3">
        <v>322653.33</v>
      </c>
      <c r="F1921" s="3">
        <v>59889.34</v>
      </c>
      <c r="G1921" s="3">
        <v>0</v>
      </c>
      <c r="H1921" s="3">
        <v>39630.449999999997</v>
      </c>
      <c r="I1921" s="3">
        <v>22900.6</v>
      </c>
      <c r="J1921" s="3">
        <v>145.19999999999999</v>
      </c>
      <c r="K1921" s="3">
        <v>2235.91</v>
      </c>
      <c r="L1921" s="3">
        <v>0</v>
      </c>
      <c r="M1921" s="3"/>
      <c r="N1921" s="3">
        <v>0</v>
      </c>
      <c r="O1921" s="3">
        <v>0.17</v>
      </c>
      <c r="P1921" s="3">
        <v>447455</v>
      </c>
      <c r="Q1921" s="1">
        <v>45017</v>
      </c>
      <c r="R1921" t="s">
        <v>130</v>
      </c>
    </row>
    <row r="1922" spans="1:18" x14ac:dyDescent="0.25">
      <c r="A1922" t="s">
        <v>131</v>
      </c>
      <c r="B1922" t="s">
        <v>109</v>
      </c>
      <c r="C1922" s="3">
        <v>46686</v>
      </c>
      <c r="D1922" s="3">
        <v>46696</v>
      </c>
      <c r="E1922" s="3">
        <v>0</v>
      </c>
      <c r="F1922" s="3">
        <v>0</v>
      </c>
      <c r="G1922" s="3">
        <v>10</v>
      </c>
      <c r="H1922" s="3">
        <v>39630.449999999997</v>
      </c>
      <c r="I1922" s="3">
        <v>20981.63</v>
      </c>
      <c r="J1922" s="3">
        <v>133.19999999999999</v>
      </c>
      <c r="K1922" s="3">
        <v>2048.61</v>
      </c>
      <c r="L1922" s="3">
        <v>0</v>
      </c>
      <c r="M1922" s="3"/>
      <c r="N1922" s="3">
        <v>-5572.36</v>
      </c>
      <c r="O1922" s="3">
        <v>0.47</v>
      </c>
      <c r="P1922" s="3">
        <v>57212</v>
      </c>
      <c r="Q1922" s="1">
        <v>45017</v>
      </c>
      <c r="R1922" t="s">
        <v>2293</v>
      </c>
    </row>
    <row r="1923" spans="1:18" x14ac:dyDescent="0.25">
      <c r="A1923" t="s">
        <v>132</v>
      </c>
      <c r="B1923" t="s">
        <v>133</v>
      </c>
      <c r="C1923" s="3">
        <v>67671</v>
      </c>
      <c r="D1923" s="3">
        <v>67671</v>
      </c>
      <c r="E1923" s="3">
        <v>0</v>
      </c>
      <c r="F1923" s="3">
        <v>0</v>
      </c>
      <c r="G1923" s="3">
        <v>0</v>
      </c>
      <c r="H1923" s="3">
        <v>39630.449999999997</v>
      </c>
      <c r="I1923" s="3">
        <v>17458.46</v>
      </c>
      <c r="J1923" s="3">
        <v>0</v>
      </c>
      <c r="K1923" s="3">
        <v>1704.31</v>
      </c>
      <c r="L1923" s="3">
        <v>0</v>
      </c>
      <c r="M1923" s="3"/>
      <c r="N1923" s="3">
        <v>15335.68</v>
      </c>
      <c r="O1923" s="3">
        <v>0.1</v>
      </c>
      <c r="P1923" s="3">
        <v>74129</v>
      </c>
      <c r="Q1923" s="1">
        <v>45017</v>
      </c>
      <c r="R1923" t="s">
        <v>2299</v>
      </c>
    </row>
    <row r="1924" spans="1:18" x14ac:dyDescent="0.25">
      <c r="A1924" t="s">
        <v>134</v>
      </c>
      <c r="B1924" t="s">
        <v>133</v>
      </c>
      <c r="C1924" s="3">
        <v>50055</v>
      </c>
      <c r="D1924" s="3">
        <v>50055</v>
      </c>
      <c r="E1924" s="3">
        <v>0</v>
      </c>
      <c r="F1924" s="3">
        <v>0</v>
      </c>
      <c r="G1924" s="3">
        <v>0</v>
      </c>
      <c r="H1924" s="3">
        <v>39630.449999999997</v>
      </c>
      <c r="I1924" s="3">
        <v>18015.38</v>
      </c>
      <c r="J1924" s="3">
        <v>1149.5999999999999</v>
      </c>
      <c r="K1924" s="3">
        <v>1759.05</v>
      </c>
      <c r="L1924" s="3">
        <v>0</v>
      </c>
      <c r="M1924" s="3"/>
      <c r="N1924" s="3">
        <v>-5298.59</v>
      </c>
      <c r="O1924" s="3">
        <v>0.11</v>
      </c>
      <c r="P1924" s="3">
        <v>55256</v>
      </c>
      <c r="Q1924" s="1">
        <v>45017</v>
      </c>
      <c r="R1924" t="s">
        <v>2299</v>
      </c>
    </row>
    <row r="1925" spans="1:18" x14ac:dyDescent="0.25">
      <c r="A1925" t="s">
        <v>135</v>
      </c>
      <c r="B1925" t="s">
        <v>109</v>
      </c>
      <c r="C1925" s="3">
        <v>43704</v>
      </c>
      <c r="D1925" s="3">
        <v>43704</v>
      </c>
      <c r="E1925" s="3">
        <v>0</v>
      </c>
      <c r="F1925" s="3">
        <v>0</v>
      </c>
      <c r="G1925" s="3">
        <v>0</v>
      </c>
      <c r="H1925" s="3">
        <v>39630.449999999997</v>
      </c>
      <c r="I1925" s="3">
        <v>16175.1</v>
      </c>
      <c r="J1925" s="3">
        <v>1149.5999999999999</v>
      </c>
      <c r="K1925" s="3">
        <v>1579.32</v>
      </c>
      <c r="L1925" s="3">
        <v>0</v>
      </c>
      <c r="M1925" s="3"/>
      <c r="N1925" s="3">
        <v>-5128.9799999999996</v>
      </c>
      <c r="O1925" s="3">
        <v>0.51</v>
      </c>
      <c r="P1925" s="3">
        <v>53406</v>
      </c>
      <c r="Q1925" s="1">
        <v>45017</v>
      </c>
      <c r="R1925" t="s">
        <v>2293</v>
      </c>
    </row>
    <row r="1926" spans="1:18" x14ac:dyDescent="0.25">
      <c r="A1926" t="s">
        <v>136</v>
      </c>
      <c r="B1926" t="s">
        <v>1077</v>
      </c>
      <c r="C1926" s="3">
        <v>61576</v>
      </c>
      <c r="D1926" s="3">
        <v>61576</v>
      </c>
      <c r="E1926" s="3">
        <v>0</v>
      </c>
      <c r="F1926" s="3">
        <v>0</v>
      </c>
      <c r="G1926" s="3">
        <v>0</v>
      </c>
      <c r="H1926" s="3">
        <v>39630.449999999997</v>
      </c>
      <c r="I1926" s="3">
        <v>23197.23</v>
      </c>
      <c r="J1926" s="3">
        <v>1032</v>
      </c>
      <c r="K1926" s="3">
        <v>2265.1799999999998</v>
      </c>
      <c r="L1926" s="3">
        <v>0</v>
      </c>
      <c r="M1926" s="3"/>
      <c r="N1926" s="3">
        <v>-5777.42</v>
      </c>
      <c r="O1926" s="3">
        <v>0.56000000000000005</v>
      </c>
      <c r="P1926" s="3">
        <v>60348</v>
      </c>
      <c r="Q1926" s="1">
        <v>45017</v>
      </c>
      <c r="R1926" t="s">
        <v>137</v>
      </c>
    </row>
    <row r="1927" spans="1:18" x14ac:dyDescent="0.25">
      <c r="A1927" t="s">
        <v>138</v>
      </c>
      <c r="B1927" t="s">
        <v>139</v>
      </c>
      <c r="C1927" s="3">
        <v>43193</v>
      </c>
      <c r="D1927" s="3">
        <v>43193</v>
      </c>
      <c r="E1927" s="3">
        <v>0</v>
      </c>
      <c r="F1927" s="3">
        <v>0</v>
      </c>
      <c r="G1927" s="3">
        <v>0</v>
      </c>
      <c r="H1927" s="3">
        <v>39630.449999999997</v>
      </c>
      <c r="I1927" s="3">
        <v>11774.17</v>
      </c>
      <c r="J1927" s="3">
        <v>0</v>
      </c>
      <c r="K1927" s="3">
        <v>1149.6300000000001</v>
      </c>
      <c r="L1927" s="3">
        <v>0</v>
      </c>
      <c r="M1927" s="3"/>
      <c r="N1927" s="3">
        <v>-4722.68</v>
      </c>
      <c r="O1927" s="3">
        <v>0.43</v>
      </c>
      <c r="P1927" s="3">
        <v>47832</v>
      </c>
      <c r="Q1927" s="1">
        <v>45017</v>
      </c>
      <c r="R1927" t="s">
        <v>2300</v>
      </c>
    </row>
    <row r="1928" spans="1:18" x14ac:dyDescent="0.25">
      <c r="A1928" t="s">
        <v>1522</v>
      </c>
      <c r="B1928" t="s">
        <v>141</v>
      </c>
      <c r="C1928" s="3">
        <v>49514</v>
      </c>
      <c r="D1928" s="3">
        <v>49514</v>
      </c>
      <c r="E1928" s="3">
        <v>0</v>
      </c>
      <c r="F1928" s="3">
        <v>0</v>
      </c>
      <c r="G1928" s="3">
        <v>0</v>
      </c>
      <c r="H1928" s="3">
        <v>39630.449999999997</v>
      </c>
      <c r="I1928" s="3">
        <v>12996.99</v>
      </c>
      <c r="J1928" s="3">
        <v>830.4</v>
      </c>
      <c r="K1928" s="3">
        <v>1268.76</v>
      </c>
      <c r="L1928" s="3">
        <v>0</v>
      </c>
      <c r="M1928" s="3"/>
      <c r="N1928" s="3">
        <v>-4835.03</v>
      </c>
      <c r="O1928" s="3">
        <v>0.43</v>
      </c>
      <c r="P1928" s="3">
        <v>49892</v>
      </c>
      <c r="Q1928" s="1">
        <v>45017</v>
      </c>
      <c r="R1928" t="s">
        <v>2301</v>
      </c>
    </row>
    <row r="1929" spans="1:18" x14ac:dyDescent="0.25">
      <c r="A1929" t="s">
        <v>142</v>
      </c>
      <c r="B1929" t="s">
        <v>1249</v>
      </c>
      <c r="C1929" s="3">
        <v>3885393</v>
      </c>
      <c r="D1929" s="3">
        <v>0</v>
      </c>
      <c r="E1929" s="3">
        <v>2428997.2400000002</v>
      </c>
      <c r="F1929" s="3" t="s">
        <v>72</v>
      </c>
      <c r="G1929" s="3">
        <v>0</v>
      </c>
      <c r="H1929" s="3">
        <v>39630.449999999997</v>
      </c>
      <c r="I1929" s="3">
        <v>25866.85</v>
      </c>
      <c r="J1929" s="3">
        <v>163.19999999999999</v>
      </c>
      <c r="K1929" s="3">
        <v>2525.8200000000002</v>
      </c>
      <c r="L1929" s="3">
        <v>0</v>
      </c>
      <c r="M1929" s="3"/>
      <c r="N1929" s="3">
        <v>0</v>
      </c>
      <c r="O1929" s="3">
        <v>0.82</v>
      </c>
      <c r="P1929" s="3">
        <v>4075030</v>
      </c>
      <c r="Q1929" s="1">
        <v>45017</v>
      </c>
      <c r="R1929" t="s">
        <v>2302</v>
      </c>
    </row>
    <row r="1930" spans="1:18" x14ac:dyDescent="0.25">
      <c r="A1930" t="s">
        <v>144</v>
      </c>
      <c r="B1930" t="s">
        <v>1345</v>
      </c>
      <c r="C1930" s="3">
        <v>53750</v>
      </c>
      <c r="D1930" s="3">
        <v>53750</v>
      </c>
      <c r="E1930" s="3">
        <v>0</v>
      </c>
      <c r="F1930" s="3">
        <v>2687.46</v>
      </c>
      <c r="G1930" s="3">
        <v>0</v>
      </c>
      <c r="H1930" s="3">
        <v>39630.449999999997</v>
      </c>
      <c r="I1930" s="3">
        <v>23148.799999999999</v>
      </c>
      <c r="J1930" s="3">
        <v>146.4</v>
      </c>
      <c r="K1930" s="3">
        <v>2260.0100000000002</v>
      </c>
      <c r="L1930" s="3">
        <v>0</v>
      </c>
      <c r="M1930" s="3"/>
      <c r="N1930" s="3">
        <v>0</v>
      </c>
      <c r="O1930" s="3">
        <v>0.88</v>
      </c>
      <c r="P1930" s="3">
        <v>67874</v>
      </c>
      <c r="Q1930" s="1">
        <v>45017</v>
      </c>
      <c r="R1930" t="s">
        <v>145</v>
      </c>
    </row>
    <row r="1931" spans="1:18" x14ac:dyDescent="0.25">
      <c r="A1931" t="s">
        <v>146</v>
      </c>
      <c r="B1931" t="s">
        <v>1005</v>
      </c>
      <c r="C1931" s="3">
        <v>40644</v>
      </c>
      <c r="D1931" s="3">
        <v>40644</v>
      </c>
      <c r="E1931" s="3">
        <v>0</v>
      </c>
      <c r="F1931" s="3">
        <v>0</v>
      </c>
      <c r="G1931" s="3">
        <v>0</v>
      </c>
      <c r="H1931" s="3">
        <v>39630.449999999997</v>
      </c>
      <c r="I1931" s="3">
        <v>8402.34</v>
      </c>
      <c r="J1931" s="3">
        <v>537.6</v>
      </c>
      <c r="K1931" s="3">
        <v>820.48</v>
      </c>
      <c r="L1931" s="3">
        <v>0</v>
      </c>
      <c r="M1931" s="3"/>
      <c r="N1931" s="3">
        <v>2407.7199999999998</v>
      </c>
      <c r="O1931" s="3">
        <v>0.41</v>
      </c>
      <c r="P1931" s="3">
        <v>51799</v>
      </c>
      <c r="Q1931" s="1">
        <v>45017</v>
      </c>
      <c r="R1931" t="s">
        <v>1332</v>
      </c>
    </row>
    <row r="1932" spans="1:18" x14ac:dyDescent="0.25">
      <c r="A1932" t="s">
        <v>148</v>
      </c>
      <c r="B1932" t="s">
        <v>149</v>
      </c>
      <c r="C1932" s="3">
        <v>209766</v>
      </c>
      <c r="D1932" s="3">
        <v>80000</v>
      </c>
      <c r="E1932" s="3">
        <v>129766</v>
      </c>
      <c r="F1932" s="3">
        <v>7698.41</v>
      </c>
      <c r="G1932" s="3">
        <v>0</v>
      </c>
      <c r="H1932" s="3">
        <v>39630.449999999997</v>
      </c>
      <c r="I1932" s="3">
        <v>8123.87</v>
      </c>
      <c r="J1932" s="3">
        <v>519.6</v>
      </c>
      <c r="K1932" s="3">
        <v>793.28</v>
      </c>
      <c r="L1932" s="3">
        <v>0</v>
      </c>
      <c r="M1932" s="3"/>
      <c r="N1932" s="3">
        <v>0</v>
      </c>
      <c r="O1932" s="3">
        <v>0.39</v>
      </c>
      <c r="P1932" s="3">
        <v>186532</v>
      </c>
      <c r="Q1932" s="1">
        <v>45017</v>
      </c>
      <c r="R1932" t="s">
        <v>149</v>
      </c>
    </row>
    <row r="1933" spans="1:18" x14ac:dyDescent="0.25">
      <c r="A1933" t="s">
        <v>150</v>
      </c>
      <c r="B1933" t="s">
        <v>1250</v>
      </c>
      <c r="C1933" s="3">
        <v>50518</v>
      </c>
      <c r="D1933" s="3">
        <v>50518</v>
      </c>
      <c r="E1933" s="3">
        <v>0</v>
      </c>
      <c r="F1933" s="3">
        <v>842</v>
      </c>
      <c r="G1933" s="3">
        <v>0</v>
      </c>
      <c r="H1933" s="3">
        <v>39630.449999999997</v>
      </c>
      <c r="I1933" s="3">
        <v>13941.34</v>
      </c>
      <c r="J1933" s="3">
        <v>890.4</v>
      </c>
      <c r="K1933" s="3">
        <v>1361.38</v>
      </c>
      <c r="L1933" s="3">
        <v>0</v>
      </c>
      <c r="M1933" s="3"/>
      <c r="N1933" s="3">
        <v>0</v>
      </c>
      <c r="O1933" s="3">
        <v>0.43</v>
      </c>
      <c r="P1933" s="3">
        <v>56666</v>
      </c>
      <c r="Q1933" s="1">
        <v>45017</v>
      </c>
      <c r="R1933" t="s">
        <v>1250</v>
      </c>
    </row>
    <row r="1934" spans="1:18" x14ac:dyDescent="0.25">
      <c r="A1934" t="s">
        <v>1524</v>
      </c>
      <c r="B1934" t="s">
        <v>83</v>
      </c>
      <c r="C1934" s="3">
        <v>42465</v>
      </c>
      <c r="D1934" s="3">
        <v>43173</v>
      </c>
      <c r="E1934" s="3">
        <v>0</v>
      </c>
      <c r="F1934" s="3">
        <v>708</v>
      </c>
      <c r="G1934" s="3">
        <v>708</v>
      </c>
      <c r="H1934" s="3">
        <v>39630.449999999997</v>
      </c>
      <c r="I1934" s="3">
        <v>6852.63</v>
      </c>
      <c r="J1934" s="3">
        <v>0</v>
      </c>
      <c r="K1934" s="3">
        <v>586.69000000000005</v>
      </c>
      <c r="L1934" s="3">
        <v>0</v>
      </c>
      <c r="M1934" s="3"/>
      <c r="N1934" s="3">
        <v>0</v>
      </c>
      <c r="O1934" s="3">
        <v>0.23</v>
      </c>
      <c r="P1934" s="3">
        <v>47070</v>
      </c>
      <c r="Q1934" s="1">
        <v>45017</v>
      </c>
      <c r="R1934" t="s">
        <v>83</v>
      </c>
    </row>
    <row r="1935" spans="1:18" x14ac:dyDescent="0.25">
      <c r="A1935" t="s">
        <v>153</v>
      </c>
      <c r="B1935" t="s">
        <v>83</v>
      </c>
      <c r="C1935" s="3">
        <v>59784</v>
      </c>
      <c r="D1935" s="3">
        <v>60781</v>
      </c>
      <c r="E1935" s="3">
        <v>0</v>
      </c>
      <c r="F1935" s="3">
        <v>997</v>
      </c>
      <c r="G1935" s="3">
        <v>997</v>
      </c>
      <c r="H1935" s="3">
        <v>39630.449999999997</v>
      </c>
      <c r="I1935" s="3">
        <v>24111.32</v>
      </c>
      <c r="J1935" s="3">
        <v>0</v>
      </c>
      <c r="K1935" s="3">
        <v>2354.0100000000002</v>
      </c>
      <c r="L1935" s="3">
        <v>0</v>
      </c>
      <c r="M1935" s="3"/>
      <c r="N1935" s="3">
        <v>0</v>
      </c>
      <c r="O1935" s="3">
        <v>0.22</v>
      </c>
      <c r="P1935" s="3">
        <v>66096</v>
      </c>
      <c r="Q1935" s="1">
        <v>45017</v>
      </c>
      <c r="R1935" t="s">
        <v>83</v>
      </c>
    </row>
    <row r="1936" spans="1:18" x14ac:dyDescent="0.25">
      <c r="A1936" t="s">
        <v>154</v>
      </c>
      <c r="B1936" t="s">
        <v>1250</v>
      </c>
      <c r="C1936" s="3">
        <v>47579</v>
      </c>
      <c r="D1936" s="3">
        <v>47579</v>
      </c>
      <c r="E1936" s="3">
        <v>0</v>
      </c>
      <c r="F1936" s="3">
        <v>793</v>
      </c>
      <c r="G1936" s="3">
        <v>0</v>
      </c>
      <c r="H1936" s="3">
        <v>39630.449999999997</v>
      </c>
      <c r="I1936" s="3">
        <v>13941.34</v>
      </c>
      <c r="J1936" s="3">
        <v>902.4</v>
      </c>
      <c r="K1936" s="3">
        <v>1361.38</v>
      </c>
      <c r="L1936" s="3">
        <v>0</v>
      </c>
      <c r="M1936" s="3"/>
      <c r="N1936" s="3">
        <v>0</v>
      </c>
      <c r="O1936" s="3">
        <v>0.43</v>
      </c>
      <c r="P1936" s="3">
        <v>56629</v>
      </c>
      <c r="Q1936" s="1">
        <v>45017</v>
      </c>
      <c r="R1936" t="s">
        <v>1250</v>
      </c>
    </row>
    <row r="1937" spans="1:18" x14ac:dyDescent="0.25">
      <c r="A1937" t="s">
        <v>155</v>
      </c>
      <c r="B1937" t="s">
        <v>149</v>
      </c>
      <c r="C1937" s="3">
        <v>246624</v>
      </c>
      <c r="D1937" s="3">
        <v>80000</v>
      </c>
      <c r="E1937" s="3">
        <v>166624</v>
      </c>
      <c r="F1937" s="3">
        <v>9546</v>
      </c>
      <c r="G1937" s="3">
        <v>0</v>
      </c>
      <c r="H1937" s="3">
        <v>39630.449999999997</v>
      </c>
      <c r="I1937" s="3">
        <v>14074.52</v>
      </c>
      <c r="J1937" s="3">
        <v>0</v>
      </c>
      <c r="K1937" s="3">
        <v>1374.46</v>
      </c>
      <c r="L1937" s="3">
        <v>0</v>
      </c>
      <c r="M1937" s="3"/>
      <c r="N1937" s="3">
        <v>0</v>
      </c>
      <c r="O1937" s="3">
        <v>0.56999999999999995</v>
      </c>
      <c r="P1937" s="3">
        <v>231250</v>
      </c>
      <c r="Q1937" s="1">
        <v>45017</v>
      </c>
      <c r="R1937" t="s">
        <v>149</v>
      </c>
    </row>
    <row r="1938" spans="1:18" x14ac:dyDescent="0.25">
      <c r="A1938" t="s">
        <v>156</v>
      </c>
      <c r="B1938" t="s">
        <v>126</v>
      </c>
      <c r="C1938" s="3">
        <v>113454</v>
      </c>
      <c r="D1938" s="3">
        <v>0</v>
      </c>
      <c r="E1938" s="3">
        <v>104940.51</v>
      </c>
      <c r="F1938" s="3">
        <v>13760.52</v>
      </c>
      <c r="G1938" s="3">
        <v>0</v>
      </c>
      <c r="H1938" s="3">
        <v>39630.449999999997</v>
      </c>
      <c r="I1938" s="3">
        <v>17948.79</v>
      </c>
      <c r="J1938" s="3">
        <v>1146</v>
      </c>
      <c r="K1938" s="3">
        <v>1752.16</v>
      </c>
      <c r="L1938" s="3">
        <v>0</v>
      </c>
      <c r="M1938" s="3"/>
      <c r="N1938" s="3">
        <v>0</v>
      </c>
      <c r="O1938" s="3">
        <v>0.56999999999999995</v>
      </c>
      <c r="P1938" s="3">
        <v>179179</v>
      </c>
      <c r="Q1938" s="1">
        <v>45017</v>
      </c>
      <c r="R1938" t="s">
        <v>126</v>
      </c>
    </row>
    <row r="1939" spans="1:18" x14ac:dyDescent="0.25">
      <c r="A1939" t="s">
        <v>157</v>
      </c>
      <c r="B1939" t="s">
        <v>1251</v>
      </c>
      <c r="C1939" s="3">
        <v>4286544</v>
      </c>
      <c r="D1939" s="3">
        <v>0</v>
      </c>
      <c r="E1939" s="3">
        <v>2641324.9500000002</v>
      </c>
      <c r="F1939" s="3" t="s">
        <v>72</v>
      </c>
      <c r="G1939" s="3">
        <v>0</v>
      </c>
      <c r="H1939" s="3">
        <v>39630.449999999997</v>
      </c>
      <c r="I1939" s="3">
        <v>18209.099999999999</v>
      </c>
      <c r="J1939" s="3">
        <v>1161.5999999999999</v>
      </c>
      <c r="K1939" s="3">
        <v>1777.64</v>
      </c>
      <c r="L1939" s="3">
        <v>0</v>
      </c>
      <c r="M1939" s="3"/>
      <c r="N1939" s="3">
        <v>0</v>
      </c>
      <c r="O1939" s="3">
        <v>0.96</v>
      </c>
      <c r="P1939" s="3">
        <v>4479390</v>
      </c>
      <c r="Q1939" s="1">
        <v>45017</v>
      </c>
      <c r="R1939" t="s">
        <v>2305</v>
      </c>
    </row>
    <row r="1940" spans="1:18" x14ac:dyDescent="0.25">
      <c r="A1940" t="s">
        <v>159</v>
      </c>
      <c r="B1940" t="s">
        <v>160</v>
      </c>
      <c r="C1940" s="3">
        <v>50454</v>
      </c>
      <c r="D1940" s="3">
        <v>50454</v>
      </c>
      <c r="E1940" s="3">
        <v>0</v>
      </c>
      <c r="F1940" s="3">
        <v>0</v>
      </c>
      <c r="G1940" s="3">
        <v>0</v>
      </c>
      <c r="H1940" s="3">
        <v>39630.449999999997</v>
      </c>
      <c r="I1940" s="3">
        <v>13880.8</v>
      </c>
      <c r="J1940" s="3">
        <v>886.8</v>
      </c>
      <c r="K1940" s="3">
        <v>1355.53</v>
      </c>
      <c r="L1940" s="3">
        <v>0</v>
      </c>
      <c r="M1940" s="3"/>
      <c r="N1940" s="3">
        <v>-4917.38</v>
      </c>
      <c r="O1940" s="3">
        <v>0.8</v>
      </c>
      <c r="P1940" s="3">
        <v>50837</v>
      </c>
      <c r="Q1940" s="1">
        <v>45017</v>
      </c>
      <c r="R1940" t="s">
        <v>2306</v>
      </c>
    </row>
    <row r="1941" spans="1:18" x14ac:dyDescent="0.25">
      <c r="A1941" t="s">
        <v>161</v>
      </c>
      <c r="B1941" t="s">
        <v>162</v>
      </c>
      <c r="C1941" s="3">
        <v>46043</v>
      </c>
      <c r="D1941" s="3">
        <v>46043</v>
      </c>
      <c r="E1941" s="3">
        <v>0</v>
      </c>
      <c r="F1941" s="3">
        <v>0</v>
      </c>
      <c r="G1941" s="3">
        <v>0</v>
      </c>
      <c r="H1941" s="3">
        <v>39630.449999999997</v>
      </c>
      <c r="I1941" s="3">
        <v>13917.13</v>
      </c>
      <c r="J1941" s="3">
        <v>889.2</v>
      </c>
      <c r="K1941" s="3">
        <v>1358.97</v>
      </c>
      <c r="L1941" s="3">
        <v>0</v>
      </c>
      <c r="M1941" s="3"/>
      <c r="N1941" s="3">
        <v>-4920.6499999999996</v>
      </c>
      <c r="O1941" s="3">
        <v>0.9</v>
      </c>
      <c r="P1941" s="3">
        <v>50876</v>
      </c>
      <c r="Q1941" s="1">
        <v>45017</v>
      </c>
      <c r="R1941" t="s">
        <v>2307</v>
      </c>
    </row>
    <row r="1942" spans="1:18" x14ac:dyDescent="0.25">
      <c r="A1942" t="s">
        <v>163</v>
      </c>
      <c r="B1942" t="s">
        <v>164</v>
      </c>
      <c r="C1942" s="3">
        <v>52305</v>
      </c>
      <c r="D1942" s="3">
        <v>52305</v>
      </c>
      <c r="E1942" s="3">
        <v>0</v>
      </c>
      <c r="F1942" s="3">
        <v>0</v>
      </c>
      <c r="G1942" s="3">
        <v>0</v>
      </c>
      <c r="H1942" s="3">
        <v>39630.449999999997</v>
      </c>
      <c r="I1942" s="3">
        <v>14292.45</v>
      </c>
      <c r="J1942" s="3">
        <v>913.2</v>
      </c>
      <c r="K1942" s="3">
        <v>1395.46</v>
      </c>
      <c r="L1942" s="3">
        <v>0</v>
      </c>
      <c r="M1942" s="3"/>
      <c r="N1942" s="3">
        <v>-4955.01</v>
      </c>
      <c r="O1942" s="3">
        <v>0.45</v>
      </c>
      <c r="P1942" s="3">
        <v>51277</v>
      </c>
      <c r="Q1942" s="1">
        <v>45017</v>
      </c>
      <c r="R1942" t="s">
        <v>2308</v>
      </c>
    </row>
    <row r="1943" spans="1:18" x14ac:dyDescent="0.25">
      <c r="A1943" t="s">
        <v>165</v>
      </c>
      <c r="B1943" t="s">
        <v>81</v>
      </c>
      <c r="C1943" s="3">
        <v>45444</v>
      </c>
      <c r="D1943" s="3">
        <v>45444</v>
      </c>
      <c r="E1943" s="3">
        <v>0</v>
      </c>
      <c r="F1943" s="3">
        <v>0</v>
      </c>
      <c r="G1943" s="3">
        <v>0</v>
      </c>
      <c r="H1943" s="3">
        <v>39630.449999999997</v>
      </c>
      <c r="I1943" s="3">
        <v>13305.72</v>
      </c>
      <c r="J1943" s="3">
        <v>849.6</v>
      </c>
      <c r="K1943" s="3">
        <v>1299.06</v>
      </c>
      <c r="L1943" s="3">
        <v>0</v>
      </c>
      <c r="M1943" s="3"/>
      <c r="N1943" s="3">
        <v>-4863.93</v>
      </c>
      <c r="O1943" s="3">
        <v>0.1</v>
      </c>
      <c r="P1943" s="3">
        <v>50221</v>
      </c>
      <c r="Q1943" s="1">
        <v>45017</v>
      </c>
      <c r="R1943" t="s">
        <v>2287</v>
      </c>
    </row>
    <row r="1944" spans="1:18" x14ac:dyDescent="0.25">
      <c r="A1944" t="s">
        <v>166</v>
      </c>
      <c r="B1944" t="s">
        <v>167</v>
      </c>
      <c r="C1944" s="3">
        <v>47294</v>
      </c>
      <c r="D1944" s="3">
        <v>47294</v>
      </c>
      <c r="E1944" s="3">
        <v>0</v>
      </c>
      <c r="F1944" s="3">
        <v>0</v>
      </c>
      <c r="G1944" s="3">
        <v>0</v>
      </c>
      <c r="H1944" s="3">
        <v>39630.449999999997</v>
      </c>
      <c r="I1944" s="3">
        <v>15194.43</v>
      </c>
      <c r="J1944" s="3">
        <v>970.8</v>
      </c>
      <c r="K1944" s="3">
        <v>1483.61</v>
      </c>
      <c r="L1944" s="3">
        <v>0</v>
      </c>
      <c r="M1944" s="3"/>
      <c r="N1944" s="3">
        <v>-5038.45</v>
      </c>
      <c r="O1944" s="3">
        <v>0.16</v>
      </c>
      <c r="P1944" s="3">
        <v>52241</v>
      </c>
      <c r="Q1944" s="1">
        <v>45017</v>
      </c>
      <c r="R1944" t="s">
        <v>2309</v>
      </c>
    </row>
    <row r="1945" spans="1:18" x14ac:dyDescent="0.25">
      <c r="A1945" t="s">
        <v>168</v>
      </c>
      <c r="B1945" t="s">
        <v>33</v>
      </c>
      <c r="C1945" s="3">
        <v>103754</v>
      </c>
      <c r="D1945" s="3">
        <v>49400</v>
      </c>
      <c r="E1945" s="3">
        <v>54354</v>
      </c>
      <c r="F1945" s="3">
        <v>3503.78</v>
      </c>
      <c r="G1945" s="3">
        <v>0</v>
      </c>
      <c r="H1945" s="3">
        <v>39630.449999999997</v>
      </c>
      <c r="I1945" s="3">
        <v>14825.16</v>
      </c>
      <c r="J1945" s="3">
        <v>946.8</v>
      </c>
      <c r="K1945" s="3">
        <v>1447.45</v>
      </c>
      <c r="L1945" s="3">
        <v>0</v>
      </c>
      <c r="M1945" s="3"/>
      <c r="N1945" s="3">
        <v>0</v>
      </c>
      <c r="O1945" s="3">
        <v>0.36</v>
      </c>
      <c r="P1945" s="3">
        <v>114708</v>
      </c>
      <c r="Q1945" s="1">
        <v>45017</v>
      </c>
      <c r="R1945" t="s">
        <v>33</v>
      </c>
    </row>
    <row r="1946" spans="1:18" x14ac:dyDescent="0.25">
      <c r="A1946" t="s">
        <v>169</v>
      </c>
      <c r="B1946" t="s">
        <v>170</v>
      </c>
      <c r="C1946" s="3">
        <v>42652</v>
      </c>
      <c r="D1946" s="3">
        <v>43363</v>
      </c>
      <c r="E1946" s="3">
        <v>0</v>
      </c>
      <c r="F1946" s="3">
        <v>711</v>
      </c>
      <c r="G1946" s="3">
        <v>711</v>
      </c>
      <c r="H1946" s="3">
        <v>39630.449999999997</v>
      </c>
      <c r="I1946" s="3">
        <v>10454.49</v>
      </c>
      <c r="J1946" s="3">
        <v>667.2</v>
      </c>
      <c r="K1946" s="3">
        <v>1020.86</v>
      </c>
      <c r="L1946" s="3">
        <v>0</v>
      </c>
      <c r="M1946" s="3"/>
      <c r="N1946" s="3">
        <v>0</v>
      </c>
      <c r="O1946" s="3">
        <v>0</v>
      </c>
      <c r="P1946" s="3">
        <v>51773</v>
      </c>
      <c r="Q1946" s="1">
        <v>45017</v>
      </c>
      <c r="R1946" t="s">
        <v>170</v>
      </c>
    </row>
    <row r="1947" spans="1:18" x14ac:dyDescent="0.25">
      <c r="A1947" t="s">
        <v>171</v>
      </c>
      <c r="B1947" t="s">
        <v>1253</v>
      </c>
      <c r="C1947" s="3">
        <v>89443</v>
      </c>
      <c r="D1947" s="3">
        <v>89443</v>
      </c>
      <c r="E1947" s="3">
        <v>0</v>
      </c>
      <c r="F1947" s="3">
        <v>0</v>
      </c>
      <c r="G1947" s="3">
        <v>0</v>
      </c>
      <c r="H1947" s="3">
        <v>39630.449999999997</v>
      </c>
      <c r="I1947" s="3">
        <v>11326.2</v>
      </c>
      <c r="J1947" s="3">
        <v>723.6</v>
      </c>
      <c r="K1947" s="3">
        <v>1105.56</v>
      </c>
      <c r="L1947" s="3">
        <v>0</v>
      </c>
      <c r="M1947" s="3"/>
      <c r="N1947" s="3">
        <v>0</v>
      </c>
      <c r="O1947" s="3">
        <v>0.19</v>
      </c>
      <c r="P1947" s="3">
        <v>52786</v>
      </c>
      <c r="Q1947" s="1">
        <v>45017</v>
      </c>
      <c r="R1947" t="s">
        <v>2573</v>
      </c>
    </row>
    <row r="1948" spans="1:18" x14ac:dyDescent="0.25">
      <c r="A1948" t="s">
        <v>173</v>
      </c>
      <c r="B1948" t="s">
        <v>1254</v>
      </c>
      <c r="C1948" s="3">
        <v>3397402</v>
      </c>
      <c r="D1948" s="3">
        <v>0</v>
      </c>
      <c r="E1948" s="3">
        <v>2105232.86</v>
      </c>
      <c r="F1948" s="3" t="s">
        <v>72</v>
      </c>
      <c r="G1948" s="3">
        <v>0</v>
      </c>
      <c r="H1948" s="3">
        <v>39630.449999999997</v>
      </c>
      <c r="I1948" s="3">
        <v>11283.83</v>
      </c>
      <c r="J1948" s="3">
        <v>721.2</v>
      </c>
      <c r="K1948" s="3">
        <v>1101.43</v>
      </c>
      <c r="L1948" s="3">
        <v>0</v>
      </c>
      <c r="M1948" s="3"/>
      <c r="N1948" s="3">
        <v>0</v>
      </c>
      <c r="O1948" s="3">
        <v>0.45</v>
      </c>
      <c r="P1948" s="3">
        <v>3555401</v>
      </c>
      <c r="Q1948" s="1">
        <v>45017</v>
      </c>
      <c r="R1948" t="s">
        <v>2310</v>
      </c>
    </row>
    <row r="1949" spans="1:18" x14ac:dyDescent="0.25">
      <c r="A1949" t="s">
        <v>175</v>
      </c>
      <c r="B1949" t="s">
        <v>1348</v>
      </c>
      <c r="C1949" s="3">
        <v>44478</v>
      </c>
      <c r="D1949" s="3">
        <v>0</v>
      </c>
      <c r="E1949" s="3">
        <v>44478</v>
      </c>
      <c r="F1949" s="3">
        <v>2223.9</v>
      </c>
      <c r="G1949" s="3">
        <v>0</v>
      </c>
      <c r="H1949" s="3">
        <v>39630.449999999997</v>
      </c>
      <c r="I1949" s="3">
        <v>12318.99</v>
      </c>
      <c r="J1949" s="3">
        <v>787.2</v>
      </c>
      <c r="K1949" s="3">
        <v>1202.6500000000001</v>
      </c>
      <c r="L1949" s="3">
        <v>0</v>
      </c>
      <c r="M1949" s="3"/>
      <c r="N1949" s="3">
        <v>0</v>
      </c>
      <c r="O1949" s="3">
        <v>0.81</v>
      </c>
      <c r="P1949" s="3">
        <v>100642</v>
      </c>
      <c r="Q1949" s="1">
        <v>45017</v>
      </c>
      <c r="R1949" t="s">
        <v>2311</v>
      </c>
    </row>
    <row r="1950" spans="1:18" x14ac:dyDescent="0.25">
      <c r="A1950" t="s">
        <v>177</v>
      </c>
      <c r="B1950" t="s">
        <v>1255</v>
      </c>
      <c r="C1950" s="3">
        <v>1665994</v>
      </c>
      <c r="D1950" s="3">
        <v>0</v>
      </c>
      <c r="E1950" s="3">
        <v>1109195.6100000001</v>
      </c>
      <c r="F1950" s="3" t="s">
        <v>72</v>
      </c>
      <c r="G1950" s="3">
        <v>0</v>
      </c>
      <c r="H1950" s="3">
        <v>39630.449999999997</v>
      </c>
      <c r="I1950" s="3">
        <v>12318.99</v>
      </c>
      <c r="J1950" s="3">
        <v>787.2</v>
      </c>
      <c r="K1950" s="3">
        <v>1202.6500000000001</v>
      </c>
      <c r="L1950" s="3">
        <v>0</v>
      </c>
      <c r="M1950" s="3"/>
      <c r="N1950" s="3">
        <v>0</v>
      </c>
      <c r="O1950" s="3">
        <v>0.93</v>
      </c>
      <c r="P1950" s="3">
        <v>1775394</v>
      </c>
      <c r="Q1950" s="1">
        <v>45017</v>
      </c>
      <c r="R1950" t="s">
        <v>2312</v>
      </c>
    </row>
    <row r="1951" spans="1:18" x14ac:dyDescent="0.25">
      <c r="A1951" t="s">
        <v>179</v>
      </c>
      <c r="B1951" t="s">
        <v>1256</v>
      </c>
      <c r="C1951" s="3">
        <v>43862</v>
      </c>
      <c r="D1951" s="3">
        <v>43862</v>
      </c>
      <c r="E1951" s="3">
        <v>0</v>
      </c>
      <c r="F1951" s="3">
        <v>0</v>
      </c>
      <c r="G1951" s="3">
        <v>0</v>
      </c>
      <c r="H1951" s="3">
        <v>39630.449999999997</v>
      </c>
      <c r="I1951" s="3">
        <v>11689.42</v>
      </c>
      <c r="J1951" s="3">
        <v>747.6</v>
      </c>
      <c r="K1951" s="3">
        <v>1141.3699999999999</v>
      </c>
      <c r="L1951" s="3">
        <v>0</v>
      </c>
      <c r="M1951" s="3"/>
      <c r="N1951" s="3">
        <v>-4715.05</v>
      </c>
      <c r="O1951" s="3">
        <v>0.21</v>
      </c>
      <c r="P1951" s="3">
        <v>48494</v>
      </c>
      <c r="Q1951" s="1">
        <v>45017</v>
      </c>
      <c r="R1951" t="s">
        <v>180</v>
      </c>
    </row>
    <row r="1952" spans="1:18" x14ac:dyDescent="0.25">
      <c r="A1952" t="s">
        <v>181</v>
      </c>
      <c r="B1952" t="s">
        <v>1349</v>
      </c>
      <c r="C1952" s="3">
        <v>77896</v>
      </c>
      <c r="D1952" s="3">
        <v>60000</v>
      </c>
      <c r="E1952" s="3">
        <v>17896</v>
      </c>
      <c r="F1952" s="3">
        <v>894.8</v>
      </c>
      <c r="G1952" s="3">
        <v>0</v>
      </c>
      <c r="H1952" s="3">
        <v>39630.449999999997</v>
      </c>
      <c r="I1952" s="3">
        <v>10684.53</v>
      </c>
      <c r="J1952" s="3">
        <v>681.6</v>
      </c>
      <c r="K1952" s="3">
        <v>1043.24</v>
      </c>
      <c r="L1952" s="3">
        <v>0</v>
      </c>
      <c r="M1952" s="3"/>
      <c r="N1952" s="3">
        <v>0</v>
      </c>
      <c r="O1952" s="3">
        <v>0.38</v>
      </c>
      <c r="P1952" s="3">
        <v>70831</v>
      </c>
      <c r="Q1952" s="1">
        <v>45017</v>
      </c>
      <c r="R1952" t="s">
        <v>182</v>
      </c>
    </row>
    <row r="1953" spans="1:18" x14ac:dyDescent="0.25">
      <c r="A1953" t="s">
        <v>183</v>
      </c>
      <c r="B1953" t="s">
        <v>1350</v>
      </c>
      <c r="C1953" s="3">
        <v>47649</v>
      </c>
      <c r="D1953" s="3">
        <v>47649</v>
      </c>
      <c r="E1953" s="3">
        <v>0</v>
      </c>
      <c r="F1953" s="3">
        <v>0</v>
      </c>
      <c r="G1953" s="3">
        <v>0</v>
      </c>
      <c r="H1953" s="3">
        <v>39630.449999999997</v>
      </c>
      <c r="I1953" s="3">
        <v>10569.51</v>
      </c>
      <c r="J1953" s="3">
        <v>675.6</v>
      </c>
      <c r="K1953" s="3">
        <v>1032.22</v>
      </c>
      <c r="L1953" s="3">
        <v>0</v>
      </c>
      <c r="M1953" s="3"/>
      <c r="N1953" s="3">
        <v>-4611.43</v>
      </c>
      <c r="O1953" s="3">
        <v>0.65</v>
      </c>
      <c r="P1953" s="3">
        <v>47297</v>
      </c>
      <c r="Q1953" s="1">
        <v>45017</v>
      </c>
      <c r="R1953" t="s">
        <v>2607</v>
      </c>
    </row>
    <row r="1954" spans="1:18" x14ac:dyDescent="0.25">
      <c r="A1954" t="s">
        <v>185</v>
      </c>
      <c r="B1954" t="s">
        <v>1351</v>
      </c>
      <c r="C1954" s="3">
        <v>87985</v>
      </c>
      <c r="D1954" s="3">
        <v>89419</v>
      </c>
      <c r="E1954" s="3">
        <v>0</v>
      </c>
      <c r="F1954" s="3">
        <v>4301.7</v>
      </c>
      <c r="G1954" s="3">
        <v>1434</v>
      </c>
      <c r="H1954" s="3">
        <v>39630.449999999997</v>
      </c>
      <c r="I1954" s="3">
        <v>11338.31</v>
      </c>
      <c r="J1954" s="3">
        <v>0</v>
      </c>
      <c r="K1954" s="3">
        <v>1107.28</v>
      </c>
      <c r="L1954" s="3">
        <v>0</v>
      </c>
      <c r="M1954" s="3"/>
      <c r="N1954" s="3">
        <v>0</v>
      </c>
      <c r="O1954" s="3">
        <v>0.26</v>
      </c>
      <c r="P1954" s="3">
        <v>54944</v>
      </c>
      <c r="Q1954" s="1">
        <v>45017</v>
      </c>
      <c r="R1954" t="s">
        <v>186</v>
      </c>
    </row>
    <row r="1955" spans="1:18" x14ac:dyDescent="0.25">
      <c r="A1955" t="s">
        <v>187</v>
      </c>
      <c r="B1955" t="s">
        <v>188</v>
      </c>
      <c r="C1955" s="3">
        <v>41721</v>
      </c>
      <c r="D1955" s="3">
        <v>41721</v>
      </c>
      <c r="E1955" s="3">
        <v>0</v>
      </c>
      <c r="F1955" s="3">
        <v>0</v>
      </c>
      <c r="G1955" s="3">
        <v>0</v>
      </c>
      <c r="H1955" s="3">
        <v>39630.449999999997</v>
      </c>
      <c r="I1955" s="3">
        <v>10345.530000000001</v>
      </c>
      <c r="J1955" s="3">
        <v>0</v>
      </c>
      <c r="K1955" s="3">
        <v>1010.19</v>
      </c>
      <c r="L1955" s="3">
        <v>0</v>
      </c>
      <c r="M1955" s="3"/>
      <c r="N1955" s="3">
        <v>-4590.7</v>
      </c>
      <c r="O1955" s="3">
        <v>0.53</v>
      </c>
      <c r="P1955" s="3">
        <v>46396</v>
      </c>
      <c r="Q1955" s="1">
        <v>45017</v>
      </c>
      <c r="R1955" t="s">
        <v>2313</v>
      </c>
    </row>
    <row r="1956" spans="1:18" x14ac:dyDescent="0.25">
      <c r="A1956" t="s">
        <v>189</v>
      </c>
      <c r="B1956" t="s">
        <v>190</v>
      </c>
      <c r="C1956" s="3">
        <v>45610</v>
      </c>
      <c r="D1956" s="3">
        <v>45610</v>
      </c>
      <c r="E1956" s="3">
        <v>0</v>
      </c>
      <c r="F1956" s="3">
        <v>0</v>
      </c>
      <c r="G1956" s="3">
        <v>0</v>
      </c>
      <c r="H1956" s="3">
        <v>39630.449999999997</v>
      </c>
      <c r="I1956" s="3">
        <v>13475.22</v>
      </c>
      <c r="J1956" s="3">
        <v>860.4</v>
      </c>
      <c r="K1956" s="3">
        <v>1315.93</v>
      </c>
      <c r="L1956" s="3">
        <v>0</v>
      </c>
      <c r="M1956" s="3"/>
      <c r="N1956" s="3">
        <v>-4879.75</v>
      </c>
      <c r="O1956" s="3">
        <v>0.75</v>
      </c>
      <c r="P1956" s="3">
        <v>50403</v>
      </c>
      <c r="Q1956" s="1">
        <v>45017</v>
      </c>
      <c r="R1956" t="s">
        <v>2314</v>
      </c>
    </row>
    <row r="1957" spans="1:18" x14ac:dyDescent="0.25">
      <c r="A1957" t="s">
        <v>191</v>
      </c>
      <c r="B1957" t="s">
        <v>1090</v>
      </c>
      <c r="C1957" s="3">
        <v>44775</v>
      </c>
      <c r="D1957" s="3">
        <v>45522</v>
      </c>
      <c r="E1957" s="3">
        <v>0</v>
      </c>
      <c r="F1957" s="3">
        <v>747</v>
      </c>
      <c r="G1957" s="3">
        <v>747</v>
      </c>
      <c r="H1957" s="3">
        <v>39630.449999999997</v>
      </c>
      <c r="I1957" s="3">
        <v>12621.67</v>
      </c>
      <c r="J1957" s="3">
        <v>806.4</v>
      </c>
      <c r="K1957" s="3">
        <v>1232.6099999999999</v>
      </c>
      <c r="L1957" s="3">
        <v>0</v>
      </c>
      <c r="M1957" s="3"/>
      <c r="N1957" s="3">
        <v>0</v>
      </c>
      <c r="O1957" s="3">
        <v>0.87</v>
      </c>
      <c r="P1957" s="3">
        <v>54292</v>
      </c>
      <c r="Q1957" s="1">
        <v>45017</v>
      </c>
      <c r="R1957" t="s">
        <v>2315</v>
      </c>
    </row>
    <row r="1958" spans="1:18" x14ac:dyDescent="0.25">
      <c r="A1958" t="s">
        <v>193</v>
      </c>
      <c r="B1958" t="s">
        <v>1090</v>
      </c>
      <c r="C1958" s="3">
        <v>72448</v>
      </c>
      <c r="D1958" s="3">
        <v>73678</v>
      </c>
      <c r="E1958" s="3">
        <v>0</v>
      </c>
      <c r="F1958" s="3">
        <v>1208</v>
      </c>
      <c r="G1958" s="3">
        <v>1230</v>
      </c>
      <c r="H1958" s="3">
        <v>39630.449999999997</v>
      </c>
      <c r="I1958" s="3">
        <v>11392.79</v>
      </c>
      <c r="J1958" s="3">
        <v>0</v>
      </c>
      <c r="K1958" s="3">
        <v>1112.0999999999999</v>
      </c>
      <c r="L1958" s="3">
        <v>29880.94</v>
      </c>
      <c r="M1958" s="3"/>
      <c r="N1958" s="3">
        <v>0</v>
      </c>
      <c r="O1958" s="3">
        <v>0.72</v>
      </c>
      <c r="P1958" s="3">
        <v>81995</v>
      </c>
      <c r="Q1958" s="1">
        <v>45017</v>
      </c>
      <c r="R1958" t="s">
        <v>2315</v>
      </c>
    </row>
    <row r="1959" spans="1:18" x14ac:dyDescent="0.25">
      <c r="A1959" t="s">
        <v>194</v>
      </c>
      <c r="B1959" t="s">
        <v>1353</v>
      </c>
      <c r="C1959" s="3">
        <v>43465</v>
      </c>
      <c r="D1959" s="3">
        <v>43465</v>
      </c>
      <c r="E1959" s="3">
        <v>0</v>
      </c>
      <c r="F1959" s="3">
        <v>725</v>
      </c>
      <c r="G1959" s="3">
        <v>0</v>
      </c>
      <c r="H1959" s="3">
        <v>39630.449999999997</v>
      </c>
      <c r="I1959" s="3">
        <v>11283.83</v>
      </c>
      <c r="J1959" s="3">
        <v>721.2</v>
      </c>
      <c r="K1959" s="3">
        <v>1101.43</v>
      </c>
      <c r="L1959" s="3">
        <v>0</v>
      </c>
      <c r="M1959" s="3"/>
      <c r="N1959" s="3">
        <v>0</v>
      </c>
      <c r="O1959" s="3">
        <v>0.09</v>
      </c>
      <c r="P1959" s="3">
        <v>53462</v>
      </c>
      <c r="Q1959" s="1">
        <v>45017</v>
      </c>
      <c r="R1959" t="s">
        <v>2316</v>
      </c>
    </row>
    <row r="1960" spans="1:18" x14ac:dyDescent="0.25">
      <c r="A1960" t="s">
        <v>196</v>
      </c>
      <c r="B1960" t="s">
        <v>1354</v>
      </c>
      <c r="C1960" s="3">
        <v>39938</v>
      </c>
      <c r="D1960" s="3">
        <v>40604</v>
      </c>
      <c r="E1960" s="3">
        <v>0</v>
      </c>
      <c r="F1960" s="3">
        <v>666</v>
      </c>
      <c r="G1960" s="3">
        <v>666</v>
      </c>
      <c r="H1960" s="3">
        <v>39630.449999999997</v>
      </c>
      <c r="I1960" s="3">
        <v>7681.96</v>
      </c>
      <c r="J1960" s="3">
        <v>490.8</v>
      </c>
      <c r="K1960" s="3">
        <v>750.24</v>
      </c>
      <c r="L1960" s="3">
        <v>0</v>
      </c>
      <c r="M1960" s="3"/>
      <c r="N1960" s="3">
        <v>0</v>
      </c>
      <c r="O1960" s="3">
        <v>0.55000000000000004</v>
      </c>
      <c r="P1960" s="3">
        <v>48554</v>
      </c>
      <c r="Q1960" s="1">
        <v>45017</v>
      </c>
      <c r="R1960" t="s">
        <v>2317</v>
      </c>
    </row>
    <row r="1961" spans="1:18" x14ac:dyDescent="0.25">
      <c r="A1961" t="s">
        <v>198</v>
      </c>
      <c r="B1961" t="s">
        <v>1355</v>
      </c>
      <c r="C1961" s="3">
        <v>-45801.71</v>
      </c>
      <c r="D1961" s="3">
        <v>0</v>
      </c>
      <c r="E1961" s="3">
        <v>0</v>
      </c>
      <c r="F1961" s="3">
        <v>0</v>
      </c>
      <c r="G1961" s="3">
        <v>45801.71</v>
      </c>
      <c r="H1961" s="3">
        <v>39630.449999999997</v>
      </c>
      <c r="I1961" s="3">
        <v>8989.5300000000007</v>
      </c>
      <c r="J1961" s="3">
        <v>574.79999999999995</v>
      </c>
      <c r="K1961" s="3">
        <v>877.98</v>
      </c>
      <c r="L1961" s="3">
        <v>0</v>
      </c>
      <c r="M1961" s="3"/>
      <c r="N1961" s="3">
        <v>0</v>
      </c>
      <c r="O1961" s="3">
        <v>0.95</v>
      </c>
      <c r="P1961" s="3">
        <v>4272</v>
      </c>
      <c r="Q1961" s="1">
        <v>45017</v>
      </c>
      <c r="R1961" t="s">
        <v>2318</v>
      </c>
    </row>
    <row r="1962" spans="1:18" x14ac:dyDescent="0.25">
      <c r="A1962" t="s">
        <v>200</v>
      </c>
      <c r="B1962" t="s">
        <v>201</v>
      </c>
      <c r="C1962" s="3">
        <v>40608</v>
      </c>
      <c r="D1962" s="3">
        <v>40608</v>
      </c>
      <c r="E1962" s="3">
        <v>0</v>
      </c>
      <c r="F1962" s="3">
        <v>0</v>
      </c>
      <c r="G1962" s="3">
        <v>0</v>
      </c>
      <c r="H1962" s="3">
        <v>39630.449999999997</v>
      </c>
      <c r="I1962" s="3">
        <v>8366.01</v>
      </c>
      <c r="J1962" s="3">
        <v>535.20000000000005</v>
      </c>
      <c r="K1962" s="3">
        <v>816.69</v>
      </c>
      <c r="L1962" s="3">
        <v>0</v>
      </c>
      <c r="M1962" s="3"/>
      <c r="N1962" s="3">
        <v>-4408.01</v>
      </c>
      <c r="O1962" s="3">
        <v>0.66</v>
      </c>
      <c r="P1962" s="3">
        <v>44941</v>
      </c>
      <c r="Q1962" s="1">
        <v>45017</v>
      </c>
      <c r="R1962" t="s">
        <v>2319</v>
      </c>
    </row>
    <row r="1963" spans="1:18" x14ac:dyDescent="0.25">
      <c r="A1963" t="s">
        <v>202</v>
      </c>
      <c r="B1963" t="s">
        <v>203</v>
      </c>
      <c r="C1963" s="3">
        <v>206312</v>
      </c>
      <c r="D1963" s="3">
        <v>206312</v>
      </c>
      <c r="E1963" s="3">
        <v>0</v>
      </c>
      <c r="F1963" s="3">
        <v>3154</v>
      </c>
      <c r="G1963" s="3">
        <v>0</v>
      </c>
      <c r="H1963" s="3">
        <v>39630.449999999997</v>
      </c>
      <c r="I1963" s="3">
        <v>9098.5</v>
      </c>
      <c r="J1963" s="3">
        <v>580.79999999999995</v>
      </c>
      <c r="K1963" s="3">
        <v>888.3</v>
      </c>
      <c r="L1963" s="3">
        <v>0</v>
      </c>
      <c r="M1963" s="3"/>
      <c r="N1963" s="3">
        <v>0</v>
      </c>
      <c r="O1963" s="3">
        <v>0.95</v>
      </c>
      <c r="P1963" s="3">
        <v>53353</v>
      </c>
      <c r="Q1963" s="1">
        <v>45017</v>
      </c>
      <c r="R1963" t="s">
        <v>203</v>
      </c>
    </row>
    <row r="1964" spans="1:18" x14ac:dyDescent="0.25">
      <c r="A1964" t="s">
        <v>204</v>
      </c>
      <c r="B1964" t="s">
        <v>1259</v>
      </c>
      <c r="C1964" s="3">
        <v>3231665</v>
      </c>
      <c r="D1964" s="3">
        <v>0</v>
      </c>
      <c r="E1964" s="3">
        <v>2011270.55</v>
      </c>
      <c r="F1964" s="3" t="s">
        <v>72</v>
      </c>
      <c r="G1964" s="3">
        <v>0</v>
      </c>
      <c r="H1964" s="3">
        <v>39630.449999999997</v>
      </c>
      <c r="I1964" s="3">
        <v>11883.13</v>
      </c>
      <c r="J1964" s="3">
        <v>759.6</v>
      </c>
      <c r="K1964" s="3">
        <v>1160.31</v>
      </c>
      <c r="L1964" s="3">
        <v>0</v>
      </c>
      <c r="M1964" s="3"/>
      <c r="N1964" s="3">
        <v>0</v>
      </c>
      <c r="O1964" s="3">
        <v>0.98</v>
      </c>
      <c r="P1964" s="3">
        <v>3385663</v>
      </c>
      <c r="Q1964" s="1">
        <v>45017</v>
      </c>
      <c r="R1964" t="s">
        <v>2320</v>
      </c>
    </row>
    <row r="1965" spans="1:18" x14ac:dyDescent="0.25">
      <c r="A1965" t="s">
        <v>1093</v>
      </c>
      <c r="B1965" t="s">
        <v>207</v>
      </c>
      <c r="C1965" s="3">
        <v>48921</v>
      </c>
      <c r="D1965" s="3">
        <v>48921</v>
      </c>
      <c r="E1965" s="3">
        <v>0</v>
      </c>
      <c r="F1965" s="3">
        <v>0</v>
      </c>
      <c r="G1965" s="3">
        <v>0</v>
      </c>
      <c r="H1965" s="3">
        <v>39630.449999999997</v>
      </c>
      <c r="I1965" s="3">
        <v>11199.08</v>
      </c>
      <c r="J1965" s="3">
        <v>715.2</v>
      </c>
      <c r="K1965" s="3">
        <v>1093.17</v>
      </c>
      <c r="L1965" s="3">
        <v>0</v>
      </c>
      <c r="M1965" s="3"/>
      <c r="N1965" s="3">
        <v>-4669.24</v>
      </c>
      <c r="O1965" s="3">
        <v>0.34</v>
      </c>
      <c r="P1965" s="3">
        <v>47969</v>
      </c>
      <c r="Q1965" s="1">
        <v>45017</v>
      </c>
      <c r="R1965" t="s">
        <v>2321</v>
      </c>
    </row>
    <row r="1966" spans="1:18" x14ac:dyDescent="0.25">
      <c r="A1966" t="s">
        <v>208</v>
      </c>
      <c r="B1966" t="s">
        <v>1261</v>
      </c>
      <c r="C1966" s="3">
        <v>2701330</v>
      </c>
      <c r="D1966" s="3">
        <v>0</v>
      </c>
      <c r="E1966" s="3">
        <v>1705763.31</v>
      </c>
      <c r="F1966" s="3" t="s">
        <v>72</v>
      </c>
      <c r="G1966" s="3">
        <v>0</v>
      </c>
      <c r="H1966" s="3">
        <v>39630.449999999997</v>
      </c>
      <c r="I1966" s="3">
        <v>11992.1</v>
      </c>
      <c r="J1966" s="3">
        <v>766.8</v>
      </c>
      <c r="K1966" s="3">
        <v>1170.6300000000001</v>
      </c>
      <c r="L1966" s="3">
        <v>0</v>
      </c>
      <c r="M1966" s="3"/>
      <c r="N1966" s="3">
        <v>0</v>
      </c>
      <c r="O1966" s="3">
        <v>0.85</v>
      </c>
      <c r="P1966" s="3">
        <v>2840179</v>
      </c>
      <c r="Q1966" s="1">
        <v>45017</v>
      </c>
      <c r="R1966" t="s">
        <v>2322</v>
      </c>
    </row>
    <row r="1967" spans="1:18" x14ac:dyDescent="0.25">
      <c r="A1967" t="s">
        <v>210</v>
      </c>
      <c r="B1967" t="s">
        <v>58</v>
      </c>
      <c r="C1967" s="3">
        <v>73250</v>
      </c>
      <c r="D1967" s="3">
        <v>73250</v>
      </c>
      <c r="E1967" s="3" t="s">
        <v>59</v>
      </c>
      <c r="F1967" s="3" t="s">
        <v>59</v>
      </c>
      <c r="G1967" s="3">
        <v>0</v>
      </c>
      <c r="H1967" s="3">
        <v>39630.449999999997</v>
      </c>
      <c r="I1967" s="3">
        <v>11992.1</v>
      </c>
      <c r="J1967" s="3">
        <v>766.8</v>
      </c>
      <c r="K1967" s="3">
        <v>1170.6300000000001</v>
      </c>
      <c r="L1967" s="3">
        <v>0</v>
      </c>
      <c r="M1967" s="3"/>
      <c r="N1967" s="3">
        <v>24349.03</v>
      </c>
      <c r="O1967" s="3">
        <v>0.99</v>
      </c>
      <c r="P1967" s="3">
        <v>77910</v>
      </c>
      <c r="Q1967" s="1">
        <v>45017</v>
      </c>
      <c r="R1967" t="s">
        <v>2280</v>
      </c>
    </row>
    <row r="1968" spans="1:18" x14ac:dyDescent="0.25">
      <c r="A1968" t="s">
        <v>211</v>
      </c>
      <c r="B1968" t="s">
        <v>212</v>
      </c>
      <c r="C1968" s="3">
        <v>43392</v>
      </c>
      <c r="D1968" s="3">
        <v>43392</v>
      </c>
      <c r="E1968" s="3">
        <v>0</v>
      </c>
      <c r="F1968" s="3">
        <v>0</v>
      </c>
      <c r="G1968" s="3">
        <v>0</v>
      </c>
      <c r="H1968" s="3">
        <v>39630.449999999997</v>
      </c>
      <c r="I1968" s="3">
        <v>11992.1</v>
      </c>
      <c r="J1968" s="3">
        <v>0</v>
      </c>
      <c r="K1968" s="3">
        <v>1170.6300000000001</v>
      </c>
      <c r="L1968" s="3">
        <v>0</v>
      </c>
      <c r="M1968" s="3"/>
      <c r="N1968" s="3">
        <v>-4742.32</v>
      </c>
      <c r="O1968" s="3">
        <v>0.14000000000000001</v>
      </c>
      <c r="P1968" s="3">
        <v>48051</v>
      </c>
      <c r="Q1968" s="1">
        <v>45017</v>
      </c>
      <c r="R1968" t="s">
        <v>2323</v>
      </c>
    </row>
    <row r="1969" spans="1:18" x14ac:dyDescent="0.25">
      <c r="A1969" t="s">
        <v>213</v>
      </c>
      <c r="B1969" t="s">
        <v>1356</v>
      </c>
      <c r="C1969" s="3">
        <v>61368</v>
      </c>
      <c r="D1969" s="3">
        <v>141368</v>
      </c>
      <c r="E1969" s="3">
        <v>0</v>
      </c>
      <c r="F1969" s="3">
        <v>0</v>
      </c>
      <c r="G1969" s="3">
        <v>80000</v>
      </c>
      <c r="H1969" s="3">
        <v>39630.449999999997</v>
      </c>
      <c r="I1969" s="3">
        <v>11992.1</v>
      </c>
      <c r="J1969" s="3">
        <v>0</v>
      </c>
      <c r="K1969" s="3">
        <v>1170.6300000000001</v>
      </c>
      <c r="L1969" s="3">
        <v>14940.47</v>
      </c>
      <c r="M1969" s="3"/>
      <c r="N1969" s="3">
        <v>-4742.32</v>
      </c>
      <c r="O1969" s="3">
        <v>0</v>
      </c>
      <c r="P1969" s="3">
        <v>-17008.669999999998</v>
      </c>
      <c r="Q1969" s="1">
        <v>45017</v>
      </c>
      <c r="R1969" t="s">
        <v>2324</v>
      </c>
    </row>
    <row r="1970" spans="1:18" x14ac:dyDescent="0.25">
      <c r="A1970" t="s">
        <v>215</v>
      </c>
      <c r="B1970" t="s">
        <v>216</v>
      </c>
      <c r="C1970" s="3">
        <v>64068</v>
      </c>
      <c r="D1970" s="3">
        <v>64088</v>
      </c>
      <c r="E1970" s="3" t="s">
        <v>59</v>
      </c>
      <c r="F1970" s="3" t="s">
        <v>59</v>
      </c>
      <c r="G1970" s="3">
        <v>20</v>
      </c>
      <c r="H1970" s="3">
        <v>39630.449999999997</v>
      </c>
      <c r="I1970" s="3">
        <v>9274.0499999999993</v>
      </c>
      <c r="J1970" s="3">
        <v>592.79999999999995</v>
      </c>
      <c r="K1970" s="3">
        <v>905.52</v>
      </c>
      <c r="L1970" s="3">
        <v>0</v>
      </c>
      <c r="M1970" s="3"/>
      <c r="N1970" s="3">
        <v>17408.53</v>
      </c>
      <c r="O1970" s="3">
        <v>0.65</v>
      </c>
      <c r="P1970" s="3">
        <v>67792</v>
      </c>
      <c r="Q1970" s="1">
        <v>45017</v>
      </c>
      <c r="R1970" t="s">
        <v>2325</v>
      </c>
    </row>
    <row r="1971" spans="1:18" x14ac:dyDescent="0.25">
      <c r="A1971" t="s">
        <v>217</v>
      </c>
      <c r="B1971" t="s">
        <v>218</v>
      </c>
      <c r="C1971" s="3">
        <v>51101</v>
      </c>
      <c r="D1971" s="3">
        <v>51101</v>
      </c>
      <c r="E1971" s="3">
        <v>0</v>
      </c>
      <c r="F1971" s="3">
        <v>0</v>
      </c>
      <c r="G1971" s="3">
        <v>0</v>
      </c>
      <c r="H1971" s="3">
        <v>39630.449999999997</v>
      </c>
      <c r="I1971" s="3">
        <v>8462.8700000000008</v>
      </c>
      <c r="J1971" s="3">
        <v>0</v>
      </c>
      <c r="K1971" s="3">
        <v>826.33</v>
      </c>
      <c r="L1971" s="3">
        <v>0</v>
      </c>
      <c r="M1971" s="3"/>
      <c r="N1971" s="3">
        <v>2527.7199999999998</v>
      </c>
      <c r="O1971" s="3">
        <v>0.63</v>
      </c>
      <c r="P1971" s="3">
        <v>51448</v>
      </c>
      <c r="Q1971" s="1">
        <v>45017</v>
      </c>
      <c r="R1971" t="s">
        <v>2326</v>
      </c>
    </row>
    <row r="1972" spans="1:18" x14ac:dyDescent="0.25">
      <c r="A1972" t="s">
        <v>219</v>
      </c>
      <c r="B1972" t="s">
        <v>220</v>
      </c>
      <c r="C1972" s="3">
        <v>60298</v>
      </c>
      <c r="D1972" s="3">
        <v>60300</v>
      </c>
      <c r="E1972" s="3">
        <v>0</v>
      </c>
      <c r="F1972" s="3">
        <v>0</v>
      </c>
      <c r="G1972" s="3">
        <v>2</v>
      </c>
      <c r="H1972" s="3">
        <v>39630.449999999997</v>
      </c>
      <c r="I1972" s="3">
        <v>11586.51</v>
      </c>
      <c r="J1972" s="3">
        <v>0</v>
      </c>
      <c r="K1972" s="3">
        <v>1131.3800000000001</v>
      </c>
      <c r="L1972" s="3">
        <v>17430.55</v>
      </c>
      <c r="M1972" s="3"/>
      <c r="N1972" s="3">
        <v>40754.949999999997</v>
      </c>
      <c r="O1972" s="3">
        <v>0.16</v>
      </c>
      <c r="P1972" s="3">
        <v>110532</v>
      </c>
      <c r="Q1972" s="1">
        <v>45017</v>
      </c>
      <c r="R1972" t="s">
        <v>2327</v>
      </c>
    </row>
    <row r="1973" spans="1:18" x14ac:dyDescent="0.25">
      <c r="A1973" t="s">
        <v>221</v>
      </c>
      <c r="B1973" t="s">
        <v>1262</v>
      </c>
      <c r="C1973" s="3">
        <v>44159</v>
      </c>
      <c r="D1973" s="3">
        <v>44159</v>
      </c>
      <c r="E1973" s="3">
        <v>0</v>
      </c>
      <c r="F1973" s="3">
        <v>0</v>
      </c>
      <c r="G1973" s="3">
        <v>0</v>
      </c>
      <c r="H1973" s="3">
        <v>39630.449999999997</v>
      </c>
      <c r="I1973" s="3">
        <v>11992.1</v>
      </c>
      <c r="J1973" s="3">
        <v>766.8</v>
      </c>
      <c r="K1973" s="3">
        <v>1170.6300000000001</v>
      </c>
      <c r="L1973" s="3">
        <v>0</v>
      </c>
      <c r="M1973" s="3"/>
      <c r="N1973" s="3">
        <v>-4742.32</v>
      </c>
      <c r="O1973" s="3">
        <v>0.34</v>
      </c>
      <c r="P1973" s="3">
        <v>48818</v>
      </c>
      <c r="Q1973" s="1">
        <v>45017</v>
      </c>
      <c r="R1973" t="s">
        <v>222</v>
      </c>
    </row>
    <row r="1974" spans="1:18" x14ac:dyDescent="0.25">
      <c r="A1974" t="s">
        <v>223</v>
      </c>
      <c r="B1974" t="s">
        <v>1263</v>
      </c>
      <c r="C1974" s="3">
        <v>3488404</v>
      </c>
      <c r="D1974" s="3">
        <v>0</v>
      </c>
      <c r="E1974" s="3">
        <v>2160122.54</v>
      </c>
      <c r="F1974" s="3" t="s">
        <v>72</v>
      </c>
      <c r="G1974" s="3">
        <v>0</v>
      </c>
      <c r="H1974" s="3">
        <v>39630.449999999997</v>
      </c>
      <c r="I1974" s="3">
        <v>11998.15</v>
      </c>
      <c r="J1974" s="3">
        <v>766.8</v>
      </c>
      <c r="K1974" s="3">
        <v>1171.32</v>
      </c>
      <c r="L1974" s="3">
        <v>0</v>
      </c>
      <c r="M1974" s="3"/>
      <c r="N1974" s="3">
        <v>0</v>
      </c>
      <c r="O1974" s="3">
        <v>0.15</v>
      </c>
      <c r="P1974" s="3">
        <v>3649977</v>
      </c>
      <c r="Q1974" s="1">
        <v>45017</v>
      </c>
      <c r="R1974" t="s">
        <v>2328</v>
      </c>
    </row>
    <row r="1975" spans="1:18" x14ac:dyDescent="0.25">
      <c r="A1975" t="s">
        <v>225</v>
      </c>
      <c r="B1975" t="s">
        <v>1357</v>
      </c>
      <c r="C1975" s="3">
        <v>90797</v>
      </c>
      <c r="D1975" s="3">
        <v>84534</v>
      </c>
      <c r="E1975" s="3">
        <v>0</v>
      </c>
      <c r="F1975" s="3">
        <v>0</v>
      </c>
      <c r="G1975" s="3">
        <v>0</v>
      </c>
      <c r="H1975" s="3">
        <v>39630.449999999997</v>
      </c>
      <c r="I1975" s="3">
        <v>11992.1</v>
      </c>
      <c r="J1975" s="3">
        <v>766.8</v>
      </c>
      <c r="K1975" s="3">
        <v>1170.6300000000001</v>
      </c>
      <c r="L1975" s="3">
        <v>0</v>
      </c>
      <c r="M1975" s="3"/>
      <c r="N1975" s="3">
        <v>-4742.32</v>
      </c>
      <c r="O1975" s="3">
        <v>0.34</v>
      </c>
      <c r="P1975" s="3">
        <v>48818</v>
      </c>
      <c r="Q1975" s="1">
        <v>45017</v>
      </c>
      <c r="R1975" t="s">
        <v>2329</v>
      </c>
    </row>
    <row r="1976" spans="1:18" x14ac:dyDescent="0.25">
      <c r="A1976" t="s">
        <v>227</v>
      </c>
      <c r="B1976" t="s">
        <v>228</v>
      </c>
      <c r="C1976" s="3">
        <v>44159</v>
      </c>
      <c r="D1976" s="3">
        <v>44159</v>
      </c>
      <c r="E1976" s="3">
        <v>0</v>
      </c>
      <c r="F1976" s="3">
        <v>0</v>
      </c>
      <c r="G1976" s="3">
        <v>0</v>
      </c>
      <c r="H1976" s="3">
        <v>39630.449999999997</v>
      </c>
      <c r="I1976" s="3">
        <v>11992.1</v>
      </c>
      <c r="J1976" s="3">
        <v>766.8</v>
      </c>
      <c r="K1976" s="3">
        <v>1170.6300000000001</v>
      </c>
      <c r="L1976" s="3">
        <v>0</v>
      </c>
      <c r="M1976" s="3"/>
      <c r="N1976" s="3">
        <v>-4742.32</v>
      </c>
      <c r="O1976" s="3">
        <v>0.34</v>
      </c>
      <c r="P1976" s="3">
        <v>48818</v>
      </c>
      <c r="Q1976" s="1">
        <v>45017</v>
      </c>
      <c r="R1976" t="s">
        <v>2330</v>
      </c>
    </row>
    <row r="1977" spans="1:18" x14ac:dyDescent="0.25">
      <c r="A1977" t="s">
        <v>229</v>
      </c>
      <c r="B1977" t="s">
        <v>230</v>
      </c>
      <c r="C1977" s="3">
        <v>42518</v>
      </c>
      <c r="D1977" s="3">
        <v>0</v>
      </c>
      <c r="E1977" s="3">
        <v>42518</v>
      </c>
      <c r="F1977" s="3">
        <v>2125.9</v>
      </c>
      <c r="G1977" s="3">
        <v>0</v>
      </c>
      <c r="H1977" s="3">
        <v>39630.449999999997</v>
      </c>
      <c r="I1977" s="3">
        <v>10321.31</v>
      </c>
      <c r="J1977" s="3">
        <v>657.6</v>
      </c>
      <c r="K1977" s="3">
        <v>1007.78</v>
      </c>
      <c r="L1977" s="3">
        <v>0</v>
      </c>
      <c r="M1977" s="3"/>
      <c r="N1977" s="3">
        <v>0</v>
      </c>
      <c r="O1977" s="3">
        <v>0.96</v>
      </c>
      <c r="P1977" s="3">
        <v>96262</v>
      </c>
      <c r="Q1977" s="1">
        <v>45017</v>
      </c>
      <c r="R1977" t="s">
        <v>230</v>
      </c>
    </row>
    <row r="1978" spans="1:18" x14ac:dyDescent="0.25">
      <c r="A1978" t="s">
        <v>231</v>
      </c>
      <c r="B1978" t="s">
        <v>232</v>
      </c>
      <c r="C1978" s="3">
        <v>44159</v>
      </c>
      <c r="D1978" s="3">
        <v>44159</v>
      </c>
      <c r="E1978" s="3">
        <v>0</v>
      </c>
      <c r="F1978" s="3">
        <v>0</v>
      </c>
      <c r="G1978" s="3">
        <v>0</v>
      </c>
      <c r="H1978" s="3">
        <v>39630.449999999997</v>
      </c>
      <c r="I1978" s="3">
        <v>11992.1</v>
      </c>
      <c r="J1978" s="3">
        <v>766.8</v>
      </c>
      <c r="K1978" s="3">
        <v>1170.6300000000001</v>
      </c>
      <c r="L1978" s="3">
        <v>0</v>
      </c>
      <c r="M1978" s="3"/>
      <c r="N1978" s="3">
        <v>-4742.32</v>
      </c>
      <c r="O1978" s="3">
        <v>0.34</v>
      </c>
      <c r="P1978" s="3">
        <v>48818</v>
      </c>
      <c r="Q1978" s="1">
        <v>45017</v>
      </c>
      <c r="R1978" t="s">
        <v>2331</v>
      </c>
    </row>
    <row r="1979" spans="1:18" x14ac:dyDescent="0.25">
      <c r="A1979" t="s">
        <v>233</v>
      </c>
      <c r="B1979" t="s">
        <v>234</v>
      </c>
      <c r="C1979" s="3">
        <v>48447</v>
      </c>
      <c r="D1979" s="3">
        <v>0</v>
      </c>
      <c r="E1979" s="3">
        <v>48447</v>
      </c>
      <c r="F1979" s="3">
        <v>2422.35</v>
      </c>
      <c r="G1979" s="3">
        <v>0</v>
      </c>
      <c r="H1979" s="3">
        <v>39630.449999999997</v>
      </c>
      <c r="I1979" s="3">
        <v>11992.1</v>
      </c>
      <c r="J1979" s="3">
        <v>766.8</v>
      </c>
      <c r="K1979" s="3">
        <v>1170.6300000000001</v>
      </c>
      <c r="L1979" s="3">
        <v>0</v>
      </c>
      <c r="M1979" s="3"/>
      <c r="N1979" s="3">
        <v>0</v>
      </c>
      <c r="O1979" s="3">
        <v>0.67</v>
      </c>
      <c r="P1979" s="3">
        <v>104430</v>
      </c>
      <c r="Q1979" s="1">
        <v>45017</v>
      </c>
      <c r="R1979" t="s">
        <v>234</v>
      </c>
    </row>
    <row r="1980" spans="1:18" x14ac:dyDescent="0.25">
      <c r="A1980" t="s">
        <v>1359</v>
      </c>
      <c r="B1980" t="s">
        <v>236</v>
      </c>
      <c r="C1980" s="3">
        <v>57293</v>
      </c>
      <c r="D1980" s="3">
        <v>57293</v>
      </c>
      <c r="E1980" s="3">
        <v>0</v>
      </c>
      <c r="F1980" s="3">
        <v>0</v>
      </c>
      <c r="G1980" s="3">
        <v>0</v>
      </c>
      <c r="H1980" s="3">
        <v>39630.449999999997</v>
      </c>
      <c r="I1980" s="3">
        <v>12016.31</v>
      </c>
      <c r="J1980" s="3">
        <v>768</v>
      </c>
      <c r="K1980" s="3">
        <v>1173.3900000000001</v>
      </c>
      <c r="L1980" s="3">
        <v>0</v>
      </c>
      <c r="M1980" s="3"/>
      <c r="N1980" s="3">
        <v>2199.96</v>
      </c>
      <c r="O1980" s="3">
        <v>0.89</v>
      </c>
      <c r="P1980" s="3">
        <v>55789</v>
      </c>
      <c r="Q1980" s="1">
        <v>45017</v>
      </c>
      <c r="R1980" t="s">
        <v>2332</v>
      </c>
    </row>
    <row r="1981" spans="1:18" x14ac:dyDescent="0.25">
      <c r="A1981" t="s">
        <v>237</v>
      </c>
      <c r="B1981" t="s">
        <v>1266</v>
      </c>
      <c r="C1981" s="3">
        <v>57588</v>
      </c>
      <c r="D1981" s="3">
        <v>57588</v>
      </c>
      <c r="E1981" s="3">
        <v>0</v>
      </c>
      <c r="F1981" s="3">
        <v>953</v>
      </c>
      <c r="G1981" s="3">
        <v>0</v>
      </c>
      <c r="H1981" s="3">
        <v>39630.449999999997</v>
      </c>
      <c r="I1981" s="3">
        <v>11992.1</v>
      </c>
      <c r="J1981" s="3">
        <v>766.8</v>
      </c>
      <c r="K1981" s="3">
        <v>1170.6300000000001</v>
      </c>
      <c r="L1981" s="3">
        <v>0</v>
      </c>
      <c r="M1981" s="3"/>
      <c r="N1981" s="3">
        <v>0</v>
      </c>
      <c r="O1981" s="3">
        <v>0.02</v>
      </c>
      <c r="P1981" s="3">
        <v>54513</v>
      </c>
      <c r="Q1981" s="1">
        <v>45017</v>
      </c>
      <c r="R1981" t="s">
        <v>2333</v>
      </c>
    </row>
    <row r="1982" spans="1:18" x14ac:dyDescent="0.25">
      <c r="A1982" t="s">
        <v>1099</v>
      </c>
      <c r="B1982" t="s">
        <v>240</v>
      </c>
      <c r="C1982" s="3">
        <v>44182</v>
      </c>
      <c r="D1982" s="3">
        <v>44182</v>
      </c>
      <c r="E1982" s="3">
        <v>0</v>
      </c>
      <c r="F1982" s="3">
        <v>0</v>
      </c>
      <c r="G1982" s="3">
        <v>0</v>
      </c>
      <c r="H1982" s="3">
        <v>39630.449999999997</v>
      </c>
      <c r="I1982" s="3">
        <v>12016.31</v>
      </c>
      <c r="J1982" s="3">
        <v>768</v>
      </c>
      <c r="K1982" s="3">
        <v>1173.3900000000001</v>
      </c>
      <c r="L1982" s="3">
        <v>0</v>
      </c>
      <c r="M1982" s="3"/>
      <c r="N1982" s="3">
        <v>-4745.04</v>
      </c>
      <c r="O1982" s="3">
        <v>0.89</v>
      </c>
      <c r="P1982" s="3">
        <v>48844</v>
      </c>
      <c r="Q1982" s="1">
        <v>45017</v>
      </c>
      <c r="R1982" t="s">
        <v>2334</v>
      </c>
    </row>
    <row r="1983" spans="1:18" x14ac:dyDescent="0.25">
      <c r="A1983" t="s">
        <v>241</v>
      </c>
      <c r="B1983" t="s">
        <v>242</v>
      </c>
      <c r="C1983" s="3">
        <v>44115</v>
      </c>
      <c r="D1983" s="3">
        <v>44115</v>
      </c>
      <c r="E1983" s="3">
        <v>0</v>
      </c>
      <c r="F1983" s="3">
        <v>0</v>
      </c>
      <c r="G1983" s="3">
        <v>0</v>
      </c>
      <c r="H1983" s="3">
        <v>39630.449999999997</v>
      </c>
      <c r="I1983" s="3">
        <v>11943.67</v>
      </c>
      <c r="J1983" s="3">
        <v>768</v>
      </c>
      <c r="K1983" s="3">
        <v>1166.1600000000001</v>
      </c>
      <c r="L1983" s="3">
        <v>0</v>
      </c>
      <c r="M1983" s="3"/>
      <c r="N1983" s="3">
        <v>-4738.5</v>
      </c>
      <c r="O1983" s="3">
        <v>0.22</v>
      </c>
      <c r="P1983" s="3">
        <v>48770</v>
      </c>
      <c r="Q1983" s="1">
        <v>45017</v>
      </c>
      <c r="R1983" t="s">
        <v>2335</v>
      </c>
    </row>
    <row r="1984" spans="1:18" x14ac:dyDescent="0.25">
      <c r="A1984" t="s">
        <v>243</v>
      </c>
      <c r="B1984" t="s">
        <v>244</v>
      </c>
      <c r="C1984" s="3">
        <v>164167</v>
      </c>
      <c r="D1984" s="3">
        <v>0</v>
      </c>
      <c r="E1984" s="3">
        <v>153619.03</v>
      </c>
      <c r="F1984" s="3">
        <v>18228.919999999998</v>
      </c>
      <c r="G1984" s="3">
        <v>0</v>
      </c>
      <c r="H1984" s="3">
        <v>39630.449999999997</v>
      </c>
      <c r="I1984" s="3">
        <v>7990.69</v>
      </c>
      <c r="J1984" s="3">
        <v>511.2</v>
      </c>
      <c r="K1984" s="3">
        <v>780.19</v>
      </c>
      <c r="L1984" s="3">
        <v>0</v>
      </c>
      <c r="M1984" s="3"/>
      <c r="N1984" s="3">
        <v>0</v>
      </c>
      <c r="O1984" s="3">
        <v>0.52</v>
      </c>
      <c r="P1984" s="3">
        <v>220761</v>
      </c>
      <c r="Q1984" s="1">
        <v>45017</v>
      </c>
      <c r="R1984" t="s">
        <v>244</v>
      </c>
    </row>
    <row r="1985" spans="1:18" x14ac:dyDescent="0.25">
      <c r="A1985" t="s">
        <v>245</v>
      </c>
      <c r="B1985" t="s">
        <v>1360</v>
      </c>
      <c r="C1985" s="3">
        <v>43053</v>
      </c>
      <c r="D1985" s="3">
        <v>43771</v>
      </c>
      <c r="E1985" s="3">
        <v>0</v>
      </c>
      <c r="F1985" s="3">
        <v>718</v>
      </c>
      <c r="G1985" s="3">
        <v>718</v>
      </c>
      <c r="H1985" s="3">
        <v>39630.449999999997</v>
      </c>
      <c r="I1985" s="3">
        <v>10866.13</v>
      </c>
      <c r="J1985" s="3">
        <v>694.8</v>
      </c>
      <c r="K1985" s="3">
        <v>1060.8</v>
      </c>
      <c r="L1985" s="3">
        <v>0</v>
      </c>
      <c r="M1985" s="3"/>
      <c r="N1985" s="3">
        <v>0</v>
      </c>
      <c r="O1985" s="3">
        <v>0.82</v>
      </c>
      <c r="P1985" s="3">
        <v>52253</v>
      </c>
      <c r="Q1985" s="1">
        <v>45017</v>
      </c>
      <c r="R1985" t="s">
        <v>2336</v>
      </c>
    </row>
    <row r="1986" spans="1:18" x14ac:dyDescent="0.25">
      <c r="A1986" t="s">
        <v>247</v>
      </c>
      <c r="B1986" t="s">
        <v>248</v>
      </c>
      <c r="C1986" s="3">
        <v>43037</v>
      </c>
      <c r="D1986" s="3">
        <v>43037</v>
      </c>
      <c r="E1986" s="3">
        <v>0</v>
      </c>
      <c r="F1986" s="3">
        <v>0</v>
      </c>
      <c r="G1986" s="3">
        <v>0</v>
      </c>
      <c r="H1986" s="3">
        <v>39630.449999999997</v>
      </c>
      <c r="I1986" s="3">
        <v>10847.97</v>
      </c>
      <c r="J1986" s="3">
        <v>692.4</v>
      </c>
      <c r="K1986" s="3">
        <v>1059.42</v>
      </c>
      <c r="L1986" s="3">
        <v>0</v>
      </c>
      <c r="M1986" s="3"/>
      <c r="N1986" s="3">
        <v>-4637.6099999999997</v>
      </c>
      <c r="O1986" s="3">
        <v>0.37</v>
      </c>
      <c r="P1986" s="3">
        <v>47593</v>
      </c>
      <c r="Q1986" s="1">
        <v>45017</v>
      </c>
      <c r="R1986" t="s">
        <v>2337</v>
      </c>
    </row>
    <row r="1987" spans="1:18" x14ac:dyDescent="0.25">
      <c r="A1987" t="s">
        <v>249</v>
      </c>
      <c r="B1987" t="s">
        <v>250</v>
      </c>
      <c r="C1987" s="3">
        <v>42428</v>
      </c>
      <c r="D1987" s="3">
        <v>42428</v>
      </c>
      <c r="E1987" s="3">
        <v>0</v>
      </c>
      <c r="F1987" s="3">
        <v>0</v>
      </c>
      <c r="G1987" s="3">
        <v>0</v>
      </c>
      <c r="H1987" s="3">
        <v>39630.449999999997</v>
      </c>
      <c r="I1987" s="3">
        <v>10224.459999999999</v>
      </c>
      <c r="J1987" s="3">
        <v>654</v>
      </c>
      <c r="K1987" s="3">
        <v>998.48</v>
      </c>
      <c r="L1987" s="3">
        <v>0</v>
      </c>
      <c r="M1987" s="3"/>
      <c r="N1987" s="3">
        <v>-4579.8</v>
      </c>
      <c r="O1987" s="3">
        <v>0.41</v>
      </c>
      <c r="P1987" s="3">
        <v>46928</v>
      </c>
      <c r="Q1987" s="1">
        <v>45017</v>
      </c>
      <c r="R1987" t="s">
        <v>2338</v>
      </c>
    </row>
    <row r="1988" spans="1:18" x14ac:dyDescent="0.25">
      <c r="A1988" t="s">
        <v>251</v>
      </c>
      <c r="B1988" t="s">
        <v>252</v>
      </c>
      <c r="C1988" s="3">
        <v>43465</v>
      </c>
      <c r="D1988" s="3">
        <v>43465</v>
      </c>
      <c r="E1988" s="3">
        <v>0</v>
      </c>
      <c r="F1988" s="3">
        <v>0</v>
      </c>
      <c r="G1988" s="3">
        <v>0</v>
      </c>
      <c r="H1988" s="3">
        <v>39630.449999999997</v>
      </c>
      <c r="I1988" s="3">
        <v>11283.83</v>
      </c>
      <c r="J1988" s="3">
        <v>721.2</v>
      </c>
      <c r="K1988" s="3">
        <v>1101.77</v>
      </c>
      <c r="L1988" s="3">
        <v>0</v>
      </c>
      <c r="M1988" s="3"/>
      <c r="N1988" s="3">
        <v>-4677.42</v>
      </c>
      <c r="O1988" s="3">
        <v>0.17</v>
      </c>
      <c r="P1988" s="3">
        <v>48060</v>
      </c>
      <c r="Q1988" s="1">
        <v>45017</v>
      </c>
      <c r="R1988" t="s">
        <v>2339</v>
      </c>
    </row>
    <row r="1989" spans="1:18" x14ac:dyDescent="0.25">
      <c r="A1989" t="s">
        <v>253</v>
      </c>
      <c r="B1989" t="s">
        <v>1267</v>
      </c>
      <c r="C1989" s="3">
        <v>96518</v>
      </c>
      <c r="D1989" s="3">
        <v>98091</v>
      </c>
      <c r="E1989" s="3">
        <v>0</v>
      </c>
      <c r="F1989" s="3">
        <v>1573</v>
      </c>
      <c r="G1989" s="3">
        <v>1573</v>
      </c>
      <c r="H1989" s="3">
        <v>39630.449999999997</v>
      </c>
      <c r="I1989" s="3">
        <v>14813.05</v>
      </c>
      <c r="J1989" s="3">
        <v>945.6</v>
      </c>
      <c r="K1989" s="3">
        <v>1446.08</v>
      </c>
      <c r="L1989" s="3">
        <v>0</v>
      </c>
      <c r="M1989" s="3"/>
      <c r="N1989" s="3">
        <v>0</v>
      </c>
      <c r="O1989" s="3">
        <v>0.82</v>
      </c>
      <c r="P1989" s="3">
        <v>56836</v>
      </c>
      <c r="Q1989" s="1">
        <v>45017</v>
      </c>
      <c r="R1989" t="s">
        <v>2340</v>
      </c>
    </row>
    <row r="1990" spans="1:18" x14ac:dyDescent="0.25">
      <c r="A1990" t="s">
        <v>255</v>
      </c>
      <c r="B1990" t="s">
        <v>256</v>
      </c>
      <c r="C1990" s="3">
        <v>51351</v>
      </c>
      <c r="D1990" s="3">
        <v>48000</v>
      </c>
      <c r="E1990" s="3">
        <v>0</v>
      </c>
      <c r="F1990" s="3">
        <v>0</v>
      </c>
      <c r="G1990" s="3">
        <v>0</v>
      </c>
      <c r="H1990" s="3">
        <v>39630.449999999997</v>
      </c>
      <c r="I1990" s="3">
        <v>14104.79</v>
      </c>
      <c r="J1990" s="3">
        <v>900</v>
      </c>
      <c r="K1990" s="3">
        <v>1377.22</v>
      </c>
      <c r="L1990" s="3">
        <v>0</v>
      </c>
      <c r="M1990" s="3"/>
      <c r="N1990" s="3">
        <v>-4938.1000000000004</v>
      </c>
      <c r="O1990" s="3">
        <v>0.64</v>
      </c>
      <c r="P1990" s="3">
        <v>51075</v>
      </c>
      <c r="Q1990" s="1">
        <v>45017</v>
      </c>
      <c r="R1990" t="s">
        <v>2341</v>
      </c>
    </row>
    <row r="1991" spans="1:18" x14ac:dyDescent="0.25">
      <c r="A1991" t="s">
        <v>257</v>
      </c>
      <c r="B1991" t="s">
        <v>1363</v>
      </c>
      <c r="C1991" s="3">
        <v>43048</v>
      </c>
      <c r="D1991" s="3">
        <v>43048</v>
      </c>
      <c r="E1991" s="3">
        <v>0</v>
      </c>
      <c r="F1991" s="3">
        <v>0</v>
      </c>
      <c r="G1991" s="3">
        <v>0</v>
      </c>
      <c r="H1991" s="3">
        <v>39630.449999999997</v>
      </c>
      <c r="I1991" s="3">
        <v>12343.2</v>
      </c>
      <c r="J1991" s="3">
        <v>0</v>
      </c>
      <c r="K1991" s="3">
        <v>1205.4100000000001</v>
      </c>
      <c r="L1991" s="3">
        <v>0</v>
      </c>
      <c r="M1991" s="3"/>
      <c r="N1991" s="3">
        <v>-4775.58</v>
      </c>
      <c r="O1991" s="3">
        <v>0.52</v>
      </c>
      <c r="P1991" s="3">
        <v>48404</v>
      </c>
      <c r="Q1991" s="1">
        <v>45017</v>
      </c>
      <c r="R1991" t="s">
        <v>2342</v>
      </c>
    </row>
    <row r="1992" spans="1:18" x14ac:dyDescent="0.25">
      <c r="A1992" t="s">
        <v>259</v>
      </c>
      <c r="B1992" t="s">
        <v>1364</v>
      </c>
      <c r="C1992" s="3">
        <v>47694</v>
      </c>
      <c r="D1992" s="3">
        <v>47694</v>
      </c>
      <c r="E1992" s="3">
        <v>0</v>
      </c>
      <c r="F1992" s="3">
        <v>2384.6799999999998</v>
      </c>
      <c r="G1992" s="3">
        <v>0</v>
      </c>
      <c r="H1992" s="3">
        <v>39630.449999999997</v>
      </c>
      <c r="I1992" s="3">
        <v>11283.83</v>
      </c>
      <c r="J1992" s="3">
        <v>721.2</v>
      </c>
      <c r="K1992" s="3">
        <v>1101.77</v>
      </c>
      <c r="L1992" s="3">
        <v>0</v>
      </c>
      <c r="M1992" s="3"/>
      <c r="N1992" s="3">
        <v>0</v>
      </c>
      <c r="O1992" s="3">
        <v>7.0000000000000007E-2</v>
      </c>
      <c r="P1992" s="3">
        <v>55122</v>
      </c>
      <c r="Q1992" s="1">
        <v>45017</v>
      </c>
      <c r="R1992" t="s">
        <v>260</v>
      </c>
    </row>
    <row r="1993" spans="1:18" x14ac:dyDescent="0.25">
      <c r="A1993" t="s">
        <v>261</v>
      </c>
      <c r="B1993" t="s">
        <v>1269</v>
      </c>
      <c r="C1993" s="3">
        <v>1701375</v>
      </c>
      <c r="D1993" s="3">
        <v>0</v>
      </c>
      <c r="E1993" s="3">
        <v>1060681.75</v>
      </c>
      <c r="F1993" s="3" t="s">
        <v>72</v>
      </c>
      <c r="G1993" s="3">
        <v>0</v>
      </c>
      <c r="H1993" s="3">
        <v>39630.449999999997</v>
      </c>
      <c r="I1993" s="3">
        <v>10551.35</v>
      </c>
      <c r="J1993" s="3">
        <v>675.6</v>
      </c>
      <c r="K1993" s="3">
        <v>1032.57</v>
      </c>
      <c r="L1993" s="3">
        <v>0</v>
      </c>
      <c r="M1993" s="3"/>
      <c r="N1993" s="3">
        <v>0</v>
      </c>
      <c r="O1993" s="3">
        <v>0.94</v>
      </c>
      <c r="P1993" s="3">
        <v>1806300</v>
      </c>
      <c r="Q1993" s="1">
        <v>45017</v>
      </c>
      <c r="R1993" t="s">
        <v>2343</v>
      </c>
    </row>
    <row r="1994" spans="1:18" x14ac:dyDescent="0.25">
      <c r="A1994" t="s">
        <v>263</v>
      </c>
      <c r="B1994" t="s">
        <v>1255</v>
      </c>
      <c r="C1994" s="3">
        <v>1952985</v>
      </c>
      <c r="D1994" s="3">
        <v>0</v>
      </c>
      <c r="E1994" s="3">
        <v>1265530.43</v>
      </c>
      <c r="F1994" s="3" t="s">
        <v>72</v>
      </c>
      <c r="G1994" s="3">
        <v>0</v>
      </c>
      <c r="H1994" s="3">
        <v>39630.449999999997</v>
      </c>
      <c r="I1994" s="3">
        <v>9491.98</v>
      </c>
      <c r="J1994" s="3">
        <v>606</v>
      </c>
      <c r="K1994" s="3">
        <v>926.52</v>
      </c>
      <c r="L1994" s="3">
        <v>0</v>
      </c>
      <c r="M1994" s="3"/>
      <c r="N1994" s="3">
        <v>0</v>
      </c>
      <c r="O1994" s="3">
        <v>0.53</v>
      </c>
      <c r="P1994" s="3">
        <v>2066917</v>
      </c>
      <c r="Q1994" s="1">
        <v>45017</v>
      </c>
      <c r="R1994" t="s">
        <v>2312</v>
      </c>
    </row>
    <row r="1995" spans="1:18" x14ac:dyDescent="0.25">
      <c r="A1995" t="s">
        <v>264</v>
      </c>
      <c r="B1995" t="s">
        <v>1365</v>
      </c>
      <c r="C1995" s="3">
        <v>50397</v>
      </c>
      <c r="D1995" s="3">
        <v>51214</v>
      </c>
      <c r="E1995" s="3">
        <v>0</v>
      </c>
      <c r="F1995" s="3">
        <v>2519.8000000000002</v>
      </c>
      <c r="G1995" s="3">
        <v>817</v>
      </c>
      <c r="H1995" s="3">
        <v>39630.449999999997</v>
      </c>
      <c r="I1995" s="3">
        <v>13826.32</v>
      </c>
      <c r="J1995" s="3">
        <v>884.4</v>
      </c>
      <c r="K1995" s="3">
        <v>1350.02</v>
      </c>
      <c r="L1995" s="3">
        <v>0</v>
      </c>
      <c r="M1995" s="3"/>
      <c r="N1995" s="3">
        <v>0</v>
      </c>
      <c r="O1995" s="3">
        <v>0.01</v>
      </c>
      <c r="P1995" s="3">
        <v>57394</v>
      </c>
      <c r="Q1995" s="1">
        <v>45017</v>
      </c>
      <c r="R1995" t="s">
        <v>2344</v>
      </c>
    </row>
    <row r="1996" spans="1:18" x14ac:dyDescent="0.25">
      <c r="A1996" t="s">
        <v>266</v>
      </c>
      <c r="B1996" t="s">
        <v>1270</v>
      </c>
      <c r="C1996" s="3">
        <v>3764603</v>
      </c>
      <c r="D1996" s="3">
        <v>0</v>
      </c>
      <c r="E1996" s="3">
        <v>2325308.34</v>
      </c>
      <c r="F1996" s="3" t="s">
        <v>72</v>
      </c>
      <c r="G1996" s="3">
        <v>0</v>
      </c>
      <c r="H1996" s="3">
        <v>39630.449999999997</v>
      </c>
      <c r="I1996" s="3">
        <v>13747.63</v>
      </c>
      <c r="J1996" s="3">
        <v>878.4</v>
      </c>
      <c r="K1996" s="3">
        <v>1342.44</v>
      </c>
      <c r="L1996" s="3">
        <v>0</v>
      </c>
      <c r="M1996" s="3"/>
      <c r="N1996" s="3">
        <v>0</v>
      </c>
      <c r="O1996" s="3">
        <v>0.66</v>
      </c>
      <c r="P1996" s="3">
        <v>3936468</v>
      </c>
      <c r="Q1996" s="1">
        <v>45017</v>
      </c>
      <c r="R1996" t="s">
        <v>2345</v>
      </c>
    </row>
    <row r="1997" spans="1:18" x14ac:dyDescent="0.25">
      <c r="A1997" t="s">
        <v>268</v>
      </c>
      <c r="B1997" t="s">
        <v>1103</v>
      </c>
      <c r="C1997" s="3">
        <v>45711</v>
      </c>
      <c r="D1997" s="3">
        <v>46711</v>
      </c>
      <c r="E1997" s="3">
        <v>0</v>
      </c>
      <c r="F1997" s="3">
        <v>2285.5300000000002</v>
      </c>
      <c r="G1997" s="3">
        <v>1000</v>
      </c>
      <c r="H1997" s="3">
        <v>39630.449999999997</v>
      </c>
      <c r="I1997" s="3">
        <v>13578.13</v>
      </c>
      <c r="J1997" s="3">
        <v>867.6</v>
      </c>
      <c r="K1997" s="3">
        <v>1325.92</v>
      </c>
      <c r="L1997" s="3">
        <v>0</v>
      </c>
      <c r="M1997" s="3"/>
      <c r="N1997" s="3">
        <v>0</v>
      </c>
      <c r="O1997" s="3">
        <v>0.37</v>
      </c>
      <c r="P1997" s="3">
        <v>56688</v>
      </c>
      <c r="Q1997" s="1">
        <v>45017</v>
      </c>
      <c r="R1997" t="s">
        <v>2346</v>
      </c>
    </row>
    <row r="1998" spans="1:18" x14ac:dyDescent="0.25">
      <c r="A1998" t="s">
        <v>270</v>
      </c>
      <c r="B1998" t="s">
        <v>1104</v>
      </c>
      <c r="C1998" s="3">
        <v>43772</v>
      </c>
      <c r="D1998" s="3">
        <v>43772</v>
      </c>
      <c r="E1998" s="3">
        <v>0</v>
      </c>
      <c r="F1998" s="3">
        <v>0</v>
      </c>
      <c r="G1998" s="3">
        <v>0</v>
      </c>
      <c r="H1998" s="3">
        <v>39630.449999999997</v>
      </c>
      <c r="I1998" s="3">
        <v>11598.61</v>
      </c>
      <c r="J1998" s="3">
        <v>740.4</v>
      </c>
      <c r="K1998" s="3">
        <v>1132.42</v>
      </c>
      <c r="L1998" s="3">
        <v>0</v>
      </c>
      <c r="M1998" s="3"/>
      <c r="N1998" s="3">
        <v>-4706.32</v>
      </c>
      <c r="O1998" s="3">
        <v>0.44</v>
      </c>
      <c r="P1998" s="3">
        <v>48396</v>
      </c>
      <c r="Q1998" s="1">
        <v>45017</v>
      </c>
      <c r="R1998" t="s">
        <v>271</v>
      </c>
    </row>
    <row r="1999" spans="1:18" x14ac:dyDescent="0.25">
      <c r="A1999" t="s">
        <v>272</v>
      </c>
      <c r="B1999" t="s">
        <v>226</v>
      </c>
      <c r="C1999" s="3">
        <v>42013</v>
      </c>
      <c r="D1999" s="3">
        <v>42013</v>
      </c>
      <c r="E1999" s="3">
        <v>0</v>
      </c>
      <c r="F1999" s="3">
        <v>0</v>
      </c>
      <c r="G1999" s="3">
        <v>0</v>
      </c>
      <c r="H1999" s="3">
        <v>39630.449999999997</v>
      </c>
      <c r="I1999" s="3">
        <v>9800.7099999999991</v>
      </c>
      <c r="J1999" s="3">
        <v>626.4</v>
      </c>
      <c r="K1999" s="3">
        <v>957.17</v>
      </c>
      <c r="L1999" s="3">
        <v>0</v>
      </c>
      <c r="M1999" s="3"/>
      <c r="N1999" s="3">
        <v>-4540.53</v>
      </c>
      <c r="O1999" s="3">
        <v>0.8</v>
      </c>
      <c r="P1999" s="3">
        <v>46475</v>
      </c>
      <c r="Q1999" s="1">
        <v>45017</v>
      </c>
      <c r="R1999" t="s">
        <v>2329</v>
      </c>
    </row>
    <row r="2000" spans="1:18" x14ac:dyDescent="0.25">
      <c r="A2000" t="s">
        <v>273</v>
      </c>
      <c r="B2000" t="s">
        <v>274</v>
      </c>
      <c r="C2000" s="3">
        <v>44786</v>
      </c>
      <c r="D2000" s="3">
        <v>44786</v>
      </c>
      <c r="E2000" s="3">
        <v>0</v>
      </c>
      <c r="F2000" s="3">
        <v>0</v>
      </c>
      <c r="G2000" s="3">
        <v>0</v>
      </c>
      <c r="H2000" s="3">
        <v>39630.449999999997</v>
      </c>
      <c r="I2000" s="3">
        <v>8547.6200000000008</v>
      </c>
      <c r="J2000" s="3">
        <v>546</v>
      </c>
      <c r="K2000" s="3">
        <v>834.59</v>
      </c>
      <c r="L2000" s="3">
        <v>0</v>
      </c>
      <c r="M2000" s="3"/>
      <c r="N2000" s="3">
        <v>-4424.91</v>
      </c>
      <c r="O2000" s="3">
        <v>0.25</v>
      </c>
      <c r="P2000" s="3">
        <v>45134</v>
      </c>
      <c r="Q2000" s="1">
        <v>45017</v>
      </c>
      <c r="R2000" t="s">
        <v>2347</v>
      </c>
    </row>
    <row r="2001" spans="1:18" x14ac:dyDescent="0.25">
      <c r="A2001" t="s">
        <v>275</v>
      </c>
      <c r="B2001" t="s">
        <v>276</v>
      </c>
      <c r="C2001" s="3">
        <v>40109</v>
      </c>
      <c r="D2001" s="3">
        <v>40109</v>
      </c>
      <c r="E2001" s="3">
        <v>0</v>
      </c>
      <c r="F2001" s="3">
        <v>0</v>
      </c>
      <c r="G2001" s="3">
        <v>0</v>
      </c>
      <c r="H2001" s="3">
        <v>39630.449999999997</v>
      </c>
      <c r="I2001" s="3">
        <v>7857.52</v>
      </c>
      <c r="J2001" s="3">
        <v>501.6</v>
      </c>
      <c r="K2001" s="3">
        <v>767.11</v>
      </c>
      <c r="L2001" s="3">
        <v>0</v>
      </c>
      <c r="M2001" s="3"/>
      <c r="N2001" s="3">
        <v>-4361.1099999999997</v>
      </c>
      <c r="O2001" s="3">
        <v>0.43</v>
      </c>
      <c r="P2001" s="3">
        <v>44396</v>
      </c>
      <c r="Q2001" s="1">
        <v>45017</v>
      </c>
      <c r="R2001" t="s">
        <v>2348</v>
      </c>
    </row>
    <row r="2002" spans="1:18" x14ac:dyDescent="0.25">
      <c r="A2002" t="s">
        <v>277</v>
      </c>
      <c r="B2002" t="s">
        <v>278</v>
      </c>
      <c r="C2002" s="3">
        <v>220654</v>
      </c>
      <c r="D2002" s="3">
        <v>0</v>
      </c>
      <c r="E2002" s="3">
        <v>201363.59</v>
      </c>
      <c r="F2002" s="3">
        <v>29358.59</v>
      </c>
      <c r="G2002" s="3">
        <v>0</v>
      </c>
      <c r="H2002" s="3">
        <v>39630.449999999997</v>
      </c>
      <c r="I2002" s="3">
        <v>10278.94</v>
      </c>
      <c r="J2002" s="3">
        <v>656.4</v>
      </c>
      <c r="K2002" s="3">
        <v>1003.65</v>
      </c>
      <c r="L2002" s="3">
        <v>0</v>
      </c>
      <c r="M2002" s="3"/>
      <c r="N2002" s="3">
        <v>0</v>
      </c>
      <c r="O2002" s="3">
        <v>0.38</v>
      </c>
      <c r="P2002" s="3">
        <v>282292</v>
      </c>
      <c r="Q2002" s="1">
        <v>45017</v>
      </c>
      <c r="R2002" t="s">
        <v>278</v>
      </c>
    </row>
    <row r="2003" spans="1:18" x14ac:dyDescent="0.25">
      <c r="A2003" t="s">
        <v>279</v>
      </c>
      <c r="B2003" t="s">
        <v>280</v>
      </c>
      <c r="C2003" s="3">
        <v>45643</v>
      </c>
      <c r="D2003" s="3">
        <v>0</v>
      </c>
      <c r="E2003" s="3">
        <v>45643</v>
      </c>
      <c r="F2003" s="3">
        <v>2282.15</v>
      </c>
      <c r="G2003" s="3">
        <v>0</v>
      </c>
      <c r="H2003" s="3">
        <v>39630.449999999997</v>
      </c>
      <c r="I2003" s="3">
        <v>9952.0499999999993</v>
      </c>
      <c r="J2003" s="3">
        <v>0</v>
      </c>
      <c r="K2003" s="3">
        <v>971.63</v>
      </c>
      <c r="L2003" s="3">
        <v>0</v>
      </c>
      <c r="M2003" s="3"/>
      <c r="N2003" s="3">
        <v>6819</v>
      </c>
      <c r="O2003" s="3">
        <v>0.72</v>
      </c>
      <c r="P2003" s="3">
        <v>105299</v>
      </c>
      <c r="Q2003" s="1">
        <v>45017</v>
      </c>
      <c r="R2003" t="s">
        <v>2349</v>
      </c>
    </row>
    <row r="2004" spans="1:18" x14ac:dyDescent="0.25">
      <c r="A2004" t="s">
        <v>281</v>
      </c>
      <c r="B2004" t="s">
        <v>1239</v>
      </c>
      <c r="C2004" s="3">
        <v>802919</v>
      </c>
      <c r="D2004" s="3">
        <v>0</v>
      </c>
      <c r="E2004" s="3">
        <v>585694.30000000005</v>
      </c>
      <c r="F2004" s="3">
        <v>246509.42</v>
      </c>
      <c r="G2004" s="3">
        <v>0</v>
      </c>
      <c r="H2004" s="3">
        <v>39630.449999999997</v>
      </c>
      <c r="I2004" s="3">
        <v>7264.27</v>
      </c>
      <c r="J2004" s="3">
        <v>0</v>
      </c>
      <c r="K2004" s="3">
        <v>709.27</v>
      </c>
      <c r="L2004" s="3">
        <v>0</v>
      </c>
      <c r="M2004" s="3"/>
      <c r="N2004" s="3">
        <v>0</v>
      </c>
      <c r="O2004" s="3">
        <v>0.28999999999999998</v>
      </c>
      <c r="P2004" s="3">
        <v>879808</v>
      </c>
      <c r="Q2004" s="1">
        <v>45017</v>
      </c>
      <c r="R2004" t="s">
        <v>2278</v>
      </c>
    </row>
    <row r="2005" spans="1:18" x14ac:dyDescent="0.25">
      <c r="A2005" t="s">
        <v>282</v>
      </c>
      <c r="B2005" t="s">
        <v>1239</v>
      </c>
      <c r="C2005" s="3">
        <v>813243</v>
      </c>
      <c r="D2005" s="3">
        <v>0</v>
      </c>
      <c r="E2005" s="3">
        <v>592833.25</v>
      </c>
      <c r="F2005" s="3">
        <v>250051.41</v>
      </c>
      <c r="G2005" s="3">
        <v>0</v>
      </c>
      <c r="H2005" s="3">
        <v>39630.449999999997</v>
      </c>
      <c r="I2005" s="3">
        <v>7694.07</v>
      </c>
      <c r="J2005" s="3">
        <v>0</v>
      </c>
      <c r="K2005" s="3">
        <v>750.93</v>
      </c>
      <c r="L2005" s="3">
        <v>0</v>
      </c>
      <c r="M2005" s="3"/>
      <c r="N2005" s="3">
        <v>0</v>
      </c>
      <c r="O2005" s="3">
        <v>0.89</v>
      </c>
      <c r="P2005" s="3">
        <v>890961</v>
      </c>
      <c r="Q2005" s="1">
        <v>45017</v>
      </c>
      <c r="R2005" t="s">
        <v>2278</v>
      </c>
    </row>
    <row r="2006" spans="1:18" x14ac:dyDescent="0.25">
      <c r="A2006" t="s">
        <v>283</v>
      </c>
      <c r="B2006" t="s">
        <v>1251</v>
      </c>
      <c r="C2006" s="3">
        <v>3196381</v>
      </c>
      <c r="D2006" s="3">
        <v>0</v>
      </c>
      <c r="E2006" s="3">
        <v>1983709.23</v>
      </c>
      <c r="F2006" s="3" t="s">
        <v>72</v>
      </c>
      <c r="G2006" s="3">
        <v>0</v>
      </c>
      <c r="H2006" s="3">
        <v>39630.449999999997</v>
      </c>
      <c r="I2006" s="3">
        <v>9619.1</v>
      </c>
      <c r="J2006" s="3">
        <v>615.6</v>
      </c>
      <c r="K2006" s="3">
        <v>939.26</v>
      </c>
      <c r="L2006" s="3">
        <v>0</v>
      </c>
      <c r="M2006" s="3"/>
      <c r="N2006" s="3">
        <v>0</v>
      </c>
      <c r="O2006" s="3">
        <v>0.13</v>
      </c>
      <c r="P2006" s="3">
        <v>3346371</v>
      </c>
      <c r="Q2006" s="1">
        <v>45017</v>
      </c>
      <c r="R2006" t="s">
        <v>2305</v>
      </c>
    </row>
    <row r="2007" spans="1:18" x14ac:dyDescent="0.25">
      <c r="A2007" t="s">
        <v>284</v>
      </c>
      <c r="B2007" t="s">
        <v>234</v>
      </c>
      <c r="C2007" s="3">
        <v>48425</v>
      </c>
      <c r="D2007" s="3">
        <v>0</v>
      </c>
      <c r="E2007" s="3">
        <v>48425</v>
      </c>
      <c r="F2007" s="3">
        <v>2421.25</v>
      </c>
      <c r="G2007" s="3">
        <v>0</v>
      </c>
      <c r="H2007" s="3">
        <v>39630.449999999997</v>
      </c>
      <c r="I2007" s="3">
        <v>11973.93</v>
      </c>
      <c r="J2007" s="3">
        <v>763.2</v>
      </c>
      <c r="K2007" s="3">
        <v>1168.9100000000001</v>
      </c>
      <c r="L2007" s="3">
        <v>0</v>
      </c>
      <c r="M2007" s="3"/>
      <c r="N2007" s="3">
        <v>0</v>
      </c>
      <c r="O2007" s="3">
        <v>0.26</v>
      </c>
      <c r="P2007" s="3">
        <v>104383</v>
      </c>
      <c r="Q2007" s="1">
        <v>45017</v>
      </c>
      <c r="R2007" t="s">
        <v>234</v>
      </c>
    </row>
    <row r="2008" spans="1:18" x14ac:dyDescent="0.25">
      <c r="A2008" t="s">
        <v>285</v>
      </c>
      <c r="B2008" t="s">
        <v>286</v>
      </c>
      <c r="C2008" s="3">
        <v>292183</v>
      </c>
      <c r="D2008" s="3">
        <v>0</v>
      </c>
      <c r="E2008" s="3">
        <v>263067.8</v>
      </c>
      <c r="F2008" s="3">
        <v>42268.59</v>
      </c>
      <c r="G2008" s="3">
        <v>0</v>
      </c>
      <c r="H2008" s="3">
        <v>39630.449999999997</v>
      </c>
      <c r="I2008" s="3">
        <v>18124.349999999999</v>
      </c>
      <c r="J2008" s="3">
        <v>1158</v>
      </c>
      <c r="K2008" s="3">
        <v>1769.72</v>
      </c>
      <c r="L2008" s="3">
        <v>0</v>
      </c>
      <c r="M2008" s="3"/>
      <c r="N2008" s="3">
        <v>0</v>
      </c>
      <c r="O2008" s="3">
        <v>0.09</v>
      </c>
      <c r="P2008" s="3">
        <v>366019</v>
      </c>
      <c r="Q2008" s="1">
        <v>45017</v>
      </c>
      <c r="R2008" t="s">
        <v>286</v>
      </c>
    </row>
    <row r="2009" spans="1:18" x14ac:dyDescent="0.25">
      <c r="A2009" t="s">
        <v>287</v>
      </c>
      <c r="B2009" t="s">
        <v>1367</v>
      </c>
      <c r="C2009" s="3">
        <v>43181</v>
      </c>
      <c r="D2009" s="3">
        <v>43181</v>
      </c>
      <c r="E2009" s="3">
        <v>0</v>
      </c>
      <c r="F2009" s="3">
        <v>720</v>
      </c>
      <c r="G2009" s="3">
        <v>0</v>
      </c>
      <c r="H2009" s="3">
        <v>39630.449999999997</v>
      </c>
      <c r="I2009" s="3">
        <v>11677.31</v>
      </c>
      <c r="J2009" s="3">
        <v>745.2</v>
      </c>
      <c r="K2009" s="3">
        <v>1140.3399999999999</v>
      </c>
      <c r="L2009" s="3">
        <v>0</v>
      </c>
      <c r="M2009" s="3"/>
      <c r="N2009" s="3">
        <v>0</v>
      </c>
      <c r="O2009" s="3">
        <v>0.7</v>
      </c>
      <c r="P2009" s="3">
        <v>53914</v>
      </c>
      <c r="Q2009" s="1">
        <v>45017</v>
      </c>
      <c r="R2009" t="s">
        <v>2350</v>
      </c>
    </row>
    <row r="2010" spans="1:18" x14ac:dyDescent="0.25">
      <c r="A2010" t="s">
        <v>289</v>
      </c>
      <c r="B2010" t="s">
        <v>290</v>
      </c>
      <c r="C2010" s="3">
        <v>48820</v>
      </c>
      <c r="D2010" s="3">
        <v>0</v>
      </c>
      <c r="E2010" s="3">
        <v>48820</v>
      </c>
      <c r="F2010" s="3">
        <v>2441</v>
      </c>
      <c r="G2010" s="3">
        <v>0</v>
      </c>
      <c r="H2010" s="3">
        <v>39630.449999999997</v>
      </c>
      <c r="I2010" s="3">
        <v>12343.2</v>
      </c>
      <c r="J2010" s="3">
        <v>789.6</v>
      </c>
      <c r="K2010" s="3">
        <v>1205.06</v>
      </c>
      <c r="L2010" s="3">
        <v>0</v>
      </c>
      <c r="M2010" s="3"/>
      <c r="N2010" s="3">
        <v>0</v>
      </c>
      <c r="O2010" s="3">
        <v>0.69</v>
      </c>
      <c r="P2010" s="3">
        <v>105230</v>
      </c>
      <c r="Q2010" s="1">
        <v>45017</v>
      </c>
      <c r="R2010" t="s">
        <v>290</v>
      </c>
    </row>
    <row r="2011" spans="1:18" x14ac:dyDescent="0.25">
      <c r="A2011" t="s">
        <v>291</v>
      </c>
      <c r="B2011" t="s">
        <v>292</v>
      </c>
      <c r="C2011" s="3">
        <v>119133</v>
      </c>
      <c r="D2011" s="3">
        <v>100000</v>
      </c>
      <c r="E2011" s="3">
        <v>19133</v>
      </c>
      <c r="F2011" s="3">
        <v>2528.84</v>
      </c>
      <c r="G2011" s="3">
        <v>0</v>
      </c>
      <c r="H2011" s="3">
        <v>39630.449999999997</v>
      </c>
      <c r="I2011" s="3">
        <v>5139.47</v>
      </c>
      <c r="J2011" s="3">
        <v>675.6</v>
      </c>
      <c r="K2011" s="3">
        <v>1032.9100000000001</v>
      </c>
      <c r="L2011" s="3">
        <v>0</v>
      </c>
      <c r="M2011" s="3"/>
      <c r="N2011" s="3">
        <v>0</v>
      </c>
      <c r="O2011" s="3">
        <v>0.73</v>
      </c>
      <c r="P2011" s="3">
        <v>68141</v>
      </c>
      <c r="Q2011" s="1">
        <v>45017</v>
      </c>
      <c r="R2011" t="s">
        <v>292</v>
      </c>
    </row>
    <row r="2012" spans="1:18" x14ac:dyDescent="0.25">
      <c r="A2012" t="s">
        <v>1110</v>
      </c>
      <c r="B2012" t="s">
        <v>294</v>
      </c>
      <c r="C2012" s="3">
        <v>36876</v>
      </c>
      <c r="D2012" s="3">
        <v>36876</v>
      </c>
      <c r="E2012" s="3">
        <v>0</v>
      </c>
      <c r="F2012" s="3">
        <v>0</v>
      </c>
      <c r="G2012" s="3">
        <v>0</v>
      </c>
      <c r="H2012" s="3">
        <v>39630.449999999997</v>
      </c>
      <c r="I2012" s="3">
        <v>5357.4</v>
      </c>
      <c r="J2012" s="3">
        <v>325</v>
      </c>
      <c r="K2012" s="3">
        <v>517.49</v>
      </c>
      <c r="L2012" s="3">
        <v>0</v>
      </c>
      <c r="M2012" s="3"/>
      <c r="N2012" s="3">
        <v>-4614.7</v>
      </c>
      <c r="O2012" s="3">
        <v>0.36</v>
      </c>
      <c r="P2012" s="3">
        <v>41216</v>
      </c>
      <c r="Q2012" s="1">
        <v>45017</v>
      </c>
      <c r="R2012" t="s">
        <v>2351</v>
      </c>
    </row>
    <row r="2013" spans="1:18" x14ac:dyDescent="0.25">
      <c r="A2013" t="s">
        <v>295</v>
      </c>
      <c r="B2013" t="s">
        <v>296</v>
      </c>
      <c r="C2013" s="3">
        <v>44423</v>
      </c>
      <c r="D2013" s="3">
        <v>45164</v>
      </c>
      <c r="E2013" s="3">
        <v>0</v>
      </c>
      <c r="F2013" s="3">
        <v>741</v>
      </c>
      <c r="G2013" s="3">
        <v>741</v>
      </c>
      <c r="H2013" s="3">
        <v>39630.449999999997</v>
      </c>
      <c r="I2013" s="3">
        <v>5302.92</v>
      </c>
      <c r="J2013" s="3">
        <v>650</v>
      </c>
      <c r="K2013" s="3">
        <v>516.46</v>
      </c>
      <c r="L2013" s="3">
        <v>0</v>
      </c>
      <c r="M2013" s="3"/>
      <c r="N2013" s="3">
        <v>6945</v>
      </c>
      <c r="O2013" s="3">
        <v>0.17</v>
      </c>
      <c r="P2013" s="3">
        <v>53045</v>
      </c>
      <c r="Q2013" s="1">
        <v>45017</v>
      </c>
      <c r="R2013" t="s">
        <v>2352</v>
      </c>
    </row>
    <row r="2014" spans="1:18" x14ac:dyDescent="0.25">
      <c r="A2014" t="s">
        <v>297</v>
      </c>
      <c r="B2014" t="s">
        <v>1272</v>
      </c>
      <c r="C2014" s="3">
        <v>1956477</v>
      </c>
      <c r="D2014" s="3">
        <v>0</v>
      </c>
      <c r="E2014" s="3">
        <v>1196912.48</v>
      </c>
      <c r="F2014" s="3" t="s">
        <v>72</v>
      </c>
      <c r="G2014" s="3">
        <v>0</v>
      </c>
      <c r="H2014" s="3">
        <v>39630.449999999997</v>
      </c>
      <c r="I2014" s="3">
        <v>10599.78</v>
      </c>
      <c r="J2014" s="3">
        <v>676.8</v>
      </c>
      <c r="K2014" s="3">
        <v>1034.98</v>
      </c>
      <c r="L2014" s="3">
        <v>0</v>
      </c>
      <c r="M2014" s="3"/>
      <c r="N2014" s="3">
        <v>0</v>
      </c>
      <c r="O2014" s="3">
        <v>0.37</v>
      </c>
      <c r="P2014" s="3">
        <v>2068265</v>
      </c>
      <c r="Q2014" s="1">
        <v>45017</v>
      </c>
      <c r="R2014" t="s">
        <v>2353</v>
      </c>
    </row>
    <row r="2015" spans="1:18" x14ac:dyDescent="0.25">
      <c r="A2015" t="s">
        <v>299</v>
      </c>
      <c r="B2015" t="s">
        <v>58</v>
      </c>
      <c r="C2015" s="3">
        <v>68972</v>
      </c>
      <c r="D2015" s="3">
        <v>68972</v>
      </c>
      <c r="E2015" s="3" t="s">
        <v>59</v>
      </c>
      <c r="F2015" s="3" t="s">
        <v>59</v>
      </c>
      <c r="G2015" s="3">
        <v>0</v>
      </c>
      <c r="H2015" s="3">
        <v>39630.449999999997</v>
      </c>
      <c r="I2015" s="3">
        <v>9970.2099999999991</v>
      </c>
      <c r="J2015" s="3">
        <v>637.20000000000005</v>
      </c>
      <c r="K2015" s="3">
        <v>973.69</v>
      </c>
      <c r="L2015" s="3">
        <v>0</v>
      </c>
      <c r="M2015" s="3"/>
      <c r="N2015" s="3">
        <v>22236.639999999999</v>
      </c>
      <c r="O2015" s="3">
        <v>0.81</v>
      </c>
      <c r="P2015" s="3">
        <v>73449</v>
      </c>
      <c r="Q2015" s="1">
        <v>45017</v>
      </c>
      <c r="R2015" t="s">
        <v>2280</v>
      </c>
    </row>
    <row r="2016" spans="1:18" x14ac:dyDescent="0.25">
      <c r="A2016" t="s">
        <v>300</v>
      </c>
      <c r="B2016" t="s">
        <v>301</v>
      </c>
      <c r="C2016" s="3">
        <v>41894</v>
      </c>
      <c r="D2016" s="3">
        <v>0</v>
      </c>
      <c r="E2016" s="3">
        <v>41894</v>
      </c>
      <c r="F2016" s="3">
        <v>2094.6999999999998</v>
      </c>
      <c r="G2016" s="3">
        <v>0</v>
      </c>
      <c r="H2016" s="3">
        <v>39630.449999999997</v>
      </c>
      <c r="I2016" s="3">
        <v>10902.46</v>
      </c>
      <c r="J2016" s="3">
        <v>696</v>
      </c>
      <c r="K2016" s="3">
        <v>1064.5899999999999</v>
      </c>
      <c r="L2016" s="3">
        <v>0</v>
      </c>
      <c r="M2016" s="3"/>
      <c r="N2016" s="3">
        <v>0</v>
      </c>
      <c r="O2016" s="3">
        <v>0.8</v>
      </c>
      <c r="P2016" s="3">
        <v>96283</v>
      </c>
      <c r="Q2016" s="1">
        <v>45017</v>
      </c>
      <c r="R2016" t="s">
        <v>301</v>
      </c>
    </row>
    <row r="2017" spans="1:18" x14ac:dyDescent="0.25">
      <c r="A2017" t="s">
        <v>302</v>
      </c>
      <c r="B2017" t="s">
        <v>303</v>
      </c>
      <c r="C2017" s="3">
        <v>42652</v>
      </c>
      <c r="D2017" s="3">
        <v>43363</v>
      </c>
      <c r="E2017" s="3">
        <v>0</v>
      </c>
      <c r="F2017" s="3">
        <v>711</v>
      </c>
      <c r="G2017" s="3">
        <v>711</v>
      </c>
      <c r="H2017" s="3">
        <v>39630.449999999997</v>
      </c>
      <c r="I2017" s="3">
        <v>10454.49</v>
      </c>
      <c r="J2017" s="3">
        <v>667.2</v>
      </c>
      <c r="K2017" s="3">
        <v>1020.52</v>
      </c>
      <c r="L2017" s="3">
        <v>0</v>
      </c>
      <c r="M2017" s="3"/>
      <c r="N2017" s="3">
        <v>0</v>
      </c>
      <c r="O2017" s="3">
        <v>0.34</v>
      </c>
      <c r="P2017" s="3">
        <v>51773</v>
      </c>
      <c r="Q2017" s="1">
        <v>45017</v>
      </c>
      <c r="R2017" t="s">
        <v>303</v>
      </c>
    </row>
    <row r="2018" spans="1:18" x14ac:dyDescent="0.25">
      <c r="A2018" t="s">
        <v>304</v>
      </c>
      <c r="B2018" t="s">
        <v>23</v>
      </c>
      <c r="C2018" s="3">
        <v>45338</v>
      </c>
      <c r="D2018" s="3">
        <v>45379</v>
      </c>
      <c r="E2018" s="3">
        <v>0</v>
      </c>
      <c r="F2018" s="3">
        <v>0</v>
      </c>
      <c r="G2018" s="3">
        <v>41</v>
      </c>
      <c r="H2018" s="3">
        <v>39630.449999999997</v>
      </c>
      <c r="I2018" s="3">
        <v>13196.75</v>
      </c>
      <c r="J2018" s="3">
        <v>843.6</v>
      </c>
      <c r="K2018" s="3">
        <v>1288.3900000000001</v>
      </c>
      <c r="L2018" s="3">
        <v>0</v>
      </c>
      <c r="M2018" s="3"/>
      <c r="N2018" s="3">
        <v>-4854.12</v>
      </c>
      <c r="O2018" s="3">
        <v>0.93</v>
      </c>
      <c r="P2018" s="3">
        <v>50065</v>
      </c>
      <c r="Q2018" s="1">
        <v>45017</v>
      </c>
      <c r="R2018" t="s">
        <v>2270</v>
      </c>
    </row>
    <row r="2019" spans="1:18" x14ac:dyDescent="0.25">
      <c r="A2019" t="s">
        <v>305</v>
      </c>
      <c r="B2019" t="s">
        <v>35</v>
      </c>
      <c r="C2019" s="3">
        <v>45135</v>
      </c>
      <c r="D2019" s="3">
        <v>45135</v>
      </c>
      <c r="E2019" s="3">
        <v>0</v>
      </c>
      <c r="F2019" s="3">
        <v>0</v>
      </c>
      <c r="G2019" s="3">
        <v>0</v>
      </c>
      <c r="H2019" s="3">
        <v>39630.449999999997</v>
      </c>
      <c r="I2019" s="3">
        <v>12990.93</v>
      </c>
      <c r="J2019" s="3">
        <v>829.2</v>
      </c>
      <c r="K2019" s="3">
        <v>1268.42</v>
      </c>
      <c r="L2019" s="3">
        <v>0</v>
      </c>
      <c r="M2019" s="3"/>
      <c r="N2019" s="3">
        <v>-4835.03</v>
      </c>
      <c r="O2019" s="3">
        <v>0.03</v>
      </c>
      <c r="P2019" s="3">
        <v>49884</v>
      </c>
      <c r="Q2019" s="1">
        <v>45017</v>
      </c>
      <c r="R2019" t="s">
        <v>2273</v>
      </c>
    </row>
    <row r="2020" spans="1:18" x14ac:dyDescent="0.25">
      <c r="A2020" t="s">
        <v>306</v>
      </c>
      <c r="B2020" t="s">
        <v>1369</v>
      </c>
      <c r="C2020" s="3">
        <v>46524</v>
      </c>
      <c r="D2020" s="3">
        <v>47300</v>
      </c>
      <c r="E2020" s="3">
        <v>0</v>
      </c>
      <c r="F2020" s="3">
        <v>776</v>
      </c>
      <c r="G2020" s="3">
        <v>776</v>
      </c>
      <c r="H2020" s="3">
        <v>39630.449999999997</v>
      </c>
      <c r="I2020" s="3">
        <v>14407.46</v>
      </c>
      <c r="J2020" s="3">
        <v>921.6</v>
      </c>
      <c r="K2020" s="3">
        <v>1406.83</v>
      </c>
      <c r="L2020" s="3">
        <v>0</v>
      </c>
      <c r="M2020" s="3"/>
      <c r="N2020" s="3">
        <v>0</v>
      </c>
      <c r="O2020" s="3">
        <v>0.66</v>
      </c>
      <c r="P2020" s="3">
        <v>56367</v>
      </c>
      <c r="Q2020" s="1">
        <v>45017</v>
      </c>
      <c r="R2020" t="s">
        <v>2354</v>
      </c>
    </row>
    <row r="2021" spans="1:18" x14ac:dyDescent="0.25">
      <c r="A2021" t="s">
        <v>308</v>
      </c>
      <c r="B2021" t="s">
        <v>83</v>
      </c>
      <c r="C2021" s="3">
        <v>48001</v>
      </c>
      <c r="D2021" s="3">
        <v>48802</v>
      </c>
      <c r="E2021" s="3">
        <v>0</v>
      </c>
      <c r="F2021" s="3">
        <v>801</v>
      </c>
      <c r="G2021" s="3">
        <v>801</v>
      </c>
      <c r="H2021" s="3">
        <v>39630.449999999997</v>
      </c>
      <c r="I2021" s="3">
        <v>12312.93</v>
      </c>
      <c r="J2021" s="3">
        <v>0</v>
      </c>
      <c r="K2021" s="3">
        <v>1202.31</v>
      </c>
      <c r="L2021" s="3">
        <v>0</v>
      </c>
      <c r="M2021" s="3"/>
      <c r="N2021" s="3">
        <v>0</v>
      </c>
      <c r="O2021" s="3">
        <v>0.31</v>
      </c>
      <c r="P2021" s="3">
        <v>53146</v>
      </c>
      <c r="Q2021" s="1">
        <v>45017</v>
      </c>
      <c r="R2021" t="s">
        <v>83</v>
      </c>
    </row>
    <row r="2022" spans="1:18" x14ac:dyDescent="0.25">
      <c r="A2022" t="s">
        <v>309</v>
      </c>
      <c r="B2022" t="s">
        <v>33</v>
      </c>
      <c r="C2022" s="3">
        <v>97571</v>
      </c>
      <c r="D2022" s="3">
        <v>46423</v>
      </c>
      <c r="E2022" s="3">
        <v>51148</v>
      </c>
      <c r="F2022" s="3">
        <v>3296.3</v>
      </c>
      <c r="G2022" s="3">
        <v>0</v>
      </c>
      <c r="H2022" s="3">
        <v>39630.449999999997</v>
      </c>
      <c r="I2022" s="3">
        <v>11979.99</v>
      </c>
      <c r="J2022" s="3">
        <v>766.8</v>
      </c>
      <c r="K2022" s="3">
        <v>1169.95</v>
      </c>
      <c r="L2022" s="3">
        <v>0</v>
      </c>
      <c r="M2022" s="3"/>
      <c r="N2022" s="3">
        <v>0</v>
      </c>
      <c r="O2022" s="3">
        <v>0.51</v>
      </c>
      <c r="P2022" s="3">
        <v>107992</v>
      </c>
      <c r="Q2022" s="1">
        <v>45017</v>
      </c>
      <c r="R2022" t="s">
        <v>33</v>
      </c>
    </row>
    <row r="2023" spans="1:18" x14ac:dyDescent="0.25">
      <c r="A2023" t="s">
        <v>310</v>
      </c>
      <c r="B2023" t="s">
        <v>83</v>
      </c>
      <c r="C2023" s="3">
        <v>48406</v>
      </c>
      <c r="D2023" s="3">
        <v>49213</v>
      </c>
      <c r="E2023" s="3">
        <v>0</v>
      </c>
      <c r="F2023" s="3">
        <v>807</v>
      </c>
      <c r="G2023" s="3">
        <v>807</v>
      </c>
      <c r="H2023" s="3">
        <v>39630.449999999997</v>
      </c>
      <c r="I2023" s="3">
        <v>12718.52</v>
      </c>
      <c r="J2023" s="3">
        <v>0</v>
      </c>
      <c r="K2023" s="3">
        <v>1241.9100000000001</v>
      </c>
      <c r="L2023" s="3">
        <v>0</v>
      </c>
      <c r="M2023" s="3"/>
      <c r="N2023" s="3">
        <v>0</v>
      </c>
      <c r="O2023" s="3">
        <v>0.12</v>
      </c>
      <c r="P2023" s="3">
        <v>53591</v>
      </c>
      <c r="Q2023" s="1">
        <v>45017</v>
      </c>
      <c r="R2023" t="s">
        <v>83</v>
      </c>
    </row>
    <row r="2024" spans="1:18" x14ac:dyDescent="0.25">
      <c r="A2024" t="s">
        <v>311</v>
      </c>
      <c r="B2024" t="s">
        <v>33</v>
      </c>
      <c r="C2024" s="3">
        <v>101396</v>
      </c>
      <c r="D2024" s="3">
        <v>48265</v>
      </c>
      <c r="E2024" s="3">
        <v>53131</v>
      </c>
      <c r="F2024" s="3">
        <v>3424.82</v>
      </c>
      <c r="G2024" s="3">
        <v>0</v>
      </c>
      <c r="H2024" s="3">
        <v>39630.449999999997</v>
      </c>
      <c r="I2024" s="3">
        <v>13741.57</v>
      </c>
      <c r="J2024" s="3">
        <v>877.2</v>
      </c>
      <c r="K2024" s="3">
        <v>1341.75</v>
      </c>
      <c r="L2024" s="3">
        <v>0</v>
      </c>
      <c r="M2024" s="3"/>
      <c r="N2024" s="3">
        <v>0</v>
      </c>
      <c r="O2024" s="3">
        <v>0.21</v>
      </c>
      <c r="P2024" s="3">
        <v>112147</v>
      </c>
      <c r="Q2024" s="1">
        <v>45017</v>
      </c>
      <c r="R2024" t="s">
        <v>33</v>
      </c>
    </row>
    <row r="2025" spans="1:18" x14ac:dyDescent="0.25">
      <c r="A2025" t="s">
        <v>312</v>
      </c>
      <c r="B2025" t="s">
        <v>83</v>
      </c>
      <c r="C2025" s="3">
        <v>49839</v>
      </c>
      <c r="D2025" s="3">
        <v>50670</v>
      </c>
      <c r="E2025" s="3">
        <v>0</v>
      </c>
      <c r="F2025" s="3">
        <v>831</v>
      </c>
      <c r="G2025" s="3">
        <v>831</v>
      </c>
      <c r="H2025" s="3">
        <v>39630.449999999997</v>
      </c>
      <c r="I2025" s="3">
        <v>14153.21</v>
      </c>
      <c r="J2025" s="3">
        <v>0</v>
      </c>
      <c r="K2025" s="3">
        <v>1382.04</v>
      </c>
      <c r="L2025" s="3">
        <v>0</v>
      </c>
      <c r="M2025" s="3"/>
      <c r="N2025" s="3">
        <v>0</v>
      </c>
      <c r="O2025" s="3">
        <v>0.3</v>
      </c>
      <c r="P2025" s="3">
        <v>55166</v>
      </c>
      <c r="Q2025" s="1">
        <v>45017</v>
      </c>
      <c r="R2025" t="s">
        <v>83</v>
      </c>
    </row>
    <row r="2026" spans="1:18" x14ac:dyDescent="0.25">
      <c r="A2026" t="s">
        <v>313</v>
      </c>
      <c r="B2026" t="s">
        <v>314</v>
      </c>
      <c r="C2026" s="3">
        <v>2886585</v>
      </c>
      <c r="D2026" s="3">
        <v>0</v>
      </c>
      <c r="E2026" s="3">
        <v>1780056.22</v>
      </c>
      <c r="F2026" s="3">
        <v>1195531.5900000001</v>
      </c>
      <c r="G2026" s="3">
        <v>0</v>
      </c>
      <c r="H2026" s="3">
        <v>39630.449999999997</v>
      </c>
      <c r="I2026" s="3">
        <v>13402.57</v>
      </c>
      <c r="J2026" s="3">
        <v>855.6</v>
      </c>
      <c r="K2026" s="3">
        <v>1308.7</v>
      </c>
      <c r="L2026" s="3">
        <v>0</v>
      </c>
      <c r="M2026" s="3"/>
      <c r="N2026" s="3">
        <v>0</v>
      </c>
      <c r="O2026" s="3">
        <v>0.87</v>
      </c>
      <c r="P2026" s="3">
        <v>3030786</v>
      </c>
      <c r="Q2026" s="1">
        <v>45017</v>
      </c>
      <c r="R2026" t="s">
        <v>314</v>
      </c>
    </row>
    <row r="2027" spans="1:18" x14ac:dyDescent="0.25">
      <c r="A2027" t="s">
        <v>315</v>
      </c>
      <c r="B2027" t="s">
        <v>316</v>
      </c>
      <c r="C2027" s="3">
        <v>46937</v>
      </c>
      <c r="D2027" s="3">
        <v>46937</v>
      </c>
      <c r="E2027" s="3">
        <v>0</v>
      </c>
      <c r="F2027" s="3">
        <v>0</v>
      </c>
      <c r="G2027" s="3">
        <v>0</v>
      </c>
      <c r="H2027" s="3">
        <v>39630.449999999997</v>
      </c>
      <c r="I2027" s="3">
        <v>14831.21</v>
      </c>
      <c r="J2027" s="3">
        <v>946.8</v>
      </c>
      <c r="K2027" s="3">
        <v>1447.8</v>
      </c>
      <c r="L2027" s="3">
        <v>0</v>
      </c>
      <c r="M2027" s="3"/>
      <c r="N2027" s="3">
        <v>-5004.6400000000003</v>
      </c>
      <c r="O2027" s="3">
        <v>0.38</v>
      </c>
      <c r="P2027" s="3">
        <v>51852</v>
      </c>
      <c r="Q2027" s="1">
        <v>45017</v>
      </c>
      <c r="R2027" t="s">
        <v>2355</v>
      </c>
    </row>
    <row r="2028" spans="1:18" x14ac:dyDescent="0.25">
      <c r="A2028" t="s">
        <v>317</v>
      </c>
      <c r="B2028" t="s">
        <v>1273</v>
      </c>
      <c r="C2028" s="3">
        <v>3285641</v>
      </c>
      <c r="D2028" s="3">
        <v>0</v>
      </c>
      <c r="E2028" s="3">
        <v>2044218.62</v>
      </c>
      <c r="F2028" s="3" t="s">
        <v>72</v>
      </c>
      <c r="G2028" s="3">
        <v>0</v>
      </c>
      <c r="H2028" s="3">
        <v>39630.449999999997</v>
      </c>
      <c r="I2028" s="3">
        <v>12343.2</v>
      </c>
      <c r="J2028" s="3">
        <v>789.6</v>
      </c>
      <c r="K2028" s="3">
        <v>1205.06</v>
      </c>
      <c r="L2028" s="3">
        <v>0</v>
      </c>
      <c r="M2028" s="3"/>
      <c r="N2028" s="3">
        <v>0</v>
      </c>
      <c r="O2028" s="3">
        <v>0.76</v>
      </c>
      <c r="P2028" s="3">
        <v>3441821</v>
      </c>
      <c r="Q2028" s="1">
        <v>45017</v>
      </c>
      <c r="R2028" t="s">
        <v>2356</v>
      </c>
    </row>
    <row r="2029" spans="1:18" x14ac:dyDescent="0.25">
      <c r="A2029" t="s">
        <v>319</v>
      </c>
      <c r="B2029" t="s">
        <v>1326</v>
      </c>
      <c r="C2029" s="3">
        <v>45728</v>
      </c>
      <c r="D2029" s="3">
        <v>46491</v>
      </c>
      <c r="E2029" s="3">
        <v>0</v>
      </c>
      <c r="F2029" s="3">
        <v>763</v>
      </c>
      <c r="G2029" s="3">
        <v>763</v>
      </c>
      <c r="H2029" s="3">
        <v>39630.449999999997</v>
      </c>
      <c r="I2029" s="3">
        <v>13644.72</v>
      </c>
      <c r="J2029" s="3">
        <v>831.6</v>
      </c>
      <c r="K2029" s="3">
        <v>1273.24</v>
      </c>
      <c r="L2029" s="3">
        <v>0</v>
      </c>
      <c r="M2029" s="3"/>
      <c r="N2029" s="3">
        <v>0</v>
      </c>
      <c r="O2029" s="3">
        <v>0.99</v>
      </c>
      <c r="P2029" s="3">
        <v>55381</v>
      </c>
      <c r="Q2029" s="1">
        <v>45017</v>
      </c>
      <c r="R2029" t="s">
        <v>2357</v>
      </c>
    </row>
    <row r="2030" spans="1:18" x14ac:dyDescent="0.25">
      <c r="A2030" t="s">
        <v>321</v>
      </c>
      <c r="B2030" t="s">
        <v>322</v>
      </c>
      <c r="C2030" s="3">
        <v>44638</v>
      </c>
      <c r="D2030" s="3">
        <v>44638</v>
      </c>
      <c r="E2030" s="3">
        <v>0</v>
      </c>
      <c r="F2030" s="3">
        <v>0</v>
      </c>
      <c r="G2030" s="3">
        <v>0</v>
      </c>
      <c r="H2030" s="3">
        <v>39630.449999999997</v>
      </c>
      <c r="I2030" s="3">
        <v>12482.43</v>
      </c>
      <c r="J2030" s="3">
        <v>796.8</v>
      </c>
      <c r="K2030" s="3">
        <v>1218.49</v>
      </c>
      <c r="L2030" s="3">
        <v>0</v>
      </c>
      <c r="M2030" s="3"/>
      <c r="N2030" s="3">
        <v>-4787.58</v>
      </c>
      <c r="O2030" s="3">
        <v>0.41</v>
      </c>
      <c r="P2030" s="3">
        <v>49341</v>
      </c>
      <c r="Q2030" s="1">
        <v>45017</v>
      </c>
      <c r="R2030" t="s">
        <v>2358</v>
      </c>
    </row>
    <row r="2031" spans="1:18" x14ac:dyDescent="0.25">
      <c r="A2031" t="s">
        <v>323</v>
      </c>
      <c r="B2031" t="s">
        <v>1372</v>
      </c>
      <c r="C2031" s="3">
        <v>44276</v>
      </c>
      <c r="D2031" s="3">
        <v>45014</v>
      </c>
      <c r="E2031" s="3">
        <v>0</v>
      </c>
      <c r="F2031" s="3">
        <v>738</v>
      </c>
      <c r="G2031" s="3">
        <v>738</v>
      </c>
      <c r="H2031" s="3">
        <v>39630.449999999997</v>
      </c>
      <c r="I2031" s="3">
        <v>12113.17</v>
      </c>
      <c r="J2031" s="3">
        <v>772.8</v>
      </c>
      <c r="K2031" s="3">
        <v>1182.68</v>
      </c>
      <c r="L2031" s="3">
        <v>0</v>
      </c>
      <c r="M2031" s="3"/>
      <c r="N2031" s="3">
        <v>0</v>
      </c>
      <c r="O2031" s="3">
        <v>0.9</v>
      </c>
      <c r="P2031" s="3">
        <v>53700</v>
      </c>
      <c r="Q2031" s="1">
        <v>45017</v>
      </c>
      <c r="R2031" t="s">
        <v>2359</v>
      </c>
    </row>
    <row r="2032" spans="1:18" x14ac:dyDescent="0.25">
      <c r="A2032" t="s">
        <v>325</v>
      </c>
      <c r="B2032" t="s">
        <v>1350</v>
      </c>
      <c r="C2032" s="3">
        <v>49047</v>
      </c>
      <c r="D2032" s="3">
        <v>49047</v>
      </c>
      <c r="E2032" s="3">
        <v>0</v>
      </c>
      <c r="F2032" s="3">
        <v>0</v>
      </c>
      <c r="G2032" s="3">
        <v>0</v>
      </c>
      <c r="H2032" s="3">
        <v>39630.449999999997</v>
      </c>
      <c r="I2032" s="3">
        <v>11864.97</v>
      </c>
      <c r="J2032" s="3">
        <v>758.4</v>
      </c>
      <c r="K2032" s="3">
        <v>1158.24</v>
      </c>
      <c r="L2032" s="3">
        <v>0</v>
      </c>
      <c r="M2032" s="3"/>
      <c r="N2032" s="3">
        <v>-4730.8599999999997</v>
      </c>
      <c r="O2032" s="3">
        <v>0.8</v>
      </c>
      <c r="P2032" s="3">
        <v>48682</v>
      </c>
      <c r="Q2032" s="1">
        <v>45017</v>
      </c>
      <c r="R2032" t="s">
        <v>326</v>
      </c>
    </row>
    <row r="2033" spans="1:18" x14ac:dyDescent="0.25">
      <c r="A2033" t="s">
        <v>327</v>
      </c>
      <c r="B2033" t="s">
        <v>328</v>
      </c>
      <c r="C2033" s="3">
        <v>-38799.99</v>
      </c>
      <c r="D2033" s="3">
        <v>0</v>
      </c>
      <c r="E2033" s="3">
        <v>0</v>
      </c>
      <c r="F2033" s="3">
        <v>0</v>
      </c>
      <c r="G2033" s="3">
        <v>38799.99</v>
      </c>
      <c r="H2033" s="3">
        <v>39630.449999999997</v>
      </c>
      <c r="I2033" s="3">
        <v>12827.49</v>
      </c>
      <c r="J2033" s="3">
        <v>819.6</v>
      </c>
      <c r="K2033" s="3">
        <v>1252.23</v>
      </c>
      <c r="L2033" s="3">
        <v>0</v>
      </c>
      <c r="M2033" s="3"/>
      <c r="N2033" s="3">
        <v>0</v>
      </c>
      <c r="O2033" s="3">
        <v>0.22</v>
      </c>
      <c r="P2033" s="3">
        <v>15730</v>
      </c>
      <c r="Q2033" s="1">
        <v>45017</v>
      </c>
      <c r="R2033" t="s">
        <v>328</v>
      </c>
    </row>
    <row r="2034" spans="1:18" x14ac:dyDescent="0.25">
      <c r="A2034" t="s">
        <v>1114</v>
      </c>
      <c r="B2034" t="s">
        <v>328</v>
      </c>
      <c r="C2034" s="3">
        <v>-36896.050000000003</v>
      </c>
      <c r="D2034" s="3">
        <v>0</v>
      </c>
      <c r="E2034" s="3">
        <v>0</v>
      </c>
      <c r="F2034" s="3">
        <v>0</v>
      </c>
      <c r="G2034" s="3">
        <v>36896.050000000003</v>
      </c>
      <c r="H2034" s="3">
        <v>39630.449999999997</v>
      </c>
      <c r="I2034" s="3">
        <v>12760.9</v>
      </c>
      <c r="J2034" s="3">
        <v>816</v>
      </c>
      <c r="K2034" s="3">
        <v>1246.04</v>
      </c>
      <c r="L2034" s="3">
        <v>0</v>
      </c>
      <c r="M2034" s="3"/>
      <c r="N2034" s="3">
        <v>0</v>
      </c>
      <c r="O2034" s="3">
        <v>0.66</v>
      </c>
      <c r="P2034" s="3">
        <v>17558</v>
      </c>
      <c r="Q2034" s="1">
        <v>45017</v>
      </c>
      <c r="R2034" t="s">
        <v>328</v>
      </c>
    </row>
    <row r="2035" spans="1:18" x14ac:dyDescent="0.25">
      <c r="A2035" t="s">
        <v>1115</v>
      </c>
      <c r="B2035" t="s">
        <v>1373</v>
      </c>
      <c r="C2035" s="3">
        <v>739878</v>
      </c>
      <c r="D2035" s="3">
        <v>184392.57</v>
      </c>
      <c r="E2035" s="3">
        <v>555485.43000000005</v>
      </c>
      <c r="F2035" s="3">
        <v>26459.06</v>
      </c>
      <c r="G2035" s="3">
        <v>0</v>
      </c>
      <c r="H2035" s="3">
        <v>39630.449999999997</v>
      </c>
      <c r="I2035" s="3">
        <v>10109.44</v>
      </c>
      <c r="J2035" s="3">
        <v>645.6</v>
      </c>
      <c r="K2035" s="3">
        <v>987.12</v>
      </c>
      <c r="L2035" s="3">
        <v>0</v>
      </c>
      <c r="M2035" s="3"/>
      <c r="N2035" s="3">
        <v>0</v>
      </c>
      <c r="O2035" s="3">
        <v>0.9</v>
      </c>
      <c r="P2035" s="3">
        <v>633318</v>
      </c>
      <c r="Q2035" s="1">
        <v>45017</v>
      </c>
      <c r="R2035" t="s">
        <v>331</v>
      </c>
    </row>
    <row r="2036" spans="1:18" x14ac:dyDescent="0.25">
      <c r="A2036" t="s">
        <v>332</v>
      </c>
      <c r="B2036" t="s">
        <v>274</v>
      </c>
      <c r="C2036" s="3">
        <v>41462</v>
      </c>
      <c r="D2036" s="3">
        <v>41462</v>
      </c>
      <c r="E2036" s="3">
        <v>0</v>
      </c>
      <c r="F2036" s="3">
        <v>0</v>
      </c>
      <c r="G2036" s="3">
        <v>0</v>
      </c>
      <c r="H2036" s="3">
        <v>39630.449999999997</v>
      </c>
      <c r="I2036" s="3">
        <v>9237.73</v>
      </c>
      <c r="J2036" s="3">
        <v>590.4</v>
      </c>
      <c r="K2036" s="3">
        <v>901.73</v>
      </c>
      <c r="L2036" s="3">
        <v>0</v>
      </c>
      <c r="M2036" s="3"/>
      <c r="N2036" s="3">
        <v>-4488.18</v>
      </c>
      <c r="O2036" s="3">
        <v>0.87</v>
      </c>
      <c r="P2036" s="3">
        <v>45873</v>
      </c>
      <c r="Q2036" s="1">
        <v>45017</v>
      </c>
      <c r="R2036" t="s">
        <v>2347</v>
      </c>
    </row>
    <row r="2037" spans="1:18" x14ac:dyDescent="0.25">
      <c r="A2037" t="s">
        <v>333</v>
      </c>
      <c r="B2037" t="s">
        <v>334</v>
      </c>
      <c r="C2037" s="3">
        <v>761616</v>
      </c>
      <c r="D2037" s="3">
        <v>0</v>
      </c>
      <c r="E2037" s="3">
        <v>551444.27</v>
      </c>
      <c r="F2037" s="3">
        <v>237743.94</v>
      </c>
      <c r="G2037" s="3">
        <v>0</v>
      </c>
      <c r="H2037" s="3">
        <v>39630.449999999997</v>
      </c>
      <c r="I2037" s="3">
        <v>9564.6200000000008</v>
      </c>
      <c r="J2037" s="3">
        <v>610.79999999999995</v>
      </c>
      <c r="K2037" s="3">
        <v>933.75</v>
      </c>
      <c r="L2037" s="3">
        <v>0</v>
      </c>
      <c r="M2037" s="3"/>
      <c r="N2037" s="3">
        <v>0</v>
      </c>
      <c r="O2037" s="3">
        <v>0.17</v>
      </c>
      <c r="P2037" s="3">
        <v>839928</v>
      </c>
      <c r="Q2037" s="1">
        <v>45017</v>
      </c>
      <c r="R2037" t="s">
        <v>334</v>
      </c>
    </row>
    <row r="2038" spans="1:18" x14ac:dyDescent="0.25">
      <c r="A2038" t="s">
        <v>1118</v>
      </c>
      <c r="B2038" t="s">
        <v>1274</v>
      </c>
      <c r="C2038" s="3">
        <v>724526</v>
      </c>
      <c r="D2038" s="3">
        <v>29954.75</v>
      </c>
      <c r="E2038" s="3">
        <v>653992.85</v>
      </c>
      <c r="F2038" s="3">
        <v>73278.039999999994</v>
      </c>
      <c r="G2038" s="3">
        <v>0</v>
      </c>
      <c r="H2038" s="3">
        <v>39630.449999999997</v>
      </c>
      <c r="I2038" s="3">
        <v>9110.6</v>
      </c>
      <c r="J2038" s="3">
        <v>583.20000000000005</v>
      </c>
      <c r="K2038" s="3">
        <v>889.68</v>
      </c>
      <c r="L2038" s="3">
        <v>0</v>
      </c>
      <c r="M2038" s="3"/>
      <c r="N2038" s="3">
        <v>0</v>
      </c>
      <c r="O2038" s="3">
        <v>0.18</v>
      </c>
      <c r="P2038" s="3">
        <v>777485</v>
      </c>
      <c r="Q2038" s="1">
        <v>45017</v>
      </c>
      <c r="R2038" t="s">
        <v>2360</v>
      </c>
    </row>
    <row r="2039" spans="1:18" x14ac:dyDescent="0.25">
      <c r="A2039" t="s">
        <v>337</v>
      </c>
      <c r="B2039" t="s">
        <v>338</v>
      </c>
      <c r="C2039" s="3">
        <v>85113</v>
      </c>
      <c r="D2039" s="3">
        <v>85113</v>
      </c>
      <c r="E2039" s="3" t="s">
        <v>59</v>
      </c>
      <c r="F2039" s="3" t="s">
        <v>59</v>
      </c>
      <c r="G2039" s="3">
        <v>0</v>
      </c>
      <c r="H2039" s="3">
        <v>39630.449999999997</v>
      </c>
      <c r="I2039" s="3">
        <v>11992.1</v>
      </c>
      <c r="J2039" s="3">
        <v>766.8</v>
      </c>
      <c r="K2039" s="3">
        <v>1170.6300000000001</v>
      </c>
      <c r="L2039" s="3">
        <v>0</v>
      </c>
      <c r="M2039" s="3"/>
      <c r="N2039" s="3">
        <v>36666.67</v>
      </c>
      <c r="O2039" s="3">
        <v>0.35</v>
      </c>
      <c r="P2039" s="3">
        <v>90227</v>
      </c>
      <c r="Q2039" s="1">
        <v>45017</v>
      </c>
      <c r="R2039" t="s">
        <v>2361</v>
      </c>
    </row>
    <row r="2040" spans="1:18" x14ac:dyDescent="0.25">
      <c r="A2040" t="s">
        <v>339</v>
      </c>
      <c r="B2040" t="s">
        <v>340</v>
      </c>
      <c r="C2040" s="3">
        <v>44678</v>
      </c>
      <c r="D2040" s="3">
        <v>44878</v>
      </c>
      <c r="E2040" s="3">
        <v>0</v>
      </c>
      <c r="F2040" s="3">
        <v>0</v>
      </c>
      <c r="G2040" s="3">
        <v>200</v>
      </c>
      <c r="H2040" s="3">
        <v>39630.449999999997</v>
      </c>
      <c r="I2040" s="3">
        <v>12524.81</v>
      </c>
      <c r="J2040" s="3">
        <v>799.2</v>
      </c>
      <c r="K2040" s="3">
        <v>1222.6199999999999</v>
      </c>
      <c r="L2040" s="3">
        <v>0</v>
      </c>
      <c r="M2040" s="3"/>
      <c r="N2040" s="3">
        <v>-4791.9399999999996</v>
      </c>
      <c r="O2040" s="3">
        <v>0.86</v>
      </c>
      <c r="P2040" s="3">
        <v>49186</v>
      </c>
      <c r="Q2040" s="1">
        <v>45017</v>
      </c>
      <c r="R2040" t="s">
        <v>2362</v>
      </c>
    </row>
    <row r="2041" spans="1:18" x14ac:dyDescent="0.25">
      <c r="A2041" t="s">
        <v>1119</v>
      </c>
      <c r="B2041" t="s">
        <v>342</v>
      </c>
      <c r="C2041" s="3">
        <v>44016</v>
      </c>
      <c r="D2041" s="3">
        <v>0</v>
      </c>
      <c r="E2041" s="3">
        <v>44016</v>
      </c>
      <c r="F2041" s="3">
        <v>2200.8000000000002</v>
      </c>
      <c r="G2041" s="3">
        <v>0</v>
      </c>
      <c r="H2041" s="3">
        <v>39630.449999999997</v>
      </c>
      <c r="I2041" s="3">
        <v>11846.81</v>
      </c>
      <c r="J2041" s="3">
        <v>757.2</v>
      </c>
      <c r="K2041" s="3">
        <v>1156.52</v>
      </c>
      <c r="L2041" s="3">
        <v>0</v>
      </c>
      <c r="M2041" s="3"/>
      <c r="N2041" s="3">
        <v>0</v>
      </c>
      <c r="O2041" s="3">
        <v>0.22</v>
      </c>
      <c r="P2041" s="3">
        <v>99608</v>
      </c>
      <c r="Q2041" s="1">
        <v>45017</v>
      </c>
      <c r="R2041" t="s">
        <v>342</v>
      </c>
    </row>
    <row r="2042" spans="1:18" x14ac:dyDescent="0.25">
      <c r="A2042" t="s">
        <v>1121</v>
      </c>
      <c r="B2042" t="s">
        <v>1122</v>
      </c>
      <c r="C2042" s="3">
        <v>40779</v>
      </c>
      <c r="D2042" s="3">
        <v>0</v>
      </c>
      <c r="E2042" s="3">
        <v>40779</v>
      </c>
      <c r="F2042" s="3">
        <v>2038.95</v>
      </c>
      <c r="G2042" s="3">
        <v>0</v>
      </c>
      <c r="H2042" s="3">
        <v>39630.449999999997</v>
      </c>
      <c r="I2042" s="3">
        <v>9195.35</v>
      </c>
      <c r="J2042" s="3">
        <v>0</v>
      </c>
      <c r="K2042" s="3">
        <v>897.6</v>
      </c>
      <c r="L2042" s="3">
        <v>0</v>
      </c>
      <c r="M2042" s="3"/>
      <c r="N2042" s="3">
        <v>27276</v>
      </c>
      <c r="O2042" s="3">
        <v>0.65</v>
      </c>
      <c r="P2042" s="3">
        <v>119818</v>
      </c>
      <c r="Q2042" s="1">
        <v>45017</v>
      </c>
      <c r="R2042" t="s">
        <v>344</v>
      </c>
    </row>
    <row r="2043" spans="1:18" x14ac:dyDescent="0.25">
      <c r="A2043" t="s">
        <v>345</v>
      </c>
      <c r="B2043" t="s">
        <v>1275</v>
      </c>
      <c r="C2043" s="3">
        <v>1605723</v>
      </c>
      <c r="D2043" s="3">
        <v>0</v>
      </c>
      <c r="E2043" s="3">
        <v>1065981.33</v>
      </c>
      <c r="F2043" s="3" t="s">
        <v>72</v>
      </c>
      <c r="G2043" s="3">
        <v>0</v>
      </c>
      <c r="H2043" s="3">
        <v>39630.449999999997</v>
      </c>
      <c r="I2043" s="3">
        <v>9764.39</v>
      </c>
      <c r="J2043" s="3">
        <v>625</v>
      </c>
      <c r="K2043" s="3">
        <v>953.38</v>
      </c>
      <c r="L2043" s="3">
        <v>0</v>
      </c>
      <c r="M2043" s="3"/>
      <c r="N2043" s="3">
        <v>0</v>
      </c>
      <c r="O2043" s="3">
        <v>0.71</v>
      </c>
      <c r="P2043" s="3">
        <v>1709996</v>
      </c>
      <c r="Q2043" s="1">
        <v>45017</v>
      </c>
      <c r="R2043" t="s">
        <v>2363</v>
      </c>
    </row>
    <row r="2044" spans="1:18" x14ac:dyDescent="0.25">
      <c r="A2044" t="s">
        <v>1123</v>
      </c>
      <c r="B2044" t="s">
        <v>348</v>
      </c>
      <c r="C2044" s="3">
        <v>41209</v>
      </c>
      <c r="D2044" s="3">
        <v>41209</v>
      </c>
      <c r="E2044" s="3">
        <v>0</v>
      </c>
      <c r="F2044" s="3">
        <v>0</v>
      </c>
      <c r="G2044" s="3">
        <v>0</v>
      </c>
      <c r="H2044" s="3">
        <v>39630.449999999997</v>
      </c>
      <c r="I2044" s="3">
        <v>9606.99</v>
      </c>
      <c r="J2044" s="3">
        <v>0</v>
      </c>
      <c r="K2044" s="3">
        <v>937.88</v>
      </c>
      <c r="L2044" s="3">
        <v>0</v>
      </c>
      <c r="M2044" s="3"/>
      <c r="N2044" s="3">
        <v>-4522.53</v>
      </c>
      <c r="O2044" s="3">
        <v>0.21</v>
      </c>
      <c r="P2044" s="3">
        <v>45653</v>
      </c>
      <c r="Q2044" s="1">
        <v>45017</v>
      </c>
      <c r="R2044" t="s">
        <v>2364</v>
      </c>
    </row>
    <row r="2045" spans="1:18" x14ac:dyDescent="0.25">
      <c r="A2045" t="s">
        <v>1124</v>
      </c>
      <c r="B2045" t="s">
        <v>81</v>
      </c>
      <c r="C2045" s="3">
        <v>43328</v>
      </c>
      <c r="D2045" s="3">
        <v>43328</v>
      </c>
      <c r="E2045" s="3">
        <v>0</v>
      </c>
      <c r="F2045" s="3">
        <v>0</v>
      </c>
      <c r="G2045" s="3">
        <v>0</v>
      </c>
      <c r="H2045" s="3">
        <v>39630.449999999997</v>
      </c>
      <c r="I2045" s="3">
        <v>11144.6</v>
      </c>
      <c r="J2045" s="3">
        <v>711.6</v>
      </c>
      <c r="K2045" s="3">
        <v>1088</v>
      </c>
      <c r="L2045" s="3">
        <v>0</v>
      </c>
      <c r="M2045" s="3"/>
      <c r="N2045" s="3">
        <v>-4664.33</v>
      </c>
      <c r="O2045" s="3">
        <v>0.68</v>
      </c>
      <c r="P2045" s="3">
        <v>47911</v>
      </c>
      <c r="Q2045" s="1">
        <v>45017</v>
      </c>
      <c r="R2045" t="s">
        <v>2287</v>
      </c>
    </row>
    <row r="2046" spans="1:18" x14ac:dyDescent="0.25">
      <c r="A2046" t="s">
        <v>352</v>
      </c>
      <c r="B2046" t="s">
        <v>33</v>
      </c>
      <c r="C2046" s="3">
        <v>97571</v>
      </c>
      <c r="D2046" s="3">
        <v>46423</v>
      </c>
      <c r="E2046" s="3">
        <v>51148</v>
      </c>
      <c r="F2046" s="3">
        <v>3296.3</v>
      </c>
      <c r="G2046" s="3">
        <v>0</v>
      </c>
      <c r="H2046" s="3">
        <v>39630.449999999997</v>
      </c>
      <c r="I2046" s="3">
        <v>11979.99</v>
      </c>
      <c r="J2046" s="3">
        <v>766.8</v>
      </c>
      <c r="K2046" s="3">
        <v>1169.95</v>
      </c>
      <c r="L2046" s="3">
        <v>0</v>
      </c>
      <c r="M2046" s="3"/>
      <c r="N2046" s="3">
        <v>0</v>
      </c>
      <c r="O2046" s="3">
        <v>0.51</v>
      </c>
      <c r="P2046" s="3">
        <v>107992</v>
      </c>
      <c r="Q2046" s="1">
        <v>45017</v>
      </c>
      <c r="R2046" t="s">
        <v>33</v>
      </c>
    </row>
    <row r="2047" spans="1:18" x14ac:dyDescent="0.25">
      <c r="A2047" t="s">
        <v>353</v>
      </c>
      <c r="B2047" t="s">
        <v>33</v>
      </c>
      <c r="C2047" s="3">
        <v>97675</v>
      </c>
      <c r="D2047" s="3">
        <v>46473</v>
      </c>
      <c r="E2047" s="3">
        <v>51202</v>
      </c>
      <c r="F2047" s="3">
        <v>3299.96</v>
      </c>
      <c r="G2047" s="3">
        <v>0</v>
      </c>
      <c r="H2047" s="3">
        <v>39630.449999999997</v>
      </c>
      <c r="I2047" s="3">
        <v>12028.42</v>
      </c>
      <c r="J2047" s="3">
        <v>769.2</v>
      </c>
      <c r="K2047" s="3">
        <v>1174.42</v>
      </c>
      <c r="L2047" s="3">
        <v>0</v>
      </c>
      <c r="M2047" s="3"/>
      <c r="N2047" s="3">
        <v>0</v>
      </c>
      <c r="O2047" s="3">
        <v>0.55000000000000004</v>
      </c>
      <c r="P2047" s="3">
        <v>108105</v>
      </c>
      <c r="Q2047" s="1">
        <v>45017</v>
      </c>
      <c r="R2047" t="s">
        <v>33</v>
      </c>
    </row>
    <row r="2048" spans="1:18" x14ac:dyDescent="0.25">
      <c r="A2048" t="s">
        <v>354</v>
      </c>
      <c r="B2048" t="s">
        <v>1255</v>
      </c>
      <c r="C2048" s="3">
        <v>2128658</v>
      </c>
      <c r="D2048" s="3">
        <v>0</v>
      </c>
      <c r="E2048" s="3">
        <v>1375131.25</v>
      </c>
      <c r="F2048" s="3" t="s">
        <v>72</v>
      </c>
      <c r="G2048" s="3">
        <v>0</v>
      </c>
      <c r="H2048" s="3">
        <v>39630.449999999997</v>
      </c>
      <c r="I2048" s="3">
        <v>11992.1</v>
      </c>
      <c r="J2048" s="3">
        <v>766.8</v>
      </c>
      <c r="K2048" s="3">
        <v>1170.6300000000001</v>
      </c>
      <c r="L2048" s="3">
        <v>0</v>
      </c>
      <c r="M2048" s="3"/>
      <c r="N2048" s="3">
        <v>0</v>
      </c>
      <c r="O2048" s="3">
        <v>0.46</v>
      </c>
      <c r="P2048" s="3">
        <v>2250975</v>
      </c>
      <c r="Q2048" s="1">
        <v>45017</v>
      </c>
      <c r="R2048" t="s">
        <v>2312</v>
      </c>
    </row>
    <row r="2049" spans="1:18" x14ac:dyDescent="0.25">
      <c r="A2049" t="s">
        <v>355</v>
      </c>
      <c r="B2049" t="s">
        <v>356</v>
      </c>
      <c r="C2049" s="3">
        <v>63538</v>
      </c>
      <c r="D2049" s="3">
        <v>63600</v>
      </c>
      <c r="E2049" s="3">
        <v>0</v>
      </c>
      <c r="F2049" s="3">
        <v>0</v>
      </c>
      <c r="G2049" s="3">
        <v>62</v>
      </c>
      <c r="H2049" s="3">
        <v>39630.449999999997</v>
      </c>
      <c r="I2049" s="3">
        <v>11992.1</v>
      </c>
      <c r="J2049" s="3">
        <v>0</v>
      </c>
      <c r="K2049" s="3">
        <v>1170.6300000000001</v>
      </c>
      <c r="L2049" s="3">
        <v>20324.419999999998</v>
      </c>
      <c r="M2049" s="3"/>
      <c r="N2049" s="3">
        <v>-4742.32</v>
      </c>
      <c r="O2049" s="3">
        <v>0.72</v>
      </c>
      <c r="P2049" s="3">
        <v>68314</v>
      </c>
      <c r="Q2049" s="1">
        <v>45017</v>
      </c>
      <c r="R2049" t="s">
        <v>2365</v>
      </c>
    </row>
    <row r="2050" spans="1:18" x14ac:dyDescent="0.25">
      <c r="A2050" t="s">
        <v>357</v>
      </c>
      <c r="B2050" t="s">
        <v>358</v>
      </c>
      <c r="C2050" s="3">
        <v>43374</v>
      </c>
      <c r="D2050" s="3">
        <v>43400</v>
      </c>
      <c r="E2050" s="3">
        <v>0</v>
      </c>
      <c r="F2050" s="3">
        <v>0</v>
      </c>
      <c r="G2050" s="3">
        <v>26</v>
      </c>
      <c r="H2050" s="3">
        <v>39630.449999999997</v>
      </c>
      <c r="I2050" s="3">
        <v>11229.35</v>
      </c>
      <c r="J2050" s="3">
        <v>718.8</v>
      </c>
      <c r="K2050" s="3">
        <v>1096.6099999999999</v>
      </c>
      <c r="L2050" s="3">
        <v>0</v>
      </c>
      <c r="M2050" s="3"/>
      <c r="N2050" s="3">
        <v>-4672.51</v>
      </c>
      <c r="O2050" s="3">
        <v>0.3</v>
      </c>
      <c r="P2050" s="3">
        <v>47977</v>
      </c>
      <c r="Q2050" s="1">
        <v>45017</v>
      </c>
      <c r="R2050" t="s">
        <v>2366</v>
      </c>
    </row>
    <row r="2051" spans="1:18" x14ac:dyDescent="0.25">
      <c r="A2051" t="s">
        <v>359</v>
      </c>
      <c r="B2051" t="s">
        <v>1127</v>
      </c>
      <c r="C2051" s="3">
        <v>133375</v>
      </c>
      <c r="D2051" s="3">
        <v>0</v>
      </c>
      <c r="E2051" s="3">
        <v>127564.31</v>
      </c>
      <c r="F2051" s="3">
        <v>12188.91</v>
      </c>
      <c r="G2051" s="3">
        <v>0</v>
      </c>
      <c r="H2051" s="3">
        <v>39630.449999999997</v>
      </c>
      <c r="I2051" s="3">
        <v>11283.83</v>
      </c>
      <c r="J2051" s="3">
        <v>721.2</v>
      </c>
      <c r="K2051" s="3">
        <v>1101.77</v>
      </c>
      <c r="L2051" s="3">
        <v>0</v>
      </c>
      <c r="M2051" s="3"/>
      <c r="N2051" s="3">
        <v>0</v>
      </c>
      <c r="O2051" s="3">
        <v>0.53</v>
      </c>
      <c r="P2051" s="3">
        <v>192491</v>
      </c>
      <c r="Q2051" s="1">
        <v>45017</v>
      </c>
      <c r="R2051" t="s">
        <v>2367</v>
      </c>
    </row>
    <row r="2052" spans="1:18" x14ac:dyDescent="0.25">
      <c r="A2052" t="s">
        <v>361</v>
      </c>
      <c r="B2052" t="s">
        <v>362</v>
      </c>
      <c r="C2052" s="3">
        <v>44189</v>
      </c>
      <c r="D2052" s="3">
        <v>44189</v>
      </c>
      <c r="E2052" s="3">
        <v>0</v>
      </c>
      <c r="F2052" s="3">
        <v>0</v>
      </c>
      <c r="G2052" s="3">
        <v>0</v>
      </c>
      <c r="H2052" s="3">
        <v>39630.449999999997</v>
      </c>
      <c r="I2052" s="3">
        <v>12022.36</v>
      </c>
      <c r="J2052" s="3">
        <v>769.2</v>
      </c>
      <c r="K2052" s="3">
        <v>1174.08</v>
      </c>
      <c r="L2052" s="3">
        <v>0</v>
      </c>
      <c r="M2052" s="3"/>
      <c r="N2052" s="3">
        <v>-4745.59</v>
      </c>
      <c r="O2052" s="3">
        <v>0.5</v>
      </c>
      <c r="P2052" s="3">
        <v>48851</v>
      </c>
      <c r="Q2052" s="1">
        <v>45017</v>
      </c>
      <c r="R2052" t="s">
        <v>2368</v>
      </c>
    </row>
    <row r="2053" spans="1:18" x14ac:dyDescent="0.25">
      <c r="A2053" t="s">
        <v>363</v>
      </c>
      <c r="B2053" t="s">
        <v>1276</v>
      </c>
      <c r="C2053" s="3">
        <v>53688</v>
      </c>
      <c r="D2053" s="3">
        <v>0</v>
      </c>
      <c r="E2053" s="3">
        <v>53688</v>
      </c>
      <c r="F2053" s="3">
        <v>2684.4</v>
      </c>
      <c r="G2053" s="3">
        <v>0</v>
      </c>
      <c r="H2053" s="3">
        <v>39630.449999999997</v>
      </c>
      <c r="I2053" s="3">
        <v>16925.740000000002</v>
      </c>
      <c r="J2053" s="3">
        <v>1080</v>
      </c>
      <c r="K2053" s="3">
        <v>1652.66</v>
      </c>
      <c r="L2053" s="3">
        <v>0</v>
      </c>
      <c r="M2053" s="3"/>
      <c r="N2053" s="3">
        <v>0</v>
      </c>
      <c r="O2053" s="3">
        <v>0.75</v>
      </c>
      <c r="P2053" s="3">
        <v>115662</v>
      </c>
      <c r="Q2053" s="1">
        <v>45017</v>
      </c>
      <c r="R2053" t="s">
        <v>364</v>
      </c>
    </row>
    <row r="2054" spans="1:18" x14ac:dyDescent="0.25">
      <c r="A2054" t="s">
        <v>365</v>
      </c>
      <c r="B2054" t="s">
        <v>1129</v>
      </c>
      <c r="C2054" s="3">
        <v>52903</v>
      </c>
      <c r="D2054" s="3">
        <v>53760</v>
      </c>
      <c r="E2054" s="3">
        <v>0</v>
      </c>
      <c r="F2054" s="3">
        <v>857</v>
      </c>
      <c r="G2054" s="3">
        <v>857</v>
      </c>
      <c r="H2054" s="3">
        <v>39630.449999999997</v>
      </c>
      <c r="I2054" s="3">
        <v>16187.21</v>
      </c>
      <c r="J2054" s="3">
        <v>1033</v>
      </c>
      <c r="K2054" s="3">
        <v>1580.7</v>
      </c>
      <c r="L2054" s="3">
        <v>0</v>
      </c>
      <c r="M2054" s="3"/>
      <c r="N2054" s="3">
        <v>0</v>
      </c>
      <c r="O2054" s="3">
        <v>0.64</v>
      </c>
      <c r="P2054" s="3">
        <v>58432</v>
      </c>
      <c r="Q2054" s="1">
        <v>45017</v>
      </c>
      <c r="R2054" t="s">
        <v>2369</v>
      </c>
    </row>
    <row r="2055" spans="1:18" x14ac:dyDescent="0.25">
      <c r="A2055" t="s">
        <v>367</v>
      </c>
      <c r="B2055" t="s">
        <v>368</v>
      </c>
      <c r="C2055" s="3">
        <v>762797</v>
      </c>
      <c r="D2055" s="3">
        <v>0</v>
      </c>
      <c r="E2055" s="3">
        <v>561515.24</v>
      </c>
      <c r="F2055" s="3">
        <v>229357.52</v>
      </c>
      <c r="G2055" s="3">
        <v>0</v>
      </c>
      <c r="H2055" s="3">
        <v>39630.449999999997</v>
      </c>
      <c r="I2055" s="3">
        <v>16265.91</v>
      </c>
      <c r="J2055" s="3">
        <v>1039.2</v>
      </c>
      <c r="K2055" s="3">
        <v>1588.28</v>
      </c>
      <c r="L2055" s="3">
        <v>0</v>
      </c>
      <c r="M2055" s="3"/>
      <c r="N2055" s="3">
        <v>0</v>
      </c>
      <c r="O2055" s="3">
        <v>0.4</v>
      </c>
      <c r="P2055" s="3">
        <v>849397</v>
      </c>
      <c r="Q2055" s="1">
        <v>45017</v>
      </c>
      <c r="R2055" t="s">
        <v>368</v>
      </c>
    </row>
    <row r="2056" spans="1:18" x14ac:dyDescent="0.25">
      <c r="A2056" t="s">
        <v>369</v>
      </c>
      <c r="B2056" t="s">
        <v>1377</v>
      </c>
      <c r="C2056" s="3">
        <v>-46607.94</v>
      </c>
      <c r="D2056" s="3">
        <v>0</v>
      </c>
      <c r="E2056" s="3">
        <v>0</v>
      </c>
      <c r="F2056" s="3">
        <v>0</v>
      </c>
      <c r="G2056" s="3">
        <v>46607.94</v>
      </c>
      <c r="H2056" s="3">
        <v>39630.449999999997</v>
      </c>
      <c r="I2056" s="3">
        <v>11211.19</v>
      </c>
      <c r="J2056" s="3">
        <v>715.2</v>
      </c>
      <c r="K2056" s="3">
        <v>1094.8900000000001</v>
      </c>
      <c r="L2056" s="3">
        <v>0</v>
      </c>
      <c r="M2056" s="3"/>
      <c r="N2056" s="3">
        <v>0</v>
      </c>
      <c r="O2056" s="3">
        <v>0.21</v>
      </c>
      <c r="P2056" s="3">
        <v>6044</v>
      </c>
      <c r="Q2056" s="1">
        <v>45017</v>
      </c>
      <c r="R2056" t="s">
        <v>2370</v>
      </c>
    </row>
    <row r="2057" spans="1:18" x14ac:dyDescent="0.25">
      <c r="A2057" t="s">
        <v>371</v>
      </c>
      <c r="B2057" t="s">
        <v>372</v>
      </c>
      <c r="C2057" s="3">
        <v>74059</v>
      </c>
      <c r="D2057" s="3">
        <v>74059</v>
      </c>
      <c r="E2057" s="3" t="s">
        <v>59</v>
      </c>
      <c r="F2057" s="3" t="s">
        <v>59</v>
      </c>
      <c r="G2057" s="3">
        <v>0</v>
      </c>
      <c r="H2057" s="3">
        <v>39630.449999999997</v>
      </c>
      <c r="I2057" s="3">
        <v>12222.13</v>
      </c>
      <c r="J2057" s="3">
        <v>781.2</v>
      </c>
      <c r="K2057" s="3">
        <v>1193.3599999999999</v>
      </c>
      <c r="L2057" s="3">
        <v>0</v>
      </c>
      <c r="M2057" s="3"/>
      <c r="N2057" s="3">
        <v>25368</v>
      </c>
      <c r="O2057" s="3">
        <v>0.86</v>
      </c>
      <c r="P2057" s="3">
        <v>79196</v>
      </c>
      <c r="Q2057" s="1">
        <v>45017</v>
      </c>
      <c r="R2057" t="s">
        <v>2371</v>
      </c>
    </row>
    <row r="2058" spans="1:18" x14ac:dyDescent="0.25">
      <c r="A2058" t="s">
        <v>373</v>
      </c>
      <c r="B2058" t="s">
        <v>1379</v>
      </c>
      <c r="C2058" s="3">
        <v>43477</v>
      </c>
      <c r="D2058" s="3">
        <v>0</v>
      </c>
      <c r="E2058" s="3">
        <v>43477</v>
      </c>
      <c r="F2058" s="3">
        <v>2173.85</v>
      </c>
      <c r="G2058" s="3">
        <v>0</v>
      </c>
      <c r="H2058" s="3">
        <v>39630.449999999997</v>
      </c>
      <c r="I2058" s="3">
        <v>11295.94</v>
      </c>
      <c r="J2058" s="3">
        <v>722.4</v>
      </c>
      <c r="K2058" s="3">
        <v>1102.81</v>
      </c>
      <c r="L2058" s="3">
        <v>0</v>
      </c>
      <c r="M2058" s="3"/>
      <c r="N2058" s="3">
        <v>0</v>
      </c>
      <c r="O2058" s="3">
        <v>0.55000000000000004</v>
      </c>
      <c r="P2058" s="3">
        <v>98403</v>
      </c>
      <c r="Q2058" s="1">
        <v>45017</v>
      </c>
      <c r="R2058" t="s">
        <v>2372</v>
      </c>
    </row>
    <row r="2059" spans="1:18" x14ac:dyDescent="0.25">
      <c r="A2059" t="s">
        <v>375</v>
      </c>
      <c r="B2059" t="s">
        <v>376</v>
      </c>
      <c r="C2059" s="3">
        <v>45556</v>
      </c>
      <c r="D2059" s="3">
        <v>45556</v>
      </c>
      <c r="E2059" s="3">
        <v>0</v>
      </c>
      <c r="F2059" s="3">
        <v>0</v>
      </c>
      <c r="G2059" s="3">
        <v>0</v>
      </c>
      <c r="H2059" s="3">
        <v>39630.449999999997</v>
      </c>
      <c r="I2059" s="3">
        <v>13420.73</v>
      </c>
      <c r="J2059" s="3">
        <v>856.8</v>
      </c>
      <c r="K2059" s="3">
        <v>1310.08</v>
      </c>
      <c r="L2059" s="3">
        <v>0</v>
      </c>
      <c r="M2059" s="3"/>
      <c r="N2059" s="3">
        <v>-4874.29</v>
      </c>
      <c r="O2059" s="3">
        <v>0.23</v>
      </c>
      <c r="P2059" s="3">
        <v>50344</v>
      </c>
      <c r="Q2059" s="1">
        <v>45017</v>
      </c>
      <c r="R2059" t="s">
        <v>2373</v>
      </c>
    </row>
    <row r="2060" spans="1:18" x14ac:dyDescent="0.25">
      <c r="A2060" t="s">
        <v>377</v>
      </c>
      <c r="B2060" t="s">
        <v>378</v>
      </c>
      <c r="C2060" s="3">
        <v>45315</v>
      </c>
      <c r="D2060" s="3">
        <v>45315</v>
      </c>
      <c r="E2060" s="3">
        <v>0</v>
      </c>
      <c r="F2060" s="3">
        <v>0</v>
      </c>
      <c r="G2060" s="3">
        <v>0</v>
      </c>
      <c r="H2060" s="3">
        <v>39630.449999999997</v>
      </c>
      <c r="I2060" s="3">
        <v>14104.79</v>
      </c>
      <c r="J2060" s="3">
        <v>0</v>
      </c>
      <c r="K2060" s="3">
        <v>1377.22</v>
      </c>
      <c r="L2060" s="3">
        <v>0</v>
      </c>
      <c r="M2060" s="3"/>
      <c r="N2060" s="3">
        <v>-4938.1000000000004</v>
      </c>
      <c r="O2060" s="3">
        <v>0.64</v>
      </c>
      <c r="P2060" s="3">
        <v>50175</v>
      </c>
      <c r="Q2060" s="1">
        <v>45017</v>
      </c>
      <c r="R2060" t="s">
        <v>2374</v>
      </c>
    </row>
    <row r="2061" spans="1:18" x14ac:dyDescent="0.25">
      <c r="A2061" t="s">
        <v>379</v>
      </c>
      <c r="B2061" t="s">
        <v>1380</v>
      </c>
      <c r="C2061" s="3">
        <v>51532</v>
      </c>
      <c r="D2061" s="3">
        <v>51532</v>
      </c>
      <c r="E2061" s="3">
        <v>0</v>
      </c>
      <c r="F2061" s="3">
        <v>825</v>
      </c>
      <c r="G2061" s="3">
        <v>0</v>
      </c>
      <c r="H2061" s="3">
        <v>39630.449999999997</v>
      </c>
      <c r="I2061" s="3">
        <v>13674.98</v>
      </c>
      <c r="J2061" s="3">
        <v>836.4</v>
      </c>
      <c r="K2061" s="3">
        <v>1275.99</v>
      </c>
      <c r="L2061" s="3">
        <v>0</v>
      </c>
      <c r="M2061" s="3"/>
      <c r="N2061" s="3">
        <v>0</v>
      </c>
      <c r="O2061" s="3">
        <v>0.18</v>
      </c>
      <c r="P2061" s="3">
        <v>56243</v>
      </c>
      <c r="Q2061" s="1">
        <v>45017</v>
      </c>
      <c r="R2061" t="s">
        <v>2375</v>
      </c>
    </row>
    <row r="2062" spans="1:18" x14ac:dyDescent="0.25">
      <c r="A2062" t="s">
        <v>1130</v>
      </c>
      <c r="B2062" t="s">
        <v>364</v>
      </c>
      <c r="C2062" s="3">
        <v>47682</v>
      </c>
      <c r="D2062" s="3">
        <v>0</v>
      </c>
      <c r="E2062" s="3">
        <v>47682</v>
      </c>
      <c r="F2062" s="3" t="s">
        <v>72</v>
      </c>
      <c r="G2062" s="3">
        <v>0</v>
      </c>
      <c r="H2062" s="3">
        <v>39630.449999999997</v>
      </c>
      <c r="I2062" s="3">
        <v>11271.72</v>
      </c>
      <c r="J2062" s="3">
        <v>721.2</v>
      </c>
      <c r="K2062" s="3">
        <v>1100.4000000000001</v>
      </c>
      <c r="L2062" s="3">
        <v>0</v>
      </c>
      <c r="M2062" s="3"/>
      <c r="N2062" s="3">
        <v>0</v>
      </c>
      <c r="O2062" s="3">
        <v>0.13</v>
      </c>
      <c r="P2062" s="3">
        <v>102790</v>
      </c>
      <c r="Q2062" s="1">
        <v>45017</v>
      </c>
      <c r="R2062" t="s">
        <v>364</v>
      </c>
    </row>
    <row r="2063" spans="1:18" x14ac:dyDescent="0.25">
      <c r="A2063" t="s">
        <v>382</v>
      </c>
      <c r="B2063" t="s">
        <v>83</v>
      </c>
      <c r="C2063" s="3">
        <v>54440</v>
      </c>
      <c r="D2063" s="3">
        <v>55348</v>
      </c>
      <c r="E2063" s="3">
        <v>0</v>
      </c>
      <c r="F2063" s="3" t="s">
        <v>72</v>
      </c>
      <c r="G2063" s="3">
        <v>908</v>
      </c>
      <c r="H2063" s="3">
        <v>39630.449999999997</v>
      </c>
      <c r="I2063" s="3">
        <v>17634.009999999998</v>
      </c>
      <c r="J2063" s="3">
        <v>1125.5999999999999</v>
      </c>
      <c r="K2063" s="3">
        <v>1721.52</v>
      </c>
      <c r="L2063" s="3">
        <v>0</v>
      </c>
      <c r="M2063" s="3"/>
      <c r="N2063" s="3">
        <v>0</v>
      </c>
      <c r="O2063" s="3">
        <v>0.42</v>
      </c>
      <c r="P2063" s="3">
        <v>60112</v>
      </c>
      <c r="Q2063" s="1">
        <v>45017</v>
      </c>
      <c r="R2063" t="s">
        <v>290</v>
      </c>
    </row>
    <row r="2064" spans="1:18" x14ac:dyDescent="0.25">
      <c r="A2064" t="s">
        <v>383</v>
      </c>
      <c r="B2064" t="s">
        <v>1243</v>
      </c>
      <c r="C2064" s="3">
        <v>1531785</v>
      </c>
      <c r="D2064" s="3">
        <v>0</v>
      </c>
      <c r="E2064" s="3">
        <v>1055344.3500000001</v>
      </c>
      <c r="F2064" s="3" t="s">
        <v>72</v>
      </c>
      <c r="G2064" s="3">
        <v>0</v>
      </c>
      <c r="H2064" s="3">
        <v>39630.449999999997</v>
      </c>
      <c r="I2064" s="3">
        <v>19407.7</v>
      </c>
      <c r="J2064" s="3">
        <v>1239.5999999999999</v>
      </c>
      <c r="K2064" s="3">
        <v>1894.71</v>
      </c>
      <c r="L2064" s="3">
        <v>0</v>
      </c>
      <c r="M2064" s="3"/>
      <c r="N2064" s="3">
        <v>0</v>
      </c>
      <c r="O2064" s="3">
        <v>0.32</v>
      </c>
      <c r="P2064" s="3">
        <v>1646725</v>
      </c>
      <c r="Q2064" s="1">
        <v>45017</v>
      </c>
      <c r="R2064" t="s">
        <v>2288</v>
      </c>
    </row>
    <row r="2065" spans="1:18" x14ac:dyDescent="0.25">
      <c r="A2065" t="s">
        <v>384</v>
      </c>
      <c r="B2065" t="s">
        <v>1382</v>
      </c>
      <c r="C2065" s="3">
        <v>109053</v>
      </c>
      <c r="D2065" s="3">
        <v>109053</v>
      </c>
      <c r="E2065" s="3">
        <v>0</v>
      </c>
      <c r="F2065" s="3">
        <v>0</v>
      </c>
      <c r="G2065" s="3">
        <v>0</v>
      </c>
      <c r="H2065" s="3">
        <v>39630.449999999997</v>
      </c>
      <c r="I2065" s="3">
        <v>18336.22</v>
      </c>
      <c r="J2065" s="3">
        <v>1171.2</v>
      </c>
      <c r="K2065" s="3">
        <v>1790.38</v>
      </c>
      <c r="L2065" s="3">
        <v>0</v>
      </c>
      <c r="M2065" s="3"/>
      <c r="N2065" s="3">
        <v>-10146.58</v>
      </c>
      <c r="O2065" s="3">
        <v>0.33</v>
      </c>
      <c r="P2065" s="3">
        <v>50782</v>
      </c>
      <c r="Q2065" s="1">
        <v>45017</v>
      </c>
      <c r="R2065" t="s">
        <v>385</v>
      </c>
    </row>
    <row r="2066" spans="1:18" x14ac:dyDescent="0.25">
      <c r="A2066" t="s">
        <v>386</v>
      </c>
      <c r="B2066" t="s">
        <v>1383</v>
      </c>
      <c r="C2066" s="3">
        <v>700152</v>
      </c>
      <c r="D2066" s="3">
        <v>542945.89</v>
      </c>
      <c r="E2066" s="3">
        <v>0</v>
      </c>
      <c r="F2066" s="3">
        <v>0</v>
      </c>
      <c r="G2066" s="3">
        <v>0</v>
      </c>
      <c r="H2066" s="3">
        <v>39630.449999999997</v>
      </c>
      <c r="I2066" s="3">
        <v>16574.64</v>
      </c>
      <c r="J2066" s="3">
        <v>1059.5999999999999</v>
      </c>
      <c r="K2066" s="3">
        <v>1618.23</v>
      </c>
      <c r="L2066" s="3">
        <v>0</v>
      </c>
      <c r="M2066" s="3"/>
      <c r="N2066" s="3">
        <v>0</v>
      </c>
      <c r="O2066" s="3">
        <v>0.08</v>
      </c>
      <c r="P2066" s="3">
        <v>58883</v>
      </c>
      <c r="Q2066" s="1">
        <v>45017</v>
      </c>
      <c r="R2066" t="s">
        <v>2376</v>
      </c>
    </row>
    <row r="2067" spans="1:18" x14ac:dyDescent="0.25">
      <c r="A2067" t="s">
        <v>388</v>
      </c>
      <c r="B2067" t="s">
        <v>1280</v>
      </c>
      <c r="C2067" s="3">
        <v>3780738</v>
      </c>
      <c r="D2067" s="3">
        <v>0</v>
      </c>
      <c r="E2067" s="3">
        <v>2339312.42</v>
      </c>
      <c r="F2067" s="3" t="s">
        <v>72</v>
      </c>
      <c r="G2067" s="3">
        <v>0</v>
      </c>
      <c r="H2067" s="3">
        <v>39630.449999999997</v>
      </c>
      <c r="I2067" s="3">
        <v>15164.16</v>
      </c>
      <c r="J2067" s="3">
        <v>968.4</v>
      </c>
      <c r="K2067" s="3">
        <v>1480.51</v>
      </c>
      <c r="L2067" s="3">
        <v>0</v>
      </c>
      <c r="M2067" s="3"/>
      <c r="N2067" s="3">
        <v>0</v>
      </c>
      <c r="O2067" s="3">
        <v>0.86</v>
      </c>
      <c r="P2067" s="3">
        <v>3954948</v>
      </c>
      <c r="Q2067" s="1">
        <v>45017</v>
      </c>
      <c r="R2067" t="s">
        <v>2377</v>
      </c>
    </row>
    <row r="2068" spans="1:18" x14ac:dyDescent="0.25">
      <c r="A2068" t="s">
        <v>390</v>
      </c>
      <c r="B2068" t="s">
        <v>1261</v>
      </c>
      <c r="C2068" s="3">
        <v>2948169</v>
      </c>
      <c r="D2068" s="3">
        <v>0</v>
      </c>
      <c r="E2068" s="3">
        <v>1854059.31</v>
      </c>
      <c r="F2068" s="3" t="s">
        <v>72</v>
      </c>
      <c r="G2068" s="3">
        <v>0</v>
      </c>
      <c r="H2068" s="3">
        <v>39630.449999999997</v>
      </c>
      <c r="I2068" s="3">
        <v>13753.68</v>
      </c>
      <c r="J2068" s="3">
        <v>878.4</v>
      </c>
      <c r="K2068" s="3">
        <v>1342.79</v>
      </c>
      <c r="L2068" s="3">
        <v>0</v>
      </c>
      <c r="M2068" s="3"/>
      <c r="N2068" s="3">
        <v>0</v>
      </c>
      <c r="O2068" s="3">
        <v>0.71</v>
      </c>
      <c r="P2068" s="3">
        <v>3096478</v>
      </c>
      <c r="Q2068" s="1">
        <v>45017</v>
      </c>
      <c r="R2068" t="s">
        <v>2322</v>
      </c>
    </row>
    <row r="2069" spans="1:18" x14ac:dyDescent="0.25">
      <c r="A2069" t="s">
        <v>391</v>
      </c>
      <c r="B2069" t="s">
        <v>392</v>
      </c>
      <c r="C2069" s="3">
        <v>151538</v>
      </c>
      <c r="D2069" s="3">
        <v>48997.5</v>
      </c>
      <c r="E2069" s="3">
        <v>102540.5</v>
      </c>
      <c r="F2069" s="3">
        <v>5896.24</v>
      </c>
      <c r="G2069" s="3">
        <v>0</v>
      </c>
      <c r="H2069" s="3">
        <v>39630.449999999997</v>
      </c>
      <c r="I2069" s="3">
        <v>13402.57</v>
      </c>
      <c r="J2069" s="3">
        <v>855.6</v>
      </c>
      <c r="K2069" s="3">
        <v>1308.3599999999999</v>
      </c>
      <c r="L2069" s="3">
        <v>0</v>
      </c>
      <c r="M2069" s="3"/>
      <c r="N2069" s="3">
        <v>0</v>
      </c>
      <c r="O2069" s="3">
        <v>0.28000000000000003</v>
      </c>
      <c r="P2069" s="3">
        <v>163634</v>
      </c>
      <c r="Q2069" s="1">
        <v>45017</v>
      </c>
      <c r="R2069" t="s">
        <v>392</v>
      </c>
    </row>
    <row r="2070" spans="1:18" x14ac:dyDescent="0.25">
      <c r="A2070" t="s">
        <v>393</v>
      </c>
      <c r="B2070" t="s">
        <v>394</v>
      </c>
      <c r="C2070" s="3">
        <v>44503</v>
      </c>
      <c r="D2070" s="3">
        <v>44503</v>
      </c>
      <c r="E2070" s="3">
        <v>0</v>
      </c>
      <c r="F2070" s="3">
        <v>0</v>
      </c>
      <c r="G2070" s="3">
        <v>0</v>
      </c>
      <c r="H2070" s="3">
        <v>39630.449999999997</v>
      </c>
      <c r="I2070" s="3">
        <v>12343.2</v>
      </c>
      <c r="J2070" s="3">
        <v>789.6</v>
      </c>
      <c r="K2070" s="3">
        <v>1205.06</v>
      </c>
      <c r="L2070" s="3">
        <v>0</v>
      </c>
      <c r="M2070" s="3"/>
      <c r="N2070" s="3">
        <v>-4775.04</v>
      </c>
      <c r="O2070" s="3">
        <v>0.73</v>
      </c>
      <c r="P2070" s="3">
        <v>49194</v>
      </c>
      <c r="Q2070" s="1">
        <v>45017</v>
      </c>
      <c r="R2070" t="s">
        <v>2378</v>
      </c>
    </row>
    <row r="2071" spans="1:18" x14ac:dyDescent="0.25">
      <c r="A2071" t="s">
        <v>395</v>
      </c>
      <c r="B2071" t="s">
        <v>396</v>
      </c>
      <c r="C2071" s="3">
        <v>866811</v>
      </c>
      <c r="D2071" s="3">
        <v>0</v>
      </c>
      <c r="E2071" s="3">
        <v>675899.07</v>
      </c>
      <c r="F2071" s="3">
        <v>224706.88</v>
      </c>
      <c r="G2071" s="3">
        <v>0</v>
      </c>
      <c r="H2071" s="3">
        <v>39630.449999999997</v>
      </c>
      <c r="I2071" s="3">
        <v>10835.87</v>
      </c>
      <c r="J2071" s="3">
        <v>692.4</v>
      </c>
      <c r="K2071" s="3">
        <v>1058.05</v>
      </c>
      <c r="L2071" s="3">
        <v>0</v>
      </c>
      <c r="M2071" s="3"/>
      <c r="N2071" s="3">
        <v>0</v>
      </c>
      <c r="O2071" s="3">
        <v>0.28000000000000003</v>
      </c>
      <c r="P2071" s="3">
        <v>952823</v>
      </c>
      <c r="Q2071" s="1">
        <v>45017</v>
      </c>
      <c r="R2071" t="s">
        <v>396</v>
      </c>
    </row>
    <row r="2072" spans="1:18" x14ac:dyDescent="0.25">
      <c r="A2072" t="s">
        <v>397</v>
      </c>
      <c r="B2072" t="s">
        <v>398</v>
      </c>
      <c r="C2072" s="3">
        <v>64521</v>
      </c>
      <c r="D2072" s="3">
        <v>64521</v>
      </c>
      <c r="E2072" s="3">
        <v>0</v>
      </c>
      <c r="F2072" s="3">
        <v>0</v>
      </c>
      <c r="G2072" s="3">
        <v>0</v>
      </c>
      <c r="H2072" s="3">
        <v>39630.449999999997</v>
      </c>
      <c r="I2072" s="3">
        <v>12337.15</v>
      </c>
      <c r="J2072" s="3">
        <v>0</v>
      </c>
      <c r="K2072" s="3">
        <v>1204.72</v>
      </c>
      <c r="L2072" s="3">
        <v>20997.42</v>
      </c>
      <c r="M2072" s="3"/>
      <c r="N2072" s="3">
        <v>-4774.49</v>
      </c>
      <c r="O2072" s="3">
        <v>0.75</v>
      </c>
      <c r="P2072" s="3">
        <v>69396</v>
      </c>
      <c r="Q2072" s="1">
        <v>45017</v>
      </c>
      <c r="R2072" t="s">
        <v>2379</v>
      </c>
    </row>
    <row r="2073" spans="1:18" x14ac:dyDescent="0.25">
      <c r="A2073" t="s">
        <v>399</v>
      </c>
      <c r="B2073" t="s">
        <v>1281</v>
      </c>
      <c r="C2073" s="3">
        <v>90428</v>
      </c>
      <c r="D2073" s="3">
        <v>0</v>
      </c>
      <c r="E2073" s="3">
        <v>88419.7</v>
      </c>
      <c r="F2073" s="3">
        <v>6429.28</v>
      </c>
      <c r="G2073" s="3">
        <v>0</v>
      </c>
      <c r="H2073" s="3">
        <v>39630.449999999997</v>
      </c>
      <c r="I2073" s="3">
        <v>11810.49</v>
      </c>
      <c r="J2073" s="3">
        <v>754.8</v>
      </c>
      <c r="K2073" s="3">
        <v>1153.07</v>
      </c>
      <c r="L2073" s="3">
        <v>0</v>
      </c>
      <c r="M2073" s="3"/>
      <c r="N2073" s="3">
        <v>0</v>
      </c>
      <c r="O2073" s="3">
        <v>0.21</v>
      </c>
      <c r="P2073" s="3">
        <v>148198</v>
      </c>
      <c r="Q2073" s="1">
        <v>45017</v>
      </c>
      <c r="R2073" t="s">
        <v>2380</v>
      </c>
    </row>
    <row r="2074" spans="1:18" x14ac:dyDescent="0.25">
      <c r="A2074" t="s">
        <v>401</v>
      </c>
      <c r="B2074" t="s">
        <v>402</v>
      </c>
      <c r="C2074" s="3">
        <v>96766</v>
      </c>
      <c r="D2074" s="3">
        <v>96766</v>
      </c>
      <c r="E2074" s="3">
        <v>0</v>
      </c>
      <c r="F2074" s="3">
        <v>1546</v>
      </c>
      <c r="G2074" s="3">
        <v>0</v>
      </c>
      <c r="H2074" s="3">
        <v>39630.449999999997</v>
      </c>
      <c r="I2074" s="3">
        <v>12803.27</v>
      </c>
      <c r="J2074" s="3">
        <v>0</v>
      </c>
      <c r="K2074" s="3">
        <v>1249.82</v>
      </c>
      <c r="L2074" s="3">
        <v>0</v>
      </c>
      <c r="M2074" s="3"/>
      <c r="N2074" s="3">
        <v>6819</v>
      </c>
      <c r="O2074" s="3">
        <v>0.46</v>
      </c>
      <c r="P2074" s="3">
        <v>62049</v>
      </c>
      <c r="Q2074" s="1">
        <v>45017</v>
      </c>
      <c r="R2074" t="s">
        <v>2381</v>
      </c>
    </row>
    <row r="2075" spans="1:18" x14ac:dyDescent="0.25">
      <c r="A2075" t="s">
        <v>403</v>
      </c>
      <c r="B2075" t="s">
        <v>334</v>
      </c>
      <c r="C2075" s="3">
        <v>813192</v>
      </c>
      <c r="D2075" s="3">
        <v>0</v>
      </c>
      <c r="E2075" s="3">
        <v>590413.15</v>
      </c>
      <c r="F2075" s="3">
        <v>252299.51</v>
      </c>
      <c r="G2075" s="3">
        <v>0</v>
      </c>
      <c r="H2075" s="3">
        <v>39630.449999999997</v>
      </c>
      <c r="I2075" s="3">
        <v>13257.29</v>
      </c>
      <c r="J2075" s="3">
        <v>846</v>
      </c>
      <c r="K2075" s="3">
        <v>1294.58</v>
      </c>
      <c r="L2075" s="3">
        <v>0</v>
      </c>
      <c r="M2075" s="3"/>
      <c r="N2075" s="3">
        <v>0</v>
      </c>
      <c r="O2075" s="3">
        <v>0.02</v>
      </c>
      <c r="P2075" s="3">
        <v>897741</v>
      </c>
      <c r="Q2075" s="1">
        <v>45017</v>
      </c>
      <c r="R2075" t="s">
        <v>334</v>
      </c>
    </row>
    <row r="2076" spans="1:18" x14ac:dyDescent="0.25">
      <c r="A2076" t="s">
        <v>404</v>
      </c>
      <c r="B2076" t="s">
        <v>405</v>
      </c>
      <c r="C2076" s="3">
        <v>43826</v>
      </c>
      <c r="D2076" s="3">
        <v>43826</v>
      </c>
      <c r="E2076" s="3">
        <v>0</v>
      </c>
      <c r="F2076" s="3">
        <v>0</v>
      </c>
      <c r="G2076" s="3">
        <v>0</v>
      </c>
      <c r="H2076" s="3">
        <v>39630.449999999997</v>
      </c>
      <c r="I2076" s="3">
        <v>11653.1</v>
      </c>
      <c r="J2076" s="3">
        <v>744</v>
      </c>
      <c r="K2076" s="3">
        <v>1137.58</v>
      </c>
      <c r="L2076" s="3">
        <v>0</v>
      </c>
      <c r="M2076" s="3"/>
      <c r="N2076" s="3">
        <v>-4711.2299999999996</v>
      </c>
      <c r="O2076" s="3">
        <v>0.1</v>
      </c>
      <c r="P2076" s="3">
        <v>48454</v>
      </c>
      <c r="Q2076" s="1">
        <v>45017</v>
      </c>
      <c r="R2076" t="s">
        <v>2382</v>
      </c>
    </row>
    <row r="2077" spans="1:18" x14ac:dyDescent="0.25">
      <c r="A2077" t="s">
        <v>406</v>
      </c>
      <c r="B2077" t="s">
        <v>407</v>
      </c>
      <c r="C2077" s="3">
        <v>42129</v>
      </c>
      <c r="D2077" s="3">
        <v>42129</v>
      </c>
      <c r="E2077" s="3">
        <v>0</v>
      </c>
      <c r="F2077" s="3">
        <v>0</v>
      </c>
      <c r="G2077" s="3">
        <v>0</v>
      </c>
      <c r="H2077" s="3">
        <v>39630.449999999997</v>
      </c>
      <c r="I2077" s="3">
        <v>10611.88</v>
      </c>
      <c r="J2077" s="3">
        <v>0</v>
      </c>
      <c r="K2077" s="3">
        <v>1036.01</v>
      </c>
      <c r="L2077" s="3">
        <v>0</v>
      </c>
      <c r="M2077" s="3"/>
      <c r="N2077" s="3">
        <v>-4615.25</v>
      </c>
      <c r="O2077" s="3">
        <v>0.91</v>
      </c>
      <c r="P2077" s="3">
        <v>46664</v>
      </c>
      <c r="Q2077" s="1">
        <v>45017</v>
      </c>
      <c r="R2077" t="s">
        <v>2383</v>
      </c>
    </row>
    <row r="2078" spans="1:18" x14ac:dyDescent="0.25">
      <c r="A2078" t="s">
        <v>408</v>
      </c>
      <c r="B2078" t="s">
        <v>409</v>
      </c>
      <c r="C2078" s="3">
        <v>42777</v>
      </c>
      <c r="D2078" s="3">
        <v>42777</v>
      </c>
      <c r="E2078" s="3">
        <v>0</v>
      </c>
      <c r="F2078" s="3">
        <v>0</v>
      </c>
      <c r="G2078" s="3">
        <v>0</v>
      </c>
      <c r="H2078" s="3">
        <v>39630.449999999997</v>
      </c>
      <c r="I2078" s="3">
        <v>10581.62</v>
      </c>
      <c r="J2078" s="3">
        <v>675.6</v>
      </c>
      <c r="K2078" s="3">
        <v>1033.26</v>
      </c>
      <c r="L2078" s="3">
        <v>0</v>
      </c>
      <c r="M2078" s="3"/>
      <c r="N2078" s="3">
        <v>-4612.5200000000004</v>
      </c>
      <c r="O2078" s="3">
        <v>0.59</v>
      </c>
      <c r="P2078" s="3">
        <v>47309</v>
      </c>
      <c r="Q2078" s="1">
        <v>45017</v>
      </c>
      <c r="R2078" t="s">
        <v>2384</v>
      </c>
    </row>
    <row r="2079" spans="1:18" x14ac:dyDescent="0.25">
      <c r="A2079" t="s">
        <v>410</v>
      </c>
      <c r="B2079" t="s">
        <v>1283</v>
      </c>
      <c r="C2079" s="3">
        <v>845605</v>
      </c>
      <c r="D2079" s="3">
        <v>0</v>
      </c>
      <c r="E2079" s="3">
        <v>625782.52</v>
      </c>
      <c r="F2079" s="3">
        <v>251111.61</v>
      </c>
      <c r="G2079" s="3">
        <v>0</v>
      </c>
      <c r="H2079" s="3">
        <v>39630.449999999997</v>
      </c>
      <c r="I2079" s="3">
        <v>11283.83</v>
      </c>
      <c r="J2079" s="3">
        <v>721.2</v>
      </c>
      <c r="K2079" s="3">
        <v>1101.43</v>
      </c>
      <c r="L2079" s="3">
        <v>0</v>
      </c>
      <c r="M2079" s="3"/>
      <c r="N2079" s="3">
        <v>0</v>
      </c>
      <c r="O2079" s="3">
        <v>0.96</v>
      </c>
      <c r="P2079" s="3">
        <v>929632</v>
      </c>
      <c r="Q2079" s="1">
        <v>45017</v>
      </c>
      <c r="R2079" t="s">
        <v>2385</v>
      </c>
    </row>
    <row r="2080" spans="1:18" x14ac:dyDescent="0.25">
      <c r="A2080" t="s">
        <v>412</v>
      </c>
      <c r="B2080" t="s">
        <v>413</v>
      </c>
      <c r="C2080" s="3">
        <v>46246</v>
      </c>
      <c r="D2080" s="3">
        <v>47006</v>
      </c>
      <c r="E2080" s="3">
        <v>0</v>
      </c>
      <c r="F2080" s="3">
        <v>760</v>
      </c>
      <c r="G2080" s="3">
        <v>760</v>
      </c>
      <c r="H2080" s="3">
        <v>39630.449999999997</v>
      </c>
      <c r="I2080" s="3">
        <v>3601.87</v>
      </c>
      <c r="J2080" s="3">
        <v>0</v>
      </c>
      <c r="K2080" s="3">
        <v>351.53</v>
      </c>
      <c r="L2080" s="3">
        <v>0</v>
      </c>
      <c r="M2080" s="3"/>
      <c r="N2080" s="3">
        <v>6945</v>
      </c>
      <c r="O2080" s="3">
        <v>0.15</v>
      </c>
      <c r="P2080" s="3">
        <v>50529</v>
      </c>
      <c r="Q2080" s="1">
        <v>45017</v>
      </c>
      <c r="R2080" t="s">
        <v>2386</v>
      </c>
    </row>
    <row r="2081" spans="1:18" x14ac:dyDescent="0.25">
      <c r="A2081" t="s">
        <v>414</v>
      </c>
      <c r="B2081" t="s">
        <v>415</v>
      </c>
      <c r="C2081" s="3">
        <v>35809</v>
      </c>
      <c r="D2081" s="3">
        <v>35809</v>
      </c>
      <c r="E2081" s="3">
        <v>0</v>
      </c>
      <c r="F2081" s="3">
        <v>0</v>
      </c>
      <c r="G2081" s="3">
        <v>0</v>
      </c>
      <c r="H2081" s="3">
        <v>39630.449999999997</v>
      </c>
      <c r="I2081" s="3">
        <v>3674.51</v>
      </c>
      <c r="J2081" s="3">
        <v>0</v>
      </c>
      <c r="K2081" s="3">
        <v>358.76</v>
      </c>
      <c r="L2081" s="3">
        <v>0</v>
      </c>
      <c r="M2081" s="3"/>
      <c r="N2081" s="3">
        <v>-3942.27</v>
      </c>
      <c r="O2081" s="3">
        <v>0.55000000000000004</v>
      </c>
      <c r="P2081" s="3">
        <v>39722</v>
      </c>
      <c r="Q2081" s="1">
        <v>45017</v>
      </c>
      <c r="R2081" t="s">
        <v>2387</v>
      </c>
    </row>
    <row r="2082" spans="1:18" x14ac:dyDescent="0.25">
      <c r="A2082" t="s">
        <v>416</v>
      </c>
      <c r="B2082" t="s">
        <v>417</v>
      </c>
      <c r="C2082" s="3">
        <v>36150</v>
      </c>
      <c r="D2082" s="3">
        <v>41150</v>
      </c>
      <c r="E2082" s="3">
        <v>0</v>
      </c>
      <c r="F2082" s="3">
        <v>0</v>
      </c>
      <c r="G2082" s="3">
        <v>5000</v>
      </c>
      <c r="H2082" s="3">
        <v>39630.449999999997</v>
      </c>
      <c r="I2082" s="3">
        <v>3813.74</v>
      </c>
      <c r="J2082" s="3">
        <v>243.6</v>
      </c>
      <c r="K2082" s="3">
        <v>372.19</v>
      </c>
      <c r="L2082" s="3">
        <v>0</v>
      </c>
      <c r="M2082" s="3"/>
      <c r="N2082" s="3">
        <v>-3987.53</v>
      </c>
      <c r="O2082" s="3">
        <v>0.55000000000000004</v>
      </c>
      <c r="P2082" s="3">
        <v>35073</v>
      </c>
      <c r="Q2082" s="1">
        <v>45017</v>
      </c>
      <c r="R2082" t="s">
        <v>2388</v>
      </c>
    </row>
    <row r="2083" spans="1:18" x14ac:dyDescent="0.25">
      <c r="A2083" t="s">
        <v>418</v>
      </c>
      <c r="B2083" t="s">
        <v>419</v>
      </c>
      <c r="C2083" s="3">
        <v>36282</v>
      </c>
      <c r="D2083" s="3">
        <v>36282</v>
      </c>
      <c r="E2083" s="3">
        <v>0</v>
      </c>
      <c r="F2083" s="3">
        <v>0</v>
      </c>
      <c r="G2083" s="3">
        <v>0</v>
      </c>
      <c r="H2083" s="3">
        <v>39630.449999999997</v>
      </c>
      <c r="I2083" s="3">
        <v>3946.92</v>
      </c>
      <c r="J2083" s="3">
        <v>253.2</v>
      </c>
      <c r="K2083" s="3">
        <v>385.62</v>
      </c>
      <c r="L2083" s="3">
        <v>0</v>
      </c>
      <c r="M2083" s="3"/>
      <c r="N2083" s="3">
        <v>-4000.62</v>
      </c>
      <c r="O2083" s="3">
        <v>0.43</v>
      </c>
      <c r="P2083" s="3">
        <v>40216</v>
      </c>
      <c r="Q2083" s="1">
        <v>45017</v>
      </c>
      <c r="R2083" t="s">
        <v>2389</v>
      </c>
    </row>
    <row r="2084" spans="1:18" x14ac:dyDescent="0.25">
      <c r="A2084" t="s">
        <v>420</v>
      </c>
      <c r="B2084" t="s">
        <v>216</v>
      </c>
      <c r="C2084" s="3">
        <v>50631</v>
      </c>
      <c r="D2084" s="3">
        <v>50831</v>
      </c>
      <c r="E2084" s="3" t="s">
        <v>59</v>
      </c>
      <c r="F2084" s="3" t="s">
        <v>59</v>
      </c>
      <c r="G2084" s="3">
        <v>200</v>
      </c>
      <c r="H2084" s="3">
        <v>39630.449999999997</v>
      </c>
      <c r="I2084" s="3">
        <v>3589.76</v>
      </c>
      <c r="J2084" s="3">
        <v>229.2</v>
      </c>
      <c r="K2084" s="3">
        <v>350.5</v>
      </c>
      <c r="L2084" s="3">
        <v>0</v>
      </c>
      <c r="M2084" s="3"/>
      <c r="N2084" s="3">
        <v>10535.34</v>
      </c>
      <c r="O2084" s="3">
        <v>0.75</v>
      </c>
      <c r="P2084" s="3">
        <v>54136</v>
      </c>
      <c r="Q2084" s="1">
        <v>45017</v>
      </c>
      <c r="R2084" t="s">
        <v>2325</v>
      </c>
    </row>
    <row r="2085" spans="1:18" x14ac:dyDescent="0.25">
      <c r="A2085" t="s">
        <v>421</v>
      </c>
      <c r="B2085" t="s">
        <v>422</v>
      </c>
      <c r="C2085" s="3">
        <v>35907</v>
      </c>
      <c r="D2085" s="3">
        <v>35907</v>
      </c>
      <c r="E2085" s="3">
        <v>0</v>
      </c>
      <c r="F2085" s="3">
        <v>0</v>
      </c>
      <c r="G2085" s="3">
        <v>0</v>
      </c>
      <c r="H2085" s="3">
        <v>39630.449999999997</v>
      </c>
      <c r="I2085" s="3">
        <v>3813.74</v>
      </c>
      <c r="J2085" s="3">
        <v>0</v>
      </c>
      <c r="K2085" s="3">
        <v>372.19</v>
      </c>
      <c r="L2085" s="3">
        <v>0</v>
      </c>
      <c r="M2085" s="3"/>
      <c r="N2085" s="3">
        <v>-3987.53</v>
      </c>
      <c r="O2085" s="3">
        <v>0.15</v>
      </c>
      <c r="P2085" s="3">
        <v>39829</v>
      </c>
      <c r="Q2085" s="1">
        <v>45017</v>
      </c>
      <c r="R2085" t="s">
        <v>2390</v>
      </c>
    </row>
    <row r="2086" spans="1:18" x14ac:dyDescent="0.25">
      <c r="A2086" t="s">
        <v>423</v>
      </c>
      <c r="B2086" t="s">
        <v>1284</v>
      </c>
      <c r="C2086" s="3">
        <v>39821</v>
      </c>
      <c r="D2086" s="3">
        <v>0</v>
      </c>
      <c r="E2086" s="3">
        <v>39821</v>
      </c>
      <c r="F2086" s="3">
        <v>1991.05</v>
      </c>
      <c r="G2086" s="3">
        <v>0</v>
      </c>
      <c r="H2086" s="3">
        <v>39630.449999999997</v>
      </c>
      <c r="I2086" s="3">
        <v>3874.28</v>
      </c>
      <c r="J2086" s="3">
        <v>248.4</v>
      </c>
      <c r="K2086" s="3">
        <v>378.05</v>
      </c>
      <c r="L2086" s="3">
        <v>0</v>
      </c>
      <c r="M2086" s="3"/>
      <c r="N2086" s="3">
        <v>0</v>
      </c>
      <c r="O2086" s="3">
        <v>0.77</v>
      </c>
      <c r="P2086" s="3">
        <v>85944</v>
      </c>
      <c r="Q2086" s="1">
        <v>45017</v>
      </c>
      <c r="R2086" t="s">
        <v>2391</v>
      </c>
    </row>
    <row r="2087" spans="1:18" x14ac:dyDescent="0.25">
      <c r="A2087" t="s">
        <v>425</v>
      </c>
      <c r="B2087" t="s">
        <v>426</v>
      </c>
      <c r="C2087" s="3">
        <v>36442</v>
      </c>
      <c r="D2087" s="3">
        <v>36442</v>
      </c>
      <c r="E2087" s="3">
        <v>0</v>
      </c>
      <c r="F2087" s="3">
        <v>0</v>
      </c>
      <c r="G2087" s="3">
        <v>0</v>
      </c>
      <c r="H2087" s="3">
        <v>39630.449999999997</v>
      </c>
      <c r="I2087" s="3">
        <v>4110.3599999999997</v>
      </c>
      <c r="J2087" s="3">
        <v>264</v>
      </c>
      <c r="K2087" s="3">
        <v>401.11</v>
      </c>
      <c r="L2087" s="3">
        <v>0</v>
      </c>
      <c r="M2087" s="3"/>
      <c r="N2087" s="3">
        <v>-4014.8</v>
      </c>
      <c r="O2087" s="3">
        <v>0.88</v>
      </c>
      <c r="P2087" s="3">
        <v>40392</v>
      </c>
      <c r="Q2087" s="1">
        <v>45017</v>
      </c>
      <c r="R2087" t="s">
        <v>2392</v>
      </c>
    </row>
    <row r="2088" spans="1:18" x14ac:dyDescent="0.25">
      <c r="A2088" t="s">
        <v>427</v>
      </c>
      <c r="B2088" t="s">
        <v>428</v>
      </c>
      <c r="C2088" s="3">
        <v>115898</v>
      </c>
      <c r="D2088" s="3">
        <v>115898</v>
      </c>
      <c r="E2088" s="3">
        <v>0</v>
      </c>
      <c r="F2088" s="3">
        <v>0</v>
      </c>
      <c r="G2088" s="3">
        <v>0</v>
      </c>
      <c r="H2088" s="3">
        <v>39630.449999999997</v>
      </c>
      <c r="I2088" s="3">
        <v>4467.5200000000004</v>
      </c>
      <c r="J2088" s="3">
        <v>285</v>
      </c>
      <c r="K2088" s="3">
        <v>436.23</v>
      </c>
      <c r="L2088" s="3">
        <v>0</v>
      </c>
      <c r="M2088" s="3"/>
      <c r="N2088" s="3">
        <v>0</v>
      </c>
      <c r="O2088" s="3">
        <v>0.8</v>
      </c>
      <c r="P2088" s="3">
        <v>44820</v>
      </c>
      <c r="Q2088" s="1">
        <v>45017</v>
      </c>
      <c r="R2088" t="s">
        <v>428</v>
      </c>
    </row>
    <row r="2089" spans="1:18" x14ac:dyDescent="0.25">
      <c r="A2089" t="s">
        <v>1386</v>
      </c>
      <c r="B2089" t="s">
        <v>1137</v>
      </c>
      <c r="C2089" s="3">
        <v>37070</v>
      </c>
      <c r="D2089" s="3">
        <v>37070</v>
      </c>
      <c r="E2089" s="3">
        <v>0</v>
      </c>
      <c r="F2089" s="3">
        <v>0</v>
      </c>
      <c r="G2089" s="3">
        <v>0</v>
      </c>
      <c r="H2089" s="3">
        <v>39630.449999999997</v>
      </c>
      <c r="I2089" s="3">
        <v>5084.99</v>
      </c>
      <c r="J2089" s="3">
        <v>0</v>
      </c>
      <c r="K2089" s="3">
        <v>496.49</v>
      </c>
      <c r="L2089" s="3">
        <v>0</v>
      </c>
      <c r="M2089" s="3"/>
      <c r="N2089" s="3">
        <v>-4105.33</v>
      </c>
      <c r="O2089" s="3">
        <v>0.4</v>
      </c>
      <c r="P2089" s="3">
        <v>41107</v>
      </c>
      <c r="Q2089" s="1">
        <v>45017</v>
      </c>
      <c r="R2089" t="s">
        <v>430</v>
      </c>
    </row>
    <row r="2090" spans="1:18" x14ac:dyDescent="0.25">
      <c r="A2090" t="s">
        <v>1138</v>
      </c>
      <c r="B2090" t="s">
        <v>432</v>
      </c>
      <c r="C2090" s="3">
        <v>62128</v>
      </c>
      <c r="D2090" s="3">
        <v>63154</v>
      </c>
      <c r="E2090" s="3">
        <v>0</v>
      </c>
      <c r="F2090" s="3">
        <v>1026</v>
      </c>
      <c r="G2090" s="3">
        <v>1026</v>
      </c>
      <c r="H2090" s="3">
        <v>39630.449999999997</v>
      </c>
      <c r="I2090" s="3">
        <v>5575.33</v>
      </c>
      <c r="J2090" s="3">
        <v>356.4</v>
      </c>
      <c r="K2090" s="3">
        <v>544.34</v>
      </c>
      <c r="L2090" s="3">
        <v>0</v>
      </c>
      <c r="M2090" s="3"/>
      <c r="N2090" s="3">
        <v>20500</v>
      </c>
      <c r="O2090" s="3">
        <v>0.48</v>
      </c>
      <c r="P2090" s="3">
        <v>66607</v>
      </c>
      <c r="Q2090" s="1">
        <v>45017</v>
      </c>
      <c r="R2090" t="s">
        <v>2393</v>
      </c>
    </row>
    <row r="2091" spans="1:18" x14ac:dyDescent="0.25">
      <c r="A2091" t="s">
        <v>433</v>
      </c>
      <c r="B2091" t="s">
        <v>434</v>
      </c>
      <c r="C2091" s="3">
        <v>45023</v>
      </c>
      <c r="D2091" s="3">
        <v>45023</v>
      </c>
      <c r="E2091" s="3">
        <v>0</v>
      </c>
      <c r="F2091" s="3">
        <v>0</v>
      </c>
      <c r="G2091" s="3">
        <v>0</v>
      </c>
      <c r="H2091" s="3">
        <v>39630.449999999997</v>
      </c>
      <c r="I2091" s="3">
        <v>5781.15</v>
      </c>
      <c r="J2091" s="3">
        <v>370.8</v>
      </c>
      <c r="K2091" s="3">
        <v>564.66</v>
      </c>
      <c r="L2091" s="3">
        <v>0</v>
      </c>
      <c r="M2091" s="3"/>
      <c r="N2091" s="3">
        <v>2775.32</v>
      </c>
      <c r="O2091" s="3">
        <v>0.62</v>
      </c>
      <c r="P2091" s="3">
        <v>49123</v>
      </c>
      <c r="Q2091" s="1">
        <v>45017</v>
      </c>
      <c r="R2091" t="s">
        <v>2394</v>
      </c>
    </row>
    <row r="2092" spans="1:18" x14ac:dyDescent="0.25">
      <c r="A2092" t="s">
        <v>435</v>
      </c>
      <c r="B2092" t="s">
        <v>436</v>
      </c>
      <c r="C2092" s="3">
        <v>38392</v>
      </c>
      <c r="D2092" s="3">
        <v>38392</v>
      </c>
      <c r="E2092" s="3">
        <v>0</v>
      </c>
      <c r="F2092" s="3">
        <v>0</v>
      </c>
      <c r="G2092" s="3">
        <v>0</v>
      </c>
      <c r="H2092" s="3">
        <v>39630.449999999997</v>
      </c>
      <c r="I2092" s="3">
        <v>6101.98</v>
      </c>
      <c r="J2092" s="3">
        <v>391.2</v>
      </c>
      <c r="K2092" s="3">
        <v>595.65</v>
      </c>
      <c r="L2092" s="3">
        <v>0</v>
      </c>
      <c r="M2092" s="3"/>
      <c r="N2092" s="3">
        <v>-4199.13</v>
      </c>
      <c r="O2092" s="3">
        <v>0.85</v>
      </c>
      <c r="P2092" s="3">
        <v>42521</v>
      </c>
      <c r="Q2092" s="1">
        <v>45017</v>
      </c>
      <c r="R2092" t="s">
        <v>2395</v>
      </c>
    </row>
    <row r="2093" spans="1:18" x14ac:dyDescent="0.25">
      <c r="A2093" t="s">
        <v>437</v>
      </c>
      <c r="B2093" t="s">
        <v>438</v>
      </c>
      <c r="C2093" s="3">
        <v>48490</v>
      </c>
      <c r="D2093" s="3">
        <v>48490</v>
      </c>
      <c r="E2093" s="3">
        <v>0</v>
      </c>
      <c r="F2093" s="3">
        <v>0</v>
      </c>
      <c r="G2093" s="3">
        <v>0</v>
      </c>
      <c r="H2093" s="3">
        <v>39630.449999999997</v>
      </c>
      <c r="I2093" s="3">
        <v>5496.63</v>
      </c>
      <c r="J2093" s="3">
        <v>351.6</v>
      </c>
      <c r="K2093" s="3">
        <v>536.77</v>
      </c>
      <c r="L2093" s="3">
        <v>0</v>
      </c>
      <c r="M2093" s="3"/>
      <c r="N2093" s="3">
        <v>2801.5</v>
      </c>
      <c r="O2093" s="3">
        <v>0.05</v>
      </c>
      <c r="P2093" s="3">
        <v>48817</v>
      </c>
      <c r="Q2093" s="1">
        <v>45017</v>
      </c>
      <c r="R2093" t="s">
        <v>2396</v>
      </c>
    </row>
    <row r="2094" spans="1:18" x14ac:dyDescent="0.25">
      <c r="A2094" t="s">
        <v>439</v>
      </c>
      <c r="B2094" t="s">
        <v>440</v>
      </c>
      <c r="C2094" s="3">
        <v>44305</v>
      </c>
      <c r="D2094" s="3">
        <v>44305</v>
      </c>
      <c r="E2094" s="3">
        <v>0</v>
      </c>
      <c r="F2094" s="3">
        <v>0</v>
      </c>
      <c r="G2094" s="3">
        <v>0</v>
      </c>
      <c r="H2094" s="3">
        <v>39630.449999999997</v>
      </c>
      <c r="I2094" s="3">
        <v>5048.67</v>
      </c>
      <c r="J2094" s="3">
        <v>322.8</v>
      </c>
      <c r="K2094" s="3">
        <v>493.04</v>
      </c>
      <c r="L2094" s="3">
        <v>0</v>
      </c>
      <c r="M2094" s="3"/>
      <c r="N2094" s="3">
        <v>2842.94</v>
      </c>
      <c r="O2094" s="3">
        <v>0.1</v>
      </c>
      <c r="P2094" s="3">
        <v>48338</v>
      </c>
      <c r="Q2094" s="1">
        <v>45017</v>
      </c>
      <c r="R2094" t="s">
        <v>2397</v>
      </c>
    </row>
    <row r="2095" spans="1:18" x14ac:dyDescent="0.25">
      <c r="A2095" t="s">
        <v>1140</v>
      </c>
      <c r="B2095" t="s">
        <v>1387</v>
      </c>
      <c r="C2095" s="3">
        <v>156605</v>
      </c>
      <c r="D2095" s="3">
        <v>100000</v>
      </c>
      <c r="E2095" s="3">
        <v>56605</v>
      </c>
      <c r="F2095" s="3">
        <v>7571.27</v>
      </c>
      <c r="G2095" s="3">
        <v>0</v>
      </c>
      <c r="H2095" s="3">
        <v>39630.449999999997</v>
      </c>
      <c r="I2095" s="3">
        <v>4879.17</v>
      </c>
      <c r="J2095" s="3">
        <v>312</v>
      </c>
      <c r="K2095" s="3">
        <v>476.17</v>
      </c>
      <c r="L2095" s="3">
        <v>0</v>
      </c>
      <c r="M2095" s="3"/>
      <c r="N2095" s="3">
        <v>6945</v>
      </c>
      <c r="O2095" s="3">
        <v>0.94</v>
      </c>
      <c r="P2095" s="3">
        <v>116420</v>
      </c>
      <c r="Q2095" s="1">
        <v>45017</v>
      </c>
      <c r="R2095" t="s">
        <v>2398</v>
      </c>
    </row>
    <row r="2096" spans="1:18" x14ac:dyDescent="0.25">
      <c r="A2096" t="s">
        <v>443</v>
      </c>
      <c r="B2096" t="s">
        <v>444</v>
      </c>
      <c r="C2096" s="3">
        <v>36928</v>
      </c>
      <c r="D2096" s="3">
        <v>36928</v>
      </c>
      <c r="E2096" s="3">
        <v>0</v>
      </c>
      <c r="F2096" s="3">
        <v>0</v>
      </c>
      <c r="G2096" s="3">
        <v>0</v>
      </c>
      <c r="H2096" s="3">
        <v>39630.449999999997</v>
      </c>
      <c r="I2096" s="3">
        <v>4606.76</v>
      </c>
      <c r="J2096" s="3">
        <v>295.2</v>
      </c>
      <c r="K2096" s="3">
        <v>449.66</v>
      </c>
      <c r="L2096" s="3">
        <v>0</v>
      </c>
      <c r="M2096" s="3"/>
      <c r="N2096" s="3">
        <v>-4061.15</v>
      </c>
      <c r="O2096" s="3">
        <v>0.08</v>
      </c>
      <c r="P2096" s="3">
        <v>40921</v>
      </c>
      <c r="Q2096" s="1">
        <v>45017</v>
      </c>
      <c r="R2096" t="s">
        <v>2399</v>
      </c>
    </row>
    <row r="2097" spans="1:18" x14ac:dyDescent="0.25">
      <c r="A2097" t="s">
        <v>445</v>
      </c>
      <c r="B2097" t="s">
        <v>446</v>
      </c>
      <c r="C2097" s="3">
        <v>191052</v>
      </c>
      <c r="D2097" s="3">
        <v>0</v>
      </c>
      <c r="E2097" s="3">
        <v>178127.78</v>
      </c>
      <c r="F2097" s="3">
        <v>21830.61</v>
      </c>
      <c r="G2097" s="3">
        <v>0</v>
      </c>
      <c r="H2097" s="3">
        <v>39630.449999999997</v>
      </c>
      <c r="I2097" s="3">
        <v>4322.24</v>
      </c>
      <c r="J2097" s="3">
        <v>276</v>
      </c>
      <c r="K2097" s="3">
        <v>421.77</v>
      </c>
      <c r="L2097" s="3">
        <v>0</v>
      </c>
      <c r="M2097" s="3"/>
      <c r="N2097" s="3">
        <v>6945</v>
      </c>
      <c r="O2097" s="3">
        <v>0.15</v>
      </c>
      <c r="P2097" s="3">
        <v>251554</v>
      </c>
      <c r="Q2097" s="1">
        <v>45017</v>
      </c>
      <c r="R2097" t="s">
        <v>2400</v>
      </c>
    </row>
    <row r="2098" spans="1:18" x14ac:dyDescent="0.25">
      <c r="A2098" t="s">
        <v>447</v>
      </c>
      <c r="B2098" t="s">
        <v>1285</v>
      </c>
      <c r="C2098" s="3">
        <v>79360</v>
      </c>
      <c r="D2098" s="3">
        <v>79360</v>
      </c>
      <c r="E2098" s="3">
        <v>0</v>
      </c>
      <c r="F2098" s="3">
        <v>1268</v>
      </c>
      <c r="G2098" s="3">
        <v>0</v>
      </c>
      <c r="H2098" s="3">
        <v>39630.449999999997</v>
      </c>
      <c r="I2098" s="3">
        <v>3916.65</v>
      </c>
      <c r="J2098" s="3">
        <v>250.8</v>
      </c>
      <c r="K2098" s="3">
        <v>382.52</v>
      </c>
      <c r="L2098" s="3">
        <v>0</v>
      </c>
      <c r="M2098" s="3"/>
      <c r="N2098" s="3">
        <v>0</v>
      </c>
      <c r="O2098" s="3">
        <v>0.57999999999999996</v>
      </c>
      <c r="P2098" s="3">
        <v>45449</v>
      </c>
      <c r="Q2098" s="1">
        <v>45017</v>
      </c>
      <c r="R2098" t="s">
        <v>2401</v>
      </c>
    </row>
    <row r="2099" spans="1:18" x14ac:dyDescent="0.25">
      <c r="A2099" t="s">
        <v>449</v>
      </c>
      <c r="B2099" t="s">
        <v>450</v>
      </c>
      <c r="C2099" s="3">
        <v>155830</v>
      </c>
      <c r="D2099" s="3">
        <v>30828.65</v>
      </c>
      <c r="E2099" s="3">
        <v>125001.35</v>
      </c>
      <c r="F2099" s="3">
        <v>6733.58</v>
      </c>
      <c r="G2099" s="3">
        <v>0</v>
      </c>
      <c r="H2099" s="3">
        <v>39630.449999999997</v>
      </c>
      <c r="I2099" s="3">
        <v>3837.95</v>
      </c>
      <c r="J2099" s="3">
        <v>244.8</v>
      </c>
      <c r="K2099" s="3">
        <v>374.6</v>
      </c>
      <c r="L2099" s="3">
        <v>0</v>
      </c>
      <c r="M2099" s="3"/>
      <c r="N2099" s="3">
        <v>6945</v>
      </c>
      <c r="O2099" s="3">
        <v>0.27</v>
      </c>
      <c r="P2099" s="3">
        <v>182768</v>
      </c>
      <c r="Q2099" s="1">
        <v>45017</v>
      </c>
      <c r="R2099" t="s">
        <v>2402</v>
      </c>
    </row>
    <row r="2100" spans="1:18" x14ac:dyDescent="0.25">
      <c r="A2100" t="s">
        <v>451</v>
      </c>
      <c r="B2100" t="s">
        <v>452</v>
      </c>
      <c r="C2100" s="3">
        <v>36050</v>
      </c>
      <c r="D2100" s="3">
        <v>36050</v>
      </c>
      <c r="E2100" s="3">
        <v>0</v>
      </c>
      <c r="F2100" s="3">
        <v>0</v>
      </c>
      <c r="G2100" s="3">
        <v>0</v>
      </c>
      <c r="H2100" s="3">
        <v>39630.449999999997</v>
      </c>
      <c r="I2100" s="3">
        <v>3710.83</v>
      </c>
      <c r="J2100" s="3">
        <v>237.6</v>
      </c>
      <c r="K2100" s="3">
        <v>362.55</v>
      </c>
      <c r="L2100" s="3">
        <v>0</v>
      </c>
      <c r="M2100" s="3"/>
      <c r="N2100" s="3">
        <v>-3978.8</v>
      </c>
      <c r="O2100" s="3">
        <v>0.37</v>
      </c>
      <c r="P2100" s="3">
        <v>39963</v>
      </c>
      <c r="Q2100" s="1">
        <v>45017</v>
      </c>
      <c r="R2100" t="s">
        <v>2403</v>
      </c>
    </row>
    <row r="2101" spans="1:18" x14ac:dyDescent="0.25">
      <c r="A2101" t="s">
        <v>453</v>
      </c>
      <c r="B2101" t="s">
        <v>454</v>
      </c>
      <c r="C2101" s="3">
        <v>36109</v>
      </c>
      <c r="D2101" s="3">
        <v>36109</v>
      </c>
      <c r="E2101" s="3">
        <v>0</v>
      </c>
      <c r="F2101" s="3">
        <v>0</v>
      </c>
      <c r="G2101" s="3">
        <v>0</v>
      </c>
      <c r="H2101" s="3">
        <v>39630.449999999997</v>
      </c>
      <c r="I2101" s="3">
        <v>3771.37</v>
      </c>
      <c r="J2101" s="3">
        <v>241.2</v>
      </c>
      <c r="K2101" s="3">
        <v>368.41</v>
      </c>
      <c r="L2101" s="3">
        <v>0</v>
      </c>
      <c r="M2101" s="3"/>
      <c r="N2101" s="3">
        <v>-3984.26</v>
      </c>
      <c r="O2101" s="3">
        <v>0.83</v>
      </c>
      <c r="P2101" s="3">
        <v>40028</v>
      </c>
      <c r="Q2101" s="1">
        <v>45017</v>
      </c>
      <c r="R2101" t="s">
        <v>2404</v>
      </c>
    </row>
    <row r="2102" spans="1:18" x14ac:dyDescent="0.25">
      <c r="A2102" t="s">
        <v>455</v>
      </c>
      <c r="B2102" t="s">
        <v>1145</v>
      </c>
      <c r="C2102" s="3">
        <v>85018</v>
      </c>
      <c r="D2102" s="3">
        <v>85018</v>
      </c>
      <c r="E2102" s="3">
        <v>0</v>
      </c>
      <c r="F2102" s="3">
        <v>3794.32</v>
      </c>
      <c r="G2102" s="3">
        <v>0</v>
      </c>
      <c r="H2102" s="3">
        <v>39630.449999999997</v>
      </c>
      <c r="I2102" s="3">
        <v>3837.95</v>
      </c>
      <c r="J2102" s="3">
        <v>244.8</v>
      </c>
      <c r="K2102" s="3">
        <v>374.6</v>
      </c>
      <c r="L2102" s="3">
        <v>0</v>
      </c>
      <c r="M2102" s="3"/>
      <c r="N2102" s="3">
        <v>0</v>
      </c>
      <c r="O2102" s="3">
        <v>0.88</v>
      </c>
      <c r="P2102" s="3">
        <v>47883</v>
      </c>
      <c r="Q2102" s="1">
        <v>45017</v>
      </c>
      <c r="R2102" t="s">
        <v>456</v>
      </c>
    </row>
    <row r="2103" spans="1:18" x14ac:dyDescent="0.25">
      <c r="A2103" t="s">
        <v>457</v>
      </c>
      <c r="B2103" t="s">
        <v>1286</v>
      </c>
      <c r="C2103" s="3">
        <v>37076</v>
      </c>
      <c r="D2103" s="3">
        <v>37076</v>
      </c>
      <c r="E2103" s="3">
        <v>0</v>
      </c>
      <c r="F2103" s="3">
        <v>0</v>
      </c>
      <c r="G2103" s="3">
        <v>0</v>
      </c>
      <c r="H2103" s="3">
        <v>39630.449999999997</v>
      </c>
      <c r="I2103" s="3">
        <v>4758.1000000000004</v>
      </c>
      <c r="J2103" s="3">
        <v>304.8</v>
      </c>
      <c r="K2103" s="3">
        <v>464.81</v>
      </c>
      <c r="L2103" s="3">
        <v>0</v>
      </c>
      <c r="M2103" s="3"/>
      <c r="N2103" s="3">
        <v>-4075.33</v>
      </c>
      <c r="O2103" s="3">
        <v>0.17</v>
      </c>
      <c r="P2103" s="3">
        <v>41083</v>
      </c>
      <c r="Q2103" s="1">
        <v>45017</v>
      </c>
      <c r="R2103" t="s">
        <v>458</v>
      </c>
    </row>
    <row r="2104" spans="1:18" x14ac:dyDescent="0.25">
      <c r="A2104" t="s">
        <v>459</v>
      </c>
      <c r="B2104" t="s">
        <v>460</v>
      </c>
      <c r="C2104" s="3">
        <v>46672</v>
      </c>
      <c r="D2104" s="3">
        <v>46672</v>
      </c>
      <c r="E2104" s="3">
        <v>0</v>
      </c>
      <c r="F2104" s="3">
        <v>0</v>
      </c>
      <c r="G2104" s="3">
        <v>0</v>
      </c>
      <c r="H2104" s="3">
        <v>39630.449999999997</v>
      </c>
      <c r="I2104" s="3">
        <v>4939.7</v>
      </c>
      <c r="J2104" s="3">
        <v>0</v>
      </c>
      <c r="K2104" s="3">
        <v>482.37</v>
      </c>
      <c r="L2104" s="3">
        <v>0</v>
      </c>
      <c r="M2104" s="3"/>
      <c r="N2104" s="3">
        <v>9672.2999999999993</v>
      </c>
      <c r="O2104" s="3">
        <v>0.18</v>
      </c>
      <c r="P2104" s="3">
        <v>54725</v>
      </c>
      <c r="Q2104" s="1">
        <v>45017</v>
      </c>
      <c r="R2104" t="s">
        <v>2405</v>
      </c>
    </row>
    <row r="2105" spans="1:18" x14ac:dyDescent="0.25">
      <c r="A2105" t="s">
        <v>461</v>
      </c>
      <c r="B2105" t="s">
        <v>462</v>
      </c>
      <c r="C2105" s="3">
        <v>36316</v>
      </c>
      <c r="D2105" s="3">
        <v>36316</v>
      </c>
      <c r="E2105" s="3">
        <v>0</v>
      </c>
      <c r="F2105" s="3">
        <v>0</v>
      </c>
      <c r="G2105" s="3">
        <v>0</v>
      </c>
      <c r="H2105" s="3">
        <v>39630.449999999997</v>
      </c>
      <c r="I2105" s="3">
        <v>3983.24</v>
      </c>
      <c r="J2105" s="3">
        <v>254.4</v>
      </c>
      <c r="K2105" s="3">
        <v>388.72</v>
      </c>
      <c r="L2105" s="3">
        <v>0</v>
      </c>
      <c r="M2105" s="3"/>
      <c r="N2105" s="3">
        <v>-4003.35</v>
      </c>
      <c r="O2105" s="3">
        <v>0.54</v>
      </c>
      <c r="P2105" s="3">
        <v>40254</v>
      </c>
      <c r="Q2105" s="1">
        <v>45017</v>
      </c>
      <c r="R2105" t="s">
        <v>2406</v>
      </c>
    </row>
    <row r="2106" spans="1:18" x14ac:dyDescent="0.25">
      <c r="A2106" t="s">
        <v>463</v>
      </c>
      <c r="B2106" t="s">
        <v>464</v>
      </c>
      <c r="C2106" s="3">
        <v>1103136</v>
      </c>
      <c r="D2106" s="3">
        <v>0</v>
      </c>
      <c r="E2106" s="3">
        <v>692603.78</v>
      </c>
      <c r="F2106" s="3">
        <v>445162.41</v>
      </c>
      <c r="G2106" s="3">
        <v>0</v>
      </c>
      <c r="H2106" s="3">
        <v>39630.449999999997</v>
      </c>
      <c r="I2106" s="3">
        <v>4661.24</v>
      </c>
      <c r="J2106" s="3">
        <v>287.60000000000002</v>
      </c>
      <c r="K2106" s="3">
        <v>455.17</v>
      </c>
      <c r="L2106" s="3">
        <v>0</v>
      </c>
      <c r="M2106" s="3"/>
      <c r="N2106" s="3">
        <v>0</v>
      </c>
      <c r="O2106" s="3">
        <v>0.35</v>
      </c>
      <c r="P2106" s="3">
        <v>1182801</v>
      </c>
      <c r="Q2106" s="1">
        <v>45017</v>
      </c>
      <c r="R2106" t="s">
        <v>464</v>
      </c>
    </row>
    <row r="2107" spans="1:18" x14ac:dyDescent="0.25">
      <c r="A2107" t="s">
        <v>465</v>
      </c>
      <c r="B2107" t="s">
        <v>466</v>
      </c>
      <c r="C2107" s="3">
        <v>37486</v>
      </c>
      <c r="D2107" s="3">
        <v>37486</v>
      </c>
      <c r="E2107" s="3">
        <v>0</v>
      </c>
      <c r="F2107" s="3">
        <v>0</v>
      </c>
      <c r="G2107" s="3">
        <v>0</v>
      </c>
      <c r="H2107" s="3">
        <v>39630.449999999997</v>
      </c>
      <c r="I2107" s="3">
        <v>5175.79</v>
      </c>
      <c r="J2107" s="3">
        <v>332.4</v>
      </c>
      <c r="K2107" s="3">
        <v>505.44</v>
      </c>
      <c r="L2107" s="3">
        <v>0</v>
      </c>
      <c r="M2107" s="3"/>
      <c r="N2107" s="3">
        <v>-4113.51</v>
      </c>
      <c r="O2107" s="3">
        <v>0.43</v>
      </c>
      <c r="P2107" s="3">
        <v>41531</v>
      </c>
      <c r="Q2107" s="1">
        <v>45017</v>
      </c>
      <c r="R2107" t="s">
        <v>2407</v>
      </c>
    </row>
    <row r="2108" spans="1:18" x14ac:dyDescent="0.25">
      <c r="A2108" t="s">
        <v>467</v>
      </c>
      <c r="B2108" t="s">
        <v>236</v>
      </c>
      <c r="C2108" s="3">
        <v>62464</v>
      </c>
      <c r="D2108" s="3">
        <v>62464</v>
      </c>
      <c r="E2108" s="3">
        <v>0</v>
      </c>
      <c r="F2108" s="3">
        <v>0</v>
      </c>
      <c r="G2108" s="3">
        <v>0</v>
      </c>
      <c r="H2108" s="3">
        <v>39630.449999999997</v>
      </c>
      <c r="I2108" s="3">
        <v>4703.6099999999997</v>
      </c>
      <c r="J2108" s="3">
        <v>301.2</v>
      </c>
      <c r="K2108" s="3">
        <v>459.3</v>
      </c>
      <c r="L2108" s="3">
        <v>0</v>
      </c>
      <c r="M2108" s="3"/>
      <c r="N2108" s="3">
        <v>2875.12</v>
      </c>
      <c r="O2108" s="3">
        <v>0.32</v>
      </c>
      <c r="P2108" s="3">
        <v>47970</v>
      </c>
      <c r="Q2108" s="1">
        <v>45017</v>
      </c>
      <c r="R2108" t="s">
        <v>2332</v>
      </c>
    </row>
    <row r="2109" spans="1:18" x14ac:dyDescent="0.25">
      <c r="A2109" t="s">
        <v>468</v>
      </c>
      <c r="B2109" t="s">
        <v>469</v>
      </c>
      <c r="C2109" s="3">
        <v>37383</v>
      </c>
      <c r="D2109" s="3">
        <v>37383</v>
      </c>
      <c r="E2109" s="3">
        <v>0</v>
      </c>
      <c r="F2109" s="3">
        <v>0</v>
      </c>
      <c r="G2109" s="3">
        <v>0</v>
      </c>
      <c r="H2109" s="3">
        <v>39630.449999999997</v>
      </c>
      <c r="I2109" s="3">
        <v>5072.88</v>
      </c>
      <c r="J2109" s="3">
        <v>324</v>
      </c>
      <c r="K2109" s="3">
        <v>495.11</v>
      </c>
      <c r="L2109" s="3">
        <v>0</v>
      </c>
      <c r="M2109" s="3"/>
      <c r="N2109" s="3">
        <v>-4103.6899999999996</v>
      </c>
      <c r="O2109" s="3">
        <v>0.25</v>
      </c>
      <c r="P2109" s="3">
        <v>41419</v>
      </c>
      <c r="Q2109" s="1">
        <v>45017</v>
      </c>
      <c r="R2109" t="s">
        <v>2408</v>
      </c>
    </row>
    <row r="2110" spans="1:18" x14ac:dyDescent="0.25">
      <c r="A2110" t="s">
        <v>470</v>
      </c>
      <c r="B2110" t="s">
        <v>471</v>
      </c>
      <c r="C2110" s="3">
        <v>185800</v>
      </c>
      <c r="D2110" s="3">
        <v>68123.399999999994</v>
      </c>
      <c r="E2110" s="3">
        <v>117676.6</v>
      </c>
      <c r="F2110" s="3">
        <v>6943.08</v>
      </c>
      <c r="G2110" s="3">
        <v>0</v>
      </c>
      <c r="H2110" s="3">
        <v>39630.449999999997</v>
      </c>
      <c r="I2110" s="3">
        <v>5181.84</v>
      </c>
      <c r="J2110" s="3">
        <v>332.4</v>
      </c>
      <c r="K2110" s="3">
        <v>505.78</v>
      </c>
      <c r="L2110" s="3">
        <v>0</v>
      </c>
      <c r="M2110" s="3"/>
      <c r="N2110" s="3">
        <v>6945</v>
      </c>
      <c r="O2110" s="3">
        <v>0.85</v>
      </c>
      <c r="P2110" s="3">
        <v>177216</v>
      </c>
      <c r="Q2110" s="1">
        <v>45017</v>
      </c>
      <c r="R2110" t="s">
        <v>2409</v>
      </c>
    </row>
    <row r="2111" spans="1:18" x14ac:dyDescent="0.25">
      <c r="A2111" t="s">
        <v>472</v>
      </c>
      <c r="B2111" t="s">
        <v>473</v>
      </c>
      <c r="C2111" s="3">
        <v>48549</v>
      </c>
      <c r="D2111" s="3">
        <v>41604</v>
      </c>
      <c r="E2111" s="3">
        <v>0</v>
      </c>
      <c r="F2111" s="3">
        <v>0</v>
      </c>
      <c r="G2111" s="3">
        <v>0</v>
      </c>
      <c r="H2111" s="3">
        <v>39630.449999999997</v>
      </c>
      <c r="I2111" s="3">
        <v>5121.3100000000004</v>
      </c>
      <c r="J2111" s="3">
        <v>0</v>
      </c>
      <c r="K2111" s="3">
        <v>500.27</v>
      </c>
      <c r="L2111" s="3">
        <v>0</v>
      </c>
      <c r="M2111" s="3"/>
      <c r="N2111" s="3">
        <v>-4108.6000000000004</v>
      </c>
      <c r="O2111" s="3">
        <v>0.56999999999999995</v>
      </c>
      <c r="P2111" s="3">
        <v>41144</v>
      </c>
      <c r="Q2111" s="1">
        <v>45017</v>
      </c>
      <c r="R2111" t="s">
        <v>2410</v>
      </c>
    </row>
    <row r="2112" spans="1:18" x14ac:dyDescent="0.25">
      <c r="A2112" t="s">
        <v>474</v>
      </c>
      <c r="B2112" t="s">
        <v>475</v>
      </c>
      <c r="C2112" s="3">
        <v>37715</v>
      </c>
      <c r="D2112" s="3">
        <v>38344</v>
      </c>
      <c r="E2112" s="3">
        <v>0</v>
      </c>
      <c r="F2112" s="3">
        <v>629</v>
      </c>
      <c r="G2112" s="3">
        <v>629</v>
      </c>
      <c r="H2112" s="3">
        <v>39630.449999999997</v>
      </c>
      <c r="I2112" s="3">
        <v>5411.88</v>
      </c>
      <c r="J2112" s="3">
        <v>345.6</v>
      </c>
      <c r="K2112" s="3">
        <v>528.51</v>
      </c>
      <c r="L2112" s="3">
        <v>0</v>
      </c>
      <c r="M2112" s="3"/>
      <c r="N2112" s="3">
        <v>-4135.32</v>
      </c>
      <c r="O2112" s="3">
        <v>0.88</v>
      </c>
      <c r="P2112" s="3">
        <v>41782</v>
      </c>
      <c r="Q2112" s="1">
        <v>45017</v>
      </c>
      <c r="R2112" t="s">
        <v>2411</v>
      </c>
    </row>
    <row r="2113" spans="1:18" x14ac:dyDescent="0.25">
      <c r="A2113" t="s">
        <v>476</v>
      </c>
      <c r="B2113" t="s">
        <v>477</v>
      </c>
      <c r="C2113" s="3">
        <v>41416</v>
      </c>
      <c r="D2113" s="3">
        <v>41416</v>
      </c>
      <c r="E2113" s="3">
        <v>0</v>
      </c>
      <c r="F2113" s="3">
        <v>0</v>
      </c>
      <c r="G2113" s="3">
        <v>0</v>
      </c>
      <c r="H2113" s="3">
        <v>39630.449999999997</v>
      </c>
      <c r="I2113" s="3">
        <v>5375.56</v>
      </c>
      <c r="J2113" s="3">
        <v>344.4</v>
      </c>
      <c r="K2113" s="3">
        <v>524.72</v>
      </c>
      <c r="L2113" s="3">
        <v>0</v>
      </c>
      <c r="M2113" s="3"/>
      <c r="N2113" s="3">
        <v>-4132.05</v>
      </c>
      <c r="O2113" s="3">
        <v>0.92</v>
      </c>
      <c r="P2113" s="3">
        <v>41744</v>
      </c>
      <c r="Q2113" s="1">
        <v>45017</v>
      </c>
      <c r="R2113" t="s">
        <v>2412</v>
      </c>
    </row>
    <row r="2114" spans="1:18" x14ac:dyDescent="0.25">
      <c r="A2114" t="s">
        <v>478</v>
      </c>
      <c r="B2114" t="s">
        <v>479</v>
      </c>
      <c r="C2114" s="3">
        <v>220022</v>
      </c>
      <c r="D2114" s="3">
        <v>0</v>
      </c>
      <c r="E2114" s="3">
        <v>197991.49</v>
      </c>
      <c r="F2114" s="3" t="s">
        <v>72</v>
      </c>
      <c r="G2114" s="3">
        <v>0</v>
      </c>
      <c r="H2114" s="3">
        <v>39630.449999999997</v>
      </c>
      <c r="I2114" s="3">
        <v>5260.54</v>
      </c>
      <c r="J2114" s="3">
        <v>336</v>
      </c>
      <c r="K2114" s="3">
        <v>513.70000000000005</v>
      </c>
      <c r="L2114" s="3">
        <v>0</v>
      </c>
      <c r="M2114" s="3"/>
      <c r="N2114" s="3">
        <v>0</v>
      </c>
      <c r="O2114" s="3">
        <v>0.74</v>
      </c>
      <c r="P2114" s="3">
        <v>275663</v>
      </c>
      <c r="Q2114" s="1">
        <v>45017</v>
      </c>
      <c r="R2114" t="s">
        <v>479</v>
      </c>
    </row>
    <row r="2115" spans="1:18" x14ac:dyDescent="0.25">
      <c r="A2115" t="s">
        <v>480</v>
      </c>
      <c r="B2115" t="s">
        <v>292</v>
      </c>
      <c r="C2115" s="3">
        <v>114900</v>
      </c>
      <c r="D2115" s="3">
        <v>100000</v>
      </c>
      <c r="E2115" s="3">
        <v>14900</v>
      </c>
      <c r="F2115" s="3">
        <v>2317.67</v>
      </c>
      <c r="G2115" s="3">
        <v>0</v>
      </c>
      <c r="H2115" s="3">
        <v>39630.449999999997</v>
      </c>
      <c r="I2115" s="3">
        <v>5157.63</v>
      </c>
      <c r="J2115" s="3">
        <v>331.2</v>
      </c>
      <c r="K2115" s="3">
        <v>503.37</v>
      </c>
      <c r="L2115" s="3">
        <v>0</v>
      </c>
      <c r="M2115" s="3"/>
      <c r="N2115" s="3">
        <v>0</v>
      </c>
      <c r="O2115" s="3">
        <v>0.68</v>
      </c>
      <c r="P2115" s="3">
        <v>62841</v>
      </c>
      <c r="Q2115" s="1">
        <v>45017</v>
      </c>
      <c r="R2115" t="s">
        <v>292</v>
      </c>
    </row>
    <row r="2116" spans="1:18" x14ac:dyDescent="0.25">
      <c r="A2116" t="s">
        <v>481</v>
      </c>
      <c r="B2116" t="s">
        <v>482</v>
      </c>
      <c r="C2116" s="3">
        <v>37401</v>
      </c>
      <c r="D2116" s="3">
        <v>37401</v>
      </c>
      <c r="E2116" s="3">
        <v>0</v>
      </c>
      <c r="F2116" s="3">
        <v>0</v>
      </c>
      <c r="G2116" s="3">
        <v>0</v>
      </c>
      <c r="H2116" s="3">
        <v>39630.449999999997</v>
      </c>
      <c r="I2116" s="3">
        <v>5091.04</v>
      </c>
      <c r="J2116" s="3">
        <v>325.2</v>
      </c>
      <c r="K2116" s="3">
        <v>497.18</v>
      </c>
      <c r="L2116" s="3">
        <v>0</v>
      </c>
      <c r="M2116" s="3"/>
      <c r="N2116" s="3">
        <v>-4105.87</v>
      </c>
      <c r="O2116" s="3">
        <v>0</v>
      </c>
      <c r="P2116" s="3">
        <v>41438</v>
      </c>
      <c r="Q2116" s="1">
        <v>45017</v>
      </c>
      <c r="R2116" t="s">
        <v>2413</v>
      </c>
    </row>
    <row r="2117" spans="1:18" x14ac:dyDescent="0.25">
      <c r="A2117" t="s">
        <v>483</v>
      </c>
      <c r="B2117" t="s">
        <v>1388</v>
      </c>
      <c r="C2117" s="3">
        <v>36951</v>
      </c>
      <c r="D2117" s="3">
        <v>36951</v>
      </c>
      <c r="E2117" s="3">
        <v>0</v>
      </c>
      <c r="F2117" s="3">
        <v>616</v>
      </c>
      <c r="G2117" s="3">
        <v>0</v>
      </c>
      <c r="H2117" s="3">
        <v>39630.449999999997</v>
      </c>
      <c r="I2117" s="3">
        <v>4630.97</v>
      </c>
      <c r="J2117" s="3">
        <v>296.39999999999998</v>
      </c>
      <c r="K2117" s="3">
        <v>452.42</v>
      </c>
      <c r="L2117" s="3">
        <v>0</v>
      </c>
      <c r="M2117" s="3"/>
      <c r="N2117" s="3">
        <v>0</v>
      </c>
      <c r="O2117" s="3">
        <v>0.76</v>
      </c>
      <c r="P2117" s="3">
        <v>45627</v>
      </c>
      <c r="Q2117" s="1">
        <v>45017</v>
      </c>
      <c r="R2117" t="s">
        <v>2414</v>
      </c>
    </row>
    <row r="2118" spans="1:18" x14ac:dyDescent="0.25">
      <c r="A2118" t="s">
        <v>485</v>
      </c>
      <c r="B2118" t="s">
        <v>486</v>
      </c>
      <c r="C2118" s="3">
        <v>36695</v>
      </c>
      <c r="D2118" s="3">
        <v>36695</v>
      </c>
      <c r="E2118" s="3">
        <v>0</v>
      </c>
      <c r="F2118" s="3">
        <v>0</v>
      </c>
      <c r="G2118" s="3">
        <v>0</v>
      </c>
      <c r="H2118" s="3">
        <v>39630.449999999997</v>
      </c>
      <c r="I2118" s="3">
        <v>4370.67</v>
      </c>
      <c r="J2118" s="3">
        <v>278.39999999999998</v>
      </c>
      <c r="K2118" s="3">
        <v>426.59</v>
      </c>
      <c r="L2118" s="3">
        <v>0</v>
      </c>
      <c r="M2118" s="3"/>
      <c r="N2118" s="3">
        <v>2905.66</v>
      </c>
      <c r="O2118" s="3">
        <v>0.23</v>
      </c>
      <c r="P2118" s="3">
        <v>47612</v>
      </c>
      <c r="Q2118" s="1">
        <v>45017</v>
      </c>
      <c r="R2118" t="s">
        <v>2415</v>
      </c>
    </row>
    <row r="2119" spans="1:18" x14ac:dyDescent="0.25">
      <c r="A2119" t="s">
        <v>487</v>
      </c>
      <c r="B2119" t="s">
        <v>488</v>
      </c>
      <c r="C2119" s="3">
        <v>75161</v>
      </c>
      <c r="D2119" s="3">
        <v>76386</v>
      </c>
      <c r="E2119" s="3">
        <v>0</v>
      </c>
      <c r="F2119" s="3">
        <v>1225</v>
      </c>
      <c r="G2119" s="3">
        <v>1225</v>
      </c>
      <c r="H2119" s="3">
        <v>39630.449999999997</v>
      </c>
      <c r="I2119" s="3">
        <v>4285.92</v>
      </c>
      <c r="J2119" s="3">
        <v>274.8</v>
      </c>
      <c r="K2119" s="3">
        <v>418.33</v>
      </c>
      <c r="L2119" s="3">
        <v>0</v>
      </c>
      <c r="M2119" s="3"/>
      <c r="N2119" s="3">
        <v>6945</v>
      </c>
      <c r="O2119" s="3">
        <v>0.5</v>
      </c>
      <c r="P2119" s="3">
        <v>51555</v>
      </c>
      <c r="Q2119" s="1">
        <v>45017</v>
      </c>
      <c r="R2119" t="s">
        <v>2416</v>
      </c>
    </row>
    <row r="2120" spans="1:18" x14ac:dyDescent="0.25">
      <c r="A2120" t="s">
        <v>1148</v>
      </c>
      <c r="B2120" t="s">
        <v>1288</v>
      </c>
      <c r="C2120" s="3">
        <v>2490225</v>
      </c>
      <c r="D2120" s="3">
        <v>0</v>
      </c>
      <c r="E2120" s="3">
        <v>1558566.6</v>
      </c>
      <c r="F2120" s="3" t="s">
        <v>72</v>
      </c>
      <c r="G2120" s="3">
        <v>0</v>
      </c>
      <c r="H2120" s="3">
        <v>39630.449999999997</v>
      </c>
      <c r="I2120" s="3">
        <v>4310.13</v>
      </c>
      <c r="J2120" s="3">
        <v>276</v>
      </c>
      <c r="K2120" s="3">
        <v>420.74</v>
      </c>
      <c r="L2120" s="3">
        <v>0</v>
      </c>
      <c r="M2120" s="3"/>
      <c r="N2120" s="3">
        <v>0</v>
      </c>
      <c r="O2120" s="3">
        <v>0.35</v>
      </c>
      <c r="P2120" s="3">
        <v>2612791</v>
      </c>
      <c r="Q2120" s="1">
        <v>45017</v>
      </c>
      <c r="R2120" t="s">
        <v>2417</v>
      </c>
    </row>
    <row r="2121" spans="1:18" x14ac:dyDescent="0.25">
      <c r="A2121" t="s">
        <v>491</v>
      </c>
      <c r="B2121" t="s">
        <v>1289</v>
      </c>
      <c r="C2121" s="3">
        <v>2518679</v>
      </c>
      <c r="D2121" s="3">
        <v>0</v>
      </c>
      <c r="E2121" s="3">
        <v>1575708.07</v>
      </c>
      <c r="F2121" s="3" t="s">
        <v>72</v>
      </c>
      <c r="G2121" s="3">
        <v>0</v>
      </c>
      <c r="H2121" s="3">
        <v>39630.449999999997</v>
      </c>
      <c r="I2121" s="3">
        <v>4528.0600000000004</v>
      </c>
      <c r="J2121" s="3">
        <v>289.2</v>
      </c>
      <c r="K2121" s="3">
        <v>442.09</v>
      </c>
      <c r="L2121" s="3">
        <v>0</v>
      </c>
      <c r="M2121" s="3"/>
      <c r="N2121" s="3">
        <v>0</v>
      </c>
      <c r="O2121" s="3">
        <v>0.8</v>
      </c>
      <c r="P2121" s="3">
        <v>2642355</v>
      </c>
      <c r="Q2121" s="1">
        <v>45017</v>
      </c>
      <c r="R2121" t="s">
        <v>2418</v>
      </c>
    </row>
    <row r="2122" spans="1:18" x14ac:dyDescent="0.25">
      <c r="A2122" t="s">
        <v>493</v>
      </c>
      <c r="B2122" t="s">
        <v>494</v>
      </c>
      <c r="C2122" s="3">
        <v>37028</v>
      </c>
      <c r="D2122" s="3">
        <v>37028</v>
      </c>
      <c r="E2122" s="3">
        <v>0</v>
      </c>
      <c r="F2122" s="3">
        <v>0</v>
      </c>
      <c r="G2122" s="3">
        <v>0</v>
      </c>
      <c r="H2122" s="3">
        <v>39630.449999999997</v>
      </c>
      <c r="I2122" s="3">
        <v>4709.67</v>
      </c>
      <c r="J2122" s="3">
        <v>301.2</v>
      </c>
      <c r="K2122" s="3">
        <v>459.65</v>
      </c>
      <c r="L2122" s="3">
        <v>0</v>
      </c>
      <c r="M2122" s="3"/>
      <c r="N2122" s="3">
        <v>-4070.43</v>
      </c>
      <c r="O2122" s="3">
        <v>0.46</v>
      </c>
      <c r="P2122" s="3">
        <v>41031</v>
      </c>
      <c r="Q2122" s="1">
        <v>45017</v>
      </c>
      <c r="R2122" t="s">
        <v>2419</v>
      </c>
    </row>
    <row r="2123" spans="1:18" x14ac:dyDescent="0.25">
      <c r="A2123" t="s">
        <v>495</v>
      </c>
      <c r="B2123" t="s">
        <v>496</v>
      </c>
      <c r="C2123" s="3">
        <v>36513</v>
      </c>
      <c r="D2123" s="3">
        <v>36513</v>
      </c>
      <c r="E2123" s="3">
        <v>0</v>
      </c>
      <c r="F2123" s="3">
        <v>0</v>
      </c>
      <c r="G2123" s="3">
        <v>0</v>
      </c>
      <c r="H2123" s="3">
        <v>39630.449999999997</v>
      </c>
      <c r="I2123" s="3">
        <v>4183.01</v>
      </c>
      <c r="J2123" s="3">
        <v>267.60000000000002</v>
      </c>
      <c r="K2123" s="3">
        <v>408.69</v>
      </c>
      <c r="L2123" s="3">
        <v>0</v>
      </c>
      <c r="M2123" s="3"/>
      <c r="N2123" s="3">
        <v>-4021.89</v>
      </c>
      <c r="O2123" s="3">
        <v>0.14000000000000001</v>
      </c>
      <c r="P2123" s="3">
        <v>40468</v>
      </c>
      <c r="Q2123" s="1">
        <v>45017</v>
      </c>
      <c r="R2123" t="s">
        <v>2420</v>
      </c>
    </row>
    <row r="2124" spans="1:18" x14ac:dyDescent="0.25">
      <c r="A2124" t="s">
        <v>497</v>
      </c>
      <c r="B2124" t="s">
        <v>498</v>
      </c>
      <c r="C2124" s="3">
        <v>36832</v>
      </c>
      <c r="D2124" s="3">
        <v>36832</v>
      </c>
      <c r="E2124" s="3">
        <v>0</v>
      </c>
      <c r="F2124" s="3">
        <v>0</v>
      </c>
      <c r="G2124" s="3">
        <v>0</v>
      </c>
      <c r="H2124" s="3">
        <v>39630.449999999997</v>
      </c>
      <c r="I2124" s="3">
        <v>4509.8999999999996</v>
      </c>
      <c r="J2124" s="3">
        <v>288</v>
      </c>
      <c r="K2124" s="3">
        <v>440.37</v>
      </c>
      <c r="L2124" s="3">
        <v>0</v>
      </c>
      <c r="M2124" s="3"/>
      <c r="N2124" s="3">
        <v>-4051.88</v>
      </c>
      <c r="O2124" s="3">
        <v>0.16</v>
      </c>
      <c r="P2124" s="3">
        <v>40817</v>
      </c>
      <c r="Q2124" s="1">
        <v>45017</v>
      </c>
      <c r="R2124" t="s">
        <v>2421</v>
      </c>
    </row>
    <row r="2125" spans="1:18" x14ac:dyDescent="0.25">
      <c r="A2125" t="s">
        <v>499</v>
      </c>
      <c r="B2125" t="s">
        <v>500</v>
      </c>
      <c r="C2125" s="3">
        <v>40818</v>
      </c>
      <c r="D2125" s="3">
        <v>40818</v>
      </c>
      <c r="E2125" s="3">
        <v>0</v>
      </c>
      <c r="F2125" s="3">
        <v>0</v>
      </c>
      <c r="G2125" s="3">
        <v>0</v>
      </c>
      <c r="H2125" s="3">
        <v>39630.449999999997</v>
      </c>
      <c r="I2125" s="3">
        <v>4812.58</v>
      </c>
      <c r="J2125" s="3">
        <v>308.39999999999998</v>
      </c>
      <c r="K2125" s="3">
        <v>469.63</v>
      </c>
      <c r="L2125" s="3">
        <v>0</v>
      </c>
      <c r="M2125" s="3"/>
      <c r="N2125" s="3">
        <v>0</v>
      </c>
      <c r="O2125" s="3">
        <v>0.94</v>
      </c>
      <c r="P2125" s="3">
        <v>45222</v>
      </c>
      <c r="Q2125" s="1">
        <v>45017</v>
      </c>
      <c r="R2125" t="s">
        <v>500</v>
      </c>
    </row>
    <row r="2126" spans="1:18" x14ac:dyDescent="0.25">
      <c r="A2126" t="s">
        <v>501</v>
      </c>
      <c r="B2126" t="s">
        <v>1389</v>
      </c>
      <c r="C2126" s="3">
        <v>42101</v>
      </c>
      <c r="D2126" s="3">
        <v>42101</v>
      </c>
      <c r="E2126" s="3">
        <v>0</v>
      </c>
      <c r="F2126" s="3">
        <v>0</v>
      </c>
      <c r="G2126" s="3">
        <v>0</v>
      </c>
      <c r="H2126" s="3">
        <v>39630.449999999997</v>
      </c>
      <c r="I2126" s="3">
        <v>4322.24</v>
      </c>
      <c r="J2126" s="3">
        <v>277.2</v>
      </c>
      <c r="K2126" s="3">
        <v>422.12</v>
      </c>
      <c r="L2126" s="3">
        <v>0</v>
      </c>
      <c r="M2126" s="3"/>
      <c r="N2126" s="3">
        <v>-4034.98</v>
      </c>
      <c r="O2126" s="3">
        <v>0.97</v>
      </c>
      <c r="P2126" s="3">
        <v>40618</v>
      </c>
      <c r="Q2126" s="1">
        <v>45017</v>
      </c>
      <c r="R2126" t="s">
        <v>502</v>
      </c>
    </row>
    <row r="2127" spans="1:18" x14ac:dyDescent="0.25">
      <c r="A2127" t="s">
        <v>503</v>
      </c>
      <c r="B2127" t="s">
        <v>1150</v>
      </c>
      <c r="C2127" s="3">
        <v>86777</v>
      </c>
      <c r="D2127" s="3">
        <v>39500</v>
      </c>
      <c r="E2127" s="3">
        <v>47277</v>
      </c>
      <c r="F2127" s="3">
        <v>3007.94</v>
      </c>
      <c r="G2127" s="3">
        <v>0</v>
      </c>
      <c r="H2127" s="3">
        <v>39630.449999999997</v>
      </c>
      <c r="I2127" s="3">
        <v>3692.67</v>
      </c>
      <c r="J2127" s="3">
        <v>0</v>
      </c>
      <c r="K2127" s="3">
        <v>360.49</v>
      </c>
      <c r="L2127" s="3">
        <v>0</v>
      </c>
      <c r="M2127" s="3"/>
      <c r="N2127" s="3">
        <v>6945</v>
      </c>
      <c r="O2127" s="3">
        <v>0.45</v>
      </c>
      <c r="P2127" s="3">
        <v>100914</v>
      </c>
      <c r="Q2127" s="1">
        <v>45017</v>
      </c>
      <c r="R2127" t="s">
        <v>2580</v>
      </c>
    </row>
    <row r="2128" spans="1:18" x14ac:dyDescent="0.25">
      <c r="A2128" t="s">
        <v>505</v>
      </c>
      <c r="B2128" t="s">
        <v>500</v>
      </c>
      <c r="C2128" s="3">
        <v>40502</v>
      </c>
      <c r="D2128" s="3">
        <v>40502</v>
      </c>
      <c r="E2128" s="3">
        <v>0</v>
      </c>
      <c r="F2128" s="3">
        <v>0</v>
      </c>
      <c r="G2128" s="3">
        <v>0</v>
      </c>
      <c r="H2128" s="3">
        <v>39630.449999999997</v>
      </c>
      <c r="I2128" s="3">
        <v>4515.95</v>
      </c>
      <c r="J2128" s="3">
        <v>288</v>
      </c>
      <c r="K2128" s="3">
        <v>440.71</v>
      </c>
      <c r="L2128" s="3">
        <v>0</v>
      </c>
      <c r="M2128" s="3"/>
      <c r="N2128" s="3">
        <v>0</v>
      </c>
      <c r="O2128" s="3">
        <v>0.89</v>
      </c>
      <c r="P2128" s="3">
        <v>44876</v>
      </c>
      <c r="Q2128" s="1">
        <v>45017</v>
      </c>
      <c r="R2128" t="s">
        <v>500</v>
      </c>
    </row>
    <row r="2129" spans="1:18" x14ac:dyDescent="0.25">
      <c r="A2129" t="s">
        <v>506</v>
      </c>
      <c r="B2129" t="s">
        <v>1291</v>
      </c>
      <c r="C2129" s="3">
        <v>733521</v>
      </c>
      <c r="D2129" s="3">
        <v>0</v>
      </c>
      <c r="E2129" s="3">
        <v>547500.74</v>
      </c>
      <c r="F2129" s="3" t="s">
        <v>72</v>
      </c>
      <c r="G2129" s="3">
        <v>0</v>
      </c>
      <c r="H2129" s="3">
        <v>39630.449999999997</v>
      </c>
      <c r="I2129" s="3">
        <v>5048.67</v>
      </c>
      <c r="J2129" s="3">
        <v>322.8</v>
      </c>
      <c r="K2129" s="3">
        <v>493.04</v>
      </c>
      <c r="L2129" s="3">
        <v>0</v>
      </c>
      <c r="M2129" s="3"/>
      <c r="N2129" s="3">
        <v>0</v>
      </c>
      <c r="O2129" s="3">
        <v>0</v>
      </c>
      <c r="P2129" s="3">
        <v>806391</v>
      </c>
      <c r="Q2129" s="1">
        <v>45017</v>
      </c>
      <c r="R2129" t="s">
        <v>2422</v>
      </c>
    </row>
    <row r="2130" spans="1:18" x14ac:dyDescent="0.25">
      <c r="A2130" t="s">
        <v>508</v>
      </c>
      <c r="B2130" t="s">
        <v>509</v>
      </c>
      <c r="C2130" s="3">
        <v>36886</v>
      </c>
      <c r="D2130" s="3">
        <v>36886</v>
      </c>
      <c r="E2130" s="3">
        <v>0</v>
      </c>
      <c r="F2130" s="3">
        <v>0</v>
      </c>
      <c r="G2130" s="3">
        <v>0</v>
      </c>
      <c r="H2130" s="3">
        <v>39630.449999999997</v>
      </c>
      <c r="I2130" s="3">
        <v>4564.38</v>
      </c>
      <c r="J2130" s="3">
        <v>291.60000000000002</v>
      </c>
      <c r="K2130" s="3">
        <v>445.53</v>
      </c>
      <c r="L2130" s="3">
        <v>0</v>
      </c>
      <c r="M2130" s="3"/>
      <c r="N2130" s="3">
        <v>-4056.79</v>
      </c>
      <c r="O2130" s="3">
        <v>0.83</v>
      </c>
      <c r="P2130" s="3">
        <v>40876</v>
      </c>
      <c r="Q2130" s="1">
        <v>45017</v>
      </c>
      <c r="R2130" t="s">
        <v>2423</v>
      </c>
    </row>
    <row r="2131" spans="1:18" x14ac:dyDescent="0.25">
      <c r="A2131" t="s">
        <v>510</v>
      </c>
      <c r="B2131" t="s">
        <v>1390</v>
      </c>
      <c r="C2131" s="3">
        <v>40902</v>
      </c>
      <c r="D2131" s="3">
        <v>40902</v>
      </c>
      <c r="E2131" s="3">
        <v>0</v>
      </c>
      <c r="F2131" s="3">
        <v>0</v>
      </c>
      <c r="G2131" s="3">
        <v>0</v>
      </c>
      <c r="H2131" s="3">
        <v>39630.449999999997</v>
      </c>
      <c r="I2131" s="3">
        <v>4891.2700000000004</v>
      </c>
      <c r="J2131" s="3">
        <v>313.2</v>
      </c>
      <c r="K2131" s="3">
        <v>477.55</v>
      </c>
      <c r="L2131" s="3">
        <v>0</v>
      </c>
      <c r="M2131" s="3"/>
      <c r="N2131" s="3">
        <v>-4087.33</v>
      </c>
      <c r="O2131" s="3">
        <v>0.86</v>
      </c>
      <c r="P2131" s="3">
        <v>41226</v>
      </c>
      <c r="Q2131" s="1">
        <v>45017</v>
      </c>
      <c r="R2131" t="s">
        <v>511</v>
      </c>
    </row>
    <row r="2132" spans="1:18" x14ac:dyDescent="0.25">
      <c r="A2132" t="s">
        <v>512</v>
      </c>
      <c r="B2132" t="s">
        <v>1292</v>
      </c>
      <c r="C2132" s="3">
        <v>2261069</v>
      </c>
      <c r="D2132" s="3">
        <v>0</v>
      </c>
      <c r="E2132" s="3">
        <v>1427741.57</v>
      </c>
      <c r="F2132" s="3" t="s">
        <v>72</v>
      </c>
      <c r="G2132" s="3">
        <v>0</v>
      </c>
      <c r="H2132" s="3">
        <v>39630.449999999997</v>
      </c>
      <c r="I2132" s="3">
        <v>4752.04</v>
      </c>
      <c r="J2132" s="3">
        <v>303.60000000000002</v>
      </c>
      <c r="K2132" s="3">
        <v>463.78</v>
      </c>
      <c r="L2132" s="3">
        <v>0</v>
      </c>
      <c r="M2132" s="3"/>
      <c r="N2132" s="3">
        <v>0</v>
      </c>
      <c r="O2132" s="3">
        <v>0.05</v>
      </c>
      <c r="P2132" s="3">
        <v>2377606</v>
      </c>
      <c r="Q2132" s="1">
        <v>45017</v>
      </c>
      <c r="R2132" t="s">
        <v>2424</v>
      </c>
    </row>
    <row r="2133" spans="1:18" x14ac:dyDescent="0.25">
      <c r="A2133" t="s">
        <v>514</v>
      </c>
      <c r="B2133" t="s">
        <v>515</v>
      </c>
      <c r="C2133" s="3">
        <v>37135</v>
      </c>
      <c r="D2133" s="3">
        <v>37188</v>
      </c>
      <c r="E2133" s="3">
        <v>0</v>
      </c>
      <c r="F2133" s="3">
        <v>0</v>
      </c>
      <c r="G2133" s="3">
        <v>53</v>
      </c>
      <c r="H2133" s="3">
        <v>39630.449999999997</v>
      </c>
      <c r="I2133" s="3">
        <v>4818.63</v>
      </c>
      <c r="J2133" s="3">
        <v>308.39999999999998</v>
      </c>
      <c r="K2133" s="3">
        <v>470.66</v>
      </c>
      <c r="L2133" s="3">
        <v>0</v>
      </c>
      <c r="M2133" s="3"/>
      <c r="N2133" s="3">
        <v>-4080.79</v>
      </c>
      <c r="O2133" s="3">
        <v>0.65</v>
      </c>
      <c r="P2133" s="3">
        <v>41095</v>
      </c>
      <c r="Q2133" s="1">
        <v>45017</v>
      </c>
      <c r="R2133" t="s">
        <v>2425</v>
      </c>
    </row>
    <row r="2134" spans="1:18" x14ac:dyDescent="0.25">
      <c r="A2134" t="s">
        <v>516</v>
      </c>
      <c r="B2134" t="s">
        <v>517</v>
      </c>
      <c r="C2134" s="3">
        <v>37188</v>
      </c>
      <c r="D2134" s="3">
        <v>37188</v>
      </c>
      <c r="E2134" s="3">
        <v>0</v>
      </c>
      <c r="F2134" s="3">
        <v>0</v>
      </c>
      <c r="G2134" s="3">
        <v>0</v>
      </c>
      <c r="H2134" s="3">
        <v>39630.449999999997</v>
      </c>
      <c r="I2134" s="3">
        <v>4873.1099999999997</v>
      </c>
      <c r="J2134" s="3">
        <v>312</v>
      </c>
      <c r="K2134" s="3">
        <v>475.83</v>
      </c>
      <c r="L2134" s="3">
        <v>0</v>
      </c>
      <c r="M2134" s="3"/>
      <c r="N2134" s="3">
        <v>-4085.7</v>
      </c>
      <c r="O2134" s="3">
        <v>0.31</v>
      </c>
      <c r="P2134" s="3">
        <v>41206</v>
      </c>
      <c r="Q2134" s="1">
        <v>45017</v>
      </c>
      <c r="R2134" t="s">
        <v>2426</v>
      </c>
    </row>
    <row r="2135" spans="1:18" x14ac:dyDescent="0.25">
      <c r="A2135" t="s">
        <v>518</v>
      </c>
      <c r="B2135" t="s">
        <v>519</v>
      </c>
      <c r="C2135" s="3">
        <v>37183</v>
      </c>
      <c r="D2135" s="3">
        <v>37803</v>
      </c>
      <c r="E2135" s="3">
        <v>0</v>
      </c>
      <c r="F2135" s="3">
        <v>0</v>
      </c>
      <c r="G2135" s="3">
        <v>620</v>
      </c>
      <c r="H2135" s="3">
        <v>39630.449999999997</v>
      </c>
      <c r="I2135" s="3">
        <v>4867.0600000000004</v>
      </c>
      <c r="J2135" s="3">
        <v>312</v>
      </c>
      <c r="K2135" s="3">
        <v>475.48</v>
      </c>
      <c r="L2135" s="3">
        <v>0</v>
      </c>
      <c r="M2135" s="3"/>
      <c r="N2135" s="3">
        <v>-4085.15</v>
      </c>
      <c r="O2135" s="3">
        <v>0.16</v>
      </c>
      <c r="P2135" s="3">
        <v>40580</v>
      </c>
      <c r="Q2135" s="1">
        <v>45017</v>
      </c>
      <c r="R2135" t="s">
        <v>2427</v>
      </c>
    </row>
    <row r="2136" spans="1:18" x14ac:dyDescent="0.25">
      <c r="A2136" t="s">
        <v>520</v>
      </c>
      <c r="B2136" t="s">
        <v>519</v>
      </c>
      <c r="C2136" s="3">
        <v>37301</v>
      </c>
      <c r="D2136" s="3">
        <v>37301</v>
      </c>
      <c r="E2136" s="3">
        <v>0</v>
      </c>
      <c r="F2136" s="3">
        <v>0</v>
      </c>
      <c r="G2136" s="3">
        <v>0</v>
      </c>
      <c r="H2136" s="3">
        <v>39630.449999999997</v>
      </c>
      <c r="I2136" s="3">
        <v>4988.13</v>
      </c>
      <c r="J2136" s="3">
        <v>319.2</v>
      </c>
      <c r="K2136" s="3">
        <v>486.85</v>
      </c>
      <c r="L2136" s="3">
        <v>0</v>
      </c>
      <c r="M2136" s="3"/>
      <c r="N2136" s="3">
        <v>-4096.0600000000004</v>
      </c>
      <c r="O2136" s="3">
        <v>0.43</v>
      </c>
      <c r="P2136" s="3">
        <v>41329</v>
      </c>
      <c r="Q2136" s="1">
        <v>45017</v>
      </c>
      <c r="R2136" t="s">
        <v>2427</v>
      </c>
    </row>
    <row r="2137" spans="1:18" x14ac:dyDescent="0.25">
      <c r="A2137" t="s">
        <v>521</v>
      </c>
      <c r="B2137" t="s">
        <v>1391</v>
      </c>
      <c r="C2137" s="3">
        <v>37023</v>
      </c>
      <c r="D2137" s="3">
        <v>37641</v>
      </c>
      <c r="E2137" s="3">
        <v>0</v>
      </c>
      <c r="F2137" s="3">
        <v>618</v>
      </c>
      <c r="G2137" s="3">
        <v>618</v>
      </c>
      <c r="H2137" s="3">
        <v>39630.449999999997</v>
      </c>
      <c r="I2137" s="3">
        <v>4703.6099999999997</v>
      </c>
      <c r="J2137" s="3">
        <v>301.2</v>
      </c>
      <c r="K2137" s="3">
        <v>459.3</v>
      </c>
      <c r="L2137" s="3">
        <v>0</v>
      </c>
      <c r="M2137" s="3"/>
      <c r="N2137" s="3">
        <v>0</v>
      </c>
      <c r="O2137" s="3">
        <v>0.44</v>
      </c>
      <c r="P2137" s="3">
        <v>45095</v>
      </c>
      <c r="Q2137" s="1">
        <v>45017</v>
      </c>
      <c r="R2137" t="s">
        <v>2428</v>
      </c>
    </row>
    <row r="2138" spans="1:18" x14ac:dyDescent="0.25">
      <c r="A2138" t="s">
        <v>523</v>
      </c>
      <c r="B2138" t="s">
        <v>1392</v>
      </c>
      <c r="C2138" s="3">
        <v>36887</v>
      </c>
      <c r="D2138" s="3">
        <v>37502</v>
      </c>
      <c r="E2138" s="3">
        <v>0</v>
      </c>
      <c r="F2138" s="3">
        <v>615</v>
      </c>
      <c r="G2138" s="3">
        <v>615</v>
      </c>
      <c r="H2138" s="3">
        <v>39630.449999999997</v>
      </c>
      <c r="I2138" s="3">
        <v>4564.38</v>
      </c>
      <c r="J2138" s="3">
        <v>292.8</v>
      </c>
      <c r="K2138" s="3">
        <v>445.87</v>
      </c>
      <c r="L2138" s="3">
        <v>0</v>
      </c>
      <c r="M2138" s="3"/>
      <c r="N2138" s="3">
        <v>0</v>
      </c>
      <c r="O2138" s="3">
        <v>0.5</v>
      </c>
      <c r="P2138" s="3">
        <v>44934</v>
      </c>
      <c r="Q2138" s="1">
        <v>45017</v>
      </c>
      <c r="R2138" t="s">
        <v>2429</v>
      </c>
    </row>
    <row r="2139" spans="1:18" x14ac:dyDescent="0.25">
      <c r="A2139" t="s">
        <v>525</v>
      </c>
      <c r="B2139" t="s">
        <v>526</v>
      </c>
      <c r="C2139" s="3">
        <v>42623</v>
      </c>
      <c r="D2139" s="3">
        <v>42623</v>
      </c>
      <c r="E2139" s="3">
        <v>0</v>
      </c>
      <c r="F2139" s="3">
        <v>0</v>
      </c>
      <c r="G2139" s="3">
        <v>0</v>
      </c>
      <c r="H2139" s="3">
        <v>39630.449999999997</v>
      </c>
      <c r="I2139" s="3">
        <v>4528.0600000000004</v>
      </c>
      <c r="J2139" s="3">
        <v>0</v>
      </c>
      <c r="K2139" s="3">
        <v>442.09</v>
      </c>
      <c r="L2139" s="3">
        <v>0</v>
      </c>
      <c r="M2139" s="3"/>
      <c r="N2139" s="3">
        <v>2891.48</v>
      </c>
      <c r="O2139" s="3">
        <v>0.92</v>
      </c>
      <c r="P2139" s="3">
        <v>47493</v>
      </c>
      <c r="Q2139" s="1">
        <v>45017</v>
      </c>
      <c r="R2139" t="s">
        <v>2430</v>
      </c>
    </row>
    <row r="2140" spans="1:18" x14ac:dyDescent="0.25">
      <c r="A2140" t="s">
        <v>527</v>
      </c>
      <c r="B2140" t="s">
        <v>528</v>
      </c>
      <c r="C2140" s="3">
        <v>40323</v>
      </c>
      <c r="D2140" s="3">
        <v>40323</v>
      </c>
      <c r="E2140" s="3">
        <v>0</v>
      </c>
      <c r="F2140" s="3">
        <v>0</v>
      </c>
      <c r="G2140" s="3">
        <v>0</v>
      </c>
      <c r="H2140" s="3">
        <v>39630.449999999997</v>
      </c>
      <c r="I2140" s="3">
        <v>4346.45</v>
      </c>
      <c r="J2140" s="3">
        <v>278.39999999999998</v>
      </c>
      <c r="K2140" s="3">
        <v>424.53</v>
      </c>
      <c r="L2140" s="3">
        <v>0</v>
      </c>
      <c r="M2140" s="3"/>
      <c r="N2140" s="3">
        <v>-4037.16</v>
      </c>
      <c r="O2140" s="3">
        <v>0.33</v>
      </c>
      <c r="P2140" s="3">
        <v>40643</v>
      </c>
      <c r="Q2140" s="1">
        <v>45017</v>
      </c>
      <c r="R2140" t="s">
        <v>2431</v>
      </c>
    </row>
    <row r="2141" spans="1:18" x14ac:dyDescent="0.25">
      <c r="A2141" t="s">
        <v>529</v>
      </c>
      <c r="B2141" t="s">
        <v>530</v>
      </c>
      <c r="C2141" s="3">
        <v>37283</v>
      </c>
      <c r="D2141" s="3">
        <v>37283</v>
      </c>
      <c r="E2141" s="3">
        <v>0</v>
      </c>
      <c r="F2141" s="3">
        <v>0</v>
      </c>
      <c r="G2141" s="3">
        <v>0</v>
      </c>
      <c r="H2141" s="3">
        <v>39630.449999999997</v>
      </c>
      <c r="I2141" s="3">
        <v>4969.97</v>
      </c>
      <c r="J2141" s="3">
        <v>318</v>
      </c>
      <c r="K2141" s="3">
        <v>485.47</v>
      </c>
      <c r="L2141" s="3">
        <v>0</v>
      </c>
      <c r="M2141" s="3"/>
      <c r="N2141" s="3">
        <v>-4094.97</v>
      </c>
      <c r="O2141" s="3">
        <v>0.08</v>
      </c>
      <c r="P2141" s="3">
        <v>41309</v>
      </c>
      <c r="Q2141" s="1">
        <v>45017</v>
      </c>
      <c r="R2141" t="s">
        <v>2432</v>
      </c>
    </row>
    <row r="2142" spans="1:18" x14ac:dyDescent="0.25">
      <c r="A2142" t="s">
        <v>531</v>
      </c>
      <c r="B2142" t="s">
        <v>532</v>
      </c>
      <c r="C2142" s="3">
        <v>37035</v>
      </c>
      <c r="D2142" s="3">
        <v>37035</v>
      </c>
      <c r="E2142" s="3">
        <v>0</v>
      </c>
      <c r="F2142" s="3">
        <v>0</v>
      </c>
      <c r="G2142" s="3">
        <v>0</v>
      </c>
      <c r="H2142" s="3">
        <v>39630.449999999997</v>
      </c>
      <c r="I2142" s="3">
        <v>4715.72</v>
      </c>
      <c r="J2142" s="3">
        <v>302.39999999999998</v>
      </c>
      <c r="K2142" s="3">
        <v>460.33</v>
      </c>
      <c r="L2142" s="3">
        <v>0</v>
      </c>
      <c r="M2142" s="3"/>
      <c r="N2142" s="3">
        <v>16429.03</v>
      </c>
      <c r="O2142" s="3">
        <v>7.0000000000000007E-2</v>
      </c>
      <c r="P2142" s="3">
        <v>61538</v>
      </c>
      <c r="Q2142" s="1">
        <v>45017</v>
      </c>
      <c r="R2142" t="s">
        <v>2433</v>
      </c>
    </row>
    <row r="2143" spans="1:18" x14ac:dyDescent="0.25">
      <c r="A2143" t="s">
        <v>533</v>
      </c>
      <c r="B2143" t="s">
        <v>364</v>
      </c>
      <c r="C2143" s="3">
        <v>44844</v>
      </c>
      <c r="D2143" s="3">
        <v>0</v>
      </c>
      <c r="E2143" s="3">
        <v>44844</v>
      </c>
      <c r="F2143" s="3">
        <v>2242.1999999999998</v>
      </c>
      <c r="G2143" s="3">
        <v>0</v>
      </c>
      <c r="H2143" s="3">
        <v>39630.449999999997</v>
      </c>
      <c r="I2143" s="3">
        <v>8602.1</v>
      </c>
      <c r="J2143" s="3">
        <v>549.6</v>
      </c>
      <c r="K2143" s="3">
        <v>840.1</v>
      </c>
      <c r="L2143" s="3">
        <v>0</v>
      </c>
      <c r="M2143" s="3"/>
      <c r="N2143" s="3">
        <v>0</v>
      </c>
      <c r="O2143" s="3">
        <v>0.55000000000000004</v>
      </c>
      <c r="P2143" s="3">
        <v>96709</v>
      </c>
      <c r="Q2143" s="1">
        <v>45017</v>
      </c>
      <c r="R2143" t="s">
        <v>364</v>
      </c>
    </row>
    <row r="2144" spans="1:18" x14ac:dyDescent="0.25">
      <c r="A2144" t="s">
        <v>534</v>
      </c>
      <c r="B2144" t="s">
        <v>364</v>
      </c>
      <c r="C2144" s="3">
        <v>46138</v>
      </c>
      <c r="D2144" s="3">
        <v>0</v>
      </c>
      <c r="E2144" s="3">
        <v>46138</v>
      </c>
      <c r="F2144" s="3">
        <v>2306.9</v>
      </c>
      <c r="G2144" s="3">
        <v>0</v>
      </c>
      <c r="H2144" s="3">
        <v>39630.449999999997</v>
      </c>
      <c r="I2144" s="3">
        <v>9818.8700000000008</v>
      </c>
      <c r="J2144" s="3">
        <v>627.6</v>
      </c>
      <c r="K2144" s="3">
        <v>958.89</v>
      </c>
      <c r="L2144" s="3">
        <v>0</v>
      </c>
      <c r="M2144" s="3"/>
      <c r="N2144" s="3">
        <v>0</v>
      </c>
      <c r="O2144" s="3">
        <v>0.28999999999999998</v>
      </c>
      <c r="P2144" s="3">
        <v>99481</v>
      </c>
      <c r="Q2144" s="1">
        <v>45017</v>
      </c>
      <c r="R2144" t="s">
        <v>364</v>
      </c>
    </row>
    <row r="2145" spans="1:18" x14ac:dyDescent="0.25">
      <c r="A2145" t="s">
        <v>535</v>
      </c>
      <c r="B2145" t="s">
        <v>1294</v>
      </c>
      <c r="C2145" s="3">
        <v>86083</v>
      </c>
      <c r="D2145" s="3">
        <v>0</v>
      </c>
      <c r="E2145" s="3">
        <v>82328.679999999993</v>
      </c>
      <c r="F2145" s="3">
        <v>7870.75</v>
      </c>
      <c r="G2145" s="3">
        <v>0</v>
      </c>
      <c r="H2145" s="3">
        <v>39630.449999999997</v>
      </c>
      <c r="I2145" s="3">
        <v>6967.64</v>
      </c>
      <c r="J2145" s="3">
        <v>444</v>
      </c>
      <c r="K2145" s="3">
        <v>680</v>
      </c>
      <c r="L2145" s="3">
        <v>0</v>
      </c>
      <c r="M2145" s="3"/>
      <c r="N2145" s="3">
        <v>0</v>
      </c>
      <c r="O2145" s="3">
        <v>0.48</v>
      </c>
      <c r="P2145" s="3">
        <v>137922</v>
      </c>
      <c r="Q2145" s="1">
        <v>45017</v>
      </c>
      <c r="R2145" t="s">
        <v>364</v>
      </c>
    </row>
    <row r="2146" spans="1:18" x14ac:dyDescent="0.25">
      <c r="A2146" t="s">
        <v>536</v>
      </c>
      <c r="B2146" t="s">
        <v>107</v>
      </c>
      <c r="C2146" s="3">
        <v>41603</v>
      </c>
      <c r="D2146" s="3">
        <v>0</v>
      </c>
      <c r="E2146" s="3">
        <v>41603</v>
      </c>
      <c r="F2146" s="3">
        <v>2080.15</v>
      </c>
      <c r="G2146" s="3">
        <v>0</v>
      </c>
      <c r="H2146" s="3">
        <v>39630.449999999997</v>
      </c>
      <c r="I2146" s="3">
        <v>5551.11</v>
      </c>
      <c r="J2146" s="3">
        <v>355.2</v>
      </c>
      <c r="K2146" s="3">
        <v>542.28</v>
      </c>
      <c r="L2146" s="3">
        <v>0</v>
      </c>
      <c r="M2146" s="3"/>
      <c r="N2146" s="3">
        <v>0</v>
      </c>
      <c r="O2146" s="3">
        <v>0.81</v>
      </c>
      <c r="P2146" s="3">
        <v>89763</v>
      </c>
      <c r="Q2146" s="1">
        <v>45017</v>
      </c>
      <c r="R2146" t="s">
        <v>107</v>
      </c>
    </row>
    <row r="2147" spans="1:18" x14ac:dyDescent="0.25">
      <c r="A2147" t="s">
        <v>537</v>
      </c>
      <c r="B2147" t="s">
        <v>107</v>
      </c>
      <c r="C2147" s="3">
        <v>43686</v>
      </c>
      <c r="D2147" s="3">
        <v>0</v>
      </c>
      <c r="E2147" s="3">
        <v>43686</v>
      </c>
      <c r="F2147" s="3">
        <v>2184.3000000000002</v>
      </c>
      <c r="G2147" s="3">
        <v>0</v>
      </c>
      <c r="H2147" s="3">
        <v>39630.449999999997</v>
      </c>
      <c r="I2147" s="3">
        <v>7512.46</v>
      </c>
      <c r="J2147" s="3">
        <v>480</v>
      </c>
      <c r="K2147" s="3">
        <v>733.37</v>
      </c>
      <c r="L2147" s="3">
        <v>0</v>
      </c>
      <c r="M2147" s="3"/>
      <c r="N2147" s="3">
        <v>0</v>
      </c>
      <c r="O2147" s="3">
        <v>0.42</v>
      </c>
      <c r="P2147" s="3">
        <v>94227</v>
      </c>
      <c r="Q2147" s="1">
        <v>45017</v>
      </c>
      <c r="R2147" t="s">
        <v>107</v>
      </c>
    </row>
    <row r="2148" spans="1:18" x14ac:dyDescent="0.25">
      <c r="A2148" t="s">
        <v>538</v>
      </c>
      <c r="B2148" t="s">
        <v>539</v>
      </c>
      <c r="C2148" s="3">
        <v>39188</v>
      </c>
      <c r="D2148" s="3">
        <v>0</v>
      </c>
      <c r="E2148" s="3">
        <v>39188</v>
      </c>
      <c r="F2148" s="3">
        <v>1959.4</v>
      </c>
      <c r="G2148" s="3">
        <v>0</v>
      </c>
      <c r="H2148" s="3">
        <v>39630.449999999997</v>
      </c>
      <c r="I2148" s="3">
        <v>7621.43</v>
      </c>
      <c r="J2148" s="3">
        <v>487.2</v>
      </c>
      <c r="K2148" s="3">
        <v>744.04</v>
      </c>
      <c r="L2148" s="3">
        <v>0</v>
      </c>
      <c r="M2148" s="3"/>
      <c r="N2148" s="3">
        <v>0</v>
      </c>
      <c r="O2148" s="3">
        <v>0.48</v>
      </c>
      <c r="P2148" s="3">
        <v>89631</v>
      </c>
      <c r="Q2148" s="1">
        <v>45017</v>
      </c>
      <c r="R2148" t="s">
        <v>539</v>
      </c>
    </row>
    <row r="2149" spans="1:18" x14ac:dyDescent="0.25">
      <c r="A2149" t="s">
        <v>540</v>
      </c>
      <c r="B2149" t="s">
        <v>35</v>
      </c>
      <c r="C2149" s="3">
        <v>40862</v>
      </c>
      <c r="D2149" s="3">
        <v>40862</v>
      </c>
      <c r="E2149" s="3">
        <v>0</v>
      </c>
      <c r="F2149" s="3">
        <v>0</v>
      </c>
      <c r="G2149" s="3">
        <v>0</v>
      </c>
      <c r="H2149" s="3">
        <v>39630.449999999997</v>
      </c>
      <c r="I2149" s="3">
        <v>8626.32</v>
      </c>
      <c r="J2149" s="3">
        <v>550.79999999999995</v>
      </c>
      <c r="K2149" s="3">
        <v>842.17</v>
      </c>
      <c r="L2149" s="3">
        <v>0</v>
      </c>
      <c r="M2149" s="3"/>
      <c r="N2149" s="3">
        <v>-4432</v>
      </c>
      <c r="O2149" s="3">
        <v>0.26</v>
      </c>
      <c r="P2149" s="3">
        <v>45218</v>
      </c>
      <c r="Q2149" s="1">
        <v>45017</v>
      </c>
      <c r="R2149" t="s">
        <v>2273</v>
      </c>
    </row>
    <row r="2150" spans="1:18" x14ac:dyDescent="0.25">
      <c r="A2150" t="s">
        <v>541</v>
      </c>
      <c r="B2150" t="s">
        <v>542</v>
      </c>
      <c r="C2150" s="3">
        <v>41005</v>
      </c>
      <c r="D2150" s="3">
        <v>41593</v>
      </c>
      <c r="E2150" s="3">
        <v>0</v>
      </c>
      <c r="F2150" s="3">
        <v>0</v>
      </c>
      <c r="G2150" s="3">
        <v>588</v>
      </c>
      <c r="H2150" s="3">
        <v>39630.449999999997</v>
      </c>
      <c r="I2150" s="3">
        <v>8771.6</v>
      </c>
      <c r="J2150" s="3">
        <v>560.4</v>
      </c>
      <c r="K2150" s="3">
        <v>856.63</v>
      </c>
      <c r="L2150" s="3">
        <v>0</v>
      </c>
      <c r="M2150" s="3"/>
      <c r="N2150" s="3">
        <v>-4445.6400000000003</v>
      </c>
      <c r="O2150" s="3">
        <v>0.56000000000000005</v>
      </c>
      <c r="P2150" s="3">
        <v>44786</v>
      </c>
      <c r="Q2150" s="1">
        <v>45017</v>
      </c>
      <c r="R2150" t="s">
        <v>2434</v>
      </c>
    </row>
    <row r="2151" spans="1:18" x14ac:dyDescent="0.25">
      <c r="A2151" t="s">
        <v>543</v>
      </c>
      <c r="B2151" t="s">
        <v>1393</v>
      </c>
      <c r="C2151" s="3">
        <v>39536</v>
      </c>
      <c r="D2151" s="3">
        <v>40195</v>
      </c>
      <c r="E2151" s="3">
        <v>0</v>
      </c>
      <c r="F2151" s="3">
        <v>659</v>
      </c>
      <c r="G2151" s="3">
        <v>659</v>
      </c>
      <c r="H2151" s="3">
        <v>39630.449999999997</v>
      </c>
      <c r="I2151" s="3">
        <v>7803.03</v>
      </c>
      <c r="J2151" s="3">
        <v>0</v>
      </c>
      <c r="K2151" s="3">
        <v>761.6</v>
      </c>
      <c r="L2151" s="3">
        <v>0</v>
      </c>
      <c r="M2151" s="3"/>
      <c r="N2151" s="3">
        <v>0</v>
      </c>
      <c r="O2151" s="3">
        <v>0.92</v>
      </c>
      <c r="P2151" s="3">
        <v>48196</v>
      </c>
      <c r="Q2151" s="1">
        <v>45017</v>
      </c>
      <c r="R2151" t="s">
        <v>2435</v>
      </c>
    </row>
    <row r="2152" spans="1:18" x14ac:dyDescent="0.25">
      <c r="A2152" t="s">
        <v>545</v>
      </c>
      <c r="B2152" t="s">
        <v>376</v>
      </c>
      <c r="C2152" s="3">
        <v>38491</v>
      </c>
      <c r="D2152" s="3">
        <v>38491</v>
      </c>
      <c r="E2152" s="3">
        <v>0</v>
      </c>
      <c r="F2152" s="3">
        <v>0</v>
      </c>
      <c r="G2152" s="3">
        <v>0</v>
      </c>
      <c r="H2152" s="3">
        <v>39630.449999999997</v>
      </c>
      <c r="I2152" s="3">
        <v>6204.9</v>
      </c>
      <c r="J2152" s="3">
        <v>396</v>
      </c>
      <c r="K2152" s="3">
        <v>605.98</v>
      </c>
      <c r="L2152" s="3">
        <v>0</v>
      </c>
      <c r="M2152" s="3"/>
      <c r="N2152" s="3">
        <v>-4208.95</v>
      </c>
      <c r="O2152" s="3">
        <v>0.62</v>
      </c>
      <c r="P2152" s="3">
        <v>42629</v>
      </c>
      <c r="Q2152" s="1">
        <v>45017</v>
      </c>
      <c r="R2152" t="s">
        <v>2373</v>
      </c>
    </row>
    <row r="2153" spans="1:18" x14ac:dyDescent="0.25">
      <c r="A2153" t="s">
        <v>546</v>
      </c>
      <c r="B2153" t="s">
        <v>1154</v>
      </c>
      <c r="C2153" s="3">
        <v>116693</v>
      </c>
      <c r="D2153" s="3">
        <v>118554</v>
      </c>
      <c r="E2153" s="3">
        <v>0</v>
      </c>
      <c r="F2153" s="3">
        <v>1861</v>
      </c>
      <c r="G2153" s="3">
        <v>1861</v>
      </c>
      <c r="H2153" s="3">
        <v>39630.449999999997</v>
      </c>
      <c r="I2153" s="3">
        <v>5823.52</v>
      </c>
      <c r="J2153" s="3">
        <v>372</v>
      </c>
      <c r="K2153" s="3">
        <v>568.79</v>
      </c>
      <c r="L2153" s="3">
        <v>0</v>
      </c>
      <c r="M2153" s="3"/>
      <c r="N2153" s="3">
        <v>0</v>
      </c>
      <c r="O2153" s="3">
        <v>0.24</v>
      </c>
      <c r="P2153" s="3">
        <v>46395</v>
      </c>
      <c r="Q2153" s="1">
        <v>45017</v>
      </c>
      <c r="R2153" t="s">
        <v>2436</v>
      </c>
    </row>
    <row r="2154" spans="1:18" x14ac:dyDescent="0.25">
      <c r="A2154" t="s">
        <v>548</v>
      </c>
      <c r="B2154" t="s">
        <v>549</v>
      </c>
      <c r="C2154" s="3">
        <v>151830</v>
      </c>
      <c r="D2154" s="3">
        <v>51158.1</v>
      </c>
      <c r="E2154" s="3">
        <v>100671.9</v>
      </c>
      <c r="F2154" s="3">
        <v>5827.1</v>
      </c>
      <c r="G2154" s="3">
        <v>0</v>
      </c>
      <c r="H2154" s="3">
        <v>39630.449999999997</v>
      </c>
      <c r="I2154" s="3">
        <v>5539</v>
      </c>
      <c r="J2154" s="3">
        <v>0</v>
      </c>
      <c r="K2154" s="3">
        <v>540.9</v>
      </c>
      <c r="L2154" s="3">
        <v>0</v>
      </c>
      <c r="M2154" s="3"/>
      <c r="N2154" s="3">
        <v>6945</v>
      </c>
      <c r="O2154" s="3">
        <v>0.65</v>
      </c>
      <c r="P2154" s="3">
        <v>159155</v>
      </c>
      <c r="Q2154" s="1">
        <v>45017</v>
      </c>
      <c r="R2154" t="s">
        <v>2437</v>
      </c>
    </row>
    <row r="2155" spans="1:18" x14ac:dyDescent="0.25">
      <c r="A2155" t="s">
        <v>550</v>
      </c>
      <c r="B2155" t="s">
        <v>81</v>
      </c>
      <c r="C2155" s="3">
        <v>41408</v>
      </c>
      <c r="D2155" s="3">
        <v>41408</v>
      </c>
      <c r="E2155" s="3">
        <v>0</v>
      </c>
      <c r="F2155" s="3">
        <v>0</v>
      </c>
      <c r="G2155" s="3">
        <v>0</v>
      </c>
      <c r="H2155" s="3">
        <v>39630.449999999997</v>
      </c>
      <c r="I2155" s="3">
        <v>9183.25</v>
      </c>
      <c r="J2155" s="3">
        <v>586.79999999999995</v>
      </c>
      <c r="K2155" s="3">
        <v>896.91</v>
      </c>
      <c r="L2155" s="3">
        <v>0</v>
      </c>
      <c r="M2155" s="3"/>
      <c r="N2155" s="3">
        <v>-4483.8100000000004</v>
      </c>
      <c r="O2155" s="3">
        <v>0.4</v>
      </c>
      <c r="P2155" s="3">
        <v>45814</v>
      </c>
      <c r="Q2155" s="1">
        <v>45017</v>
      </c>
      <c r="R2155" t="s">
        <v>2287</v>
      </c>
    </row>
    <row r="2156" spans="1:18" x14ac:dyDescent="0.25">
      <c r="A2156" t="s">
        <v>551</v>
      </c>
      <c r="B2156" t="s">
        <v>552</v>
      </c>
      <c r="C2156" s="3">
        <v>161027</v>
      </c>
      <c r="D2156" s="3">
        <v>0</v>
      </c>
      <c r="E2156" s="3">
        <v>150640.65</v>
      </c>
      <c r="F2156" s="3">
        <v>17918.38</v>
      </c>
      <c r="G2156" s="3">
        <v>0</v>
      </c>
      <c r="H2156" s="3">
        <v>39630.449999999997</v>
      </c>
      <c r="I2156" s="3">
        <v>7058.45</v>
      </c>
      <c r="J2156" s="3">
        <v>451.2</v>
      </c>
      <c r="K2156" s="3">
        <v>689.3</v>
      </c>
      <c r="L2156" s="3">
        <v>0</v>
      </c>
      <c r="M2156" s="3"/>
      <c r="N2156" s="3">
        <v>0</v>
      </c>
      <c r="O2156" s="3">
        <v>0.56999999999999995</v>
      </c>
      <c r="P2156" s="3">
        <v>216389</v>
      </c>
      <c r="Q2156" s="1">
        <v>45017</v>
      </c>
      <c r="R2156" t="s">
        <v>552</v>
      </c>
    </row>
    <row r="2157" spans="1:18" x14ac:dyDescent="0.25">
      <c r="A2157" t="s">
        <v>553</v>
      </c>
      <c r="B2157" t="s">
        <v>554</v>
      </c>
      <c r="C2157" s="3">
        <v>39328</v>
      </c>
      <c r="D2157" s="3">
        <v>39328</v>
      </c>
      <c r="E2157" s="3">
        <v>0</v>
      </c>
      <c r="F2157" s="3">
        <v>0</v>
      </c>
      <c r="G2157" s="3">
        <v>0</v>
      </c>
      <c r="H2157" s="3">
        <v>39630.449999999997</v>
      </c>
      <c r="I2157" s="3">
        <v>7058.45</v>
      </c>
      <c r="J2157" s="3">
        <v>451.2</v>
      </c>
      <c r="K2157" s="3">
        <v>689.3</v>
      </c>
      <c r="L2157" s="3">
        <v>0</v>
      </c>
      <c r="M2157" s="3"/>
      <c r="N2157" s="3">
        <v>-4287.4799999999996</v>
      </c>
      <c r="O2157" s="3">
        <v>0.08</v>
      </c>
      <c r="P2157" s="3">
        <v>43542</v>
      </c>
      <c r="Q2157" s="1">
        <v>45017</v>
      </c>
      <c r="R2157" t="s">
        <v>2438</v>
      </c>
    </row>
    <row r="2158" spans="1:18" x14ac:dyDescent="0.25">
      <c r="A2158" t="s">
        <v>555</v>
      </c>
      <c r="B2158" t="s">
        <v>556</v>
      </c>
      <c r="C2158" s="3">
        <v>39328</v>
      </c>
      <c r="D2158" s="3">
        <v>39328</v>
      </c>
      <c r="E2158" s="3">
        <v>0</v>
      </c>
      <c r="F2158" s="3">
        <v>0</v>
      </c>
      <c r="G2158" s="3">
        <v>0</v>
      </c>
      <c r="H2158" s="3">
        <v>39630.449999999997</v>
      </c>
      <c r="I2158" s="3">
        <v>7058.45</v>
      </c>
      <c r="J2158" s="3">
        <v>451.2</v>
      </c>
      <c r="K2158" s="3">
        <v>689.3</v>
      </c>
      <c r="L2158" s="3">
        <v>0</v>
      </c>
      <c r="M2158" s="3"/>
      <c r="N2158" s="3">
        <v>-4287.4799999999996</v>
      </c>
      <c r="O2158" s="3">
        <v>0.08</v>
      </c>
      <c r="P2158" s="3">
        <v>43542</v>
      </c>
      <c r="Q2158" s="1">
        <v>45017</v>
      </c>
      <c r="R2158" t="s">
        <v>2439</v>
      </c>
    </row>
    <row r="2159" spans="1:18" x14ac:dyDescent="0.25">
      <c r="A2159" t="s">
        <v>557</v>
      </c>
      <c r="B2159" t="s">
        <v>278</v>
      </c>
      <c r="C2159" s="3">
        <v>180291</v>
      </c>
      <c r="D2159" s="3">
        <v>0</v>
      </c>
      <c r="E2159" s="3">
        <v>166691.64000000001</v>
      </c>
      <c r="F2159" s="3">
        <v>21933.94</v>
      </c>
      <c r="G2159" s="3">
        <v>0</v>
      </c>
      <c r="H2159" s="3">
        <v>39630.449999999997</v>
      </c>
      <c r="I2159" s="3">
        <v>7052.39</v>
      </c>
      <c r="J2159" s="3">
        <v>451.2</v>
      </c>
      <c r="K2159" s="3">
        <v>688.61</v>
      </c>
      <c r="L2159" s="3">
        <v>0</v>
      </c>
      <c r="M2159" s="3"/>
      <c r="N2159" s="3">
        <v>0</v>
      </c>
      <c r="O2159" s="3">
        <v>0.77</v>
      </c>
      <c r="P2159" s="3">
        <v>236449</v>
      </c>
      <c r="Q2159" s="1">
        <v>45017</v>
      </c>
      <c r="R2159" t="s">
        <v>278</v>
      </c>
    </row>
    <row r="2160" spans="1:18" x14ac:dyDescent="0.25">
      <c r="A2160" t="s">
        <v>558</v>
      </c>
      <c r="B2160" t="s">
        <v>559</v>
      </c>
      <c r="C2160" s="3">
        <v>51684</v>
      </c>
      <c r="D2160" s="3">
        <v>51684</v>
      </c>
      <c r="E2160" s="3">
        <v>0</v>
      </c>
      <c r="F2160" s="3">
        <v>0</v>
      </c>
      <c r="G2160" s="3">
        <v>0</v>
      </c>
      <c r="H2160" s="3">
        <v>39630.449999999997</v>
      </c>
      <c r="I2160" s="3">
        <v>7082.66</v>
      </c>
      <c r="J2160" s="3">
        <v>0</v>
      </c>
      <c r="K2160" s="3">
        <v>691.71</v>
      </c>
      <c r="L2160" s="3">
        <v>12899.05</v>
      </c>
      <c r="M2160" s="3"/>
      <c r="N2160" s="3">
        <v>-4289.66</v>
      </c>
      <c r="O2160" s="3">
        <v>0.79</v>
      </c>
      <c r="P2160" s="3">
        <v>56015</v>
      </c>
      <c r="Q2160" s="1">
        <v>45017</v>
      </c>
      <c r="R2160" t="s">
        <v>2440</v>
      </c>
    </row>
    <row r="2161" spans="1:18" x14ac:dyDescent="0.25">
      <c r="A2161" t="s">
        <v>560</v>
      </c>
      <c r="B2161" t="s">
        <v>1161</v>
      </c>
      <c r="C2161" s="3">
        <v>46296</v>
      </c>
      <c r="D2161" s="3">
        <v>46296</v>
      </c>
      <c r="E2161" s="3">
        <v>0</v>
      </c>
      <c r="F2161" s="3">
        <v>0</v>
      </c>
      <c r="G2161" s="3">
        <v>0</v>
      </c>
      <c r="H2161" s="3">
        <v>39630.449999999997</v>
      </c>
      <c r="I2161" s="3">
        <v>7082.66</v>
      </c>
      <c r="J2161" s="3">
        <v>452.4</v>
      </c>
      <c r="K2161" s="3">
        <v>691.71</v>
      </c>
      <c r="L2161" s="3">
        <v>0</v>
      </c>
      <c r="M2161" s="3"/>
      <c r="N2161" s="3">
        <v>-4289.66</v>
      </c>
      <c r="O2161" s="3">
        <v>0.44</v>
      </c>
      <c r="P2161" s="3">
        <v>43568</v>
      </c>
      <c r="Q2161" s="1">
        <v>45017</v>
      </c>
      <c r="R2161" t="s">
        <v>561</v>
      </c>
    </row>
    <row r="2162" spans="1:18" x14ac:dyDescent="0.25">
      <c r="A2162" t="s">
        <v>562</v>
      </c>
      <c r="B2162" t="s">
        <v>1395</v>
      </c>
      <c r="C2162" s="3">
        <v>42628</v>
      </c>
      <c r="D2162" s="3">
        <v>43328</v>
      </c>
      <c r="E2162" s="3">
        <v>0</v>
      </c>
      <c r="F2162" s="3">
        <v>2131.37</v>
      </c>
      <c r="G2162" s="3">
        <v>700</v>
      </c>
      <c r="H2162" s="3">
        <v>39630.449999999997</v>
      </c>
      <c r="I2162" s="3">
        <v>7076.61</v>
      </c>
      <c r="J2162" s="3">
        <v>452.4</v>
      </c>
      <c r="K2162" s="3">
        <v>691.02</v>
      </c>
      <c r="L2162" s="3">
        <v>0</v>
      </c>
      <c r="M2162" s="3"/>
      <c r="N2162" s="3">
        <v>0</v>
      </c>
      <c r="O2162" s="3">
        <v>0.15</v>
      </c>
      <c r="P2162" s="3">
        <v>49282</v>
      </c>
      <c r="Q2162" s="1">
        <v>45017</v>
      </c>
      <c r="R2162" t="s">
        <v>563</v>
      </c>
    </row>
    <row r="2163" spans="1:18" x14ac:dyDescent="0.25">
      <c r="A2163" t="s">
        <v>564</v>
      </c>
      <c r="B2163" t="s">
        <v>1295</v>
      </c>
      <c r="C2163" s="3">
        <v>2805179</v>
      </c>
      <c r="D2163" s="3">
        <v>0</v>
      </c>
      <c r="E2163" s="3">
        <v>1749481.44</v>
      </c>
      <c r="F2163" s="3" t="s">
        <v>72</v>
      </c>
      <c r="G2163" s="3">
        <v>0</v>
      </c>
      <c r="H2163" s="3">
        <v>39630.449999999997</v>
      </c>
      <c r="I2163" s="3">
        <v>7070.55</v>
      </c>
      <c r="J2163" s="3">
        <v>452.4</v>
      </c>
      <c r="K2163" s="3">
        <v>690.33</v>
      </c>
      <c r="L2163" s="3">
        <v>0</v>
      </c>
      <c r="M2163" s="3"/>
      <c r="N2163" s="3">
        <v>0</v>
      </c>
      <c r="O2163" s="3">
        <v>0.2</v>
      </c>
      <c r="P2163" s="3">
        <v>2940497</v>
      </c>
      <c r="Q2163" s="1">
        <v>45017</v>
      </c>
      <c r="R2163" t="s">
        <v>2441</v>
      </c>
    </row>
    <row r="2164" spans="1:18" x14ac:dyDescent="0.25">
      <c r="A2164" t="s">
        <v>566</v>
      </c>
      <c r="B2164" t="s">
        <v>567</v>
      </c>
      <c r="C2164" s="3">
        <v>43458</v>
      </c>
      <c r="D2164" s="3">
        <v>43500</v>
      </c>
      <c r="E2164" s="3">
        <v>0</v>
      </c>
      <c r="F2164" s="3">
        <v>0</v>
      </c>
      <c r="G2164" s="3">
        <v>42</v>
      </c>
      <c r="H2164" s="3">
        <v>39630.449999999997</v>
      </c>
      <c r="I2164" s="3">
        <v>7106.88</v>
      </c>
      <c r="J2164" s="3">
        <v>453.6</v>
      </c>
      <c r="K2164" s="3">
        <v>693.77</v>
      </c>
      <c r="L2164" s="3">
        <v>0</v>
      </c>
      <c r="M2164" s="3"/>
      <c r="N2164" s="3">
        <v>-4291.84</v>
      </c>
      <c r="O2164" s="3">
        <v>0.14000000000000001</v>
      </c>
      <c r="P2164" s="3">
        <v>43551</v>
      </c>
      <c r="Q2164" s="1">
        <v>45017</v>
      </c>
      <c r="R2164" t="s">
        <v>2442</v>
      </c>
    </row>
    <row r="2165" spans="1:18" x14ac:dyDescent="0.25">
      <c r="A2165" t="s">
        <v>568</v>
      </c>
      <c r="B2165" t="s">
        <v>569</v>
      </c>
      <c r="C2165" s="3">
        <v>51992</v>
      </c>
      <c r="D2165" s="3">
        <v>52859</v>
      </c>
      <c r="E2165" s="3">
        <v>0</v>
      </c>
      <c r="F2165" s="3">
        <v>867</v>
      </c>
      <c r="G2165" s="3">
        <v>867</v>
      </c>
      <c r="H2165" s="3">
        <v>39630.449999999997</v>
      </c>
      <c r="I2165" s="3">
        <v>7064.5</v>
      </c>
      <c r="J2165" s="3">
        <v>0</v>
      </c>
      <c r="K2165" s="3">
        <v>689.64</v>
      </c>
      <c r="L2165" s="3">
        <v>0</v>
      </c>
      <c r="M2165" s="3"/>
      <c r="N2165" s="3">
        <v>6945</v>
      </c>
      <c r="O2165" s="3">
        <v>0.41</v>
      </c>
      <c r="P2165" s="3">
        <v>54330</v>
      </c>
      <c r="Q2165" s="1">
        <v>45017</v>
      </c>
      <c r="R2165" t="s">
        <v>2443</v>
      </c>
    </row>
    <row r="2166" spans="1:18" x14ac:dyDescent="0.25">
      <c r="A2166" t="s">
        <v>570</v>
      </c>
      <c r="B2166" t="s">
        <v>571</v>
      </c>
      <c r="C2166" s="3">
        <v>278566</v>
      </c>
      <c r="D2166" s="3">
        <v>0</v>
      </c>
      <c r="E2166" s="3">
        <v>244376.41</v>
      </c>
      <c r="F2166" s="3">
        <v>46408.41</v>
      </c>
      <c r="G2166" s="3">
        <v>0</v>
      </c>
      <c r="H2166" s="3">
        <v>39630.449999999997</v>
      </c>
      <c r="I2166" s="3">
        <v>7076.61</v>
      </c>
      <c r="J2166" s="3">
        <v>452.4</v>
      </c>
      <c r="K2166" s="3">
        <v>691.02</v>
      </c>
      <c r="L2166" s="3">
        <v>0</v>
      </c>
      <c r="M2166" s="3"/>
      <c r="N2166" s="3">
        <v>0</v>
      </c>
      <c r="O2166" s="3">
        <v>0.7</v>
      </c>
      <c r="P2166" s="3">
        <v>338636</v>
      </c>
      <c r="Q2166" s="1">
        <v>45017</v>
      </c>
      <c r="R2166" t="s">
        <v>571</v>
      </c>
    </row>
    <row r="2167" spans="1:18" x14ac:dyDescent="0.25">
      <c r="A2167" t="s">
        <v>572</v>
      </c>
      <c r="B2167" t="s">
        <v>1163</v>
      </c>
      <c r="C2167" s="3">
        <v>39399</v>
      </c>
      <c r="D2167" s="3">
        <v>0</v>
      </c>
      <c r="E2167" s="3">
        <v>39399</v>
      </c>
      <c r="F2167" s="3">
        <v>1969.95</v>
      </c>
      <c r="G2167" s="3">
        <v>0</v>
      </c>
      <c r="H2167" s="3">
        <v>39630.449999999997</v>
      </c>
      <c r="I2167" s="3">
        <v>7131.09</v>
      </c>
      <c r="J2167" s="3">
        <v>456</v>
      </c>
      <c r="K2167" s="3">
        <v>696.53</v>
      </c>
      <c r="L2167" s="3">
        <v>0</v>
      </c>
      <c r="M2167" s="3"/>
      <c r="N2167" s="3">
        <v>0</v>
      </c>
      <c r="O2167" s="3">
        <v>0.98</v>
      </c>
      <c r="P2167" s="3">
        <v>89284</v>
      </c>
      <c r="Q2167" s="1">
        <v>45017</v>
      </c>
      <c r="R2167" t="s">
        <v>2444</v>
      </c>
    </row>
    <row r="2168" spans="1:18" x14ac:dyDescent="0.25">
      <c r="A2168" t="s">
        <v>574</v>
      </c>
      <c r="B2168" t="s">
        <v>1377</v>
      </c>
      <c r="C2168" s="3">
        <v>-43716.07</v>
      </c>
      <c r="D2168" s="3">
        <v>0</v>
      </c>
      <c r="E2168" s="3">
        <v>0</v>
      </c>
      <c r="F2168" s="3">
        <v>0</v>
      </c>
      <c r="G2168" s="3">
        <v>43716.07</v>
      </c>
      <c r="H2168" s="3">
        <v>39630.449999999997</v>
      </c>
      <c r="I2168" s="3">
        <v>7143.2</v>
      </c>
      <c r="J2168" s="3">
        <v>457.2</v>
      </c>
      <c r="K2168" s="3">
        <v>697.56</v>
      </c>
      <c r="L2168" s="3">
        <v>0</v>
      </c>
      <c r="M2168" s="3"/>
      <c r="N2168" s="3">
        <v>0</v>
      </c>
      <c r="O2168" s="3">
        <v>0.66</v>
      </c>
      <c r="P2168" s="3">
        <v>4213</v>
      </c>
      <c r="Q2168" s="1">
        <v>45017</v>
      </c>
      <c r="R2168" t="s">
        <v>2370</v>
      </c>
    </row>
    <row r="2169" spans="1:18" x14ac:dyDescent="0.25">
      <c r="A2169" t="s">
        <v>575</v>
      </c>
      <c r="B2169" t="s">
        <v>1259</v>
      </c>
      <c r="C2169" s="3">
        <v>2661042</v>
      </c>
      <c r="D2169" s="3">
        <v>0</v>
      </c>
      <c r="E2169" s="3">
        <v>1666293.02</v>
      </c>
      <c r="F2169" s="3" t="s">
        <v>72</v>
      </c>
      <c r="G2169" s="3">
        <v>0</v>
      </c>
      <c r="H2169" s="3">
        <v>39630.449999999997</v>
      </c>
      <c r="I2169" s="3">
        <v>7076.61</v>
      </c>
      <c r="J2169" s="3">
        <v>452.4</v>
      </c>
      <c r="K2169" s="3">
        <v>690.67</v>
      </c>
      <c r="L2169" s="3">
        <v>0</v>
      </c>
      <c r="M2169" s="3"/>
      <c r="N2169" s="3">
        <v>0</v>
      </c>
      <c r="O2169" s="3">
        <v>0.22</v>
      </c>
      <c r="P2169" s="3">
        <v>2792207</v>
      </c>
      <c r="Q2169" s="1">
        <v>45017</v>
      </c>
      <c r="R2169" t="s">
        <v>2320</v>
      </c>
    </row>
    <row r="2170" spans="1:18" x14ac:dyDescent="0.25">
      <c r="A2170" t="s">
        <v>576</v>
      </c>
      <c r="B2170" t="s">
        <v>577</v>
      </c>
      <c r="C2170" s="3">
        <v>39476</v>
      </c>
      <c r="D2170" s="3">
        <v>39476</v>
      </c>
      <c r="E2170" s="3">
        <v>0</v>
      </c>
      <c r="F2170" s="3">
        <v>0</v>
      </c>
      <c r="G2170" s="3">
        <v>0</v>
      </c>
      <c r="H2170" s="3">
        <v>39630.449999999997</v>
      </c>
      <c r="I2170" s="3">
        <v>7209.79</v>
      </c>
      <c r="J2170" s="3">
        <v>460.8</v>
      </c>
      <c r="K2170" s="3">
        <v>704.1</v>
      </c>
      <c r="L2170" s="3">
        <v>0</v>
      </c>
      <c r="M2170" s="3"/>
      <c r="N2170" s="3">
        <v>-4301.66</v>
      </c>
      <c r="O2170" s="3">
        <v>0.52</v>
      </c>
      <c r="P2170" s="3">
        <v>43704</v>
      </c>
      <c r="Q2170" s="1">
        <v>45017</v>
      </c>
      <c r="R2170" t="s">
        <v>2445</v>
      </c>
    </row>
    <row r="2171" spans="1:18" x14ac:dyDescent="0.25">
      <c r="A2171" t="s">
        <v>578</v>
      </c>
      <c r="B2171" t="s">
        <v>1296</v>
      </c>
      <c r="C2171" s="3">
        <v>2015195</v>
      </c>
      <c r="D2171" s="3">
        <v>0</v>
      </c>
      <c r="E2171" s="3">
        <v>1294615.6000000001</v>
      </c>
      <c r="F2171" s="3" t="s">
        <v>72</v>
      </c>
      <c r="G2171" s="3">
        <v>0</v>
      </c>
      <c r="H2171" s="3">
        <v>39630.449999999997</v>
      </c>
      <c r="I2171" s="3">
        <v>7421.66</v>
      </c>
      <c r="J2171" s="3">
        <v>474</v>
      </c>
      <c r="K2171" s="3">
        <v>724.42</v>
      </c>
      <c r="L2171" s="3">
        <v>0</v>
      </c>
      <c r="M2171" s="3"/>
      <c r="N2171" s="3">
        <v>0</v>
      </c>
      <c r="O2171" s="3">
        <v>0.69</v>
      </c>
      <c r="P2171" s="3">
        <v>2128177</v>
      </c>
      <c r="Q2171" s="1">
        <v>45017</v>
      </c>
      <c r="R2171" t="s">
        <v>2446</v>
      </c>
    </row>
    <row r="2172" spans="1:18" x14ac:dyDescent="0.25">
      <c r="A2172" t="s">
        <v>580</v>
      </c>
      <c r="B2172" t="s">
        <v>1297</v>
      </c>
      <c r="C2172" s="3">
        <v>2892926</v>
      </c>
      <c r="D2172" s="3">
        <v>0</v>
      </c>
      <c r="E2172" s="3">
        <v>1801253.91</v>
      </c>
      <c r="F2172" s="3" t="s">
        <v>72</v>
      </c>
      <c r="G2172" s="3">
        <v>0</v>
      </c>
      <c r="H2172" s="3">
        <v>39630.449999999997</v>
      </c>
      <c r="I2172" s="3">
        <v>7409.55</v>
      </c>
      <c r="J2172" s="3">
        <v>474</v>
      </c>
      <c r="K2172" s="3">
        <v>723.73</v>
      </c>
      <c r="L2172" s="3">
        <v>0</v>
      </c>
      <c r="M2172" s="3"/>
      <c r="N2172" s="3">
        <v>0</v>
      </c>
      <c r="O2172" s="3">
        <v>0.56999999999999995</v>
      </c>
      <c r="P2172" s="3">
        <v>3031227</v>
      </c>
      <c r="Q2172" s="1">
        <v>45017</v>
      </c>
      <c r="R2172" t="s">
        <v>2447</v>
      </c>
    </row>
    <row r="2173" spans="1:18" x14ac:dyDescent="0.25">
      <c r="A2173" t="s">
        <v>582</v>
      </c>
      <c r="B2173" t="s">
        <v>1397</v>
      </c>
      <c r="C2173" s="3">
        <v>46628</v>
      </c>
      <c r="D2173" s="3">
        <v>47406</v>
      </c>
      <c r="E2173" s="3">
        <v>0</v>
      </c>
      <c r="F2173" s="3">
        <v>2331.37</v>
      </c>
      <c r="G2173" s="3">
        <v>778</v>
      </c>
      <c r="H2173" s="3">
        <v>39630.449999999997</v>
      </c>
      <c r="I2173" s="3">
        <v>7421.66</v>
      </c>
      <c r="J2173" s="3">
        <v>474</v>
      </c>
      <c r="K2173" s="3">
        <v>724.42</v>
      </c>
      <c r="L2173" s="3">
        <v>0</v>
      </c>
      <c r="M2173" s="3"/>
      <c r="N2173" s="3">
        <v>6945</v>
      </c>
      <c r="O2173" s="3">
        <v>0.1</v>
      </c>
      <c r="P2173" s="3">
        <v>56749</v>
      </c>
      <c r="Q2173" s="1">
        <v>45017</v>
      </c>
      <c r="R2173" t="s">
        <v>2448</v>
      </c>
    </row>
    <row r="2174" spans="1:18" x14ac:dyDescent="0.25">
      <c r="A2174" t="s">
        <v>584</v>
      </c>
      <c r="B2174" t="s">
        <v>585</v>
      </c>
      <c r="C2174" s="3">
        <v>39686</v>
      </c>
      <c r="D2174" s="3">
        <v>39700</v>
      </c>
      <c r="E2174" s="3">
        <v>0</v>
      </c>
      <c r="F2174" s="3">
        <v>0</v>
      </c>
      <c r="G2174" s="3">
        <v>14</v>
      </c>
      <c r="H2174" s="3">
        <v>39630.449999999997</v>
      </c>
      <c r="I2174" s="3">
        <v>7439.82</v>
      </c>
      <c r="J2174" s="3">
        <v>476.4</v>
      </c>
      <c r="K2174" s="3">
        <v>726.48</v>
      </c>
      <c r="L2174" s="3">
        <v>0</v>
      </c>
      <c r="M2174" s="3"/>
      <c r="N2174" s="3">
        <v>-4322.38</v>
      </c>
      <c r="O2174" s="3">
        <v>0.23</v>
      </c>
      <c r="P2174" s="3">
        <v>43937</v>
      </c>
      <c r="Q2174" s="1">
        <v>45017</v>
      </c>
      <c r="R2174" t="s">
        <v>2449</v>
      </c>
    </row>
    <row r="2175" spans="1:18" x14ac:dyDescent="0.25">
      <c r="A2175" t="s">
        <v>586</v>
      </c>
      <c r="B2175" t="s">
        <v>587</v>
      </c>
      <c r="C2175" s="3">
        <v>52353</v>
      </c>
      <c r="D2175" s="3">
        <v>52353</v>
      </c>
      <c r="E2175" s="3">
        <v>0</v>
      </c>
      <c r="F2175" s="3">
        <v>0</v>
      </c>
      <c r="G2175" s="3">
        <v>0</v>
      </c>
      <c r="H2175" s="3">
        <v>39630.449999999997</v>
      </c>
      <c r="I2175" s="3">
        <v>7457.98</v>
      </c>
      <c r="J2175" s="3">
        <v>0</v>
      </c>
      <c r="K2175" s="3">
        <v>728.2</v>
      </c>
      <c r="L2175" s="3">
        <v>0</v>
      </c>
      <c r="M2175" s="3"/>
      <c r="N2175" s="3">
        <v>2620.98</v>
      </c>
      <c r="O2175" s="3">
        <v>0.39</v>
      </c>
      <c r="P2175" s="3">
        <v>50438</v>
      </c>
      <c r="Q2175" s="1">
        <v>45017</v>
      </c>
      <c r="R2175" t="s">
        <v>2450</v>
      </c>
    </row>
    <row r="2176" spans="1:18" x14ac:dyDescent="0.25">
      <c r="A2176" t="s">
        <v>588</v>
      </c>
      <c r="B2176" t="s">
        <v>589</v>
      </c>
      <c r="C2176" s="3">
        <v>162002</v>
      </c>
      <c r="D2176" s="3">
        <v>162002</v>
      </c>
      <c r="E2176" s="3">
        <v>0</v>
      </c>
      <c r="F2176" s="3">
        <v>0</v>
      </c>
      <c r="G2176" s="3">
        <v>0</v>
      </c>
      <c r="H2176" s="3">
        <v>39630.449999999997</v>
      </c>
      <c r="I2176" s="3">
        <v>8178.35</v>
      </c>
      <c r="J2176" s="3">
        <v>522</v>
      </c>
      <c r="K2176" s="3">
        <v>798.79</v>
      </c>
      <c r="L2176" s="3">
        <v>0</v>
      </c>
      <c r="M2176" s="3"/>
      <c r="N2176" s="3">
        <v>0</v>
      </c>
      <c r="O2176" s="3">
        <v>0.41</v>
      </c>
      <c r="P2176" s="3">
        <v>49130</v>
      </c>
      <c r="Q2176" s="1">
        <v>45017</v>
      </c>
      <c r="R2176" t="s">
        <v>589</v>
      </c>
    </row>
    <row r="2177" spans="1:18" x14ac:dyDescent="0.25">
      <c r="A2177" t="s">
        <v>590</v>
      </c>
      <c r="B2177" t="s">
        <v>1254</v>
      </c>
      <c r="C2177" s="3">
        <v>3141078</v>
      </c>
      <c r="D2177" s="3">
        <v>0</v>
      </c>
      <c r="E2177" s="3">
        <v>1950746.66</v>
      </c>
      <c r="F2177" s="3" t="s">
        <v>72</v>
      </c>
      <c r="G2177" s="3">
        <v>0</v>
      </c>
      <c r="H2177" s="3">
        <v>39630.449999999997</v>
      </c>
      <c r="I2177" s="3">
        <v>9304.32</v>
      </c>
      <c r="J2177" s="3">
        <v>595.20000000000005</v>
      </c>
      <c r="K2177" s="3">
        <v>908.27</v>
      </c>
      <c r="L2177" s="3">
        <v>0</v>
      </c>
      <c r="M2177" s="3"/>
      <c r="N2177" s="3">
        <v>0</v>
      </c>
      <c r="O2177" s="3">
        <v>0.43</v>
      </c>
      <c r="P2177" s="3">
        <v>3289054</v>
      </c>
      <c r="Q2177" s="1">
        <v>45017</v>
      </c>
      <c r="R2177" t="s">
        <v>2310</v>
      </c>
    </row>
    <row r="2178" spans="1:18" x14ac:dyDescent="0.25">
      <c r="A2178" t="s">
        <v>591</v>
      </c>
      <c r="B2178" t="s">
        <v>592</v>
      </c>
      <c r="C2178" s="3">
        <v>46023</v>
      </c>
      <c r="D2178" s="3">
        <v>46023</v>
      </c>
      <c r="E2178" s="3">
        <v>0</v>
      </c>
      <c r="F2178" s="3">
        <v>0</v>
      </c>
      <c r="G2178" s="3">
        <v>0</v>
      </c>
      <c r="H2178" s="3">
        <v>39630.449999999997</v>
      </c>
      <c r="I2178" s="3">
        <v>8111.77</v>
      </c>
      <c r="J2178" s="3">
        <v>0</v>
      </c>
      <c r="K2178" s="3">
        <v>791.9</v>
      </c>
      <c r="L2178" s="3">
        <v>5922.35</v>
      </c>
      <c r="M2178" s="3"/>
      <c r="N2178" s="3">
        <v>-4039.34</v>
      </c>
      <c r="O2178" s="3">
        <v>0.87</v>
      </c>
      <c r="P2178" s="3">
        <v>50418</v>
      </c>
      <c r="Q2178" s="1">
        <v>45017</v>
      </c>
      <c r="R2178" t="s">
        <v>2451</v>
      </c>
    </row>
    <row r="2179" spans="1:18" x14ac:dyDescent="0.25">
      <c r="A2179" t="s">
        <v>593</v>
      </c>
      <c r="B2179" t="s">
        <v>1165</v>
      </c>
      <c r="C2179" s="3">
        <v>123699</v>
      </c>
      <c r="D2179" s="3">
        <v>0</v>
      </c>
      <c r="E2179" s="3">
        <v>118317.77</v>
      </c>
      <c r="F2179" s="3">
        <v>11297.12</v>
      </c>
      <c r="G2179" s="3">
        <v>0</v>
      </c>
      <c r="H2179" s="3">
        <v>39630.449999999997</v>
      </c>
      <c r="I2179" s="3">
        <v>8111.77</v>
      </c>
      <c r="J2179" s="3">
        <v>518.4</v>
      </c>
      <c r="K2179" s="3">
        <v>791.9</v>
      </c>
      <c r="L2179" s="3">
        <v>0</v>
      </c>
      <c r="M2179" s="3"/>
      <c r="N2179" s="3">
        <v>0</v>
      </c>
      <c r="O2179" s="3">
        <v>0.59</v>
      </c>
      <c r="P2179" s="3">
        <v>178668</v>
      </c>
      <c r="Q2179" s="1">
        <v>45017</v>
      </c>
      <c r="R2179" t="s">
        <v>2452</v>
      </c>
    </row>
    <row r="2180" spans="1:18" x14ac:dyDescent="0.25">
      <c r="A2180" t="s">
        <v>595</v>
      </c>
      <c r="B2180" t="s">
        <v>58</v>
      </c>
      <c r="C2180" s="3">
        <v>65286</v>
      </c>
      <c r="D2180" s="3">
        <v>65286</v>
      </c>
      <c r="E2180" s="3" t="s">
        <v>59</v>
      </c>
      <c r="F2180" s="3" t="s">
        <v>59</v>
      </c>
      <c r="G2180" s="3">
        <v>0</v>
      </c>
      <c r="H2180" s="3">
        <v>39630.449999999997</v>
      </c>
      <c r="I2180" s="3">
        <v>8117.82</v>
      </c>
      <c r="J2180" s="3">
        <v>519.6</v>
      </c>
      <c r="K2180" s="3">
        <v>792.59</v>
      </c>
      <c r="L2180" s="3">
        <v>0</v>
      </c>
      <c r="M2180" s="3"/>
      <c r="N2180" s="3">
        <v>20535.14</v>
      </c>
      <c r="O2180" s="3">
        <v>0.4</v>
      </c>
      <c r="P2180" s="3">
        <v>69596</v>
      </c>
      <c r="Q2180" s="1">
        <v>45017</v>
      </c>
      <c r="R2180" t="s">
        <v>2280</v>
      </c>
    </row>
    <row r="2181" spans="1:18" x14ac:dyDescent="0.25">
      <c r="A2181" t="s">
        <v>596</v>
      </c>
      <c r="B2181" t="s">
        <v>1298</v>
      </c>
      <c r="C2181" s="3">
        <v>1228395</v>
      </c>
      <c r="D2181" s="3">
        <v>0</v>
      </c>
      <c r="E2181" s="3">
        <v>842830.2</v>
      </c>
      <c r="F2181" s="3" t="s">
        <v>72</v>
      </c>
      <c r="G2181" s="3">
        <v>0</v>
      </c>
      <c r="H2181" s="3">
        <v>39630.449999999997</v>
      </c>
      <c r="I2181" s="3">
        <v>8123.87</v>
      </c>
      <c r="J2181" s="3">
        <v>519.6</v>
      </c>
      <c r="K2181" s="3">
        <v>792.93</v>
      </c>
      <c r="L2181" s="3">
        <v>0</v>
      </c>
      <c r="M2181" s="3"/>
      <c r="N2181" s="3">
        <v>0</v>
      </c>
      <c r="O2181" s="3">
        <v>0.64</v>
      </c>
      <c r="P2181" s="3">
        <v>1319604</v>
      </c>
      <c r="Q2181" s="1">
        <v>45017</v>
      </c>
      <c r="R2181" t="s">
        <v>2453</v>
      </c>
    </row>
    <row r="2182" spans="1:18" x14ac:dyDescent="0.25">
      <c r="A2182" t="s">
        <v>598</v>
      </c>
      <c r="B2182" t="s">
        <v>599</v>
      </c>
      <c r="C2182" s="3">
        <v>46143</v>
      </c>
      <c r="D2182" s="3">
        <v>46143</v>
      </c>
      <c r="E2182" s="3">
        <v>0</v>
      </c>
      <c r="F2182" s="3">
        <v>0</v>
      </c>
      <c r="G2182" s="3">
        <v>0</v>
      </c>
      <c r="H2182" s="3">
        <v>39630.449999999997</v>
      </c>
      <c r="I2182" s="3">
        <v>7409.55</v>
      </c>
      <c r="J2182" s="3">
        <v>0</v>
      </c>
      <c r="K2182" s="3">
        <v>723.73</v>
      </c>
      <c r="L2182" s="3">
        <v>0</v>
      </c>
      <c r="M2182" s="3"/>
      <c r="N2182" s="3">
        <v>2624.8</v>
      </c>
      <c r="O2182" s="3">
        <v>0.47</v>
      </c>
      <c r="P2182" s="3">
        <v>50389</v>
      </c>
      <c r="Q2182" s="1">
        <v>45017</v>
      </c>
      <c r="R2182" t="s">
        <v>2454</v>
      </c>
    </row>
    <row r="2183" spans="1:18" x14ac:dyDescent="0.25">
      <c r="A2183" t="s">
        <v>600</v>
      </c>
      <c r="B2183" t="s">
        <v>1299</v>
      </c>
      <c r="C2183" s="3">
        <v>707772</v>
      </c>
      <c r="D2183" s="3">
        <v>0</v>
      </c>
      <c r="E2183" s="3">
        <v>539116.47</v>
      </c>
      <c r="F2183" s="3" t="s">
        <v>72</v>
      </c>
      <c r="G2183" s="3">
        <v>0</v>
      </c>
      <c r="H2183" s="3">
        <v>39630.449999999997</v>
      </c>
      <c r="I2183" s="3">
        <v>7409.55</v>
      </c>
      <c r="J2183" s="3">
        <v>474</v>
      </c>
      <c r="K2183" s="3">
        <v>723.73</v>
      </c>
      <c r="L2183" s="3">
        <v>0</v>
      </c>
      <c r="M2183" s="3"/>
      <c r="N2183" s="3">
        <v>0</v>
      </c>
      <c r="O2183" s="3">
        <v>0.45</v>
      </c>
      <c r="P2183" s="3">
        <v>782966</v>
      </c>
      <c r="Q2183" s="1">
        <v>45017</v>
      </c>
      <c r="R2183" t="s">
        <v>2455</v>
      </c>
    </row>
    <row r="2184" spans="1:18" x14ac:dyDescent="0.25">
      <c r="A2184" t="s">
        <v>602</v>
      </c>
      <c r="B2184" t="s">
        <v>603</v>
      </c>
      <c r="C2184" s="3">
        <v>39665</v>
      </c>
      <c r="D2184" s="3">
        <v>39665</v>
      </c>
      <c r="E2184" s="3">
        <v>0</v>
      </c>
      <c r="F2184" s="3">
        <v>0</v>
      </c>
      <c r="G2184" s="3">
        <v>0</v>
      </c>
      <c r="H2184" s="3">
        <v>39630.449999999997</v>
      </c>
      <c r="I2184" s="3">
        <v>7403.5</v>
      </c>
      <c r="J2184" s="3">
        <v>472.8</v>
      </c>
      <c r="K2184" s="3">
        <v>723.04</v>
      </c>
      <c r="L2184" s="3">
        <v>0</v>
      </c>
      <c r="M2184" s="3"/>
      <c r="N2184" s="3">
        <v>-4319.1099999999997</v>
      </c>
      <c r="O2184" s="3">
        <v>0.32</v>
      </c>
      <c r="P2184" s="3">
        <v>43911</v>
      </c>
      <c r="Q2184" s="1">
        <v>45017</v>
      </c>
      <c r="R2184" t="s">
        <v>2456</v>
      </c>
    </row>
    <row r="2185" spans="1:18" x14ac:dyDescent="0.25">
      <c r="A2185" t="s">
        <v>604</v>
      </c>
      <c r="B2185" t="s">
        <v>1398</v>
      </c>
      <c r="C2185" s="3">
        <v>48381</v>
      </c>
      <c r="D2185" s="3">
        <v>0</v>
      </c>
      <c r="E2185" s="3">
        <v>46953.48</v>
      </c>
      <c r="F2185" s="3">
        <v>3775.19</v>
      </c>
      <c r="G2185" s="3">
        <v>0</v>
      </c>
      <c r="H2185" s="3">
        <v>39630.449999999997</v>
      </c>
      <c r="I2185" s="3">
        <v>10587.67</v>
      </c>
      <c r="J2185" s="3">
        <v>675.59</v>
      </c>
      <c r="K2185" s="3">
        <v>1033.5999999999999</v>
      </c>
      <c r="L2185" s="3">
        <v>0</v>
      </c>
      <c r="M2185" s="3"/>
      <c r="N2185" s="3">
        <v>6945</v>
      </c>
      <c r="O2185" s="3">
        <v>0.02</v>
      </c>
      <c r="P2185" s="3">
        <v>109601</v>
      </c>
      <c r="Q2185" s="1">
        <v>45017</v>
      </c>
      <c r="R2185" t="s">
        <v>605</v>
      </c>
    </row>
    <row r="2186" spans="1:18" x14ac:dyDescent="0.25">
      <c r="A2186" t="s">
        <v>606</v>
      </c>
      <c r="B2186" t="s">
        <v>83</v>
      </c>
      <c r="C2186" s="3">
        <v>47744</v>
      </c>
      <c r="D2186" s="3">
        <v>48540</v>
      </c>
      <c r="E2186" s="3">
        <v>0</v>
      </c>
      <c r="F2186" s="3">
        <v>796</v>
      </c>
      <c r="G2186" s="3">
        <v>796</v>
      </c>
      <c r="H2186" s="3">
        <v>39630.449999999997</v>
      </c>
      <c r="I2186" s="3">
        <v>11283.83</v>
      </c>
      <c r="J2186" s="3">
        <v>771.2</v>
      </c>
      <c r="K2186" s="3">
        <v>1101.77</v>
      </c>
      <c r="L2186" s="3">
        <v>0</v>
      </c>
      <c r="M2186" s="3"/>
      <c r="N2186" s="3">
        <v>0</v>
      </c>
      <c r="O2186" s="3">
        <v>0.75</v>
      </c>
      <c r="P2186" s="3">
        <v>52788</v>
      </c>
      <c r="Q2186" s="1">
        <v>45017</v>
      </c>
      <c r="R2186" t="s">
        <v>83</v>
      </c>
    </row>
    <row r="2187" spans="1:18" x14ac:dyDescent="0.25">
      <c r="A2187" t="s">
        <v>607</v>
      </c>
      <c r="B2187" t="s">
        <v>33</v>
      </c>
      <c r="C2187" s="3">
        <v>102953</v>
      </c>
      <c r="D2187" s="3">
        <v>49014</v>
      </c>
      <c r="E2187" s="3">
        <v>53939</v>
      </c>
      <c r="F2187" s="3">
        <v>3477.25</v>
      </c>
      <c r="G2187" s="3">
        <v>0</v>
      </c>
      <c r="H2187" s="3">
        <v>39630.449999999997</v>
      </c>
      <c r="I2187" s="3">
        <v>14455.89</v>
      </c>
      <c r="J2187" s="3">
        <v>924</v>
      </c>
      <c r="K2187" s="3">
        <v>1411.65</v>
      </c>
      <c r="L2187" s="3">
        <v>0</v>
      </c>
      <c r="M2187" s="3"/>
      <c r="N2187" s="3">
        <v>0</v>
      </c>
      <c r="O2187" s="3">
        <v>0.76</v>
      </c>
      <c r="P2187" s="3">
        <v>113839</v>
      </c>
      <c r="Q2187" s="1">
        <v>45017</v>
      </c>
      <c r="R2187" t="s">
        <v>33</v>
      </c>
    </row>
    <row r="2188" spans="1:18" x14ac:dyDescent="0.25">
      <c r="A2188" t="s">
        <v>608</v>
      </c>
      <c r="B2188" t="s">
        <v>609</v>
      </c>
      <c r="C2188" s="3">
        <v>42776</v>
      </c>
      <c r="D2188" s="3">
        <v>42776</v>
      </c>
      <c r="E2188" s="3">
        <v>0</v>
      </c>
      <c r="F2188" s="3">
        <v>0</v>
      </c>
      <c r="G2188" s="3">
        <v>0</v>
      </c>
      <c r="H2188" s="3">
        <v>39630.449999999997</v>
      </c>
      <c r="I2188" s="3">
        <v>10581.62</v>
      </c>
      <c r="J2188" s="3">
        <v>675.6</v>
      </c>
      <c r="K2188" s="3">
        <v>1032.9100000000001</v>
      </c>
      <c r="L2188" s="3">
        <v>0</v>
      </c>
      <c r="M2188" s="3"/>
      <c r="N2188" s="3">
        <v>-4612.5200000000004</v>
      </c>
      <c r="O2188" s="3">
        <v>0.94</v>
      </c>
      <c r="P2188" s="3">
        <v>47309</v>
      </c>
      <c r="Q2188" s="1">
        <v>45017</v>
      </c>
      <c r="R2188" t="s">
        <v>2457</v>
      </c>
    </row>
    <row r="2189" spans="1:18" x14ac:dyDescent="0.25">
      <c r="A2189" t="s">
        <v>610</v>
      </c>
      <c r="B2189" t="s">
        <v>611</v>
      </c>
      <c r="C2189" s="3">
        <v>176522</v>
      </c>
      <c r="D2189" s="3">
        <v>0</v>
      </c>
      <c r="E2189" s="3">
        <v>165146.51999999999</v>
      </c>
      <c r="F2189" s="3">
        <v>19632.810000000001</v>
      </c>
      <c r="G2189" s="3">
        <v>0</v>
      </c>
      <c r="H2189" s="3">
        <v>39630.449999999997</v>
      </c>
      <c r="I2189" s="3">
        <v>10938.78</v>
      </c>
      <c r="J2189" s="3">
        <v>699.6</v>
      </c>
      <c r="K2189" s="3">
        <v>1068.03</v>
      </c>
      <c r="L2189" s="3">
        <v>0</v>
      </c>
      <c r="M2189" s="3"/>
      <c r="N2189" s="3">
        <v>0</v>
      </c>
      <c r="O2189" s="3">
        <v>0.81</v>
      </c>
      <c r="P2189" s="3">
        <v>237117</v>
      </c>
      <c r="Q2189" s="1">
        <v>45017</v>
      </c>
      <c r="R2189" t="s">
        <v>611</v>
      </c>
    </row>
    <row r="2190" spans="1:18" x14ac:dyDescent="0.25">
      <c r="A2190" t="s">
        <v>612</v>
      </c>
      <c r="B2190" t="s">
        <v>392</v>
      </c>
      <c r="C2190" s="3">
        <v>159679</v>
      </c>
      <c r="D2190" s="3">
        <v>51664.95</v>
      </c>
      <c r="E2190" s="3">
        <v>108014.05</v>
      </c>
      <c r="F2190" s="3">
        <v>6211.85</v>
      </c>
      <c r="G2190" s="3">
        <v>0</v>
      </c>
      <c r="H2190" s="3">
        <v>39630.449999999997</v>
      </c>
      <c r="I2190" s="3">
        <v>15878.48</v>
      </c>
      <c r="J2190" s="3">
        <v>1014</v>
      </c>
      <c r="K2190" s="3">
        <v>1550.4</v>
      </c>
      <c r="L2190" s="3">
        <v>0</v>
      </c>
      <c r="M2190" s="3"/>
      <c r="N2190" s="3">
        <v>0</v>
      </c>
      <c r="O2190" s="3">
        <v>0.77</v>
      </c>
      <c r="P2190" s="3">
        <v>172300</v>
      </c>
      <c r="Q2190" s="1">
        <v>45017</v>
      </c>
      <c r="R2190" t="s">
        <v>392</v>
      </c>
    </row>
    <row r="2191" spans="1:18" x14ac:dyDescent="0.25">
      <c r="A2191" t="s">
        <v>613</v>
      </c>
      <c r="B2191" t="s">
        <v>614</v>
      </c>
      <c r="C2191" s="3">
        <v>292125</v>
      </c>
      <c r="D2191" s="3">
        <v>0</v>
      </c>
      <c r="E2191" s="3">
        <v>262468.36</v>
      </c>
      <c r="F2191" s="3">
        <v>42780.06</v>
      </c>
      <c r="G2191" s="3">
        <v>0</v>
      </c>
      <c r="H2191" s="3">
        <v>39630.449999999997</v>
      </c>
      <c r="I2191" s="3">
        <v>10569.51</v>
      </c>
      <c r="J2191" s="3">
        <v>0</v>
      </c>
      <c r="K2191" s="3">
        <v>1032.22</v>
      </c>
      <c r="L2191" s="3">
        <v>0</v>
      </c>
      <c r="M2191" s="3"/>
      <c r="N2191" s="3">
        <v>6945</v>
      </c>
      <c r="O2191" s="3">
        <v>0.4</v>
      </c>
      <c r="P2191" s="3">
        <v>363426</v>
      </c>
      <c r="Q2191" s="1">
        <v>45017</v>
      </c>
      <c r="R2191" t="s">
        <v>2458</v>
      </c>
    </row>
    <row r="2192" spans="1:18" x14ac:dyDescent="0.25">
      <c r="A2192" t="s">
        <v>615</v>
      </c>
      <c r="B2192" t="s">
        <v>1168</v>
      </c>
      <c r="C2192" s="3">
        <v>39322</v>
      </c>
      <c r="D2192" s="3">
        <v>39322</v>
      </c>
      <c r="E2192" s="3">
        <v>0</v>
      </c>
      <c r="F2192" s="3">
        <v>0</v>
      </c>
      <c r="G2192" s="3">
        <v>0</v>
      </c>
      <c r="H2192" s="3">
        <v>39630.449999999997</v>
      </c>
      <c r="I2192" s="3">
        <v>7052.39</v>
      </c>
      <c r="J2192" s="3">
        <v>451.2</v>
      </c>
      <c r="K2192" s="3">
        <v>688.61</v>
      </c>
      <c r="L2192" s="3">
        <v>0</v>
      </c>
      <c r="M2192" s="3"/>
      <c r="N2192" s="3">
        <v>-4286.9399999999996</v>
      </c>
      <c r="O2192" s="3">
        <v>0.28999999999999998</v>
      </c>
      <c r="P2192" s="3">
        <v>43536</v>
      </c>
      <c r="Q2192" s="1">
        <v>45017</v>
      </c>
      <c r="R2192" t="s">
        <v>616</v>
      </c>
    </row>
    <row r="2193" spans="1:18" x14ac:dyDescent="0.25">
      <c r="A2193" t="s">
        <v>1169</v>
      </c>
      <c r="B2193" t="s">
        <v>618</v>
      </c>
      <c r="C2193" s="3">
        <v>98214</v>
      </c>
      <c r="D2193" s="3">
        <v>90000</v>
      </c>
      <c r="E2193" s="3">
        <v>8214</v>
      </c>
      <c r="F2193" s="3">
        <v>1841.15</v>
      </c>
      <c r="G2193" s="3">
        <v>0</v>
      </c>
      <c r="H2193" s="3">
        <v>39630.449999999997</v>
      </c>
      <c r="I2193" s="3">
        <v>7052.39</v>
      </c>
      <c r="J2193" s="3">
        <v>451.2</v>
      </c>
      <c r="K2193" s="3">
        <v>688.61</v>
      </c>
      <c r="L2193" s="3">
        <v>0</v>
      </c>
      <c r="M2193" s="3"/>
      <c r="N2193" s="3">
        <v>6945</v>
      </c>
      <c r="O2193" s="3">
        <v>0.2</v>
      </c>
      <c r="P2193" s="3">
        <v>64823</v>
      </c>
      <c r="Q2193" s="1">
        <v>45017</v>
      </c>
      <c r="R2193" t="s">
        <v>2459</v>
      </c>
    </row>
    <row r="2194" spans="1:18" x14ac:dyDescent="0.25">
      <c r="A2194" t="s">
        <v>1170</v>
      </c>
      <c r="B2194" t="s">
        <v>620</v>
      </c>
      <c r="C2194" s="3">
        <v>40039</v>
      </c>
      <c r="D2194" s="3">
        <v>40039</v>
      </c>
      <c r="E2194" s="3">
        <v>0</v>
      </c>
      <c r="F2194" s="3">
        <v>0</v>
      </c>
      <c r="G2194" s="3">
        <v>0</v>
      </c>
      <c r="H2194" s="3">
        <v>39630.449999999997</v>
      </c>
      <c r="I2194" s="3">
        <v>7784.87</v>
      </c>
      <c r="J2194" s="3">
        <v>498</v>
      </c>
      <c r="K2194" s="3">
        <v>760.22</v>
      </c>
      <c r="L2194" s="3">
        <v>0</v>
      </c>
      <c r="M2194" s="3"/>
      <c r="N2194" s="3">
        <v>-4354.5600000000004</v>
      </c>
      <c r="O2194" s="3">
        <v>0.02</v>
      </c>
      <c r="P2194" s="3">
        <v>44319</v>
      </c>
      <c r="Q2194" s="1">
        <v>45017</v>
      </c>
      <c r="R2194" t="s">
        <v>2460</v>
      </c>
    </row>
    <row r="2195" spans="1:18" x14ac:dyDescent="0.25">
      <c r="A2195" t="s">
        <v>621</v>
      </c>
      <c r="B2195" t="s">
        <v>1303</v>
      </c>
      <c r="C2195" s="3">
        <v>2843052</v>
      </c>
      <c r="D2195" s="3">
        <v>0</v>
      </c>
      <c r="E2195" s="3">
        <v>1771283.44</v>
      </c>
      <c r="F2195" s="3" t="s">
        <v>72</v>
      </c>
      <c r="G2195" s="3">
        <v>0</v>
      </c>
      <c r="H2195" s="3">
        <v>39630.449999999997</v>
      </c>
      <c r="I2195" s="3">
        <v>7052.39</v>
      </c>
      <c r="J2195" s="3">
        <v>451.2</v>
      </c>
      <c r="K2195" s="3">
        <v>688.61</v>
      </c>
      <c r="L2195" s="3">
        <v>0</v>
      </c>
      <c r="M2195" s="3"/>
      <c r="N2195" s="3">
        <v>0</v>
      </c>
      <c r="O2195" s="3">
        <v>0.18</v>
      </c>
      <c r="P2195" s="3">
        <v>2979439</v>
      </c>
      <c r="Q2195" s="1">
        <v>45017</v>
      </c>
      <c r="R2195" t="s">
        <v>2461</v>
      </c>
    </row>
    <row r="2196" spans="1:18" x14ac:dyDescent="0.25">
      <c r="A2196" t="s">
        <v>1171</v>
      </c>
      <c r="B2196" t="s">
        <v>452</v>
      </c>
      <c r="C2196" s="3">
        <v>39306</v>
      </c>
      <c r="D2196" s="3">
        <v>39306</v>
      </c>
      <c r="E2196" s="3">
        <v>0</v>
      </c>
      <c r="F2196" s="3">
        <v>0</v>
      </c>
      <c r="G2196" s="3">
        <v>0</v>
      </c>
      <c r="H2196" s="3">
        <v>39630.449999999997</v>
      </c>
      <c r="I2196" s="3">
        <v>7052.39</v>
      </c>
      <c r="J2196" s="3">
        <v>451.2</v>
      </c>
      <c r="K2196" s="3">
        <v>688.61</v>
      </c>
      <c r="L2196" s="3">
        <v>0</v>
      </c>
      <c r="M2196" s="3"/>
      <c r="N2196" s="3">
        <v>-4286.9399999999996</v>
      </c>
      <c r="O2196" s="3">
        <v>0.28999999999999998</v>
      </c>
      <c r="P2196" s="3">
        <v>43536</v>
      </c>
      <c r="Q2196" s="1">
        <v>45017</v>
      </c>
      <c r="R2196" t="s">
        <v>2403</v>
      </c>
    </row>
    <row r="2197" spans="1:18" x14ac:dyDescent="0.25">
      <c r="A2197" t="s">
        <v>1172</v>
      </c>
      <c r="B2197" t="s">
        <v>625</v>
      </c>
      <c r="C2197" s="3">
        <v>39621</v>
      </c>
      <c r="D2197" s="3">
        <v>39949.5</v>
      </c>
      <c r="E2197" s="3">
        <v>0</v>
      </c>
      <c r="F2197" s="3">
        <v>0</v>
      </c>
      <c r="G2197" s="3">
        <v>328.5</v>
      </c>
      <c r="H2197" s="3">
        <v>39630.449999999997</v>
      </c>
      <c r="I2197" s="3">
        <v>7052.39</v>
      </c>
      <c r="J2197" s="3">
        <v>451.2</v>
      </c>
      <c r="K2197" s="3">
        <v>688.61</v>
      </c>
      <c r="L2197" s="3">
        <v>0</v>
      </c>
      <c r="M2197" s="3"/>
      <c r="N2197" s="3">
        <v>-3961.35</v>
      </c>
      <c r="O2197" s="3">
        <v>0.2</v>
      </c>
      <c r="P2197" s="3">
        <v>43533</v>
      </c>
      <c r="Q2197" s="1">
        <v>45017</v>
      </c>
      <c r="R2197" t="s">
        <v>2462</v>
      </c>
    </row>
    <row r="2198" spans="1:18" x14ac:dyDescent="0.25">
      <c r="A2198" t="s">
        <v>1173</v>
      </c>
      <c r="B2198" t="s">
        <v>1304</v>
      </c>
      <c r="C2198" s="3">
        <v>2922024</v>
      </c>
      <c r="D2198" s="3">
        <v>0</v>
      </c>
      <c r="E2198" s="3">
        <v>1816885.25</v>
      </c>
      <c r="F2198" s="3" t="s">
        <v>72</v>
      </c>
      <c r="G2198" s="3">
        <v>0</v>
      </c>
      <c r="H2198" s="3">
        <v>39630.449999999997</v>
      </c>
      <c r="I2198" s="3">
        <v>7058.45</v>
      </c>
      <c r="J2198" s="3">
        <v>451.2</v>
      </c>
      <c r="K2198" s="3">
        <v>688.95</v>
      </c>
      <c r="L2198" s="3">
        <v>0</v>
      </c>
      <c r="M2198" s="3"/>
      <c r="N2198" s="3">
        <v>0</v>
      </c>
      <c r="O2198" s="3">
        <v>0.69</v>
      </c>
      <c r="P2198" s="3">
        <v>3060698</v>
      </c>
      <c r="Q2198" s="1">
        <v>45017</v>
      </c>
      <c r="R2198" t="s">
        <v>2463</v>
      </c>
    </row>
    <row r="2199" spans="1:18" x14ac:dyDescent="0.25">
      <c r="A2199" t="s">
        <v>628</v>
      </c>
      <c r="B2199" t="s">
        <v>1401</v>
      </c>
      <c r="C2199" s="3">
        <v>164909</v>
      </c>
      <c r="D2199" s="3">
        <v>50000</v>
      </c>
      <c r="E2199" s="3">
        <v>114909</v>
      </c>
      <c r="F2199" s="3">
        <v>7928.8</v>
      </c>
      <c r="G2199" s="3">
        <v>0</v>
      </c>
      <c r="H2199" s="3">
        <v>39630.449999999997</v>
      </c>
      <c r="I2199" s="3">
        <v>7052.39</v>
      </c>
      <c r="J2199" s="3">
        <v>0</v>
      </c>
      <c r="K2199" s="3">
        <v>688.61</v>
      </c>
      <c r="L2199" s="3">
        <v>0</v>
      </c>
      <c r="M2199" s="3"/>
      <c r="N2199" s="3">
        <v>6819</v>
      </c>
      <c r="O2199" s="3">
        <v>0.75</v>
      </c>
      <c r="P2199" s="3">
        <v>177029</v>
      </c>
      <c r="Q2199" s="1">
        <v>45017</v>
      </c>
      <c r="R2199" t="s">
        <v>629</v>
      </c>
    </row>
    <row r="2200" spans="1:18" x14ac:dyDescent="0.25">
      <c r="A2200" t="s">
        <v>630</v>
      </c>
      <c r="B2200" t="s">
        <v>631</v>
      </c>
      <c r="C2200" s="3">
        <v>43945</v>
      </c>
      <c r="D2200" s="3">
        <v>43945</v>
      </c>
      <c r="E2200" s="3">
        <v>0</v>
      </c>
      <c r="F2200" s="3">
        <v>0</v>
      </c>
      <c r="G2200" s="3">
        <v>0</v>
      </c>
      <c r="H2200" s="3">
        <v>39630.449999999997</v>
      </c>
      <c r="I2200" s="3">
        <v>7064.5</v>
      </c>
      <c r="J2200" s="3">
        <v>0</v>
      </c>
      <c r="K2200" s="3">
        <v>689.64</v>
      </c>
      <c r="L2200" s="3">
        <v>0</v>
      </c>
      <c r="M2200" s="3"/>
      <c r="N2200" s="3">
        <v>-4288.03</v>
      </c>
      <c r="O2200" s="3">
        <v>0.44</v>
      </c>
      <c r="P2200" s="3">
        <v>43097</v>
      </c>
      <c r="Q2200" s="1">
        <v>45017</v>
      </c>
      <c r="R2200" t="s">
        <v>2464</v>
      </c>
    </row>
    <row r="2201" spans="1:18" x14ac:dyDescent="0.25">
      <c r="A2201" t="s">
        <v>1736</v>
      </c>
      <c r="B2201" t="s">
        <v>633</v>
      </c>
      <c r="C2201" s="3">
        <v>39316</v>
      </c>
      <c r="D2201" s="3">
        <v>39316</v>
      </c>
      <c r="E2201" s="3">
        <v>0</v>
      </c>
      <c r="F2201" s="3">
        <v>0</v>
      </c>
      <c r="G2201" s="3">
        <v>0</v>
      </c>
      <c r="H2201" s="3">
        <v>39630.449999999997</v>
      </c>
      <c r="I2201" s="3">
        <v>7046.34</v>
      </c>
      <c r="J2201" s="3">
        <v>451.2</v>
      </c>
      <c r="K2201" s="3">
        <v>687.92</v>
      </c>
      <c r="L2201" s="3">
        <v>0</v>
      </c>
      <c r="M2201" s="3"/>
      <c r="N2201" s="3">
        <v>-4286.3900000000003</v>
      </c>
      <c r="O2201" s="3">
        <v>0.48</v>
      </c>
      <c r="P2201" s="3">
        <v>43530</v>
      </c>
      <c r="Q2201" s="1">
        <v>45017</v>
      </c>
      <c r="R2201" t="s">
        <v>2465</v>
      </c>
    </row>
    <row r="2202" spans="1:18" x14ac:dyDescent="0.25">
      <c r="A2202" t="s">
        <v>1738</v>
      </c>
      <c r="B2202" t="s">
        <v>635</v>
      </c>
      <c r="C2202" s="3">
        <v>39328</v>
      </c>
      <c r="D2202" s="3">
        <v>39328</v>
      </c>
      <c r="E2202" s="3">
        <v>0</v>
      </c>
      <c r="F2202" s="3">
        <v>0</v>
      </c>
      <c r="G2202" s="3">
        <v>0</v>
      </c>
      <c r="H2202" s="3">
        <v>39630.449999999997</v>
      </c>
      <c r="I2202" s="3">
        <v>7058.45</v>
      </c>
      <c r="J2202" s="3">
        <v>451.2</v>
      </c>
      <c r="K2202" s="3">
        <v>688.95</v>
      </c>
      <c r="L2202" s="3">
        <v>0</v>
      </c>
      <c r="M2202" s="3"/>
      <c r="N2202" s="3">
        <v>-4286.9399999999996</v>
      </c>
      <c r="O2202" s="3">
        <v>0.89</v>
      </c>
      <c r="P2202" s="3">
        <v>43543</v>
      </c>
      <c r="Q2202" s="1">
        <v>45017</v>
      </c>
      <c r="R2202" t="s">
        <v>2466</v>
      </c>
    </row>
    <row r="2203" spans="1:18" x14ac:dyDescent="0.25">
      <c r="A2203" t="s">
        <v>1739</v>
      </c>
      <c r="B2203" t="s">
        <v>1402</v>
      </c>
      <c r="C2203" s="3">
        <v>86271</v>
      </c>
      <c r="D2203" s="3">
        <v>85682</v>
      </c>
      <c r="E2203" s="3">
        <v>0</v>
      </c>
      <c r="F2203" s="3">
        <v>0</v>
      </c>
      <c r="G2203" s="3">
        <v>0</v>
      </c>
      <c r="H2203" s="3">
        <v>39630.449999999997</v>
      </c>
      <c r="I2203" s="3">
        <v>7052.39</v>
      </c>
      <c r="J2203" s="3">
        <v>451.2</v>
      </c>
      <c r="K2203" s="3">
        <v>688.61</v>
      </c>
      <c r="L2203" s="3">
        <v>0</v>
      </c>
      <c r="M2203" s="3"/>
      <c r="N2203" s="3">
        <v>0</v>
      </c>
      <c r="O2203" s="3">
        <v>0.35</v>
      </c>
      <c r="P2203" s="3">
        <v>47823</v>
      </c>
      <c r="Q2203" s="1">
        <v>45017</v>
      </c>
      <c r="R2203" t="s">
        <v>637</v>
      </c>
    </row>
    <row r="2204" spans="1:18" x14ac:dyDescent="0.25">
      <c r="A2204" t="s">
        <v>1740</v>
      </c>
      <c r="B2204" t="s">
        <v>1305</v>
      </c>
      <c r="C2204" s="3">
        <v>2623676</v>
      </c>
      <c r="D2204" s="3">
        <v>0</v>
      </c>
      <c r="E2204" s="3">
        <v>1638829.89</v>
      </c>
      <c r="F2204" s="3" t="s">
        <v>72</v>
      </c>
      <c r="G2204" s="3">
        <v>0</v>
      </c>
      <c r="H2204" s="3">
        <v>39630.449999999997</v>
      </c>
      <c r="I2204" s="3">
        <v>5290.81</v>
      </c>
      <c r="J2204" s="3">
        <v>337.2</v>
      </c>
      <c r="K2204" s="3">
        <v>516.46</v>
      </c>
      <c r="L2204" s="3">
        <v>0</v>
      </c>
      <c r="M2204" s="3"/>
      <c r="N2204" s="3">
        <v>0</v>
      </c>
      <c r="O2204" s="3">
        <v>0.59</v>
      </c>
      <c r="P2204" s="3">
        <v>2751393</v>
      </c>
      <c r="Q2204" s="1">
        <v>45017</v>
      </c>
      <c r="R2204" t="s">
        <v>2467</v>
      </c>
    </row>
    <row r="2205" spans="1:18" x14ac:dyDescent="0.25">
      <c r="A2205" t="s">
        <v>1741</v>
      </c>
      <c r="B2205" t="s">
        <v>1177</v>
      </c>
      <c r="C2205" s="3">
        <v>44538</v>
      </c>
      <c r="D2205" s="3">
        <v>45281</v>
      </c>
      <c r="E2205" s="3">
        <v>0</v>
      </c>
      <c r="F2205" s="3">
        <v>743</v>
      </c>
      <c r="G2205" s="3">
        <v>743</v>
      </c>
      <c r="H2205" s="3">
        <v>39630.449999999997</v>
      </c>
      <c r="I2205" s="3">
        <v>5296.86</v>
      </c>
      <c r="J2205" s="3">
        <v>339.6</v>
      </c>
      <c r="K2205" s="3">
        <v>517.14</v>
      </c>
      <c r="L2205" s="3">
        <v>0</v>
      </c>
      <c r="M2205" s="3"/>
      <c r="N2205" s="3">
        <v>6945</v>
      </c>
      <c r="O2205" s="3">
        <v>0.95</v>
      </c>
      <c r="P2205" s="3">
        <v>52730</v>
      </c>
      <c r="Q2205" s="1">
        <v>45017</v>
      </c>
      <c r="R2205" t="s">
        <v>2681</v>
      </c>
    </row>
    <row r="2206" spans="1:18" x14ac:dyDescent="0.25">
      <c r="A2206" t="s">
        <v>1742</v>
      </c>
      <c r="B2206" t="s">
        <v>33</v>
      </c>
      <c r="C2206" s="3">
        <v>83409</v>
      </c>
      <c r="D2206" s="3">
        <v>39604</v>
      </c>
      <c r="E2206" s="3">
        <v>43805</v>
      </c>
      <c r="F2206" s="3">
        <v>2820.81</v>
      </c>
      <c r="G2206" s="3">
        <v>0</v>
      </c>
      <c r="H2206" s="3">
        <v>39630.449999999997</v>
      </c>
      <c r="I2206" s="3">
        <v>5466.36</v>
      </c>
      <c r="J2206" s="3">
        <v>350.4</v>
      </c>
      <c r="K2206" s="3">
        <v>533.66999999999996</v>
      </c>
      <c r="L2206" s="3">
        <v>0</v>
      </c>
      <c r="M2206" s="3"/>
      <c r="N2206" s="3">
        <v>0</v>
      </c>
      <c r="O2206" s="3">
        <v>0.31</v>
      </c>
      <c r="P2206" s="3">
        <v>92607</v>
      </c>
      <c r="Q2206" s="1">
        <v>45017</v>
      </c>
      <c r="R2206" t="s">
        <v>33</v>
      </c>
    </row>
    <row r="2207" spans="1:18" x14ac:dyDescent="0.25">
      <c r="A2207" t="s">
        <v>1743</v>
      </c>
      <c r="B2207" t="s">
        <v>644</v>
      </c>
      <c r="C2207" s="3">
        <v>37715</v>
      </c>
      <c r="D2207" s="3">
        <v>37715</v>
      </c>
      <c r="E2207" s="3">
        <v>0</v>
      </c>
      <c r="F2207" s="3">
        <v>0</v>
      </c>
      <c r="G2207" s="3">
        <v>0</v>
      </c>
      <c r="H2207" s="3">
        <v>39630.449999999997</v>
      </c>
      <c r="I2207" s="3">
        <v>5411.88</v>
      </c>
      <c r="J2207" s="3">
        <v>345.6</v>
      </c>
      <c r="K2207" s="3">
        <v>528.51</v>
      </c>
      <c r="L2207" s="3">
        <v>0</v>
      </c>
      <c r="M2207" s="3"/>
      <c r="N2207" s="3">
        <v>-4135.32</v>
      </c>
      <c r="O2207" s="3">
        <v>0.88</v>
      </c>
      <c r="P2207" s="3">
        <v>41782</v>
      </c>
      <c r="Q2207" s="1">
        <v>45017</v>
      </c>
      <c r="R2207" t="s">
        <v>2468</v>
      </c>
    </row>
    <row r="2208" spans="1:18" x14ac:dyDescent="0.25">
      <c r="A2208" t="s">
        <v>645</v>
      </c>
      <c r="B2208" t="s">
        <v>1306</v>
      </c>
      <c r="C2208" s="3">
        <v>2614447</v>
      </c>
      <c r="D2208" s="3">
        <v>0</v>
      </c>
      <c r="E2208" s="3">
        <v>1634090.68</v>
      </c>
      <c r="F2208" s="3" t="s">
        <v>72</v>
      </c>
      <c r="G2208" s="3">
        <v>0</v>
      </c>
      <c r="H2208" s="3">
        <v>39630.449999999997</v>
      </c>
      <c r="I2208" s="3">
        <v>5466.36</v>
      </c>
      <c r="J2208" s="3">
        <v>350.4</v>
      </c>
      <c r="K2208" s="3">
        <v>533.66999999999996</v>
      </c>
      <c r="L2208" s="3">
        <v>0</v>
      </c>
      <c r="M2208" s="3"/>
      <c r="N2208" s="3">
        <v>0</v>
      </c>
      <c r="O2208" s="3">
        <v>0.59</v>
      </c>
      <c r="P2208" s="3">
        <v>2742133</v>
      </c>
      <c r="Q2208" s="1">
        <v>45017</v>
      </c>
      <c r="R2208" t="s">
        <v>2469</v>
      </c>
    </row>
    <row r="2209" spans="1:18" x14ac:dyDescent="0.25">
      <c r="A2209" t="s">
        <v>647</v>
      </c>
      <c r="B2209" t="s">
        <v>648</v>
      </c>
      <c r="C2209" s="3">
        <v>37770</v>
      </c>
      <c r="D2209" s="3">
        <v>37770</v>
      </c>
      <c r="E2209" s="3">
        <v>0</v>
      </c>
      <c r="F2209" s="3">
        <v>0</v>
      </c>
      <c r="G2209" s="3">
        <v>0</v>
      </c>
      <c r="H2209" s="3">
        <v>39630.449999999997</v>
      </c>
      <c r="I2209" s="3">
        <v>5466.36</v>
      </c>
      <c r="J2209" s="3">
        <v>350.4</v>
      </c>
      <c r="K2209" s="3">
        <v>533.66999999999996</v>
      </c>
      <c r="L2209" s="3">
        <v>0</v>
      </c>
      <c r="M2209" s="3"/>
      <c r="N2209" s="3">
        <v>-4140.2299999999996</v>
      </c>
      <c r="O2209" s="3">
        <v>0.35</v>
      </c>
      <c r="P2209" s="3">
        <v>41841</v>
      </c>
      <c r="Q2209" s="1">
        <v>45017</v>
      </c>
      <c r="R2209" t="s">
        <v>2470</v>
      </c>
    </row>
    <row r="2210" spans="1:18" x14ac:dyDescent="0.25">
      <c r="A2210" t="s">
        <v>1746</v>
      </c>
      <c r="B2210" t="s">
        <v>650</v>
      </c>
      <c r="C2210" s="3">
        <v>48211</v>
      </c>
      <c r="D2210" s="3">
        <v>48211</v>
      </c>
      <c r="E2210" s="3">
        <v>0</v>
      </c>
      <c r="F2210" s="3">
        <v>100.06</v>
      </c>
      <c r="G2210" s="3">
        <v>0</v>
      </c>
      <c r="H2210" s="3">
        <v>39630.449999999997</v>
      </c>
      <c r="I2210" s="3">
        <v>5466.36</v>
      </c>
      <c r="J2210" s="3">
        <v>0</v>
      </c>
      <c r="K2210" s="3">
        <v>533.66999999999996</v>
      </c>
      <c r="L2210" s="3">
        <v>0</v>
      </c>
      <c r="M2210" s="3"/>
      <c r="N2210" s="3">
        <v>36859.769999999997</v>
      </c>
      <c r="O2210" s="3">
        <v>0.69</v>
      </c>
      <c r="P2210" s="3">
        <v>82591</v>
      </c>
      <c r="Q2210" s="1">
        <v>45017</v>
      </c>
      <c r="R2210" t="s">
        <v>2471</v>
      </c>
    </row>
    <row r="2211" spans="1:18" x14ac:dyDescent="0.25">
      <c r="A2211" t="s">
        <v>651</v>
      </c>
      <c r="B2211" t="s">
        <v>652</v>
      </c>
      <c r="C2211" s="3">
        <v>48426</v>
      </c>
      <c r="D2211" s="3">
        <v>48426</v>
      </c>
      <c r="E2211" s="3">
        <v>0</v>
      </c>
      <c r="F2211" s="3">
        <v>0</v>
      </c>
      <c r="G2211" s="3">
        <v>0</v>
      </c>
      <c r="H2211" s="3">
        <v>39630.449999999997</v>
      </c>
      <c r="I2211" s="3">
        <v>5466.36</v>
      </c>
      <c r="J2211" s="3">
        <v>0</v>
      </c>
      <c r="K2211" s="3">
        <v>533.66999999999996</v>
      </c>
      <c r="L2211" s="3">
        <v>11104.4</v>
      </c>
      <c r="M2211" s="3"/>
      <c r="N2211" s="3">
        <v>-4140.2299999999996</v>
      </c>
      <c r="O2211" s="3">
        <v>0.35</v>
      </c>
      <c r="P2211" s="3">
        <v>52595</v>
      </c>
      <c r="Q2211" s="1">
        <v>45017</v>
      </c>
      <c r="R2211" t="s">
        <v>2472</v>
      </c>
    </row>
    <row r="2212" spans="1:18" x14ac:dyDescent="0.25">
      <c r="A2212" t="s">
        <v>1748</v>
      </c>
      <c r="B2212" t="s">
        <v>1049</v>
      </c>
      <c r="C2212" s="3">
        <v>41513</v>
      </c>
      <c r="D2212" s="3">
        <v>41513</v>
      </c>
      <c r="E2212" s="3">
        <v>0</v>
      </c>
      <c r="F2212" s="3">
        <v>0</v>
      </c>
      <c r="G2212" s="3">
        <v>0</v>
      </c>
      <c r="H2212" s="3">
        <v>39630.449999999997</v>
      </c>
      <c r="I2212" s="3">
        <v>5466.36</v>
      </c>
      <c r="J2212" s="3">
        <v>350.4</v>
      </c>
      <c r="K2212" s="3">
        <v>533.66999999999996</v>
      </c>
      <c r="L2212" s="3">
        <v>0</v>
      </c>
      <c r="M2212" s="3"/>
      <c r="N2212" s="3">
        <v>-4140.2299999999996</v>
      </c>
      <c r="O2212" s="3">
        <v>0.35</v>
      </c>
      <c r="P2212" s="3">
        <v>41841</v>
      </c>
      <c r="Q2212" s="1">
        <v>45017</v>
      </c>
      <c r="R2212" t="s">
        <v>29</v>
      </c>
    </row>
    <row r="2213" spans="1:18" x14ac:dyDescent="0.25">
      <c r="A2213" t="s">
        <v>1749</v>
      </c>
      <c r="B2213" t="s">
        <v>1049</v>
      </c>
      <c r="C2213" s="3">
        <v>41557</v>
      </c>
      <c r="D2213" s="3">
        <v>41557</v>
      </c>
      <c r="E2213" s="3">
        <v>0</v>
      </c>
      <c r="F2213" s="3">
        <v>0</v>
      </c>
      <c r="G2213" s="3">
        <v>0</v>
      </c>
      <c r="H2213" s="3">
        <v>39630.449999999997</v>
      </c>
      <c r="I2213" s="3">
        <v>5508.74</v>
      </c>
      <c r="J2213" s="3">
        <v>351.6</v>
      </c>
      <c r="K2213" s="3">
        <v>537.79999999999995</v>
      </c>
      <c r="L2213" s="3">
        <v>0</v>
      </c>
      <c r="M2213" s="3"/>
      <c r="N2213" s="3">
        <v>-4144.05</v>
      </c>
      <c r="O2213" s="3">
        <v>0.46</v>
      </c>
      <c r="P2213" s="3">
        <v>41885</v>
      </c>
      <c r="Q2213" s="1">
        <v>45017</v>
      </c>
      <c r="R2213" t="s">
        <v>29</v>
      </c>
    </row>
    <row r="2214" spans="1:18" x14ac:dyDescent="0.25">
      <c r="A2214" t="s">
        <v>1750</v>
      </c>
      <c r="B2214" t="s">
        <v>500</v>
      </c>
      <c r="C2214" s="3">
        <v>43141</v>
      </c>
      <c r="D2214" s="3">
        <v>43141</v>
      </c>
      <c r="E2214" s="3">
        <v>0</v>
      </c>
      <c r="F2214" s="3">
        <v>0</v>
      </c>
      <c r="G2214" s="3">
        <v>0</v>
      </c>
      <c r="H2214" s="3">
        <v>39630.449999999997</v>
      </c>
      <c r="I2214" s="3">
        <v>6997.91</v>
      </c>
      <c r="J2214" s="3">
        <v>448.8</v>
      </c>
      <c r="K2214" s="3">
        <v>683.44</v>
      </c>
      <c r="L2214" s="3">
        <v>0</v>
      </c>
      <c r="M2214" s="3"/>
      <c r="N2214" s="3">
        <v>0</v>
      </c>
      <c r="O2214" s="3">
        <v>0.4</v>
      </c>
      <c r="P2214" s="3">
        <v>47761</v>
      </c>
      <c r="Q2214" s="1">
        <v>45017</v>
      </c>
      <c r="R2214" t="s">
        <v>500</v>
      </c>
    </row>
    <row r="2215" spans="1:18" x14ac:dyDescent="0.25">
      <c r="A2215" t="s">
        <v>1751</v>
      </c>
      <c r="B2215" t="s">
        <v>657</v>
      </c>
      <c r="C2215" s="3">
        <v>1154604</v>
      </c>
      <c r="D2215" s="3">
        <v>0</v>
      </c>
      <c r="E2215" s="3">
        <v>741370.99</v>
      </c>
      <c r="F2215" s="3">
        <v>450301.56</v>
      </c>
      <c r="G2215" s="3">
        <v>0</v>
      </c>
      <c r="H2215" s="3">
        <v>39630.449999999997</v>
      </c>
      <c r="I2215" s="3">
        <v>8813.98</v>
      </c>
      <c r="J2215" s="3">
        <v>562.79999999999995</v>
      </c>
      <c r="K2215" s="3">
        <v>860.76</v>
      </c>
      <c r="L2215" s="3">
        <v>0</v>
      </c>
      <c r="M2215" s="3"/>
      <c r="N2215" s="3">
        <v>0</v>
      </c>
      <c r="O2215" s="3">
        <v>0.46</v>
      </c>
      <c r="P2215" s="3">
        <v>1241541</v>
      </c>
      <c r="Q2215" s="1">
        <v>45017</v>
      </c>
      <c r="R2215" t="s">
        <v>657</v>
      </c>
    </row>
    <row r="2216" spans="1:18" x14ac:dyDescent="0.25">
      <c r="A2216" t="s">
        <v>1752</v>
      </c>
      <c r="B2216" t="s">
        <v>500</v>
      </c>
      <c r="C2216" s="3">
        <v>43198</v>
      </c>
      <c r="D2216" s="3">
        <v>43198</v>
      </c>
      <c r="E2216" s="3">
        <v>0</v>
      </c>
      <c r="F2216" s="3">
        <v>0</v>
      </c>
      <c r="G2216" s="3">
        <v>0</v>
      </c>
      <c r="H2216" s="3">
        <v>39630.449999999997</v>
      </c>
      <c r="I2216" s="3">
        <v>7052.39</v>
      </c>
      <c r="J2216" s="3">
        <v>451.2</v>
      </c>
      <c r="K2216" s="3">
        <v>688.61</v>
      </c>
      <c r="L2216" s="3">
        <v>0</v>
      </c>
      <c r="M2216" s="3"/>
      <c r="N2216" s="3">
        <v>0</v>
      </c>
      <c r="O2216" s="3">
        <v>0.35</v>
      </c>
      <c r="P2216" s="3">
        <v>47823</v>
      </c>
      <c r="Q2216" s="1">
        <v>45017</v>
      </c>
      <c r="R2216" t="s">
        <v>500</v>
      </c>
    </row>
    <row r="2217" spans="1:18" x14ac:dyDescent="0.25">
      <c r="A2217" t="s">
        <v>1753</v>
      </c>
      <c r="B2217" t="s">
        <v>660</v>
      </c>
      <c r="C2217" s="3">
        <v>37596</v>
      </c>
      <c r="D2217" s="3">
        <v>37596</v>
      </c>
      <c r="E2217" s="3">
        <v>0</v>
      </c>
      <c r="F2217" s="3">
        <v>0</v>
      </c>
      <c r="G2217" s="3">
        <v>0</v>
      </c>
      <c r="H2217" s="3">
        <v>39630.449999999997</v>
      </c>
      <c r="I2217" s="3">
        <v>5290.81</v>
      </c>
      <c r="J2217" s="3">
        <v>337.2</v>
      </c>
      <c r="K2217" s="3">
        <v>516.46</v>
      </c>
      <c r="L2217" s="3">
        <v>0</v>
      </c>
      <c r="M2217" s="3"/>
      <c r="N2217" s="3">
        <v>-4123.87</v>
      </c>
      <c r="O2217" s="3">
        <v>0.95</v>
      </c>
      <c r="P2217" s="3">
        <v>41652</v>
      </c>
      <c r="Q2217" s="1">
        <v>45017</v>
      </c>
      <c r="R2217" t="s">
        <v>2473</v>
      </c>
    </row>
    <row r="2218" spans="1:18" x14ac:dyDescent="0.25">
      <c r="A2218" t="s">
        <v>1754</v>
      </c>
      <c r="B2218" t="s">
        <v>33</v>
      </c>
      <c r="C2218" s="3">
        <v>83023</v>
      </c>
      <c r="D2218" s="3">
        <v>39418</v>
      </c>
      <c r="E2218" s="3">
        <v>43605</v>
      </c>
      <c r="F2218" s="3">
        <v>2807.91</v>
      </c>
      <c r="G2218" s="3">
        <v>0</v>
      </c>
      <c r="H2218" s="3">
        <v>39630.449999999997</v>
      </c>
      <c r="I2218" s="3">
        <v>5290.81</v>
      </c>
      <c r="J2218" s="3">
        <v>337.2</v>
      </c>
      <c r="K2218" s="3">
        <v>516.46</v>
      </c>
      <c r="L2218" s="3">
        <v>0</v>
      </c>
      <c r="M2218" s="3"/>
      <c r="N2218" s="3">
        <v>0</v>
      </c>
      <c r="O2218" s="3">
        <v>0.17</v>
      </c>
      <c r="P2218" s="3">
        <v>92188</v>
      </c>
      <c r="Q2218" s="1">
        <v>45017</v>
      </c>
      <c r="R2218" t="s">
        <v>33</v>
      </c>
    </row>
    <row r="2219" spans="1:18" x14ac:dyDescent="0.25">
      <c r="A2219" t="s">
        <v>1755</v>
      </c>
      <c r="B2219" t="s">
        <v>663</v>
      </c>
      <c r="C2219" s="3">
        <v>44530</v>
      </c>
      <c r="D2219" s="3">
        <v>44530</v>
      </c>
      <c r="E2219" s="3">
        <v>0</v>
      </c>
      <c r="F2219" s="3">
        <v>0</v>
      </c>
      <c r="G2219" s="3">
        <v>0</v>
      </c>
      <c r="H2219" s="3">
        <v>39630.449999999997</v>
      </c>
      <c r="I2219" s="3">
        <v>5278.7</v>
      </c>
      <c r="J2219" s="3">
        <v>337.2</v>
      </c>
      <c r="K2219" s="3">
        <v>515.41999999999996</v>
      </c>
      <c r="L2219" s="3">
        <v>0</v>
      </c>
      <c r="M2219" s="3"/>
      <c r="N2219" s="3">
        <v>2821.67</v>
      </c>
      <c r="O2219" s="3">
        <v>0.56000000000000005</v>
      </c>
      <c r="P2219" s="3">
        <v>48584</v>
      </c>
      <c r="Q2219" s="1">
        <v>45017</v>
      </c>
      <c r="R2219" t="s">
        <v>2474</v>
      </c>
    </row>
    <row r="2220" spans="1:18" x14ac:dyDescent="0.25">
      <c r="A2220" t="s">
        <v>1756</v>
      </c>
      <c r="B2220" t="s">
        <v>1298</v>
      </c>
      <c r="C2220" s="3">
        <v>1172373</v>
      </c>
      <c r="D2220" s="3">
        <v>0</v>
      </c>
      <c r="E2220" s="3">
        <v>809257.1</v>
      </c>
      <c r="F2220" s="3" t="s">
        <v>72</v>
      </c>
      <c r="G2220" s="3">
        <v>0</v>
      </c>
      <c r="H2220" s="3">
        <v>39630.449999999997</v>
      </c>
      <c r="I2220" s="3">
        <v>5284.75</v>
      </c>
      <c r="J2220" s="3">
        <v>337.2</v>
      </c>
      <c r="K2220" s="3">
        <v>515.77</v>
      </c>
      <c r="L2220" s="3">
        <v>0</v>
      </c>
      <c r="M2220" s="3"/>
      <c r="N2220" s="3">
        <v>0</v>
      </c>
      <c r="O2220" s="3">
        <v>0.97</v>
      </c>
      <c r="P2220" s="3">
        <v>1258605</v>
      </c>
      <c r="Q2220" s="1">
        <v>45017</v>
      </c>
      <c r="R2220" t="s">
        <v>2453</v>
      </c>
    </row>
    <row r="2221" spans="1:18" x14ac:dyDescent="0.25">
      <c r="A2221" t="s">
        <v>1757</v>
      </c>
      <c r="B2221" t="s">
        <v>1239</v>
      </c>
      <c r="C2221" s="3">
        <v>872043</v>
      </c>
      <c r="D2221" s="3">
        <v>0</v>
      </c>
      <c r="E2221" s="3">
        <v>634648.73</v>
      </c>
      <c r="F2221" s="3">
        <v>269126.71000000002</v>
      </c>
      <c r="G2221" s="3">
        <v>0</v>
      </c>
      <c r="H2221" s="3">
        <v>39630.449999999997</v>
      </c>
      <c r="I2221" s="3">
        <v>7058.45</v>
      </c>
      <c r="J2221" s="3">
        <v>501.2</v>
      </c>
      <c r="K2221" s="3">
        <v>688.95</v>
      </c>
      <c r="L2221" s="3">
        <v>0</v>
      </c>
      <c r="M2221" s="3"/>
      <c r="N2221" s="3">
        <v>0</v>
      </c>
      <c r="O2221" s="3">
        <v>0.51</v>
      </c>
      <c r="P2221" s="3">
        <v>951655</v>
      </c>
      <c r="Q2221" s="1">
        <v>45017</v>
      </c>
      <c r="R2221" t="s">
        <v>2278</v>
      </c>
    </row>
    <row r="2222" spans="1:18" x14ac:dyDescent="0.25">
      <c r="A2222" t="s">
        <v>1758</v>
      </c>
      <c r="B2222" t="s">
        <v>667</v>
      </c>
      <c r="C2222" s="3">
        <v>855770</v>
      </c>
      <c r="D2222" s="3">
        <v>0</v>
      </c>
      <c r="E2222" s="3">
        <v>645217.09</v>
      </c>
      <c r="F2222" s="3" t="s">
        <v>72</v>
      </c>
      <c r="G2222" s="3">
        <v>0</v>
      </c>
      <c r="H2222" s="3">
        <v>39630.449999999997</v>
      </c>
      <c r="I2222" s="3">
        <v>7052.39</v>
      </c>
      <c r="J2222" s="3">
        <v>451.2</v>
      </c>
      <c r="K2222" s="3">
        <v>688.61</v>
      </c>
      <c r="L2222" s="3">
        <v>0</v>
      </c>
      <c r="M2222" s="3"/>
      <c r="N2222" s="3">
        <v>0</v>
      </c>
      <c r="O2222" s="3">
        <v>0.5</v>
      </c>
      <c r="P2222" s="3">
        <v>935854</v>
      </c>
      <c r="Q2222" s="1">
        <v>45017</v>
      </c>
      <c r="R2222" t="s">
        <v>667</v>
      </c>
    </row>
    <row r="2223" spans="1:18" x14ac:dyDescent="0.25">
      <c r="A2223" t="s">
        <v>1759</v>
      </c>
      <c r="B2223" t="s">
        <v>33</v>
      </c>
      <c r="C2223" s="3">
        <v>86857</v>
      </c>
      <c r="D2223" s="3">
        <v>41264</v>
      </c>
      <c r="E2223" s="3">
        <v>45593</v>
      </c>
      <c r="F2223" s="3">
        <v>2936.69</v>
      </c>
      <c r="G2223" s="3">
        <v>0</v>
      </c>
      <c r="H2223" s="3">
        <v>39630.449999999997</v>
      </c>
      <c r="I2223" s="3">
        <v>7052.39</v>
      </c>
      <c r="J2223" s="3">
        <v>451.2</v>
      </c>
      <c r="K2223" s="3">
        <v>688.61</v>
      </c>
      <c r="L2223" s="3">
        <v>0</v>
      </c>
      <c r="M2223" s="3"/>
      <c r="N2223" s="3">
        <v>0</v>
      </c>
      <c r="O2223" s="3">
        <v>0.66</v>
      </c>
      <c r="P2223" s="3">
        <v>96353</v>
      </c>
      <c r="Q2223" s="1">
        <v>45017</v>
      </c>
      <c r="R2223" t="s">
        <v>33</v>
      </c>
    </row>
    <row r="2224" spans="1:18" x14ac:dyDescent="0.25">
      <c r="A2224" t="s">
        <v>1760</v>
      </c>
      <c r="B2224" t="s">
        <v>670</v>
      </c>
      <c r="C2224" s="3">
        <v>52665</v>
      </c>
      <c r="D2224" s="3">
        <v>52665</v>
      </c>
      <c r="E2224" s="3">
        <v>0</v>
      </c>
      <c r="F2224" s="3">
        <v>0</v>
      </c>
      <c r="G2224" s="3">
        <v>0</v>
      </c>
      <c r="H2224" s="3">
        <v>39630.449999999997</v>
      </c>
      <c r="I2224" s="3">
        <v>7052.39</v>
      </c>
      <c r="J2224" s="3">
        <v>0</v>
      </c>
      <c r="K2224" s="3">
        <v>688.61</v>
      </c>
      <c r="L2224" s="3">
        <v>14200.18</v>
      </c>
      <c r="M2224" s="3"/>
      <c r="N2224" s="3">
        <v>-4286.9399999999996</v>
      </c>
      <c r="O2224" s="3">
        <v>0.31</v>
      </c>
      <c r="P2224" s="3">
        <v>57285</v>
      </c>
      <c r="Q2224" s="1">
        <v>45017</v>
      </c>
      <c r="R2224" t="s">
        <v>2475</v>
      </c>
    </row>
    <row r="2225" spans="1:18" x14ac:dyDescent="0.25">
      <c r="A2225" t="s">
        <v>1761</v>
      </c>
      <c r="B2225" t="s">
        <v>672</v>
      </c>
      <c r="C2225" s="3">
        <v>54388</v>
      </c>
      <c r="D2225" s="3">
        <v>54388</v>
      </c>
      <c r="E2225" s="3">
        <v>0</v>
      </c>
      <c r="F2225" s="3">
        <v>877</v>
      </c>
      <c r="G2225" s="3">
        <v>0</v>
      </c>
      <c r="H2225" s="3">
        <v>39630.449999999997</v>
      </c>
      <c r="I2225" s="3">
        <v>7052.39</v>
      </c>
      <c r="J2225" s="3">
        <v>451.2</v>
      </c>
      <c r="K2225" s="3">
        <v>688.61</v>
      </c>
      <c r="L2225" s="3">
        <v>0</v>
      </c>
      <c r="M2225" s="3"/>
      <c r="N2225" s="3">
        <v>-4286.9399999999996</v>
      </c>
      <c r="O2225" s="3">
        <v>0.28999999999999998</v>
      </c>
      <c r="P2225" s="3">
        <v>44413</v>
      </c>
      <c r="Q2225" s="1">
        <v>45017</v>
      </c>
      <c r="R2225" t="s">
        <v>2476</v>
      </c>
    </row>
    <row r="2226" spans="1:18" x14ac:dyDescent="0.25">
      <c r="A2226" t="s">
        <v>1762</v>
      </c>
      <c r="B2226" t="s">
        <v>83</v>
      </c>
      <c r="C2226" s="3">
        <v>43198</v>
      </c>
      <c r="D2226" s="3">
        <v>43918</v>
      </c>
      <c r="E2226" s="3">
        <v>0</v>
      </c>
      <c r="F2226" s="3">
        <v>720</v>
      </c>
      <c r="G2226" s="3">
        <v>720</v>
      </c>
      <c r="H2226" s="3">
        <v>39630.449999999997</v>
      </c>
      <c r="I2226" s="3">
        <v>7052.39</v>
      </c>
      <c r="J2226" s="3">
        <v>451.2</v>
      </c>
      <c r="K2226" s="3">
        <v>688.61</v>
      </c>
      <c r="L2226" s="3">
        <v>0</v>
      </c>
      <c r="M2226" s="3"/>
      <c r="N2226" s="3">
        <v>0</v>
      </c>
      <c r="O2226" s="3">
        <v>0.35</v>
      </c>
      <c r="P2226" s="3">
        <v>47823</v>
      </c>
      <c r="Q2226" s="1">
        <v>45017</v>
      </c>
      <c r="R2226" t="s">
        <v>83</v>
      </c>
    </row>
    <row r="2227" spans="1:18" x14ac:dyDescent="0.25">
      <c r="A2227" t="s">
        <v>1763</v>
      </c>
      <c r="B2227" t="s">
        <v>675</v>
      </c>
      <c r="C2227" s="3">
        <v>38418</v>
      </c>
      <c r="D2227" s="3">
        <v>40000</v>
      </c>
      <c r="E2227" s="3">
        <v>0</v>
      </c>
      <c r="F2227" s="3">
        <v>0</v>
      </c>
      <c r="G2227" s="3">
        <v>1582</v>
      </c>
      <c r="H2227" s="3">
        <v>39630.449999999997</v>
      </c>
      <c r="I2227" s="3">
        <v>7076.61</v>
      </c>
      <c r="J2227" s="3">
        <v>0</v>
      </c>
      <c r="K2227" s="3">
        <v>690.67</v>
      </c>
      <c r="L2227" s="3">
        <v>0</v>
      </c>
      <c r="M2227" s="3"/>
      <c r="N2227" s="3">
        <v>16211.43</v>
      </c>
      <c r="O2227" s="3">
        <v>0.84</v>
      </c>
      <c r="P2227" s="3">
        <v>62028</v>
      </c>
      <c r="Q2227" s="1">
        <v>45017</v>
      </c>
      <c r="R2227" t="s">
        <v>2477</v>
      </c>
    </row>
    <row r="2228" spans="1:18" x14ac:dyDescent="0.25">
      <c r="A2228" t="s">
        <v>2155</v>
      </c>
      <c r="B2228" t="s">
        <v>1308</v>
      </c>
      <c r="C2228" s="3">
        <v>2302651</v>
      </c>
      <c r="D2228" s="3">
        <v>0</v>
      </c>
      <c r="E2228" s="3">
        <v>1449618.51</v>
      </c>
      <c r="F2228" s="3" t="s">
        <v>72</v>
      </c>
      <c r="G2228" s="3">
        <v>0</v>
      </c>
      <c r="H2228" s="3">
        <v>39630.449999999997</v>
      </c>
      <c r="I2228" s="3">
        <v>4104.3100000000004</v>
      </c>
      <c r="J2228" s="3">
        <v>264</v>
      </c>
      <c r="K2228" s="3">
        <v>400.77</v>
      </c>
      <c r="L2228" s="3">
        <v>0</v>
      </c>
      <c r="M2228" s="3"/>
      <c r="N2228" s="3">
        <v>0</v>
      </c>
      <c r="O2228" s="3">
        <v>0.54</v>
      </c>
      <c r="P2228" s="3">
        <v>2419532</v>
      </c>
      <c r="Q2228" s="1">
        <v>45017</v>
      </c>
      <c r="R2228" t="s">
        <v>2478</v>
      </c>
    </row>
    <row r="2229" spans="1:18" x14ac:dyDescent="0.25">
      <c r="A2229" t="s">
        <v>678</v>
      </c>
      <c r="B2229" t="s">
        <v>679</v>
      </c>
      <c r="C2229" s="3">
        <v>36228</v>
      </c>
      <c r="D2229" s="3">
        <v>36228</v>
      </c>
      <c r="E2229" s="3">
        <v>0</v>
      </c>
      <c r="F2229" s="3">
        <v>0</v>
      </c>
      <c r="G2229" s="3">
        <v>0</v>
      </c>
      <c r="H2229" s="3">
        <v>39630.449999999997</v>
      </c>
      <c r="I2229" s="3">
        <v>3892.44</v>
      </c>
      <c r="J2229" s="3">
        <v>249.6</v>
      </c>
      <c r="K2229" s="3">
        <v>380.11</v>
      </c>
      <c r="L2229" s="3">
        <v>0</v>
      </c>
      <c r="M2229" s="3"/>
      <c r="N2229" s="3">
        <v>-3995.17</v>
      </c>
      <c r="O2229" s="3">
        <v>0.56999999999999995</v>
      </c>
      <c r="P2229" s="3">
        <v>40158</v>
      </c>
      <c r="Q2229" s="1">
        <v>45017</v>
      </c>
      <c r="R2229" t="s">
        <v>2479</v>
      </c>
    </row>
    <row r="2230" spans="1:18" x14ac:dyDescent="0.25">
      <c r="A2230" t="s">
        <v>1179</v>
      </c>
      <c r="B2230" t="s">
        <v>681</v>
      </c>
      <c r="C2230" s="3">
        <v>39711</v>
      </c>
      <c r="D2230" s="3">
        <v>39711</v>
      </c>
      <c r="E2230" s="3">
        <v>0</v>
      </c>
      <c r="F2230" s="3">
        <v>0</v>
      </c>
      <c r="G2230" s="3">
        <v>0</v>
      </c>
      <c r="H2230" s="3">
        <v>39630.449999999997</v>
      </c>
      <c r="I2230" s="3">
        <v>3771.37</v>
      </c>
      <c r="J2230" s="3">
        <v>241.2</v>
      </c>
      <c r="K2230" s="3">
        <v>368.41</v>
      </c>
      <c r="L2230" s="3">
        <v>0</v>
      </c>
      <c r="M2230" s="3"/>
      <c r="N2230" s="3">
        <v>0</v>
      </c>
      <c r="O2230" s="3">
        <v>0.56999999999999995</v>
      </c>
      <c r="P2230" s="3">
        <v>44012</v>
      </c>
      <c r="Q2230" s="1">
        <v>45017</v>
      </c>
      <c r="R2230" t="s">
        <v>681</v>
      </c>
    </row>
    <row r="2231" spans="1:18" x14ac:dyDescent="0.25">
      <c r="A2231" t="s">
        <v>2159</v>
      </c>
      <c r="B2231" t="s">
        <v>1309</v>
      </c>
      <c r="C2231" s="3">
        <v>2420873</v>
      </c>
      <c r="D2231" s="3">
        <v>0</v>
      </c>
      <c r="E2231" s="3">
        <v>1516950.54</v>
      </c>
      <c r="F2231" s="3" t="s">
        <v>72</v>
      </c>
      <c r="G2231" s="3">
        <v>0</v>
      </c>
      <c r="H2231" s="3">
        <v>39630.449999999997</v>
      </c>
      <c r="I2231" s="3">
        <v>3831.9</v>
      </c>
      <c r="J2231" s="3">
        <v>244.8</v>
      </c>
      <c r="K2231" s="3">
        <v>373.91</v>
      </c>
      <c r="L2231" s="3">
        <v>0</v>
      </c>
      <c r="M2231" s="3"/>
      <c r="N2231" s="3">
        <v>0</v>
      </c>
      <c r="O2231" s="3">
        <v>0.41</v>
      </c>
      <c r="P2231" s="3">
        <v>2540802</v>
      </c>
      <c r="Q2231" s="1">
        <v>45017</v>
      </c>
      <c r="R2231" t="s">
        <v>2480</v>
      </c>
    </row>
    <row r="2232" spans="1:18" x14ac:dyDescent="0.25">
      <c r="A2232" t="s">
        <v>2160</v>
      </c>
      <c r="B2232" t="s">
        <v>685</v>
      </c>
      <c r="C2232" s="3">
        <v>243057</v>
      </c>
      <c r="D2232" s="3">
        <v>0</v>
      </c>
      <c r="E2232" s="3">
        <v>214585.81</v>
      </c>
      <c r="F2232" s="3">
        <v>39200.480000000003</v>
      </c>
      <c r="G2232" s="3">
        <v>0</v>
      </c>
      <c r="H2232" s="3">
        <v>39630.449999999997</v>
      </c>
      <c r="I2232" s="3">
        <v>3747.15</v>
      </c>
      <c r="J2232" s="3">
        <v>240</v>
      </c>
      <c r="K2232" s="3">
        <v>365.65</v>
      </c>
      <c r="L2232" s="3">
        <v>0</v>
      </c>
      <c r="M2232" s="3"/>
      <c r="N2232" s="3">
        <v>0</v>
      </c>
      <c r="O2232" s="3">
        <v>0.46</v>
      </c>
      <c r="P2232" s="3">
        <v>297770</v>
      </c>
      <c r="Q2232" s="1">
        <v>45017</v>
      </c>
      <c r="R2232" t="s">
        <v>685</v>
      </c>
    </row>
    <row r="2233" spans="1:18" x14ac:dyDescent="0.25">
      <c r="A2233" t="s">
        <v>1182</v>
      </c>
      <c r="B2233" t="s">
        <v>687</v>
      </c>
      <c r="C2233" s="3">
        <v>39860</v>
      </c>
      <c r="D2233" s="3">
        <v>39860</v>
      </c>
      <c r="E2233" s="3">
        <v>0</v>
      </c>
      <c r="F2233" s="3">
        <v>0</v>
      </c>
      <c r="G2233" s="3">
        <v>0</v>
      </c>
      <c r="H2233" s="3">
        <v>39630.449999999997</v>
      </c>
      <c r="I2233" s="3">
        <v>3910.6</v>
      </c>
      <c r="J2233" s="3">
        <v>250.8</v>
      </c>
      <c r="K2233" s="3">
        <v>381.83</v>
      </c>
      <c r="L2233" s="3">
        <v>0</v>
      </c>
      <c r="M2233" s="3"/>
      <c r="N2233" s="3">
        <v>-3996.8</v>
      </c>
      <c r="O2233" s="3">
        <v>0.12</v>
      </c>
      <c r="P2233" s="3">
        <v>40177</v>
      </c>
      <c r="Q2233" s="1">
        <v>45017</v>
      </c>
      <c r="R2233" t="s">
        <v>2481</v>
      </c>
    </row>
    <row r="2234" spans="1:18" x14ac:dyDescent="0.25">
      <c r="A2234" t="s">
        <v>2162</v>
      </c>
      <c r="B2234" t="s">
        <v>33</v>
      </c>
      <c r="C2234" s="3">
        <v>81147</v>
      </c>
      <c r="D2234" s="3">
        <v>38515</v>
      </c>
      <c r="E2234" s="3">
        <v>42632</v>
      </c>
      <c r="F2234" s="3">
        <v>2744.83</v>
      </c>
      <c r="G2234" s="3">
        <v>0</v>
      </c>
      <c r="H2234" s="3">
        <v>39630.449999999997</v>
      </c>
      <c r="I2234" s="3">
        <v>4425.1499999999996</v>
      </c>
      <c r="J2234" s="3">
        <v>284.39999999999998</v>
      </c>
      <c r="K2234" s="3">
        <v>432.1</v>
      </c>
      <c r="L2234" s="3">
        <v>0</v>
      </c>
      <c r="M2234" s="3"/>
      <c r="N2234" s="3">
        <v>0</v>
      </c>
      <c r="O2234" s="3">
        <v>7.0000000000000007E-2</v>
      </c>
      <c r="P2234" s="3">
        <v>90149</v>
      </c>
      <c r="Q2234" s="1">
        <v>45017</v>
      </c>
      <c r="R2234" t="s">
        <v>33</v>
      </c>
    </row>
    <row r="2235" spans="1:18" x14ac:dyDescent="0.25">
      <c r="A2235" t="s">
        <v>2163</v>
      </c>
      <c r="B2235" t="s">
        <v>690</v>
      </c>
      <c r="C2235" s="3">
        <v>766795</v>
      </c>
      <c r="D2235" s="3">
        <v>0</v>
      </c>
      <c r="E2235" s="3">
        <v>544125.80000000005</v>
      </c>
      <c r="F2235" s="3">
        <v>249875.49</v>
      </c>
      <c r="G2235" s="3">
        <v>0</v>
      </c>
      <c r="H2235" s="3">
        <v>39630.449999999997</v>
      </c>
      <c r="I2235" s="3">
        <v>3922.7</v>
      </c>
      <c r="J2235" s="3">
        <v>250.8</v>
      </c>
      <c r="K2235" s="3">
        <v>382.87</v>
      </c>
      <c r="L2235" s="3">
        <v>0</v>
      </c>
      <c r="M2235" s="3"/>
      <c r="N2235" s="3">
        <v>0</v>
      </c>
      <c r="O2235" s="3">
        <v>0.89</v>
      </c>
      <c r="P2235" s="3">
        <v>838189</v>
      </c>
      <c r="Q2235" s="1">
        <v>45017</v>
      </c>
      <c r="R2235" t="s">
        <v>690</v>
      </c>
    </row>
    <row r="2236" spans="1:18" x14ac:dyDescent="0.25">
      <c r="A2236" t="s">
        <v>2164</v>
      </c>
      <c r="B2236" t="s">
        <v>692</v>
      </c>
      <c r="C2236" s="3">
        <v>36168</v>
      </c>
      <c r="D2236" s="3">
        <v>36168</v>
      </c>
      <c r="E2236" s="3">
        <v>0</v>
      </c>
      <c r="F2236" s="3">
        <v>0</v>
      </c>
      <c r="G2236" s="3">
        <v>0</v>
      </c>
      <c r="H2236" s="3">
        <v>39630.449999999997</v>
      </c>
      <c r="I2236" s="3">
        <v>3831.9</v>
      </c>
      <c r="J2236" s="3">
        <v>244.8</v>
      </c>
      <c r="K2236" s="3">
        <v>373.91</v>
      </c>
      <c r="L2236" s="3">
        <v>0</v>
      </c>
      <c r="M2236" s="3"/>
      <c r="N2236" s="3">
        <v>-3989.17</v>
      </c>
      <c r="O2236" s="3">
        <v>0.11</v>
      </c>
      <c r="P2236" s="3">
        <v>40092</v>
      </c>
      <c r="Q2236" s="1">
        <v>45017</v>
      </c>
      <c r="R2236" t="s">
        <v>2482</v>
      </c>
    </row>
    <row r="2237" spans="1:18" x14ac:dyDescent="0.25">
      <c r="A2237" t="s">
        <v>1767</v>
      </c>
      <c r="B2237" t="s">
        <v>694</v>
      </c>
      <c r="C2237" s="3">
        <v>36366</v>
      </c>
      <c r="D2237" s="3">
        <v>36366</v>
      </c>
      <c r="E2237" s="3">
        <v>0</v>
      </c>
      <c r="F2237" s="3">
        <v>0</v>
      </c>
      <c r="G2237" s="3">
        <v>0</v>
      </c>
      <c r="H2237" s="3">
        <v>39630.449999999997</v>
      </c>
      <c r="I2237" s="3">
        <v>4316.1899999999996</v>
      </c>
      <c r="J2237" s="3">
        <v>0</v>
      </c>
      <c r="K2237" s="3">
        <v>421.43</v>
      </c>
      <c r="L2237" s="3">
        <v>0</v>
      </c>
      <c r="M2237" s="3"/>
      <c r="N2237" s="3">
        <v>-4034.43</v>
      </c>
      <c r="O2237" s="3">
        <v>0.36</v>
      </c>
      <c r="P2237" s="3">
        <v>40334</v>
      </c>
      <c r="Q2237" s="1">
        <v>45017</v>
      </c>
      <c r="R2237" t="s">
        <v>2483</v>
      </c>
    </row>
    <row r="2238" spans="1:18" x14ac:dyDescent="0.25">
      <c r="A2238" t="s">
        <v>695</v>
      </c>
      <c r="B2238" t="s">
        <v>696</v>
      </c>
      <c r="C2238" s="3">
        <v>41191</v>
      </c>
      <c r="D2238" s="3">
        <v>42000</v>
      </c>
      <c r="E2238" s="3">
        <v>0</v>
      </c>
      <c r="F2238" s="3">
        <v>0</v>
      </c>
      <c r="G2238" s="3">
        <v>809</v>
      </c>
      <c r="H2238" s="3">
        <v>39630.449999999997</v>
      </c>
      <c r="I2238" s="3">
        <v>3959.03</v>
      </c>
      <c r="J2238" s="3">
        <v>0</v>
      </c>
      <c r="K2238" s="3">
        <v>385.28</v>
      </c>
      <c r="L2238" s="3">
        <v>0</v>
      </c>
      <c r="M2238" s="3"/>
      <c r="N2238" s="3">
        <v>9637.93</v>
      </c>
      <c r="O2238" s="3">
        <v>0.31</v>
      </c>
      <c r="P2238" s="3">
        <v>52804</v>
      </c>
      <c r="Q2238" s="1">
        <v>45017</v>
      </c>
      <c r="R2238" t="s">
        <v>2484</v>
      </c>
    </row>
    <row r="2239" spans="1:18" x14ac:dyDescent="0.25">
      <c r="A2239" t="s">
        <v>697</v>
      </c>
      <c r="B2239" t="s">
        <v>1406</v>
      </c>
      <c r="C2239" s="3">
        <v>110339</v>
      </c>
      <c r="D2239" s="3">
        <v>112100</v>
      </c>
      <c r="E2239" s="3">
        <v>0</v>
      </c>
      <c r="F2239" s="3">
        <v>5277.63</v>
      </c>
      <c r="G2239" s="3">
        <v>1761</v>
      </c>
      <c r="H2239" s="3">
        <v>39630.449999999997</v>
      </c>
      <c r="I2239" s="3">
        <v>3747.15</v>
      </c>
      <c r="J2239" s="3">
        <v>240</v>
      </c>
      <c r="K2239" s="3">
        <v>365.65</v>
      </c>
      <c r="L2239" s="3">
        <v>0</v>
      </c>
      <c r="M2239" s="3"/>
      <c r="N2239" s="3">
        <v>0</v>
      </c>
      <c r="O2239" s="3">
        <v>0.12</v>
      </c>
      <c r="P2239" s="3">
        <v>47500</v>
      </c>
      <c r="Q2239" s="1">
        <v>45017</v>
      </c>
      <c r="R2239" t="s">
        <v>2485</v>
      </c>
    </row>
    <row r="2240" spans="1:18" x14ac:dyDescent="0.25">
      <c r="A2240" t="s">
        <v>699</v>
      </c>
      <c r="B2240" t="s">
        <v>700</v>
      </c>
      <c r="C2240" s="3">
        <v>42194</v>
      </c>
      <c r="D2240" s="3">
        <v>42840</v>
      </c>
      <c r="E2240" s="3">
        <v>0</v>
      </c>
      <c r="F2240" s="3">
        <v>646</v>
      </c>
      <c r="G2240" s="3">
        <v>646</v>
      </c>
      <c r="H2240" s="3">
        <v>39630.449999999997</v>
      </c>
      <c r="I2240" s="3">
        <v>3934.81</v>
      </c>
      <c r="J2240" s="3">
        <v>253.2</v>
      </c>
      <c r="K2240" s="3">
        <v>384.24</v>
      </c>
      <c r="L2240" s="3">
        <v>0</v>
      </c>
      <c r="M2240" s="3"/>
      <c r="N2240" s="3">
        <v>0</v>
      </c>
      <c r="O2240" s="3">
        <v>0.3</v>
      </c>
      <c r="P2240" s="3">
        <v>44203</v>
      </c>
      <c r="Q2240" s="1">
        <v>45017</v>
      </c>
      <c r="R2240" t="s">
        <v>700</v>
      </c>
    </row>
    <row r="2241" spans="1:18" x14ac:dyDescent="0.25">
      <c r="A2241" t="s">
        <v>701</v>
      </c>
      <c r="B2241" t="s">
        <v>1407</v>
      </c>
      <c r="C2241" s="3">
        <v>37129</v>
      </c>
      <c r="D2241" s="3">
        <v>37748</v>
      </c>
      <c r="E2241" s="3">
        <v>0</v>
      </c>
      <c r="F2241" s="3">
        <v>619</v>
      </c>
      <c r="G2241" s="3">
        <v>619</v>
      </c>
      <c r="H2241" s="3">
        <v>39630.449999999997</v>
      </c>
      <c r="I2241" s="3">
        <v>4812.58</v>
      </c>
      <c r="J2241" s="3">
        <v>308.39999999999998</v>
      </c>
      <c r="K2241" s="3">
        <v>469.63</v>
      </c>
      <c r="L2241" s="3">
        <v>0</v>
      </c>
      <c r="M2241" s="3"/>
      <c r="N2241" s="3">
        <v>0</v>
      </c>
      <c r="O2241" s="3">
        <v>0.94</v>
      </c>
      <c r="P2241" s="3">
        <v>45222</v>
      </c>
      <c r="Q2241" s="1">
        <v>45017</v>
      </c>
      <c r="R2241" t="s">
        <v>2486</v>
      </c>
    </row>
    <row r="2242" spans="1:18" x14ac:dyDescent="0.25">
      <c r="A2242" t="s">
        <v>703</v>
      </c>
      <c r="B2242" t="s">
        <v>704</v>
      </c>
      <c r="C2242" s="3">
        <v>37634</v>
      </c>
      <c r="D2242" s="3">
        <v>37634</v>
      </c>
      <c r="E2242" s="3">
        <v>0</v>
      </c>
      <c r="F2242" s="3">
        <v>0</v>
      </c>
      <c r="G2242" s="3">
        <v>0</v>
      </c>
      <c r="H2242" s="3">
        <v>39630.449999999997</v>
      </c>
      <c r="I2242" s="3">
        <v>5327.13</v>
      </c>
      <c r="J2242" s="3">
        <v>342</v>
      </c>
      <c r="K2242" s="3">
        <v>519.9</v>
      </c>
      <c r="L2242" s="3">
        <v>0</v>
      </c>
      <c r="M2242" s="3"/>
      <c r="N2242" s="3">
        <v>-4127.1400000000003</v>
      </c>
      <c r="O2242" s="3">
        <v>0.66</v>
      </c>
      <c r="P2242" s="3">
        <v>41693</v>
      </c>
      <c r="Q2242" s="1">
        <v>45017</v>
      </c>
      <c r="R2242" t="s">
        <v>2487</v>
      </c>
    </row>
    <row r="2243" spans="1:18" x14ac:dyDescent="0.25">
      <c r="A2243" t="s">
        <v>1774</v>
      </c>
      <c r="B2243" t="s">
        <v>1311</v>
      </c>
      <c r="C2243" s="3">
        <v>1306802</v>
      </c>
      <c r="D2243" s="3">
        <v>0</v>
      </c>
      <c r="E2243" s="3">
        <v>885701.59</v>
      </c>
      <c r="F2243" s="3" t="s">
        <v>72</v>
      </c>
      <c r="G2243" s="3">
        <v>0</v>
      </c>
      <c r="H2243" s="3">
        <v>39630.449999999997</v>
      </c>
      <c r="I2243" s="3">
        <v>6114.09</v>
      </c>
      <c r="J2243" s="3">
        <v>391.2</v>
      </c>
      <c r="K2243" s="3">
        <v>597.02</v>
      </c>
      <c r="L2243" s="3">
        <v>0</v>
      </c>
      <c r="M2243" s="3"/>
      <c r="N2243" s="3">
        <v>0</v>
      </c>
      <c r="O2243" s="3">
        <v>0.16</v>
      </c>
      <c r="P2243" s="3">
        <v>1397820</v>
      </c>
      <c r="Q2243" s="1">
        <v>45017</v>
      </c>
      <c r="R2243" t="s">
        <v>2488</v>
      </c>
    </row>
    <row r="2244" spans="1:18" x14ac:dyDescent="0.25">
      <c r="A2244" t="s">
        <v>1775</v>
      </c>
      <c r="B2244" t="s">
        <v>708</v>
      </c>
      <c r="C2244" s="3">
        <v>39428</v>
      </c>
      <c r="D2244" s="3">
        <v>39428</v>
      </c>
      <c r="E2244" s="3">
        <v>0</v>
      </c>
      <c r="F2244" s="3">
        <v>0</v>
      </c>
      <c r="G2244" s="3">
        <v>0</v>
      </c>
      <c r="H2244" s="3">
        <v>39630.449999999997</v>
      </c>
      <c r="I2244" s="3">
        <v>7161.36</v>
      </c>
      <c r="J2244" s="3">
        <v>457.2</v>
      </c>
      <c r="K2244" s="3">
        <v>699.28</v>
      </c>
      <c r="L2244" s="3">
        <v>0</v>
      </c>
      <c r="M2244" s="3"/>
      <c r="N2244" s="3">
        <v>-4296.75</v>
      </c>
      <c r="O2244" s="3">
        <v>0.46</v>
      </c>
      <c r="P2244" s="3">
        <v>43652</v>
      </c>
      <c r="Q2244" s="1">
        <v>45017</v>
      </c>
      <c r="R2244" t="s">
        <v>2489</v>
      </c>
    </row>
    <row r="2245" spans="1:18" x14ac:dyDescent="0.25">
      <c r="A2245" t="s">
        <v>709</v>
      </c>
      <c r="B2245" t="s">
        <v>1186</v>
      </c>
      <c r="C2245" s="3">
        <v>40699</v>
      </c>
      <c r="D2245" s="3">
        <v>40699</v>
      </c>
      <c r="E2245" s="3">
        <v>0</v>
      </c>
      <c r="F2245" s="3">
        <v>2004.58</v>
      </c>
      <c r="G2245" s="3">
        <v>0</v>
      </c>
      <c r="H2245" s="3">
        <v>39630.449999999997</v>
      </c>
      <c r="I2245" s="3">
        <v>4128.53</v>
      </c>
      <c r="J2245" s="3">
        <v>265.2</v>
      </c>
      <c r="K2245" s="3">
        <v>403.18</v>
      </c>
      <c r="L2245" s="3">
        <v>0</v>
      </c>
      <c r="M2245" s="3"/>
      <c r="N2245" s="3">
        <v>0</v>
      </c>
      <c r="O2245" s="3">
        <v>0.06</v>
      </c>
      <c r="P2245" s="3">
        <v>46432</v>
      </c>
      <c r="Q2245" s="1">
        <v>45017</v>
      </c>
      <c r="R2245" t="s">
        <v>710</v>
      </c>
    </row>
    <row r="2246" spans="1:18" x14ac:dyDescent="0.25">
      <c r="A2246" t="s">
        <v>711</v>
      </c>
      <c r="B2246" t="s">
        <v>1312</v>
      </c>
      <c r="C2246" s="3">
        <v>2388214</v>
      </c>
      <c r="D2246" s="3">
        <v>0</v>
      </c>
      <c r="E2246" s="3">
        <v>1498025.65</v>
      </c>
      <c r="F2246" s="3" t="s">
        <v>72</v>
      </c>
      <c r="G2246" s="3">
        <v>0</v>
      </c>
      <c r="H2246" s="3">
        <v>39630.449999999997</v>
      </c>
      <c r="I2246" s="3">
        <v>3807.69</v>
      </c>
      <c r="J2246" s="3">
        <v>243.6</v>
      </c>
      <c r="K2246" s="3">
        <v>371.85</v>
      </c>
      <c r="L2246" s="3">
        <v>0</v>
      </c>
      <c r="M2246" s="3"/>
      <c r="N2246" s="3">
        <v>0</v>
      </c>
      <c r="O2246" s="3">
        <v>0.13</v>
      </c>
      <c r="P2246" s="3">
        <v>2507169</v>
      </c>
      <c r="Q2246" s="1">
        <v>45017</v>
      </c>
      <c r="R2246" t="s">
        <v>2490</v>
      </c>
    </row>
    <row r="2247" spans="1:18" x14ac:dyDescent="0.25">
      <c r="A2247" t="s">
        <v>713</v>
      </c>
      <c r="B2247" t="s">
        <v>549</v>
      </c>
      <c r="C2247" s="3">
        <v>387647</v>
      </c>
      <c r="D2247" s="3">
        <v>0</v>
      </c>
      <c r="E2247" s="3">
        <v>340083.3</v>
      </c>
      <c r="F2247" s="3">
        <v>64567.87</v>
      </c>
      <c r="G2247" s="3">
        <v>0</v>
      </c>
      <c r="H2247" s="3">
        <v>39630.449999999997</v>
      </c>
      <c r="I2247" s="3">
        <v>3753.2</v>
      </c>
      <c r="J2247" s="3">
        <v>240</v>
      </c>
      <c r="K2247" s="3">
        <v>366.68</v>
      </c>
      <c r="L2247" s="3">
        <v>4957.72</v>
      </c>
      <c r="M2247" s="3"/>
      <c r="N2247" s="3">
        <v>6945</v>
      </c>
      <c r="O2247" s="3">
        <v>0.78</v>
      </c>
      <c r="P2247" s="3">
        <v>460545</v>
      </c>
      <c r="Q2247" s="1">
        <v>45017</v>
      </c>
      <c r="R2247" t="s">
        <v>2437</v>
      </c>
    </row>
    <row r="2248" spans="1:18" x14ac:dyDescent="0.25">
      <c r="A2248" t="s">
        <v>714</v>
      </c>
      <c r="B2248" t="s">
        <v>715</v>
      </c>
      <c r="C2248" s="3">
        <v>44117</v>
      </c>
      <c r="D2248" s="3">
        <v>44117</v>
      </c>
      <c r="E2248" s="3">
        <v>0</v>
      </c>
      <c r="F2248" s="3">
        <v>0</v>
      </c>
      <c r="G2248" s="3">
        <v>0</v>
      </c>
      <c r="H2248" s="3">
        <v>39630.449999999997</v>
      </c>
      <c r="I2248" s="3">
        <v>3989.29</v>
      </c>
      <c r="J2248" s="3">
        <v>0</v>
      </c>
      <c r="K2248" s="3">
        <v>389.41</v>
      </c>
      <c r="L2248" s="3">
        <v>8120.8</v>
      </c>
      <c r="M2248" s="3"/>
      <c r="N2248" s="3">
        <v>2815.11</v>
      </c>
      <c r="O2248" s="3">
        <v>0.94</v>
      </c>
      <c r="P2248" s="3">
        <v>54946</v>
      </c>
      <c r="Q2248" s="1">
        <v>45017</v>
      </c>
      <c r="R2248" t="s">
        <v>2491</v>
      </c>
    </row>
    <row r="2249" spans="1:18" x14ac:dyDescent="0.25">
      <c r="A2249" t="s">
        <v>716</v>
      </c>
      <c r="B2249" t="s">
        <v>292</v>
      </c>
      <c r="C2249" s="3">
        <v>104862</v>
      </c>
      <c r="D2249" s="3">
        <v>100000</v>
      </c>
      <c r="E2249" s="3">
        <v>4862</v>
      </c>
      <c r="F2249" s="3">
        <v>1816.6</v>
      </c>
      <c r="G2249" s="3">
        <v>0</v>
      </c>
      <c r="H2249" s="3">
        <v>39630.449999999997</v>
      </c>
      <c r="I2249" s="3">
        <v>3535.28</v>
      </c>
      <c r="J2249" s="3">
        <v>226.8</v>
      </c>
      <c r="K2249" s="3">
        <v>345.34</v>
      </c>
      <c r="L2249" s="3">
        <v>0</v>
      </c>
      <c r="M2249" s="3"/>
      <c r="N2249" s="3">
        <v>0</v>
      </c>
      <c r="O2249" s="3">
        <v>0.53</v>
      </c>
      <c r="P2249" s="3">
        <v>50417</v>
      </c>
      <c r="Q2249" s="1">
        <v>45017</v>
      </c>
      <c r="R2249" t="s">
        <v>292</v>
      </c>
    </row>
    <row r="2250" spans="1:18" x14ac:dyDescent="0.25">
      <c r="A2250" t="s">
        <v>717</v>
      </c>
      <c r="B2250" t="s">
        <v>718</v>
      </c>
      <c r="C2250" s="3">
        <v>35967</v>
      </c>
      <c r="D2250" s="3">
        <v>35967</v>
      </c>
      <c r="E2250" s="3">
        <v>0</v>
      </c>
      <c r="F2250" s="3">
        <v>0</v>
      </c>
      <c r="G2250" s="3">
        <v>0</v>
      </c>
      <c r="H2250" s="3">
        <v>39630.449999999997</v>
      </c>
      <c r="I2250" s="3">
        <v>3626.08</v>
      </c>
      <c r="J2250" s="3">
        <v>231.6</v>
      </c>
      <c r="K2250" s="3">
        <v>354.29</v>
      </c>
      <c r="L2250" s="3">
        <v>0</v>
      </c>
      <c r="M2250" s="3"/>
      <c r="N2250" s="3">
        <v>-3970.62</v>
      </c>
      <c r="O2250" s="3">
        <v>0.2</v>
      </c>
      <c r="P2250" s="3">
        <v>39872</v>
      </c>
      <c r="Q2250" s="1">
        <v>45017</v>
      </c>
      <c r="R2250" t="s">
        <v>2492</v>
      </c>
    </row>
    <row r="2251" spans="1:18" x14ac:dyDescent="0.25">
      <c r="A2251" t="s">
        <v>719</v>
      </c>
      <c r="B2251" t="s">
        <v>720</v>
      </c>
      <c r="C2251" s="3">
        <v>39821</v>
      </c>
      <c r="D2251" s="3">
        <v>39821</v>
      </c>
      <c r="E2251" s="3">
        <v>0</v>
      </c>
      <c r="F2251" s="3">
        <v>0</v>
      </c>
      <c r="G2251" s="3">
        <v>0</v>
      </c>
      <c r="H2251" s="3">
        <v>39630.449999999997</v>
      </c>
      <c r="I2251" s="3">
        <v>3874.28</v>
      </c>
      <c r="J2251" s="3">
        <v>248.4</v>
      </c>
      <c r="K2251" s="3">
        <v>378.05</v>
      </c>
      <c r="L2251" s="3">
        <v>0</v>
      </c>
      <c r="M2251" s="3"/>
      <c r="N2251" s="3">
        <v>0</v>
      </c>
      <c r="O2251" s="3">
        <v>0.82</v>
      </c>
      <c r="P2251" s="3">
        <v>44132</v>
      </c>
      <c r="Q2251" s="1">
        <v>45017</v>
      </c>
      <c r="R2251" t="s">
        <v>720</v>
      </c>
    </row>
    <row r="2252" spans="1:18" x14ac:dyDescent="0.25">
      <c r="A2252" t="s">
        <v>721</v>
      </c>
      <c r="B2252" t="s">
        <v>1187</v>
      </c>
      <c r="C2252" s="3">
        <v>36009</v>
      </c>
      <c r="D2252" s="3">
        <v>36610</v>
      </c>
      <c r="E2252" s="3">
        <v>0</v>
      </c>
      <c r="F2252" s="3">
        <v>601</v>
      </c>
      <c r="G2252" s="3">
        <v>601</v>
      </c>
      <c r="H2252" s="3">
        <v>39630.449999999997</v>
      </c>
      <c r="I2252" s="3">
        <v>3668.46</v>
      </c>
      <c r="J2252" s="3">
        <v>235.4</v>
      </c>
      <c r="K2252" s="3">
        <v>358.42</v>
      </c>
      <c r="L2252" s="3">
        <v>0</v>
      </c>
      <c r="M2252" s="3"/>
      <c r="N2252" s="3">
        <v>0</v>
      </c>
      <c r="O2252" s="3">
        <v>0.27</v>
      </c>
      <c r="P2252" s="3">
        <v>43893</v>
      </c>
      <c r="Q2252" s="1">
        <v>45017</v>
      </c>
      <c r="R2252" t="s">
        <v>2493</v>
      </c>
    </row>
    <row r="2253" spans="1:18" x14ac:dyDescent="0.25">
      <c r="A2253" t="s">
        <v>723</v>
      </c>
      <c r="B2253" t="s">
        <v>724</v>
      </c>
      <c r="C2253" s="3">
        <v>35735</v>
      </c>
      <c r="D2253" s="3">
        <v>35735</v>
      </c>
      <c r="E2253" s="3">
        <v>0</v>
      </c>
      <c r="F2253" s="3">
        <v>0</v>
      </c>
      <c r="G2253" s="3">
        <v>0</v>
      </c>
      <c r="H2253" s="3">
        <v>39630.449999999997</v>
      </c>
      <c r="I2253" s="3">
        <v>3626.08</v>
      </c>
      <c r="J2253" s="3">
        <v>0</v>
      </c>
      <c r="K2253" s="3">
        <v>353.94</v>
      </c>
      <c r="L2253" s="3">
        <v>0</v>
      </c>
      <c r="M2253" s="3"/>
      <c r="N2253" s="3">
        <v>-3970.62</v>
      </c>
      <c r="O2253" s="3">
        <v>0.15</v>
      </c>
      <c r="P2253" s="3">
        <v>39640</v>
      </c>
      <c r="Q2253" s="1">
        <v>45017</v>
      </c>
      <c r="R2253" t="s">
        <v>2494</v>
      </c>
    </row>
    <row r="2254" spans="1:18" x14ac:dyDescent="0.25">
      <c r="A2254" t="s">
        <v>725</v>
      </c>
      <c r="B2254" t="s">
        <v>1286</v>
      </c>
      <c r="C2254" s="3">
        <v>36240</v>
      </c>
      <c r="D2254" s="3">
        <v>36240</v>
      </c>
      <c r="E2254" s="3">
        <v>0</v>
      </c>
      <c r="F2254" s="3">
        <v>0</v>
      </c>
      <c r="G2254" s="3">
        <v>0</v>
      </c>
      <c r="H2254" s="3">
        <v>39630.449999999997</v>
      </c>
      <c r="I2254" s="3">
        <v>3904.54</v>
      </c>
      <c r="J2254" s="3">
        <v>249.6</v>
      </c>
      <c r="K2254" s="3">
        <v>381.49</v>
      </c>
      <c r="L2254" s="3">
        <v>0</v>
      </c>
      <c r="M2254" s="3"/>
      <c r="N2254" s="3">
        <v>-3996.26</v>
      </c>
      <c r="O2254" s="3">
        <v>0.18</v>
      </c>
      <c r="P2254" s="3">
        <v>40170</v>
      </c>
      <c r="Q2254" s="1">
        <v>45017</v>
      </c>
      <c r="R2254" t="s">
        <v>458</v>
      </c>
    </row>
    <row r="2255" spans="1:18" x14ac:dyDescent="0.25">
      <c r="A2255" t="s">
        <v>726</v>
      </c>
      <c r="B2255" t="s">
        <v>727</v>
      </c>
      <c r="C2255" s="3">
        <v>36186</v>
      </c>
      <c r="D2255" s="3">
        <v>36186</v>
      </c>
      <c r="E2255" s="3">
        <v>0</v>
      </c>
      <c r="F2255" s="3">
        <v>0</v>
      </c>
      <c r="G2255" s="3">
        <v>0</v>
      </c>
      <c r="H2255" s="3">
        <v>39630.449999999997</v>
      </c>
      <c r="I2255" s="3">
        <v>3850.06</v>
      </c>
      <c r="J2255" s="3">
        <v>246</v>
      </c>
      <c r="K2255" s="3">
        <v>375.98</v>
      </c>
      <c r="L2255" s="3">
        <v>0</v>
      </c>
      <c r="M2255" s="3"/>
      <c r="N2255" s="3">
        <v>2953.65</v>
      </c>
      <c r="O2255" s="3">
        <v>0.86</v>
      </c>
      <c r="P2255" s="3">
        <v>47057</v>
      </c>
      <c r="Q2255" s="1">
        <v>45017</v>
      </c>
      <c r="R2255" t="s">
        <v>2495</v>
      </c>
    </row>
    <row r="2256" spans="1:18" x14ac:dyDescent="0.25">
      <c r="A2256" t="s">
        <v>728</v>
      </c>
      <c r="B2256" t="s">
        <v>1365</v>
      </c>
      <c r="C2256" s="3">
        <v>40072</v>
      </c>
      <c r="D2256" s="3">
        <v>40722</v>
      </c>
      <c r="E2256" s="3">
        <v>0</v>
      </c>
      <c r="F2256" s="3">
        <v>2003.6</v>
      </c>
      <c r="G2256" s="3">
        <v>650</v>
      </c>
      <c r="H2256" s="3">
        <v>39630.449999999997</v>
      </c>
      <c r="I2256" s="3">
        <v>4110.3599999999997</v>
      </c>
      <c r="J2256" s="3">
        <v>264</v>
      </c>
      <c r="K2256" s="3">
        <v>401.11</v>
      </c>
      <c r="L2256" s="3">
        <v>0</v>
      </c>
      <c r="M2256" s="3"/>
      <c r="N2256" s="3">
        <v>0</v>
      </c>
      <c r="O2256" s="3">
        <v>0.48</v>
      </c>
      <c r="P2256" s="3">
        <v>45760</v>
      </c>
      <c r="Q2256" s="1">
        <v>45017</v>
      </c>
      <c r="R2256" t="s">
        <v>2344</v>
      </c>
    </row>
    <row r="2257" spans="1:18" x14ac:dyDescent="0.25">
      <c r="A2257" t="s">
        <v>729</v>
      </c>
      <c r="B2257" t="s">
        <v>730</v>
      </c>
      <c r="C2257" s="3">
        <v>45833</v>
      </c>
      <c r="D2257" s="3">
        <v>45833</v>
      </c>
      <c r="E2257" s="3">
        <v>0</v>
      </c>
      <c r="F2257" s="3">
        <v>0</v>
      </c>
      <c r="G2257" s="3">
        <v>0</v>
      </c>
      <c r="H2257" s="3">
        <v>39630.449999999997</v>
      </c>
      <c r="I2257" s="3">
        <v>4279.8599999999997</v>
      </c>
      <c r="J2257" s="3">
        <v>274.8</v>
      </c>
      <c r="K2257" s="3">
        <v>417.64</v>
      </c>
      <c r="L2257" s="3">
        <v>0</v>
      </c>
      <c r="M2257" s="3"/>
      <c r="N2257" s="3">
        <v>-7674.61</v>
      </c>
      <c r="O2257" s="3">
        <v>0.86</v>
      </c>
      <c r="P2257" s="3">
        <v>36929</v>
      </c>
      <c r="Q2257" s="1">
        <v>45017</v>
      </c>
      <c r="R2257" t="s">
        <v>2496</v>
      </c>
    </row>
    <row r="2258" spans="1:18" x14ac:dyDescent="0.25">
      <c r="A2258" t="s">
        <v>731</v>
      </c>
      <c r="B2258" t="s">
        <v>1365</v>
      </c>
      <c r="C2258" s="3">
        <v>41031</v>
      </c>
      <c r="D2258" s="3">
        <v>41696</v>
      </c>
      <c r="E2258" s="3">
        <v>0</v>
      </c>
      <c r="F2258" s="3">
        <v>2051.52</v>
      </c>
      <c r="G2258" s="3">
        <v>665</v>
      </c>
      <c r="H2258" s="3">
        <v>39630.449999999997</v>
      </c>
      <c r="I2258" s="3">
        <v>5012.34</v>
      </c>
      <c r="J2258" s="3">
        <v>321.60000000000002</v>
      </c>
      <c r="K2258" s="3">
        <v>489.26</v>
      </c>
      <c r="L2258" s="3">
        <v>0</v>
      </c>
      <c r="M2258" s="3"/>
      <c r="N2258" s="3">
        <v>0</v>
      </c>
      <c r="O2258" s="3">
        <v>0.83</v>
      </c>
      <c r="P2258" s="3">
        <v>46841</v>
      </c>
      <c r="Q2258" s="1">
        <v>45017</v>
      </c>
      <c r="R2258" t="s">
        <v>2344</v>
      </c>
    </row>
    <row r="2259" spans="1:18" x14ac:dyDescent="0.25">
      <c r="A2259" t="s">
        <v>732</v>
      </c>
      <c r="B2259" t="s">
        <v>733</v>
      </c>
      <c r="C2259" s="3">
        <v>172217</v>
      </c>
      <c r="D2259" s="3">
        <v>175030</v>
      </c>
      <c r="E2259" s="3">
        <v>0</v>
      </c>
      <c r="F2259" s="3">
        <v>2811</v>
      </c>
      <c r="G2259" s="3">
        <v>2813</v>
      </c>
      <c r="H2259" s="3">
        <v>39630.449999999997</v>
      </c>
      <c r="I2259" s="3">
        <v>5036.5600000000004</v>
      </c>
      <c r="J2259" s="3">
        <v>322.8</v>
      </c>
      <c r="K2259" s="3">
        <v>492.01</v>
      </c>
      <c r="L2259" s="3">
        <v>0</v>
      </c>
      <c r="M2259" s="3"/>
      <c r="N2259" s="3">
        <v>13764</v>
      </c>
      <c r="O2259" s="3">
        <v>0.18</v>
      </c>
      <c r="P2259" s="3">
        <v>59244</v>
      </c>
      <c r="Q2259" s="1">
        <v>45017</v>
      </c>
      <c r="R2259" t="s">
        <v>2497</v>
      </c>
    </row>
    <row r="2260" spans="1:18" x14ac:dyDescent="0.25">
      <c r="A2260" t="s">
        <v>734</v>
      </c>
      <c r="B2260" t="s">
        <v>1408</v>
      </c>
      <c r="C2260" s="3">
        <v>272227</v>
      </c>
      <c r="D2260" s="3">
        <v>0</v>
      </c>
      <c r="E2260" s="3">
        <v>244465.11</v>
      </c>
      <c r="F2260" s="3" t="s">
        <v>72</v>
      </c>
      <c r="G2260" s="3">
        <v>0</v>
      </c>
      <c r="H2260" s="3">
        <v>39630.449999999997</v>
      </c>
      <c r="I2260" s="3">
        <v>6210.95</v>
      </c>
      <c r="J2260" s="3">
        <v>396</v>
      </c>
      <c r="K2260" s="3">
        <v>606.66</v>
      </c>
      <c r="L2260" s="3">
        <v>0</v>
      </c>
      <c r="M2260" s="3"/>
      <c r="N2260" s="3">
        <v>6945</v>
      </c>
      <c r="O2260" s="3">
        <v>0.68</v>
      </c>
      <c r="P2260" s="3">
        <v>338240</v>
      </c>
      <c r="Q2260" s="1">
        <v>45017</v>
      </c>
      <c r="R2260" t="s">
        <v>2498</v>
      </c>
    </row>
    <row r="2261" spans="1:18" x14ac:dyDescent="0.25">
      <c r="A2261" t="s">
        <v>736</v>
      </c>
      <c r="B2261" t="s">
        <v>33</v>
      </c>
      <c r="C2261" s="3">
        <v>95687</v>
      </c>
      <c r="D2261" s="3">
        <v>45516</v>
      </c>
      <c r="E2261" s="3">
        <v>50171</v>
      </c>
      <c r="F2261" s="3">
        <v>3233</v>
      </c>
      <c r="G2261" s="3">
        <v>0</v>
      </c>
      <c r="H2261" s="3">
        <v>39630.449999999997</v>
      </c>
      <c r="I2261" s="3">
        <v>11114.33</v>
      </c>
      <c r="J2261" s="3">
        <v>710.4</v>
      </c>
      <c r="K2261" s="3">
        <v>1085.25</v>
      </c>
      <c r="L2261" s="3">
        <v>0</v>
      </c>
      <c r="M2261" s="3"/>
      <c r="N2261" s="3">
        <v>0</v>
      </c>
      <c r="O2261" s="3">
        <v>0.56999999999999995</v>
      </c>
      <c r="P2261" s="3">
        <v>105945</v>
      </c>
      <c r="Q2261" s="1">
        <v>45017</v>
      </c>
      <c r="R2261" t="s">
        <v>33</v>
      </c>
    </row>
    <row r="2262" spans="1:18" x14ac:dyDescent="0.25">
      <c r="A2262" t="s">
        <v>737</v>
      </c>
      <c r="B2262" t="s">
        <v>1188</v>
      </c>
      <c r="C2262" s="3">
        <v>39899</v>
      </c>
      <c r="D2262" s="3">
        <v>40555</v>
      </c>
      <c r="E2262" s="3">
        <v>0</v>
      </c>
      <c r="F2262" s="3">
        <v>656</v>
      </c>
      <c r="G2262" s="3">
        <v>656</v>
      </c>
      <c r="H2262" s="3">
        <v>39630.449999999997</v>
      </c>
      <c r="I2262" s="3">
        <v>4201.17</v>
      </c>
      <c r="J2262" s="3">
        <v>0</v>
      </c>
      <c r="K2262" s="3">
        <v>410.07</v>
      </c>
      <c r="L2262" s="3">
        <v>0</v>
      </c>
      <c r="M2262" s="3"/>
      <c r="N2262" s="3">
        <v>0</v>
      </c>
      <c r="O2262" s="3">
        <v>0.31</v>
      </c>
      <c r="P2262" s="3">
        <v>44242</v>
      </c>
      <c r="Q2262" s="1">
        <v>45017</v>
      </c>
      <c r="R2262" t="s">
        <v>2499</v>
      </c>
    </row>
    <row r="2263" spans="1:18" x14ac:dyDescent="0.25">
      <c r="A2263" t="s">
        <v>739</v>
      </c>
      <c r="B2263" t="s">
        <v>1409</v>
      </c>
      <c r="C2263" s="3">
        <v>37181</v>
      </c>
      <c r="D2263" s="3">
        <v>0</v>
      </c>
      <c r="E2263" s="3">
        <v>37181</v>
      </c>
      <c r="F2263" s="3">
        <v>1859.05</v>
      </c>
      <c r="G2263" s="3">
        <v>0</v>
      </c>
      <c r="H2263" s="3">
        <v>39630.449999999997</v>
      </c>
      <c r="I2263" s="3">
        <v>5206.0600000000004</v>
      </c>
      <c r="J2263" s="3">
        <v>0</v>
      </c>
      <c r="K2263" s="3">
        <v>508.19</v>
      </c>
      <c r="L2263" s="3">
        <v>0</v>
      </c>
      <c r="M2263" s="3"/>
      <c r="N2263" s="3">
        <v>0</v>
      </c>
      <c r="O2263" s="3">
        <v>0.25</v>
      </c>
      <c r="P2263" s="3">
        <v>84385</v>
      </c>
      <c r="Q2263" s="1">
        <v>45017</v>
      </c>
      <c r="R2263" t="s">
        <v>2500</v>
      </c>
    </row>
    <row r="2264" spans="1:18" x14ac:dyDescent="0.25">
      <c r="A2264" t="s">
        <v>741</v>
      </c>
      <c r="B2264" t="s">
        <v>742</v>
      </c>
      <c r="C2264" s="3">
        <v>37237</v>
      </c>
      <c r="D2264" s="3">
        <v>37237</v>
      </c>
      <c r="E2264" s="3">
        <v>0</v>
      </c>
      <c r="F2264" s="3">
        <v>0</v>
      </c>
      <c r="G2264" s="3">
        <v>0</v>
      </c>
      <c r="H2264" s="3">
        <v>39630.449999999997</v>
      </c>
      <c r="I2264" s="3">
        <v>5266.59</v>
      </c>
      <c r="J2264" s="3">
        <v>0</v>
      </c>
      <c r="K2264" s="3">
        <v>514.04999999999995</v>
      </c>
      <c r="L2264" s="3">
        <v>0</v>
      </c>
      <c r="M2264" s="3"/>
      <c r="N2264" s="3">
        <v>-4121.6899999999996</v>
      </c>
      <c r="O2264" s="3">
        <v>0.6</v>
      </c>
      <c r="P2264" s="3">
        <v>41290</v>
      </c>
      <c r="Q2264" s="1">
        <v>45017</v>
      </c>
      <c r="R2264" t="s">
        <v>2501</v>
      </c>
    </row>
    <row r="2265" spans="1:18" x14ac:dyDescent="0.25">
      <c r="A2265" t="s">
        <v>743</v>
      </c>
      <c r="B2265" t="s">
        <v>1313</v>
      </c>
      <c r="C2265" s="3">
        <v>1718526</v>
      </c>
      <c r="D2265" s="3">
        <v>0</v>
      </c>
      <c r="E2265" s="3">
        <v>1116234.25</v>
      </c>
      <c r="F2265" s="3" t="s">
        <v>72</v>
      </c>
      <c r="G2265" s="3">
        <v>0</v>
      </c>
      <c r="H2265" s="3">
        <v>39630.449999999997</v>
      </c>
      <c r="I2265" s="3">
        <v>5260.54</v>
      </c>
      <c r="J2265" s="3">
        <v>336</v>
      </c>
      <c r="K2265" s="3">
        <v>513.36</v>
      </c>
      <c r="L2265" s="3">
        <v>0</v>
      </c>
      <c r="M2265" s="3"/>
      <c r="N2265" s="3">
        <v>0</v>
      </c>
      <c r="O2265" s="3">
        <v>0.94</v>
      </c>
      <c r="P2265" s="3">
        <v>1820079</v>
      </c>
      <c r="Q2265" s="1">
        <v>45017</v>
      </c>
      <c r="R2265" t="s">
        <v>2502</v>
      </c>
    </row>
    <row r="2266" spans="1:18" x14ac:dyDescent="0.25">
      <c r="A2266" t="s">
        <v>745</v>
      </c>
      <c r="B2266" t="s">
        <v>746</v>
      </c>
      <c r="C2266" s="3">
        <v>37657</v>
      </c>
      <c r="D2266" s="3">
        <v>37657</v>
      </c>
      <c r="E2266" s="3">
        <v>0</v>
      </c>
      <c r="F2266" s="3">
        <v>0</v>
      </c>
      <c r="G2266" s="3">
        <v>0</v>
      </c>
      <c r="H2266" s="3">
        <v>39630.449999999997</v>
      </c>
      <c r="I2266" s="3">
        <v>5351.34</v>
      </c>
      <c r="J2266" s="3">
        <v>343.2</v>
      </c>
      <c r="K2266" s="3">
        <v>522.65</v>
      </c>
      <c r="L2266" s="3">
        <v>0</v>
      </c>
      <c r="M2266" s="3"/>
      <c r="N2266" s="3">
        <v>-4129.87</v>
      </c>
      <c r="O2266" s="3">
        <v>0.23</v>
      </c>
      <c r="P2266" s="3">
        <v>41718</v>
      </c>
      <c r="Q2266" s="1">
        <v>45017</v>
      </c>
      <c r="R2266" t="s">
        <v>2503</v>
      </c>
    </row>
    <row r="2267" spans="1:18" x14ac:dyDescent="0.25">
      <c r="A2267" t="s">
        <v>747</v>
      </c>
      <c r="B2267" t="s">
        <v>748</v>
      </c>
      <c r="C2267" s="3">
        <v>44619</v>
      </c>
      <c r="D2267" s="3">
        <v>45363</v>
      </c>
      <c r="E2267" s="3">
        <v>0</v>
      </c>
      <c r="F2267" s="3">
        <v>744</v>
      </c>
      <c r="G2267" s="3">
        <v>744</v>
      </c>
      <c r="H2267" s="3">
        <v>39630.449999999997</v>
      </c>
      <c r="I2267" s="3">
        <v>5369.5</v>
      </c>
      <c r="J2267" s="3">
        <v>343.2</v>
      </c>
      <c r="K2267" s="3">
        <v>524.03</v>
      </c>
      <c r="L2267" s="3">
        <v>0</v>
      </c>
      <c r="M2267" s="3"/>
      <c r="N2267" s="3">
        <v>6945</v>
      </c>
      <c r="O2267" s="3">
        <v>0.82</v>
      </c>
      <c r="P2267" s="3">
        <v>52813</v>
      </c>
      <c r="Q2267" s="1">
        <v>45017</v>
      </c>
      <c r="R2267" t="s">
        <v>2504</v>
      </c>
    </row>
    <row r="2268" spans="1:18" x14ac:dyDescent="0.25">
      <c r="A2268" t="s">
        <v>749</v>
      </c>
      <c r="B2268" t="s">
        <v>750</v>
      </c>
      <c r="C2268" s="3">
        <v>42494</v>
      </c>
      <c r="D2268" s="3">
        <v>0</v>
      </c>
      <c r="E2268" s="3">
        <v>41236.51</v>
      </c>
      <c r="F2268" s="3">
        <v>3319.32</v>
      </c>
      <c r="G2268" s="3">
        <v>0</v>
      </c>
      <c r="H2268" s="3">
        <v>39630.449999999997</v>
      </c>
      <c r="I2268" s="3">
        <v>5206.0600000000004</v>
      </c>
      <c r="J2268" s="3">
        <v>333.6</v>
      </c>
      <c r="K2268" s="3">
        <v>508.19</v>
      </c>
      <c r="L2268" s="3">
        <v>0</v>
      </c>
      <c r="M2268" s="3"/>
      <c r="N2268" s="3">
        <v>0</v>
      </c>
      <c r="O2268" s="3">
        <v>0.87</v>
      </c>
      <c r="P2268" s="3">
        <v>90235</v>
      </c>
      <c r="Q2268" s="1">
        <v>45017</v>
      </c>
      <c r="R2268" t="s">
        <v>750</v>
      </c>
    </row>
    <row r="2269" spans="1:18" x14ac:dyDescent="0.25">
      <c r="A2269" t="s">
        <v>751</v>
      </c>
      <c r="B2269" t="s">
        <v>752</v>
      </c>
      <c r="C2269" s="3">
        <v>37633</v>
      </c>
      <c r="D2269" s="3">
        <v>37700</v>
      </c>
      <c r="E2269" s="3">
        <v>0</v>
      </c>
      <c r="F2269" s="3">
        <v>0</v>
      </c>
      <c r="G2269" s="3">
        <v>67</v>
      </c>
      <c r="H2269" s="3">
        <v>39630.449999999997</v>
      </c>
      <c r="I2269" s="3">
        <v>5327.13</v>
      </c>
      <c r="J2269" s="3">
        <v>342</v>
      </c>
      <c r="K2269" s="3">
        <v>519.9</v>
      </c>
      <c r="L2269" s="3">
        <v>0</v>
      </c>
      <c r="M2269" s="3"/>
      <c r="N2269" s="3">
        <v>-4127.1400000000003</v>
      </c>
      <c r="O2269" s="3">
        <v>0.66</v>
      </c>
      <c r="P2269" s="3">
        <v>41626</v>
      </c>
      <c r="Q2269" s="1">
        <v>45017</v>
      </c>
      <c r="R2269" t="s">
        <v>2505</v>
      </c>
    </row>
    <row r="2270" spans="1:18" x14ac:dyDescent="0.25">
      <c r="A2270" t="s">
        <v>753</v>
      </c>
      <c r="B2270" t="s">
        <v>1314</v>
      </c>
      <c r="C2270" s="3">
        <v>42444</v>
      </c>
      <c r="D2270" s="3">
        <v>43123</v>
      </c>
      <c r="E2270" s="3">
        <v>0</v>
      </c>
      <c r="F2270" s="3">
        <v>2064.0300000000002</v>
      </c>
      <c r="G2270" s="3">
        <v>679</v>
      </c>
      <c r="H2270" s="3">
        <v>39630.449999999997</v>
      </c>
      <c r="I2270" s="3">
        <v>5248.43</v>
      </c>
      <c r="J2270" s="3">
        <v>336</v>
      </c>
      <c r="K2270" s="3">
        <v>512.32000000000005</v>
      </c>
      <c r="L2270" s="3">
        <v>0</v>
      </c>
      <c r="M2270" s="3"/>
      <c r="N2270" s="3">
        <v>0</v>
      </c>
      <c r="O2270" s="3">
        <v>0.77</v>
      </c>
      <c r="P2270" s="3">
        <v>47113</v>
      </c>
      <c r="Q2270" s="1">
        <v>45017</v>
      </c>
      <c r="R2270" t="s">
        <v>392</v>
      </c>
    </row>
    <row r="2271" spans="1:18" x14ac:dyDescent="0.25">
      <c r="A2271" t="s">
        <v>754</v>
      </c>
      <c r="B2271" t="s">
        <v>685</v>
      </c>
      <c r="C2271" s="3">
        <v>550975</v>
      </c>
      <c r="D2271" s="3">
        <v>0</v>
      </c>
      <c r="E2271" s="3">
        <v>427838.94</v>
      </c>
      <c r="F2271" s="3">
        <v>144528.01</v>
      </c>
      <c r="G2271" s="3">
        <v>0</v>
      </c>
      <c r="H2271" s="3">
        <v>39630.449999999997</v>
      </c>
      <c r="I2271" s="3">
        <v>5375.56</v>
      </c>
      <c r="J2271" s="3">
        <v>0</v>
      </c>
      <c r="K2271" s="3">
        <v>525.05999999999995</v>
      </c>
      <c r="L2271" s="3">
        <v>0</v>
      </c>
      <c r="M2271" s="3"/>
      <c r="N2271" s="3">
        <v>0</v>
      </c>
      <c r="O2271" s="3">
        <v>0.98</v>
      </c>
      <c r="P2271" s="3">
        <v>617899</v>
      </c>
      <c r="Q2271" s="1">
        <v>45017</v>
      </c>
      <c r="R2271" t="s">
        <v>685</v>
      </c>
    </row>
    <row r="2272" spans="1:18" x14ac:dyDescent="0.25">
      <c r="A2272" t="s">
        <v>755</v>
      </c>
      <c r="B2272" t="s">
        <v>314</v>
      </c>
      <c r="C2272" s="3">
        <v>1811798</v>
      </c>
      <c r="D2272" s="3">
        <v>0</v>
      </c>
      <c r="E2272" s="3">
        <v>1115204.3999999999</v>
      </c>
      <c r="F2272" s="3">
        <v>752353.82</v>
      </c>
      <c r="G2272" s="3">
        <v>0</v>
      </c>
      <c r="H2272" s="3">
        <v>39630.449999999997</v>
      </c>
      <c r="I2272" s="3">
        <v>5133.42</v>
      </c>
      <c r="J2272" s="3">
        <v>327.60000000000002</v>
      </c>
      <c r="K2272" s="3">
        <v>500.96</v>
      </c>
      <c r="L2272" s="3">
        <v>0</v>
      </c>
      <c r="M2272" s="3"/>
      <c r="N2272" s="3">
        <v>0</v>
      </c>
      <c r="O2272" s="3">
        <v>0.35</v>
      </c>
      <c r="P2272" s="3">
        <v>1913151</v>
      </c>
      <c r="Q2272" s="1">
        <v>45017</v>
      </c>
      <c r="R2272" t="s">
        <v>314</v>
      </c>
    </row>
    <row r="2273" spans="1:18" x14ac:dyDescent="0.25">
      <c r="A2273" t="s">
        <v>756</v>
      </c>
      <c r="B2273" t="s">
        <v>33</v>
      </c>
      <c r="C2273" s="3">
        <v>83568</v>
      </c>
      <c r="D2273" s="3">
        <v>39680</v>
      </c>
      <c r="E2273" s="3">
        <v>43888</v>
      </c>
      <c r="F2273" s="3">
        <v>2825.91</v>
      </c>
      <c r="G2273" s="3">
        <v>0</v>
      </c>
      <c r="H2273" s="3">
        <v>39630.449999999997</v>
      </c>
      <c r="I2273" s="3">
        <v>5539</v>
      </c>
      <c r="J2273" s="3">
        <v>355.2</v>
      </c>
      <c r="K2273" s="3">
        <v>540.9</v>
      </c>
      <c r="L2273" s="3">
        <v>0</v>
      </c>
      <c r="M2273" s="3"/>
      <c r="N2273" s="3">
        <v>0</v>
      </c>
      <c r="O2273" s="3">
        <v>0.54</v>
      </c>
      <c r="P2273" s="3">
        <v>92780</v>
      </c>
      <c r="Q2273" s="1">
        <v>45017</v>
      </c>
      <c r="R2273" t="s">
        <v>33</v>
      </c>
    </row>
    <row r="2274" spans="1:18" x14ac:dyDescent="0.25">
      <c r="A2274" t="s">
        <v>757</v>
      </c>
      <c r="B2274" t="s">
        <v>720</v>
      </c>
      <c r="C2274" s="3">
        <v>41640</v>
      </c>
      <c r="D2274" s="3">
        <v>41640</v>
      </c>
      <c r="E2274" s="3">
        <v>0</v>
      </c>
      <c r="F2274" s="3">
        <v>0</v>
      </c>
      <c r="G2274" s="3">
        <v>0</v>
      </c>
      <c r="H2274" s="3">
        <v>39630.449999999997</v>
      </c>
      <c r="I2274" s="3">
        <v>5587.43</v>
      </c>
      <c r="J2274" s="3">
        <v>356.4</v>
      </c>
      <c r="K2274" s="3">
        <v>545.38</v>
      </c>
      <c r="L2274" s="3">
        <v>0</v>
      </c>
      <c r="M2274" s="3"/>
      <c r="N2274" s="3">
        <v>0</v>
      </c>
      <c r="O2274" s="3">
        <v>0.34</v>
      </c>
      <c r="P2274" s="3">
        <v>46120</v>
      </c>
      <c r="Q2274" s="1">
        <v>45017</v>
      </c>
      <c r="R2274" t="s">
        <v>720</v>
      </c>
    </row>
    <row r="2275" spans="1:18" x14ac:dyDescent="0.25">
      <c r="A2275" t="s">
        <v>758</v>
      </c>
      <c r="B2275" t="s">
        <v>759</v>
      </c>
      <c r="C2275" s="3">
        <v>37651</v>
      </c>
      <c r="D2275" s="3">
        <v>37651</v>
      </c>
      <c r="E2275" s="3">
        <v>0</v>
      </c>
      <c r="F2275" s="3">
        <v>0</v>
      </c>
      <c r="G2275" s="3">
        <v>0</v>
      </c>
      <c r="H2275" s="3">
        <v>39630.449999999997</v>
      </c>
      <c r="I2275" s="3">
        <v>5345.29</v>
      </c>
      <c r="J2275" s="3">
        <v>342</v>
      </c>
      <c r="K2275" s="3">
        <v>521.62</v>
      </c>
      <c r="L2275" s="3">
        <v>0</v>
      </c>
      <c r="M2275" s="3"/>
      <c r="N2275" s="3">
        <v>-4128.78</v>
      </c>
      <c r="O2275" s="3">
        <v>0.42</v>
      </c>
      <c r="P2275" s="3">
        <v>41711</v>
      </c>
      <c r="Q2275" s="1">
        <v>45017</v>
      </c>
      <c r="R2275" t="s">
        <v>2506</v>
      </c>
    </row>
    <row r="2276" spans="1:18" x14ac:dyDescent="0.25">
      <c r="A2276" t="s">
        <v>760</v>
      </c>
      <c r="B2276" t="s">
        <v>761</v>
      </c>
      <c r="C2276" s="3">
        <v>125972</v>
      </c>
      <c r="D2276" s="3">
        <v>73600</v>
      </c>
      <c r="E2276" s="3">
        <v>52372</v>
      </c>
      <c r="F2276" s="3">
        <v>3251.12</v>
      </c>
      <c r="G2276" s="3">
        <v>0</v>
      </c>
      <c r="H2276" s="3">
        <v>39630.449999999997</v>
      </c>
      <c r="I2276" s="3">
        <v>6416.77</v>
      </c>
      <c r="J2276" s="3">
        <v>0</v>
      </c>
      <c r="K2276" s="3">
        <v>626.29</v>
      </c>
      <c r="L2276" s="3">
        <v>0</v>
      </c>
      <c r="M2276" s="3"/>
      <c r="N2276" s="3">
        <v>0</v>
      </c>
      <c r="O2276" s="3">
        <v>0.37</v>
      </c>
      <c r="P2276" s="3">
        <v>102297</v>
      </c>
      <c r="Q2276" s="1">
        <v>45017</v>
      </c>
      <c r="R2276" t="s">
        <v>761</v>
      </c>
    </row>
    <row r="2277" spans="1:18" x14ac:dyDescent="0.25">
      <c r="A2277" t="s">
        <v>762</v>
      </c>
      <c r="B2277" t="s">
        <v>1410</v>
      </c>
      <c r="C2277" s="3">
        <v>1263546</v>
      </c>
      <c r="D2277" s="3">
        <v>0</v>
      </c>
      <c r="E2277" s="3">
        <v>823344.64000000001</v>
      </c>
      <c r="F2277" s="3" t="s">
        <v>72</v>
      </c>
      <c r="G2277" s="3">
        <v>0</v>
      </c>
      <c r="H2277" s="3">
        <v>39630.449999999997</v>
      </c>
      <c r="I2277" s="3">
        <v>8698.9599999999991</v>
      </c>
      <c r="J2277" s="3">
        <v>556.79999999999995</v>
      </c>
      <c r="K2277" s="3">
        <v>849.4</v>
      </c>
      <c r="L2277" s="3">
        <v>0</v>
      </c>
      <c r="M2277" s="3"/>
      <c r="N2277" s="3">
        <v>0</v>
      </c>
      <c r="O2277" s="3">
        <v>0.16</v>
      </c>
      <c r="P2277" s="3">
        <v>1354449</v>
      </c>
      <c r="Q2277" s="1">
        <v>45017</v>
      </c>
      <c r="R2277" t="s">
        <v>2507</v>
      </c>
    </row>
    <row r="2278" spans="1:18" x14ac:dyDescent="0.25">
      <c r="A2278" t="s">
        <v>764</v>
      </c>
      <c r="B2278" t="s">
        <v>278</v>
      </c>
      <c r="C2278" s="3">
        <v>233849</v>
      </c>
      <c r="D2278" s="3">
        <v>0</v>
      </c>
      <c r="E2278" s="3">
        <v>212694.62</v>
      </c>
      <c r="F2278" s="3">
        <v>31789.11</v>
      </c>
      <c r="G2278" s="3">
        <v>0</v>
      </c>
      <c r="H2278" s="3">
        <v>39630.449999999997</v>
      </c>
      <c r="I2278" s="3">
        <v>11634.94</v>
      </c>
      <c r="J2278" s="3">
        <v>744</v>
      </c>
      <c r="K2278" s="3">
        <v>1136.2</v>
      </c>
      <c r="L2278" s="3">
        <v>0</v>
      </c>
      <c r="M2278" s="3"/>
      <c r="N2278" s="3">
        <v>0</v>
      </c>
      <c r="O2278" s="3">
        <v>0.68</v>
      </c>
      <c r="P2278" s="3">
        <v>297630</v>
      </c>
      <c r="Q2278" s="1">
        <v>45017</v>
      </c>
      <c r="R2278" t="s">
        <v>278</v>
      </c>
    </row>
    <row r="2279" spans="1:18" x14ac:dyDescent="0.25">
      <c r="A2279" t="s">
        <v>765</v>
      </c>
      <c r="B2279" t="s">
        <v>766</v>
      </c>
      <c r="C2279" s="3">
        <v>43809</v>
      </c>
      <c r="D2279" s="3">
        <v>43809</v>
      </c>
      <c r="E2279" s="3">
        <v>0</v>
      </c>
      <c r="F2279" s="3">
        <v>0</v>
      </c>
      <c r="G2279" s="3">
        <v>0</v>
      </c>
      <c r="H2279" s="3">
        <v>39630.449999999997</v>
      </c>
      <c r="I2279" s="3">
        <v>11634.94</v>
      </c>
      <c r="J2279" s="3">
        <v>744</v>
      </c>
      <c r="K2279" s="3">
        <v>1135.8599999999999</v>
      </c>
      <c r="L2279" s="3">
        <v>0</v>
      </c>
      <c r="M2279" s="3"/>
      <c r="N2279" s="3">
        <v>-4709.59</v>
      </c>
      <c r="O2279" s="3">
        <v>0.34</v>
      </c>
      <c r="P2279" s="3">
        <v>48436</v>
      </c>
      <c r="Q2279" s="1">
        <v>45017</v>
      </c>
      <c r="R2279" t="s">
        <v>2508</v>
      </c>
    </row>
    <row r="2280" spans="1:18" x14ac:dyDescent="0.25">
      <c r="A2280" t="s">
        <v>767</v>
      </c>
      <c r="B2280" t="s">
        <v>768</v>
      </c>
      <c r="C2280" s="3">
        <v>1562575</v>
      </c>
      <c r="D2280" s="3">
        <v>28508.73</v>
      </c>
      <c r="E2280" s="3">
        <v>1177749.82</v>
      </c>
      <c r="F2280" s="3">
        <v>415203.94</v>
      </c>
      <c r="G2280" s="3">
        <v>0</v>
      </c>
      <c r="H2280" s="3">
        <v>39630.449999999997</v>
      </c>
      <c r="I2280" s="3">
        <v>11634.94</v>
      </c>
      <c r="J2280" s="3">
        <v>744</v>
      </c>
      <c r="K2280" s="3">
        <v>1136.2</v>
      </c>
      <c r="L2280" s="3">
        <v>0</v>
      </c>
      <c r="M2280" s="3"/>
      <c r="N2280" s="3">
        <v>0</v>
      </c>
      <c r="O2280" s="3">
        <v>0.65</v>
      </c>
      <c r="P2280" s="3">
        <v>1646100</v>
      </c>
      <c r="Q2280" s="1">
        <v>45017</v>
      </c>
      <c r="R2280" t="s">
        <v>768</v>
      </c>
    </row>
    <row r="2281" spans="1:18" x14ac:dyDescent="0.25">
      <c r="A2281" t="s">
        <v>769</v>
      </c>
      <c r="B2281" t="s">
        <v>770</v>
      </c>
      <c r="C2281" s="3">
        <v>44159</v>
      </c>
      <c r="D2281" s="3">
        <v>44159</v>
      </c>
      <c r="E2281" s="3">
        <v>0</v>
      </c>
      <c r="F2281" s="3">
        <v>0</v>
      </c>
      <c r="G2281" s="3">
        <v>0</v>
      </c>
      <c r="H2281" s="3">
        <v>39630.449999999997</v>
      </c>
      <c r="I2281" s="3">
        <v>11992.1</v>
      </c>
      <c r="J2281" s="3">
        <v>766.8</v>
      </c>
      <c r="K2281" s="3">
        <v>1170.6300000000001</v>
      </c>
      <c r="L2281" s="3">
        <v>0</v>
      </c>
      <c r="M2281" s="3"/>
      <c r="N2281" s="3">
        <v>-4742.32</v>
      </c>
      <c r="O2281" s="3">
        <v>0.34</v>
      </c>
      <c r="P2281" s="3">
        <v>48818</v>
      </c>
      <c r="Q2281" s="1">
        <v>45017</v>
      </c>
      <c r="R2281" t="s">
        <v>2509</v>
      </c>
    </row>
    <row r="2282" spans="1:18" x14ac:dyDescent="0.25">
      <c r="A2282" t="s">
        <v>771</v>
      </c>
      <c r="B2282" t="s">
        <v>772</v>
      </c>
      <c r="C2282" s="3">
        <v>41740</v>
      </c>
      <c r="D2282" s="3">
        <v>41740</v>
      </c>
      <c r="E2282" s="3">
        <v>0</v>
      </c>
      <c r="F2282" s="3">
        <v>0</v>
      </c>
      <c r="G2282" s="3">
        <v>0</v>
      </c>
      <c r="H2282" s="3">
        <v>39630.449999999997</v>
      </c>
      <c r="I2282" s="3">
        <v>9522.24</v>
      </c>
      <c r="J2282" s="3">
        <v>608.4</v>
      </c>
      <c r="K2282" s="3">
        <v>929.62</v>
      </c>
      <c r="L2282" s="3">
        <v>0</v>
      </c>
      <c r="M2282" s="3"/>
      <c r="N2282" s="3">
        <v>-4514.8999999999996</v>
      </c>
      <c r="O2282" s="3">
        <v>0.19</v>
      </c>
      <c r="P2282" s="3">
        <v>46176</v>
      </c>
      <c r="Q2282" s="1">
        <v>45017</v>
      </c>
      <c r="R2282" t="s">
        <v>2510</v>
      </c>
    </row>
    <row r="2283" spans="1:18" x14ac:dyDescent="0.25">
      <c r="A2283" t="s">
        <v>773</v>
      </c>
      <c r="B2283" t="s">
        <v>1315</v>
      </c>
      <c r="C2283" s="3">
        <v>2936426</v>
      </c>
      <c r="D2283" s="3">
        <v>0</v>
      </c>
      <c r="E2283" s="3">
        <v>1827518.1</v>
      </c>
      <c r="F2283" s="3" t="s">
        <v>72</v>
      </c>
      <c r="G2283" s="3">
        <v>0</v>
      </c>
      <c r="H2283" s="3">
        <v>39630.449999999997</v>
      </c>
      <c r="I2283" s="3">
        <v>7760.66</v>
      </c>
      <c r="J2283" s="3">
        <v>496.8</v>
      </c>
      <c r="K2283" s="3">
        <v>757.47</v>
      </c>
      <c r="L2283" s="3">
        <v>0</v>
      </c>
      <c r="M2283" s="3"/>
      <c r="N2283" s="3">
        <v>0</v>
      </c>
      <c r="O2283" s="3">
        <v>0.71</v>
      </c>
      <c r="P2283" s="3">
        <v>3076448</v>
      </c>
      <c r="Q2283" s="1">
        <v>45017</v>
      </c>
      <c r="R2283" t="s">
        <v>2511</v>
      </c>
    </row>
    <row r="2284" spans="1:18" x14ac:dyDescent="0.25">
      <c r="A2284" t="s">
        <v>775</v>
      </c>
      <c r="B2284" t="s">
        <v>768</v>
      </c>
      <c r="C2284" s="3">
        <v>1334112</v>
      </c>
      <c r="D2284" s="3">
        <v>23647.599999999999</v>
      </c>
      <c r="E2284" s="3">
        <v>1007776.94</v>
      </c>
      <c r="F2284" s="3">
        <v>353076.31</v>
      </c>
      <c r="G2284" s="3">
        <v>0</v>
      </c>
      <c r="H2284" s="3">
        <v>39630.449999999997</v>
      </c>
      <c r="I2284" s="3">
        <v>7403.5</v>
      </c>
      <c r="J2284" s="3">
        <v>472.8</v>
      </c>
      <c r="K2284" s="3">
        <v>723.04</v>
      </c>
      <c r="L2284" s="3">
        <v>0</v>
      </c>
      <c r="M2284" s="3"/>
      <c r="N2284" s="3">
        <v>0</v>
      </c>
      <c r="O2284" s="3">
        <v>0.96</v>
      </c>
      <c r="P2284" s="3">
        <v>1409084</v>
      </c>
      <c r="Q2284" s="1">
        <v>45017</v>
      </c>
      <c r="R2284" t="s">
        <v>768</v>
      </c>
    </row>
    <row r="2285" spans="1:18" x14ac:dyDescent="0.25">
      <c r="A2285" t="s">
        <v>776</v>
      </c>
      <c r="B2285" t="s">
        <v>1309</v>
      </c>
      <c r="C2285" s="3">
        <v>2846465</v>
      </c>
      <c r="D2285" s="3">
        <v>0</v>
      </c>
      <c r="E2285" s="3">
        <v>1773268.12</v>
      </c>
      <c r="F2285" s="3" t="s">
        <v>72</v>
      </c>
      <c r="G2285" s="3">
        <v>0</v>
      </c>
      <c r="H2285" s="3">
        <v>39630.449999999997</v>
      </c>
      <c r="I2285" s="3">
        <v>7058.45</v>
      </c>
      <c r="J2285" s="3">
        <v>451.2</v>
      </c>
      <c r="K2285" s="3">
        <v>688.95</v>
      </c>
      <c r="L2285" s="3">
        <v>0</v>
      </c>
      <c r="M2285" s="3"/>
      <c r="N2285" s="3">
        <v>0</v>
      </c>
      <c r="O2285" s="3">
        <v>0.54</v>
      </c>
      <c r="P2285" s="3">
        <v>2982958</v>
      </c>
      <c r="Q2285" s="1">
        <v>45017</v>
      </c>
      <c r="R2285" t="s">
        <v>2480</v>
      </c>
    </row>
    <row r="2286" spans="1:18" x14ac:dyDescent="0.25">
      <c r="A2286" t="s">
        <v>777</v>
      </c>
      <c r="B2286" t="s">
        <v>778</v>
      </c>
      <c r="C2286" s="3">
        <v>43795</v>
      </c>
      <c r="D2286" s="3">
        <v>43795</v>
      </c>
      <c r="E2286" s="3">
        <v>0</v>
      </c>
      <c r="F2286" s="3">
        <v>0</v>
      </c>
      <c r="G2286" s="3">
        <v>0</v>
      </c>
      <c r="H2286" s="3">
        <v>39630.449999999997</v>
      </c>
      <c r="I2286" s="3">
        <v>7052.39</v>
      </c>
      <c r="J2286" s="3">
        <v>451.2</v>
      </c>
      <c r="K2286" s="3">
        <v>688.61</v>
      </c>
      <c r="L2286" s="3">
        <v>0</v>
      </c>
      <c r="M2286" s="3"/>
      <c r="N2286" s="3">
        <v>-4286.9399999999996</v>
      </c>
      <c r="O2286" s="3">
        <v>0.28999999999999998</v>
      </c>
      <c r="P2286" s="3">
        <v>43536</v>
      </c>
      <c r="Q2286" s="1">
        <v>45017</v>
      </c>
      <c r="R2286" t="s">
        <v>2512</v>
      </c>
    </row>
    <row r="2287" spans="1:18" x14ac:dyDescent="0.25">
      <c r="A2287" t="s">
        <v>779</v>
      </c>
      <c r="B2287" t="s">
        <v>780</v>
      </c>
      <c r="C2287" s="3">
        <v>594781</v>
      </c>
      <c r="D2287" s="3">
        <v>0</v>
      </c>
      <c r="E2287" s="3">
        <v>501235.45</v>
      </c>
      <c r="F2287" s="3" t="s">
        <v>72</v>
      </c>
      <c r="G2287" s="3">
        <v>0</v>
      </c>
      <c r="H2287" s="3">
        <v>39630.449999999997</v>
      </c>
      <c r="I2287" s="3">
        <v>7361.12</v>
      </c>
      <c r="J2287" s="3">
        <v>0</v>
      </c>
      <c r="K2287" s="3">
        <v>718.91</v>
      </c>
      <c r="L2287" s="3">
        <v>0</v>
      </c>
      <c r="M2287" s="3"/>
      <c r="N2287" s="3">
        <v>6945</v>
      </c>
      <c r="O2287" s="3">
        <v>0.75</v>
      </c>
      <c r="P2287" s="3">
        <v>674499</v>
      </c>
      <c r="Q2287" s="1">
        <v>45017</v>
      </c>
      <c r="R2287" t="s">
        <v>2513</v>
      </c>
    </row>
    <row r="2288" spans="1:18" x14ac:dyDescent="0.25">
      <c r="A2288" t="s">
        <v>781</v>
      </c>
      <c r="B2288" t="s">
        <v>1317</v>
      </c>
      <c r="C2288" s="3">
        <v>3074719</v>
      </c>
      <c r="D2288" s="3">
        <v>0</v>
      </c>
      <c r="E2288" s="3">
        <v>1910847.35</v>
      </c>
      <c r="F2288" s="3" t="s">
        <v>72</v>
      </c>
      <c r="G2288" s="3">
        <v>0</v>
      </c>
      <c r="H2288" s="3">
        <v>39630.449999999997</v>
      </c>
      <c r="I2288" s="3">
        <v>8820.0300000000007</v>
      </c>
      <c r="J2288" s="3">
        <v>565.20000000000005</v>
      </c>
      <c r="K2288" s="3">
        <v>861.1</v>
      </c>
      <c r="L2288" s="3">
        <v>0</v>
      </c>
      <c r="M2288" s="3"/>
      <c r="N2288" s="3">
        <v>0</v>
      </c>
      <c r="O2288" s="3">
        <v>0.85</v>
      </c>
      <c r="P2288" s="3">
        <v>3220139</v>
      </c>
      <c r="Q2288" s="1">
        <v>45017</v>
      </c>
      <c r="R2288" t="s">
        <v>2514</v>
      </c>
    </row>
    <row r="2289" spans="1:18" x14ac:dyDescent="0.25">
      <c r="A2289" t="s">
        <v>783</v>
      </c>
      <c r="B2289" t="s">
        <v>784</v>
      </c>
      <c r="C2289" s="3">
        <v>41065</v>
      </c>
      <c r="D2289" s="3">
        <v>41065</v>
      </c>
      <c r="E2289" s="3">
        <v>0</v>
      </c>
      <c r="F2289" s="3">
        <v>0</v>
      </c>
      <c r="G2289" s="3">
        <v>0</v>
      </c>
      <c r="H2289" s="3">
        <v>39630.449999999997</v>
      </c>
      <c r="I2289" s="3">
        <v>8832.14</v>
      </c>
      <c r="J2289" s="3">
        <v>565.20000000000005</v>
      </c>
      <c r="K2289" s="3">
        <v>862.14</v>
      </c>
      <c r="L2289" s="3">
        <v>0</v>
      </c>
      <c r="M2289" s="3"/>
      <c r="N2289" s="3">
        <v>-4451.09</v>
      </c>
      <c r="O2289" s="3">
        <v>0.16</v>
      </c>
      <c r="P2289" s="3">
        <v>45439</v>
      </c>
      <c r="Q2289" s="1">
        <v>45017</v>
      </c>
      <c r="R2289" t="s">
        <v>2515</v>
      </c>
    </row>
    <row r="2290" spans="1:18" x14ac:dyDescent="0.25">
      <c r="A2290" t="s">
        <v>785</v>
      </c>
      <c r="B2290" t="s">
        <v>1414</v>
      </c>
      <c r="C2290" s="3">
        <v>208906</v>
      </c>
      <c r="D2290" s="3">
        <v>98000</v>
      </c>
      <c r="E2290" s="3">
        <v>110906</v>
      </c>
      <c r="F2290" s="3">
        <v>9321.35</v>
      </c>
      <c r="G2290" s="3">
        <v>0</v>
      </c>
      <c r="H2290" s="3">
        <v>39630.449999999997</v>
      </c>
      <c r="I2290" s="3">
        <v>8468.93</v>
      </c>
      <c r="J2290" s="3">
        <v>540</v>
      </c>
      <c r="K2290" s="3">
        <v>826.67</v>
      </c>
      <c r="L2290" s="3">
        <v>0</v>
      </c>
      <c r="M2290" s="3"/>
      <c r="N2290" s="3">
        <v>0</v>
      </c>
      <c r="O2290" s="3">
        <v>0.6</v>
      </c>
      <c r="P2290" s="3">
        <v>169694</v>
      </c>
      <c r="Q2290" s="1">
        <v>45017</v>
      </c>
      <c r="R2290" t="s">
        <v>786</v>
      </c>
    </row>
    <row r="2291" spans="1:18" x14ac:dyDescent="0.25">
      <c r="A2291" t="s">
        <v>787</v>
      </c>
      <c r="B2291" t="s">
        <v>780</v>
      </c>
      <c r="C2291" s="3">
        <v>599214</v>
      </c>
      <c r="D2291" s="3">
        <v>0</v>
      </c>
      <c r="E2291" s="3">
        <v>504962.26</v>
      </c>
      <c r="F2291" s="3" t="s">
        <v>72</v>
      </c>
      <c r="G2291" s="3">
        <v>0</v>
      </c>
      <c r="H2291" s="3">
        <v>39630.449999999997</v>
      </c>
      <c r="I2291" s="3">
        <v>7760.66</v>
      </c>
      <c r="J2291" s="3">
        <v>0</v>
      </c>
      <c r="K2291" s="3">
        <v>757.81</v>
      </c>
      <c r="L2291" s="3">
        <v>0</v>
      </c>
      <c r="M2291" s="3"/>
      <c r="N2291" s="3">
        <v>6945</v>
      </c>
      <c r="O2291" s="3">
        <v>0.97</v>
      </c>
      <c r="P2291" s="3">
        <v>679557</v>
      </c>
      <c r="Q2291" s="1">
        <v>45017</v>
      </c>
      <c r="R2291" t="s">
        <v>2513</v>
      </c>
    </row>
    <row r="2292" spans="1:18" x14ac:dyDescent="0.25">
      <c r="A2292" t="s">
        <v>788</v>
      </c>
      <c r="B2292" t="s">
        <v>252</v>
      </c>
      <c r="C2292" s="3">
        <v>40016</v>
      </c>
      <c r="D2292" s="3">
        <v>40016</v>
      </c>
      <c r="E2292" s="3">
        <v>0</v>
      </c>
      <c r="F2292" s="3">
        <v>0</v>
      </c>
      <c r="G2292" s="3">
        <v>0</v>
      </c>
      <c r="H2292" s="3">
        <v>39630.449999999997</v>
      </c>
      <c r="I2292" s="3">
        <v>7760.66</v>
      </c>
      <c r="J2292" s="3">
        <v>496.8</v>
      </c>
      <c r="K2292" s="3">
        <v>757.47</v>
      </c>
      <c r="L2292" s="3">
        <v>0</v>
      </c>
      <c r="M2292" s="3"/>
      <c r="N2292" s="3">
        <v>-4351.83</v>
      </c>
      <c r="O2292" s="3">
        <v>0.45</v>
      </c>
      <c r="P2292" s="3">
        <v>44294</v>
      </c>
      <c r="Q2292" s="1">
        <v>45017</v>
      </c>
      <c r="R2292" t="s">
        <v>2339</v>
      </c>
    </row>
    <row r="2293" spans="1:18" x14ac:dyDescent="0.25">
      <c r="A2293" t="s">
        <v>789</v>
      </c>
      <c r="B2293" t="s">
        <v>1415</v>
      </c>
      <c r="C2293" s="3">
        <v>1952266</v>
      </c>
      <c r="D2293" s="3">
        <v>0</v>
      </c>
      <c r="E2293" s="3">
        <v>1258253.1599999999</v>
      </c>
      <c r="F2293" s="3" t="s">
        <v>72</v>
      </c>
      <c r="G2293" s="3">
        <v>0</v>
      </c>
      <c r="H2293" s="3">
        <v>39630.449999999997</v>
      </c>
      <c r="I2293" s="3">
        <v>7409.55</v>
      </c>
      <c r="J2293" s="3">
        <v>474</v>
      </c>
      <c r="K2293" s="3">
        <v>723.38</v>
      </c>
      <c r="L2293" s="3">
        <v>0</v>
      </c>
      <c r="M2293" s="3"/>
      <c r="N2293" s="3">
        <v>0</v>
      </c>
      <c r="O2293" s="3">
        <v>0.96</v>
      </c>
      <c r="P2293" s="3">
        <v>2063417</v>
      </c>
      <c r="Q2293" s="1">
        <v>45017</v>
      </c>
      <c r="R2293" t="s">
        <v>2516</v>
      </c>
    </row>
    <row r="2294" spans="1:18" x14ac:dyDescent="0.25">
      <c r="A2294" t="s">
        <v>791</v>
      </c>
      <c r="B2294" t="s">
        <v>792</v>
      </c>
      <c r="C2294" s="3">
        <v>478046</v>
      </c>
      <c r="D2294" s="3">
        <v>0</v>
      </c>
      <c r="E2294" s="3">
        <v>380078.38</v>
      </c>
      <c r="F2294" s="3" t="s">
        <v>72</v>
      </c>
      <c r="G2294" s="3">
        <v>0</v>
      </c>
      <c r="H2294" s="3">
        <v>39630.449999999997</v>
      </c>
      <c r="I2294" s="3">
        <v>7052.39</v>
      </c>
      <c r="J2294" s="3">
        <v>451.2</v>
      </c>
      <c r="K2294" s="3">
        <v>688.61</v>
      </c>
      <c r="L2294" s="3">
        <v>0</v>
      </c>
      <c r="M2294" s="3"/>
      <c r="N2294" s="3">
        <v>0</v>
      </c>
      <c r="O2294" s="3">
        <v>0.43</v>
      </c>
      <c r="P2294" s="3">
        <v>544873</v>
      </c>
      <c r="Q2294" s="1">
        <v>45017</v>
      </c>
      <c r="R2294" t="s">
        <v>792</v>
      </c>
    </row>
    <row r="2295" spans="1:18" x14ac:dyDescent="0.25">
      <c r="A2295" t="s">
        <v>793</v>
      </c>
      <c r="B2295" t="s">
        <v>1416</v>
      </c>
      <c r="C2295" s="3">
        <v>39322</v>
      </c>
      <c r="D2295" s="3">
        <v>0</v>
      </c>
      <c r="E2295" s="3">
        <v>39322</v>
      </c>
      <c r="F2295" s="3">
        <v>1966.1</v>
      </c>
      <c r="G2295" s="3">
        <v>0</v>
      </c>
      <c r="H2295" s="3">
        <v>39630.449999999997</v>
      </c>
      <c r="I2295" s="3">
        <v>7052.39</v>
      </c>
      <c r="J2295" s="3">
        <v>451.2</v>
      </c>
      <c r="K2295" s="3">
        <v>688.61</v>
      </c>
      <c r="L2295" s="3">
        <v>0</v>
      </c>
      <c r="M2295" s="3"/>
      <c r="N2295" s="3">
        <v>0</v>
      </c>
      <c r="O2295" s="3">
        <v>0.25</v>
      </c>
      <c r="P2295" s="3">
        <v>89111</v>
      </c>
      <c r="Q2295" s="1">
        <v>45017</v>
      </c>
      <c r="R2295" t="s">
        <v>2517</v>
      </c>
    </row>
    <row r="2296" spans="1:18" x14ac:dyDescent="0.25">
      <c r="A2296" t="s">
        <v>795</v>
      </c>
      <c r="B2296" t="s">
        <v>644</v>
      </c>
      <c r="C2296" s="3">
        <v>39322</v>
      </c>
      <c r="D2296" s="3">
        <v>39322</v>
      </c>
      <c r="E2296" s="3">
        <v>0</v>
      </c>
      <c r="F2296" s="3">
        <v>0</v>
      </c>
      <c r="G2296" s="3">
        <v>0</v>
      </c>
      <c r="H2296" s="3">
        <v>39630.449999999997</v>
      </c>
      <c r="I2296" s="3">
        <v>7052.39</v>
      </c>
      <c r="J2296" s="3">
        <v>451.2</v>
      </c>
      <c r="K2296" s="3">
        <v>688.61</v>
      </c>
      <c r="L2296" s="3">
        <v>0</v>
      </c>
      <c r="M2296" s="3"/>
      <c r="N2296" s="3">
        <v>-4286.9399999999996</v>
      </c>
      <c r="O2296" s="3">
        <v>0.28999999999999998</v>
      </c>
      <c r="P2296" s="3">
        <v>43536</v>
      </c>
      <c r="Q2296" s="1">
        <v>45017</v>
      </c>
      <c r="R2296" t="s">
        <v>2468</v>
      </c>
    </row>
    <row r="2297" spans="1:18" x14ac:dyDescent="0.25">
      <c r="A2297" t="s">
        <v>796</v>
      </c>
      <c r="B2297" t="s">
        <v>234</v>
      </c>
      <c r="C2297" s="3">
        <v>42825</v>
      </c>
      <c r="D2297" s="3">
        <v>0</v>
      </c>
      <c r="E2297" s="3">
        <v>42825</v>
      </c>
      <c r="F2297" s="3">
        <v>2141.25</v>
      </c>
      <c r="G2297" s="3">
        <v>0</v>
      </c>
      <c r="H2297" s="3">
        <v>39630.449999999997</v>
      </c>
      <c r="I2297" s="3">
        <v>6701.29</v>
      </c>
      <c r="J2297" s="3">
        <v>428.5</v>
      </c>
      <c r="K2297" s="3">
        <v>654.17999999999995</v>
      </c>
      <c r="L2297" s="3">
        <v>0</v>
      </c>
      <c r="M2297" s="3"/>
      <c r="N2297" s="3">
        <v>0</v>
      </c>
      <c r="O2297" s="3">
        <v>0.33</v>
      </c>
      <c r="P2297" s="3">
        <v>92381</v>
      </c>
      <c r="Q2297" s="1">
        <v>45017</v>
      </c>
      <c r="R2297" t="s">
        <v>234</v>
      </c>
    </row>
    <row r="2298" spans="1:18" x14ac:dyDescent="0.25">
      <c r="A2298" t="s">
        <v>797</v>
      </c>
      <c r="B2298" t="s">
        <v>234</v>
      </c>
      <c r="C2298" s="3">
        <v>43192</v>
      </c>
      <c r="D2298" s="3">
        <v>0</v>
      </c>
      <c r="E2298" s="3">
        <v>43192</v>
      </c>
      <c r="F2298" s="3">
        <v>2159.6</v>
      </c>
      <c r="G2298" s="3">
        <v>0</v>
      </c>
      <c r="H2298" s="3">
        <v>39630.449999999997</v>
      </c>
      <c r="I2298" s="3">
        <v>7046.34</v>
      </c>
      <c r="J2298" s="3">
        <v>451.2</v>
      </c>
      <c r="K2298" s="3">
        <v>687.92</v>
      </c>
      <c r="L2298" s="3">
        <v>0</v>
      </c>
      <c r="M2298" s="3"/>
      <c r="N2298" s="3">
        <v>0</v>
      </c>
      <c r="O2298" s="3">
        <v>0.49</v>
      </c>
      <c r="P2298" s="3">
        <v>93168</v>
      </c>
      <c r="Q2298" s="1">
        <v>45017</v>
      </c>
      <c r="R2298" t="s">
        <v>234</v>
      </c>
    </row>
    <row r="2299" spans="1:18" x14ac:dyDescent="0.25">
      <c r="A2299" t="s">
        <v>798</v>
      </c>
      <c r="B2299" t="s">
        <v>799</v>
      </c>
      <c r="C2299" s="3">
        <v>53566</v>
      </c>
      <c r="D2299" s="3">
        <v>53566</v>
      </c>
      <c r="E2299" s="3">
        <v>0</v>
      </c>
      <c r="F2299" s="3">
        <v>0</v>
      </c>
      <c r="G2299" s="3">
        <v>0</v>
      </c>
      <c r="H2299" s="3">
        <v>39630.449999999997</v>
      </c>
      <c r="I2299" s="3">
        <v>8783.7099999999991</v>
      </c>
      <c r="J2299" s="3">
        <v>0</v>
      </c>
      <c r="K2299" s="3">
        <v>857.66</v>
      </c>
      <c r="L2299" s="3">
        <v>0</v>
      </c>
      <c r="M2299" s="3"/>
      <c r="N2299" s="3">
        <v>2498.27</v>
      </c>
      <c r="O2299" s="3">
        <v>0.91</v>
      </c>
      <c r="P2299" s="3">
        <v>51771</v>
      </c>
      <c r="Q2299" s="1">
        <v>45017</v>
      </c>
      <c r="R2299" t="s">
        <v>2518</v>
      </c>
    </row>
    <row r="2300" spans="1:18" x14ac:dyDescent="0.25">
      <c r="A2300" t="s">
        <v>800</v>
      </c>
      <c r="B2300" t="s">
        <v>801</v>
      </c>
      <c r="C2300" s="3">
        <v>40359</v>
      </c>
      <c r="D2300" s="3">
        <v>40359</v>
      </c>
      <c r="E2300" s="3">
        <v>0</v>
      </c>
      <c r="F2300" s="3">
        <v>0</v>
      </c>
      <c r="G2300" s="3">
        <v>0</v>
      </c>
      <c r="H2300" s="3">
        <v>39630.449999999997</v>
      </c>
      <c r="I2300" s="3">
        <v>8111.77</v>
      </c>
      <c r="J2300" s="3">
        <v>518.4</v>
      </c>
      <c r="K2300" s="3">
        <v>791.9</v>
      </c>
      <c r="L2300" s="3">
        <v>0</v>
      </c>
      <c r="M2300" s="3"/>
      <c r="N2300" s="3">
        <v>-4384.5600000000004</v>
      </c>
      <c r="O2300" s="3">
        <v>0.04</v>
      </c>
      <c r="P2300" s="3">
        <v>44668</v>
      </c>
      <c r="Q2300" s="1">
        <v>45017</v>
      </c>
      <c r="R2300" t="s">
        <v>2519</v>
      </c>
    </row>
    <row r="2301" spans="1:18" x14ac:dyDescent="0.25">
      <c r="A2301" t="s">
        <v>802</v>
      </c>
      <c r="B2301" t="s">
        <v>803</v>
      </c>
      <c r="C2301" s="3">
        <v>40359</v>
      </c>
      <c r="D2301" s="3">
        <v>40359</v>
      </c>
      <c r="E2301" s="3">
        <v>0</v>
      </c>
      <c r="F2301" s="3">
        <v>0</v>
      </c>
      <c r="G2301" s="3">
        <v>0</v>
      </c>
      <c r="H2301" s="3">
        <v>39630.449999999997</v>
      </c>
      <c r="I2301" s="3">
        <v>8111.77</v>
      </c>
      <c r="J2301" s="3">
        <v>518.4</v>
      </c>
      <c r="K2301" s="3">
        <v>791.9</v>
      </c>
      <c r="L2301" s="3">
        <v>0</v>
      </c>
      <c r="M2301" s="3"/>
      <c r="N2301" s="3">
        <v>-4384.5600000000004</v>
      </c>
      <c r="O2301" s="3">
        <v>0.04</v>
      </c>
      <c r="P2301" s="3">
        <v>44668</v>
      </c>
      <c r="Q2301" s="1">
        <v>45017</v>
      </c>
      <c r="R2301" t="s">
        <v>2520</v>
      </c>
    </row>
    <row r="2302" spans="1:18" x14ac:dyDescent="0.25">
      <c r="A2302" t="s">
        <v>804</v>
      </c>
      <c r="B2302" t="s">
        <v>92</v>
      </c>
      <c r="C2302" s="3">
        <v>-160780.37</v>
      </c>
      <c r="D2302" s="3">
        <v>0</v>
      </c>
      <c r="E2302" s="3">
        <v>0</v>
      </c>
      <c r="F2302" s="3">
        <v>0</v>
      </c>
      <c r="G2302" s="3">
        <v>160780.37</v>
      </c>
      <c r="H2302" s="3">
        <v>39630.449999999997</v>
      </c>
      <c r="I2302" s="3">
        <v>8117.82</v>
      </c>
      <c r="J2302" s="3">
        <v>518.20000000000005</v>
      </c>
      <c r="K2302" s="3">
        <v>792.59</v>
      </c>
      <c r="L2302" s="3">
        <v>0</v>
      </c>
      <c r="M2302" s="3"/>
      <c r="N2302" s="3">
        <v>0</v>
      </c>
      <c r="O2302" s="3">
        <v>0</v>
      </c>
      <c r="P2302" s="3">
        <v>-111721.31</v>
      </c>
      <c r="Q2302" s="1">
        <v>45017</v>
      </c>
      <c r="R2302" t="s">
        <v>92</v>
      </c>
    </row>
    <row r="2303" spans="1:18" x14ac:dyDescent="0.25">
      <c r="A2303" t="s">
        <v>805</v>
      </c>
      <c r="B2303" t="s">
        <v>806</v>
      </c>
      <c r="C2303" s="3">
        <v>40340</v>
      </c>
      <c r="D2303" s="3">
        <v>40340</v>
      </c>
      <c r="E2303" s="3">
        <v>0</v>
      </c>
      <c r="F2303" s="3">
        <v>0</v>
      </c>
      <c r="G2303" s="3">
        <v>0</v>
      </c>
      <c r="H2303" s="3">
        <v>39630.449999999997</v>
      </c>
      <c r="I2303" s="3">
        <v>8093.6</v>
      </c>
      <c r="J2303" s="3">
        <v>516</v>
      </c>
      <c r="K2303" s="3">
        <v>790.52</v>
      </c>
      <c r="L2303" s="3">
        <v>0</v>
      </c>
      <c r="M2303" s="3"/>
      <c r="N2303" s="3">
        <v>-4382.92</v>
      </c>
      <c r="O2303" s="3">
        <v>0.35</v>
      </c>
      <c r="P2303" s="3">
        <v>44648</v>
      </c>
      <c r="Q2303" s="1">
        <v>45017</v>
      </c>
      <c r="R2303" t="s">
        <v>2521</v>
      </c>
    </row>
    <row r="2304" spans="1:18" x14ac:dyDescent="0.25">
      <c r="A2304" t="s">
        <v>807</v>
      </c>
      <c r="B2304" t="s">
        <v>58</v>
      </c>
      <c r="C2304" s="3">
        <v>65930</v>
      </c>
      <c r="D2304" s="3">
        <v>65930</v>
      </c>
      <c r="E2304" s="3" t="s">
        <v>59</v>
      </c>
      <c r="F2304" s="3" t="s">
        <v>59</v>
      </c>
      <c r="G2304" s="3">
        <v>0</v>
      </c>
      <c r="H2304" s="3">
        <v>39630.449999999997</v>
      </c>
      <c r="I2304" s="3">
        <v>8057.28</v>
      </c>
      <c r="J2304" s="3">
        <v>514.79999999999995</v>
      </c>
      <c r="K2304" s="3">
        <v>786.39</v>
      </c>
      <c r="L2304" s="3">
        <v>0</v>
      </c>
      <c r="M2304" s="3"/>
      <c r="N2304" s="3">
        <v>21245.78</v>
      </c>
      <c r="O2304" s="3">
        <v>0.3</v>
      </c>
      <c r="P2304" s="3">
        <v>70235</v>
      </c>
      <c r="Q2304" s="1">
        <v>45017</v>
      </c>
      <c r="R2304" t="s">
        <v>2280</v>
      </c>
    </row>
    <row r="2305" spans="1:18" x14ac:dyDescent="0.25">
      <c r="A2305" t="s">
        <v>808</v>
      </c>
      <c r="B2305" t="s">
        <v>809</v>
      </c>
      <c r="C2305" s="3">
        <v>44426</v>
      </c>
      <c r="D2305" s="3">
        <v>44426</v>
      </c>
      <c r="E2305" s="3">
        <v>0</v>
      </c>
      <c r="F2305" s="3">
        <v>0</v>
      </c>
      <c r="G2305" s="3">
        <v>0</v>
      </c>
      <c r="H2305" s="3">
        <v>39630.449999999997</v>
      </c>
      <c r="I2305" s="3">
        <v>8057.28</v>
      </c>
      <c r="J2305" s="3">
        <v>675.6</v>
      </c>
      <c r="K2305" s="3">
        <v>786.74</v>
      </c>
      <c r="L2305" s="3">
        <v>0</v>
      </c>
      <c r="M2305" s="3"/>
      <c r="N2305" s="3">
        <v>-4379.6499999999996</v>
      </c>
      <c r="O2305" s="3">
        <v>0.57999999999999996</v>
      </c>
      <c r="P2305" s="3">
        <v>44771</v>
      </c>
      <c r="Q2305" s="1">
        <v>45017</v>
      </c>
      <c r="R2305" t="s">
        <v>2522</v>
      </c>
    </row>
    <row r="2306" spans="1:18" x14ac:dyDescent="0.25">
      <c r="A2306" t="s">
        <v>810</v>
      </c>
      <c r="B2306" t="s">
        <v>811</v>
      </c>
      <c r="C2306" s="3">
        <v>283311</v>
      </c>
      <c r="D2306" s="3">
        <v>0</v>
      </c>
      <c r="E2306" s="3">
        <v>248828.06</v>
      </c>
      <c r="F2306" s="3">
        <v>46924.34</v>
      </c>
      <c r="G2306" s="3">
        <v>0</v>
      </c>
      <c r="H2306" s="3">
        <v>39630.449999999997</v>
      </c>
      <c r="I2306" s="3">
        <v>8105.71</v>
      </c>
      <c r="J2306" s="3">
        <v>562.79999999999995</v>
      </c>
      <c r="K2306" s="3">
        <v>791.56</v>
      </c>
      <c r="L2306" s="3">
        <v>0</v>
      </c>
      <c r="M2306" s="3"/>
      <c r="N2306" s="3">
        <v>0</v>
      </c>
      <c r="O2306" s="3">
        <v>0.08</v>
      </c>
      <c r="P2306" s="3">
        <v>344843</v>
      </c>
      <c r="Q2306" s="1">
        <v>45017</v>
      </c>
      <c r="R2306" t="s">
        <v>811</v>
      </c>
    </row>
    <row r="2307" spans="1:18" x14ac:dyDescent="0.25">
      <c r="A2307" t="s">
        <v>812</v>
      </c>
      <c r="B2307" t="s">
        <v>611</v>
      </c>
      <c r="C2307" s="3">
        <v>165306</v>
      </c>
      <c r="D2307" s="3">
        <v>0</v>
      </c>
      <c r="E2307" s="3">
        <v>154646.44</v>
      </c>
      <c r="F2307" s="3">
        <v>18391.88</v>
      </c>
      <c r="G2307" s="3">
        <v>0</v>
      </c>
      <c r="H2307" s="3">
        <v>39630.449999999997</v>
      </c>
      <c r="I2307" s="3">
        <v>8129.93</v>
      </c>
      <c r="J2307" s="3">
        <v>519.6</v>
      </c>
      <c r="K2307" s="3">
        <v>793.97</v>
      </c>
      <c r="L2307" s="3">
        <v>0</v>
      </c>
      <c r="M2307" s="3"/>
      <c r="N2307" s="3">
        <v>0</v>
      </c>
      <c r="O2307" s="3">
        <v>0.73</v>
      </c>
      <c r="P2307" s="3">
        <v>222113</v>
      </c>
      <c r="Q2307" s="1">
        <v>45017</v>
      </c>
      <c r="R2307" t="s">
        <v>611</v>
      </c>
    </row>
    <row r="2308" spans="1:18" x14ac:dyDescent="0.25">
      <c r="A2308" t="s">
        <v>813</v>
      </c>
      <c r="B2308" t="s">
        <v>240</v>
      </c>
      <c r="C2308" s="3">
        <v>41738</v>
      </c>
      <c r="D2308" s="3">
        <v>41738</v>
      </c>
      <c r="E2308" s="3">
        <v>0</v>
      </c>
      <c r="F2308" s="3">
        <v>0</v>
      </c>
      <c r="G2308" s="3">
        <v>0</v>
      </c>
      <c r="H2308" s="3">
        <v>39630.449999999997</v>
      </c>
      <c r="I2308" s="3">
        <v>9522.24</v>
      </c>
      <c r="J2308" s="3">
        <v>607.20000000000005</v>
      </c>
      <c r="K2308" s="3">
        <v>929.62</v>
      </c>
      <c r="L2308" s="3">
        <v>0</v>
      </c>
      <c r="M2308" s="3"/>
      <c r="N2308" s="3">
        <v>-4514.8999999999996</v>
      </c>
      <c r="O2308" s="3">
        <v>0.39</v>
      </c>
      <c r="P2308" s="3">
        <v>46175</v>
      </c>
      <c r="Q2308" s="1">
        <v>45017</v>
      </c>
      <c r="R2308" t="s">
        <v>2334</v>
      </c>
    </row>
    <row r="2309" spans="1:18" x14ac:dyDescent="0.25">
      <c r="A2309" t="s">
        <v>814</v>
      </c>
      <c r="B2309" t="s">
        <v>160</v>
      </c>
      <c r="C2309" s="3">
        <v>45809</v>
      </c>
      <c r="D2309" s="3">
        <v>45809</v>
      </c>
      <c r="E2309" s="3">
        <v>0</v>
      </c>
      <c r="F2309" s="3">
        <v>0</v>
      </c>
      <c r="G2309" s="3">
        <v>0</v>
      </c>
      <c r="H2309" s="3">
        <v>39630.449999999997</v>
      </c>
      <c r="I2309" s="3">
        <v>9510.14</v>
      </c>
      <c r="J2309" s="3">
        <v>607.20000000000005</v>
      </c>
      <c r="K2309" s="3">
        <v>928.59</v>
      </c>
      <c r="L2309" s="3">
        <v>0</v>
      </c>
      <c r="M2309" s="3"/>
      <c r="N2309" s="3">
        <v>-4513.8100000000004</v>
      </c>
      <c r="O2309" s="3">
        <v>0.43</v>
      </c>
      <c r="P2309" s="3">
        <v>46163</v>
      </c>
      <c r="Q2309" s="1">
        <v>45017</v>
      </c>
      <c r="R2309" t="s">
        <v>2306</v>
      </c>
    </row>
    <row r="2310" spans="1:18" x14ac:dyDescent="0.25">
      <c r="A2310" t="s">
        <v>815</v>
      </c>
      <c r="B2310" t="s">
        <v>816</v>
      </c>
      <c r="C2310" s="3">
        <v>41958</v>
      </c>
      <c r="D2310" s="3">
        <v>42658</v>
      </c>
      <c r="E2310" s="3">
        <v>0</v>
      </c>
      <c r="F2310" s="3">
        <v>0</v>
      </c>
      <c r="G2310" s="3">
        <v>700</v>
      </c>
      <c r="H2310" s="3">
        <v>39630.449999999997</v>
      </c>
      <c r="I2310" s="3">
        <v>9746.23</v>
      </c>
      <c r="J2310" s="3">
        <v>621.6</v>
      </c>
      <c r="K2310" s="3">
        <v>951.31</v>
      </c>
      <c r="L2310" s="3">
        <v>0</v>
      </c>
      <c r="M2310" s="3"/>
      <c r="N2310" s="3">
        <v>-4535.08</v>
      </c>
      <c r="O2310" s="3">
        <v>0.49</v>
      </c>
      <c r="P2310" s="3">
        <v>45715</v>
      </c>
      <c r="Q2310" s="1">
        <v>45017</v>
      </c>
      <c r="R2310" t="s">
        <v>2523</v>
      </c>
    </row>
    <row r="2311" spans="1:18" x14ac:dyDescent="0.25">
      <c r="A2311" t="s">
        <v>817</v>
      </c>
      <c r="B2311" t="s">
        <v>818</v>
      </c>
      <c r="C2311" s="3">
        <v>1584933</v>
      </c>
      <c r="D2311" s="3">
        <v>0</v>
      </c>
      <c r="E2311" s="3">
        <v>1002304.39</v>
      </c>
      <c r="F2311" s="3" t="s">
        <v>72</v>
      </c>
      <c r="G2311" s="3">
        <v>0</v>
      </c>
      <c r="H2311" s="3">
        <v>39630.449999999997</v>
      </c>
      <c r="I2311" s="3">
        <v>14813.05</v>
      </c>
      <c r="J2311" s="3">
        <v>945.6</v>
      </c>
      <c r="K2311" s="3">
        <v>1446.08</v>
      </c>
      <c r="L2311" s="3">
        <v>0</v>
      </c>
      <c r="M2311" s="3"/>
      <c r="N2311" s="3">
        <v>0</v>
      </c>
      <c r="O2311" s="3">
        <v>0.6</v>
      </c>
      <c r="P2311" s="3">
        <v>1691884</v>
      </c>
      <c r="Q2311" s="1">
        <v>45017</v>
      </c>
      <c r="R2311" t="s">
        <v>818</v>
      </c>
    </row>
    <row r="2312" spans="1:18" x14ac:dyDescent="0.25">
      <c r="A2312" t="s">
        <v>819</v>
      </c>
      <c r="B2312" t="s">
        <v>820</v>
      </c>
      <c r="C2312" s="3">
        <v>43808</v>
      </c>
      <c r="D2312" s="3">
        <v>43808</v>
      </c>
      <c r="E2312" s="3">
        <v>0</v>
      </c>
      <c r="F2312" s="3">
        <v>0</v>
      </c>
      <c r="G2312" s="3">
        <v>0</v>
      </c>
      <c r="H2312" s="3">
        <v>39630.449999999997</v>
      </c>
      <c r="I2312" s="3">
        <v>11634.94</v>
      </c>
      <c r="J2312" s="3">
        <v>742.8</v>
      </c>
      <c r="K2312" s="3">
        <v>1136.2</v>
      </c>
      <c r="L2312" s="3">
        <v>0</v>
      </c>
      <c r="M2312" s="3"/>
      <c r="N2312" s="3">
        <v>-4710.1400000000003</v>
      </c>
      <c r="O2312" s="3">
        <v>0.75</v>
      </c>
      <c r="P2312" s="3">
        <v>48435</v>
      </c>
      <c r="Q2312" s="1">
        <v>45017</v>
      </c>
      <c r="R2312" t="s">
        <v>2524</v>
      </c>
    </row>
    <row r="2313" spans="1:18" x14ac:dyDescent="0.25">
      <c r="A2313" t="s">
        <v>821</v>
      </c>
      <c r="B2313" t="s">
        <v>58</v>
      </c>
      <c r="C2313" s="3">
        <v>73557</v>
      </c>
      <c r="D2313" s="3">
        <v>73557</v>
      </c>
      <c r="E2313" s="3" t="s">
        <v>59</v>
      </c>
      <c r="F2313" s="3" t="s">
        <v>59</v>
      </c>
      <c r="G2313" s="3">
        <v>0</v>
      </c>
      <c r="H2313" s="3">
        <v>39630.449999999997</v>
      </c>
      <c r="I2313" s="3">
        <v>11647.04</v>
      </c>
      <c r="J2313" s="3">
        <v>742.8</v>
      </c>
      <c r="K2313" s="3">
        <v>1136.8900000000001</v>
      </c>
      <c r="L2313" s="3">
        <v>0</v>
      </c>
      <c r="M2313" s="3"/>
      <c r="N2313" s="3">
        <v>25027.24</v>
      </c>
      <c r="O2313" s="3">
        <v>0.57999999999999996</v>
      </c>
      <c r="P2313" s="3">
        <v>78185</v>
      </c>
      <c r="Q2313" s="1">
        <v>45017</v>
      </c>
      <c r="R2313" t="s">
        <v>2280</v>
      </c>
    </row>
    <row r="2314" spans="1:18" x14ac:dyDescent="0.25">
      <c r="A2314" t="s">
        <v>822</v>
      </c>
      <c r="B2314" t="s">
        <v>58</v>
      </c>
      <c r="C2314" s="3">
        <v>71851</v>
      </c>
      <c r="D2314" s="3">
        <v>71851</v>
      </c>
      <c r="E2314" s="3" t="s">
        <v>59</v>
      </c>
      <c r="F2314" s="3" t="s">
        <v>59</v>
      </c>
      <c r="G2314" s="3">
        <v>0</v>
      </c>
      <c r="H2314" s="3">
        <v>39630.449999999997</v>
      </c>
      <c r="I2314" s="3">
        <v>11616.77</v>
      </c>
      <c r="J2314" s="3">
        <v>740.1</v>
      </c>
      <c r="K2314" s="3">
        <v>1134.48</v>
      </c>
      <c r="L2314" s="3">
        <v>0</v>
      </c>
      <c r="M2314" s="3"/>
      <c r="N2314" s="3">
        <v>23354.5</v>
      </c>
      <c r="O2314" s="3">
        <v>0.7</v>
      </c>
      <c r="P2314" s="3">
        <v>76477</v>
      </c>
      <c r="Q2314" s="1">
        <v>45017</v>
      </c>
      <c r="R2314" t="s">
        <v>2280</v>
      </c>
    </row>
    <row r="2315" spans="1:18" x14ac:dyDescent="0.25">
      <c r="A2315" t="s">
        <v>823</v>
      </c>
      <c r="B2315" t="s">
        <v>1319</v>
      </c>
      <c r="C2315" s="3">
        <v>107401</v>
      </c>
      <c r="D2315" s="3">
        <v>107401</v>
      </c>
      <c r="E2315" s="3">
        <v>0</v>
      </c>
      <c r="F2315" s="3">
        <v>0</v>
      </c>
      <c r="G2315" s="3">
        <v>0</v>
      </c>
      <c r="H2315" s="3">
        <v>39630.449999999997</v>
      </c>
      <c r="I2315" s="3">
        <v>8826.09</v>
      </c>
      <c r="J2315" s="3">
        <v>0</v>
      </c>
      <c r="K2315" s="3">
        <v>861.79</v>
      </c>
      <c r="L2315" s="3">
        <v>0</v>
      </c>
      <c r="M2315" s="3"/>
      <c r="N2315" s="3">
        <v>0</v>
      </c>
      <c r="O2315" s="3">
        <v>0.67</v>
      </c>
      <c r="P2315" s="3">
        <v>49319</v>
      </c>
      <c r="Q2315" s="1">
        <v>45017</v>
      </c>
      <c r="R2315" t="s">
        <v>2587</v>
      </c>
    </row>
    <row r="2316" spans="1:18" x14ac:dyDescent="0.25">
      <c r="A2316" t="s">
        <v>825</v>
      </c>
      <c r="B2316" t="s">
        <v>1320</v>
      </c>
      <c r="C2316" s="3">
        <v>3073299</v>
      </c>
      <c r="D2316" s="3">
        <v>0</v>
      </c>
      <c r="E2316" s="3">
        <v>1910016.91</v>
      </c>
      <c r="F2316" s="3" t="s">
        <v>72</v>
      </c>
      <c r="G2316" s="3">
        <v>0</v>
      </c>
      <c r="H2316" s="3">
        <v>39630.449999999997</v>
      </c>
      <c r="I2316" s="3">
        <v>8820.0300000000007</v>
      </c>
      <c r="J2316" s="3">
        <v>562.79999999999995</v>
      </c>
      <c r="K2316" s="3">
        <v>861.1</v>
      </c>
      <c r="L2316" s="3">
        <v>0</v>
      </c>
      <c r="M2316" s="3"/>
      <c r="N2316" s="3">
        <v>0</v>
      </c>
      <c r="O2316" s="3">
        <v>0.77</v>
      </c>
      <c r="P2316" s="3">
        <v>3218675</v>
      </c>
      <c r="Q2316" s="1">
        <v>45017</v>
      </c>
      <c r="R2316" t="s">
        <v>2525</v>
      </c>
    </row>
    <row r="2317" spans="1:18" x14ac:dyDescent="0.25">
      <c r="A2317" t="s">
        <v>827</v>
      </c>
      <c r="B2317" t="s">
        <v>811</v>
      </c>
      <c r="C2317" s="3">
        <v>305314</v>
      </c>
      <c r="D2317" s="3">
        <v>0</v>
      </c>
      <c r="E2317" s="3">
        <v>268333.09999999998</v>
      </c>
      <c r="F2317" s="3">
        <v>50397.56</v>
      </c>
      <c r="G2317" s="3">
        <v>0</v>
      </c>
      <c r="H2317" s="3">
        <v>39630.449999999997</v>
      </c>
      <c r="I2317" s="3">
        <v>11622.83</v>
      </c>
      <c r="J2317" s="3">
        <v>742.8</v>
      </c>
      <c r="K2317" s="3">
        <v>1134.83</v>
      </c>
      <c r="L2317" s="3">
        <v>0</v>
      </c>
      <c r="M2317" s="3"/>
      <c r="N2317" s="3">
        <v>0</v>
      </c>
      <c r="O2317" s="3">
        <v>0.43</v>
      </c>
      <c r="P2317" s="3">
        <v>371862</v>
      </c>
      <c r="Q2317" s="1">
        <v>45017</v>
      </c>
      <c r="R2317" t="s">
        <v>811</v>
      </c>
    </row>
    <row r="2318" spans="1:18" x14ac:dyDescent="0.25">
      <c r="A2318" t="s">
        <v>828</v>
      </c>
      <c r="B2318" t="s">
        <v>768</v>
      </c>
      <c r="C2318" s="3">
        <v>1508258</v>
      </c>
      <c r="D2318" s="3">
        <v>27378.07</v>
      </c>
      <c r="E2318" s="3">
        <v>1137368.49</v>
      </c>
      <c r="F2318" s="3">
        <v>400379.86</v>
      </c>
      <c r="G2318" s="3">
        <v>0</v>
      </c>
      <c r="H2318" s="3">
        <v>39630.449999999997</v>
      </c>
      <c r="I2318" s="3">
        <v>10581.62</v>
      </c>
      <c r="J2318" s="3">
        <v>675.6</v>
      </c>
      <c r="K2318" s="3">
        <v>1032.9100000000001</v>
      </c>
      <c r="L2318" s="3">
        <v>0</v>
      </c>
      <c r="M2318" s="3"/>
      <c r="N2318" s="3">
        <v>0</v>
      </c>
      <c r="O2318" s="3">
        <v>7.0000000000000007E-2</v>
      </c>
      <c r="P2318" s="3">
        <v>1589669</v>
      </c>
      <c r="Q2318" s="1">
        <v>45017</v>
      </c>
      <c r="R2318" t="s">
        <v>768</v>
      </c>
    </row>
    <row r="2319" spans="1:18" x14ac:dyDescent="0.25">
      <c r="A2319" t="s">
        <v>829</v>
      </c>
      <c r="B2319" t="s">
        <v>768</v>
      </c>
      <c r="C2319" s="3">
        <v>1411838</v>
      </c>
      <c r="D2319" s="3">
        <v>25315.57</v>
      </c>
      <c r="E2319" s="3">
        <v>1065615.8899999999</v>
      </c>
      <c r="F2319" s="3">
        <v>374187.33</v>
      </c>
      <c r="G2319" s="3">
        <v>0</v>
      </c>
      <c r="H2319" s="3">
        <v>39630.449999999997</v>
      </c>
      <c r="I2319" s="3">
        <v>8813.98</v>
      </c>
      <c r="J2319" s="3">
        <v>562.79999999999995</v>
      </c>
      <c r="K2319" s="3">
        <v>860.76</v>
      </c>
      <c r="L2319" s="3">
        <v>0</v>
      </c>
      <c r="M2319" s="3"/>
      <c r="N2319" s="3">
        <v>0</v>
      </c>
      <c r="O2319" s="3">
        <v>0.79</v>
      </c>
      <c r="P2319" s="3">
        <v>1489672</v>
      </c>
      <c r="Q2319" s="1">
        <v>45017</v>
      </c>
      <c r="R2319" t="s">
        <v>768</v>
      </c>
    </row>
    <row r="2320" spans="1:18" x14ac:dyDescent="0.25">
      <c r="A2320" t="s">
        <v>830</v>
      </c>
      <c r="B2320" t="s">
        <v>831</v>
      </c>
      <c r="C2320" s="3">
        <v>39322</v>
      </c>
      <c r="D2320" s="3">
        <v>39322</v>
      </c>
      <c r="E2320" s="3">
        <v>0</v>
      </c>
      <c r="F2320" s="3">
        <v>0</v>
      </c>
      <c r="G2320" s="3">
        <v>0</v>
      </c>
      <c r="H2320" s="3">
        <v>39630.449999999997</v>
      </c>
      <c r="I2320" s="3">
        <v>7052.39</v>
      </c>
      <c r="J2320" s="3">
        <v>451.2</v>
      </c>
      <c r="K2320" s="3">
        <v>688.61</v>
      </c>
      <c r="L2320" s="3">
        <v>0</v>
      </c>
      <c r="M2320" s="3"/>
      <c r="N2320" s="3">
        <v>-4286.9399999999996</v>
      </c>
      <c r="O2320" s="3">
        <v>0.28999999999999998</v>
      </c>
      <c r="P2320" s="3">
        <v>43536</v>
      </c>
      <c r="Q2320" s="1">
        <v>45017</v>
      </c>
      <c r="R2320" t="s">
        <v>2526</v>
      </c>
    </row>
    <row r="2321" spans="1:18" x14ac:dyDescent="0.25">
      <c r="A2321" t="s">
        <v>832</v>
      </c>
      <c r="B2321" t="s">
        <v>81</v>
      </c>
      <c r="C2321" s="3">
        <v>39185</v>
      </c>
      <c r="D2321" s="3">
        <v>39185</v>
      </c>
      <c r="E2321" s="3">
        <v>0</v>
      </c>
      <c r="F2321" s="3">
        <v>0</v>
      </c>
      <c r="G2321" s="3">
        <v>0</v>
      </c>
      <c r="H2321" s="3">
        <v>39630.449999999997</v>
      </c>
      <c r="I2321" s="3">
        <v>6913.16</v>
      </c>
      <c r="J2321" s="3">
        <v>441.6</v>
      </c>
      <c r="K2321" s="3">
        <v>674.84</v>
      </c>
      <c r="L2321" s="3">
        <v>0</v>
      </c>
      <c r="M2321" s="3"/>
      <c r="N2321" s="3">
        <v>-4273.8500000000004</v>
      </c>
      <c r="O2321" s="3">
        <v>0.8</v>
      </c>
      <c r="P2321" s="3">
        <v>43387</v>
      </c>
      <c r="Q2321" s="1">
        <v>45017</v>
      </c>
      <c r="R2321" t="s">
        <v>2287</v>
      </c>
    </row>
    <row r="2322" spans="1:18" x14ac:dyDescent="0.25">
      <c r="A2322" t="s">
        <v>833</v>
      </c>
      <c r="B2322" t="s">
        <v>1350</v>
      </c>
      <c r="C2322" s="3">
        <v>43854</v>
      </c>
      <c r="D2322" s="3">
        <v>43854</v>
      </c>
      <c r="E2322" s="3">
        <v>0</v>
      </c>
      <c r="F2322" s="3">
        <v>0</v>
      </c>
      <c r="G2322" s="3">
        <v>0</v>
      </c>
      <c r="H2322" s="3">
        <v>39630.449999999997</v>
      </c>
      <c r="I2322" s="3">
        <v>7052.39</v>
      </c>
      <c r="J2322" s="3">
        <v>451.2</v>
      </c>
      <c r="K2322" s="3">
        <v>688.61</v>
      </c>
      <c r="L2322" s="3">
        <v>0</v>
      </c>
      <c r="M2322" s="3"/>
      <c r="N2322" s="3">
        <v>-4286.9399999999996</v>
      </c>
      <c r="O2322" s="3">
        <v>0.28999999999999998</v>
      </c>
      <c r="P2322" s="3">
        <v>43536</v>
      </c>
      <c r="Q2322" s="1">
        <v>45017</v>
      </c>
      <c r="R2322" t="s">
        <v>326</v>
      </c>
    </row>
    <row r="2323" spans="1:18" x14ac:dyDescent="0.25">
      <c r="A2323" t="s">
        <v>834</v>
      </c>
      <c r="B2323" t="s">
        <v>811</v>
      </c>
      <c r="C2323" s="3">
        <v>275365</v>
      </c>
      <c r="D2323" s="3">
        <v>0</v>
      </c>
      <c r="E2323" s="3">
        <v>241792.11</v>
      </c>
      <c r="F2323" s="3">
        <v>45662.5</v>
      </c>
      <c r="G2323" s="3">
        <v>0</v>
      </c>
      <c r="H2323" s="3">
        <v>39630.449999999997</v>
      </c>
      <c r="I2323" s="3">
        <v>6913.16</v>
      </c>
      <c r="J2323" s="3">
        <v>441.6</v>
      </c>
      <c r="K2323" s="3">
        <v>674.84</v>
      </c>
      <c r="L2323" s="3">
        <v>0</v>
      </c>
      <c r="M2323" s="3"/>
      <c r="N2323" s="3">
        <v>0</v>
      </c>
      <c r="O2323" s="3">
        <v>0.34</v>
      </c>
      <c r="P2323" s="3">
        <v>335115</v>
      </c>
      <c r="Q2323" s="1">
        <v>45017</v>
      </c>
      <c r="R2323" t="s">
        <v>811</v>
      </c>
    </row>
    <row r="2324" spans="1:18" x14ac:dyDescent="0.25">
      <c r="A2324" t="s">
        <v>835</v>
      </c>
      <c r="B2324" t="s">
        <v>768</v>
      </c>
      <c r="C2324" s="3">
        <v>1306750</v>
      </c>
      <c r="D2324" s="3">
        <v>23065.200000000001</v>
      </c>
      <c r="E2324" s="3">
        <v>987414.7</v>
      </c>
      <c r="F2324" s="3">
        <v>345640.84</v>
      </c>
      <c r="G2324" s="3">
        <v>0</v>
      </c>
      <c r="H2324" s="3">
        <v>39630.449999999997</v>
      </c>
      <c r="I2324" s="3">
        <v>6895</v>
      </c>
      <c r="J2324" s="3">
        <v>440.4</v>
      </c>
      <c r="K2324" s="3">
        <v>673.11</v>
      </c>
      <c r="L2324" s="3">
        <v>0</v>
      </c>
      <c r="M2324" s="3"/>
      <c r="N2324" s="3">
        <v>0</v>
      </c>
      <c r="O2324" s="3">
        <v>0.5</v>
      </c>
      <c r="P2324" s="3">
        <v>1380695</v>
      </c>
      <c r="Q2324" s="1">
        <v>45017</v>
      </c>
      <c r="R2324" t="s">
        <v>768</v>
      </c>
    </row>
    <row r="2325" spans="1:18" x14ac:dyDescent="0.25">
      <c r="A2325" t="s">
        <v>836</v>
      </c>
      <c r="B2325" t="s">
        <v>1421</v>
      </c>
      <c r="C2325" s="3">
        <v>38053</v>
      </c>
      <c r="D2325" s="3">
        <v>0</v>
      </c>
      <c r="E2325" s="3">
        <v>38053</v>
      </c>
      <c r="F2325" s="3">
        <v>1902.65</v>
      </c>
      <c r="G2325" s="3">
        <v>0</v>
      </c>
      <c r="H2325" s="3">
        <v>39630.449999999997</v>
      </c>
      <c r="I2325" s="3">
        <v>5756.93</v>
      </c>
      <c r="J2325" s="3">
        <v>367.2</v>
      </c>
      <c r="K2325" s="3">
        <v>561.9</v>
      </c>
      <c r="L2325" s="3">
        <v>0</v>
      </c>
      <c r="M2325" s="3"/>
      <c r="N2325" s="3">
        <v>0</v>
      </c>
      <c r="O2325" s="3">
        <v>0.87</v>
      </c>
      <c r="P2325" s="3">
        <v>86273</v>
      </c>
      <c r="Q2325" s="1">
        <v>45017</v>
      </c>
      <c r="R2325" t="s">
        <v>2527</v>
      </c>
    </row>
    <row r="2326" spans="1:18" x14ac:dyDescent="0.25">
      <c r="A2326" t="s">
        <v>838</v>
      </c>
      <c r="B2326" t="s">
        <v>1421</v>
      </c>
      <c r="C2326" s="3">
        <v>38434</v>
      </c>
      <c r="D2326" s="3">
        <v>0</v>
      </c>
      <c r="E2326" s="3">
        <v>38434</v>
      </c>
      <c r="F2326" s="3">
        <v>1921.7</v>
      </c>
      <c r="G2326" s="3">
        <v>0</v>
      </c>
      <c r="H2326" s="3">
        <v>39630.449999999997</v>
      </c>
      <c r="I2326" s="3">
        <v>6144.36</v>
      </c>
      <c r="J2326" s="3">
        <v>393.6</v>
      </c>
      <c r="K2326" s="3">
        <v>600.12</v>
      </c>
      <c r="L2326" s="3">
        <v>0</v>
      </c>
      <c r="M2326" s="3"/>
      <c r="N2326" s="3">
        <v>0</v>
      </c>
      <c r="O2326" s="3">
        <v>0.77</v>
      </c>
      <c r="P2326" s="3">
        <v>87125</v>
      </c>
      <c r="Q2326" s="1">
        <v>45017</v>
      </c>
      <c r="R2326" t="s">
        <v>2527</v>
      </c>
    </row>
    <row r="2327" spans="1:18" x14ac:dyDescent="0.25">
      <c r="A2327" t="s">
        <v>839</v>
      </c>
      <c r="B2327" t="s">
        <v>768</v>
      </c>
      <c r="C2327" s="3">
        <v>1307843</v>
      </c>
      <c r="D2327" s="3">
        <v>23089.37</v>
      </c>
      <c r="E2327" s="3">
        <v>988227.92</v>
      </c>
      <c r="F2327" s="3" t="s">
        <v>72</v>
      </c>
      <c r="G2327" s="3">
        <v>0</v>
      </c>
      <c r="H2327" s="3">
        <v>39630.449999999997</v>
      </c>
      <c r="I2327" s="3">
        <v>6913.16</v>
      </c>
      <c r="J2327" s="3">
        <v>441.6</v>
      </c>
      <c r="K2327" s="3">
        <v>674.84</v>
      </c>
      <c r="L2327" s="3">
        <v>0</v>
      </c>
      <c r="M2327" s="3"/>
      <c r="N2327" s="3">
        <v>0</v>
      </c>
      <c r="O2327" s="3">
        <v>0.92</v>
      </c>
      <c r="P2327" s="3">
        <v>1381826</v>
      </c>
      <c r="Q2327" s="1">
        <v>45017</v>
      </c>
      <c r="R2327" t="s">
        <v>768</v>
      </c>
    </row>
    <row r="2328" spans="1:18" x14ac:dyDescent="0.25">
      <c r="A2328" t="s">
        <v>840</v>
      </c>
      <c r="B2328" t="s">
        <v>841</v>
      </c>
      <c r="C2328" s="3">
        <v>1149853</v>
      </c>
      <c r="D2328" s="3">
        <v>0</v>
      </c>
      <c r="E2328" s="3">
        <v>866417.13</v>
      </c>
      <c r="F2328" s="3">
        <v>326756.73</v>
      </c>
      <c r="G2328" s="3">
        <v>0</v>
      </c>
      <c r="H2328" s="3">
        <v>39630.449999999997</v>
      </c>
      <c r="I2328" s="3">
        <v>6913.16</v>
      </c>
      <c r="J2328" s="3">
        <v>0</v>
      </c>
      <c r="K2328" s="3">
        <v>674.84</v>
      </c>
      <c r="L2328" s="3">
        <v>0</v>
      </c>
      <c r="M2328" s="3"/>
      <c r="N2328" s="3">
        <v>0</v>
      </c>
      <c r="O2328" s="3">
        <v>0.69</v>
      </c>
      <c r="P2328" s="3">
        <v>1240393</v>
      </c>
      <c r="Q2328" s="1">
        <v>45017</v>
      </c>
      <c r="R2328" t="s">
        <v>841</v>
      </c>
    </row>
    <row r="2329" spans="1:18" x14ac:dyDescent="0.25">
      <c r="A2329" t="s">
        <v>842</v>
      </c>
      <c r="B2329" t="s">
        <v>843</v>
      </c>
      <c r="C2329" s="3">
        <v>38744</v>
      </c>
      <c r="D2329" s="3">
        <v>38744</v>
      </c>
      <c r="E2329" s="3">
        <v>0</v>
      </c>
      <c r="F2329" s="3">
        <v>0</v>
      </c>
      <c r="G2329" s="3">
        <v>0</v>
      </c>
      <c r="H2329" s="3">
        <v>39630.449999999997</v>
      </c>
      <c r="I2329" s="3">
        <v>6913.16</v>
      </c>
      <c r="J2329" s="3">
        <v>0</v>
      </c>
      <c r="K2329" s="3">
        <v>674.84</v>
      </c>
      <c r="L2329" s="3">
        <v>0</v>
      </c>
      <c r="M2329" s="3"/>
      <c r="N2329" s="3">
        <v>-4273.8500000000004</v>
      </c>
      <c r="O2329" s="3">
        <v>0.4</v>
      </c>
      <c r="P2329" s="3">
        <v>42945</v>
      </c>
      <c r="Q2329" s="1">
        <v>45017</v>
      </c>
      <c r="R2329" t="s">
        <v>2528</v>
      </c>
    </row>
    <row r="2330" spans="1:18" x14ac:dyDescent="0.25">
      <c r="A2330" t="s">
        <v>844</v>
      </c>
      <c r="B2330" t="s">
        <v>811</v>
      </c>
      <c r="C2330" s="3">
        <v>348229</v>
      </c>
      <c r="D2330" s="3">
        <v>0</v>
      </c>
      <c r="E2330" s="3">
        <v>307014.96000000002</v>
      </c>
      <c r="F2330" s="3">
        <v>56564.79</v>
      </c>
      <c r="G2330" s="3">
        <v>0</v>
      </c>
      <c r="H2330" s="3">
        <v>39630.449999999997</v>
      </c>
      <c r="I2330" s="3">
        <v>7724.34</v>
      </c>
      <c r="J2330" s="3">
        <v>0</v>
      </c>
      <c r="K2330" s="3">
        <v>754.03</v>
      </c>
      <c r="L2330" s="3">
        <v>0</v>
      </c>
      <c r="M2330" s="3"/>
      <c r="N2330" s="3">
        <v>0</v>
      </c>
      <c r="O2330" s="3">
        <v>0.43</v>
      </c>
      <c r="P2330" s="3">
        <v>411689</v>
      </c>
      <c r="Q2330" s="1">
        <v>45017</v>
      </c>
      <c r="R2330" t="s">
        <v>2529</v>
      </c>
    </row>
    <row r="2331" spans="1:18" x14ac:dyDescent="0.25">
      <c r="A2331" t="s">
        <v>846</v>
      </c>
      <c r="B2331" t="s">
        <v>768</v>
      </c>
      <c r="C2331" s="3">
        <v>1355235</v>
      </c>
      <c r="D2331" s="3">
        <v>24098.67</v>
      </c>
      <c r="E2331" s="3">
        <v>1022744.56</v>
      </c>
      <c r="F2331" s="3">
        <v>359529</v>
      </c>
      <c r="G2331" s="3">
        <v>0</v>
      </c>
      <c r="H2331" s="3">
        <v>39630.449999999997</v>
      </c>
      <c r="I2331" s="3">
        <v>7724.34</v>
      </c>
      <c r="J2331" s="3">
        <v>492</v>
      </c>
      <c r="K2331" s="3">
        <v>754.03</v>
      </c>
      <c r="L2331" s="3">
        <v>0</v>
      </c>
      <c r="M2331" s="3"/>
      <c r="N2331" s="3">
        <v>0</v>
      </c>
      <c r="O2331" s="3">
        <v>0.62</v>
      </c>
      <c r="P2331" s="3">
        <v>1430875</v>
      </c>
      <c r="Q2331" s="1">
        <v>45017</v>
      </c>
      <c r="R2331" t="s">
        <v>768</v>
      </c>
    </row>
    <row r="2332" spans="1:18" x14ac:dyDescent="0.25">
      <c r="A2332" t="s">
        <v>847</v>
      </c>
      <c r="B2332" t="s">
        <v>811</v>
      </c>
      <c r="C2332" s="3">
        <v>320772</v>
      </c>
      <c r="D2332" s="3">
        <v>0</v>
      </c>
      <c r="E2332" s="3">
        <v>280370.69</v>
      </c>
      <c r="F2332" s="3">
        <v>54419.839999999997</v>
      </c>
      <c r="G2332" s="3">
        <v>0</v>
      </c>
      <c r="H2332" s="3">
        <v>39630.449999999997</v>
      </c>
      <c r="I2332" s="3">
        <v>6913.16</v>
      </c>
      <c r="J2332" s="3">
        <v>0</v>
      </c>
      <c r="K2332" s="3">
        <v>674.84</v>
      </c>
      <c r="L2332" s="3">
        <v>0</v>
      </c>
      <c r="M2332" s="3"/>
      <c r="N2332" s="3">
        <v>0</v>
      </c>
      <c r="O2332" s="3">
        <v>0.02</v>
      </c>
      <c r="P2332" s="3">
        <v>382009</v>
      </c>
      <c r="Q2332" s="1">
        <v>45017</v>
      </c>
      <c r="R2332" t="s">
        <v>2529</v>
      </c>
    </row>
    <row r="2333" spans="1:18" x14ac:dyDescent="0.25">
      <c r="A2333" t="s">
        <v>848</v>
      </c>
      <c r="B2333" t="s">
        <v>811</v>
      </c>
      <c r="C2333" s="3">
        <v>275365</v>
      </c>
      <c r="D2333" s="3">
        <v>0</v>
      </c>
      <c r="E2333" s="3">
        <v>241792.11</v>
      </c>
      <c r="F2333" s="3">
        <v>45662.5</v>
      </c>
      <c r="G2333" s="3">
        <v>0</v>
      </c>
      <c r="H2333" s="3">
        <v>39630.449999999997</v>
      </c>
      <c r="I2333" s="3">
        <v>6913.16</v>
      </c>
      <c r="J2333" s="3">
        <v>441.6</v>
      </c>
      <c r="K2333" s="3">
        <v>674.84</v>
      </c>
      <c r="L2333" s="3">
        <v>0</v>
      </c>
      <c r="M2333" s="3"/>
      <c r="N2333" s="3">
        <v>0</v>
      </c>
      <c r="O2333" s="3">
        <v>0.34</v>
      </c>
      <c r="P2333" s="3">
        <v>335115</v>
      </c>
      <c r="Q2333" s="1">
        <v>45017</v>
      </c>
      <c r="R2333" t="s">
        <v>811</v>
      </c>
    </row>
    <row r="2334" spans="1:18" x14ac:dyDescent="0.25">
      <c r="A2334" t="s">
        <v>849</v>
      </c>
      <c r="B2334" t="s">
        <v>811</v>
      </c>
      <c r="C2334" s="3">
        <v>320799</v>
      </c>
      <c r="D2334" s="3">
        <v>0</v>
      </c>
      <c r="E2334" s="3">
        <v>280381.33</v>
      </c>
      <c r="F2334" s="3">
        <v>54436.74</v>
      </c>
      <c r="G2334" s="3">
        <v>0</v>
      </c>
      <c r="H2334" s="3">
        <v>39630.449999999997</v>
      </c>
      <c r="I2334" s="3">
        <v>6955.54</v>
      </c>
      <c r="J2334" s="3">
        <v>0</v>
      </c>
      <c r="K2334" s="3">
        <v>620.09</v>
      </c>
      <c r="L2334" s="3">
        <v>0</v>
      </c>
      <c r="M2334" s="3"/>
      <c r="N2334" s="3">
        <v>0</v>
      </c>
      <c r="O2334" s="3">
        <v>0.85</v>
      </c>
      <c r="P2334" s="3">
        <v>382025</v>
      </c>
      <c r="Q2334" s="1">
        <v>45017</v>
      </c>
      <c r="R2334" t="s">
        <v>2529</v>
      </c>
    </row>
    <row r="2335" spans="1:18" x14ac:dyDescent="0.25">
      <c r="A2335" t="s">
        <v>850</v>
      </c>
      <c r="B2335" t="s">
        <v>811</v>
      </c>
      <c r="C2335" s="3">
        <v>274441</v>
      </c>
      <c r="D2335" s="3">
        <v>0</v>
      </c>
      <c r="E2335" s="3">
        <v>240973.37</v>
      </c>
      <c r="F2335" s="3">
        <v>45516.3</v>
      </c>
      <c r="G2335" s="3">
        <v>0</v>
      </c>
      <c r="H2335" s="3">
        <v>39630.449999999997</v>
      </c>
      <c r="I2335" s="3">
        <v>6767.88</v>
      </c>
      <c r="J2335" s="3">
        <v>432</v>
      </c>
      <c r="K2335" s="3">
        <v>661.06</v>
      </c>
      <c r="L2335" s="3">
        <v>0</v>
      </c>
      <c r="M2335" s="3"/>
      <c r="N2335" s="3">
        <v>0</v>
      </c>
      <c r="O2335" s="3">
        <v>0.94</v>
      </c>
      <c r="P2335" s="3">
        <v>333982</v>
      </c>
      <c r="Q2335" s="1">
        <v>45017</v>
      </c>
      <c r="R2335" t="s">
        <v>811</v>
      </c>
    </row>
    <row r="2336" spans="1:18" x14ac:dyDescent="0.25">
      <c r="A2336" t="s">
        <v>851</v>
      </c>
      <c r="B2336" t="s">
        <v>768</v>
      </c>
      <c r="C2336" s="3">
        <v>1291803</v>
      </c>
      <c r="D2336" s="3">
        <v>22837.73</v>
      </c>
      <c r="E2336" s="3">
        <v>976284.81</v>
      </c>
      <c r="F2336" s="3">
        <v>341494.7</v>
      </c>
      <c r="G2336" s="3">
        <v>0</v>
      </c>
      <c r="H2336" s="3">
        <v>39630.449999999997</v>
      </c>
      <c r="I2336" s="3">
        <v>6398.61</v>
      </c>
      <c r="J2336" s="3">
        <v>409.2</v>
      </c>
      <c r="K2336" s="3">
        <v>624.57000000000005</v>
      </c>
      <c r="L2336" s="3">
        <v>0</v>
      </c>
      <c r="M2336" s="3"/>
      <c r="N2336" s="3">
        <v>0</v>
      </c>
      <c r="O2336" s="3">
        <v>0.66</v>
      </c>
      <c r="P2336" s="3">
        <v>1364843</v>
      </c>
      <c r="Q2336" s="1">
        <v>45017</v>
      </c>
      <c r="R2336" t="s">
        <v>768</v>
      </c>
    </row>
    <row r="2337" spans="1:18" x14ac:dyDescent="0.25">
      <c r="A2337" t="s">
        <v>852</v>
      </c>
      <c r="B2337" t="s">
        <v>768</v>
      </c>
      <c r="C2337" s="3">
        <v>1289675</v>
      </c>
      <c r="D2337" s="3">
        <v>22791.67</v>
      </c>
      <c r="E2337" s="3">
        <v>974701.52</v>
      </c>
      <c r="F2337" s="3">
        <v>340916.89</v>
      </c>
      <c r="G2337" s="3">
        <v>0</v>
      </c>
      <c r="H2337" s="3">
        <v>39630.449999999997</v>
      </c>
      <c r="I2337" s="3">
        <v>6362.29</v>
      </c>
      <c r="J2337" s="3">
        <v>405.6</v>
      </c>
      <c r="K2337" s="3">
        <v>621.12</v>
      </c>
      <c r="L2337" s="3">
        <v>0</v>
      </c>
      <c r="M2337" s="3"/>
      <c r="N2337" s="3">
        <v>0</v>
      </c>
      <c r="O2337" s="3">
        <v>0.13</v>
      </c>
      <c r="P2337" s="3">
        <v>1362638</v>
      </c>
      <c r="Q2337" s="1">
        <v>45017</v>
      </c>
      <c r="R2337" t="s">
        <v>768</v>
      </c>
    </row>
    <row r="2338" spans="1:18" x14ac:dyDescent="0.25">
      <c r="A2338" t="s">
        <v>853</v>
      </c>
      <c r="B2338" t="s">
        <v>768</v>
      </c>
      <c r="C2338" s="3">
        <v>1284082</v>
      </c>
      <c r="D2338" s="3">
        <v>22671.53</v>
      </c>
      <c r="E2338" s="3">
        <v>970540.94</v>
      </c>
      <c r="F2338" s="3">
        <v>339396.58</v>
      </c>
      <c r="G2338" s="3">
        <v>0</v>
      </c>
      <c r="H2338" s="3">
        <v>39630.449999999997</v>
      </c>
      <c r="I2338" s="3">
        <v>6259.38</v>
      </c>
      <c r="J2338" s="3">
        <v>400.8</v>
      </c>
      <c r="K2338" s="3">
        <v>611.14</v>
      </c>
      <c r="L2338" s="3">
        <v>0</v>
      </c>
      <c r="M2338" s="3"/>
      <c r="N2338" s="3">
        <v>0</v>
      </c>
      <c r="O2338" s="3">
        <v>0.71</v>
      </c>
      <c r="P2338" s="3">
        <v>1356840</v>
      </c>
      <c r="Q2338" s="1">
        <v>45017</v>
      </c>
      <c r="R2338" t="s">
        <v>768</v>
      </c>
    </row>
    <row r="2339" spans="1:18" x14ac:dyDescent="0.25">
      <c r="A2339" t="s">
        <v>854</v>
      </c>
      <c r="B2339" t="s">
        <v>234</v>
      </c>
      <c r="C2339" s="3">
        <v>42104</v>
      </c>
      <c r="D2339" s="3">
        <v>0</v>
      </c>
      <c r="E2339" s="3">
        <v>42104</v>
      </c>
      <c r="F2339" s="3">
        <v>2105.1999999999998</v>
      </c>
      <c r="G2339" s="3">
        <v>0</v>
      </c>
      <c r="H2339" s="3">
        <v>39630.449999999997</v>
      </c>
      <c r="I2339" s="3">
        <v>6023.29</v>
      </c>
      <c r="J2339" s="3">
        <v>385.2</v>
      </c>
      <c r="K2339" s="3">
        <v>588.07000000000005</v>
      </c>
      <c r="L2339" s="3">
        <v>0</v>
      </c>
      <c r="M2339" s="3"/>
      <c r="N2339" s="3">
        <v>0</v>
      </c>
      <c r="O2339" s="3">
        <v>0.79</v>
      </c>
      <c r="P2339" s="3">
        <v>90837</v>
      </c>
      <c r="Q2339" s="1">
        <v>45017</v>
      </c>
      <c r="R2339" t="s">
        <v>234</v>
      </c>
    </row>
    <row r="2340" spans="1:18" x14ac:dyDescent="0.25">
      <c r="A2340" t="s">
        <v>855</v>
      </c>
      <c r="B2340" t="s">
        <v>811</v>
      </c>
      <c r="C2340" s="3">
        <v>271946</v>
      </c>
      <c r="D2340" s="3">
        <v>0</v>
      </c>
      <c r="E2340" s="3">
        <v>238762.23</v>
      </c>
      <c r="F2340" s="3">
        <v>45121.88</v>
      </c>
      <c r="G2340" s="3">
        <v>0</v>
      </c>
      <c r="H2340" s="3">
        <v>39630.449999999997</v>
      </c>
      <c r="I2340" s="3">
        <v>6374.39</v>
      </c>
      <c r="J2340" s="3">
        <v>408</v>
      </c>
      <c r="K2340" s="3">
        <v>622.5</v>
      </c>
      <c r="L2340" s="3">
        <v>0</v>
      </c>
      <c r="M2340" s="3"/>
      <c r="N2340" s="3">
        <v>0</v>
      </c>
      <c r="O2340" s="3">
        <v>0.55000000000000004</v>
      </c>
      <c r="P2340" s="3">
        <v>330920</v>
      </c>
      <c r="Q2340" s="1">
        <v>45017</v>
      </c>
      <c r="R2340" t="s">
        <v>811</v>
      </c>
    </row>
    <row r="2341" spans="1:18" x14ac:dyDescent="0.25">
      <c r="A2341" t="s">
        <v>856</v>
      </c>
      <c r="B2341" t="s">
        <v>811</v>
      </c>
      <c r="C2341" s="3">
        <v>298732</v>
      </c>
      <c r="D2341" s="3">
        <v>0</v>
      </c>
      <c r="E2341" s="3">
        <v>262500.34999999998</v>
      </c>
      <c r="F2341" s="3">
        <v>49356.67</v>
      </c>
      <c r="G2341" s="3">
        <v>0</v>
      </c>
      <c r="H2341" s="3">
        <v>39630.449999999997</v>
      </c>
      <c r="I2341" s="3">
        <v>10587.67</v>
      </c>
      <c r="J2341" s="3">
        <v>676.8</v>
      </c>
      <c r="K2341" s="3">
        <v>1033.95</v>
      </c>
      <c r="L2341" s="3">
        <v>0</v>
      </c>
      <c r="M2341" s="3"/>
      <c r="N2341" s="3">
        <v>0</v>
      </c>
      <c r="O2341" s="3">
        <v>0.11</v>
      </c>
      <c r="P2341" s="3">
        <v>363786</v>
      </c>
      <c r="Q2341" s="1">
        <v>45017</v>
      </c>
      <c r="R2341" t="s">
        <v>811</v>
      </c>
    </row>
    <row r="2342" spans="1:18" x14ac:dyDescent="0.25">
      <c r="A2342" t="s">
        <v>857</v>
      </c>
      <c r="B2342" t="s">
        <v>811</v>
      </c>
      <c r="C2342" s="3">
        <v>294190</v>
      </c>
      <c r="D2342" s="3">
        <v>0</v>
      </c>
      <c r="E2342" s="3">
        <v>258475.05</v>
      </c>
      <c r="F2342" s="3">
        <v>48638.7</v>
      </c>
      <c r="G2342" s="3">
        <v>0</v>
      </c>
      <c r="H2342" s="3">
        <v>39630.449999999997</v>
      </c>
      <c r="I2342" s="3">
        <v>9873.35</v>
      </c>
      <c r="J2342" s="3">
        <v>631.20000000000005</v>
      </c>
      <c r="K2342" s="3">
        <v>964.05</v>
      </c>
      <c r="L2342" s="3">
        <v>0</v>
      </c>
      <c r="M2342" s="3"/>
      <c r="N2342" s="3">
        <v>0</v>
      </c>
      <c r="O2342" s="3">
        <v>0.2</v>
      </c>
      <c r="P2342" s="3">
        <v>358213</v>
      </c>
      <c r="Q2342" s="1">
        <v>45017</v>
      </c>
      <c r="R2342" t="s">
        <v>811</v>
      </c>
    </row>
    <row r="2343" spans="1:18" x14ac:dyDescent="0.25">
      <c r="A2343" t="s">
        <v>858</v>
      </c>
      <c r="B2343" t="s">
        <v>811</v>
      </c>
      <c r="C2343" s="3">
        <v>287450</v>
      </c>
      <c r="D2343" s="3">
        <v>0</v>
      </c>
      <c r="E2343" s="3">
        <v>252502.27</v>
      </c>
      <c r="F2343" s="3">
        <v>47572.84</v>
      </c>
      <c r="G2343" s="3">
        <v>0</v>
      </c>
      <c r="H2343" s="3">
        <v>39630.449999999997</v>
      </c>
      <c r="I2343" s="3">
        <v>8813.98</v>
      </c>
      <c r="J2343" s="3">
        <v>562.79999999999995</v>
      </c>
      <c r="K2343" s="3">
        <v>860.76</v>
      </c>
      <c r="L2343" s="3">
        <v>0</v>
      </c>
      <c r="M2343" s="3"/>
      <c r="N2343" s="3">
        <v>0</v>
      </c>
      <c r="O2343" s="3">
        <v>0.9</v>
      </c>
      <c r="P2343" s="3">
        <v>349944</v>
      </c>
      <c r="Q2343" s="1">
        <v>45017</v>
      </c>
      <c r="R2343" t="s">
        <v>811</v>
      </c>
    </row>
    <row r="2344" spans="1:18" x14ac:dyDescent="0.25">
      <c r="A2344" t="s">
        <v>859</v>
      </c>
      <c r="B2344" t="s">
        <v>1204</v>
      </c>
      <c r="C2344" s="3">
        <v>105990</v>
      </c>
      <c r="D2344" s="3">
        <v>0</v>
      </c>
      <c r="E2344" s="3">
        <v>102953.99</v>
      </c>
      <c r="F2344" s="3">
        <v>8183.71</v>
      </c>
      <c r="G2344" s="3">
        <v>0</v>
      </c>
      <c r="H2344" s="3">
        <v>39630.449999999997</v>
      </c>
      <c r="I2344" s="3">
        <v>7052.39</v>
      </c>
      <c r="J2344" s="3">
        <v>0</v>
      </c>
      <c r="K2344" s="3">
        <v>688.61</v>
      </c>
      <c r="L2344" s="3">
        <v>0</v>
      </c>
      <c r="M2344" s="3"/>
      <c r="N2344" s="3">
        <v>6945</v>
      </c>
      <c r="O2344" s="3">
        <v>0.85</v>
      </c>
      <c r="P2344" s="3">
        <v>165455</v>
      </c>
      <c r="Q2344" s="1">
        <v>45017</v>
      </c>
      <c r="R2344" t="s">
        <v>2682</v>
      </c>
    </row>
    <row r="2345" spans="1:18" x14ac:dyDescent="0.25">
      <c r="A2345" t="s">
        <v>861</v>
      </c>
      <c r="B2345" t="s">
        <v>234</v>
      </c>
      <c r="C2345" s="3">
        <v>42825</v>
      </c>
      <c r="D2345" s="3">
        <v>0</v>
      </c>
      <c r="E2345" s="3">
        <v>42825</v>
      </c>
      <c r="F2345" s="3">
        <v>2141.25</v>
      </c>
      <c r="G2345" s="3">
        <v>0</v>
      </c>
      <c r="H2345" s="3">
        <v>39630.449999999997</v>
      </c>
      <c r="I2345" s="3">
        <v>6701.29</v>
      </c>
      <c r="J2345" s="3">
        <v>428.4</v>
      </c>
      <c r="K2345" s="3">
        <v>654.17999999999995</v>
      </c>
      <c r="L2345" s="3">
        <v>0</v>
      </c>
      <c r="M2345" s="3"/>
      <c r="N2345" s="3">
        <v>0</v>
      </c>
      <c r="O2345" s="3">
        <v>0.43</v>
      </c>
      <c r="P2345" s="3">
        <v>92381</v>
      </c>
      <c r="Q2345" s="1">
        <v>45017</v>
      </c>
      <c r="R2345" t="s">
        <v>234</v>
      </c>
    </row>
    <row r="2346" spans="1:18" x14ac:dyDescent="0.25">
      <c r="A2346" t="s">
        <v>862</v>
      </c>
      <c r="B2346" t="s">
        <v>1205</v>
      </c>
      <c r="C2346" s="3">
        <v>38978</v>
      </c>
      <c r="D2346" s="3">
        <v>38978</v>
      </c>
      <c r="E2346" s="3">
        <v>0</v>
      </c>
      <c r="F2346" s="3">
        <v>0</v>
      </c>
      <c r="G2346" s="3">
        <v>0</v>
      </c>
      <c r="H2346" s="3">
        <v>39630.449999999997</v>
      </c>
      <c r="I2346" s="3">
        <v>6701.29</v>
      </c>
      <c r="J2346" s="3">
        <v>428.4</v>
      </c>
      <c r="K2346" s="3">
        <v>654.17999999999995</v>
      </c>
      <c r="L2346" s="3">
        <v>0</v>
      </c>
      <c r="M2346" s="3"/>
      <c r="N2346" s="3">
        <v>-4254.21</v>
      </c>
      <c r="O2346" s="3">
        <v>0.89</v>
      </c>
      <c r="P2346" s="3">
        <v>43161</v>
      </c>
      <c r="Q2346" s="1">
        <v>45017</v>
      </c>
      <c r="R2346" t="s">
        <v>863</v>
      </c>
    </row>
    <row r="2347" spans="1:18" x14ac:dyDescent="0.25">
      <c r="A2347" t="s">
        <v>864</v>
      </c>
      <c r="B2347" t="s">
        <v>92</v>
      </c>
      <c r="C2347" s="3">
        <v>-161911.37</v>
      </c>
      <c r="D2347" s="3">
        <v>0</v>
      </c>
      <c r="E2347" s="3">
        <v>0</v>
      </c>
      <c r="F2347" s="3">
        <v>0</v>
      </c>
      <c r="G2347" s="3">
        <v>161911.37</v>
      </c>
      <c r="H2347" s="3">
        <v>39630.449999999997</v>
      </c>
      <c r="I2347" s="3">
        <v>7052.39</v>
      </c>
      <c r="J2347" s="3">
        <v>451.2</v>
      </c>
      <c r="K2347" s="3">
        <v>688.61</v>
      </c>
      <c r="L2347" s="3">
        <v>0</v>
      </c>
      <c r="M2347" s="3"/>
      <c r="N2347" s="3">
        <v>0</v>
      </c>
      <c r="O2347" s="3">
        <v>0</v>
      </c>
      <c r="P2347" s="3">
        <v>-114088.72</v>
      </c>
      <c r="Q2347" s="1">
        <v>45017</v>
      </c>
      <c r="R2347" t="s">
        <v>92</v>
      </c>
    </row>
    <row r="2348" spans="1:18" x14ac:dyDescent="0.25">
      <c r="A2348" t="s">
        <v>865</v>
      </c>
      <c r="B2348" t="s">
        <v>33</v>
      </c>
      <c r="C2348" s="3">
        <v>90684</v>
      </c>
      <c r="D2348" s="3">
        <v>43107</v>
      </c>
      <c r="E2348" s="3">
        <v>47577</v>
      </c>
      <c r="F2348" s="3">
        <v>3065.26</v>
      </c>
      <c r="G2348" s="3">
        <v>0</v>
      </c>
      <c r="H2348" s="3">
        <v>39630.449999999997</v>
      </c>
      <c r="I2348" s="3">
        <v>8813.98</v>
      </c>
      <c r="J2348" s="3">
        <v>562.79999999999995</v>
      </c>
      <c r="K2348" s="3">
        <v>860.76</v>
      </c>
      <c r="L2348" s="3">
        <v>0</v>
      </c>
      <c r="M2348" s="3"/>
      <c r="N2348" s="3">
        <v>0</v>
      </c>
      <c r="O2348" s="3">
        <v>0.75</v>
      </c>
      <c r="P2348" s="3">
        <v>100511</v>
      </c>
      <c r="Q2348" s="1">
        <v>45017</v>
      </c>
      <c r="R2348" t="s">
        <v>33</v>
      </c>
    </row>
    <row r="2349" spans="1:18" x14ac:dyDescent="0.25">
      <c r="A2349" t="s">
        <v>866</v>
      </c>
      <c r="B2349" t="s">
        <v>1321</v>
      </c>
      <c r="C2349" s="3">
        <v>1856594</v>
      </c>
      <c r="D2349" s="3">
        <v>0</v>
      </c>
      <c r="E2349" s="3">
        <v>1196139.94</v>
      </c>
      <c r="F2349" s="3" t="s">
        <v>72</v>
      </c>
      <c r="G2349" s="3">
        <v>0</v>
      </c>
      <c r="H2349" s="3">
        <v>39630.449999999997</v>
      </c>
      <c r="I2349" s="3">
        <v>8850.2999999999993</v>
      </c>
      <c r="J2349" s="3">
        <v>566.4</v>
      </c>
      <c r="K2349" s="3">
        <v>863.86</v>
      </c>
      <c r="L2349" s="3">
        <v>0</v>
      </c>
      <c r="M2349" s="3"/>
      <c r="N2349" s="3">
        <v>0</v>
      </c>
      <c r="O2349" s="3">
        <v>0.99</v>
      </c>
      <c r="P2349" s="3">
        <v>1966313</v>
      </c>
      <c r="Q2349" s="1">
        <v>45017</v>
      </c>
      <c r="R2349" t="s">
        <v>2530</v>
      </c>
    </row>
    <row r="2350" spans="1:18" x14ac:dyDescent="0.25">
      <c r="A2350" t="s">
        <v>868</v>
      </c>
      <c r="B2350" t="s">
        <v>811</v>
      </c>
      <c r="C2350" s="3">
        <v>299497</v>
      </c>
      <c r="D2350" s="3">
        <v>0</v>
      </c>
      <c r="E2350" s="3">
        <v>263178.09000000003</v>
      </c>
      <c r="F2350" s="3">
        <v>49477.81</v>
      </c>
      <c r="G2350" s="3">
        <v>0</v>
      </c>
      <c r="H2350" s="3">
        <v>39630.449999999997</v>
      </c>
      <c r="I2350" s="3">
        <v>10708.74</v>
      </c>
      <c r="J2350" s="3">
        <v>684</v>
      </c>
      <c r="K2350" s="3">
        <v>1045.31</v>
      </c>
      <c r="L2350" s="3">
        <v>0</v>
      </c>
      <c r="M2350" s="3"/>
      <c r="N2350" s="3">
        <v>0</v>
      </c>
      <c r="O2350" s="3">
        <v>0.6</v>
      </c>
      <c r="P2350" s="3">
        <v>364725</v>
      </c>
      <c r="Q2350" s="1">
        <v>45017</v>
      </c>
      <c r="R2350" t="s">
        <v>811</v>
      </c>
    </row>
    <row r="2351" spans="1:18" x14ac:dyDescent="0.25">
      <c r="A2351" t="s">
        <v>869</v>
      </c>
      <c r="B2351" t="s">
        <v>33</v>
      </c>
      <c r="C2351" s="3">
        <v>90684</v>
      </c>
      <c r="D2351" s="3">
        <v>43107</v>
      </c>
      <c r="E2351" s="3">
        <v>47577</v>
      </c>
      <c r="F2351" s="3">
        <v>3065.26</v>
      </c>
      <c r="G2351" s="3">
        <v>0</v>
      </c>
      <c r="H2351" s="3">
        <v>39630.449999999997</v>
      </c>
      <c r="I2351" s="3">
        <v>8813.98</v>
      </c>
      <c r="J2351" s="3">
        <v>562.79999999999995</v>
      </c>
      <c r="K2351" s="3">
        <v>860.76</v>
      </c>
      <c r="L2351" s="3">
        <v>0</v>
      </c>
      <c r="M2351" s="3"/>
      <c r="N2351" s="3">
        <v>0</v>
      </c>
      <c r="O2351" s="3">
        <v>0.75</v>
      </c>
      <c r="P2351" s="3">
        <v>100511</v>
      </c>
      <c r="Q2351" s="1">
        <v>45017</v>
      </c>
      <c r="R2351" t="s">
        <v>33</v>
      </c>
    </row>
    <row r="2352" spans="1:18" x14ac:dyDescent="0.25">
      <c r="A2352" t="s">
        <v>870</v>
      </c>
      <c r="B2352" t="s">
        <v>811</v>
      </c>
      <c r="C2352" s="3">
        <v>276254</v>
      </c>
      <c r="D2352" s="3">
        <v>0</v>
      </c>
      <c r="E2352" s="3">
        <v>242580.08</v>
      </c>
      <c r="F2352" s="3">
        <v>45802.92</v>
      </c>
      <c r="G2352" s="3">
        <v>0</v>
      </c>
      <c r="H2352" s="3">
        <v>39630.449999999997</v>
      </c>
      <c r="I2352" s="3">
        <v>7052.39</v>
      </c>
      <c r="J2352" s="3">
        <v>451.2</v>
      </c>
      <c r="K2352" s="3">
        <v>688.61</v>
      </c>
      <c r="L2352" s="3">
        <v>0</v>
      </c>
      <c r="M2352" s="3"/>
      <c r="N2352" s="3">
        <v>0</v>
      </c>
      <c r="O2352" s="3">
        <v>0.35</v>
      </c>
      <c r="P2352" s="3">
        <v>336206</v>
      </c>
      <c r="Q2352" s="1">
        <v>45017</v>
      </c>
      <c r="R2352" t="s">
        <v>811</v>
      </c>
    </row>
    <row r="2353" spans="1:18" x14ac:dyDescent="0.25">
      <c r="A2353" t="s">
        <v>871</v>
      </c>
      <c r="B2353" t="s">
        <v>872</v>
      </c>
      <c r="C2353" s="3">
        <v>39328</v>
      </c>
      <c r="D2353" s="3">
        <v>39328</v>
      </c>
      <c r="E2353" s="3">
        <v>0</v>
      </c>
      <c r="F2353" s="3">
        <v>0</v>
      </c>
      <c r="G2353" s="3">
        <v>0</v>
      </c>
      <c r="H2353" s="3">
        <v>39630.449999999997</v>
      </c>
      <c r="I2353" s="3">
        <v>7058.45</v>
      </c>
      <c r="J2353" s="3">
        <v>451.2</v>
      </c>
      <c r="K2353" s="3">
        <v>689.3</v>
      </c>
      <c r="L2353" s="3">
        <v>0</v>
      </c>
      <c r="M2353" s="3"/>
      <c r="N2353" s="3">
        <v>-4287.4799999999996</v>
      </c>
      <c r="O2353" s="3">
        <v>0.08</v>
      </c>
      <c r="P2353" s="3">
        <v>43542</v>
      </c>
      <c r="Q2353" s="1">
        <v>45017</v>
      </c>
      <c r="R2353" t="s">
        <v>2531</v>
      </c>
    </row>
    <row r="2354" spans="1:18" x14ac:dyDescent="0.25">
      <c r="A2354" t="s">
        <v>873</v>
      </c>
      <c r="B2354" t="s">
        <v>234</v>
      </c>
      <c r="C2354" s="3">
        <v>43198</v>
      </c>
      <c r="D2354" s="3">
        <v>0</v>
      </c>
      <c r="E2354" s="3">
        <v>43198</v>
      </c>
      <c r="F2354" s="3">
        <v>2159.9</v>
      </c>
      <c r="G2354" s="3">
        <v>0</v>
      </c>
      <c r="H2354" s="3">
        <v>39630.449999999997</v>
      </c>
      <c r="I2354" s="3">
        <v>7052.39</v>
      </c>
      <c r="J2354" s="3">
        <v>451.2</v>
      </c>
      <c r="K2354" s="3">
        <v>688.61</v>
      </c>
      <c r="L2354" s="3">
        <v>0</v>
      </c>
      <c r="M2354" s="3"/>
      <c r="N2354" s="3">
        <v>0</v>
      </c>
      <c r="O2354" s="3">
        <v>0.45</v>
      </c>
      <c r="P2354" s="3">
        <v>93181</v>
      </c>
      <c r="Q2354" s="1">
        <v>45017</v>
      </c>
      <c r="R2354" t="s">
        <v>234</v>
      </c>
    </row>
    <row r="2355" spans="1:18" x14ac:dyDescent="0.25">
      <c r="A2355" t="s">
        <v>874</v>
      </c>
      <c r="B2355" t="s">
        <v>83</v>
      </c>
      <c r="C2355" s="3">
        <v>43198</v>
      </c>
      <c r="D2355" s="3">
        <v>43918</v>
      </c>
      <c r="E2355" s="3">
        <v>0</v>
      </c>
      <c r="F2355" s="3">
        <v>720</v>
      </c>
      <c r="G2355" s="3">
        <v>720</v>
      </c>
      <c r="H2355" s="3">
        <v>39630.449999999997</v>
      </c>
      <c r="I2355" s="3">
        <v>7052.39</v>
      </c>
      <c r="J2355" s="3">
        <v>451.2</v>
      </c>
      <c r="K2355" s="3">
        <v>688.61</v>
      </c>
      <c r="L2355" s="3">
        <v>0</v>
      </c>
      <c r="M2355" s="3"/>
      <c r="N2355" s="3">
        <v>0</v>
      </c>
      <c r="O2355" s="3">
        <v>0.35</v>
      </c>
      <c r="P2355" s="3">
        <v>47823</v>
      </c>
      <c r="Q2355" s="1">
        <v>45017</v>
      </c>
      <c r="R2355" t="s">
        <v>83</v>
      </c>
    </row>
    <row r="2356" spans="1:18" x14ac:dyDescent="0.25">
      <c r="A2356" t="s">
        <v>875</v>
      </c>
      <c r="B2356" t="s">
        <v>811</v>
      </c>
      <c r="C2356" s="3">
        <v>276254</v>
      </c>
      <c r="D2356" s="3">
        <v>0</v>
      </c>
      <c r="E2356" s="3">
        <v>242580.08</v>
      </c>
      <c r="F2356" s="3">
        <v>45802.92</v>
      </c>
      <c r="G2356" s="3">
        <v>0</v>
      </c>
      <c r="H2356" s="3">
        <v>39630.449999999997</v>
      </c>
      <c r="I2356" s="3">
        <v>7052.39</v>
      </c>
      <c r="J2356" s="3">
        <v>451.2</v>
      </c>
      <c r="K2356" s="3">
        <v>688.61</v>
      </c>
      <c r="L2356" s="3">
        <v>0</v>
      </c>
      <c r="M2356" s="3"/>
      <c r="N2356" s="3">
        <v>0</v>
      </c>
      <c r="O2356" s="3">
        <v>0.35</v>
      </c>
      <c r="P2356" s="3">
        <v>336206</v>
      </c>
      <c r="Q2356" s="1">
        <v>45017</v>
      </c>
      <c r="R2356" t="s">
        <v>811</v>
      </c>
    </row>
    <row r="2357" spans="1:18" x14ac:dyDescent="0.25">
      <c r="A2357" t="s">
        <v>876</v>
      </c>
      <c r="B2357" t="s">
        <v>33</v>
      </c>
      <c r="C2357" s="3">
        <v>87618</v>
      </c>
      <c r="D2357" s="3">
        <v>41631</v>
      </c>
      <c r="E2357" s="3">
        <v>45987</v>
      </c>
      <c r="F2357" s="3">
        <v>2962.17</v>
      </c>
      <c r="G2357" s="3">
        <v>0</v>
      </c>
      <c r="H2357" s="3">
        <v>39630.449999999997</v>
      </c>
      <c r="I2357" s="3">
        <v>7403.5</v>
      </c>
      <c r="J2357" s="3">
        <v>472.8</v>
      </c>
      <c r="K2357" s="3">
        <v>723.04</v>
      </c>
      <c r="L2357" s="3">
        <v>0</v>
      </c>
      <c r="M2357" s="3"/>
      <c r="N2357" s="3">
        <v>0</v>
      </c>
      <c r="O2357" s="3">
        <v>0.04</v>
      </c>
      <c r="P2357" s="3">
        <v>97179</v>
      </c>
      <c r="Q2357" s="1">
        <v>45017</v>
      </c>
      <c r="R2357" t="s">
        <v>33</v>
      </c>
    </row>
    <row r="2358" spans="1:18" x14ac:dyDescent="0.25">
      <c r="A2358" t="s">
        <v>877</v>
      </c>
      <c r="B2358" t="s">
        <v>878</v>
      </c>
      <c r="C2358" s="3">
        <v>44893</v>
      </c>
      <c r="D2358" s="3">
        <v>0</v>
      </c>
      <c r="E2358" s="3">
        <v>43571.07</v>
      </c>
      <c r="F2358" s="3">
        <v>3500.48</v>
      </c>
      <c r="G2358" s="3">
        <v>0</v>
      </c>
      <c r="H2358" s="3">
        <v>39630.449999999997</v>
      </c>
      <c r="I2358" s="3">
        <v>7403.5</v>
      </c>
      <c r="J2358" s="3">
        <v>472.9</v>
      </c>
      <c r="K2358" s="3">
        <v>723.04</v>
      </c>
      <c r="L2358" s="3">
        <v>0</v>
      </c>
      <c r="M2358" s="3"/>
      <c r="N2358" s="3">
        <v>0</v>
      </c>
      <c r="O2358" s="3">
        <v>0.56000000000000005</v>
      </c>
      <c r="P2358" s="3">
        <v>95302</v>
      </c>
      <c r="Q2358" s="1">
        <v>45017</v>
      </c>
      <c r="R2358" t="s">
        <v>878</v>
      </c>
    </row>
    <row r="2359" spans="1:18" x14ac:dyDescent="0.25">
      <c r="A2359" t="s">
        <v>879</v>
      </c>
      <c r="B2359" t="s">
        <v>880</v>
      </c>
      <c r="C2359" s="3">
        <v>46909</v>
      </c>
      <c r="D2359" s="3">
        <v>46900</v>
      </c>
      <c r="E2359" s="3">
        <v>9</v>
      </c>
      <c r="F2359" s="3">
        <v>0.45</v>
      </c>
      <c r="G2359" s="3">
        <v>0</v>
      </c>
      <c r="H2359" s="3">
        <v>39630.449999999997</v>
      </c>
      <c r="I2359" s="3">
        <v>7760.66</v>
      </c>
      <c r="J2359" s="3">
        <v>496.8</v>
      </c>
      <c r="K2359" s="3">
        <v>757.47</v>
      </c>
      <c r="L2359" s="3">
        <v>0</v>
      </c>
      <c r="M2359" s="3"/>
      <c r="N2359" s="3">
        <v>2593.17</v>
      </c>
      <c r="O2359" s="3">
        <v>0</v>
      </c>
      <c r="P2359" s="3">
        <v>51248</v>
      </c>
      <c r="Q2359" s="1">
        <v>45017</v>
      </c>
      <c r="R2359" t="s">
        <v>2532</v>
      </c>
    </row>
    <row r="2360" spans="1:18" x14ac:dyDescent="0.25">
      <c r="A2360" t="s">
        <v>881</v>
      </c>
      <c r="B2360" t="s">
        <v>811</v>
      </c>
      <c r="C2360" s="3">
        <v>298685</v>
      </c>
      <c r="D2360" s="3">
        <v>0</v>
      </c>
      <c r="E2360" s="3">
        <v>262458.55</v>
      </c>
      <c r="F2360" s="3">
        <v>49349.38</v>
      </c>
      <c r="G2360" s="3">
        <v>0</v>
      </c>
      <c r="H2360" s="3">
        <v>39630.449999999997</v>
      </c>
      <c r="I2360" s="3">
        <v>10581.62</v>
      </c>
      <c r="J2360" s="3">
        <v>675.5</v>
      </c>
      <c r="K2360" s="3">
        <v>1032.9100000000001</v>
      </c>
      <c r="L2360" s="3">
        <v>0</v>
      </c>
      <c r="M2360" s="3"/>
      <c r="N2360" s="3">
        <v>0</v>
      </c>
      <c r="O2360" s="3">
        <v>0.59</v>
      </c>
      <c r="P2360" s="3">
        <v>363729</v>
      </c>
      <c r="Q2360" s="1">
        <v>45017</v>
      </c>
      <c r="R2360" t="s">
        <v>811</v>
      </c>
    </row>
    <row r="2361" spans="1:18" x14ac:dyDescent="0.25">
      <c r="A2361" t="s">
        <v>882</v>
      </c>
      <c r="B2361" t="s">
        <v>883</v>
      </c>
      <c r="C2361" s="3">
        <v>168068</v>
      </c>
      <c r="D2361" s="3">
        <v>0</v>
      </c>
      <c r="E2361" s="3">
        <v>157232.10999999999</v>
      </c>
      <c r="F2361" s="3">
        <v>18697.5</v>
      </c>
      <c r="G2361" s="3">
        <v>0</v>
      </c>
      <c r="H2361" s="3">
        <v>39630.449999999997</v>
      </c>
      <c r="I2361" s="3">
        <v>8820.0300000000007</v>
      </c>
      <c r="J2361" s="3">
        <v>565.20000000000005</v>
      </c>
      <c r="K2361" s="3">
        <v>861.45</v>
      </c>
      <c r="L2361" s="3">
        <v>0</v>
      </c>
      <c r="M2361" s="3"/>
      <c r="N2361" s="3">
        <v>0</v>
      </c>
      <c r="O2361" s="3">
        <v>0.26</v>
      </c>
      <c r="P2361" s="3">
        <v>225807</v>
      </c>
      <c r="Q2361" s="1">
        <v>45017</v>
      </c>
      <c r="R2361" t="s">
        <v>883</v>
      </c>
    </row>
    <row r="2362" spans="1:18" x14ac:dyDescent="0.25">
      <c r="A2362" t="s">
        <v>884</v>
      </c>
      <c r="B2362" t="s">
        <v>83</v>
      </c>
      <c r="C2362" s="3">
        <v>45078</v>
      </c>
      <c r="D2362" s="3">
        <v>45830</v>
      </c>
      <c r="E2362" s="3">
        <v>0</v>
      </c>
      <c r="F2362" s="3">
        <v>752</v>
      </c>
      <c r="G2362" s="3">
        <v>752</v>
      </c>
      <c r="H2362" s="3">
        <v>39630.449999999997</v>
      </c>
      <c r="I2362" s="3">
        <v>8820.0300000000007</v>
      </c>
      <c r="J2362" s="3">
        <v>565.20000000000005</v>
      </c>
      <c r="K2362" s="3">
        <v>861.45</v>
      </c>
      <c r="L2362" s="3">
        <v>0</v>
      </c>
      <c r="M2362" s="3"/>
      <c r="N2362" s="3">
        <v>0</v>
      </c>
      <c r="O2362" s="3">
        <v>0.87</v>
      </c>
      <c r="P2362" s="3">
        <v>49878</v>
      </c>
      <c r="Q2362" s="1">
        <v>45017</v>
      </c>
      <c r="R2362" t="s">
        <v>83</v>
      </c>
    </row>
    <row r="2363" spans="1:18" x14ac:dyDescent="0.25">
      <c r="A2363" t="s">
        <v>885</v>
      </c>
      <c r="B2363" t="s">
        <v>577</v>
      </c>
      <c r="C2363" s="3">
        <v>41046</v>
      </c>
      <c r="D2363" s="3">
        <v>41046</v>
      </c>
      <c r="E2363" s="3">
        <v>0</v>
      </c>
      <c r="F2363" s="3">
        <v>0</v>
      </c>
      <c r="G2363" s="3">
        <v>0</v>
      </c>
      <c r="H2363" s="3">
        <v>39630.449999999997</v>
      </c>
      <c r="I2363" s="3">
        <v>8813.98</v>
      </c>
      <c r="J2363" s="3">
        <v>562.79999999999995</v>
      </c>
      <c r="K2363" s="3">
        <v>860.76</v>
      </c>
      <c r="L2363" s="3">
        <v>0</v>
      </c>
      <c r="M2363" s="3"/>
      <c r="N2363" s="3">
        <v>-4449.45</v>
      </c>
      <c r="O2363" s="3">
        <v>0.46</v>
      </c>
      <c r="P2363" s="3">
        <v>45419</v>
      </c>
      <c r="Q2363" s="1">
        <v>45017</v>
      </c>
      <c r="R2363" t="s">
        <v>2445</v>
      </c>
    </row>
    <row r="2364" spans="1:18" x14ac:dyDescent="0.25">
      <c r="A2364" t="s">
        <v>886</v>
      </c>
      <c r="B2364" t="s">
        <v>33</v>
      </c>
      <c r="C2364" s="3">
        <v>90684</v>
      </c>
      <c r="D2364" s="3">
        <v>43107</v>
      </c>
      <c r="E2364" s="3">
        <v>47577</v>
      </c>
      <c r="F2364" s="3">
        <v>3065.26</v>
      </c>
      <c r="G2364" s="3">
        <v>0</v>
      </c>
      <c r="H2364" s="3">
        <v>39630.449999999997</v>
      </c>
      <c r="I2364" s="3">
        <v>8813.98</v>
      </c>
      <c r="J2364" s="3">
        <v>562.79999999999995</v>
      </c>
      <c r="K2364" s="3">
        <v>860.76</v>
      </c>
      <c r="L2364" s="3">
        <v>0</v>
      </c>
      <c r="M2364" s="3"/>
      <c r="N2364" s="3">
        <v>0</v>
      </c>
      <c r="O2364" s="3">
        <v>0.75</v>
      </c>
      <c r="P2364" s="3">
        <v>100511</v>
      </c>
      <c r="Q2364" s="1">
        <v>45017</v>
      </c>
      <c r="R2364" t="s">
        <v>33</v>
      </c>
    </row>
    <row r="2365" spans="1:18" x14ac:dyDescent="0.25">
      <c r="A2365" t="s">
        <v>887</v>
      </c>
      <c r="B2365" t="s">
        <v>1256</v>
      </c>
      <c r="C2365" s="3">
        <v>41046</v>
      </c>
      <c r="D2365" s="3">
        <v>41046</v>
      </c>
      <c r="E2365" s="3">
        <v>0</v>
      </c>
      <c r="F2365" s="3">
        <v>0</v>
      </c>
      <c r="G2365" s="3">
        <v>0</v>
      </c>
      <c r="H2365" s="3">
        <v>39630.449999999997</v>
      </c>
      <c r="I2365" s="3">
        <v>8813.98</v>
      </c>
      <c r="J2365" s="3">
        <v>562.79999999999995</v>
      </c>
      <c r="K2365" s="3">
        <v>860.76</v>
      </c>
      <c r="L2365" s="3">
        <v>0</v>
      </c>
      <c r="M2365" s="3"/>
      <c r="N2365" s="3">
        <v>-4449.45</v>
      </c>
      <c r="O2365" s="3">
        <v>0.46</v>
      </c>
      <c r="P2365" s="3">
        <v>45419</v>
      </c>
      <c r="Q2365" s="1">
        <v>45017</v>
      </c>
      <c r="R2365" t="s">
        <v>180</v>
      </c>
    </row>
    <row r="2366" spans="1:18" x14ac:dyDescent="0.25">
      <c r="A2366" t="s">
        <v>888</v>
      </c>
      <c r="B2366" t="s">
        <v>1322</v>
      </c>
      <c r="C2366" s="3">
        <v>40016</v>
      </c>
      <c r="D2366" s="3">
        <v>40016</v>
      </c>
      <c r="E2366" s="3">
        <v>0</v>
      </c>
      <c r="F2366" s="3">
        <v>0</v>
      </c>
      <c r="G2366" s="3">
        <v>0</v>
      </c>
      <c r="H2366" s="3">
        <v>39630.449999999997</v>
      </c>
      <c r="I2366" s="3">
        <v>7760.66</v>
      </c>
      <c r="J2366" s="3">
        <v>496.8</v>
      </c>
      <c r="K2366" s="3">
        <v>757.81</v>
      </c>
      <c r="L2366" s="3">
        <v>0</v>
      </c>
      <c r="M2366" s="3"/>
      <c r="N2366" s="3">
        <v>-4352.38</v>
      </c>
      <c r="O2366" s="3">
        <v>0.66</v>
      </c>
      <c r="P2366" s="3">
        <v>44294</v>
      </c>
      <c r="Q2366" s="1">
        <v>45017</v>
      </c>
      <c r="R2366" t="s">
        <v>889</v>
      </c>
    </row>
    <row r="2367" spans="1:18" x14ac:dyDescent="0.25">
      <c r="A2367" t="s">
        <v>890</v>
      </c>
      <c r="B2367" t="s">
        <v>891</v>
      </c>
      <c r="C2367" s="3">
        <v>126254</v>
      </c>
      <c r="D2367" s="3">
        <v>126254</v>
      </c>
      <c r="E2367" s="3">
        <v>0</v>
      </c>
      <c r="F2367" s="3">
        <v>0</v>
      </c>
      <c r="G2367" s="3">
        <v>0</v>
      </c>
      <c r="H2367" s="3">
        <v>39630.449999999997</v>
      </c>
      <c r="I2367" s="3">
        <v>7766.71</v>
      </c>
      <c r="J2367" s="3">
        <v>496.8</v>
      </c>
      <c r="K2367" s="3">
        <v>758.16</v>
      </c>
      <c r="L2367" s="3">
        <v>0</v>
      </c>
      <c r="M2367" s="3"/>
      <c r="N2367" s="3">
        <v>0</v>
      </c>
      <c r="O2367" s="3">
        <v>0.88</v>
      </c>
      <c r="P2367" s="3">
        <v>48653</v>
      </c>
      <c r="Q2367" s="1">
        <v>45017</v>
      </c>
      <c r="R2367" t="s">
        <v>891</v>
      </c>
    </row>
    <row r="2368" spans="1:18" x14ac:dyDescent="0.25">
      <c r="A2368" t="s">
        <v>1207</v>
      </c>
      <c r="B2368" t="s">
        <v>290</v>
      </c>
      <c r="C2368" s="3">
        <v>43951</v>
      </c>
      <c r="D2368" s="3">
        <v>0</v>
      </c>
      <c r="E2368" s="3">
        <v>43951</v>
      </c>
      <c r="F2368" s="3">
        <v>2197.5500000000002</v>
      </c>
      <c r="G2368" s="3">
        <v>0</v>
      </c>
      <c r="H2368" s="3">
        <v>39630.449999999997</v>
      </c>
      <c r="I2368" s="3">
        <v>7760.66</v>
      </c>
      <c r="J2368" s="3">
        <v>496.8</v>
      </c>
      <c r="K2368" s="3">
        <v>757.81</v>
      </c>
      <c r="L2368" s="3">
        <v>0</v>
      </c>
      <c r="M2368" s="3"/>
      <c r="N2368" s="3">
        <v>0</v>
      </c>
      <c r="O2368" s="3">
        <v>0.73</v>
      </c>
      <c r="P2368" s="3">
        <v>94795</v>
      </c>
      <c r="Q2368" s="1">
        <v>45017</v>
      </c>
      <c r="R2368" t="s">
        <v>290</v>
      </c>
    </row>
    <row r="2369" spans="1:18" x14ac:dyDescent="0.25">
      <c r="A2369" t="s">
        <v>1885</v>
      </c>
      <c r="B2369" t="s">
        <v>894</v>
      </c>
      <c r="C2369" s="3">
        <v>40016</v>
      </c>
      <c r="D2369" s="3">
        <v>40016</v>
      </c>
      <c r="E2369" s="3">
        <v>0</v>
      </c>
      <c r="F2369" s="3">
        <v>0</v>
      </c>
      <c r="G2369" s="3">
        <v>0</v>
      </c>
      <c r="H2369" s="3">
        <v>39630.449999999997</v>
      </c>
      <c r="I2369" s="3">
        <v>7760.66</v>
      </c>
      <c r="J2369" s="3">
        <v>496.8</v>
      </c>
      <c r="K2369" s="3">
        <v>757.81</v>
      </c>
      <c r="L2369" s="3">
        <v>0</v>
      </c>
      <c r="M2369" s="3"/>
      <c r="N2369" s="3">
        <v>-4352.38</v>
      </c>
      <c r="O2369" s="3">
        <v>0.66</v>
      </c>
      <c r="P2369" s="3">
        <v>44294</v>
      </c>
      <c r="Q2369" s="1">
        <v>45017</v>
      </c>
      <c r="R2369" t="s">
        <v>2533</v>
      </c>
    </row>
    <row r="2370" spans="1:18" x14ac:dyDescent="0.25">
      <c r="A2370" t="s">
        <v>895</v>
      </c>
      <c r="B2370" t="s">
        <v>1323</v>
      </c>
      <c r="C2370" s="3">
        <v>1776613</v>
      </c>
      <c r="D2370" s="3">
        <v>0</v>
      </c>
      <c r="E2370" s="3">
        <v>1158015.6499999999</v>
      </c>
      <c r="F2370" s="3" t="s">
        <v>72</v>
      </c>
      <c r="G2370" s="3">
        <v>0</v>
      </c>
      <c r="H2370" s="3">
        <v>39630.449999999997</v>
      </c>
      <c r="I2370" s="3">
        <v>7760.66</v>
      </c>
      <c r="J2370" s="3">
        <v>496.8</v>
      </c>
      <c r="K2370" s="3">
        <v>757.47</v>
      </c>
      <c r="L2370" s="3">
        <v>0</v>
      </c>
      <c r="M2370" s="3"/>
      <c r="N2370" s="3">
        <v>0</v>
      </c>
      <c r="O2370" s="3">
        <v>0.84</v>
      </c>
      <c r="P2370" s="3">
        <v>1883160</v>
      </c>
      <c r="Q2370" s="1">
        <v>45017</v>
      </c>
      <c r="R2370" t="s">
        <v>2534</v>
      </c>
    </row>
    <row r="2371" spans="1:18" x14ac:dyDescent="0.25">
      <c r="A2371" t="s">
        <v>897</v>
      </c>
      <c r="B2371" t="s">
        <v>898</v>
      </c>
      <c r="C2371" s="3">
        <v>40016</v>
      </c>
      <c r="D2371" s="3">
        <v>40016</v>
      </c>
      <c r="E2371" s="3">
        <v>0</v>
      </c>
      <c r="F2371" s="3">
        <v>0</v>
      </c>
      <c r="G2371" s="3">
        <v>0</v>
      </c>
      <c r="H2371" s="3">
        <v>39630.449999999997</v>
      </c>
      <c r="I2371" s="3">
        <v>7760.66</v>
      </c>
      <c r="J2371" s="3">
        <v>496.8</v>
      </c>
      <c r="K2371" s="3">
        <v>757.47</v>
      </c>
      <c r="L2371" s="3">
        <v>0</v>
      </c>
      <c r="M2371" s="3"/>
      <c r="N2371" s="3">
        <v>2467.17</v>
      </c>
      <c r="O2371" s="3">
        <v>0.45</v>
      </c>
      <c r="P2371" s="3">
        <v>51113</v>
      </c>
      <c r="Q2371" s="1">
        <v>45017</v>
      </c>
      <c r="R2371" t="s">
        <v>2535</v>
      </c>
    </row>
    <row r="2372" spans="1:18" x14ac:dyDescent="0.25">
      <c r="A2372" t="s">
        <v>899</v>
      </c>
      <c r="B2372" t="s">
        <v>894</v>
      </c>
      <c r="C2372" s="3">
        <v>40010</v>
      </c>
      <c r="D2372" s="3">
        <v>40010</v>
      </c>
      <c r="E2372" s="3">
        <v>0</v>
      </c>
      <c r="F2372" s="3">
        <v>0</v>
      </c>
      <c r="G2372" s="3">
        <v>0</v>
      </c>
      <c r="H2372" s="3">
        <v>39630.449999999997</v>
      </c>
      <c r="I2372" s="3">
        <v>7754.61</v>
      </c>
      <c r="J2372" s="3">
        <v>496.8</v>
      </c>
      <c r="K2372" s="3">
        <v>757.81</v>
      </c>
      <c r="L2372" s="3">
        <v>0</v>
      </c>
      <c r="M2372" s="3"/>
      <c r="N2372" s="3">
        <v>-4352.38</v>
      </c>
      <c r="O2372" s="3">
        <v>0.71</v>
      </c>
      <c r="P2372" s="3">
        <v>44288</v>
      </c>
      <c r="Q2372" s="1">
        <v>45017</v>
      </c>
      <c r="R2372" t="s">
        <v>2533</v>
      </c>
    </row>
    <row r="2373" spans="1:18" x14ac:dyDescent="0.25">
      <c r="A2373" t="s">
        <v>900</v>
      </c>
      <c r="B2373" t="s">
        <v>901</v>
      </c>
      <c r="C2373" s="3">
        <v>47288</v>
      </c>
      <c r="D2373" s="3">
        <v>48077</v>
      </c>
      <c r="E2373" s="3">
        <v>0</v>
      </c>
      <c r="F2373" s="3">
        <v>789</v>
      </c>
      <c r="G2373" s="3">
        <v>789</v>
      </c>
      <c r="H2373" s="3">
        <v>39630.449999999997</v>
      </c>
      <c r="I2373" s="3">
        <v>15188.37</v>
      </c>
      <c r="J2373" s="3">
        <v>970.8</v>
      </c>
      <c r="K2373" s="3">
        <v>1482.92</v>
      </c>
      <c r="L2373" s="3">
        <v>0</v>
      </c>
      <c r="M2373" s="3"/>
      <c r="N2373" s="3">
        <v>0</v>
      </c>
      <c r="O2373" s="3">
        <v>0.46</v>
      </c>
      <c r="P2373" s="3">
        <v>57273</v>
      </c>
      <c r="Q2373" s="1">
        <v>45017</v>
      </c>
      <c r="R2373" t="s">
        <v>901</v>
      </c>
    </row>
    <row r="2374" spans="1:18" x14ac:dyDescent="0.25">
      <c r="A2374" t="s">
        <v>902</v>
      </c>
      <c r="B2374" t="s">
        <v>903</v>
      </c>
      <c r="C2374" s="3">
        <v>60057</v>
      </c>
      <c r="D2374" s="3">
        <v>61058</v>
      </c>
      <c r="E2374" s="3">
        <v>0</v>
      </c>
      <c r="F2374" s="3">
        <v>1001</v>
      </c>
      <c r="G2374" s="3">
        <v>1001</v>
      </c>
      <c r="H2374" s="3">
        <v>39630.449999999997</v>
      </c>
      <c r="I2374" s="3">
        <v>10581.62</v>
      </c>
      <c r="J2374" s="3">
        <v>675.6</v>
      </c>
      <c r="K2374" s="3">
        <v>1032.9100000000001</v>
      </c>
      <c r="L2374" s="3">
        <v>0</v>
      </c>
      <c r="M2374" s="3"/>
      <c r="N2374" s="3">
        <v>6945</v>
      </c>
      <c r="O2374" s="3">
        <v>0.42</v>
      </c>
      <c r="P2374" s="3">
        <v>58866</v>
      </c>
      <c r="Q2374" s="1">
        <v>45017</v>
      </c>
      <c r="R2374" t="s">
        <v>2536</v>
      </c>
    </row>
    <row r="2375" spans="1:18" x14ac:dyDescent="0.25">
      <c r="A2375" t="s">
        <v>904</v>
      </c>
      <c r="B2375" t="s">
        <v>768</v>
      </c>
      <c r="C2375" s="3">
        <v>1523265</v>
      </c>
      <c r="D2375" s="3">
        <v>27813.3</v>
      </c>
      <c r="E2375" s="3">
        <v>1148528.6299999999</v>
      </c>
      <c r="F2375" s="3" t="s">
        <v>72</v>
      </c>
      <c r="G2375" s="3">
        <v>0</v>
      </c>
      <c r="H2375" s="3">
        <v>39630.449999999997</v>
      </c>
      <c r="I2375" s="3">
        <v>10581.62</v>
      </c>
      <c r="J2375" s="3">
        <v>675.8</v>
      </c>
      <c r="K2375" s="3">
        <v>1032.9100000000001</v>
      </c>
      <c r="L2375" s="3">
        <v>0</v>
      </c>
      <c r="M2375" s="3"/>
      <c r="N2375" s="3">
        <v>0</v>
      </c>
      <c r="O2375" s="3">
        <v>0.09</v>
      </c>
      <c r="P2375" s="3">
        <v>1604799</v>
      </c>
      <c r="Q2375" s="1">
        <v>45017</v>
      </c>
      <c r="R2375" t="s">
        <v>768</v>
      </c>
    </row>
    <row r="2376" spans="1:18" x14ac:dyDescent="0.25">
      <c r="A2376" t="s">
        <v>905</v>
      </c>
      <c r="B2376" t="s">
        <v>33</v>
      </c>
      <c r="C2376" s="3">
        <v>94527</v>
      </c>
      <c r="D2376" s="3">
        <v>44957</v>
      </c>
      <c r="E2376" s="3">
        <v>49570</v>
      </c>
      <c r="F2376" s="3">
        <v>3194.28</v>
      </c>
      <c r="G2376" s="3">
        <v>0</v>
      </c>
      <c r="H2376" s="3">
        <v>39630.449999999997</v>
      </c>
      <c r="I2376" s="3">
        <v>10581.62</v>
      </c>
      <c r="J2376" s="3">
        <v>675.5</v>
      </c>
      <c r="K2376" s="3">
        <v>1032.9100000000001</v>
      </c>
      <c r="L2376" s="3">
        <v>0</v>
      </c>
      <c r="M2376" s="3"/>
      <c r="N2376" s="3">
        <v>0</v>
      </c>
      <c r="O2376" s="3">
        <v>0.24</v>
      </c>
      <c r="P2376" s="3">
        <v>104685</v>
      </c>
      <c r="Q2376" s="1">
        <v>45017</v>
      </c>
      <c r="R2376" t="s">
        <v>33</v>
      </c>
    </row>
    <row r="2377" spans="1:18" x14ac:dyDescent="0.25">
      <c r="A2377" t="s">
        <v>906</v>
      </c>
      <c r="B2377" t="s">
        <v>907</v>
      </c>
      <c r="C2377" s="3">
        <v>816597</v>
      </c>
      <c r="D2377" s="3">
        <v>0</v>
      </c>
      <c r="E2377" s="3">
        <v>694541.74</v>
      </c>
      <c r="F2377" s="3">
        <v>156782.35</v>
      </c>
      <c r="G2377" s="3">
        <v>0</v>
      </c>
      <c r="H2377" s="3">
        <v>39630.449999999997</v>
      </c>
      <c r="I2377" s="3">
        <v>10581.62</v>
      </c>
      <c r="J2377" s="3">
        <v>675.8</v>
      </c>
      <c r="K2377" s="3">
        <v>1032.9100000000001</v>
      </c>
      <c r="L2377" s="3">
        <v>0</v>
      </c>
      <c r="M2377" s="3"/>
      <c r="N2377" s="3">
        <v>0</v>
      </c>
      <c r="O2377" s="3">
        <v>0.13</v>
      </c>
      <c r="P2377" s="3">
        <v>903245</v>
      </c>
      <c r="Q2377" s="1">
        <v>45017</v>
      </c>
      <c r="R2377" t="s">
        <v>907</v>
      </c>
    </row>
    <row r="2378" spans="1:18" x14ac:dyDescent="0.25">
      <c r="A2378" t="s">
        <v>908</v>
      </c>
      <c r="B2378" t="s">
        <v>122</v>
      </c>
      <c r="C2378" s="3">
        <v>46947</v>
      </c>
      <c r="D2378" s="3">
        <v>47730</v>
      </c>
      <c r="E2378" s="3">
        <v>0</v>
      </c>
      <c r="F2378" s="3">
        <v>783</v>
      </c>
      <c r="G2378" s="3">
        <v>783</v>
      </c>
      <c r="H2378" s="3">
        <v>39630.449999999997</v>
      </c>
      <c r="I2378" s="3">
        <v>10581.62</v>
      </c>
      <c r="J2378" s="3">
        <v>675.6</v>
      </c>
      <c r="K2378" s="3">
        <v>1032.9100000000001</v>
      </c>
      <c r="L2378" s="3">
        <v>0</v>
      </c>
      <c r="M2378" s="3"/>
      <c r="N2378" s="3">
        <v>0</v>
      </c>
      <c r="O2378" s="3">
        <v>0.42</v>
      </c>
      <c r="P2378" s="3">
        <v>51921</v>
      </c>
      <c r="Q2378" s="1">
        <v>45017</v>
      </c>
      <c r="R2378" t="s">
        <v>122</v>
      </c>
    </row>
    <row r="2379" spans="1:18" x14ac:dyDescent="0.25">
      <c r="A2379" t="s">
        <v>909</v>
      </c>
      <c r="B2379" t="s">
        <v>1325</v>
      </c>
      <c r="C2379" s="3">
        <v>45584</v>
      </c>
      <c r="D2379" s="3">
        <v>45584</v>
      </c>
      <c r="E2379" s="3">
        <v>0</v>
      </c>
      <c r="F2379" s="3">
        <v>0</v>
      </c>
      <c r="G2379" s="3">
        <v>0</v>
      </c>
      <c r="H2379" s="3">
        <v>39630.449999999997</v>
      </c>
      <c r="I2379" s="3">
        <v>10599.78</v>
      </c>
      <c r="J2379" s="3">
        <v>676.8</v>
      </c>
      <c r="K2379" s="3">
        <v>1034.6300000000001</v>
      </c>
      <c r="L2379" s="3">
        <v>0</v>
      </c>
      <c r="M2379" s="3"/>
      <c r="N2379" s="3">
        <v>-4614.16</v>
      </c>
      <c r="O2379" s="3">
        <v>0.5</v>
      </c>
      <c r="P2379" s="3">
        <v>47328</v>
      </c>
      <c r="Q2379" s="1">
        <v>45017</v>
      </c>
      <c r="R2379" t="s">
        <v>2537</v>
      </c>
    </row>
    <row r="2380" spans="1:18" x14ac:dyDescent="0.25">
      <c r="A2380" t="s">
        <v>911</v>
      </c>
      <c r="B2380" t="s">
        <v>33</v>
      </c>
      <c r="C2380" s="3">
        <v>106163</v>
      </c>
      <c r="D2380" s="3">
        <v>50543</v>
      </c>
      <c r="E2380" s="3">
        <v>55620</v>
      </c>
      <c r="F2380" s="3">
        <v>3585.59</v>
      </c>
      <c r="G2380" s="3">
        <v>0</v>
      </c>
      <c r="H2380" s="3">
        <v>39630.449999999997</v>
      </c>
      <c r="I2380" s="3">
        <v>16138.78</v>
      </c>
      <c r="J2380" s="3">
        <v>954</v>
      </c>
      <c r="K2380" s="3">
        <v>1457.44</v>
      </c>
      <c r="L2380" s="3">
        <v>0</v>
      </c>
      <c r="M2380" s="3"/>
      <c r="N2380" s="3">
        <v>0</v>
      </c>
      <c r="O2380" s="3">
        <v>0.74</v>
      </c>
      <c r="P2380" s="3">
        <v>117387</v>
      </c>
      <c r="Q2380" s="1">
        <v>45017</v>
      </c>
      <c r="R2380" t="s">
        <v>33</v>
      </c>
    </row>
    <row r="2381" spans="1:18" x14ac:dyDescent="0.25">
      <c r="A2381" t="s">
        <v>912</v>
      </c>
      <c r="B2381" t="s">
        <v>92</v>
      </c>
      <c r="C2381" s="3">
        <v>-162812.85999999999</v>
      </c>
      <c r="D2381" s="3">
        <v>0</v>
      </c>
      <c r="E2381" s="3">
        <v>0</v>
      </c>
      <c r="F2381" s="3">
        <v>0</v>
      </c>
      <c r="G2381" s="3">
        <v>162812.85999999999</v>
      </c>
      <c r="H2381" s="3">
        <v>39630.449999999997</v>
      </c>
      <c r="I2381" s="3">
        <v>6204.9</v>
      </c>
      <c r="J2381" s="3">
        <v>396</v>
      </c>
      <c r="K2381" s="3">
        <v>605.98</v>
      </c>
      <c r="L2381" s="3">
        <v>0</v>
      </c>
      <c r="M2381" s="3"/>
      <c r="N2381" s="3">
        <v>0</v>
      </c>
      <c r="O2381" s="3">
        <v>0</v>
      </c>
      <c r="P2381" s="3">
        <v>-115975.53</v>
      </c>
      <c r="Q2381" s="1">
        <v>45017</v>
      </c>
      <c r="R2381" t="s">
        <v>92</v>
      </c>
    </row>
    <row r="2382" spans="1:18" x14ac:dyDescent="0.25">
      <c r="A2382" t="s">
        <v>2250</v>
      </c>
      <c r="B2382" t="s">
        <v>92</v>
      </c>
      <c r="C2382" s="3">
        <v>-162812.85999999999</v>
      </c>
      <c r="D2382" s="3">
        <v>0</v>
      </c>
      <c r="E2382" s="3">
        <v>0</v>
      </c>
      <c r="F2382" s="3">
        <v>0</v>
      </c>
      <c r="G2382" s="3">
        <v>162812.85999999999</v>
      </c>
      <c r="H2382" s="3">
        <v>39630.449999999997</v>
      </c>
      <c r="I2382" s="3">
        <v>6204.9</v>
      </c>
      <c r="J2382" s="3">
        <v>396</v>
      </c>
      <c r="K2382" s="3">
        <v>605.98</v>
      </c>
      <c r="L2382" s="3">
        <v>0</v>
      </c>
      <c r="M2382" s="3"/>
      <c r="N2382" s="3">
        <v>0</v>
      </c>
      <c r="O2382" s="3">
        <v>0</v>
      </c>
      <c r="P2382" s="3">
        <v>-115975.53</v>
      </c>
      <c r="Q2382" s="1">
        <v>45017</v>
      </c>
      <c r="R2382" t="s">
        <v>92</v>
      </c>
    </row>
    <row r="2383" spans="1:18" x14ac:dyDescent="0.25">
      <c r="A2383" t="s">
        <v>1899</v>
      </c>
      <c r="B2383" t="s">
        <v>33</v>
      </c>
      <c r="C2383" s="3">
        <v>83804</v>
      </c>
      <c r="D2383" s="3">
        <v>40156.160000000003</v>
      </c>
      <c r="E2383" s="3">
        <v>43647.839999999997</v>
      </c>
      <c r="F2383" s="3">
        <v>2821.12</v>
      </c>
      <c r="G2383" s="3">
        <v>0</v>
      </c>
      <c r="H2383" s="3">
        <v>39630.449999999997</v>
      </c>
      <c r="I2383" s="3">
        <v>5956.7</v>
      </c>
      <c r="J2383" s="3">
        <v>381.6</v>
      </c>
      <c r="K2383" s="3">
        <v>581.87</v>
      </c>
      <c r="L2383" s="3">
        <v>0</v>
      </c>
      <c r="M2383" s="3"/>
      <c r="N2383" s="3">
        <v>0</v>
      </c>
      <c r="O2383" s="3">
        <v>0.42</v>
      </c>
      <c r="P2383" s="3">
        <v>93020</v>
      </c>
      <c r="Q2383" s="1">
        <v>45017</v>
      </c>
      <c r="R2383" t="s">
        <v>33</v>
      </c>
    </row>
    <row r="2384" spans="1:18" x14ac:dyDescent="0.25">
      <c r="A2384" t="s">
        <v>1900</v>
      </c>
      <c r="B2384" t="s">
        <v>234</v>
      </c>
      <c r="C2384" s="3">
        <v>42034</v>
      </c>
      <c r="D2384" s="3">
        <v>0</v>
      </c>
      <c r="E2384" s="3">
        <v>42034</v>
      </c>
      <c r="F2384" s="3">
        <v>2101.6999999999998</v>
      </c>
      <c r="G2384" s="3">
        <v>0</v>
      </c>
      <c r="H2384" s="3">
        <v>39630.449999999997</v>
      </c>
      <c r="I2384" s="3">
        <v>5956.7</v>
      </c>
      <c r="J2384" s="3">
        <v>381.6</v>
      </c>
      <c r="K2384" s="3">
        <v>581.87</v>
      </c>
      <c r="L2384" s="3">
        <v>0</v>
      </c>
      <c r="M2384" s="3"/>
      <c r="N2384" s="3">
        <v>0</v>
      </c>
      <c r="O2384" s="3">
        <v>0.68</v>
      </c>
      <c r="P2384" s="3">
        <v>90687</v>
      </c>
      <c r="Q2384" s="1">
        <v>45017</v>
      </c>
      <c r="R2384" t="s">
        <v>234</v>
      </c>
    </row>
    <row r="2385" spans="1:18" x14ac:dyDescent="0.25">
      <c r="A2385" t="s">
        <v>1901</v>
      </c>
      <c r="B2385" t="s">
        <v>1165</v>
      </c>
      <c r="C2385" s="3">
        <v>126940</v>
      </c>
      <c r="D2385" s="3">
        <v>0</v>
      </c>
      <c r="E2385" s="3">
        <v>121414.41</v>
      </c>
      <c r="F2385" s="3">
        <v>11596.31</v>
      </c>
      <c r="G2385" s="3">
        <v>0</v>
      </c>
      <c r="H2385" s="3">
        <v>39630.449999999997</v>
      </c>
      <c r="I2385" s="3">
        <v>9171.14</v>
      </c>
      <c r="J2385" s="3">
        <v>585.6</v>
      </c>
      <c r="K2385" s="3">
        <v>895.19</v>
      </c>
      <c r="L2385" s="3">
        <v>0</v>
      </c>
      <c r="M2385" s="3"/>
      <c r="N2385" s="3">
        <v>0</v>
      </c>
      <c r="O2385" s="3">
        <v>0.9</v>
      </c>
      <c r="P2385" s="3">
        <v>183294</v>
      </c>
      <c r="Q2385" s="1">
        <v>45017</v>
      </c>
      <c r="R2385" t="s">
        <v>2452</v>
      </c>
    </row>
    <row r="2386" spans="1:18" x14ac:dyDescent="0.25">
      <c r="A2386" t="s">
        <v>1902</v>
      </c>
      <c r="B2386" t="s">
        <v>83</v>
      </c>
      <c r="C2386" s="3">
        <v>45069</v>
      </c>
      <c r="D2386" s="3">
        <v>45821</v>
      </c>
      <c r="E2386" s="3">
        <v>0</v>
      </c>
      <c r="F2386" s="3">
        <v>752</v>
      </c>
      <c r="G2386" s="3">
        <v>752</v>
      </c>
      <c r="H2386" s="3">
        <v>39630.449999999997</v>
      </c>
      <c r="I2386" s="3">
        <v>8813.98</v>
      </c>
      <c r="J2386" s="3">
        <v>562.79999999999995</v>
      </c>
      <c r="K2386" s="3">
        <v>860.76</v>
      </c>
      <c r="L2386" s="3">
        <v>0</v>
      </c>
      <c r="M2386" s="3"/>
      <c r="N2386" s="3">
        <v>0</v>
      </c>
      <c r="O2386" s="3">
        <v>0.01</v>
      </c>
      <c r="P2386" s="3">
        <v>49868</v>
      </c>
      <c r="Q2386" s="1">
        <v>45017</v>
      </c>
      <c r="R2386" t="s">
        <v>83</v>
      </c>
    </row>
    <row r="2387" spans="1:18" x14ac:dyDescent="0.25">
      <c r="A2387" t="s">
        <v>1903</v>
      </c>
      <c r="B2387" t="s">
        <v>51</v>
      </c>
      <c r="C2387" s="3">
        <v>45822</v>
      </c>
      <c r="D2387" s="3">
        <v>45822</v>
      </c>
      <c r="E2387" s="3">
        <v>0</v>
      </c>
      <c r="F2387" s="3">
        <v>0</v>
      </c>
      <c r="G2387" s="3">
        <v>0</v>
      </c>
      <c r="H2387" s="3">
        <v>39630.449999999997</v>
      </c>
      <c r="I2387" s="3">
        <v>9522.24</v>
      </c>
      <c r="J2387" s="3">
        <v>608.4</v>
      </c>
      <c r="K2387" s="3">
        <v>929.97</v>
      </c>
      <c r="L2387" s="3">
        <v>0</v>
      </c>
      <c r="M2387" s="3"/>
      <c r="N2387" s="3">
        <v>0</v>
      </c>
      <c r="O2387" s="3">
        <v>0.94</v>
      </c>
      <c r="P2387" s="3">
        <v>50692</v>
      </c>
      <c r="Q2387" s="1">
        <v>45017</v>
      </c>
      <c r="R2387" t="s">
        <v>51</v>
      </c>
    </row>
    <row r="2388" spans="1:18" x14ac:dyDescent="0.25">
      <c r="A2388" t="s">
        <v>1904</v>
      </c>
      <c r="B2388" t="s">
        <v>51</v>
      </c>
      <c r="C2388" s="3">
        <v>46201</v>
      </c>
      <c r="D2388" s="3">
        <v>46201</v>
      </c>
      <c r="E2388" s="3">
        <v>0</v>
      </c>
      <c r="F2388" s="3">
        <v>0</v>
      </c>
      <c r="G2388" s="3">
        <v>0</v>
      </c>
      <c r="H2388" s="3">
        <v>39630.449999999997</v>
      </c>
      <c r="I2388" s="3">
        <v>9879.4</v>
      </c>
      <c r="J2388" s="3">
        <v>631.20000000000005</v>
      </c>
      <c r="K2388" s="3">
        <v>964.4</v>
      </c>
      <c r="L2388" s="3">
        <v>0</v>
      </c>
      <c r="M2388" s="3"/>
      <c r="N2388" s="3">
        <v>0</v>
      </c>
      <c r="O2388" s="3">
        <v>0.55000000000000004</v>
      </c>
      <c r="P2388" s="3">
        <v>51106</v>
      </c>
      <c r="Q2388" s="1">
        <v>45017</v>
      </c>
      <c r="R2388" t="s">
        <v>51</v>
      </c>
    </row>
    <row r="2389" spans="1:18" x14ac:dyDescent="0.25">
      <c r="A2389" t="s">
        <v>1905</v>
      </c>
      <c r="B2389" t="s">
        <v>51</v>
      </c>
      <c r="C2389" s="3">
        <v>46201</v>
      </c>
      <c r="D2389" s="3">
        <v>46201</v>
      </c>
      <c r="E2389" s="3">
        <v>0</v>
      </c>
      <c r="F2389" s="3">
        <v>0</v>
      </c>
      <c r="G2389" s="3">
        <v>0</v>
      </c>
      <c r="H2389" s="3">
        <v>39630.449999999997</v>
      </c>
      <c r="I2389" s="3">
        <v>9879.4</v>
      </c>
      <c r="J2389" s="3">
        <v>631.20000000000005</v>
      </c>
      <c r="K2389" s="3">
        <v>964.4</v>
      </c>
      <c r="L2389" s="3">
        <v>0</v>
      </c>
      <c r="M2389" s="3"/>
      <c r="N2389" s="3">
        <v>0</v>
      </c>
      <c r="O2389" s="3">
        <v>0.55000000000000004</v>
      </c>
      <c r="P2389" s="3">
        <v>51106</v>
      </c>
      <c r="Q2389" s="1">
        <v>45017</v>
      </c>
      <c r="R2389" t="s">
        <v>51</v>
      </c>
    </row>
    <row r="2390" spans="1:18" x14ac:dyDescent="0.25">
      <c r="A2390" t="s">
        <v>1906</v>
      </c>
      <c r="B2390" t="s">
        <v>51</v>
      </c>
      <c r="C2390" s="3">
        <v>46929</v>
      </c>
      <c r="D2390" s="3">
        <v>46929</v>
      </c>
      <c r="E2390" s="3">
        <v>0</v>
      </c>
      <c r="F2390" s="3">
        <v>0</v>
      </c>
      <c r="G2390" s="3">
        <v>0</v>
      </c>
      <c r="H2390" s="3">
        <v>39630.449999999997</v>
      </c>
      <c r="I2390" s="3">
        <v>10563.46</v>
      </c>
      <c r="J2390" s="3">
        <v>675.6</v>
      </c>
      <c r="K2390" s="3">
        <v>1031.54</v>
      </c>
      <c r="L2390" s="3">
        <v>0</v>
      </c>
      <c r="M2390" s="3"/>
      <c r="N2390" s="3">
        <v>0</v>
      </c>
      <c r="O2390" s="3">
        <v>0.95</v>
      </c>
      <c r="P2390" s="3">
        <v>51902</v>
      </c>
      <c r="Q2390" s="1">
        <v>45017</v>
      </c>
      <c r="R2390" t="s">
        <v>51</v>
      </c>
    </row>
    <row r="2391" spans="1:18" x14ac:dyDescent="0.25">
      <c r="A2391" t="s">
        <v>1907</v>
      </c>
      <c r="B2391" t="s">
        <v>51</v>
      </c>
      <c r="C2391" s="3">
        <v>50742</v>
      </c>
      <c r="D2391" s="3">
        <v>50742</v>
      </c>
      <c r="E2391" s="3">
        <v>0</v>
      </c>
      <c r="F2391" s="3">
        <v>0</v>
      </c>
      <c r="G2391" s="3">
        <v>0</v>
      </c>
      <c r="H2391" s="3">
        <v>39630.449999999997</v>
      </c>
      <c r="I2391" s="3">
        <v>14153.21</v>
      </c>
      <c r="J2391" s="3">
        <v>903.6</v>
      </c>
      <c r="K2391" s="3">
        <v>1381.69</v>
      </c>
      <c r="L2391" s="3">
        <v>0</v>
      </c>
      <c r="M2391" s="3"/>
      <c r="N2391" s="3">
        <v>0</v>
      </c>
      <c r="O2391" s="3">
        <v>0.05</v>
      </c>
      <c r="P2391" s="3">
        <v>56069</v>
      </c>
      <c r="Q2391" s="1">
        <v>45017</v>
      </c>
      <c r="R2391" t="s">
        <v>51</v>
      </c>
    </row>
    <row r="2392" spans="1:18" x14ac:dyDescent="0.25">
      <c r="A2392" t="s">
        <v>1908</v>
      </c>
      <c r="B2392" t="s">
        <v>907</v>
      </c>
      <c r="C2392" s="3">
        <v>735366</v>
      </c>
      <c r="D2392" s="3">
        <v>0</v>
      </c>
      <c r="E2392" s="3">
        <v>632435.91</v>
      </c>
      <c r="F2392" s="3">
        <v>134551.89000000001</v>
      </c>
      <c r="G2392" s="3">
        <v>0</v>
      </c>
      <c r="H2392" s="3">
        <v>39630.449999999997</v>
      </c>
      <c r="I2392" s="3">
        <v>14813.05</v>
      </c>
      <c r="J2392" s="3">
        <v>945.6</v>
      </c>
      <c r="K2392" s="3">
        <v>1446.42</v>
      </c>
      <c r="L2392" s="3">
        <v>0</v>
      </c>
      <c r="M2392" s="3"/>
      <c r="N2392" s="3">
        <v>0</v>
      </c>
      <c r="O2392" s="3">
        <v>0.68</v>
      </c>
      <c r="P2392" s="3">
        <v>823824</v>
      </c>
      <c r="Q2392" s="1">
        <v>45017</v>
      </c>
      <c r="R2392" t="s">
        <v>907</v>
      </c>
    </row>
    <row r="2393" spans="1:18" x14ac:dyDescent="0.25">
      <c r="A2393" t="s">
        <v>1909</v>
      </c>
      <c r="B2393" t="s">
        <v>83</v>
      </c>
      <c r="C2393" s="3">
        <v>47268</v>
      </c>
      <c r="D2393" s="3">
        <v>48056</v>
      </c>
      <c r="E2393" s="3">
        <v>0</v>
      </c>
      <c r="F2393" s="3">
        <v>788</v>
      </c>
      <c r="G2393" s="3">
        <v>788</v>
      </c>
      <c r="H2393" s="3">
        <v>39630.449999999997</v>
      </c>
      <c r="I2393" s="3">
        <v>10932.72</v>
      </c>
      <c r="J2393" s="3">
        <v>645.6</v>
      </c>
      <c r="K2393" s="3">
        <v>1067.69</v>
      </c>
      <c r="L2393" s="3">
        <v>0</v>
      </c>
      <c r="M2393" s="3"/>
      <c r="N2393" s="3">
        <v>0</v>
      </c>
      <c r="O2393" s="3">
        <v>0.54</v>
      </c>
      <c r="P2393" s="3">
        <v>52277</v>
      </c>
      <c r="Q2393" s="1">
        <v>45017</v>
      </c>
      <c r="R2393" t="s">
        <v>83</v>
      </c>
    </row>
    <row r="2394" spans="1:18" x14ac:dyDescent="0.25">
      <c r="A2394" t="s">
        <v>1910</v>
      </c>
      <c r="B2394" t="s">
        <v>83</v>
      </c>
      <c r="C2394" s="3">
        <v>47322</v>
      </c>
      <c r="D2394" s="3">
        <v>48111</v>
      </c>
      <c r="E2394" s="3">
        <v>0</v>
      </c>
      <c r="F2394" s="3">
        <v>789</v>
      </c>
      <c r="G2394" s="3">
        <v>789</v>
      </c>
      <c r="H2394" s="3">
        <v>39630.449999999997</v>
      </c>
      <c r="I2394" s="3">
        <v>10932.72</v>
      </c>
      <c r="J2394" s="3">
        <v>699.6</v>
      </c>
      <c r="K2394" s="3">
        <v>1067.3399999999999</v>
      </c>
      <c r="L2394" s="3">
        <v>0</v>
      </c>
      <c r="M2394" s="3"/>
      <c r="N2394" s="3">
        <v>0</v>
      </c>
      <c r="O2394" s="3">
        <v>0.89</v>
      </c>
      <c r="P2394" s="3">
        <v>52331</v>
      </c>
      <c r="Q2394" s="1">
        <v>45017</v>
      </c>
      <c r="R2394" t="s">
        <v>83</v>
      </c>
    </row>
    <row r="2395" spans="1:18" x14ac:dyDescent="0.25">
      <c r="A2395" t="s">
        <v>1911</v>
      </c>
      <c r="B2395" t="s">
        <v>1326</v>
      </c>
      <c r="C2395" s="3">
        <v>88649</v>
      </c>
      <c r="D2395" s="3">
        <v>90094</v>
      </c>
      <c r="E2395" s="3">
        <v>0</v>
      </c>
      <c r="F2395" s="3">
        <v>1445</v>
      </c>
      <c r="G2395" s="3">
        <v>1445</v>
      </c>
      <c r="H2395" s="3">
        <v>39630.449999999997</v>
      </c>
      <c r="I2395" s="3">
        <v>10932.72</v>
      </c>
      <c r="J2395" s="3">
        <v>699.6</v>
      </c>
      <c r="K2395" s="3">
        <v>1067.69</v>
      </c>
      <c r="L2395" s="3">
        <v>0</v>
      </c>
      <c r="M2395" s="3"/>
      <c r="N2395" s="3">
        <v>0</v>
      </c>
      <c r="O2395" s="3">
        <v>0.54</v>
      </c>
      <c r="P2395" s="3">
        <v>52331</v>
      </c>
      <c r="Q2395" s="1">
        <v>45017</v>
      </c>
      <c r="R2395" t="s">
        <v>2357</v>
      </c>
    </row>
    <row r="2396" spans="1:18" x14ac:dyDescent="0.25">
      <c r="A2396" t="s">
        <v>1912</v>
      </c>
      <c r="B2396" t="s">
        <v>1326</v>
      </c>
      <c r="C2396" s="3">
        <v>88649</v>
      </c>
      <c r="D2396" s="3">
        <v>90094</v>
      </c>
      <c r="E2396" s="3">
        <v>0</v>
      </c>
      <c r="F2396" s="3">
        <v>1445</v>
      </c>
      <c r="G2396" s="3">
        <v>1445</v>
      </c>
      <c r="H2396" s="3">
        <v>39630.449999999997</v>
      </c>
      <c r="I2396" s="3">
        <v>10932.72</v>
      </c>
      <c r="J2396" s="3">
        <v>699.6</v>
      </c>
      <c r="K2396" s="3">
        <v>1067.69</v>
      </c>
      <c r="L2396" s="3">
        <v>0</v>
      </c>
      <c r="M2396" s="3"/>
      <c r="N2396" s="3">
        <v>0</v>
      </c>
      <c r="O2396" s="3">
        <v>0.54</v>
      </c>
      <c r="P2396" s="3">
        <v>52331</v>
      </c>
      <c r="Q2396" s="1">
        <v>45017</v>
      </c>
      <c r="R2396" t="s">
        <v>2357</v>
      </c>
    </row>
    <row r="2397" spans="1:18" x14ac:dyDescent="0.25">
      <c r="A2397" t="s">
        <v>1424</v>
      </c>
      <c r="B2397" t="s">
        <v>929</v>
      </c>
      <c r="C2397" s="3">
        <v>49368</v>
      </c>
      <c r="D2397" s="3">
        <v>49368</v>
      </c>
      <c r="E2397" s="3">
        <v>0</v>
      </c>
      <c r="F2397" s="3">
        <v>0</v>
      </c>
      <c r="G2397" s="3">
        <v>44303.1</v>
      </c>
      <c r="H2397" s="3">
        <v>39630.449999999997</v>
      </c>
      <c r="I2397" s="3">
        <v>5871.95</v>
      </c>
      <c r="J2397" s="3">
        <v>0</v>
      </c>
      <c r="K2397" s="3">
        <v>573.71</v>
      </c>
      <c r="L2397" s="3">
        <v>0</v>
      </c>
      <c r="M2397" s="3"/>
      <c r="N2397" s="3">
        <v>2300.3000000000002</v>
      </c>
      <c r="O2397" s="3">
        <v>0.69</v>
      </c>
      <c r="P2397" s="3">
        <v>4074</v>
      </c>
      <c r="Q2397" s="1">
        <v>45017</v>
      </c>
      <c r="R2397" t="s">
        <v>2538</v>
      </c>
    </row>
    <row r="2398" spans="1:18" x14ac:dyDescent="0.25">
      <c r="A2398" t="s">
        <v>930</v>
      </c>
      <c r="B2398" t="s">
        <v>931</v>
      </c>
      <c r="C2398" s="3">
        <v>49368</v>
      </c>
      <c r="D2398" s="3">
        <v>49368</v>
      </c>
      <c r="E2398" s="3">
        <v>0</v>
      </c>
      <c r="F2398" s="3">
        <v>0</v>
      </c>
      <c r="G2398" s="3">
        <v>49068.69</v>
      </c>
      <c r="H2398" s="3">
        <v>39630.449999999997</v>
      </c>
      <c r="I2398" s="3">
        <v>5884.66</v>
      </c>
      <c r="J2398" s="3">
        <v>0</v>
      </c>
      <c r="K2398" s="3">
        <v>571.70000000000005</v>
      </c>
      <c r="L2398" s="3">
        <v>0</v>
      </c>
      <c r="M2398" s="3"/>
      <c r="N2398" s="3">
        <v>5646.8</v>
      </c>
      <c r="O2398" s="3">
        <v>0.08</v>
      </c>
      <c r="P2398" s="3">
        <v>2665</v>
      </c>
      <c r="Q2398" s="1">
        <v>45017</v>
      </c>
      <c r="R2398" t="s">
        <v>2539</v>
      </c>
    </row>
    <row r="2399" spans="1:18" x14ac:dyDescent="0.25">
      <c r="A2399" t="s">
        <v>932</v>
      </c>
      <c r="B2399" t="s">
        <v>929</v>
      </c>
      <c r="C2399" s="3">
        <v>51876</v>
      </c>
      <c r="D2399" s="3">
        <v>51876</v>
      </c>
      <c r="E2399" s="3">
        <v>0</v>
      </c>
      <c r="F2399" s="3">
        <v>0</v>
      </c>
      <c r="G2399" s="3">
        <v>52996.67</v>
      </c>
      <c r="H2399" s="3">
        <v>39630.449999999997</v>
      </c>
      <c r="I2399" s="3">
        <v>7016.07</v>
      </c>
      <c r="J2399" s="3">
        <v>0</v>
      </c>
      <c r="K2399" s="3">
        <v>674.96</v>
      </c>
      <c r="L2399" s="3">
        <v>0</v>
      </c>
      <c r="M2399" s="3"/>
      <c r="N2399" s="3">
        <v>2105.06</v>
      </c>
      <c r="O2399" s="3">
        <v>0</v>
      </c>
      <c r="P2399" s="3">
        <v>-3570.13</v>
      </c>
      <c r="Q2399" s="1">
        <v>45017</v>
      </c>
      <c r="R2399" t="s">
        <v>2538</v>
      </c>
    </row>
    <row r="2400" spans="1:18" x14ac:dyDescent="0.25">
      <c r="A2400" t="s">
        <v>1916</v>
      </c>
      <c r="B2400" t="s">
        <v>934</v>
      </c>
      <c r="C2400" s="3">
        <v>52452</v>
      </c>
      <c r="D2400" s="3">
        <v>52452</v>
      </c>
      <c r="E2400" s="3" t="s">
        <v>59</v>
      </c>
      <c r="F2400" s="3" t="s">
        <v>59</v>
      </c>
      <c r="G2400" s="3">
        <v>0</v>
      </c>
      <c r="H2400" s="3">
        <v>39630.449999999997</v>
      </c>
      <c r="I2400" s="3">
        <v>9007.69</v>
      </c>
      <c r="J2400" s="3">
        <v>574.79999999999995</v>
      </c>
      <c r="K2400" s="3">
        <v>0</v>
      </c>
      <c r="L2400" s="3">
        <v>0</v>
      </c>
      <c r="M2400" s="3"/>
      <c r="N2400" s="3">
        <v>8058.67</v>
      </c>
      <c r="O2400" s="3">
        <v>0.39</v>
      </c>
      <c r="P2400" s="3">
        <v>57272</v>
      </c>
      <c r="Q2400" s="1">
        <v>45017</v>
      </c>
      <c r="R2400" t="s">
        <v>2540</v>
      </c>
    </row>
    <row r="2401" spans="1:18" x14ac:dyDescent="0.25">
      <c r="A2401" t="s">
        <v>935</v>
      </c>
      <c r="B2401" t="s">
        <v>934</v>
      </c>
      <c r="C2401" s="3">
        <v>55953</v>
      </c>
      <c r="D2401" s="3">
        <v>55953</v>
      </c>
      <c r="E2401" s="3" t="s">
        <v>59</v>
      </c>
      <c r="F2401" s="3" t="s">
        <v>59</v>
      </c>
      <c r="G2401" s="3">
        <v>0</v>
      </c>
      <c r="H2401" s="3">
        <v>39630.449999999997</v>
      </c>
      <c r="I2401" s="3">
        <v>8347.85</v>
      </c>
      <c r="J2401" s="3">
        <v>534</v>
      </c>
      <c r="K2401" s="3">
        <v>0</v>
      </c>
      <c r="L2401" s="3">
        <v>0</v>
      </c>
      <c r="M2401" s="3"/>
      <c r="N2401" s="3">
        <v>12194.67</v>
      </c>
      <c r="O2401" s="3">
        <v>0.03</v>
      </c>
      <c r="P2401" s="3">
        <v>60707</v>
      </c>
      <c r="Q2401" s="1">
        <v>45017</v>
      </c>
      <c r="R2401" t="s">
        <v>2540</v>
      </c>
    </row>
    <row r="2402" spans="1:18" x14ac:dyDescent="0.25">
      <c r="A2402" t="s">
        <v>936</v>
      </c>
      <c r="B2402" t="s">
        <v>934</v>
      </c>
      <c r="C2402" s="3">
        <v>55573</v>
      </c>
      <c r="D2402" s="3">
        <v>55573</v>
      </c>
      <c r="E2402" s="3" t="s">
        <v>59</v>
      </c>
      <c r="F2402" s="3" t="s">
        <v>59</v>
      </c>
      <c r="G2402" s="3">
        <v>0</v>
      </c>
      <c r="H2402" s="3">
        <v>39630.449999999997</v>
      </c>
      <c r="I2402" s="3">
        <v>8178.35</v>
      </c>
      <c r="J2402" s="3">
        <v>522</v>
      </c>
      <c r="K2402" s="3">
        <v>0</v>
      </c>
      <c r="L2402" s="3">
        <v>0</v>
      </c>
      <c r="M2402" s="3"/>
      <c r="N2402" s="3">
        <v>11979.03</v>
      </c>
      <c r="O2402" s="3">
        <v>0.17</v>
      </c>
      <c r="P2402" s="3">
        <v>60310</v>
      </c>
      <c r="Q2402" s="1">
        <v>45017</v>
      </c>
      <c r="R2402" t="s">
        <v>2540</v>
      </c>
    </row>
    <row r="2403" spans="1:18" x14ac:dyDescent="0.25">
      <c r="A2403" t="s">
        <v>937</v>
      </c>
      <c r="B2403" t="s">
        <v>938</v>
      </c>
      <c r="C2403" s="3">
        <v>43343</v>
      </c>
      <c r="D2403" s="3">
        <v>0</v>
      </c>
      <c r="E2403" s="3">
        <v>43343</v>
      </c>
      <c r="F2403" s="3">
        <v>2167.15</v>
      </c>
      <c r="G2403" s="3">
        <v>0</v>
      </c>
      <c r="H2403" s="3">
        <v>39630.449999999997</v>
      </c>
      <c r="I2403" s="3">
        <v>7918.05</v>
      </c>
      <c r="J2403" s="3">
        <v>506.4</v>
      </c>
      <c r="K2403" s="3">
        <v>0</v>
      </c>
      <c r="L2403" s="3">
        <v>0</v>
      </c>
      <c r="M2403" s="3"/>
      <c r="N2403" s="3">
        <v>0</v>
      </c>
      <c r="O2403" s="3">
        <v>0.95</v>
      </c>
      <c r="P2403" s="3">
        <v>93566</v>
      </c>
      <c r="Q2403" s="1">
        <v>45017</v>
      </c>
      <c r="R2403" t="s">
        <v>938</v>
      </c>
    </row>
    <row r="2404" spans="1:18" x14ac:dyDescent="0.25">
      <c r="A2404" t="s">
        <v>1212</v>
      </c>
      <c r="B2404" t="s">
        <v>940</v>
      </c>
      <c r="C2404" s="3">
        <v>38952</v>
      </c>
      <c r="D2404" s="3">
        <v>38952</v>
      </c>
      <c r="E2404" s="3">
        <v>0</v>
      </c>
      <c r="F2404" s="3">
        <v>0</v>
      </c>
      <c r="G2404" s="3">
        <v>0</v>
      </c>
      <c r="H2404" s="3">
        <v>39630.449999999997</v>
      </c>
      <c r="I2404" s="3">
        <v>7415.61</v>
      </c>
      <c r="J2404" s="3">
        <v>474</v>
      </c>
      <c r="K2404" s="3">
        <v>0</v>
      </c>
      <c r="L2404" s="3">
        <v>0</v>
      </c>
      <c r="M2404" s="3"/>
      <c r="N2404" s="3">
        <v>-4320.2</v>
      </c>
      <c r="O2404" s="3">
        <v>0.14000000000000001</v>
      </c>
      <c r="P2404" s="3">
        <v>43200</v>
      </c>
      <c r="Q2404" s="1">
        <v>45017</v>
      </c>
      <c r="R2404" t="s">
        <v>2541</v>
      </c>
    </row>
    <row r="2405" spans="1:18" x14ac:dyDescent="0.25">
      <c r="A2405" t="s">
        <v>1214</v>
      </c>
      <c r="B2405" t="s">
        <v>942</v>
      </c>
      <c r="C2405" s="3">
        <v>291483</v>
      </c>
      <c r="D2405" s="3">
        <v>0</v>
      </c>
      <c r="E2405" s="3">
        <v>255849.28</v>
      </c>
      <c r="F2405" s="3">
        <v>48426.18</v>
      </c>
      <c r="G2405" s="3">
        <v>0</v>
      </c>
      <c r="H2405" s="3">
        <v>39630.449999999997</v>
      </c>
      <c r="I2405" s="3">
        <v>10024.69</v>
      </c>
      <c r="J2405" s="3">
        <v>640.79999999999995</v>
      </c>
      <c r="K2405" s="3">
        <v>0</v>
      </c>
      <c r="L2405" s="3">
        <v>0</v>
      </c>
      <c r="M2405" s="3"/>
      <c r="N2405" s="3">
        <v>0</v>
      </c>
      <c r="O2405" s="3">
        <v>0.6</v>
      </c>
      <c r="P2405" s="3">
        <v>354572</v>
      </c>
      <c r="Q2405" s="1">
        <v>45017</v>
      </c>
      <c r="R2405" t="s">
        <v>942</v>
      </c>
    </row>
    <row r="2406" spans="1:18" x14ac:dyDescent="0.25">
      <c r="A2406" t="s">
        <v>1215</v>
      </c>
      <c r="B2406" t="s">
        <v>1327</v>
      </c>
      <c r="C2406" s="3">
        <v>852815</v>
      </c>
      <c r="D2406" s="3">
        <v>0</v>
      </c>
      <c r="E2406" s="3">
        <v>625225.05000000005</v>
      </c>
      <c r="F2406" s="3" t="s">
        <v>72</v>
      </c>
      <c r="G2406" s="3">
        <v>0</v>
      </c>
      <c r="H2406" s="3">
        <v>39630.449999999997</v>
      </c>
      <c r="I2406" s="3">
        <v>8105.71</v>
      </c>
      <c r="J2406" s="3">
        <v>0</v>
      </c>
      <c r="K2406" s="3">
        <v>0</v>
      </c>
      <c r="L2406" s="3">
        <v>0</v>
      </c>
      <c r="M2406" s="3"/>
      <c r="N2406" s="3">
        <v>0</v>
      </c>
      <c r="O2406" s="3">
        <v>0.59</v>
      </c>
      <c r="P2406" s="3">
        <v>931813</v>
      </c>
      <c r="Q2406" s="1">
        <v>45017</v>
      </c>
      <c r="R2406" t="s">
        <v>2542</v>
      </c>
    </row>
    <row r="2407" spans="1:18" x14ac:dyDescent="0.25">
      <c r="A2407" t="s">
        <v>1216</v>
      </c>
      <c r="B2407" t="s">
        <v>946</v>
      </c>
      <c r="C2407" s="3">
        <v>57181</v>
      </c>
      <c r="D2407" s="3">
        <v>57181</v>
      </c>
      <c r="E2407" s="3" t="s">
        <v>59</v>
      </c>
      <c r="F2407" s="3" t="s">
        <v>59</v>
      </c>
      <c r="G2407" s="3">
        <v>0</v>
      </c>
      <c r="H2407" s="3">
        <v>39630.449999999997</v>
      </c>
      <c r="I2407" s="3">
        <v>8910.84</v>
      </c>
      <c r="J2407" s="3">
        <v>568.79999999999995</v>
      </c>
      <c r="K2407" s="3">
        <v>0</v>
      </c>
      <c r="L2407" s="3">
        <v>0</v>
      </c>
      <c r="M2407" s="3"/>
      <c r="N2407" s="3">
        <v>12880.93</v>
      </c>
      <c r="O2407" s="3">
        <v>0.98</v>
      </c>
      <c r="P2407" s="3">
        <v>61992</v>
      </c>
      <c r="Q2407" s="1">
        <v>45017</v>
      </c>
      <c r="R2407" t="s">
        <v>2543</v>
      </c>
    </row>
    <row r="2408" spans="1:18" x14ac:dyDescent="0.25">
      <c r="A2408" t="s">
        <v>947</v>
      </c>
      <c r="B2408" t="s">
        <v>946</v>
      </c>
      <c r="C2408" s="3">
        <v>58083</v>
      </c>
      <c r="D2408" s="3">
        <v>58083</v>
      </c>
      <c r="E2408" s="3" t="s">
        <v>59</v>
      </c>
      <c r="F2408" s="3" t="s">
        <v>59</v>
      </c>
      <c r="G2408" s="3">
        <v>0</v>
      </c>
      <c r="H2408" s="3">
        <v>39630.449999999997</v>
      </c>
      <c r="I2408" s="3">
        <v>9322.48</v>
      </c>
      <c r="J2408" s="3">
        <v>595.20000000000005</v>
      </c>
      <c r="K2408" s="3">
        <v>0</v>
      </c>
      <c r="L2408" s="3">
        <v>0</v>
      </c>
      <c r="M2408" s="3"/>
      <c r="N2408" s="3">
        <v>13385.2</v>
      </c>
      <c r="O2408" s="3">
        <v>0.67</v>
      </c>
      <c r="P2408" s="3">
        <v>62934</v>
      </c>
      <c r="Q2408" s="1">
        <v>45017</v>
      </c>
      <c r="R2408" t="s">
        <v>2543</v>
      </c>
    </row>
    <row r="2409" spans="1:18" x14ac:dyDescent="0.25">
      <c r="A2409" t="s">
        <v>2225</v>
      </c>
      <c r="B2409" t="s">
        <v>1328</v>
      </c>
      <c r="C2409" s="3">
        <v>1454195</v>
      </c>
      <c r="D2409" s="3">
        <v>0</v>
      </c>
      <c r="E2409" s="3">
        <v>975531.24</v>
      </c>
      <c r="F2409" s="3" t="s">
        <v>72</v>
      </c>
      <c r="G2409" s="3">
        <v>0</v>
      </c>
      <c r="H2409" s="3">
        <v>39630.449999999997</v>
      </c>
      <c r="I2409" s="3">
        <v>9298.26</v>
      </c>
      <c r="J2409" s="3">
        <v>594</v>
      </c>
      <c r="K2409" s="3">
        <v>0</v>
      </c>
      <c r="L2409" s="3">
        <v>0</v>
      </c>
      <c r="M2409" s="3"/>
      <c r="N2409" s="3">
        <v>0</v>
      </c>
      <c r="O2409" s="3">
        <v>0.73</v>
      </c>
      <c r="P2409" s="3">
        <v>1552495</v>
      </c>
      <c r="Q2409" s="1">
        <v>45017</v>
      </c>
      <c r="R2409" t="s">
        <v>2544</v>
      </c>
    </row>
    <row r="2410" spans="1:18" x14ac:dyDescent="0.25">
      <c r="A2410" t="s">
        <v>950</v>
      </c>
      <c r="B2410" t="s">
        <v>946</v>
      </c>
      <c r="C2410" s="3">
        <v>58225</v>
      </c>
      <c r="D2410" s="3">
        <v>58225</v>
      </c>
      <c r="E2410" s="3" t="s">
        <v>59</v>
      </c>
      <c r="F2410" s="3" t="s">
        <v>59</v>
      </c>
      <c r="G2410" s="3">
        <v>0</v>
      </c>
      <c r="H2410" s="3">
        <v>39630.449999999997</v>
      </c>
      <c r="I2410" s="3">
        <v>9389.07</v>
      </c>
      <c r="J2410" s="3">
        <v>598.79999999999995</v>
      </c>
      <c r="K2410" s="3">
        <v>0</v>
      </c>
      <c r="L2410" s="3">
        <v>0</v>
      </c>
      <c r="M2410" s="3"/>
      <c r="N2410" s="3">
        <v>13464.03</v>
      </c>
      <c r="O2410" s="3">
        <v>0.65</v>
      </c>
      <c r="P2410" s="3">
        <v>63083</v>
      </c>
      <c r="Q2410" s="1">
        <v>45017</v>
      </c>
      <c r="R2410" t="s">
        <v>2543</v>
      </c>
    </row>
    <row r="2411" spans="1:18" x14ac:dyDescent="0.25">
      <c r="A2411" t="s">
        <v>1427</v>
      </c>
      <c r="B2411" t="s">
        <v>946</v>
      </c>
      <c r="C2411" s="3">
        <v>55634</v>
      </c>
      <c r="D2411" s="3">
        <v>55634</v>
      </c>
      <c r="E2411" s="3" t="s">
        <v>59</v>
      </c>
      <c r="F2411" s="3" t="s">
        <v>59</v>
      </c>
      <c r="G2411" s="3">
        <v>0</v>
      </c>
      <c r="H2411" s="3">
        <v>39630.449999999997</v>
      </c>
      <c r="I2411" s="3">
        <v>9461.7099999999991</v>
      </c>
      <c r="J2411" s="3">
        <v>604.79999999999995</v>
      </c>
      <c r="K2411" s="3">
        <v>0</v>
      </c>
      <c r="L2411" s="3">
        <v>0</v>
      </c>
      <c r="M2411" s="3"/>
      <c r="N2411" s="3">
        <v>10801.77</v>
      </c>
      <c r="O2411" s="3">
        <v>0.27</v>
      </c>
      <c r="P2411" s="3">
        <v>60499</v>
      </c>
      <c r="Q2411" s="1">
        <v>45017</v>
      </c>
      <c r="R2411" t="s">
        <v>2543</v>
      </c>
    </row>
    <row r="2412" spans="1:18" x14ac:dyDescent="0.25">
      <c r="A2412" t="s">
        <v>1929</v>
      </c>
      <c r="B2412" t="s">
        <v>946</v>
      </c>
      <c r="C2412" s="3">
        <v>58546</v>
      </c>
      <c r="D2412" s="3">
        <v>58546</v>
      </c>
      <c r="E2412" s="3" t="s">
        <v>59</v>
      </c>
      <c r="F2412" s="3" t="s">
        <v>59</v>
      </c>
      <c r="G2412" s="3">
        <v>0</v>
      </c>
      <c r="H2412" s="3">
        <v>39630.449999999997</v>
      </c>
      <c r="I2412" s="3">
        <v>9534.35</v>
      </c>
      <c r="J2412" s="3">
        <v>608.4</v>
      </c>
      <c r="K2412" s="3">
        <v>0</v>
      </c>
      <c r="L2412" s="3">
        <v>0</v>
      </c>
      <c r="M2412" s="3"/>
      <c r="N2412" s="3">
        <v>13644.2</v>
      </c>
      <c r="O2412" s="3">
        <v>0.6</v>
      </c>
      <c r="P2412" s="3">
        <v>63418</v>
      </c>
      <c r="Q2412" s="1">
        <v>45017</v>
      </c>
      <c r="R2412" t="s">
        <v>2543</v>
      </c>
    </row>
    <row r="2413" spans="1:18" x14ac:dyDescent="0.25">
      <c r="A2413" t="s">
        <v>1930</v>
      </c>
      <c r="B2413" t="s">
        <v>946</v>
      </c>
      <c r="C2413" s="3">
        <v>55774</v>
      </c>
      <c r="D2413" s="3">
        <v>55774</v>
      </c>
      <c r="E2413" s="3" t="s">
        <v>59</v>
      </c>
      <c r="F2413" s="3" t="s">
        <v>59</v>
      </c>
      <c r="G2413" s="3">
        <v>0</v>
      </c>
      <c r="H2413" s="3">
        <v>39630.449999999997</v>
      </c>
      <c r="I2413" s="3">
        <v>9606.99</v>
      </c>
      <c r="J2413" s="3">
        <v>614.4</v>
      </c>
      <c r="K2413" s="3">
        <v>0</v>
      </c>
      <c r="L2413" s="3">
        <v>0</v>
      </c>
      <c r="M2413" s="3"/>
      <c r="N2413" s="3">
        <v>10800.7</v>
      </c>
      <c r="O2413" s="3">
        <v>0.46</v>
      </c>
      <c r="P2413" s="3">
        <v>60653</v>
      </c>
      <c r="Q2413" s="1">
        <v>45017</v>
      </c>
      <c r="R2413" t="s">
        <v>2543</v>
      </c>
    </row>
    <row r="2414" spans="1:18" x14ac:dyDescent="0.25">
      <c r="A2414" t="s">
        <v>1931</v>
      </c>
      <c r="B2414" t="s">
        <v>946</v>
      </c>
      <c r="C2414" s="3">
        <v>58871</v>
      </c>
      <c r="D2414" s="3">
        <v>58871</v>
      </c>
      <c r="E2414" s="3" t="s">
        <v>59</v>
      </c>
      <c r="F2414" s="3" t="s">
        <v>59</v>
      </c>
      <c r="G2414" s="3">
        <v>0</v>
      </c>
      <c r="H2414" s="3">
        <v>39630.449999999997</v>
      </c>
      <c r="I2414" s="3">
        <v>9685.69</v>
      </c>
      <c r="J2414" s="3">
        <v>618</v>
      </c>
      <c r="K2414" s="3">
        <v>0</v>
      </c>
      <c r="L2414" s="3">
        <v>0</v>
      </c>
      <c r="M2414" s="3"/>
      <c r="N2414" s="3">
        <v>13823.87</v>
      </c>
      <c r="O2414" s="3">
        <v>0.99</v>
      </c>
      <c r="P2414" s="3">
        <v>63759</v>
      </c>
      <c r="Q2414" s="1">
        <v>45017</v>
      </c>
      <c r="R2414" t="s">
        <v>2543</v>
      </c>
    </row>
    <row r="2415" spans="1:18" x14ac:dyDescent="0.25">
      <c r="A2415" t="s">
        <v>1932</v>
      </c>
      <c r="B2415" t="s">
        <v>956</v>
      </c>
      <c r="C2415" s="3">
        <v>97059</v>
      </c>
      <c r="D2415" s="3">
        <v>0</v>
      </c>
      <c r="E2415" s="3">
        <v>94886.65</v>
      </c>
      <c r="F2415" s="3">
        <v>6916.68</v>
      </c>
      <c r="G2415" s="3">
        <v>0</v>
      </c>
      <c r="H2415" s="3">
        <v>39630.449999999997</v>
      </c>
      <c r="I2415" s="3">
        <v>9758.33</v>
      </c>
      <c r="J2415" s="3">
        <v>0</v>
      </c>
      <c r="K2415" s="3">
        <v>0</v>
      </c>
      <c r="L2415" s="3">
        <v>0</v>
      </c>
      <c r="M2415" s="3"/>
      <c r="N2415" s="3">
        <v>0</v>
      </c>
      <c r="O2415" s="3">
        <v>0.89</v>
      </c>
      <c r="P2415" s="3">
        <v>151193</v>
      </c>
      <c r="Q2415" s="1">
        <v>45017</v>
      </c>
      <c r="R2415" t="s">
        <v>956</v>
      </c>
    </row>
    <row r="2416" spans="1:18" x14ac:dyDescent="0.25">
      <c r="A2416" t="s">
        <v>1933</v>
      </c>
      <c r="B2416" t="s">
        <v>946</v>
      </c>
      <c r="C2416" s="3">
        <v>59203</v>
      </c>
      <c r="D2416" s="3">
        <v>59203</v>
      </c>
      <c r="E2416" s="3" t="s">
        <v>59</v>
      </c>
      <c r="F2416" s="3" t="s">
        <v>59</v>
      </c>
      <c r="G2416" s="3">
        <v>0</v>
      </c>
      <c r="H2416" s="3">
        <v>39630.449999999997</v>
      </c>
      <c r="I2416" s="3">
        <v>9837.0300000000007</v>
      </c>
      <c r="J2416" s="3">
        <v>627.6</v>
      </c>
      <c r="K2416" s="3">
        <v>0</v>
      </c>
      <c r="L2416" s="3">
        <v>0</v>
      </c>
      <c r="M2416" s="3"/>
      <c r="N2416" s="3">
        <v>14009.7</v>
      </c>
      <c r="O2416" s="3">
        <v>0.22</v>
      </c>
      <c r="P2416" s="3">
        <v>64105</v>
      </c>
      <c r="Q2416" s="1">
        <v>45017</v>
      </c>
      <c r="R2416" t="s">
        <v>2543</v>
      </c>
    </row>
    <row r="2417" spans="1:18" x14ac:dyDescent="0.25">
      <c r="A2417" t="s">
        <v>1934</v>
      </c>
      <c r="B2417" t="s">
        <v>946</v>
      </c>
      <c r="C2417" s="3">
        <v>60336</v>
      </c>
      <c r="D2417" s="3">
        <v>60336</v>
      </c>
      <c r="E2417" s="3" t="s">
        <v>59</v>
      </c>
      <c r="F2417" s="3" t="s">
        <v>59</v>
      </c>
      <c r="G2417" s="3">
        <v>0</v>
      </c>
      <c r="H2417" s="3">
        <v>39630.449999999997</v>
      </c>
      <c r="I2417" s="3">
        <v>10351.58</v>
      </c>
      <c r="J2417" s="3">
        <v>662.4</v>
      </c>
      <c r="K2417" s="3">
        <v>0</v>
      </c>
      <c r="L2417" s="3">
        <v>0</v>
      </c>
      <c r="M2417" s="3"/>
      <c r="N2417" s="3">
        <v>14644.63</v>
      </c>
      <c r="O2417" s="3">
        <v>0.94</v>
      </c>
      <c r="P2417" s="3">
        <v>65290</v>
      </c>
      <c r="Q2417" s="1">
        <v>45017</v>
      </c>
      <c r="R2417" t="s">
        <v>2543</v>
      </c>
    </row>
    <row r="2418" spans="1:18" x14ac:dyDescent="0.25">
      <c r="A2418" t="s">
        <v>1935</v>
      </c>
      <c r="B2418" t="s">
        <v>960</v>
      </c>
      <c r="C2418" s="3">
        <v>44964</v>
      </c>
      <c r="D2418" s="3">
        <v>40819</v>
      </c>
      <c r="E2418" s="3">
        <v>0</v>
      </c>
      <c r="F2418" s="3">
        <v>0</v>
      </c>
      <c r="G2418" s="3">
        <v>0</v>
      </c>
      <c r="H2418" s="3">
        <v>39630.449999999997</v>
      </c>
      <c r="I2418" s="3">
        <v>10278.94</v>
      </c>
      <c r="J2418" s="3">
        <v>0</v>
      </c>
      <c r="K2418" s="3">
        <v>0</v>
      </c>
      <c r="L2418" s="3">
        <v>0</v>
      </c>
      <c r="M2418" s="3"/>
      <c r="N2418" s="3">
        <v>-4584.71</v>
      </c>
      <c r="O2418" s="3">
        <v>0.32</v>
      </c>
      <c r="P2418" s="3">
        <v>45325</v>
      </c>
      <c r="Q2418" s="1">
        <v>45017</v>
      </c>
      <c r="R2418" t="s">
        <v>2545</v>
      </c>
    </row>
    <row r="2419" spans="1:18" x14ac:dyDescent="0.25">
      <c r="A2419" t="s">
        <v>1936</v>
      </c>
      <c r="B2419" t="s">
        <v>960</v>
      </c>
      <c r="C2419" s="3">
        <v>50788</v>
      </c>
      <c r="D2419" s="3">
        <v>46103</v>
      </c>
      <c r="E2419" s="3">
        <v>0</v>
      </c>
      <c r="F2419" s="3">
        <v>0</v>
      </c>
      <c r="G2419" s="3">
        <v>0</v>
      </c>
      <c r="H2419" s="3">
        <v>39630.449999999997</v>
      </c>
      <c r="I2419" s="3">
        <v>16744.14</v>
      </c>
      <c r="J2419" s="3">
        <v>0</v>
      </c>
      <c r="K2419" s="3">
        <v>0</v>
      </c>
      <c r="L2419" s="3">
        <v>0</v>
      </c>
      <c r="M2419" s="3"/>
      <c r="N2419" s="3">
        <v>-3681.34</v>
      </c>
      <c r="O2419" s="3">
        <v>0.75</v>
      </c>
      <c r="P2419" s="3">
        <v>52694</v>
      </c>
      <c r="Q2419" s="1">
        <v>45017</v>
      </c>
      <c r="R2419" t="s">
        <v>2545</v>
      </c>
    </row>
    <row r="2420" spans="1:18" x14ac:dyDescent="0.25">
      <c r="A2420" t="s">
        <v>1937</v>
      </c>
      <c r="B2420" t="s">
        <v>946</v>
      </c>
      <c r="C2420" s="3">
        <v>60707</v>
      </c>
      <c r="D2420" s="3">
        <v>60707</v>
      </c>
      <c r="E2420" s="3" t="s">
        <v>59</v>
      </c>
      <c r="F2420" s="3" t="s">
        <v>59</v>
      </c>
      <c r="G2420" s="3">
        <v>0</v>
      </c>
      <c r="H2420" s="3">
        <v>39630.449999999997</v>
      </c>
      <c r="I2420" s="3">
        <v>10521.08</v>
      </c>
      <c r="J2420" s="3">
        <v>673.2</v>
      </c>
      <c r="K2420" s="3">
        <v>0</v>
      </c>
      <c r="L2420" s="3">
        <v>0</v>
      </c>
      <c r="M2420" s="3"/>
      <c r="N2420" s="3">
        <v>14851.57</v>
      </c>
      <c r="O2420" s="3">
        <v>0.7</v>
      </c>
      <c r="P2420" s="3">
        <v>65677</v>
      </c>
      <c r="Q2420" s="1">
        <v>45017</v>
      </c>
      <c r="R2420" t="s">
        <v>2543</v>
      </c>
    </row>
    <row r="2421" spans="1:18" x14ac:dyDescent="0.25">
      <c r="A2421" t="s">
        <v>1938</v>
      </c>
      <c r="B2421" t="s">
        <v>1330</v>
      </c>
      <c r="C2421" s="3">
        <v>3069986</v>
      </c>
      <c r="D2421" s="3">
        <v>0</v>
      </c>
      <c r="E2421" s="3">
        <v>1909424.94</v>
      </c>
      <c r="F2421" s="3" t="s">
        <v>72</v>
      </c>
      <c r="G2421" s="3">
        <v>0</v>
      </c>
      <c r="H2421" s="3">
        <v>39630.449999999997</v>
      </c>
      <c r="I2421" s="3">
        <v>10539.24</v>
      </c>
      <c r="J2421" s="3">
        <v>0</v>
      </c>
      <c r="K2421" s="3">
        <v>0</v>
      </c>
      <c r="L2421" s="3">
        <v>0</v>
      </c>
      <c r="M2421" s="3"/>
      <c r="N2421" s="3">
        <v>0</v>
      </c>
      <c r="O2421" s="3">
        <v>0.06</v>
      </c>
      <c r="P2421" s="3">
        <v>3215627</v>
      </c>
      <c r="Q2421" s="1">
        <v>45017</v>
      </c>
      <c r="R2421" t="s">
        <v>2546</v>
      </c>
    </row>
    <row r="2422" spans="1:18" x14ac:dyDescent="0.25">
      <c r="A2422" t="s">
        <v>1939</v>
      </c>
      <c r="B2422" t="s">
        <v>966</v>
      </c>
      <c r="C2422" s="3">
        <v>41061</v>
      </c>
      <c r="D2422" s="3">
        <v>41775</v>
      </c>
      <c r="E2422" s="3">
        <v>0</v>
      </c>
      <c r="F2422" s="3">
        <v>0</v>
      </c>
      <c r="G2422" s="3">
        <v>714</v>
      </c>
      <c r="H2422" s="3">
        <v>39630.449999999997</v>
      </c>
      <c r="I2422" s="3">
        <v>10575.56</v>
      </c>
      <c r="J2422" s="3">
        <v>0</v>
      </c>
      <c r="K2422" s="3">
        <v>0</v>
      </c>
      <c r="L2422" s="3">
        <v>0</v>
      </c>
      <c r="M2422" s="3"/>
      <c r="N2422" s="3">
        <v>-4611.97</v>
      </c>
      <c r="O2422" s="3">
        <v>0.96</v>
      </c>
      <c r="P2422" s="3">
        <v>44881</v>
      </c>
      <c r="Q2422" s="1">
        <v>45017</v>
      </c>
      <c r="R2422" t="s">
        <v>2547</v>
      </c>
    </row>
    <row r="2423" spans="1:18" x14ac:dyDescent="0.25">
      <c r="A2423" t="s">
        <v>1941</v>
      </c>
      <c r="B2423" t="s">
        <v>940</v>
      </c>
      <c r="C2423" s="3">
        <v>41775</v>
      </c>
      <c r="D2423" s="3">
        <v>41775</v>
      </c>
      <c r="E2423" s="3">
        <v>0</v>
      </c>
      <c r="F2423" s="3">
        <v>0</v>
      </c>
      <c r="G2423" s="3">
        <v>0</v>
      </c>
      <c r="H2423" s="3">
        <v>39630.449999999997</v>
      </c>
      <c r="I2423" s="3">
        <v>10617.94</v>
      </c>
      <c r="J2423" s="3">
        <v>679.2</v>
      </c>
      <c r="K2423" s="3">
        <v>0</v>
      </c>
      <c r="L2423" s="3">
        <v>0</v>
      </c>
      <c r="M2423" s="3"/>
      <c r="N2423" s="3">
        <v>-4615.79</v>
      </c>
      <c r="O2423" s="3">
        <v>0.2</v>
      </c>
      <c r="P2423" s="3">
        <v>46312</v>
      </c>
      <c r="Q2423" s="1">
        <v>45017</v>
      </c>
      <c r="R2423" t="s">
        <v>2541</v>
      </c>
    </row>
    <row r="2424" spans="1:18" x14ac:dyDescent="0.25">
      <c r="A2424" t="s">
        <v>1942</v>
      </c>
      <c r="B2424" t="s">
        <v>946</v>
      </c>
      <c r="C2424" s="3">
        <v>64637</v>
      </c>
      <c r="D2424" s="3">
        <v>64637</v>
      </c>
      <c r="E2424" s="3" t="s">
        <v>59</v>
      </c>
      <c r="F2424" s="3" t="s">
        <v>59</v>
      </c>
      <c r="G2424" s="3">
        <v>0</v>
      </c>
      <c r="H2424" s="3">
        <v>39630.449999999997</v>
      </c>
      <c r="I2424" s="3">
        <v>13039.36</v>
      </c>
      <c r="J2424" s="3">
        <v>0</v>
      </c>
      <c r="K2424" s="3">
        <v>0</v>
      </c>
      <c r="L2424" s="3">
        <v>0</v>
      </c>
      <c r="M2424" s="3"/>
      <c r="N2424" s="3">
        <v>17186.2</v>
      </c>
      <c r="O2424" s="3">
        <v>0.99</v>
      </c>
      <c r="P2424" s="3">
        <v>69857</v>
      </c>
      <c r="Q2424" s="1">
        <v>45017</v>
      </c>
      <c r="R2424" t="s">
        <v>2543</v>
      </c>
    </row>
    <row r="2425" spans="1:18" x14ac:dyDescent="0.25">
      <c r="A2425" t="s">
        <v>1943</v>
      </c>
      <c r="B2425" t="s">
        <v>970</v>
      </c>
      <c r="C2425" s="3">
        <v>458243</v>
      </c>
      <c r="D2425" s="3">
        <v>0</v>
      </c>
      <c r="E2425" s="3">
        <v>378252.15</v>
      </c>
      <c r="F2425" s="3">
        <v>98903.46</v>
      </c>
      <c r="G2425" s="3">
        <v>0</v>
      </c>
      <c r="H2425" s="3">
        <v>39630.449999999997</v>
      </c>
      <c r="I2425" s="3">
        <v>15406.3</v>
      </c>
      <c r="J2425" s="3">
        <v>0</v>
      </c>
      <c r="K2425" s="3">
        <v>0</v>
      </c>
      <c r="L2425" s="3">
        <v>0</v>
      </c>
      <c r="M2425" s="3"/>
      <c r="N2425" s="3">
        <v>0</v>
      </c>
      <c r="O2425" s="3">
        <v>0.64</v>
      </c>
      <c r="P2425" s="3">
        <v>532193</v>
      </c>
      <c r="Q2425" s="1">
        <v>45017</v>
      </c>
      <c r="R2425" t="s">
        <v>970</v>
      </c>
    </row>
    <row r="2426" spans="1:18" x14ac:dyDescent="0.25">
      <c r="A2426" t="s">
        <v>1944</v>
      </c>
      <c r="B2426" t="s">
        <v>970</v>
      </c>
      <c r="C2426" s="3">
        <v>420263</v>
      </c>
      <c r="D2426" s="3">
        <v>0</v>
      </c>
      <c r="E2426" s="3">
        <v>346896.25</v>
      </c>
      <c r="F2426" s="3">
        <v>90711.56</v>
      </c>
      <c r="G2426" s="3">
        <v>0</v>
      </c>
      <c r="H2426" s="3">
        <v>39630.449999999997</v>
      </c>
      <c r="I2426" s="3">
        <v>10672.42</v>
      </c>
      <c r="J2426" s="3">
        <v>0</v>
      </c>
      <c r="K2426" s="3">
        <v>0</v>
      </c>
      <c r="L2426" s="3">
        <v>0</v>
      </c>
      <c r="M2426" s="3"/>
      <c r="N2426" s="3">
        <v>0</v>
      </c>
      <c r="O2426" s="3">
        <v>0.32</v>
      </c>
      <c r="P2426" s="3">
        <v>487911</v>
      </c>
      <c r="Q2426" s="1">
        <v>45017</v>
      </c>
      <c r="R2426" t="s">
        <v>970</v>
      </c>
    </row>
    <row r="2427" spans="1:18" x14ac:dyDescent="0.25">
      <c r="A2427" t="s">
        <v>1945</v>
      </c>
      <c r="B2427" t="s">
        <v>970</v>
      </c>
      <c r="C2427" s="3">
        <v>419538</v>
      </c>
      <c r="D2427" s="3">
        <v>0</v>
      </c>
      <c r="E2427" s="3">
        <v>346297.74</v>
      </c>
      <c r="F2427" s="3">
        <v>90555.15</v>
      </c>
      <c r="G2427" s="3">
        <v>0</v>
      </c>
      <c r="H2427" s="3">
        <v>39630.449999999997</v>
      </c>
      <c r="I2427" s="3">
        <v>10581.62</v>
      </c>
      <c r="J2427" s="3">
        <v>0</v>
      </c>
      <c r="K2427" s="3">
        <v>0</v>
      </c>
      <c r="L2427" s="3">
        <v>0</v>
      </c>
      <c r="M2427" s="3"/>
      <c r="N2427" s="3">
        <v>0</v>
      </c>
      <c r="O2427" s="3">
        <v>0.04</v>
      </c>
      <c r="P2427" s="3">
        <v>487065</v>
      </c>
      <c r="Q2427" s="1">
        <v>45017</v>
      </c>
      <c r="R2427" t="s">
        <v>970</v>
      </c>
    </row>
    <row r="2428" spans="1:18" x14ac:dyDescent="0.25">
      <c r="A2428" t="s">
        <v>1946</v>
      </c>
      <c r="B2428" t="s">
        <v>970</v>
      </c>
      <c r="C2428" s="3">
        <v>419244</v>
      </c>
      <c r="D2428" s="3">
        <v>0</v>
      </c>
      <c r="E2428" s="3">
        <v>346055.08</v>
      </c>
      <c r="F2428" s="3">
        <v>90491.67</v>
      </c>
      <c r="G2428" s="3">
        <v>0</v>
      </c>
      <c r="H2428" s="3">
        <v>39630.449999999997</v>
      </c>
      <c r="I2428" s="3">
        <v>10545.3</v>
      </c>
      <c r="J2428" s="3">
        <v>0</v>
      </c>
      <c r="K2428" s="3">
        <v>0</v>
      </c>
      <c r="L2428" s="3">
        <v>0</v>
      </c>
      <c r="M2428" s="3"/>
      <c r="N2428" s="3">
        <v>0</v>
      </c>
      <c r="O2428" s="3">
        <v>0.5</v>
      </c>
      <c r="P2428" s="3">
        <v>486723</v>
      </c>
      <c r="Q2428" s="1">
        <v>45017</v>
      </c>
      <c r="R2428" t="s">
        <v>970</v>
      </c>
    </row>
    <row r="2429" spans="1:18" x14ac:dyDescent="0.25">
      <c r="A2429" t="s">
        <v>1947</v>
      </c>
      <c r="B2429" t="s">
        <v>970</v>
      </c>
      <c r="C2429" s="3">
        <v>426386</v>
      </c>
      <c r="D2429" s="3">
        <v>0</v>
      </c>
      <c r="E2429" s="3">
        <v>351951.35</v>
      </c>
      <c r="F2429" s="3">
        <v>92032.22</v>
      </c>
      <c r="G2429" s="3">
        <v>0</v>
      </c>
      <c r="H2429" s="3">
        <v>39630.449999999997</v>
      </c>
      <c r="I2429" s="3">
        <v>11435.17</v>
      </c>
      <c r="J2429" s="3">
        <v>0</v>
      </c>
      <c r="K2429" s="3">
        <v>0</v>
      </c>
      <c r="L2429" s="3">
        <v>0</v>
      </c>
      <c r="M2429" s="3"/>
      <c r="N2429" s="3">
        <v>0</v>
      </c>
      <c r="O2429" s="3">
        <v>0.81</v>
      </c>
      <c r="P2429" s="3">
        <v>495050</v>
      </c>
      <c r="Q2429" s="1">
        <v>45017</v>
      </c>
      <c r="R2429" t="s">
        <v>970</v>
      </c>
    </row>
    <row r="2430" spans="1:18" x14ac:dyDescent="0.25">
      <c r="A2430" t="s">
        <v>975</v>
      </c>
      <c r="B2430" t="s">
        <v>970</v>
      </c>
      <c r="C2430" s="3">
        <v>416767</v>
      </c>
      <c r="D2430" s="3">
        <v>0</v>
      </c>
      <c r="E2430" s="3">
        <v>344010.03</v>
      </c>
      <c r="F2430" s="3">
        <v>89957.47</v>
      </c>
      <c r="G2430" s="3">
        <v>0</v>
      </c>
      <c r="H2430" s="3">
        <v>39630.449999999997</v>
      </c>
      <c r="I2430" s="3">
        <v>10236.56</v>
      </c>
      <c r="J2430" s="3">
        <v>0</v>
      </c>
      <c r="K2430" s="3">
        <v>0</v>
      </c>
      <c r="L2430" s="3">
        <v>0</v>
      </c>
      <c r="M2430" s="3"/>
      <c r="N2430" s="3">
        <v>0</v>
      </c>
      <c r="O2430" s="3">
        <v>0.49</v>
      </c>
      <c r="P2430" s="3">
        <v>483835</v>
      </c>
      <c r="Q2430" s="1">
        <v>45017</v>
      </c>
      <c r="R2430" t="s">
        <v>970</v>
      </c>
    </row>
    <row r="2431" spans="1:18" x14ac:dyDescent="0.25">
      <c r="A2431" t="s">
        <v>1949</v>
      </c>
      <c r="B2431" t="s">
        <v>970</v>
      </c>
      <c r="C2431" s="3">
        <v>414971</v>
      </c>
      <c r="D2431" s="3">
        <v>0</v>
      </c>
      <c r="E2431" s="3">
        <v>342527.24</v>
      </c>
      <c r="F2431" s="3">
        <v>89570.12</v>
      </c>
      <c r="G2431" s="3">
        <v>0</v>
      </c>
      <c r="H2431" s="3">
        <v>39630.449999999997</v>
      </c>
      <c r="I2431" s="3">
        <v>10012.58</v>
      </c>
      <c r="J2431" s="3">
        <v>0</v>
      </c>
      <c r="K2431" s="3">
        <v>0</v>
      </c>
      <c r="L2431" s="3">
        <v>0</v>
      </c>
      <c r="M2431" s="3"/>
      <c r="N2431" s="3">
        <v>0</v>
      </c>
      <c r="O2431" s="3">
        <v>0.61</v>
      </c>
      <c r="P2431" s="3">
        <v>481741</v>
      </c>
      <c r="Q2431" s="1">
        <v>45017</v>
      </c>
      <c r="R2431" t="s">
        <v>970</v>
      </c>
    </row>
    <row r="2432" spans="1:18" x14ac:dyDescent="0.25">
      <c r="A2432" t="s">
        <v>1950</v>
      </c>
      <c r="B2432" t="s">
        <v>978</v>
      </c>
      <c r="C2432" s="3">
        <v>40774</v>
      </c>
      <c r="D2432" s="3">
        <v>40774</v>
      </c>
      <c r="E2432" s="3">
        <v>0</v>
      </c>
      <c r="F2432" s="3">
        <v>0</v>
      </c>
      <c r="G2432" s="3">
        <v>0</v>
      </c>
      <c r="H2432" s="3">
        <v>39630.449999999997</v>
      </c>
      <c r="I2432" s="3">
        <v>10224.459999999999</v>
      </c>
      <c r="J2432" s="3">
        <v>0</v>
      </c>
      <c r="K2432" s="3">
        <v>0</v>
      </c>
      <c r="L2432" s="3">
        <v>0</v>
      </c>
      <c r="M2432" s="3"/>
      <c r="N2432" s="3">
        <v>-4579.25</v>
      </c>
      <c r="O2432" s="3">
        <v>0.34</v>
      </c>
      <c r="P2432" s="3">
        <v>45276</v>
      </c>
      <c r="Q2432" s="1">
        <v>45017</v>
      </c>
      <c r="R2432" t="s">
        <v>2548</v>
      </c>
    </row>
    <row r="2433" spans="1:18" x14ac:dyDescent="0.25">
      <c r="A2433" t="s">
        <v>1951</v>
      </c>
      <c r="B2433" t="s">
        <v>970</v>
      </c>
      <c r="C2433" s="3">
        <v>415459</v>
      </c>
      <c r="D2433" s="3">
        <v>0</v>
      </c>
      <c r="E2433" s="3">
        <v>342929.85</v>
      </c>
      <c r="F2433" s="3">
        <v>89675.64</v>
      </c>
      <c r="G2433" s="3">
        <v>0</v>
      </c>
      <c r="H2433" s="3">
        <v>39630.449999999997</v>
      </c>
      <c r="I2433" s="3">
        <v>10073.120000000001</v>
      </c>
      <c r="J2433" s="3">
        <v>0</v>
      </c>
      <c r="K2433" s="3">
        <v>0</v>
      </c>
      <c r="L2433" s="3">
        <v>0</v>
      </c>
      <c r="M2433" s="3"/>
      <c r="N2433" s="3">
        <v>0</v>
      </c>
      <c r="O2433" s="3">
        <v>0.94</v>
      </c>
      <c r="P2433" s="3">
        <v>482310</v>
      </c>
      <c r="Q2433" s="1">
        <v>45017</v>
      </c>
      <c r="R2433" t="s">
        <v>970</v>
      </c>
    </row>
    <row r="2434" spans="1:18" x14ac:dyDescent="0.25">
      <c r="A2434" t="s">
        <v>1952</v>
      </c>
      <c r="B2434" t="s">
        <v>970</v>
      </c>
      <c r="C2434" s="3">
        <v>428959</v>
      </c>
      <c r="D2434" s="3">
        <v>0</v>
      </c>
      <c r="E2434" s="3">
        <v>354075.62</v>
      </c>
      <c r="F2434" s="3">
        <v>92587.16</v>
      </c>
      <c r="G2434" s="3">
        <v>0</v>
      </c>
      <c r="H2434" s="3">
        <v>39630.449999999997</v>
      </c>
      <c r="I2434" s="3">
        <v>11756.01</v>
      </c>
      <c r="J2434" s="3">
        <v>0</v>
      </c>
      <c r="K2434" s="3">
        <v>0</v>
      </c>
      <c r="L2434" s="3">
        <v>0</v>
      </c>
      <c r="M2434" s="3"/>
      <c r="N2434" s="3">
        <v>0</v>
      </c>
      <c r="O2434" s="3">
        <v>0.76</v>
      </c>
      <c r="P2434" s="3">
        <v>498050</v>
      </c>
      <c r="Q2434" s="1">
        <v>45017</v>
      </c>
      <c r="R2434" t="s">
        <v>970</v>
      </c>
    </row>
    <row r="2435" spans="1:18" x14ac:dyDescent="0.25">
      <c r="A2435" t="s">
        <v>1953</v>
      </c>
      <c r="B2435" t="s">
        <v>970</v>
      </c>
      <c r="C2435" s="3">
        <v>464797</v>
      </c>
      <c r="D2435" s="3">
        <v>0</v>
      </c>
      <c r="E2435" s="3">
        <v>383663.19</v>
      </c>
      <c r="F2435" s="3">
        <v>100316.97</v>
      </c>
      <c r="G2435" s="3">
        <v>0</v>
      </c>
      <c r="H2435" s="3">
        <v>39630.449999999997</v>
      </c>
      <c r="I2435" s="3">
        <v>16223.53</v>
      </c>
      <c r="J2435" s="3">
        <v>0</v>
      </c>
      <c r="K2435" s="3">
        <v>0</v>
      </c>
      <c r="L2435" s="3">
        <v>0</v>
      </c>
      <c r="M2435" s="3"/>
      <c r="N2435" s="3">
        <v>0</v>
      </c>
      <c r="O2435" s="3">
        <v>0.86</v>
      </c>
      <c r="P2435" s="3">
        <v>539835</v>
      </c>
      <c r="Q2435" s="1">
        <v>45017</v>
      </c>
      <c r="R2435" t="s">
        <v>970</v>
      </c>
    </row>
    <row r="2436" spans="1:18" x14ac:dyDescent="0.25">
      <c r="A2436" t="s">
        <v>1954</v>
      </c>
      <c r="B2436" t="s">
        <v>946</v>
      </c>
      <c r="C2436" s="3">
        <v>63279</v>
      </c>
      <c r="D2436" s="3">
        <v>63279</v>
      </c>
      <c r="E2436" s="3" t="s">
        <v>59</v>
      </c>
      <c r="F2436" s="3" t="s">
        <v>59</v>
      </c>
      <c r="G2436" s="3">
        <v>0</v>
      </c>
      <c r="H2436" s="3">
        <v>39630.449999999997</v>
      </c>
      <c r="I2436" s="3">
        <v>11205.13</v>
      </c>
      <c r="J2436" s="3">
        <v>715.2</v>
      </c>
      <c r="K2436" s="3">
        <v>0</v>
      </c>
      <c r="L2436" s="3">
        <v>0</v>
      </c>
      <c r="M2436" s="3"/>
      <c r="N2436" s="3">
        <v>16765.53</v>
      </c>
      <c r="O2436" s="3">
        <v>0.69</v>
      </c>
      <c r="P2436" s="3">
        <v>68317</v>
      </c>
      <c r="Q2436" s="1">
        <v>45017</v>
      </c>
      <c r="R2436" t="s">
        <v>2543</v>
      </c>
    </row>
    <row r="2437" spans="1:18" x14ac:dyDescent="0.25">
      <c r="A2437" t="s">
        <v>1955</v>
      </c>
      <c r="B2437" t="s">
        <v>946</v>
      </c>
      <c r="C2437" s="3">
        <v>60463</v>
      </c>
      <c r="D2437" s="3">
        <v>60463</v>
      </c>
      <c r="E2437" s="3" t="s">
        <v>59</v>
      </c>
      <c r="F2437" s="3" t="s">
        <v>59</v>
      </c>
      <c r="G2437" s="3">
        <v>0</v>
      </c>
      <c r="H2437" s="3">
        <v>39630.449999999997</v>
      </c>
      <c r="I2437" s="3">
        <v>10412.120000000001</v>
      </c>
      <c r="J2437" s="3">
        <v>664.8</v>
      </c>
      <c r="K2437" s="3">
        <v>0</v>
      </c>
      <c r="L2437" s="3">
        <v>0</v>
      </c>
      <c r="M2437" s="3"/>
      <c r="N2437" s="3">
        <v>14714.2</v>
      </c>
      <c r="O2437" s="3">
        <v>0.43</v>
      </c>
      <c r="P2437" s="3">
        <v>65422</v>
      </c>
      <c r="Q2437" s="1">
        <v>45017</v>
      </c>
      <c r="R2437" t="s">
        <v>2543</v>
      </c>
    </row>
    <row r="2438" spans="1:18" x14ac:dyDescent="0.25">
      <c r="A2438" t="s">
        <v>1956</v>
      </c>
      <c r="B2438" t="s">
        <v>970</v>
      </c>
      <c r="C2438" s="3">
        <v>46000</v>
      </c>
      <c r="D2438" s="3">
        <v>46000</v>
      </c>
      <c r="E2438" s="3">
        <v>0</v>
      </c>
      <c r="F2438" s="3">
        <v>0</v>
      </c>
      <c r="G2438" s="3">
        <v>0</v>
      </c>
      <c r="H2438" s="3">
        <v>39630.449999999997</v>
      </c>
      <c r="I2438" s="3">
        <v>10672.42</v>
      </c>
      <c r="J2438" s="3">
        <v>681.6</v>
      </c>
      <c r="K2438" s="3">
        <v>0</v>
      </c>
      <c r="L2438" s="3">
        <v>0</v>
      </c>
      <c r="M2438" s="3"/>
      <c r="N2438" s="3">
        <v>0</v>
      </c>
      <c r="O2438" s="3">
        <v>0.53</v>
      </c>
      <c r="P2438" s="3">
        <v>50985</v>
      </c>
      <c r="Q2438" s="1">
        <v>45017</v>
      </c>
      <c r="R2438" t="s">
        <v>2543</v>
      </c>
    </row>
    <row r="2439" spans="1:18" x14ac:dyDescent="0.25">
      <c r="A2439" t="s">
        <v>1957</v>
      </c>
      <c r="B2439" t="s">
        <v>1434</v>
      </c>
      <c r="C2439" s="3">
        <v>40794</v>
      </c>
      <c r="D2439" s="3">
        <v>40793</v>
      </c>
      <c r="E2439" s="3">
        <v>1</v>
      </c>
      <c r="F2439" s="3">
        <v>680.03</v>
      </c>
      <c r="G2439" s="3">
        <v>0</v>
      </c>
      <c r="H2439" s="3">
        <v>39630.449999999997</v>
      </c>
      <c r="I2439" s="3">
        <v>10248.67</v>
      </c>
      <c r="J2439" s="3">
        <v>0</v>
      </c>
      <c r="K2439" s="3">
        <v>0</v>
      </c>
      <c r="L2439" s="3">
        <v>0</v>
      </c>
      <c r="M2439" s="3"/>
      <c r="N2439" s="3">
        <v>0</v>
      </c>
      <c r="O2439" s="3">
        <v>0.85</v>
      </c>
      <c r="P2439" s="3">
        <v>50561</v>
      </c>
      <c r="Q2439" s="1">
        <v>45017</v>
      </c>
      <c r="R2439" t="s">
        <v>2549</v>
      </c>
    </row>
    <row r="2440" spans="1:18" x14ac:dyDescent="0.25">
      <c r="A2440" t="s">
        <v>1958</v>
      </c>
      <c r="B2440" t="s">
        <v>988</v>
      </c>
      <c r="C2440" s="3">
        <v>40422</v>
      </c>
      <c r="D2440" s="3">
        <v>40422</v>
      </c>
      <c r="E2440" s="3">
        <v>0</v>
      </c>
      <c r="F2440" s="3">
        <v>0</v>
      </c>
      <c r="G2440" s="3">
        <v>0</v>
      </c>
      <c r="H2440" s="3">
        <v>39630.449999999997</v>
      </c>
      <c r="I2440" s="3">
        <v>9788.6</v>
      </c>
      <c r="J2440" s="3">
        <v>0</v>
      </c>
      <c r="K2440" s="3">
        <v>0</v>
      </c>
      <c r="L2440" s="3">
        <v>0</v>
      </c>
      <c r="M2440" s="3"/>
      <c r="N2440" s="3">
        <v>-4538.8900000000003</v>
      </c>
      <c r="O2440" s="3">
        <v>0.84</v>
      </c>
      <c r="P2440" s="3">
        <v>44881</v>
      </c>
      <c r="Q2440" s="1">
        <v>45017</v>
      </c>
      <c r="R2440" t="s">
        <v>2550</v>
      </c>
    </row>
    <row r="2441" spans="1:18" x14ac:dyDescent="0.25">
      <c r="A2441" t="s">
        <v>1959</v>
      </c>
      <c r="B2441" t="s">
        <v>946</v>
      </c>
      <c r="C2441" s="3">
        <v>58058</v>
      </c>
      <c r="D2441" s="3">
        <v>58058</v>
      </c>
      <c r="E2441" s="3" t="s">
        <v>59</v>
      </c>
      <c r="F2441" s="3" t="s">
        <v>59</v>
      </c>
      <c r="G2441" s="3">
        <v>0</v>
      </c>
      <c r="H2441" s="3">
        <v>39630.449999999997</v>
      </c>
      <c r="I2441" s="3">
        <v>9310.3700000000008</v>
      </c>
      <c r="J2441" s="3">
        <v>595.20000000000005</v>
      </c>
      <c r="K2441" s="3">
        <v>0</v>
      </c>
      <c r="L2441" s="3">
        <v>0</v>
      </c>
      <c r="M2441" s="3"/>
      <c r="N2441" s="3">
        <v>13371.6</v>
      </c>
      <c r="O2441" s="3">
        <v>0.38</v>
      </c>
      <c r="P2441" s="3">
        <v>62908</v>
      </c>
      <c r="Q2441" s="1">
        <v>45017</v>
      </c>
      <c r="R2441" t="s">
        <v>2543</v>
      </c>
    </row>
    <row r="2442" spans="1:18" x14ac:dyDescent="0.25">
      <c r="A2442" t="s">
        <v>1960</v>
      </c>
      <c r="B2442" t="s">
        <v>1434</v>
      </c>
      <c r="C2442" s="3">
        <v>40799</v>
      </c>
      <c r="D2442" s="3">
        <v>40798</v>
      </c>
      <c r="E2442" s="3">
        <v>1</v>
      </c>
      <c r="F2442" s="3">
        <v>680.03</v>
      </c>
      <c r="G2442" s="3">
        <v>0</v>
      </c>
      <c r="H2442" s="3">
        <v>39630.449999999997</v>
      </c>
      <c r="I2442" s="3">
        <v>10254.719999999999</v>
      </c>
      <c r="J2442" s="3">
        <v>0</v>
      </c>
      <c r="K2442" s="3">
        <v>0</v>
      </c>
      <c r="L2442" s="3">
        <v>0</v>
      </c>
      <c r="M2442" s="3"/>
      <c r="N2442" s="3">
        <v>0</v>
      </c>
      <c r="O2442" s="3">
        <v>0.8</v>
      </c>
      <c r="P2442" s="3">
        <v>50567</v>
      </c>
      <c r="Q2442" s="1">
        <v>45017</v>
      </c>
      <c r="R2442" t="s">
        <v>2549</v>
      </c>
    </row>
    <row r="2443" spans="1:18" x14ac:dyDescent="0.25">
      <c r="A2443" t="s">
        <v>1961</v>
      </c>
      <c r="B2443" t="s">
        <v>1434</v>
      </c>
      <c r="C2443" s="3">
        <v>40898</v>
      </c>
      <c r="D2443" s="3">
        <v>40898</v>
      </c>
      <c r="E2443" s="3">
        <v>0</v>
      </c>
      <c r="F2443" s="3">
        <v>682</v>
      </c>
      <c r="G2443" s="3">
        <v>0</v>
      </c>
      <c r="H2443" s="3">
        <v>39630.449999999997</v>
      </c>
      <c r="I2443" s="3">
        <v>10375.799999999999</v>
      </c>
      <c r="J2443" s="3">
        <v>0</v>
      </c>
      <c r="K2443" s="3">
        <v>0</v>
      </c>
      <c r="L2443" s="3">
        <v>0</v>
      </c>
      <c r="M2443" s="3"/>
      <c r="N2443" s="3">
        <v>0</v>
      </c>
      <c r="O2443" s="3">
        <v>0.75</v>
      </c>
      <c r="P2443" s="3">
        <v>50689</v>
      </c>
      <c r="Q2443" s="1">
        <v>45017</v>
      </c>
      <c r="R2443" t="s">
        <v>2549</v>
      </c>
    </row>
    <row r="2444" spans="1:18" x14ac:dyDescent="0.25">
      <c r="A2444" t="s">
        <v>1962</v>
      </c>
      <c r="B2444" t="s">
        <v>1331</v>
      </c>
      <c r="C2444" s="3">
        <v>3194118</v>
      </c>
      <c r="D2444" s="3">
        <v>0</v>
      </c>
      <c r="E2444" s="3">
        <v>1981536.24</v>
      </c>
      <c r="F2444" s="3" t="s">
        <v>72</v>
      </c>
      <c r="G2444" s="3">
        <v>0</v>
      </c>
      <c r="H2444" s="3">
        <v>39630.449999999997</v>
      </c>
      <c r="I2444" s="3">
        <v>9758.33</v>
      </c>
      <c r="J2444" s="3">
        <v>624</v>
      </c>
      <c r="K2444" s="3">
        <v>0</v>
      </c>
      <c r="L2444" s="3">
        <v>0</v>
      </c>
      <c r="M2444" s="3"/>
      <c r="N2444" s="3">
        <v>0</v>
      </c>
      <c r="O2444" s="3">
        <v>0.41</v>
      </c>
      <c r="P2444" s="3">
        <v>3343208</v>
      </c>
      <c r="Q2444" s="1">
        <v>45017</v>
      </c>
      <c r="R2444" t="s">
        <v>2551</v>
      </c>
    </row>
    <row r="2445" spans="1:18" x14ac:dyDescent="0.25">
      <c r="A2445" t="s">
        <v>1963</v>
      </c>
      <c r="B2445" t="s">
        <v>946</v>
      </c>
      <c r="C2445" s="3">
        <v>60146</v>
      </c>
      <c r="D2445" s="3">
        <v>60146</v>
      </c>
      <c r="E2445" s="3" t="s">
        <v>59</v>
      </c>
      <c r="F2445" s="3" t="s">
        <v>59</v>
      </c>
      <c r="G2445" s="3">
        <v>0</v>
      </c>
      <c r="H2445" s="3">
        <v>39630.449999999997</v>
      </c>
      <c r="I2445" s="3">
        <v>10266.83</v>
      </c>
      <c r="J2445" s="3">
        <v>655.20000000000005</v>
      </c>
      <c r="K2445" s="3">
        <v>0</v>
      </c>
      <c r="L2445" s="3">
        <v>0</v>
      </c>
      <c r="M2445" s="3"/>
      <c r="N2445" s="3">
        <v>14537.93</v>
      </c>
      <c r="O2445" s="3">
        <v>0.59</v>
      </c>
      <c r="P2445" s="3">
        <v>65091</v>
      </c>
      <c r="Q2445" s="1">
        <v>45017</v>
      </c>
      <c r="R2445" t="s">
        <v>2543</v>
      </c>
    </row>
    <row r="2446" spans="1:18" x14ac:dyDescent="0.25">
      <c r="A2446" t="s">
        <v>1964</v>
      </c>
      <c r="B2446" t="s">
        <v>946</v>
      </c>
      <c r="C2446" s="3">
        <v>59882</v>
      </c>
      <c r="D2446" s="3">
        <v>59882</v>
      </c>
      <c r="E2446" s="3" t="s">
        <v>59</v>
      </c>
      <c r="F2446" s="3" t="s">
        <v>59</v>
      </c>
      <c r="G2446" s="3">
        <v>0</v>
      </c>
      <c r="H2446" s="3">
        <v>39630.449999999997</v>
      </c>
      <c r="I2446" s="3">
        <v>10145.76</v>
      </c>
      <c r="J2446" s="3">
        <v>648</v>
      </c>
      <c r="K2446" s="3">
        <v>0</v>
      </c>
      <c r="L2446" s="3">
        <v>0</v>
      </c>
      <c r="M2446" s="3"/>
      <c r="N2446" s="3">
        <v>14389.9</v>
      </c>
      <c r="O2446" s="3">
        <v>0.89</v>
      </c>
      <c r="P2446" s="3">
        <v>64815</v>
      </c>
      <c r="Q2446" s="1">
        <v>45017</v>
      </c>
      <c r="R2446" t="s">
        <v>2543</v>
      </c>
    </row>
    <row r="2447" spans="1:18" x14ac:dyDescent="0.25">
      <c r="A2447" t="s">
        <v>1965</v>
      </c>
      <c r="B2447" t="s">
        <v>500</v>
      </c>
      <c r="C2447" s="3">
        <v>46725</v>
      </c>
      <c r="D2447" s="3">
        <v>46725</v>
      </c>
      <c r="E2447" s="3">
        <v>0</v>
      </c>
      <c r="F2447" s="3">
        <v>0</v>
      </c>
      <c r="G2447" s="3">
        <v>0</v>
      </c>
      <c r="H2447" s="3">
        <v>39630.449999999997</v>
      </c>
      <c r="I2447" s="3">
        <v>11423.06</v>
      </c>
      <c r="J2447" s="3">
        <v>730.8</v>
      </c>
      <c r="K2447" s="3">
        <v>0</v>
      </c>
      <c r="L2447" s="3">
        <v>0</v>
      </c>
      <c r="M2447" s="3"/>
      <c r="N2447" s="3">
        <v>0</v>
      </c>
      <c r="O2447" s="3">
        <v>0.69</v>
      </c>
      <c r="P2447" s="3">
        <v>51785</v>
      </c>
      <c r="Q2447" s="1">
        <v>45017</v>
      </c>
      <c r="R2447" t="s">
        <v>500</v>
      </c>
    </row>
    <row r="2448" spans="1:18" x14ac:dyDescent="0.25">
      <c r="A2448" t="s">
        <v>997</v>
      </c>
      <c r="B2448" t="s">
        <v>1233</v>
      </c>
      <c r="C2448" s="3">
        <v>295980</v>
      </c>
      <c r="D2448" s="3">
        <v>300842</v>
      </c>
      <c r="E2448" s="3">
        <v>0</v>
      </c>
      <c r="F2448" s="3">
        <v>4862</v>
      </c>
      <c r="G2448" s="3">
        <v>4862</v>
      </c>
      <c r="H2448" s="3">
        <v>39630.449999999997</v>
      </c>
      <c r="I2448" s="3">
        <v>198538.49</v>
      </c>
      <c r="J2448" s="3">
        <v>12670.8</v>
      </c>
      <c r="K2448" s="3">
        <v>19384.669999999998</v>
      </c>
      <c r="L2448" s="3">
        <v>0</v>
      </c>
      <c r="M2448" s="3"/>
      <c r="N2448" s="3">
        <v>27276</v>
      </c>
      <c r="O2448" s="3">
        <v>0.59</v>
      </c>
      <c r="P2448" s="3">
        <v>297501</v>
      </c>
      <c r="Q2448" s="1">
        <v>45017</v>
      </c>
      <c r="R2448" t="s">
        <v>998</v>
      </c>
    </row>
    <row r="2449" spans="1:18" x14ac:dyDescent="0.25">
      <c r="A2449" t="s">
        <v>1968</v>
      </c>
      <c r="B2449" t="s">
        <v>83</v>
      </c>
      <c r="C2449" s="3">
        <v>50323</v>
      </c>
      <c r="D2449" s="3">
        <v>51162</v>
      </c>
      <c r="E2449" s="3">
        <v>0</v>
      </c>
      <c r="F2449" s="3">
        <v>839</v>
      </c>
      <c r="G2449" s="3">
        <v>839</v>
      </c>
      <c r="H2449" s="3">
        <v>39630.449999999997</v>
      </c>
      <c r="I2449" s="3">
        <v>14637.5</v>
      </c>
      <c r="J2449" s="3">
        <v>0</v>
      </c>
      <c r="K2449" s="3">
        <v>1429.55</v>
      </c>
      <c r="L2449" s="3">
        <v>0</v>
      </c>
      <c r="M2449" s="3"/>
      <c r="N2449" s="3">
        <v>0</v>
      </c>
      <c r="O2449" s="3">
        <v>0.5</v>
      </c>
      <c r="P2449" s="3">
        <v>55698</v>
      </c>
      <c r="Q2449" s="1">
        <v>45017</v>
      </c>
      <c r="R2449" t="s">
        <v>83</v>
      </c>
    </row>
    <row r="2450" spans="1:18" x14ac:dyDescent="0.25">
      <c r="A2450" t="s">
        <v>1000</v>
      </c>
      <c r="B2450" t="s">
        <v>1001</v>
      </c>
      <c r="C2450" s="3">
        <v>40089</v>
      </c>
      <c r="D2450" s="3">
        <v>40089</v>
      </c>
      <c r="E2450" s="3">
        <v>0</v>
      </c>
      <c r="F2450" s="3">
        <v>0</v>
      </c>
      <c r="G2450" s="3">
        <v>0</v>
      </c>
      <c r="H2450" s="3">
        <v>39630.449999999997</v>
      </c>
      <c r="I2450" s="3">
        <v>8384.18</v>
      </c>
      <c r="J2450" s="3">
        <v>0</v>
      </c>
      <c r="K2450" s="3">
        <v>818.88</v>
      </c>
      <c r="L2450" s="3">
        <v>0</v>
      </c>
      <c r="M2450" s="3"/>
      <c r="N2450" s="3">
        <v>-4411.28</v>
      </c>
      <c r="O2450" s="3">
        <v>0.77</v>
      </c>
      <c r="P2450" s="3">
        <v>44423</v>
      </c>
      <c r="Q2450" s="1">
        <v>45017</v>
      </c>
      <c r="R2450" t="s">
        <v>2552</v>
      </c>
    </row>
    <row r="2451" spans="1:18" x14ac:dyDescent="0.25">
      <c r="A2451" t="s">
        <v>1002</v>
      </c>
      <c r="B2451" t="s">
        <v>1003</v>
      </c>
      <c r="C2451" s="3">
        <v>40038</v>
      </c>
      <c r="D2451" s="3">
        <v>40038</v>
      </c>
      <c r="E2451" s="3">
        <v>0</v>
      </c>
      <c r="F2451" s="3">
        <v>0</v>
      </c>
      <c r="G2451" s="3">
        <v>0</v>
      </c>
      <c r="H2451" s="3">
        <v>39630.449999999997</v>
      </c>
      <c r="I2451" s="3">
        <v>8329.69</v>
      </c>
      <c r="J2451" s="3">
        <v>0</v>
      </c>
      <c r="K2451" s="3">
        <v>811.66</v>
      </c>
      <c r="L2451" s="3">
        <v>0</v>
      </c>
      <c r="M2451" s="3"/>
      <c r="N2451" s="3">
        <v>-4404.7299999999996</v>
      </c>
      <c r="O2451" s="3">
        <v>0.93</v>
      </c>
      <c r="P2451" s="3">
        <v>44368</v>
      </c>
      <c r="Q2451" s="1">
        <v>45017</v>
      </c>
      <c r="R2451" t="s">
        <v>2553</v>
      </c>
    </row>
    <row r="2452" spans="1:18" x14ac:dyDescent="0.25">
      <c r="A2452" t="s">
        <v>2234</v>
      </c>
      <c r="B2452" t="s">
        <v>1437</v>
      </c>
      <c r="C2452" s="3">
        <v>42459</v>
      </c>
      <c r="D2452" s="3">
        <v>43156</v>
      </c>
      <c r="E2452" s="3">
        <v>0</v>
      </c>
      <c r="F2452" s="3">
        <v>697</v>
      </c>
      <c r="G2452" s="3">
        <v>697</v>
      </c>
      <c r="H2452" s="3">
        <v>39630.449999999997</v>
      </c>
      <c r="I2452" s="3">
        <v>6846.57</v>
      </c>
      <c r="J2452" s="3">
        <v>0</v>
      </c>
      <c r="K2452" s="3">
        <v>586.69000000000005</v>
      </c>
      <c r="L2452" s="3">
        <v>0</v>
      </c>
      <c r="M2452" s="3"/>
      <c r="N2452" s="3">
        <v>0</v>
      </c>
      <c r="O2452" s="3">
        <v>0.28999999999999998</v>
      </c>
      <c r="P2452" s="3">
        <v>47064</v>
      </c>
      <c r="Q2452" s="1">
        <v>45017</v>
      </c>
      <c r="R2452" t="s">
        <v>2554</v>
      </c>
    </row>
    <row r="2453" spans="1:18" x14ac:dyDescent="0.25">
      <c r="A2453" t="s">
        <v>1006</v>
      </c>
      <c r="B2453" t="s">
        <v>1007</v>
      </c>
      <c r="C2453" s="3">
        <v>37289</v>
      </c>
      <c r="D2453" s="3">
        <v>37289</v>
      </c>
      <c r="E2453" s="3">
        <v>0</v>
      </c>
      <c r="F2453" s="3">
        <v>0</v>
      </c>
      <c r="G2453" s="3">
        <v>0</v>
      </c>
      <c r="H2453" s="3">
        <v>39630.449999999997</v>
      </c>
      <c r="I2453" s="3">
        <v>5242.38</v>
      </c>
      <c r="J2453" s="3">
        <v>0</v>
      </c>
      <c r="K2453" s="3">
        <v>586.69000000000005</v>
      </c>
      <c r="L2453" s="3">
        <v>0</v>
      </c>
      <c r="M2453" s="3"/>
      <c r="N2453" s="3">
        <v>-4119.51</v>
      </c>
      <c r="O2453" s="3">
        <v>0.99</v>
      </c>
      <c r="P2453" s="3">
        <v>41341</v>
      </c>
      <c r="Q2453" s="1">
        <v>45017</v>
      </c>
      <c r="R2453" t="s">
        <v>2555</v>
      </c>
    </row>
    <row r="2454" spans="1:18" x14ac:dyDescent="0.25">
      <c r="A2454" t="s">
        <v>1008</v>
      </c>
      <c r="B2454" t="s">
        <v>1009</v>
      </c>
      <c r="C2454" s="3">
        <v>52103</v>
      </c>
      <c r="D2454" s="3">
        <v>0</v>
      </c>
      <c r="E2454" s="3">
        <v>51899.45</v>
      </c>
      <c r="F2454" s="3">
        <v>2798.52</v>
      </c>
      <c r="G2454" s="3">
        <v>0</v>
      </c>
      <c r="H2454" s="3">
        <v>39630.449999999997</v>
      </c>
      <c r="I2454" s="3">
        <v>5097.09</v>
      </c>
      <c r="J2454" s="3">
        <v>0</v>
      </c>
      <c r="K2454" s="3">
        <v>586.69000000000005</v>
      </c>
      <c r="L2454" s="3">
        <v>0</v>
      </c>
      <c r="M2454" s="3"/>
      <c r="N2454" s="3">
        <v>6945</v>
      </c>
      <c r="O2454" s="3">
        <v>0.8</v>
      </c>
      <c r="P2454" s="3">
        <v>106958</v>
      </c>
      <c r="Q2454" s="1">
        <v>45017</v>
      </c>
      <c r="R2454" t="s">
        <v>2556</v>
      </c>
    </row>
    <row r="2455" spans="1:18" x14ac:dyDescent="0.25">
      <c r="A2455" t="s">
        <v>1974</v>
      </c>
      <c r="B2455" t="s">
        <v>122</v>
      </c>
      <c r="C2455" s="3">
        <v>46335</v>
      </c>
      <c r="D2455" s="3">
        <v>47108</v>
      </c>
      <c r="E2455" s="3">
        <v>0</v>
      </c>
      <c r="F2455" s="3">
        <v>773</v>
      </c>
      <c r="G2455" s="3">
        <v>773</v>
      </c>
      <c r="H2455" s="3">
        <v>39630.449999999997</v>
      </c>
      <c r="I2455" s="3">
        <v>10926.67</v>
      </c>
      <c r="J2455" s="3">
        <v>0</v>
      </c>
      <c r="K2455" s="3">
        <v>786.39</v>
      </c>
      <c r="L2455" s="3">
        <v>0</v>
      </c>
      <c r="M2455" s="3"/>
      <c r="N2455" s="3">
        <v>0</v>
      </c>
      <c r="O2455" s="3">
        <v>0.49</v>
      </c>
      <c r="P2455" s="3">
        <v>51344</v>
      </c>
      <c r="Q2455" s="1">
        <v>45017</v>
      </c>
      <c r="R2455" t="s">
        <v>122</v>
      </c>
    </row>
    <row r="2456" spans="1:18" x14ac:dyDescent="0.25">
      <c r="A2456" t="s">
        <v>1975</v>
      </c>
      <c r="B2456" t="s">
        <v>1012</v>
      </c>
      <c r="C2456" s="3">
        <v>65479</v>
      </c>
      <c r="D2456" s="3">
        <v>65479</v>
      </c>
      <c r="E2456" s="3">
        <v>0</v>
      </c>
      <c r="F2456" s="3">
        <v>0</v>
      </c>
      <c r="G2456" s="3">
        <v>0</v>
      </c>
      <c r="H2456" s="3">
        <v>39630.449999999997</v>
      </c>
      <c r="I2456" s="3">
        <v>15061.25</v>
      </c>
      <c r="J2456" s="3">
        <v>0</v>
      </c>
      <c r="K2456" s="3">
        <v>1470.52</v>
      </c>
      <c r="L2456" s="3">
        <v>0</v>
      </c>
      <c r="M2456" s="3"/>
      <c r="N2456" s="3">
        <v>15558.73</v>
      </c>
      <c r="O2456" s="3">
        <v>0.05</v>
      </c>
      <c r="P2456" s="3">
        <v>71721</v>
      </c>
      <c r="Q2456" s="1">
        <v>45017</v>
      </c>
      <c r="R2456" t="s">
        <v>2557</v>
      </c>
    </row>
    <row r="2457" spans="1:18" x14ac:dyDescent="0.25">
      <c r="A2457" t="s">
        <v>1976</v>
      </c>
      <c r="B2457" t="s">
        <v>1014</v>
      </c>
      <c r="C2457" s="3">
        <v>138526</v>
      </c>
      <c r="D2457" s="3">
        <v>140732</v>
      </c>
      <c r="E2457" s="3">
        <v>0</v>
      </c>
      <c r="F2457" s="3">
        <v>2206</v>
      </c>
      <c r="G2457" s="3">
        <v>2206</v>
      </c>
      <c r="H2457" s="3">
        <v>39630.449999999997</v>
      </c>
      <c r="I2457" s="3">
        <v>5436.09</v>
      </c>
      <c r="J2457" s="3">
        <v>0</v>
      </c>
      <c r="K2457" s="3">
        <v>531.08000000000004</v>
      </c>
      <c r="L2457" s="3">
        <v>0</v>
      </c>
      <c r="M2457" s="3"/>
      <c r="N2457" s="3">
        <v>6945</v>
      </c>
      <c r="O2457" s="3">
        <v>0.38</v>
      </c>
      <c r="P2457" s="3">
        <v>52543</v>
      </c>
      <c r="Q2457" s="1">
        <v>45017</v>
      </c>
      <c r="R2457" t="s">
        <v>2558</v>
      </c>
    </row>
    <row r="2458" spans="1:18" x14ac:dyDescent="0.25">
      <c r="A2458" t="s">
        <v>1978</v>
      </c>
      <c r="B2458" t="s">
        <v>1016</v>
      </c>
      <c r="C2458" s="3">
        <v>37870</v>
      </c>
      <c r="D2458" s="3">
        <v>37870</v>
      </c>
      <c r="E2458" s="3">
        <v>0</v>
      </c>
      <c r="F2458" s="3">
        <v>0</v>
      </c>
      <c r="G2458" s="3">
        <v>0</v>
      </c>
      <c r="H2458" s="3">
        <v>39630.449999999997</v>
      </c>
      <c r="I2458" s="3">
        <v>5242.38</v>
      </c>
      <c r="J2458" s="3">
        <v>325</v>
      </c>
      <c r="K2458" s="3">
        <v>517.83000000000004</v>
      </c>
      <c r="L2458" s="3">
        <v>0</v>
      </c>
      <c r="M2458" s="3"/>
      <c r="N2458" s="3">
        <v>-4120.05</v>
      </c>
      <c r="O2458" s="3">
        <v>0.39</v>
      </c>
      <c r="P2458" s="3">
        <v>41596</v>
      </c>
      <c r="Q2458" s="1">
        <v>45017</v>
      </c>
      <c r="R2458" t="s">
        <v>2559</v>
      </c>
    </row>
    <row r="2459" spans="1:18" x14ac:dyDescent="0.25">
      <c r="A2459" t="s">
        <v>1979</v>
      </c>
      <c r="B2459" t="s">
        <v>1018</v>
      </c>
      <c r="C2459" s="3">
        <v>37893</v>
      </c>
      <c r="D2459" s="3">
        <v>37893</v>
      </c>
      <c r="E2459" s="3">
        <v>0</v>
      </c>
      <c r="F2459" s="3">
        <v>0</v>
      </c>
      <c r="G2459" s="3">
        <v>0</v>
      </c>
      <c r="H2459" s="3">
        <v>39630.449999999997</v>
      </c>
      <c r="I2459" s="3">
        <v>5272.65</v>
      </c>
      <c r="J2459" s="3">
        <v>650</v>
      </c>
      <c r="K2459" s="3">
        <v>516.46</v>
      </c>
      <c r="L2459" s="3">
        <v>0</v>
      </c>
      <c r="M2459" s="3"/>
      <c r="N2459" s="3">
        <v>-4122.78</v>
      </c>
      <c r="O2459" s="3">
        <v>0.22</v>
      </c>
      <c r="P2459" s="3">
        <v>41947</v>
      </c>
      <c r="Q2459" s="1">
        <v>45017</v>
      </c>
      <c r="R2459" t="s">
        <v>2560</v>
      </c>
    </row>
    <row r="2460" spans="1:18" x14ac:dyDescent="0.25">
      <c r="A2460" t="s">
        <v>1980</v>
      </c>
      <c r="B2460" t="s">
        <v>1020</v>
      </c>
      <c r="C2460" s="3">
        <v>3840</v>
      </c>
      <c r="D2460" s="3">
        <v>3840</v>
      </c>
      <c r="E2460" s="3">
        <v>0</v>
      </c>
      <c r="F2460" s="3">
        <v>0</v>
      </c>
      <c r="G2460" s="3">
        <v>0</v>
      </c>
      <c r="H2460" s="3">
        <v>0</v>
      </c>
      <c r="I2460" s="3">
        <v>4261.7</v>
      </c>
      <c r="J2460" s="3">
        <v>0</v>
      </c>
      <c r="K2460" s="3">
        <v>0</v>
      </c>
      <c r="L2460" s="3">
        <v>0</v>
      </c>
      <c r="M2460" s="3"/>
      <c r="N2460" s="3">
        <v>0</v>
      </c>
      <c r="O2460" s="3">
        <v>0.3</v>
      </c>
      <c r="P2460" s="3">
        <v>4262</v>
      </c>
      <c r="Q2460" s="1">
        <v>45017</v>
      </c>
      <c r="R2460" t="s">
        <v>1020</v>
      </c>
    </row>
    <row r="2461" spans="1:18" x14ac:dyDescent="0.25">
      <c r="A2461" t="s">
        <v>1981</v>
      </c>
      <c r="B2461" t="s">
        <v>1022</v>
      </c>
      <c r="C2461" s="3">
        <v>3811</v>
      </c>
      <c r="D2461" s="3">
        <v>3811</v>
      </c>
      <c r="E2461" s="3">
        <v>0</v>
      </c>
      <c r="F2461" s="3">
        <v>0</v>
      </c>
      <c r="G2461" s="3">
        <v>0</v>
      </c>
      <c r="H2461" s="3">
        <v>0</v>
      </c>
      <c r="I2461" s="3">
        <v>4261.7</v>
      </c>
      <c r="J2461" s="3">
        <v>0</v>
      </c>
      <c r="K2461" s="3">
        <v>0</v>
      </c>
      <c r="L2461" s="3">
        <v>0</v>
      </c>
      <c r="M2461" s="3"/>
      <c r="N2461" s="3">
        <v>0</v>
      </c>
      <c r="O2461" s="3">
        <v>0.3</v>
      </c>
      <c r="P2461" s="3">
        <v>4262</v>
      </c>
      <c r="Q2461" s="1">
        <v>45017</v>
      </c>
      <c r="R2461" t="s">
        <v>1022</v>
      </c>
    </row>
    <row r="2462" spans="1:18" x14ac:dyDescent="0.25">
      <c r="A2462" t="s">
        <v>1982</v>
      </c>
      <c r="B2462" t="s">
        <v>1024</v>
      </c>
      <c r="C2462" s="3">
        <v>3840</v>
      </c>
      <c r="D2462" s="3">
        <v>3840</v>
      </c>
      <c r="E2462" s="3">
        <v>0</v>
      </c>
      <c r="F2462" s="3">
        <v>0</v>
      </c>
      <c r="G2462" s="3">
        <v>0</v>
      </c>
      <c r="H2462" s="3">
        <v>0</v>
      </c>
      <c r="I2462" s="3">
        <v>4261.7</v>
      </c>
      <c r="J2462" s="3">
        <v>0</v>
      </c>
      <c r="K2462" s="3">
        <v>0</v>
      </c>
      <c r="L2462" s="3">
        <v>0</v>
      </c>
      <c r="M2462" s="3"/>
      <c r="N2462" s="3">
        <v>0</v>
      </c>
      <c r="O2462" s="3">
        <v>0.3</v>
      </c>
      <c r="P2462" s="3">
        <v>4262</v>
      </c>
      <c r="Q2462" s="1">
        <v>45017</v>
      </c>
      <c r="R2462" t="s">
        <v>1024</v>
      </c>
    </row>
    <row r="2463" spans="1:18" x14ac:dyDescent="0.25">
      <c r="A2463" t="s">
        <v>1025</v>
      </c>
      <c r="B2463" t="s">
        <v>1026</v>
      </c>
      <c r="C2463" s="3">
        <v>0</v>
      </c>
      <c r="D2463" s="3">
        <v>0</v>
      </c>
      <c r="E2463" s="3">
        <v>0</v>
      </c>
      <c r="F2463" s="3">
        <v>0</v>
      </c>
      <c r="G2463" s="3">
        <v>0</v>
      </c>
      <c r="H2463" s="3">
        <v>0</v>
      </c>
      <c r="I2463" s="3">
        <v>0</v>
      </c>
      <c r="J2463" s="3">
        <v>0</v>
      </c>
      <c r="K2463" s="3">
        <v>0</v>
      </c>
      <c r="L2463" s="3">
        <v>0</v>
      </c>
      <c r="M2463" s="3"/>
      <c r="N2463" s="3">
        <v>0</v>
      </c>
      <c r="O2463" s="3">
        <v>0</v>
      </c>
      <c r="P2463" s="3">
        <v>0</v>
      </c>
      <c r="Q2463" s="1">
        <v>45017</v>
      </c>
      <c r="R2463" t="s">
        <v>1026</v>
      </c>
    </row>
    <row r="2464" spans="1:18" x14ac:dyDescent="0.25">
      <c r="A2464" t="s">
        <v>1440</v>
      </c>
      <c r="B2464" t="s">
        <v>1028</v>
      </c>
      <c r="C2464" s="3">
        <v>191422</v>
      </c>
      <c r="D2464" s="3">
        <v>0</v>
      </c>
      <c r="E2464" s="3">
        <v>96836.34</v>
      </c>
      <c r="F2464" s="3">
        <v>99427.48</v>
      </c>
      <c r="G2464" s="3">
        <v>0</v>
      </c>
      <c r="H2464" s="3">
        <v>0</v>
      </c>
      <c r="I2464" s="3">
        <v>0</v>
      </c>
      <c r="J2464" s="3">
        <v>0</v>
      </c>
      <c r="K2464" s="3">
        <v>0</v>
      </c>
      <c r="L2464" s="3">
        <v>0</v>
      </c>
      <c r="M2464" s="3"/>
      <c r="N2464" s="3">
        <v>0</v>
      </c>
      <c r="O2464" s="3">
        <v>0.18</v>
      </c>
      <c r="P2464" s="3">
        <v>196264</v>
      </c>
      <c r="Q2464" s="1">
        <v>45017</v>
      </c>
      <c r="R2464" t="s">
        <v>1028</v>
      </c>
    </row>
    <row r="2465" spans="1:18" x14ac:dyDescent="0.25">
      <c r="A2465" t="s">
        <v>0</v>
      </c>
      <c r="B2465" t="s">
        <v>1</v>
      </c>
      <c r="C2465" s="3">
        <v>48952</v>
      </c>
      <c r="D2465" s="3">
        <v>48952</v>
      </c>
      <c r="E2465" s="3">
        <v>0</v>
      </c>
      <c r="F2465" s="3">
        <v>0</v>
      </c>
      <c r="G2465" s="3">
        <v>0</v>
      </c>
      <c r="H2465" s="3">
        <v>41497.760000000002</v>
      </c>
      <c r="I2465" s="3">
        <v>8087.53</v>
      </c>
      <c r="J2465" s="3">
        <v>772.8</v>
      </c>
      <c r="K2465" s="3">
        <v>1185.0899999999999</v>
      </c>
      <c r="L2465" s="3">
        <v>0</v>
      </c>
      <c r="M2465" s="3">
        <v>11472.88</v>
      </c>
      <c r="N2465" s="3">
        <v>-5277.29</v>
      </c>
      <c r="O2465" s="3">
        <v>0.23</v>
      </c>
      <c r="P2465" s="3">
        <v>57739</v>
      </c>
      <c r="Q2465" s="1">
        <v>45047</v>
      </c>
      <c r="R2465" t="s">
        <v>2261</v>
      </c>
    </row>
    <row r="2466" spans="1:18" x14ac:dyDescent="0.25">
      <c r="A2466" t="s">
        <v>2</v>
      </c>
      <c r="B2466" t="s">
        <v>1</v>
      </c>
      <c r="C2466" s="3">
        <v>49025</v>
      </c>
      <c r="D2466" s="3">
        <v>49025</v>
      </c>
      <c r="E2466" s="3">
        <v>0</v>
      </c>
      <c r="F2466" s="3">
        <v>0</v>
      </c>
      <c r="G2466" s="3">
        <v>0</v>
      </c>
      <c r="H2466" s="3">
        <v>41497.760000000002</v>
      </c>
      <c r="I2466" s="3">
        <v>8131.96</v>
      </c>
      <c r="J2466" s="3">
        <v>778.8</v>
      </c>
      <c r="K2466" s="3">
        <v>1191.99</v>
      </c>
      <c r="L2466" s="3">
        <v>0</v>
      </c>
      <c r="M2466" s="3">
        <v>11535.92</v>
      </c>
      <c r="N2466" s="3">
        <v>-5284.55</v>
      </c>
      <c r="O2466" s="3">
        <v>0.12</v>
      </c>
      <c r="P2466" s="3">
        <v>57852</v>
      </c>
      <c r="Q2466" s="1">
        <v>45047</v>
      </c>
      <c r="R2466" t="s">
        <v>2261</v>
      </c>
    </row>
    <row r="2467" spans="1:18" x14ac:dyDescent="0.25">
      <c r="A2467" t="s">
        <v>3</v>
      </c>
      <c r="B2467" t="s">
        <v>4</v>
      </c>
      <c r="C2467" s="3">
        <v>49225</v>
      </c>
      <c r="D2467" s="3">
        <v>49225</v>
      </c>
      <c r="E2467" s="3">
        <v>0</v>
      </c>
      <c r="F2467" s="3">
        <v>0</v>
      </c>
      <c r="G2467" s="3">
        <v>0</v>
      </c>
      <c r="H2467" s="3">
        <v>41497.760000000002</v>
      </c>
      <c r="I2467" s="3">
        <v>8257.19</v>
      </c>
      <c r="J2467" s="3">
        <v>790.8</v>
      </c>
      <c r="K2467" s="3">
        <v>1209.92</v>
      </c>
      <c r="L2467" s="3">
        <v>0</v>
      </c>
      <c r="M2467" s="3">
        <v>11713.57</v>
      </c>
      <c r="N2467" s="3">
        <v>-5303.32</v>
      </c>
      <c r="O2467" s="3">
        <v>0.08</v>
      </c>
      <c r="P2467" s="3">
        <v>58166</v>
      </c>
      <c r="Q2467" s="1">
        <v>45047</v>
      </c>
      <c r="R2467" t="s">
        <v>2262</v>
      </c>
    </row>
    <row r="2468" spans="1:18" x14ac:dyDescent="0.25">
      <c r="A2468" t="s">
        <v>5</v>
      </c>
      <c r="B2468" t="s">
        <v>6</v>
      </c>
      <c r="C2468" s="3">
        <v>45859</v>
      </c>
      <c r="D2468" s="3">
        <v>45859</v>
      </c>
      <c r="E2468" s="3">
        <v>0</v>
      </c>
      <c r="F2468" s="3">
        <v>0</v>
      </c>
      <c r="G2468" s="3">
        <v>0</v>
      </c>
      <c r="H2468" s="3">
        <v>41497.760000000002</v>
      </c>
      <c r="I2468" s="3">
        <v>6156.54</v>
      </c>
      <c r="J2468" s="3">
        <v>589.20000000000005</v>
      </c>
      <c r="K2468" s="3">
        <v>902.61</v>
      </c>
      <c r="L2468" s="3">
        <v>0</v>
      </c>
      <c r="M2468" s="3">
        <v>8733.6</v>
      </c>
      <c r="N2468" s="3">
        <v>-4981.2700000000004</v>
      </c>
      <c r="O2468" s="3">
        <v>0.56000000000000005</v>
      </c>
      <c r="P2468" s="3">
        <v>52899</v>
      </c>
      <c r="Q2468" s="1">
        <v>45047</v>
      </c>
      <c r="R2468" t="s">
        <v>2263</v>
      </c>
    </row>
    <row r="2469" spans="1:18" x14ac:dyDescent="0.25">
      <c r="A2469" t="s">
        <v>7</v>
      </c>
      <c r="B2469" t="s">
        <v>6</v>
      </c>
      <c r="C2469" s="3">
        <v>45905</v>
      </c>
      <c r="D2469" s="3">
        <v>45905</v>
      </c>
      <c r="E2469" s="3">
        <v>0</v>
      </c>
      <c r="F2469" s="3">
        <v>0</v>
      </c>
      <c r="G2469" s="3">
        <v>0</v>
      </c>
      <c r="H2469" s="3">
        <v>41497.760000000002</v>
      </c>
      <c r="I2469" s="3">
        <v>6184.82</v>
      </c>
      <c r="J2469" s="3">
        <v>592.79999999999995</v>
      </c>
      <c r="K2469" s="3">
        <v>906.41</v>
      </c>
      <c r="L2469" s="3">
        <v>0</v>
      </c>
      <c r="M2469" s="3">
        <v>8773.7099999999991</v>
      </c>
      <c r="N2469" s="3">
        <v>-4985.51</v>
      </c>
      <c r="O2469" s="3">
        <v>0.01</v>
      </c>
      <c r="P2469" s="3">
        <v>52970</v>
      </c>
      <c r="Q2469" s="1">
        <v>45047</v>
      </c>
      <c r="R2469" t="s">
        <v>2263</v>
      </c>
    </row>
    <row r="2470" spans="1:18" x14ac:dyDescent="0.25">
      <c r="A2470" t="s">
        <v>8</v>
      </c>
      <c r="B2470" t="s">
        <v>9</v>
      </c>
      <c r="C2470" s="3">
        <v>45516</v>
      </c>
      <c r="D2470" s="3">
        <v>45516</v>
      </c>
      <c r="E2470" s="3">
        <v>0</v>
      </c>
      <c r="F2470" s="3">
        <v>0</v>
      </c>
      <c r="G2470" s="3">
        <v>0</v>
      </c>
      <c r="H2470" s="3">
        <v>41497.760000000002</v>
      </c>
      <c r="I2470" s="3">
        <v>5942.43</v>
      </c>
      <c r="J2470" s="3">
        <v>568.79999999999995</v>
      </c>
      <c r="K2470" s="3">
        <v>871.23</v>
      </c>
      <c r="L2470" s="3">
        <v>0</v>
      </c>
      <c r="M2470" s="3">
        <v>8429.8700000000008</v>
      </c>
      <c r="N2470" s="3">
        <v>-4948.58</v>
      </c>
      <c r="O2470" s="3">
        <v>0.49</v>
      </c>
      <c r="P2470" s="3">
        <v>52362</v>
      </c>
      <c r="Q2470" s="1">
        <v>45047</v>
      </c>
      <c r="R2470" t="s">
        <v>2264</v>
      </c>
    </row>
    <row r="2471" spans="1:18" x14ac:dyDescent="0.25">
      <c r="A2471" t="s">
        <v>10</v>
      </c>
      <c r="B2471" t="s">
        <v>1446</v>
      </c>
      <c r="C2471" s="3">
        <v>45433</v>
      </c>
      <c r="D2471" s="3">
        <v>0</v>
      </c>
      <c r="E2471" s="3">
        <v>45433</v>
      </c>
      <c r="F2471" s="3">
        <v>2271.65</v>
      </c>
      <c r="G2471" s="3">
        <v>0</v>
      </c>
      <c r="H2471" s="3">
        <v>41497.760000000002</v>
      </c>
      <c r="I2471" s="3">
        <v>5889.92</v>
      </c>
      <c r="J2471" s="3">
        <v>565.20000000000005</v>
      </c>
      <c r="K2471" s="3">
        <v>863.29</v>
      </c>
      <c r="L2471" s="3">
        <v>0</v>
      </c>
      <c r="M2471" s="3">
        <v>8355.3700000000008</v>
      </c>
      <c r="N2471" s="3">
        <v>0</v>
      </c>
      <c r="O2471" s="3">
        <v>0.81</v>
      </c>
      <c r="P2471" s="3">
        <v>104877</v>
      </c>
      <c r="Q2471" s="1">
        <v>45047</v>
      </c>
      <c r="R2471" t="s">
        <v>2265</v>
      </c>
    </row>
    <row r="2472" spans="1:18" x14ac:dyDescent="0.25">
      <c r="A2472" t="s">
        <v>12</v>
      </c>
      <c r="B2472" t="s">
        <v>13</v>
      </c>
      <c r="C2472" s="3">
        <v>75065</v>
      </c>
      <c r="D2472" s="3">
        <v>75065</v>
      </c>
      <c r="E2472" s="3">
        <v>0</v>
      </c>
      <c r="F2472" s="3">
        <v>0</v>
      </c>
      <c r="G2472" s="3">
        <v>0</v>
      </c>
      <c r="H2472" s="3">
        <v>41497.760000000002</v>
      </c>
      <c r="I2472" s="3">
        <v>8616.73</v>
      </c>
      <c r="J2472" s="3">
        <v>0</v>
      </c>
      <c r="K2472" s="3">
        <v>1262.69</v>
      </c>
      <c r="L2472" s="3">
        <v>19100.48</v>
      </c>
      <c r="M2472" s="3">
        <v>12223.6</v>
      </c>
      <c r="N2472" s="3">
        <v>-5358.41</v>
      </c>
      <c r="O2472" s="3">
        <v>0.15</v>
      </c>
      <c r="P2472" s="3">
        <v>77343</v>
      </c>
      <c r="Q2472" s="1">
        <v>45047</v>
      </c>
      <c r="R2472" t="s">
        <v>2266</v>
      </c>
    </row>
    <row r="2473" spans="1:18" x14ac:dyDescent="0.25">
      <c r="A2473" t="s">
        <v>14</v>
      </c>
      <c r="B2473" t="s">
        <v>1448</v>
      </c>
      <c r="C2473" s="3">
        <v>55946</v>
      </c>
      <c r="D2473" s="3">
        <v>55946</v>
      </c>
      <c r="E2473" s="3">
        <v>0</v>
      </c>
      <c r="F2473" s="3">
        <v>0</v>
      </c>
      <c r="G2473" s="3">
        <v>0</v>
      </c>
      <c r="H2473" s="3">
        <v>41497.760000000002</v>
      </c>
      <c r="I2473" s="3">
        <v>8632.89</v>
      </c>
      <c r="J2473" s="3">
        <v>0</v>
      </c>
      <c r="K2473" s="3">
        <v>1265.1099999999999</v>
      </c>
      <c r="L2473" s="3">
        <v>0</v>
      </c>
      <c r="M2473" s="3">
        <v>12246.52</v>
      </c>
      <c r="N2473" s="3">
        <v>2208.29</v>
      </c>
      <c r="O2473" s="3">
        <v>0.43</v>
      </c>
      <c r="P2473" s="3">
        <v>65851</v>
      </c>
      <c r="Q2473" s="1">
        <v>45047</v>
      </c>
      <c r="R2473" t="s">
        <v>2267</v>
      </c>
    </row>
    <row r="2474" spans="1:18" x14ac:dyDescent="0.25">
      <c r="A2474" t="s">
        <v>16</v>
      </c>
      <c r="B2474" t="s">
        <v>17</v>
      </c>
      <c r="C2474" s="3">
        <v>46694</v>
      </c>
      <c r="D2474" s="3">
        <v>46694</v>
      </c>
      <c r="E2474" s="3">
        <v>0</v>
      </c>
      <c r="F2474" s="3">
        <v>0</v>
      </c>
      <c r="G2474" s="3">
        <v>0</v>
      </c>
      <c r="H2474" s="3">
        <v>41497.760000000002</v>
      </c>
      <c r="I2474" s="3">
        <v>6677.66</v>
      </c>
      <c r="J2474" s="3">
        <v>638.4</v>
      </c>
      <c r="K2474" s="3">
        <v>978.49</v>
      </c>
      <c r="L2474" s="3">
        <v>0</v>
      </c>
      <c r="M2474" s="3">
        <v>9472.86</v>
      </c>
      <c r="N2474" s="3">
        <v>-5060.57</v>
      </c>
      <c r="O2474" s="3">
        <v>0.4</v>
      </c>
      <c r="P2474" s="3">
        <v>54205</v>
      </c>
      <c r="Q2474" s="1">
        <v>45047</v>
      </c>
      <c r="R2474" t="s">
        <v>2268</v>
      </c>
    </row>
    <row r="2475" spans="1:18" x14ac:dyDescent="0.25">
      <c r="A2475" t="s">
        <v>18</v>
      </c>
      <c r="B2475" t="s">
        <v>19</v>
      </c>
      <c r="C2475" s="3">
        <v>46675</v>
      </c>
      <c r="D2475" s="3">
        <v>46675</v>
      </c>
      <c r="E2475" s="3">
        <v>0</v>
      </c>
      <c r="F2475" s="3">
        <v>0</v>
      </c>
      <c r="G2475" s="3">
        <v>0</v>
      </c>
      <c r="H2475" s="3">
        <v>41497.760000000002</v>
      </c>
      <c r="I2475" s="3">
        <v>6665.54</v>
      </c>
      <c r="J2475" s="3">
        <v>638.4</v>
      </c>
      <c r="K2475" s="3">
        <v>976.77</v>
      </c>
      <c r="L2475" s="3">
        <v>0</v>
      </c>
      <c r="M2475" s="3">
        <v>9455.67</v>
      </c>
      <c r="N2475" s="3">
        <v>-5058.76</v>
      </c>
      <c r="O2475" s="3">
        <v>0.62</v>
      </c>
      <c r="P2475" s="3">
        <v>54176</v>
      </c>
      <c r="Q2475" s="1">
        <v>45047</v>
      </c>
      <c r="R2475" t="s">
        <v>2269</v>
      </c>
    </row>
    <row r="2476" spans="1:18" x14ac:dyDescent="0.25">
      <c r="A2476" t="s">
        <v>20</v>
      </c>
      <c r="B2476" t="s">
        <v>1046</v>
      </c>
      <c r="C2476" s="3">
        <v>46664</v>
      </c>
      <c r="D2476" s="3">
        <v>46664</v>
      </c>
      <c r="E2476" s="3">
        <v>0</v>
      </c>
      <c r="F2476" s="3">
        <v>0</v>
      </c>
      <c r="G2476" s="3">
        <v>0</v>
      </c>
      <c r="H2476" s="3">
        <v>41497.760000000002</v>
      </c>
      <c r="I2476" s="3">
        <v>5889.92</v>
      </c>
      <c r="J2476" s="3">
        <v>162</v>
      </c>
      <c r="K2476" s="3">
        <v>2498.14</v>
      </c>
      <c r="L2476" s="3">
        <v>0</v>
      </c>
      <c r="M2476" s="3">
        <v>8355.3700000000008</v>
      </c>
      <c r="N2476" s="3">
        <v>-4938.29</v>
      </c>
      <c r="O2476" s="3">
        <v>0.1</v>
      </c>
      <c r="P2476" s="3">
        <v>53465</v>
      </c>
      <c r="Q2476" s="1">
        <v>45047</v>
      </c>
      <c r="R2476" t="s">
        <v>21</v>
      </c>
    </row>
    <row r="2477" spans="1:18" x14ac:dyDescent="0.25">
      <c r="A2477" t="s">
        <v>22</v>
      </c>
      <c r="B2477" t="s">
        <v>23</v>
      </c>
      <c r="C2477" s="3">
        <v>55074</v>
      </c>
      <c r="D2477" s="3">
        <v>55215</v>
      </c>
      <c r="E2477" s="3">
        <v>0</v>
      </c>
      <c r="F2477" s="3">
        <v>0</v>
      </c>
      <c r="G2477" s="3">
        <v>141</v>
      </c>
      <c r="H2477" s="3">
        <v>41497.760000000002</v>
      </c>
      <c r="I2477" s="3">
        <v>12664.53</v>
      </c>
      <c r="J2477" s="3">
        <v>0</v>
      </c>
      <c r="K2477" s="3">
        <v>1856.27</v>
      </c>
      <c r="L2477" s="3">
        <v>0</v>
      </c>
      <c r="M2477" s="3">
        <v>17965.77</v>
      </c>
      <c r="N2477" s="3">
        <v>-5980.11</v>
      </c>
      <c r="O2477" s="3">
        <v>0.78</v>
      </c>
      <c r="P2477" s="3">
        <v>67864</v>
      </c>
      <c r="Q2477" s="1">
        <v>45047</v>
      </c>
      <c r="R2477" t="s">
        <v>2270</v>
      </c>
    </row>
    <row r="2478" spans="1:18" x14ac:dyDescent="0.25">
      <c r="A2478" t="s">
        <v>24</v>
      </c>
      <c r="B2478" t="s">
        <v>1453</v>
      </c>
      <c r="C2478" s="3">
        <v>53418</v>
      </c>
      <c r="D2478" s="3">
        <v>53500</v>
      </c>
      <c r="E2478" s="3">
        <v>0</v>
      </c>
      <c r="F2478" s="3">
        <v>0</v>
      </c>
      <c r="G2478" s="3">
        <v>82</v>
      </c>
      <c r="H2478" s="3">
        <v>41497.760000000002</v>
      </c>
      <c r="I2478" s="3">
        <v>8014.81</v>
      </c>
      <c r="J2478" s="3">
        <v>768</v>
      </c>
      <c r="K2478" s="3">
        <v>1174.74</v>
      </c>
      <c r="L2478" s="3">
        <v>0</v>
      </c>
      <c r="M2478" s="3">
        <v>11369.72</v>
      </c>
      <c r="N2478" s="3">
        <v>-5266.39</v>
      </c>
      <c r="O2478" s="3">
        <v>0.36</v>
      </c>
      <c r="P2478" s="3">
        <v>57477</v>
      </c>
      <c r="Q2478" s="1">
        <v>45047</v>
      </c>
      <c r="R2478" t="s">
        <v>2271</v>
      </c>
    </row>
    <row r="2479" spans="1:18" x14ac:dyDescent="0.25">
      <c r="A2479" t="s">
        <v>26</v>
      </c>
      <c r="B2479" t="s">
        <v>27</v>
      </c>
      <c r="C2479" s="3">
        <v>48849</v>
      </c>
      <c r="D2479" s="3">
        <v>48849</v>
      </c>
      <c r="E2479" s="3">
        <v>0</v>
      </c>
      <c r="F2479" s="3">
        <v>0</v>
      </c>
      <c r="G2479" s="3">
        <v>0</v>
      </c>
      <c r="H2479" s="3">
        <v>41497.760000000002</v>
      </c>
      <c r="I2479" s="3">
        <v>8014.81</v>
      </c>
      <c r="J2479" s="3">
        <v>780</v>
      </c>
      <c r="K2479" s="3">
        <v>1174.74</v>
      </c>
      <c r="L2479" s="3">
        <v>0</v>
      </c>
      <c r="M2479" s="3">
        <v>11369.72</v>
      </c>
      <c r="N2479" s="3">
        <v>-5266.39</v>
      </c>
      <c r="O2479" s="3">
        <v>0.36</v>
      </c>
      <c r="P2479" s="3">
        <v>57571</v>
      </c>
      <c r="Q2479" s="1">
        <v>45047</v>
      </c>
      <c r="R2479" t="s">
        <v>2272</v>
      </c>
    </row>
    <row r="2480" spans="1:18" x14ac:dyDescent="0.25">
      <c r="A2480" t="s">
        <v>28</v>
      </c>
      <c r="B2480" t="s">
        <v>1049</v>
      </c>
      <c r="C2480" s="3">
        <v>48800</v>
      </c>
      <c r="D2480" s="3">
        <v>48800</v>
      </c>
      <c r="E2480" s="3">
        <v>0</v>
      </c>
      <c r="F2480" s="3">
        <v>0</v>
      </c>
      <c r="G2480" s="3">
        <v>0</v>
      </c>
      <c r="H2480" s="3">
        <v>41497.760000000002</v>
      </c>
      <c r="I2480" s="3">
        <v>7990.57</v>
      </c>
      <c r="J2480" s="3">
        <v>766.8</v>
      </c>
      <c r="K2480" s="3">
        <v>1171.29</v>
      </c>
      <c r="L2480" s="3">
        <v>0</v>
      </c>
      <c r="M2480" s="3">
        <v>11335.34</v>
      </c>
      <c r="N2480" s="3">
        <v>-5262.76</v>
      </c>
      <c r="O2480" s="3">
        <v>0</v>
      </c>
      <c r="P2480" s="3">
        <v>57499</v>
      </c>
      <c r="Q2480" s="1">
        <v>45047</v>
      </c>
      <c r="R2480" t="s">
        <v>29</v>
      </c>
    </row>
    <row r="2481" spans="1:18" x14ac:dyDescent="0.25">
      <c r="A2481" t="s">
        <v>30</v>
      </c>
      <c r="B2481" t="s">
        <v>1457</v>
      </c>
      <c r="C2481" s="3">
        <v>55835</v>
      </c>
      <c r="D2481" s="3">
        <v>55835</v>
      </c>
      <c r="E2481" s="3">
        <v>0</v>
      </c>
      <c r="F2481" s="3">
        <v>2681.18</v>
      </c>
      <c r="G2481" s="3">
        <v>0</v>
      </c>
      <c r="H2481" s="3">
        <v>41497.760000000002</v>
      </c>
      <c r="I2481" s="3">
        <v>8039.05</v>
      </c>
      <c r="J2481" s="3">
        <v>770.4</v>
      </c>
      <c r="K2481" s="3">
        <v>1178.19</v>
      </c>
      <c r="L2481" s="3">
        <v>0</v>
      </c>
      <c r="M2481" s="3">
        <v>11404.11</v>
      </c>
      <c r="N2481" s="3">
        <v>0</v>
      </c>
      <c r="O2481" s="3">
        <v>0.31</v>
      </c>
      <c r="P2481" s="3">
        <v>65571</v>
      </c>
      <c r="Q2481" s="1">
        <v>45047</v>
      </c>
      <c r="R2481" t="s">
        <v>31</v>
      </c>
    </row>
    <row r="2482" spans="1:18" x14ac:dyDescent="0.25">
      <c r="A2482" t="s">
        <v>32</v>
      </c>
      <c r="B2482" t="s">
        <v>33</v>
      </c>
      <c r="C2482" s="3">
        <v>113163</v>
      </c>
      <c r="D2482" s="3">
        <v>55394</v>
      </c>
      <c r="E2482" s="3">
        <v>57769</v>
      </c>
      <c r="F2482" s="3">
        <v>3783.76</v>
      </c>
      <c r="G2482" s="3">
        <v>0</v>
      </c>
      <c r="H2482" s="3">
        <v>41497.760000000002</v>
      </c>
      <c r="I2482" s="3">
        <v>9456.99</v>
      </c>
      <c r="J2482" s="3">
        <v>904.8</v>
      </c>
      <c r="K2482" s="3">
        <v>1385.82</v>
      </c>
      <c r="L2482" s="3">
        <v>0</v>
      </c>
      <c r="M2482" s="3">
        <v>13415.59</v>
      </c>
      <c r="N2482" s="3">
        <v>0</v>
      </c>
      <c r="O2482" s="3">
        <v>0.28000000000000003</v>
      </c>
      <c r="P2482" s="3">
        <v>128214</v>
      </c>
      <c r="Q2482" s="1">
        <v>45047</v>
      </c>
      <c r="R2482" t="s">
        <v>33</v>
      </c>
    </row>
    <row r="2483" spans="1:18" x14ac:dyDescent="0.25">
      <c r="A2483" t="s">
        <v>34</v>
      </c>
      <c r="B2483" t="s">
        <v>35</v>
      </c>
      <c r="C2483" s="3">
        <v>51153</v>
      </c>
      <c r="D2483" s="3">
        <v>51153</v>
      </c>
      <c r="E2483" s="3">
        <v>0</v>
      </c>
      <c r="F2483" s="3">
        <v>0</v>
      </c>
      <c r="G2483" s="3">
        <v>0</v>
      </c>
      <c r="H2483" s="3">
        <v>41497.760000000002</v>
      </c>
      <c r="I2483" s="3">
        <v>9461.0300000000007</v>
      </c>
      <c r="J2483" s="3">
        <v>904.8</v>
      </c>
      <c r="K2483" s="3">
        <v>1386.51</v>
      </c>
      <c r="L2483" s="3">
        <v>0</v>
      </c>
      <c r="M2483" s="3">
        <v>13421.32</v>
      </c>
      <c r="N2483" s="3">
        <v>-5487.95</v>
      </c>
      <c r="O2483" s="3">
        <v>0.53</v>
      </c>
      <c r="P2483" s="3">
        <v>61184</v>
      </c>
      <c r="Q2483" s="1">
        <v>45047</v>
      </c>
      <c r="R2483" t="s">
        <v>2273</v>
      </c>
    </row>
    <row r="2484" spans="1:18" x14ac:dyDescent="0.25">
      <c r="A2484" t="s">
        <v>36</v>
      </c>
      <c r="B2484" t="s">
        <v>1460</v>
      </c>
      <c r="C2484" s="3">
        <v>49736</v>
      </c>
      <c r="D2484" s="3">
        <v>49736</v>
      </c>
      <c r="E2484" s="3">
        <v>0</v>
      </c>
      <c r="F2484" s="3">
        <v>2486.7800000000002</v>
      </c>
      <c r="G2484" s="3">
        <v>0</v>
      </c>
      <c r="H2484" s="3">
        <v>41497.760000000002</v>
      </c>
      <c r="I2484" s="3">
        <v>8576.33</v>
      </c>
      <c r="J2484" s="3">
        <v>820.8</v>
      </c>
      <c r="K2484" s="3">
        <v>1256.83</v>
      </c>
      <c r="L2484" s="3">
        <v>0</v>
      </c>
      <c r="M2484" s="3">
        <v>12166.29</v>
      </c>
      <c r="N2484" s="3">
        <v>7569.12</v>
      </c>
      <c r="O2484" s="3">
        <v>0.09</v>
      </c>
      <c r="P2484" s="3">
        <v>74374</v>
      </c>
      <c r="Q2484" s="1">
        <v>45047</v>
      </c>
      <c r="R2484" t="s">
        <v>2274</v>
      </c>
    </row>
    <row r="2485" spans="1:18" x14ac:dyDescent="0.25">
      <c r="A2485" t="s">
        <v>38</v>
      </c>
      <c r="B2485" t="s">
        <v>39</v>
      </c>
      <c r="C2485" s="3">
        <v>47860</v>
      </c>
      <c r="D2485" s="3">
        <v>47860</v>
      </c>
      <c r="E2485" s="3">
        <v>0</v>
      </c>
      <c r="F2485" s="3">
        <v>0</v>
      </c>
      <c r="G2485" s="3">
        <v>0</v>
      </c>
      <c r="H2485" s="3">
        <v>41497.760000000002</v>
      </c>
      <c r="I2485" s="3">
        <v>7404.81</v>
      </c>
      <c r="J2485" s="3">
        <v>709.2</v>
      </c>
      <c r="K2485" s="3">
        <v>1085.4100000000001</v>
      </c>
      <c r="L2485" s="3">
        <v>0</v>
      </c>
      <c r="M2485" s="3">
        <v>10504.39</v>
      </c>
      <c r="N2485" s="3">
        <v>-5172.5600000000004</v>
      </c>
      <c r="O2485" s="3">
        <v>0.99</v>
      </c>
      <c r="P2485" s="3">
        <v>56030</v>
      </c>
      <c r="Q2485" s="1">
        <v>45047</v>
      </c>
      <c r="R2485" t="s">
        <v>2275</v>
      </c>
    </row>
    <row r="2486" spans="1:18" x14ac:dyDescent="0.25">
      <c r="A2486" t="s">
        <v>40</v>
      </c>
      <c r="B2486" t="s">
        <v>41</v>
      </c>
      <c r="C2486" s="3">
        <v>44162</v>
      </c>
      <c r="D2486" s="3">
        <v>44162</v>
      </c>
      <c r="E2486" s="3">
        <v>0</v>
      </c>
      <c r="F2486" s="3">
        <v>0</v>
      </c>
      <c r="G2486" s="3">
        <v>0</v>
      </c>
      <c r="H2486" s="3">
        <v>41497.760000000002</v>
      </c>
      <c r="I2486" s="3">
        <v>5421.31</v>
      </c>
      <c r="J2486" s="3">
        <v>0</v>
      </c>
      <c r="K2486" s="3">
        <v>794.31</v>
      </c>
      <c r="L2486" s="3">
        <v>0</v>
      </c>
      <c r="M2486" s="3">
        <v>7690.61</v>
      </c>
      <c r="N2486" s="3">
        <v>2701.05</v>
      </c>
      <c r="O2486" s="3">
        <v>0.96</v>
      </c>
      <c r="P2486" s="3">
        <v>58106</v>
      </c>
      <c r="Q2486" s="1">
        <v>45047</v>
      </c>
      <c r="R2486" t="s">
        <v>2276</v>
      </c>
    </row>
    <row r="2487" spans="1:18" x14ac:dyDescent="0.25">
      <c r="A2487" t="s">
        <v>1051</v>
      </c>
      <c r="B2487" t="s">
        <v>1463</v>
      </c>
      <c r="C2487" s="3">
        <v>50928</v>
      </c>
      <c r="D2487" s="3">
        <v>45975</v>
      </c>
      <c r="E2487" s="3">
        <v>4953</v>
      </c>
      <c r="F2487" s="3">
        <v>1003.25</v>
      </c>
      <c r="G2487" s="3">
        <v>0</v>
      </c>
      <c r="H2487" s="3">
        <v>41497.760000000002</v>
      </c>
      <c r="I2487" s="3">
        <v>6055.54</v>
      </c>
      <c r="J2487" s="3">
        <v>580.79999999999995</v>
      </c>
      <c r="K2487" s="3">
        <v>887.44</v>
      </c>
      <c r="L2487" s="3">
        <v>0</v>
      </c>
      <c r="M2487" s="3">
        <v>8590.33</v>
      </c>
      <c r="N2487" s="3">
        <v>0</v>
      </c>
      <c r="O2487" s="3">
        <v>0.88</v>
      </c>
      <c r="P2487" s="3">
        <v>63569</v>
      </c>
      <c r="Q2487" s="1">
        <v>45047</v>
      </c>
      <c r="R2487" t="s">
        <v>2277</v>
      </c>
    </row>
    <row r="2488" spans="1:18" x14ac:dyDescent="0.25">
      <c r="A2488" t="s">
        <v>1052</v>
      </c>
      <c r="B2488" t="s">
        <v>1239</v>
      </c>
      <c r="C2488" s="3">
        <v>979237</v>
      </c>
      <c r="D2488" s="3">
        <v>0</v>
      </c>
      <c r="E2488" s="3">
        <v>701339.48</v>
      </c>
      <c r="F2488" s="3">
        <v>312964.49</v>
      </c>
      <c r="G2488" s="3">
        <v>0</v>
      </c>
      <c r="H2488" s="3">
        <v>41497.760000000002</v>
      </c>
      <c r="I2488" s="3">
        <v>7437.13</v>
      </c>
      <c r="J2488" s="3">
        <v>0</v>
      </c>
      <c r="K2488" s="3">
        <v>1089.9000000000001</v>
      </c>
      <c r="L2488" s="3">
        <v>0</v>
      </c>
      <c r="M2488" s="3">
        <v>10550.23</v>
      </c>
      <c r="N2488" s="3">
        <v>0</v>
      </c>
      <c r="O2488" s="3">
        <v>0.01</v>
      </c>
      <c r="P2488" s="3">
        <v>1074879</v>
      </c>
      <c r="Q2488" s="1">
        <v>45047</v>
      </c>
      <c r="R2488" t="s">
        <v>2278</v>
      </c>
    </row>
    <row r="2489" spans="1:18" x14ac:dyDescent="0.25">
      <c r="A2489" t="s">
        <v>46</v>
      </c>
      <c r="B2489" t="s">
        <v>47</v>
      </c>
      <c r="C2489" s="3">
        <v>100612</v>
      </c>
      <c r="D2489" s="3">
        <v>100612</v>
      </c>
      <c r="E2489" s="3">
        <v>0</v>
      </c>
      <c r="F2489" s="3">
        <v>0</v>
      </c>
      <c r="G2489" s="3">
        <v>0</v>
      </c>
      <c r="H2489" s="3">
        <v>41497.760000000002</v>
      </c>
      <c r="I2489" s="3">
        <v>8733.8799999999992</v>
      </c>
      <c r="J2489" s="3">
        <v>0</v>
      </c>
      <c r="K2489" s="3">
        <v>1280.28</v>
      </c>
      <c r="L2489" s="3">
        <v>0</v>
      </c>
      <c r="M2489" s="3">
        <v>12389.79</v>
      </c>
      <c r="N2489" s="3">
        <v>0</v>
      </c>
      <c r="O2489" s="3">
        <v>0.28999999999999998</v>
      </c>
      <c r="P2489" s="3">
        <v>63902</v>
      </c>
      <c r="Q2489" s="1">
        <v>45047</v>
      </c>
      <c r="R2489" t="s">
        <v>47</v>
      </c>
    </row>
    <row r="2490" spans="1:18" x14ac:dyDescent="0.25">
      <c r="A2490" t="s">
        <v>48</v>
      </c>
      <c r="B2490" t="s">
        <v>49</v>
      </c>
      <c r="C2490" s="3">
        <v>59866</v>
      </c>
      <c r="D2490" s="3">
        <v>59866</v>
      </c>
      <c r="E2490" s="3">
        <v>0</v>
      </c>
      <c r="F2490" s="3">
        <v>0</v>
      </c>
      <c r="G2490" s="3">
        <v>0</v>
      </c>
      <c r="H2490" s="3">
        <v>41497.760000000002</v>
      </c>
      <c r="I2490" s="3">
        <v>11626.32</v>
      </c>
      <c r="J2490" s="3">
        <v>1112.4000000000001</v>
      </c>
      <c r="K2490" s="3">
        <v>1703.83</v>
      </c>
      <c r="L2490" s="3">
        <v>0</v>
      </c>
      <c r="M2490" s="3">
        <v>16492.98</v>
      </c>
      <c r="N2490" s="3">
        <v>0</v>
      </c>
      <c r="O2490" s="3">
        <v>0.71</v>
      </c>
      <c r="P2490" s="3">
        <v>72434</v>
      </c>
      <c r="Q2490" s="1">
        <v>45047</v>
      </c>
      <c r="R2490" t="s">
        <v>49</v>
      </c>
    </row>
    <row r="2491" spans="1:18" x14ac:dyDescent="0.25">
      <c r="A2491" t="s">
        <v>50</v>
      </c>
      <c r="B2491" t="s">
        <v>51</v>
      </c>
      <c r="C2491" s="3">
        <v>63088</v>
      </c>
      <c r="D2491" s="3">
        <v>63088</v>
      </c>
      <c r="E2491" s="3">
        <v>0</v>
      </c>
      <c r="F2491" s="3">
        <v>0</v>
      </c>
      <c r="G2491" s="3">
        <v>0</v>
      </c>
      <c r="H2491" s="3">
        <v>41497.760000000002</v>
      </c>
      <c r="I2491" s="3">
        <v>14179.43</v>
      </c>
      <c r="J2491" s="3">
        <v>134.4</v>
      </c>
      <c r="K2491" s="3">
        <v>2078.39</v>
      </c>
      <c r="L2491" s="3">
        <v>0</v>
      </c>
      <c r="M2491" s="3">
        <v>20114.79</v>
      </c>
      <c r="N2491" s="3">
        <v>0</v>
      </c>
      <c r="O2491" s="3">
        <v>0.23</v>
      </c>
      <c r="P2491" s="3">
        <v>78005</v>
      </c>
      <c r="Q2491" s="1">
        <v>45047</v>
      </c>
      <c r="R2491" t="s">
        <v>51</v>
      </c>
    </row>
    <row r="2492" spans="1:18" x14ac:dyDescent="0.25">
      <c r="A2492" t="s">
        <v>52</v>
      </c>
      <c r="B2492" t="s">
        <v>1055</v>
      </c>
      <c r="C2492" s="3">
        <v>56509</v>
      </c>
      <c r="D2492" s="3">
        <v>57437</v>
      </c>
      <c r="E2492" s="3">
        <v>0</v>
      </c>
      <c r="F2492" s="3">
        <v>928</v>
      </c>
      <c r="G2492" s="3">
        <v>928</v>
      </c>
      <c r="H2492" s="3">
        <v>41497.760000000002</v>
      </c>
      <c r="I2492" s="3">
        <v>8337.99</v>
      </c>
      <c r="J2492" s="3">
        <v>0</v>
      </c>
      <c r="K2492" s="3">
        <v>1222.3399999999999</v>
      </c>
      <c r="L2492" s="3">
        <v>3135.24</v>
      </c>
      <c r="M2492" s="3">
        <v>11828.18</v>
      </c>
      <c r="N2492" s="3">
        <v>0</v>
      </c>
      <c r="O2492" s="3">
        <v>0.49</v>
      </c>
      <c r="P2492" s="3">
        <v>66022</v>
      </c>
      <c r="Q2492" s="1">
        <v>45047</v>
      </c>
      <c r="R2492" t="s">
        <v>2279</v>
      </c>
    </row>
    <row r="2493" spans="1:18" x14ac:dyDescent="0.25">
      <c r="A2493" t="s">
        <v>54</v>
      </c>
      <c r="B2493" t="s">
        <v>35</v>
      </c>
      <c r="C2493" s="3">
        <v>51577</v>
      </c>
      <c r="D2493" s="3">
        <v>51577</v>
      </c>
      <c r="E2493" s="3">
        <v>0</v>
      </c>
      <c r="F2493" s="3">
        <v>0</v>
      </c>
      <c r="G2493" s="3">
        <v>0</v>
      </c>
      <c r="H2493" s="3">
        <v>41497.760000000002</v>
      </c>
      <c r="I2493" s="3">
        <v>9727.65</v>
      </c>
      <c r="J2493" s="3">
        <v>927.6</v>
      </c>
      <c r="K2493" s="3">
        <v>1422.38</v>
      </c>
      <c r="L2493" s="3">
        <v>0</v>
      </c>
      <c r="M2493" s="3">
        <v>13799.54</v>
      </c>
      <c r="N2493" s="3">
        <v>-5526.09</v>
      </c>
      <c r="O2493" s="3">
        <v>0.16</v>
      </c>
      <c r="P2493" s="3">
        <v>61849</v>
      </c>
      <c r="Q2493" s="1">
        <v>45047</v>
      </c>
      <c r="R2493" t="s">
        <v>2273</v>
      </c>
    </row>
    <row r="2494" spans="1:18" x14ac:dyDescent="0.25">
      <c r="A2494" t="s">
        <v>55</v>
      </c>
      <c r="B2494" t="s">
        <v>33</v>
      </c>
      <c r="C2494" s="3">
        <v>125516</v>
      </c>
      <c r="D2494" s="3">
        <v>61476</v>
      </c>
      <c r="E2494" s="3">
        <v>64040</v>
      </c>
      <c r="F2494" s="3">
        <v>4195.29</v>
      </c>
      <c r="G2494" s="3">
        <v>0</v>
      </c>
      <c r="H2494" s="3">
        <v>41497.760000000002</v>
      </c>
      <c r="I2494" s="3">
        <v>12947.31</v>
      </c>
      <c r="J2494" s="3">
        <v>1238.4000000000001</v>
      </c>
      <c r="K2494" s="3">
        <v>1897.66</v>
      </c>
      <c r="L2494" s="3">
        <v>0</v>
      </c>
      <c r="M2494" s="3">
        <v>18366.919999999998</v>
      </c>
      <c r="N2494" s="3">
        <v>0</v>
      </c>
      <c r="O2494" s="3">
        <v>0.66</v>
      </c>
      <c r="P2494" s="3">
        <v>144184</v>
      </c>
      <c r="Q2494" s="1">
        <v>45047</v>
      </c>
      <c r="R2494" t="s">
        <v>33</v>
      </c>
    </row>
    <row r="2495" spans="1:18" x14ac:dyDescent="0.25">
      <c r="A2495" t="s">
        <v>56</v>
      </c>
      <c r="B2495" t="s">
        <v>51</v>
      </c>
      <c r="C2495" s="3">
        <v>58854</v>
      </c>
      <c r="D2495" s="3">
        <v>58854</v>
      </c>
      <c r="E2495" s="3">
        <v>0</v>
      </c>
      <c r="F2495" s="3">
        <v>0</v>
      </c>
      <c r="G2495" s="3">
        <v>0</v>
      </c>
      <c r="H2495" s="3">
        <v>41497.760000000002</v>
      </c>
      <c r="I2495" s="3">
        <v>11044.6</v>
      </c>
      <c r="J2495" s="3">
        <v>1057.2</v>
      </c>
      <c r="K2495" s="3">
        <v>1618.63</v>
      </c>
      <c r="L2495" s="3">
        <v>0</v>
      </c>
      <c r="M2495" s="3">
        <v>15667.76</v>
      </c>
      <c r="N2495" s="3">
        <v>0</v>
      </c>
      <c r="O2495" s="3">
        <v>0.05</v>
      </c>
      <c r="P2495" s="3">
        <v>70886</v>
      </c>
      <c r="Q2495" s="1">
        <v>45047</v>
      </c>
      <c r="R2495" t="s">
        <v>51</v>
      </c>
    </row>
    <row r="2496" spans="1:18" x14ac:dyDescent="0.25">
      <c r="A2496" t="s">
        <v>57</v>
      </c>
      <c r="B2496" t="s">
        <v>58</v>
      </c>
      <c r="C2496" s="3">
        <v>87178</v>
      </c>
      <c r="D2496" s="3">
        <v>87178</v>
      </c>
      <c r="E2496" s="3" t="s">
        <v>59</v>
      </c>
      <c r="F2496" s="3" t="s">
        <v>59</v>
      </c>
      <c r="G2496" s="3">
        <v>0</v>
      </c>
      <c r="H2496" s="3">
        <v>41497.760000000002</v>
      </c>
      <c r="I2496" s="3">
        <v>10818.38</v>
      </c>
      <c r="J2496" s="3">
        <v>1034.4000000000001</v>
      </c>
      <c r="K2496" s="3">
        <v>1585.52</v>
      </c>
      <c r="L2496" s="3">
        <v>0</v>
      </c>
      <c r="M2496" s="3">
        <v>15346.84</v>
      </c>
      <c r="N2496" s="3">
        <v>28154.23</v>
      </c>
      <c r="O2496" s="3">
        <v>0.87</v>
      </c>
      <c r="P2496" s="3">
        <v>98438</v>
      </c>
      <c r="Q2496" s="1">
        <v>45047</v>
      </c>
      <c r="R2496" t="s">
        <v>2280</v>
      </c>
    </row>
    <row r="2497" spans="1:18" x14ac:dyDescent="0.25">
      <c r="A2497" t="s">
        <v>60</v>
      </c>
      <c r="B2497" t="s">
        <v>1240</v>
      </c>
      <c r="C2497" s="3">
        <v>100422</v>
      </c>
      <c r="D2497" s="3">
        <v>100500</v>
      </c>
      <c r="E2497" s="3">
        <v>0</v>
      </c>
      <c r="F2497" s="3">
        <v>0</v>
      </c>
      <c r="G2497" s="3">
        <v>78</v>
      </c>
      <c r="H2497" s="3">
        <v>41497.760000000002</v>
      </c>
      <c r="I2497" s="3">
        <v>13230.09</v>
      </c>
      <c r="J2497" s="3">
        <v>1266</v>
      </c>
      <c r="K2497" s="3">
        <v>1939.05</v>
      </c>
      <c r="L2497" s="3">
        <v>0</v>
      </c>
      <c r="M2497" s="3">
        <v>18768.07</v>
      </c>
      <c r="N2497" s="3">
        <v>6076.72</v>
      </c>
      <c r="O2497" s="3">
        <v>0.31</v>
      </c>
      <c r="P2497" s="3">
        <v>82700</v>
      </c>
      <c r="Q2497" s="1">
        <v>45047</v>
      </c>
      <c r="R2497" t="s">
        <v>2733</v>
      </c>
    </row>
    <row r="2498" spans="1:18" x14ac:dyDescent="0.25">
      <c r="A2498" t="s">
        <v>62</v>
      </c>
      <c r="B2498" t="s">
        <v>63</v>
      </c>
      <c r="C2498" s="3">
        <v>52074</v>
      </c>
      <c r="D2498" s="3">
        <v>52074</v>
      </c>
      <c r="E2498" s="3">
        <v>0</v>
      </c>
      <c r="F2498" s="3">
        <v>0</v>
      </c>
      <c r="G2498" s="3">
        <v>0</v>
      </c>
      <c r="H2498" s="3">
        <v>41497.760000000002</v>
      </c>
      <c r="I2498" s="3">
        <v>10034.67</v>
      </c>
      <c r="J2498" s="3">
        <v>961.2</v>
      </c>
      <c r="K2498" s="3">
        <v>1470.67</v>
      </c>
      <c r="L2498" s="3">
        <v>0</v>
      </c>
      <c r="M2498" s="3">
        <v>14235.08</v>
      </c>
      <c r="N2498" s="3">
        <v>-5576.33</v>
      </c>
      <c r="O2498" s="3">
        <v>0.95</v>
      </c>
      <c r="P2498" s="3">
        <v>62624</v>
      </c>
      <c r="Q2498" s="1">
        <v>45047</v>
      </c>
      <c r="R2498" t="s">
        <v>2282</v>
      </c>
    </row>
    <row r="2499" spans="1:18" x14ac:dyDescent="0.25">
      <c r="A2499" t="s">
        <v>64</v>
      </c>
      <c r="B2499" t="s">
        <v>65</v>
      </c>
      <c r="C2499" s="3">
        <v>49853</v>
      </c>
      <c r="D2499" s="3">
        <v>49853</v>
      </c>
      <c r="E2499" s="3">
        <v>0</v>
      </c>
      <c r="F2499" s="3">
        <v>0</v>
      </c>
      <c r="G2499" s="3">
        <v>0</v>
      </c>
      <c r="H2499" s="3">
        <v>41497.760000000002</v>
      </c>
      <c r="I2499" s="3">
        <v>8649.0499999999993</v>
      </c>
      <c r="J2499" s="3">
        <v>828</v>
      </c>
      <c r="K2499" s="3">
        <v>1267.52</v>
      </c>
      <c r="L2499" s="3">
        <v>0</v>
      </c>
      <c r="M2499" s="3">
        <v>12269.45</v>
      </c>
      <c r="N2499" s="3">
        <v>-5363.85</v>
      </c>
      <c r="O2499" s="3">
        <v>7.0000000000000007E-2</v>
      </c>
      <c r="P2499" s="3">
        <v>59148</v>
      </c>
      <c r="Q2499" s="1">
        <v>45047</v>
      </c>
      <c r="R2499" t="s">
        <v>2283</v>
      </c>
    </row>
    <row r="2500" spans="1:18" x14ac:dyDescent="0.25">
      <c r="A2500" t="s">
        <v>66</v>
      </c>
      <c r="B2500" t="s">
        <v>33</v>
      </c>
      <c r="C2500" s="3">
        <v>132727</v>
      </c>
      <c r="D2500" s="3">
        <v>64941</v>
      </c>
      <c r="E2500" s="3">
        <v>67786</v>
      </c>
      <c r="F2500" s="3">
        <v>4438.8100000000004</v>
      </c>
      <c r="G2500" s="3">
        <v>0</v>
      </c>
      <c r="H2500" s="3">
        <v>41497.760000000002</v>
      </c>
      <c r="I2500" s="3">
        <v>15799.36</v>
      </c>
      <c r="J2500" s="3">
        <v>150</v>
      </c>
      <c r="K2500" s="3">
        <v>2315.69</v>
      </c>
      <c r="L2500" s="3">
        <v>0</v>
      </c>
      <c r="M2500" s="3">
        <v>22412.799999999999</v>
      </c>
      <c r="N2500" s="3">
        <v>0</v>
      </c>
      <c r="O2500" s="3">
        <v>0.57999999999999996</v>
      </c>
      <c r="P2500" s="3">
        <v>154401</v>
      </c>
      <c r="Q2500" s="1">
        <v>45047</v>
      </c>
      <c r="R2500" t="s">
        <v>33</v>
      </c>
    </row>
    <row r="2501" spans="1:18" x14ac:dyDescent="0.25">
      <c r="A2501" t="s">
        <v>67</v>
      </c>
      <c r="B2501" t="s">
        <v>33</v>
      </c>
      <c r="C2501" s="3">
        <v>126803</v>
      </c>
      <c r="D2501" s="3">
        <v>62110</v>
      </c>
      <c r="E2501" s="3">
        <v>64693</v>
      </c>
      <c r="F2501" s="3">
        <v>4238.28</v>
      </c>
      <c r="G2501" s="3">
        <v>0</v>
      </c>
      <c r="H2501" s="3">
        <v>41497.760000000002</v>
      </c>
      <c r="I2501" s="3">
        <v>13310.89</v>
      </c>
      <c r="J2501" s="3">
        <v>1274.4000000000001</v>
      </c>
      <c r="K2501" s="3">
        <v>1950.78</v>
      </c>
      <c r="L2501" s="3">
        <v>0</v>
      </c>
      <c r="M2501" s="3">
        <v>18882.68</v>
      </c>
      <c r="N2501" s="3">
        <v>0</v>
      </c>
      <c r="O2501" s="3">
        <v>0.21</v>
      </c>
      <c r="P2501" s="3">
        <v>145848</v>
      </c>
      <c r="Q2501" s="1">
        <v>45047</v>
      </c>
      <c r="R2501" t="s">
        <v>33</v>
      </c>
    </row>
    <row r="2502" spans="1:18" x14ac:dyDescent="0.25">
      <c r="A2502" t="s">
        <v>68</v>
      </c>
      <c r="B2502" t="s">
        <v>69</v>
      </c>
      <c r="C2502" s="3">
        <v>50303</v>
      </c>
      <c r="D2502" s="3">
        <v>50303</v>
      </c>
      <c r="E2502" s="3">
        <v>0</v>
      </c>
      <c r="F2502" s="3">
        <v>0</v>
      </c>
      <c r="G2502" s="3">
        <v>0</v>
      </c>
      <c r="H2502" s="3">
        <v>41497.760000000002</v>
      </c>
      <c r="I2502" s="3">
        <v>9497.39</v>
      </c>
      <c r="J2502" s="3">
        <v>0</v>
      </c>
      <c r="K2502" s="3">
        <v>1391.69</v>
      </c>
      <c r="L2502" s="3">
        <v>0</v>
      </c>
      <c r="M2502" s="3">
        <v>13472.89</v>
      </c>
      <c r="N2502" s="3">
        <v>-5493.4</v>
      </c>
      <c r="O2502" s="3">
        <v>0.67</v>
      </c>
      <c r="P2502" s="3">
        <v>60367</v>
      </c>
      <c r="Q2502" s="1">
        <v>45047</v>
      </c>
      <c r="R2502" t="s">
        <v>2284</v>
      </c>
    </row>
    <row r="2503" spans="1:18" x14ac:dyDescent="0.25">
      <c r="A2503" t="s">
        <v>70</v>
      </c>
      <c r="B2503" t="s">
        <v>1241</v>
      </c>
      <c r="C2503" s="3">
        <v>3484333</v>
      </c>
      <c r="D2503" s="3">
        <v>0</v>
      </c>
      <c r="E2503" s="3">
        <v>2080748.51</v>
      </c>
      <c r="F2503" s="3" t="s">
        <v>72</v>
      </c>
      <c r="G2503" s="3">
        <v>0</v>
      </c>
      <c r="H2503" s="3">
        <v>41497.760000000002</v>
      </c>
      <c r="I2503" s="3">
        <v>8156.2</v>
      </c>
      <c r="J2503" s="3">
        <v>781.2</v>
      </c>
      <c r="K2503" s="3">
        <v>1195.44</v>
      </c>
      <c r="L2503" s="3">
        <v>0</v>
      </c>
      <c r="M2503" s="3">
        <v>11570.3</v>
      </c>
      <c r="N2503" s="3">
        <v>0</v>
      </c>
      <c r="O2503" s="3">
        <v>0.67</v>
      </c>
      <c r="P2503" s="3">
        <v>3651572</v>
      </c>
      <c r="Q2503" s="1">
        <v>45047</v>
      </c>
      <c r="R2503" t="s">
        <v>2285</v>
      </c>
    </row>
    <row r="2504" spans="1:18" x14ac:dyDescent="0.25">
      <c r="A2504" t="s">
        <v>73</v>
      </c>
      <c r="B2504" t="s">
        <v>1242</v>
      </c>
      <c r="C2504" s="3">
        <v>3104645</v>
      </c>
      <c r="D2504" s="3">
        <v>0</v>
      </c>
      <c r="E2504" s="3">
        <v>1861443.87</v>
      </c>
      <c r="F2504" s="3" t="s">
        <v>72</v>
      </c>
      <c r="G2504" s="3">
        <v>0</v>
      </c>
      <c r="H2504" s="3">
        <v>41497.760000000002</v>
      </c>
      <c r="I2504" s="3">
        <v>6164.62</v>
      </c>
      <c r="J2504" s="3">
        <v>590.4</v>
      </c>
      <c r="K2504" s="3">
        <v>903.65</v>
      </c>
      <c r="L2504" s="3">
        <v>0</v>
      </c>
      <c r="M2504" s="3">
        <v>8745.06</v>
      </c>
      <c r="N2504" s="3">
        <v>0</v>
      </c>
      <c r="O2504" s="3">
        <v>0.32</v>
      </c>
      <c r="P2504" s="3">
        <v>3255619</v>
      </c>
      <c r="Q2504" s="1">
        <v>45047</v>
      </c>
      <c r="R2504" t="s">
        <v>2286</v>
      </c>
    </row>
    <row r="2505" spans="1:18" x14ac:dyDescent="0.25">
      <c r="A2505" t="s">
        <v>75</v>
      </c>
      <c r="B2505" t="s">
        <v>1242</v>
      </c>
      <c r="C2505" s="3">
        <v>3699005</v>
      </c>
      <c r="D2505" s="3">
        <v>0</v>
      </c>
      <c r="E2505" s="3">
        <v>2204741.4700000002</v>
      </c>
      <c r="F2505" s="3" t="s">
        <v>72</v>
      </c>
      <c r="G2505" s="3">
        <v>0</v>
      </c>
      <c r="H2505" s="3">
        <v>41497.760000000002</v>
      </c>
      <c r="I2505" s="3">
        <v>9283.2800000000007</v>
      </c>
      <c r="J2505" s="3">
        <v>888</v>
      </c>
      <c r="K2505" s="3">
        <v>1360.65</v>
      </c>
      <c r="L2505" s="3">
        <v>0</v>
      </c>
      <c r="M2505" s="3">
        <v>13169.17</v>
      </c>
      <c r="N2505" s="3">
        <v>0</v>
      </c>
      <c r="O2505" s="3">
        <v>7.0000000000000007E-2</v>
      </c>
      <c r="P2505" s="3">
        <v>3875441</v>
      </c>
      <c r="Q2505" s="1">
        <v>45047</v>
      </c>
      <c r="R2505" t="s">
        <v>2286</v>
      </c>
    </row>
    <row r="2506" spans="1:18" x14ac:dyDescent="0.25">
      <c r="A2506" t="s">
        <v>76</v>
      </c>
      <c r="B2506" t="s">
        <v>1242</v>
      </c>
      <c r="C2506" s="3">
        <v>3040707</v>
      </c>
      <c r="D2506" s="3">
        <v>0</v>
      </c>
      <c r="E2506" s="3">
        <v>1824530.98</v>
      </c>
      <c r="F2506" s="3" t="s">
        <v>72</v>
      </c>
      <c r="G2506" s="3">
        <v>0</v>
      </c>
      <c r="H2506" s="3">
        <v>41497.760000000002</v>
      </c>
      <c r="I2506" s="3">
        <v>5833.36</v>
      </c>
      <c r="J2506" s="3">
        <v>558</v>
      </c>
      <c r="K2506" s="3">
        <v>854.67</v>
      </c>
      <c r="L2506" s="3">
        <v>0</v>
      </c>
      <c r="M2506" s="3">
        <v>8275.14</v>
      </c>
      <c r="N2506" s="3">
        <v>0</v>
      </c>
      <c r="O2506" s="3">
        <v>0.52</v>
      </c>
      <c r="P2506" s="3">
        <v>3188953</v>
      </c>
      <c r="Q2506" s="1">
        <v>45047</v>
      </c>
      <c r="R2506" t="s">
        <v>2286</v>
      </c>
    </row>
    <row r="2507" spans="1:18" x14ac:dyDescent="0.25">
      <c r="A2507" t="s">
        <v>77</v>
      </c>
      <c r="B2507" t="s">
        <v>1061</v>
      </c>
      <c r="C2507" s="3">
        <v>56049</v>
      </c>
      <c r="D2507" s="3">
        <v>56049</v>
      </c>
      <c r="E2507" s="3">
        <v>0</v>
      </c>
      <c r="F2507" s="3">
        <v>0</v>
      </c>
      <c r="G2507" s="3">
        <v>0</v>
      </c>
      <c r="H2507" s="3">
        <v>41497.760000000002</v>
      </c>
      <c r="I2507" s="3">
        <v>8701.56</v>
      </c>
      <c r="J2507" s="3">
        <v>0</v>
      </c>
      <c r="K2507" s="3">
        <v>1275.1099999999999</v>
      </c>
      <c r="L2507" s="3">
        <v>0</v>
      </c>
      <c r="M2507" s="3">
        <v>12343.95</v>
      </c>
      <c r="N2507" s="3">
        <v>1573.28</v>
      </c>
      <c r="O2507" s="3">
        <v>0.34</v>
      </c>
      <c r="P2507" s="3">
        <v>65392</v>
      </c>
      <c r="Q2507" s="1">
        <v>45047</v>
      </c>
      <c r="R2507" t="s">
        <v>2679</v>
      </c>
    </row>
    <row r="2508" spans="1:18" x14ac:dyDescent="0.25">
      <c r="A2508" t="s">
        <v>79</v>
      </c>
      <c r="B2508" t="s">
        <v>1239</v>
      </c>
      <c r="C2508" s="3">
        <v>1013690</v>
      </c>
      <c r="D2508" s="3">
        <v>0</v>
      </c>
      <c r="E2508" s="3">
        <v>724745.32</v>
      </c>
      <c r="F2508" s="3">
        <v>325181.95</v>
      </c>
      <c r="G2508" s="3">
        <v>0</v>
      </c>
      <c r="H2508" s="3">
        <v>41497.760000000002</v>
      </c>
      <c r="I2508" s="3">
        <v>8301.6299999999992</v>
      </c>
      <c r="J2508" s="3">
        <v>0</v>
      </c>
      <c r="K2508" s="3">
        <v>1216.82</v>
      </c>
      <c r="L2508" s="3">
        <v>0</v>
      </c>
      <c r="M2508" s="3">
        <v>11776.6</v>
      </c>
      <c r="N2508" s="3">
        <v>0</v>
      </c>
      <c r="O2508" s="3">
        <v>0.92</v>
      </c>
      <c r="P2508" s="3">
        <v>1112721</v>
      </c>
      <c r="Q2508" s="1">
        <v>45047</v>
      </c>
      <c r="R2508" t="s">
        <v>2278</v>
      </c>
    </row>
    <row r="2509" spans="1:18" x14ac:dyDescent="0.25">
      <c r="A2509" t="s">
        <v>80</v>
      </c>
      <c r="B2509" t="s">
        <v>1062</v>
      </c>
      <c r="C2509" s="3">
        <v>63670</v>
      </c>
      <c r="D2509" s="3">
        <v>63670</v>
      </c>
      <c r="E2509" s="3">
        <v>0</v>
      </c>
      <c r="F2509" s="3">
        <v>1062</v>
      </c>
      <c r="G2509" s="3">
        <v>0</v>
      </c>
      <c r="H2509" s="3">
        <v>41497.760000000002</v>
      </c>
      <c r="I2509" s="3">
        <v>18255.509999999998</v>
      </c>
      <c r="J2509" s="3">
        <v>172.8</v>
      </c>
      <c r="K2509" s="3">
        <v>2675.42</v>
      </c>
      <c r="L2509" s="3">
        <v>0</v>
      </c>
      <c r="M2509" s="3">
        <v>25897.07</v>
      </c>
      <c r="N2509" s="3">
        <v>0</v>
      </c>
      <c r="O2509" s="3">
        <v>0.44</v>
      </c>
      <c r="P2509" s="3">
        <v>89561</v>
      </c>
      <c r="Q2509" s="1">
        <v>45047</v>
      </c>
      <c r="R2509" t="s">
        <v>2287</v>
      </c>
    </row>
    <row r="2510" spans="1:18" x14ac:dyDescent="0.25">
      <c r="A2510" t="s">
        <v>82</v>
      </c>
      <c r="B2510" t="s">
        <v>83</v>
      </c>
      <c r="C2510" s="3">
        <v>69697</v>
      </c>
      <c r="D2510" s="3">
        <v>69697</v>
      </c>
      <c r="E2510" s="3">
        <v>0</v>
      </c>
      <c r="F2510" s="3">
        <v>1145</v>
      </c>
      <c r="G2510" s="3">
        <v>0</v>
      </c>
      <c r="H2510" s="3">
        <v>41497.760000000002</v>
      </c>
      <c r="I2510" s="3">
        <v>18279.75</v>
      </c>
      <c r="J2510" s="3">
        <v>0</v>
      </c>
      <c r="K2510" s="3">
        <v>2678.87</v>
      </c>
      <c r="L2510" s="3">
        <v>0</v>
      </c>
      <c r="M2510" s="3">
        <v>25931.45</v>
      </c>
      <c r="N2510" s="3">
        <v>0</v>
      </c>
      <c r="O2510" s="3">
        <v>0.17</v>
      </c>
      <c r="P2510" s="3">
        <v>89533</v>
      </c>
      <c r="Q2510" s="1">
        <v>45047</v>
      </c>
      <c r="R2510" t="s">
        <v>83</v>
      </c>
    </row>
    <row r="2511" spans="1:18" x14ac:dyDescent="0.25">
      <c r="A2511" t="s">
        <v>84</v>
      </c>
      <c r="B2511" t="s">
        <v>1479</v>
      </c>
      <c r="C2511" s="3">
        <v>389684</v>
      </c>
      <c r="D2511" s="3">
        <v>390000</v>
      </c>
      <c r="E2511" s="3">
        <v>0</v>
      </c>
      <c r="F2511" s="3">
        <v>17009.91</v>
      </c>
      <c r="G2511" s="3">
        <v>316</v>
      </c>
      <c r="H2511" s="3">
        <v>41497.760000000002</v>
      </c>
      <c r="I2511" s="3">
        <v>13860.29</v>
      </c>
      <c r="J2511" s="3">
        <v>1326</v>
      </c>
      <c r="K2511" s="3">
        <v>2031.48</v>
      </c>
      <c r="L2511" s="3">
        <v>0</v>
      </c>
      <c r="M2511" s="3">
        <v>19662.060000000001</v>
      </c>
      <c r="N2511" s="3">
        <v>0</v>
      </c>
      <c r="O2511" s="3">
        <v>0.5</v>
      </c>
      <c r="P2511" s="3">
        <v>95072</v>
      </c>
      <c r="Q2511" s="1">
        <v>45047</v>
      </c>
      <c r="R2511" t="s">
        <v>85</v>
      </c>
    </row>
    <row r="2512" spans="1:18" x14ac:dyDescent="0.25">
      <c r="A2512" t="s">
        <v>86</v>
      </c>
      <c r="B2512" t="s">
        <v>33</v>
      </c>
      <c r="C2512" s="3">
        <v>129408</v>
      </c>
      <c r="D2512" s="3">
        <v>63312</v>
      </c>
      <c r="E2512" s="3">
        <v>66096</v>
      </c>
      <c r="F2512" s="3">
        <v>4327.8100000000004</v>
      </c>
      <c r="G2512" s="3">
        <v>0</v>
      </c>
      <c r="H2512" s="3">
        <v>41497.760000000002</v>
      </c>
      <c r="I2512" s="3">
        <v>14809.62</v>
      </c>
      <c r="J2512" s="3">
        <v>141.6</v>
      </c>
      <c r="K2512" s="3">
        <v>2170.83</v>
      </c>
      <c r="L2512" s="3">
        <v>0</v>
      </c>
      <c r="M2512" s="3">
        <v>21008.78</v>
      </c>
      <c r="N2512" s="3">
        <v>0</v>
      </c>
      <c r="O2512" s="3">
        <v>0.6</v>
      </c>
      <c r="P2512" s="3">
        <v>150053</v>
      </c>
      <c r="Q2512" s="1">
        <v>45047</v>
      </c>
      <c r="R2512" t="s">
        <v>33</v>
      </c>
    </row>
    <row r="2513" spans="1:18" x14ac:dyDescent="0.25">
      <c r="A2513" t="s">
        <v>87</v>
      </c>
      <c r="B2513" t="s">
        <v>1243</v>
      </c>
      <c r="C2513" s="3">
        <v>1708422</v>
      </c>
      <c r="D2513" s="3">
        <v>0</v>
      </c>
      <c r="E2513" s="3">
        <v>1160771.8799999999</v>
      </c>
      <c r="F2513" s="3" t="s">
        <v>72</v>
      </c>
      <c r="G2513" s="3">
        <v>0</v>
      </c>
      <c r="H2513" s="3">
        <v>41497.760000000002</v>
      </c>
      <c r="I2513" s="3">
        <v>15629.69</v>
      </c>
      <c r="J2513" s="3">
        <v>148.80000000000001</v>
      </c>
      <c r="K2513" s="3">
        <v>2290.5100000000002</v>
      </c>
      <c r="L2513" s="3">
        <v>0</v>
      </c>
      <c r="M2513" s="3">
        <v>22172.11</v>
      </c>
      <c r="N2513" s="3">
        <v>0</v>
      </c>
      <c r="O2513" s="3">
        <v>0.54</v>
      </c>
      <c r="P2513" s="3">
        <v>1848200</v>
      </c>
      <c r="Q2513" s="1">
        <v>45047</v>
      </c>
      <c r="R2513" t="s">
        <v>2288</v>
      </c>
    </row>
    <row r="2514" spans="1:18" x14ac:dyDescent="0.25">
      <c r="A2514" t="s">
        <v>89</v>
      </c>
      <c r="B2514" t="s">
        <v>90</v>
      </c>
      <c r="C2514" s="3">
        <v>53099</v>
      </c>
      <c r="D2514" s="3">
        <v>48331</v>
      </c>
      <c r="E2514" s="3">
        <v>0</v>
      </c>
      <c r="F2514" s="3">
        <v>0</v>
      </c>
      <c r="G2514" s="3">
        <v>0</v>
      </c>
      <c r="H2514" s="3">
        <v>41497.760000000002</v>
      </c>
      <c r="I2514" s="3">
        <v>8188.52</v>
      </c>
      <c r="J2514" s="3">
        <v>0</v>
      </c>
      <c r="K2514" s="3">
        <v>1199.92</v>
      </c>
      <c r="L2514" s="3">
        <v>0</v>
      </c>
      <c r="M2514" s="3">
        <v>11616.15</v>
      </c>
      <c r="N2514" s="3">
        <v>9845.24</v>
      </c>
      <c r="O2514" s="3">
        <v>0.41</v>
      </c>
      <c r="P2514" s="3">
        <v>72348</v>
      </c>
      <c r="Q2514" s="1">
        <v>45047</v>
      </c>
      <c r="R2514" t="s">
        <v>2289</v>
      </c>
    </row>
    <row r="2515" spans="1:18" x14ac:dyDescent="0.25">
      <c r="A2515" t="s">
        <v>91</v>
      </c>
      <c r="B2515" t="s">
        <v>92</v>
      </c>
      <c r="C2515" s="3">
        <v>-101326.55</v>
      </c>
      <c r="D2515" s="3">
        <v>0</v>
      </c>
      <c r="E2515" s="3">
        <v>0</v>
      </c>
      <c r="F2515" s="3">
        <v>0</v>
      </c>
      <c r="G2515" s="3">
        <v>101326.55</v>
      </c>
      <c r="H2515" s="3">
        <v>41497.760000000002</v>
      </c>
      <c r="I2515" s="3">
        <v>8535.93</v>
      </c>
      <c r="J2515" s="3">
        <v>817.2</v>
      </c>
      <c r="K2515" s="3">
        <v>1250.97</v>
      </c>
      <c r="L2515" s="3">
        <v>0</v>
      </c>
      <c r="M2515" s="3">
        <v>12108.99</v>
      </c>
      <c r="N2515" s="3">
        <v>0</v>
      </c>
      <c r="O2515" s="3">
        <v>0</v>
      </c>
      <c r="P2515" s="3">
        <v>-37115.699999999997</v>
      </c>
      <c r="Q2515" s="1">
        <v>45047</v>
      </c>
      <c r="R2515" t="s">
        <v>92</v>
      </c>
    </row>
    <row r="2516" spans="1:18" x14ac:dyDescent="0.25">
      <c r="A2516" t="s">
        <v>93</v>
      </c>
      <c r="B2516" t="s">
        <v>1065</v>
      </c>
      <c r="C2516" s="3">
        <v>57784</v>
      </c>
      <c r="D2516" s="3">
        <v>57800</v>
      </c>
      <c r="E2516" s="3">
        <v>0</v>
      </c>
      <c r="F2516" s="3">
        <v>0</v>
      </c>
      <c r="G2516" s="3">
        <v>16</v>
      </c>
      <c r="H2516" s="3">
        <v>41497.760000000002</v>
      </c>
      <c r="I2516" s="3">
        <v>9113.6200000000008</v>
      </c>
      <c r="J2516" s="3">
        <v>873.6</v>
      </c>
      <c r="K2516" s="3">
        <v>1335.81</v>
      </c>
      <c r="L2516" s="3">
        <v>0</v>
      </c>
      <c r="M2516" s="3">
        <v>12928.48</v>
      </c>
      <c r="N2516" s="3">
        <v>-5435.29</v>
      </c>
      <c r="O2516" s="3">
        <v>0.02</v>
      </c>
      <c r="P2516" s="3">
        <v>60298</v>
      </c>
      <c r="Q2516" s="1">
        <v>45047</v>
      </c>
      <c r="R2516" t="s">
        <v>94</v>
      </c>
    </row>
    <row r="2517" spans="1:18" x14ac:dyDescent="0.25">
      <c r="A2517" t="s">
        <v>95</v>
      </c>
      <c r="B2517" t="s">
        <v>1245</v>
      </c>
      <c r="C2517" s="3">
        <v>49652</v>
      </c>
      <c r="D2517" s="3">
        <v>49652</v>
      </c>
      <c r="E2517" s="3">
        <v>0</v>
      </c>
      <c r="F2517" s="3">
        <v>0</v>
      </c>
      <c r="G2517" s="3">
        <v>0</v>
      </c>
      <c r="H2517" s="3">
        <v>41497.760000000002</v>
      </c>
      <c r="I2517" s="3">
        <v>9065.14</v>
      </c>
      <c r="J2517" s="3">
        <v>0</v>
      </c>
      <c r="K2517" s="3">
        <v>1328.57</v>
      </c>
      <c r="L2517" s="3">
        <v>0</v>
      </c>
      <c r="M2517" s="3">
        <v>12859.71</v>
      </c>
      <c r="N2517" s="3">
        <v>-5427.42</v>
      </c>
      <c r="O2517" s="3">
        <v>0.24</v>
      </c>
      <c r="P2517" s="3">
        <v>59324</v>
      </c>
      <c r="Q2517" s="1">
        <v>45047</v>
      </c>
      <c r="R2517" t="s">
        <v>96</v>
      </c>
    </row>
    <row r="2518" spans="1:18" x14ac:dyDescent="0.25">
      <c r="A2518" t="s">
        <v>97</v>
      </c>
      <c r="B2518" t="s">
        <v>98</v>
      </c>
      <c r="C2518" s="3">
        <v>56069</v>
      </c>
      <c r="D2518" s="3">
        <v>56069</v>
      </c>
      <c r="E2518" s="3">
        <v>0</v>
      </c>
      <c r="F2518" s="3">
        <v>0</v>
      </c>
      <c r="G2518" s="3">
        <v>0</v>
      </c>
      <c r="H2518" s="3">
        <v>41497.760000000002</v>
      </c>
      <c r="I2518" s="3">
        <v>11157.72</v>
      </c>
      <c r="J2518" s="3">
        <v>0</v>
      </c>
      <c r="K2518" s="3">
        <v>1043.33</v>
      </c>
      <c r="L2518" s="3">
        <v>3268.65</v>
      </c>
      <c r="M2518" s="3">
        <v>15828.22</v>
      </c>
      <c r="N2518" s="3">
        <v>-5128.9799999999996</v>
      </c>
      <c r="O2518" s="3">
        <v>0.3</v>
      </c>
      <c r="P2518" s="3">
        <v>67667</v>
      </c>
      <c r="Q2518" s="1">
        <v>45047</v>
      </c>
      <c r="R2518" t="s">
        <v>2290</v>
      </c>
    </row>
    <row r="2519" spans="1:18" x14ac:dyDescent="0.25">
      <c r="A2519" t="s">
        <v>99</v>
      </c>
      <c r="B2519" t="s">
        <v>1067</v>
      </c>
      <c r="C2519" s="3">
        <v>48041</v>
      </c>
      <c r="D2519" s="3">
        <v>48842</v>
      </c>
      <c r="E2519" s="3">
        <v>0</v>
      </c>
      <c r="F2519" s="3">
        <v>801</v>
      </c>
      <c r="G2519" s="3">
        <v>801</v>
      </c>
      <c r="H2519" s="3">
        <v>41497.760000000002</v>
      </c>
      <c r="I2519" s="3">
        <v>7517.92</v>
      </c>
      <c r="J2519" s="3">
        <v>720</v>
      </c>
      <c r="K2519" s="3">
        <v>1101.6199999999999</v>
      </c>
      <c r="L2519" s="3">
        <v>0</v>
      </c>
      <c r="M2519" s="3">
        <v>10664.85</v>
      </c>
      <c r="N2519" s="3">
        <v>0</v>
      </c>
      <c r="O2519" s="3">
        <v>0.85</v>
      </c>
      <c r="P2519" s="3">
        <v>61503</v>
      </c>
      <c r="Q2519" s="1">
        <v>45047</v>
      </c>
      <c r="R2519" t="s">
        <v>2291</v>
      </c>
    </row>
    <row r="2520" spans="1:18" x14ac:dyDescent="0.25">
      <c r="A2520" t="s">
        <v>101</v>
      </c>
      <c r="B2520" t="s">
        <v>100</v>
      </c>
      <c r="C2520" s="3">
        <v>64573</v>
      </c>
      <c r="D2520" s="3">
        <v>65650</v>
      </c>
      <c r="E2520" s="3">
        <v>0</v>
      </c>
      <c r="F2520" s="3">
        <v>1077</v>
      </c>
      <c r="G2520" s="3">
        <v>1077</v>
      </c>
      <c r="H2520" s="3">
        <v>41497.760000000002</v>
      </c>
      <c r="I2520" s="3">
        <v>7861.3</v>
      </c>
      <c r="J2520" s="3">
        <v>0</v>
      </c>
      <c r="K2520" s="3">
        <v>1151.98</v>
      </c>
      <c r="L2520" s="3">
        <v>16587.84</v>
      </c>
      <c r="M2520" s="3">
        <v>11151.96</v>
      </c>
      <c r="N2520" s="3">
        <v>7569.12</v>
      </c>
      <c r="O2520" s="3">
        <v>0.04</v>
      </c>
      <c r="P2520" s="3">
        <v>85820</v>
      </c>
      <c r="Q2520" s="1">
        <v>45047</v>
      </c>
      <c r="R2520" t="s">
        <v>2291</v>
      </c>
    </row>
    <row r="2521" spans="1:18" x14ac:dyDescent="0.25">
      <c r="A2521" t="s">
        <v>102</v>
      </c>
      <c r="B2521" t="s">
        <v>1068</v>
      </c>
      <c r="C2521" s="3">
        <v>197846</v>
      </c>
      <c r="D2521" s="3">
        <v>0</v>
      </c>
      <c r="E2521" s="3">
        <v>182864.27</v>
      </c>
      <c r="F2521" s="3">
        <v>24124.94</v>
      </c>
      <c r="G2521" s="3">
        <v>0</v>
      </c>
      <c r="H2521" s="3">
        <v>41497.760000000002</v>
      </c>
      <c r="I2521" s="3">
        <v>7853.22</v>
      </c>
      <c r="J2521" s="3">
        <v>0</v>
      </c>
      <c r="K2521" s="3">
        <v>1150.94</v>
      </c>
      <c r="L2521" s="3">
        <v>0</v>
      </c>
      <c r="M2521" s="3">
        <v>11140.5</v>
      </c>
      <c r="N2521" s="3">
        <v>0</v>
      </c>
      <c r="O2521" s="3">
        <v>0.37</v>
      </c>
      <c r="P2521" s="3">
        <v>268632</v>
      </c>
      <c r="Q2521" s="1">
        <v>45047</v>
      </c>
      <c r="R2521" t="s">
        <v>2680</v>
      </c>
    </row>
    <row r="2522" spans="1:18" x14ac:dyDescent="0.25">
      <c r="A2522" t="s">
        <v>104</v>
      </c>
      <c r="B2522" t="s">
        <v>1491</v>
      </c>
      <c r="C2522" s="3">
        <v>52342</v>
      </c>
      <c r="D2522" s="3">
        <v>52342</v>
      </c>
      <c r="E2522" s="3">
        <v>0</v>
      </c>
      <c r="F2522" s="3">
        <v>0</v>
      </c>
      <c r="G2522" s="3">
        <v>0</v>
      </c>
      <c r="H2522" s="3">
        <v>41497.760000000002</v>
      </c>
      <c r="I2522" s="3">
        <v>7727.99</v>
      </c>
      <c r="J2522" s="3">
        <v>0</v>
      </c>
      <c r="K2522" s="3">
        <v>1132.6600000000001</v>
      </c>
      <c r="L2522" s="3">
        <v>0</v>
      </c>
      <c r="M2522" s="3">
        <v>10962.84</v>
      </c>
      <c r="N2522" s="3">
        <v>2346.92</v>
      </c>
      <c r="O2522" s="3">
        <v>0.83</v>
      </c>
      <c r="P2522" s="3">
        <v>63669</v>
      </c>
      <c r="Q2522" s="1">
        <v>45047</v>
      </c>
      <c r="R2522" t="s">
        <v>2292</v>
      </c>
    </row>
    <row r="2523" spans="1:18" x14ac:dyDescent="0.25">
      <c r="A2523" t="s">
        <v>106</v>
      </c>
      <c r="B2523" t="s">
        <v>1493</v>
      </c>
      <c r="C2523" s="3">
        <v>102967</v>
      </c>
      <c r="D2523" s="3">
        <v>48523.88</v>
      </c>
      <c r="E2523" s="3">
        <v>54443.12</v>
      </c>
      <c r="F2523" s="3">
        <v>2722.16</v>
      </c>
      <c r="G2523" s="3">
        <v>0</v>
      </c>
      <c r="H2523" s="3">
        <v>41497.760000000002</v>
      </c>
      <c r="I2523" s="3">
        <v>7574.48</v>
      </c>
      <c r="J2523" s="3">
        <v>724.8</v>
      </c>
      <c r="K2523" s="3">
        <v>1110.25</v>
      </c>
      <c r="L2523" s="3">
        <v>0</v>
      </c>
      <c r="M2523" s="3">
        <v>10745.08</v>
      </c>
      <c r="N2523" s="3">
        <v>1500</v>
      </c>
      <c r="O2523" s="3">
        <v>0.35</v>
      </c>
      <c r="P2523" s="3">
        <v>120318</v>
      </c>
      <c r="Q2523" s="1">
        <v>45047</v>
      </c>
      <c r="R2523" t="s">
        <v>2734</v>
      </c>
    </row>
    <row r="2524" spans="1:18" x14ac:dyDescent="0.25">
      <c r="A2524" t="s">
        <v>108</v>
      </c>
      <c r="B2524" t="s">
        <v>109</v>
      </c>
      <c r="C2524" s="3">
        <v>60650</v>
      </c>
      <c r="D2524" s="3">
        <v>60650</v>
      </c>
      <c r="E2524" s="3">
        <v>0</v>
      </c>
      <c r="F2524" s="3">
        <v>0</v>
      </c>
      <c r="G2524" s="3">
        <v>0</v>
      </c>
      <c r="H2524" s="3">
        <v>41497.760000000002</v>
      </c>
      <c r="I2524" s="3">
        <v>16389.16</v>
      </c>
      <c r="J2524" s="3">
        <v>0</v>
      </c>
      <c r="K2524" s="3">
        <v>2402.2600000000002</v>
      </c>
      <c r="L2524" s="3">
        <v>0</v>
      </c>
      <c r="M2524" s="3">
        <v>23249.48</v>
      </c>
      <c r="N2524" s="3">
        <v>-6552.17</v>
      </c>
      <c r="O2524" s="3">
        <v>0.51</v>
      </c>
      <c r="P2524" s="3">
        <v>76987</v>
      </c>
      <c r="Q2524" s="1">
        <v>45047</v>
      </c>
      <c r="R2524" t="s">
        <v>2293</v>
      </c>
    </row>
    <row r="2525" spans="1:18" x14ac:dyDescent="0.25">
      <c r="A2525" t="s">
        <v>110</v>
      </c>
      <c r="B2525" t="s">
        <v>111</v>
      </c>
      <c r="C2525" s="3">
        <v>87908</v>
      </c>
      <c r="D2525" s="3">
        <v>87908</v>
      </c>
      <c r="E2525" s="3">
        <v>0</v>
      </c>
      <c r="F2525" s="3">
        <v>0</v>
      </c>
      <c r="G2525" s="3">
        <v>0</v>
      </c>
      <c r="H2525" s="3">
        <v>41497.760000000002</v>
      </c>
      <c r="I2525" s="3">
        <v>16530.55</v>
      </c>
      <c r="J2525" s="3">
        <v>0</v>
      </c>
      <c r="K2525" s="3">
        <v>2422.61</v>
      </c>
      <c r="L2525" s="3">
        <v>20901.57</v>
      </c>
      <c r="M2525" s="3">
        <v>23450.06</v>
      </c>
      <c r="N2525" s="3">
        <v>-6573.36</v>
      </c>
      <c r="O2525" s="3">
        <v>0.81</v>
      </c>
      <c r="P2525" s="3">
        <v>98230</v>
      </c>
      <c r="Q2525" s="1">
        <v>45047</v>
      </c>
      <c r="R2525" t="s">
        <v>2294</v>
      </c>
    </row>
    <row r="2526" spans="1:18" x14ac:dyDescent="0.25">
      <c r="A2526" t="s">
        <v>112</v>
      </c>
      <c r="B2526" t="s">
        <v>111</v>
      </c>
      <c r="C2526" s="3">
        <v>55704</v>
      </c>
      <c r="D2526" s="3">
        <v>55704</v>
      </c>
      <c r="E2526" s="3">
        <v>0</v>
      </c>
      <c r="F2526" s="3">
        <v>0</v>
      </c>
      <c r="G2526" s="3">
        <v>0</v>
      </c>
      <c r="H2526" s="3">
        <v>41497.760000000002</v>
      </c>
      <c r="I2526" s="3">
        <v>9772.09</v>
      </c>
      <c r="J2526" s="3">
        <v>0</v>
      </c>
      <c r="K2526" s="3">
        <v>1431.7</v>
      </c>
      <c r="L2526" s="3">
        <v>0</v>
      </c>
      <c r="M2526" s="3">
        <v>13862.58</v>
      </c>
      <c r="N2526" s="3">
        <v>-5535.78</v>
      </c>
      <c r="O2526" s="3">
        <v>0.65</v>
      </c>
      <c r="P2526" s="3">
        <v>61029</v>
      </c>
      <c r="Q2526" s="1">
        <v>45047</v>
      </c>
      <c r="R2526" t="s">
        <v>2294</v>
      </c>
    </row>
    <row r="2527" spans="1:18" x14ac:dyDescent="0.25">
      <c r="A2527" t="s">
        <v>1246</v>
      </c>
      <c r="B2527" t="s">
        <v>1497</v>
      </c>
      <c r="C2527" s="3">
        <v>408304</v>
      </c>
      <c r="D2527" s="3">
        <v>389522</v>
      </c>
      <c r="E2527" s="3">
        <v>0</v>
      </c>
      <c r="F2527" s="3">
        <v>0</v>
      </c>
      <c r="G2527" s="3">
        <v>0</v>
      </c>
      <c r="H2527" s="3">
        <v>41497.760000000002</v>
      </c>
      <c r="I2527" s="3">
        <v>11658.64</v>
      </c>
      <c r="J2527" s="3">
        <v>180</v>
      </c>
      <c r="K2527" s="3">
        <v>2777.86</v>
      </c>
      <c r="L2527" s="3">
        <v>0</v>
      </c>
      <c r="M2527" s="3">
        <v>16538.82</v>
      </c>
      <c r="N2527" s="3">
        <v>6945</v>
      </c>
      <c r="O2527" s="3">
        <v>0.92</v>
      </c>
      <c r="P2527" s="3">
        <v>79599</v>
      </c>
      <c r="Q2527" s="1">
        <v>45047</v>
      </c>
      <c r="R2527" t="s">
        <v>2295</v>
      </c>
    </row>
    <row r="2528" spans="1:18" x14ac:dyDescent="0.25">
      <c r="A2528" t="s">
        <v>115</v>
      </c>
      <c r="B2528" t="s">
        <v>116</v>
      </c>
      <c r="C2528" s="3">
        <v>52419</v>
      </c>
      <c r="D2528" s="3">
        <v>52419</v>
      </c>
      <c r="E2528" s="3">
        <v>0</v>
      </c>
      <c r="F2528" s="3">
        <v>0</v>
      </c>
      <c r="G2528" s="3">
        <v>0</v>
      </c>
      <c r="H2528" s="3">
        <v>41497.760000000002</v>
      </c>
      <c r="I2528" s="3">
        <v>10741.62</v>
      </c>
      <c r="J2528" s="3">
        <v>1028.4000000000001</v>
      </c>
      <c r="K2528" s="3">
        <v>786.38</v>
      </c>
      <c r="L2528" s="3">
        <v>0</v>
      </c>
      <c r="M2528" s="3">
        <v>15237.95</v>
      </c>
      <c r="N2528" s="3">
        <v>-5684.69</v>
      </c>
      <c r="O2528" s="3">
        <v>0.57999999999999996</v>
      </c>
      <c r="P2528" s="3">
        <v>63608</v>
      </c>
      <c r="Q2528" s="1">
        <v>45047</v>
      </c>
      <c r="R2528" t="s">
        <v>2296</v>
      </c>
    </row>
    <row r="2529" spans="1:18" x14ac:dyDescent="0.25">
      <c r="A2529" t="s">
        <v>117</v>
      </c>
      <c r="B2529" t="s">
        <v>116</v>
      </c>
      <c r="C2529" s="3">
        <v>52480</v>
      </c>
      <c r="D2529" s="3">
        <v>52480</v>
      </c>
      <c r="E2529" s="3">
        <v>0</v>
      </c>
      <c r="F2529" s="3">
        <v>0</v>
      </c>
      <c r="G2529" s="3">
        <v>0</v>
      </c>
      <c r="H2529" s="3">
        <v>41497.760000000002</v>
      </c>
      <c r="I2529" s="3">
        <v>10289.17</v>
      </c>
      <c r="J2529" s="3">
        <v>984</v>
      </c>
      <c r="K2529" s="3">
        <v>1508.27</v>
      </c>
      <c r="L2529" s="3">
        <v>0</v>
      </c>
      <c r="M2529" s="3">
        <v>14596.11</v>
      </c>
      <c r="N2529" s="3">
        <v>-5615.68</v>
      </c>
      <c r="O2529" s="3">
        <v>0.37</v>
      </c>
      <c r="P2529" s="3">
        <v>63260</v>
      </c>
      <c r="Q2529" s="1">
        <v>45047</v>
      </c>
      <c r="R2529" t="s">
        <v>2296</v>
      </c>
    </row>
    <row r="2530" spans="1:18" x14ac:dyDescent="0.25">
      <c r="A2530" t="s">
        <v>118</v>
      </c>
      <c r="B2530" t="s">
        <v>1501</v>
      </c>
      <c r="C2530" s="3">
        <v>58914</v>
      </c>
      <c r="D2530" s="3">
        <v>58914</v>
      </c>
      <c r="E2530" s="3">
        <v>0</v>
      </c>
      <c r="F2530" s="3">
        <v>0</v>
      </c>
      <c r="G2530" s="3">
        <v>0</v>
      </c>
      <c r="H2530" s="3">
        <v>41497.760000000002</v>
      </c>
      <c r="I2530" s="3">
        <v>10081.129999999999</v>
      </c>
      <c r="J2530" s="3">
        <v>963.6</v>
      </c>
      <c r="K2530" s="3">
        <v>1477.22</v>
      </c>
      <c r="L2530" s="3">
        <v>0</v>
      </c>
      <c r="M2530" s="3">
        <v>14300.98</v>
      </c>
      <c r="N2530" s="3">
        <v>-5582.99</v>
      </c>
      <c r="O2530" s="3">
        <v>0.3</v>
      </c>
      <c r="P2530" s="3">
        <v>62738</v>
      </c>
      <c r="Q2530" s="1">
        <v>45047</v>
      </c>
      <c r="R2530" t="s">
        <v>119</v>
      </c>
    </row>
    <row r="2531" spans="1:18" x14ac:dyDescent="0.25">
      <c r="A2531" t="s">
        <v>120</v>
      </c>
      <c r="B2531" t="s">
        <v>1501</v>
      </c>
      <c r="C2531" s="3">
        <v>56084</v>
      </c>
      <c r="D2531" s="3">
        <v>56084</v>
      </c>
      <c r="E2531" s="3">
        <v>0</v>
      </c>
      <c r="F2531" s="3">
        <v>0</v>
      </c>
      <c r="G2531" s="3">
        <v>0</v>
      </c>
      <c r="H2531" s="3">
        <v>41497.760000000002</v>
      </c>
      <c r="I2531" s="3">
        <v>8503.6200000000008</v>
      </c>
      <c r="J2531" s="3">
        <v>813.6</v>
      </c>
      <c r="K2531" s="3">
        <v>1246.1400000000001</v>
      </c>
      <c r="L2531" s="3">
        <v>0</v>
      </c>
      <c r="M2531" s="3">
        <v>12063.14</v>
      </c>
      <c r="N2531" s="3">
        <v>-5341.46</v>
      </c>
      <c r="O2531" s="3">
        <v>0.2</v>
      </c>
      <c r="P2531" s="3">
        <v>58783</v>
      </c>
      <c r="Q2531" s="1">
        <v>45047</v>
      </c>
      <c r="R2531" t="s">
        <v>119</v>
      </c>
    </row>
    <row r="2532" spans="1:18" x14ac:dyDescent="0.25">
      <c r="A2532" t="s">
        <v>121</v>
      </c>
      <c r="B2532" t="s">
        <v>122</v>
      </c>
      <c r="C2532" s="3">
        <v>60262</v>
      </c>
      <c r="D2532" s="3">
        <v>60262</v>
      </c>
      <c r="E2532" s="3">
        <v>0</v>
      </c>
      <c r="F2532" s="3">
        <v>990</v>
      </c>
      <c r="G2532" s="3">
        <v>0</v>
      </c>
      <c r="H2532" s="3">
        <v>41497.760000000002</v>
      </c>
      <c r="I2532" s="3">
        <v>12543.34</v>
      </c>
      <c r="J2532" s="3">
        <v>0</v>
      </c>
      <c r="K2532" s="3">
        <v>1838.34</v>
      </c>
      <c r="L2532" s="3">
        <v>0</v>
      </c>
      <c r="M2532" s="3">
        <v>17793.849999999999</v>
      </c>
      <c r="N2532" s="3">
        <v>0</v>
      </c>
      <c r="O2532" s="3">
        <v>0.71</v>
      </c>
      <c r="P2532" s="3">
        <v>74664</v>
      </c>
      <c r="Q2532" s="1">
        <v>45047</v>
      </c>
      <c r="R2532" t="s">
        <v>122</v>
      </c>
    </row>
    <row r="2533" spans="1:18" x14ac:dyDescent="0.25">
      <c r="A2533" t="s">
        <v>123</v>
      </c>
      <c r="B2533" t="s">
        <v>124</v>
      </c>
      <c r="C2533" s="3">
        <v>56157</v>
      </c>
      <c r="D2533" s="3">
        <v>56157</v>
      </c>
      <c r="E2533" s="3">
        <v>0</v>
      </c>
      <c r="F2533" s="3">
        <v>0</v>
      </c>
      <c r="G2533" s="3">
        <v>0</v>
      </c>
      <c r="H2533" s="3">
        <v>41497.760000000002</v>
      </c>
      <c r="I2533" s="3">
        <v>12583.74</v>
      </c>
      <c r="J2533" s="3">
        <v>1204.8</v>
      </c>
      <c r="K2533" s="3">
        <v>1844.55</v>
      </c>
      <c r="L2533" s="3">
        <v>0</v>
      </c>
      <c r="M2533" s="3">
        <v>17851.16</v>
      </c>
      <c r="N2533" s="3">
        <v>-5968</v>
      </c>
      <c r="O2533" s="3">
        <v>0.99</v>
      </c>
      <c r="P2533" s="3">
        <v>69015</v>
      </c>
      <c r="Q2533" s="1">
        <v>45047</v>
      </c>
      <c r="R2533" t="s">
        <v>2297</v>
      </c>
    </row>
    <row r="2534" spans="1:18" x14ac:dyDescent="0.25">
      <c r="A2534" t="s">
        <v>125</v>
      </c>
      <c r="B2534" t="s">
        <v>1521</v>
      </c>
      <c r="C2534" s="3">
        <v>182759</v>
      </c>
      <c r="D2534" s="3">
        <v>115810</v>
      </c>
      <c r="E2534" s="3">
        <v>66949</v>
      </c>
      <c r="F2534" s="3">
        <v>5127.45</v>
      </c>
      <c r="G2534" s="3">
        <v>0</v>
      </c>
      <c r="H2534" s="3">
        <v>41497.760000000002</v>
      </c>
      <c r="I2534" s="3">
        <v>12624.13</v>
      </c>
      <c r="J2534" s="3">
        <v>1207.2</v>
      </c>
      <c r="K2534" s="3">
        <v>1850.06</v>
      </c>
      <c r="L2534" s="3">
        <v>0</v>
      </c>
      <c r="M2534" s="3">
        <v>17908.46</v>
      </c>
      <c r="N2534" s="3">
        <v>0</v>
      </c>
      <c r="O2534" s="3">
        <v>0.94</v>
      </c>
      <c r="P2534" s="3">
        <v>147165</v>
      </c>
      <c r="Q2534" s="1">
        <v>45047</v>
      </c>
      <c r="R2534" t="s">
        <v>126</v>
      </c>
    </row>
    <row r="2535" spans="1:18" x14ac:dyDescent="0.25">
      <c r="A2535" t="s">
        <v>127</v>
      </c>
      <c r="B2535" t="s">
        <v>128</v>
      </c>
      <c r="C2535" s="3">
        <v>65488</v>
      </c>
      <c r="D2535" s="3">
        <v>65488</v>
      </c>
      <c r="E2535" s="3">
        <v>0</v>
      </c>
      <c r="F2535" s="3">
        <v>0</v>
      </c>
      <c r="G2535" s="3">
        <v>0</v>
      </c>
      <c r="H2535" s="3">
        <v>41497.760000000002</v>
      </c>
      <c r="I2535" s="3">
        <v>14967.17</v>
      </c>
      <c r="J2535" s="3">
        <v>0</v>
      </c>
      <c r="K2535" s="3">
        <v>2193.59</v>
      </c>
      <c r="L2535" s="3">
        <v>0</v>
      </c>
      <c r="M2535" s="3">
        <v>21232.27</v>
      </c>
      <c r="N2535" s="3">
        <v>611.37</v>
      </c>
      <c r="O2535" s="3">
        <v>0.84</v>
      </c>
      <c r="P2535" s="3">
        <v>80503</v>
      </c>
      <c r="Q2535" s="1">
        <v>45047</v>
      </c>
      <c r="R2535" t="s">
        <v>2298</v>
      </c>
    </row>
    <row r="2536" spans="1:18" x14ac:dyDescent="0.25">
      <c r="A2536" t="s">
        <v>1076</v>
      </c>
      <c r="B2536" t="s">
        <v>130</v>
      </c>
      <c r="C2536" s="3">
        <v>447455</v>
      </c>
      <c r="D2536" s="3">
        <v>0</v>
      </c>
      <c r="E2536" s="3">
        <v>387565.66</v>
      </c>
      <c r="F2536" s="3">
        <v>79267.62</v>
      </c>
      <c r="G2536" s="3">
        <v>0</v>
      </c>
      <c r="H2536" s="3">
        <v>41497.760000000002</v>
      </c>
      <c r="I2536" s="3">
        <v>15282.27</v>
      </c>
      <c r="J2536" s="3">
        <v>145.19999999999999</v>
      </c>
      <c r="K2536" s="3">
        <v>2239.81</v>
      </c>
      <c r="L2536" s="3">
        <v>0</v>
      </c>
      <c r="M2536" s="3">
        <v>21679.27</v>
      </c>
      <c r="N2536" s="3">
        <v>0</v>
      </c>
      <c r="O2536" s="3">
        <v>0.41</v>
      </c>
      <c r="P2536" s="3">
        <v>547678</v>
      </c>
      <c r="Q2536" s="1">
        <v>45047</v>
      </c>
      <c r="R2536" t="s">
        <v>130</v>
      </c>
    </row>
    <row r="2537" spans="1:18" x14ac:dyDescent="0.25">
      <c r="A2537" t="s">
        <v>131</v>
      </c>
      <c r="B2537" t="s">
        <v>109</v>
      </c>
      <c r="C2537" s="3">
        <v>57212</v>
      </c>
      <c r="D2537" s="3">
        <v>57244</v>
      </c>
      <c r="E2537" s="3">
        <v>0</v>
      </c>
      <c r="F2537" s="3">
        <v>0</v>
      </c>
      <c r="G2537" s="3">
        <v>32</v>
      </c>
      <c r="H2537" s="3">
        <v>41497.760000000002</v>
      </c>
      <c r="I2537" s="3">
        <v>14001.68</v>
      </c>
      <c r="J2537" s="3">
        <v>133.19999999999999</v>
      </c>
      <c r="K2537" s="3">
        <v>2052.1799999999998</v>
      </c>
      <c r="L2537" s="3">
        <v>0</v>
      </c>
      <c r="M2537" s="3">
        <v>19862.63</v>
      </c>
      <c r="N2537" s="3">
        <v>-6185.32</v>
      </c>
      <c r="O2537" s="3">
        <v>0.87</v>
      </c>
      <c r="P2537" s="3">
        <v>71331</v>
      </c>
      <c r="Q2537" s="1">
        <v>45047</v>
      </c>
      <c r="R2537" t="s">
        <v>2293</v>
      </c>
    </row>
    <row r="2538" spans="1:18" x14ac:dyDescent="0.25">
      <c r="A2538" t="s">
        <v>132</v>
      </c>
      <c r="B2538" t="s">
        <v>133</v>
      </c>
      <c r="C2538" s="3">
        <v>74129</v>
      </c>
      <c r="D2538" s="3">
        <v>74129</v>
      </c>
      <c r="E2538" s="3">
        <v>0</v>
      </c>
      <c r="F2538" s="3">
        <v>0</v>
      </c>
      <c r="G2538" s="3">
        <v>0</v>
      </c>
      <c r="H2538" s="3">
        <v>41497.760000000002</v>
      </c>
      <c r="I2538" s="3">
        <v>11650.56</v>
      </c>
      <c r="J2538" s="3">
        <v>0</v>
      </c>
      <c r="K2538" s="3">
        <v>1707.27</v>
      </c>
      <c r="L2538" s="3">
        <v>0</v>
      </c>
      <c r="M2538" s="3">
        <v>16527.36</v>
      </c>
      <c r="N2538" s="3">
        <v>1120.47</v>
      </c>
      <c r="O2538" s="3">
        <v>0.57999999999999996</v>
      </c>
      <c r="P2538" s="3">
        <v>72504</v>
      </c>
      <c r="Q2538" s="1">
        <v>45047</v>
      </c>
      <c r="R2538" t="s">
        <v>2299</v>
      </c>
    </row>
    <row r="2539" spans="1:18" x14ac:dyDescent="0.25">
      <c r="A2539" t="s">
        <v>134</v>
      </c>
      <c r="B2539" t="s">
        <v>133</v>
      </c>
      <c r="C2539" s="3">
        <v>55256</v>
      </c>
      <c r="D2539" s="3">
        <v>55256</v>
      </c>
      <c r="E2539" s="3">
        <v>0</v>
      </c>
      <c r="F2539" s="3">
        <v>0</v>
      </c>
      <c r="G2539" s="3">
        <v>0</v>
      </c>
      <c r="H2539" s="3">
        <v>41497.760000000002</v>
      </c>
      <c r="I2539" s="3">
        <v>12022.22</v>
      </c>
      <c r="J2539" s="3">
        <v>1149.5999999999999</v>
      </c>
      <c r="K2539" s="3">
        <v>1762.11</v>
      </c>
      <c r="L2539" s="3">
        <v>0</v>
      </c>
      <c r="M2539" s="3">
        <v>17054.59</v>
      </c>
      <c r="N2539" s="3">
        <v>-5881.43</v>
      </c>
      <c r="O2539" s="3">
        <v>0.15</v>
      </c>
      <c r="P2539" s="3">
        <v>67605</v>
      </c>
      <c r="Q2539" s="1">
        <v>45047</v>
      </c>
      <c r="R2539" t="s">
        <v>2299</v>
      </c>
    </row>
    <row r="2540" spans="1:18" x14ac:dyDescent="0.25">
      <c r="A2540" t="s">
        <v>135</v>
      </c>
      <c r="B2540" t="s">
        <v>109</v>
      </c>
      <c r="C2540" s="3">
        <v>53406</v>
      </c>
      <c r="D2540" s="3">
        <v>53406</v>
      </c>
      <c r="E2540" s="3">
        <v>0</v>
      </c>
      <c r="F2540" s="3">
        <v>0</v>
      </c>
      <c r="G2540" s="3">
        <v>0</v>
      </c>
      <c r="H2540" s="3">
        <v>41497.760000000002</v>
      </c>
      <c r="I2540" s="3">
        <v>10794.14</v>
      </c>
      <c r="J2540" s="3">
        <v>1149.5999999999999</v>
      </c>
      <c r="K2540" s="3">
        <v>1582.07</v>
      </c>
      <c r="L2540" s="3">
        <v>0</v>
      </c>
      <c r="M2540" s="3">
        <v>15312.45</v>
      </c>
      <c r="N2540" s="3">
        <v>-5693.17</v>
      </c>
      <c r="O2540" s="3">
        <v>0.15</v>
      </c>
      <c r="P2540" s="3">
        <v>64643</v>
      </c>
      <c r="Q2540" s="1">
        <v>45047</v>
      </c>
      <c r="R2540" t="s">
        <v>2293</v>
      </c>
    </row>
    <row r="2541" spans="1:18" x14ac:dyDescent="0.25">
      <c r="A2541" t="s">
        <v>136</v>
      </c>
      <c r="B2541" t="s">
        <v>1077</v>
      </c>
      <c r="C2541" s="3">
        <v>60348</v>
      </c>
      <c r="D2541" s="3">
        <v>60348</v>
      </c>
      <c r="E2541" s="3">
        <v>0</v>
      </c>
      <c r="F2541" s="3">
        <v>0</v>
      </c>
      <c r="G2541" s="3">
        <v>0</v>
      </c>
      <c r="H2541" s="3">
        <v>41497.760000000002</v>
      </c>
      <c r="I2541" s="3">
        <v>15480.22</v>
      </c>
      <c r="J2541" s="3">
        <v>1032</v>
      </c>
      <c r="K2541" s="3">
        <v>2269.12</v>
      </c>
      <c r="L2541" s="3">
        <v>0</v>
      </c>
      <c r="M2541" s="3">
        <v>21960.07</v>
      </c>
      <c r="N2541" s="3">
        <v>-6412.94</v>
      </c>
      <c r="O2541" s="3">
        <v>0.77</v>
      </c>
      <c r="P2541" s="3">
        <v>75827</v>
      </c>
      <c r="Q2541" s="1">
        <v>45047</v>
      </c>
      <c r="R2541" t="s">
        <v>137</v>
      </c>
    </row>
    <row r="2542" spans="1:18" x14ac:dyDescent="0.25">
      <c r="A2542" t="s">
        <v>138</v>
      </c>
      <c r="B2542" t="s">
        <v>139</v>
      </c>
      <c r="C2542" s="3">
        <v>47832</v>
      </c>
      <c r="D2542" s="3">
        <v>47832</v>
      </c>
      <c r="E2542" s="3">
        <v>0</v>
      </c>
      <c r="F2542" s="3">
        <v>0</v>
      </c>
      <c r="G2542" s="3">
        <v>0</v>
      </c>
      <c r="H2542" s="3">
        <v>41497.760000000002</v>
      </c>
      <c r="I2542" s="3">
        <v>7857.26</v>
      </c>
      <c r="J2542" s="3">
        <v>0</v>
      </c>
      <c r="K2542" s="3">
        <v>1151.6300000000001</v>
      </c>
      <c r="L2542" s="3">
        <v>0</v>
      </c>
      <c r="M2542" s="3">
        <v>11146.23</v>
      </c>
      <c r="N2542" s="3">
        <v>-5242.18</v>
      </c>
      <c r="O2542" s="3">
        <v>0.3</v>
      </c>
      <c r="P2542" s="3">
        <v>56411</v>
      </c>
      <c r="Q2542" s="1">
        <v>45047</v>
      </c>
      <c r="R2542" t="s">
        <v>2300</v>
      </c>
    </row>
    <row r="2543" spans="1:18" x14ac:dyDescent="0.25">
      <c r="A2543" t="s">
        <v>1522</v>
      </c>
      <c r="B2543" t="s">
        <v>1248</v>
      </c>
      <c r="C2543" s="3">
        <v>49892</v>
      </c>
      <c r="D2543" s="3">
        <v>50724</v>
      </c>
      <c r="E2543" s="3">
        <v>0</v>
      </c>
      <c r="F2543" s="3">
        <v>832</v>
      </c>
      <c r="G2543" s="3">
        <v>832</v>
      </c>
      <c r="H2543" s="3">
        <v>41497.760000000002</v>
      </c>
      <c r="I2543" s="3">
        <v>8673.2900000000009</v>
      </c>
      <c r="J2543" s="3">
        <v>830.4</v>
      </c>
      <c r="K2543" s="3">
        <v>1270.97</v>
      </c>
      <c r="L2543" s="3">
        <v>0</v>
      </c>
      <c r="M2543" s="3">
        <v>12303.83</v>
      </c>
      <c r="N2543" s="3">
        <v>0</v>
      </c>
      <c r="O2543" s="3">
        <v>0.75</v>
      </c>
      <c r="P2543" s="3">
        <v>64577</v>
      </c>
      <c r="Q2543" s="1">
        <v>45047</v>
      </c>
      <c r="R2543" t="s">
        <v>2301</v>
      </c>
    </row>
    <row r="2544" spans="1:18" x14ac:dyDescent="0.25">
      <c r="A2544" t="s">
        <v>142</v>
      </c>
      <c r="B2544" t="s">
        <v>1249</v>
      </c>
      <c r="C2544" s="3">
        <v>4075030</v>
      </c>
      <c r="D2544" s="3">
        <v>0</v>
      </c>
      <c r="E2544" s="3">
        <v>2497184.38</v>
      </c>
      <c r="F2544" s="3" t="s">
        <v>72</v>
      </c>
      <c r="G2544" s="3">
        <v>0</v>
      </c>
      <c r="H2544" s="3">
        <v>41497.760000000002</v>
      </c>
      <c r="I2544" s="3">
        <v>17261.740000000002</v>
      </c>
      <c r="J2544" s="3">
        <v>163.19999999999999</v>
      </c>
      <c r="K2544" s="3">
        <v>2530.2199999999998</v>
      </c>
      <c r="L2544" s="3">
        <v>0</v>
      </c>
      <c r="M2544" s="3">
        <v>24487.32</v>
      </c>
      <c r="N2544" s="3">
        <v>0</v>
      </c>
      <c r="O2544" s="3">
        <v>0.54</v>
      </c>
      <c r="P2544" s="3">
        <v>4285830</v>
      </c>
      <c r="Q2544" s="1">
        <v>45047</v>
      </c>
      <c r="R2544" t="s">
        <v>2302</v>
      </c>
    </row>
    <row r="2545" spans="1:18" x14ac:dyDescent="0.25">
      <c r="A2545" t="s">
        <v>144</v>
      </c>
      <c r="B2545" t="s">
        <v>1078</v>
      </c>
      <c r="C2545" s="3">
        <v>67874</v>
      </c>
      <c r="D2545" s="3">
        <v>67900</v>
      </c>
      <c r="E2545" s="3">
        <v>0</v>
      </c>
      <c r="F2545" s="3">
        <v>0</v>
      </c>
      <c r="G2545" s="3">
        <v>26</v>
      </c>
      <c r="H2545" s="3">
        <v>41497.760000000002</v>
      </c>
      <c r="I2545" s="3">
        <v>15447.9</v>
      </c>
      <c r="J2545" s="3">
        <v>146.4</v>
      </c>
      <c r="K2545" s="3">
        <v>2263.9499999999998</v>
      </c>
      <c r="L2545" s="3">
        <v>0</v>
      </c>
      <c r="M2545" s="3">
        <v>21914.23</v>
      </c>
      <c r="N2545" s="3">
        <v>-6407.49</v>
      </c>
      <c r="O2545" s="3">
        <v>0.25</v>
      </c>
      <c r="P2545" s="3">
        <v>74837</v>
      </c>
      <c r="Q2545" s="1">
        <v>45047</v>
      </c>
      <c r="R2545" t="s">
        <v>145</v>
      </c>
    </row>
    <row r="2546" spans="1:18" x14ac:dyDescent="0.25">
      <c r="A2546" t="s">
        <v>146</v>
      </c>
      <c r="B2546" t="s">
        <v>1005</v>
      </c>
      <c r="C2546" s="3">
        <v>51799</v>
      </c>
      <c r="D2546" s="3">
        <v>51971</v>
      </c>
      <c r="E2546" s="3">
        <v>0</v>
      </c>
      <c r="F2546" s="3">
        <v>0</v>
      </c>
      <c r="G2546" s="3">
        <v>172</v>
      </c>
      <c r="H2546" s="3">
        <v>41497.760000000002</v>
      </c>
      <c r="I2546" s="3">
        <v>5607.14</v>
      </c>
      <c r="J2546" s="3">
        <v>537.6</v>
      </c>
      <c r="K2546" s="3">
        <v>821.91</v>
      </c>
      <c r="L2546" s="3">
        <v>0</v>
      </c>
      <c r="M2546" s="3">
        <v>7954.22</v>
      </c>
      <c r="N2546" s="3">
        <v>-4896.5200000000004</v>
      </c>
      <c r="O2546" s="3">
        <v>0.89</v>
      </c>
      <c r="P2546" s="3">
        <v>51351</v>
      </c>
      <c r="Q2546" s="1">
        <v>45047</v>
      </c>
      <c r="R2546" t="s">
        <v>1332</v>
      </c>
    </row>
    <row r="2547" spans="1:18" x14ac:dyDescent="0.25">
      <c r="A2547" t="s">
        <v>148</v>
      </c>
      <c r="B2547" t="s">
        <v>149</v>
      </c>
      <c r="C2547" s="3">
        <v>186532</v>
      </c>
      <c r="D2547" s="3">
        <v>0</v>
      </c>
      <c r="E2547" s="3">
        <v>178833.59</v>
      </c>
      <c r="F2547" s="3">
        <v>16640.09</v>
      </c>
      <c r="G2547" s="3">
        <v>0</v>
      </c>
      <c r="H2547" s="3">
        <v>41497.760000000002</v>
      </c>
      <c r="I2547" s="3">
        <v>5421.31</v>
      </c>
      <c r="J2547" s="3">
        <v>519.6</v>
      </c>
      <c r="K2547" s="3">
        <v>794.66</v>
      </c>
      <c r="L2547" s="3">
        <v>0</v>
      </c>
      <c r="M2547" s="3">
        <v>7690.61</v>
      </c>
      <c r="N2547" s="3">
        <v>0</v>
      </c>
      <c r="O2547" s="3">
        <v>0.38</v>
      </c>
      <c r="P2547" s="3">
        <v>251398</v>
      </c>
      <c r="Q2547" s="1">
        <v>45047</v>
      </c>
      <c r="R2547" t="s">
        <v>149</v>
      </c>
    </row>
    <row r="2548" spans="1:18" x14ac:dyDescent="0.25">
      <c r="A2548" t="s">
        <v>150</v>
      </c>
      <c r="B2548" t="s">
        <v>1080</v>
      </c>
      <c r="C2548" s="3">
        <v>56666</v>
      </c>
      <c r="D2548" s="3">
        <v>56666</v>
      </c>
      <c r="E2548" s="3">
        <v>0</v>
      </c>
      <c r="F2548" s="3">
        <v>0</v>
      </c>
      <c r="G2548" s="3">
        <v>0</v>
      </c>
      <c r="H2548" s="3">
        <v>41497.760000000002</v>
      </c>
      <c r="I2548" s="3">
        <v>9303.48</v>
      </c>
      <c r="J2548" s="3">
        <v>890.4</v>
      </c>
      <c r="K2548" s="3">
        <v>1363.75</v>
      </c>
      <c r="L2548" s="3">
        <v>0</v>
      </c>
      <c r="M2548" s="3">
        <v>13197.82</v>
      </c>
      <c r="N2548" s="3">
        <v>-5464.34</v>
      </c>
      <c r="O2548" s="3">
        <v>0.13</v>
      </c>
      <c r="P2548" s="3">
        <v>60789</v>
      </c>
      <c r="Q2548" s="1">
        <v>45047</v>
      </c>
      <c r="R2548" t="s">
        <v>1250</v>
      </c>
    </row>
    <row r="2549" spans="1:18" x14ac:dyDescent="0.25">
      <c r="A2549" t="s">
        <v>1524</v>
      </c>
      <c r="B2549" t="s">
        <v>83</v>
      </c>
      <c r="C2549" s="3">
        <v>47070</v>
      </c>
      <c r="D2549" s="3">
        <v>47070</v>
      </c>
      <c r="E2549" s="3">
        <v>0</v>
      </c>
      <c r="F2549" s="3">
        <v>773</v>
      </c>
      <c r="G2549" s="3">
        <v>0</v>
      </c>
      <c r="H2549" s="3">
        <v>41497.760000000002</v>
      </c>
      <c r="I2549" s="3">
        <v>4572.97</v>
      </c>
      <c r="J2549" s="3">
        <v>0</v>
      </c>
      <c r="K2549" s="3">
        <v>587.72</v>
      </c>
      <c r="L2549" s="3">
        <v>0</v>
      </c>
      <c r="M2549" s="3">
        <v>6487.16</v>
      </c>
      <c r="N2549" s="3">
        <v>0</v>
      </c>
      <c r="O2549" s="3">
        <v>0.39</v>
      </c>
      <c r="P2549" s="3">
        <v>53919</v>
      </c>
      <c r="Q2549" s="1">
        <v>45047</v>
      </c>
      <c r="R2549" t="s">
        <v>83</v>
      </c>
    </row>
    <row r="2550" spans="1:18" x14ac:dyDescent="0.25">
      <c r="A2550" t="s">
        <v>153</v>
      </c>
      <c r="B2550" t="s">
        <v>83</v>
      </c>
      <c r="C2550" s="3">
        <v>66096</v>
      </c>
      <c r="D2550" s="3">
        <v>66096</v>
      </c>
      <c r="E2550" s="3">
        <v>0</v>
      </c>
      <c r="F2550" s="3">
        <v>1085</v>
      </c>
      <c r="G2550" s="3">
        <v>0</v>
      </c>
      <c r="H2550" s="3">
        <v>41497.760000000002</v>
      </c>
      <c r="I2550" s="3">
        <v>16090.22</v>
      </c>
      <c r="J2550" s="3">
        <v>0</v>
      </c>
      <c r="K2550" s="3">
        <v>2358.11</v>
      </c>
      <c r="L2550" s="3">
        <v>0</v>
      </c>
      <c r="M2550" s="3">
        <v>22825.41</v>
      </c>
      <c r="N2550" s="3">
        <v>0</v>
      </c>
      <c r="O2550" s="3">
        <v>0.5</v>
      </c>
      <c r="P2550" s="3">
        <v>83857</v>
      </c>
      <c r="Q2550" s="1">
        <v>45047</v>
      </c>
      <c r="R2550" t="s">
        <v>83</v>
      </c>
    </row>
    <row r="2551" spans="1:18" x14ac:dyDescent="0.25">
      <c r="A2551" t="s">
        <v>154</v>
      </c>
      <c r="B2551" t="s">
        <v>1080</v>
      </c>
      <c r="C2551" s="3">
        <v>56629</v>
      </c>
      <c r="D2551" s="3">
        <v>56629</v>
      </c>
      <c r="E2551" s="3">
        <v>0</v>
      </c>
      <c r="F2551" s="3">
        <v>0</v>
      </c>
      <c r="G2551" s="3">
        <v>0</v>
      </c>
      <c r="H2551" s="3">
        <v>41497.760000000002</v>
      </c>
      <c r="I2551" s="3">
        <v>9303.48</v>
      </c>
      <c r="J2551" s="3">
        <v>902.4</v>
      </c>
      <c r="K2551" s="3">
        <v>1363.75</v>
      </c>
      <c r="L2551" s="3">
        <v>0</v>
      </c>
      <c r="M2551" s="3">
        <v>13197.82</v>
      </c>
      <c r="N2551" s="3">
        <v>-5464.34</v>
      </c>
      <c r="O2551" s="3">
        <v>0.13</v>
      </c>
      <c r="P2551" s="3">
        <v>60801</v>
      </c>
      <c r="Q2551" s="1">
        <v>45047</v>
      </c>
      <c r="R2551" t="s">
        <v>1250</v>
      </c>
    </row>
    <row r="2552" spans="1:18" x14ac:dyDescent="0.25">
      <c r="A2552" t="s">
        <v>155</v>
      </c>
      <c r="B2552" t="s">
        <v>149</v>
      </c>
      <c r="C2552" s="3">
        <v>231250</v>
      </c>
      <c r="D2552" s="3">
        <v>0</v>
      </c>
      <c r="E2552" s="3">
        <v>221704</v>
      </c>
      <c r="F2552" s="3">
        <v>20631.2</v>
      </c>
      <c r="G2552" s="3">
        <v>0</v>
      </c>
      <c r="H2552" s="3">
        <v>41497.760000000002</v>
      </c>
      <c r="I2552" s="3">
        <v>9392.36</v>
      </c>
      <c r="J2552" s="3">
        <v>0</v>
      </c>
      <c r="K2552" s="3">
        <v>1376.86</v>
      </c>
      <c r="L2552" s="3">
        <v>0</v>
      </c>
      <c r="M2552" s="3">
        <v>13323.9</v>
      </c>
      <c r="N2552" s="3">
        <v>0</v>
      </c>
      <c r="O2552" s="3">
        <v>0.92</v>
      </c>
      <c r="P2552" s="3">
        <v>307927</v>
      </c>
      <c r="Q2552" s="1">
        <v>45047</v>
      </c>
      <c r="R2552" t="s">
        <v>149</v>
      </c>
    </row>
    <row r="2553" spans="1:18" x14ac:dyDescent="0.25">
      <c r="A2553" t="s">
        <v>156</v>
      </c>
      <c r="B2553" t="s">
        <v>126</v>
      </c>
      <c r="C2553" s="3">
        <v>179179</v>
      </c>
      <c r="D2553" s="3">
        <v>113454</v>
      </c>
      <c r="E2553" s="3">
        <v>65725</v>
      </c>
      <c r="F2553" s="3">
        <v>5031.95</v>
      </c>
      <c r="G2553" s="3">
        <v>0</v>
      </c>
      <c r="H2553" s="3">
        <v>41497.760000000002</v>
      </c>
      <c r="I2553" s="3">
        <v>11977.78</v>
      </c>
      <c r="J2553" s="3">
        <v>1146</v>
      </c>
      <c r="K2553" s="3">
        <v>1755.22</v>
      </c>
      <c r="L2553" s="3">
        <v>0</v>
      </c>
      <c r="M2553" s="3">
        <v>16991.55</v>
      </c>
      <c r="N2553" s="3">
        <v>0</v>
      </c>
      <c r="O2553" s="3">
        <v>0.74</v>
      </c>
      <c r="P2553" s="3">
        <v>144126</v>
      </c>
      <c r="Q2553" s="1">
        <v>45047</v>
      </c>
      <c r="R2553" t="s">
        <v>126</v>
      </c>
    </row>
    <row r="2554" spans="1:18" x14ac:dyDescent="0.25">
      <c r="A2554" t="s">
        <v>157</v>
      </c>
      <c r="B2554" t="s">
        <v>1251</v>
      </c>
      <c r="C2554" s="3">
        <v>4479390</v>
      </c>
      <c r="D2554" s="3">
        <v>0</v>
      </c>
      <c r="E2554" s="3">
        <v>2702104.7</v>
      </c>
      <c r="F2554" s="3" t="s">
        <v>72</v>
      </c>
      <c r="G2554" s="3">
        <v>0</v>
      </c>
      <c r="H2554" s="3">
        <v>41497.760000000002</v>
      </c>
      <c r="I2554" s="3">
        <v>12151.49</v>
      </c>
      <c r="J2554" s="3">
        <v>1161.5999999999999</v>
      </c>
      <c r="K2554" s="3">
        <v>1780.74</v>
      </c>
      <c r="L2554" s="3">
        <v>0</v>
      </c>
      <c r="M2554" s="3">
        <v>17237.97</v>
      </c>
      <c r="N2554" s="3">
        <v>0</v>
      </c>
      <c r="O2554" s="3">
        <v>0.2</v>
      </c>
      <c r="P2554" s="3">
        <v>4688325</v>
      </c>
      <c r="Q2554" s="1">
        <v>45047</v>
      </c>
      <c r="R2554" t="s">
        <v>2305</v>
      </c>
    </row>
    <row r="2555" spans="1:18" x14ac:dyDescent="0.25">
      <c r="A2555" t="s">
        <v>159</v>
      </c>
      <c r="B2555" t="s">
        <v>160</v>
      </c>
      <c r="C2555" s="3">
        <v>50837</v>
      </c>
      <c r="D2555" s="3">
        <v>50837</v>
      </c>
      <c r="E2555" s="3">
        <v>0</v>
      </c>
      <c r="F2555" s="3">
        <v>0</v>
      </c>
      <c r="G2555" s="3">
        <v>0</v>
      </c>
      <c r="H2555" s="3">
        <v>41497.760000000002</v>
      </c>
      <c r="I2555" s="3">
        <v>9263.09</v>
      </c>
      <c r="J2555" s="3">
        <v>886.8</v>
      </c>
      <c r="K2555" s="3">
        <v>1357.89</v>
      </c>
      <c r="L2555" s="3">
        <v>0</v>
      </c>
      <c r="M2555" s="3">
        <v>13140.51</v>
      </c>
      <c r="N2555" s="3">
        <v>-5458.29</v>
      </c>
      <c r="O2555" s="3">
        <v>0.24</v>
      </c>
      <c r="P2555" s="3">
        <v>60688</v>
      </c>
      <c r="Q2555" s="1">
        <v>45047</v>
      </c>
      <c r="R2555" t="s">
        <v>2306</v>
      </c>
    </row>
    <row r="2556" spans="1:18" x14ac:dyDescent="0.25">
      <c r="A2556" t="s">
        <v>161</v>
      </c>
      <c r="B2556" t="s">
        <v>162</v>
      </c>
      <c r="C2556" s="3">
        <v>50876</v>
      </c>
      <c r="D2556" s="3">
        <v>50876</v>
      </c>
      <c r="E2556" s="3">
        <v>0</v>
      </c>
      <c r="F2556" s="3">
        <v>0</v>
      </c>
      <c r="G2556" s="3">
        <v>0</v>
      </c>
      <c r="H2556" s="3">
        <v>41497.760000000002</v>
      </c>
      <c r="I2556" s="3">
        <v>9287.32</v>
      </c>
      <c r="J2556" s="3">
        <v>889.2</v>
      </c>
      <c r="K2556" s="3">
        <v>1361.34</v>
      </c>
      <c r="L2556" s="3">
        <v>0</v>
      </c>
      <c r="M2556" s="3">
        <v>13174.9</v>
      </c>
      <c r="N2556" s="3">
        <v>-5461.92</v>
      </c>
      <c r="O2556" s="3">
        <v>0.4</v>
      </c>
      <c r="P2556" s="3">
        <v>60749</v>
      </c>
      <c r="Q2556" s="1">
        <v>45047</v>
      </c>
      <c r="R2556" t="s">
        <v>2307</v>
      </c>
    </row>
    <row r="2557" spans="1:18" x14ac:dyDescent="0.25">
      <c r="A2557" t="s">
        <v>163</v>
      </c>
      <c r="B2557" t="s">
        <v>164</v>
      </c>
      <c r="C2557" s="3">
        <v>51277</v>
      </c>
      <c r="D2557" s="3">
        <v>51277</v>
      </c>
      <c r="E2557" s="3">
        <v>0</v>
      </c>
      <c r="F2557" s="3">
        <v>0</v>
      </c>
      <c r="G2557" s="3">
        <v>0</v>
      </c>
      <c r="H2557" s="3">
        <v>41497.760000000002</v>
      </c>
      <c r="I2557" s="3">
        <v>9537.7900000000009</v>
      </c>
      <c r="J2557" s="3">
        <v>913.2</v>
      </c>
      <c r="K2557" s="3">
        <v>1397.9</v>
      </c>
      <c r="L2557" s="3">
        <v>0</v>
      </c>
      <c r="M2557" s="3">
        <v>13530.2</v>
      </c>
      <c r="N2557" s="3">
        <v>-5500.06</v>
      </c>
      <c r="O2557" s="3">
        <v>0.21</v>
      </c>
      <c r="P2557" s="3">
        <v>61377</v>
      </c>
      <c r="Q2557" s="1">
        <v>45047</v>
      </c>
      <c r="R2557" t="s">
        <v>2308</v>
      </c>
    </row>
    <row r="2558" spans="1:18" x14ac:dyDescent="0.25">
      <c r="A2558" t="s">
        <v>165</v>
      </c>
      <c r="B2558" t="s">
        <v>1062</v>
      </c>
      <c r="C2558" s="3">
        <v>50221</v>
      </c>
      <c r="D2558" s="3">
        <v>50221</v>
      </c>
      <c r="E2558" s="3">
        <v>0</v>
      </c>
      <c r="F2558" s="3">
        <v>838</v>
      </c>
      <c r="G2558" s="3">
        <v>0</v>
      </c>
      <c r="H2558" s="3">
        <v>41497.760000000002</v>
      </c>
      <c r="I2558" s="3">
        <v>8879.31</v>
      </c>
      <c r="J2558" s="3">
        <v>849.6</v>
      </c>
      <c r="K2558" s="3">
        <v>1301.32</v>
      </c>
      <c r="L2558" s="3">
        <v>0</v>
      </c>
      <c r="M2558" s="3">
        <v>12596.1</v>
      </c>
      <c r="N2558" s="3">
        <v>0</v>
      </c>
      <c r="O2558" s="3">
        <v>0.91</v>
      </c>
      <c r="P2558" s="3">
        <v>65963</v>
      </c>
      <c r="Q2558" s="1">
        <v>45047</v>
      </c>
      <c r="R2558" t="s">
        <v>2287</v>
      </c>
    </row>
    <row r="2559" spans="1:18" x14ac:dyDescent="0.25">
      <c r="A2559" t="s">
        <v>166</v>
      </c>
      <c r="B2559" t="s">
        <v>167</v>
      </c>
      <c r="C2559" s="3">
        <v>52241</v>
      </c>
      <c r="D2559" s="3">
        <v>52241</v>
      </c>
      <c r="E2559" s="3">
        <v>0</v>
      </c>
      <c r="F2559" s="3">
        <v>0</v>
      </c>
      <c r="G2559" s="3">
        <v>0</v>
      </c>
      <c r="H2559" s="3">
        <v>41497.760000000002</v>
      </c>
      <c r="I2559" s="3">
        <v>10139.700000000001</v>
      </c>
      <c r="J2559" s="3">
        <v>970.8</v>
      </c>
      <c r="K2559" s="3">
        <v>1486.19</v>
      </c>
      <c r="L2559" s="3">
        <v>0</v>
      </c>
      <c r="M2559" s="3">
        <v>14384.08</v>
      </c>
      <c r="N2559" s="3">
        <v>-5592.68</v>
      </c>
      <c r="O2559" s="3">
        <v>0.15</v>
      </c>
      <c r="P2559" s="3">
        <v>62886</v>
      </c>
      <c r="Q2559" s="1">
        <v>45047</v>
      </c>
      <c r="R2559" t="s">
        <v>2309</v>
      </c>
    </row>
    <row r="2560" spans="1:18" x14ac:dyDescent="0.25">
      <c r="A2560" t="s">
        <v>168</v>
      </c>
      <c r="B2560" t="s">
        <v>33</v>
      </c>
      <c r="C2560" s="3">
        <v>114708</v>
      </c>
      <c r="D2560" s="3">
        <v>56155</v>
      </c>
      <c r="E2560" s="3">
        <v>58553</v>
      </c>
      <c r="F2560" s="3">
        <v>3835.27</v>
      </c>
      <c r="G2560" s="3">
        <v>0</v>
      </c>
      <c r="H2560" s="3">
        <v>41497.760000000002</v>
      </c>
      <c r="I2560" s="3">
        <v>9893.2800000000007</v>
      </c>
      <c r="J2560" s="3">
        <v>946.8</v>
      </c>
      <c r="K2560" s="3">
        <v>1449.98</v>
      </c>
      <c r="L2560" s="3">
        <v>0</v>
      </c>
      <c r="M2560" s="3">
        <v>14034.5</v>
      </c>
      <c r="N2560" s="3">
        <v>0</v>
      </c>
      <c r="O2560" s="3">
        <v>0.41</v>
      </c>
      <c r="P2560" s="3">
        <v>130211</v>
      </c>
      <c r="Q2560" s="1">
        <v>45047</v>
      </c>
      <c r="R2560" t="s">
        <v>33</v>
      </c>
    </row>
    <row r="2561" spans="1:18" x14ac:dyDescent="0.25">
      <c r="A2561" t="s">
        <v>169</v>
      </c>
      <c r="B2561" t="s">
        <v>170</v>
      </c>
      <c r="C2561" s="3">
        <v>51773</v>
      </c>
      <c r="D2561" s="3">
        <v>51773</v>
      </c>
      <c r="E2561" s="3">
        <v>0</v>
      </c>
      <c r="F2561" s="3">
        <v>852</v>
      </c>
      <c r="G2561" s="3">
        <v>0</v>
      </c>
      <c r="H2561" s="3">
        <v>41497.760000000002</v>
      </c>
      <c r="I2561" s="3">
        <v>6976.6</v>
      </c>
      <c r="J2561" s="3">
        <v>667.2</v>
      </c>
      <c r="K2561" s="3">
        <v>1022.64</v>
      </c>
      <c r="L2561" s="3">
        <v>0</v>
      </c>
      <c r="M2561" s="3">
        <v>9896.93</v>
      </c>
      <c r="N2561" s="3">
        <v>0</v>
      </c>
      <c r="O2561" s="3">
        <v>0.87</v>
      </c>
      <c r="P2561" s="3">
        <v>60914</v>
      </c>
      <c r="Q2561" s="1">
        <v>45047</v>
      </c>
      <c r="R2561" t="s">
        <v>170</v>
      </c>
    </row>
    <row r="2562" spans="1:18" x14ac:dyDescent="0.25">
      <c r="A2562" t="s">
        <v>171</v>
      </c>
      <c r="B2562" t="s">
        <v>172</v>
      </c>
      <c r="C2562" s="3">
        <v>52786</v>
      </c>
      <c r="D2562" s="3">
        <v>53666</v>
      </c>
      <c r="E2562" s="3">
        <v>0</v>
      </c>
      <c r="F2562" s="3">
        <v>880</v>
      </c>
      <c r="G2562" s="3">
        <v>880</v>
      </c>
      <c r="H2562" s="3">
        <v>41497.760000000002</v>
      </c>
      <c r="I2562" s="3">
        <v>7558.32</v>
      </c>
      <c r="J2562" s="3">
        <v>723.6</v>
      </c>
      <c r="K2562" s="3">
        <v>1107.49</v>
      </c>
      <c r="L2562" s="3">
        <v>0</v>
      </c>
      <c r="M2562" s="3">
        <v>10722.15</v>
      </c>
      <c r="N2562" s="3">
        <v>0</v>
      </c>
      <c r="O2562" s="3">
        <v>0.68</v>
      </c>
      <c r="P2562" s="3">
        <v>61610</v>
      </c>
      <c r="Q2562" s="1">
        <v>45047</v>
      </c>
      <c r="R2562" t="s">
        <v>2573</v>
      </c>
    </row>
    <row r="2563" spans="1:18" x14ac:dyDescent="0.25">
      <c r="A2563" t="s">
        <v>173</v>
      </c>
      <c r="B2563" t="s">
        <v>1254</v>
      </c>
      <c r="C2563" s="3">
        <v>3555401</v>
      </c>
      <c r="D2563" s="3">
        <v>0</v>
      </c>
      <c r="E2563" s="3">
        <v>2157970.2200000002</v>
      </c>
      <c r="F2563" s="3" t="s">
        <v>72</v>
      </c>
      <c r="G2563" s="3">
        <v>0</v>
      </c>
      <c r="H2563" s="3">
        <v>41497.760000000002</v>
      </c>
      <c r="I2563" s="3">
        <v>7530.04</v>
      </c>
      <c r="J2563" s="3">
        <v>721.2</v>
      </c>
      <c r="K2563" s="3">
        <v>1103.3499999999999</v>
      </c>
      <c r="L2563" s="3">
        <v>0</v>
      </c>
      <c r="M2563" s="3">
        <v>10682.04</v>
      </c>
      <c r="N2563" s="3">
        <v>0</v>
      </c>
      <c r="O2563" s="3">
        <v>0.1</v>
      </c>
      <c r="P2563" s="3">
        <v>3724834</v>
      </c>
      <c r="Q2563" s="1">
        <v>45047</v>
      </c>
      <c r="R2563" t="s">
        <v>2310</v>
      </c>
    </row>
    <row r="2564" spans="1:18" x14ac:dyDescent="0.25">
      <c r="A2564" t="s">
        <v>175</v>
      </c>
      <c r="B2564" t="s">
        <v>1348</v>
      </c>
      <c r="C2564" s="3">
        <v>100642</v>
      </c>
      <c r="D2564" s="3">
        <v>100642</v>
      </c>
      <c r="E2564" s="3">
        <v>0</v>
      </c>
      <c r="F2564" s="3">
        <v>0</v>
      </c>
      <c r="G2564" s="3">
        <v>0</v>
      </c>
      <c r="H2564" s="3">
        <v>41497.760000000002</v>
      </c>
      <c r="I2564" s="3">
        <v>8220.84</v>
      </c>
      <c r="J2564" s="3">
        <v>787.2</v>
      </c>
      <c r="K2564" s="3">
        <v>1204.75</v>
      </c>
      <c r="L2564" s="3">
        <v>0</v>
      </c>
      <c r="M2564" s="3">
        <v>11661.99</v>
      </c>
      <c r="N2564" s="3">
        <v>0</v>
      </c>
      <c r="O2564" s="3">
        <v>0.46</v>
      </c>
      <c r="P2564" s="3">
        <v>63373</v>
      </c>
      <c r="Q2564" s="1">
        <v>45047</v>
      </c>
      <c r="R2564" t="s">
        <v>2311</v>
      </c>
    </row>
    <row r="2565" spans="1:18" x14ac:dyDescent="0.25">
      <c r="A2565" t="s">
        <v>177</v>
      </c>
      <c r="B2565" t="s">
        <v>1255</v>
      </c>
      <c r="C2565" s="3">
        <v>1775394</v>
      </c>
      <c r="D2565" s="3">
        <v>0</v>
      </c>
      <c r="E2565" s="3">
        <v>1163135.83</v>
      </c>
      <c r="F2565" s="3" t="s">
        <v>72</v>
      </c>
      <c r="G2565" s="3">
        <v>0</v>
      </c>
      <c r="H2565" s="3">
        <v>41497.760000000002</v>
      </c>
      <c r="I2565" s="3">
        <v>8220.84</v>
      </c>
      <c r="J2565" s="3">
        <v>787.2</v>
      </c>
      <c r="K2565" s="3">
        <v>1204.75</v>
      </c>
      <c r="L2565" s="3">
        <v>0</v>
      </c>
      <c r="M2565" s="3">
        <v>11661.99</v>
      </c>
      <c r="N2565" s="3">
        <v>0</v>
      </c>
      <c r="O2565" s="3">
        <v>0.67</v>
      </c>
      <c r="P2565" s="3">
        <v>1896924</v>
      </c>
      <c r="Q2565" s="1">
        <v>45047</v>
      </c>
      <c r="R2565" t="s">
        <v>2312</v>
      </c>
    </row>
    <row r="2566" spans="1:18" x14ac:dyDescent="0.25">
      <c r="A2566" t="s">
        <v>179</v>
      </c>
      <c r="B2566" t="s">
        <v>180</v>
      </c>
      <c r="C2566" s="3">
        <v>48494</v>
      </c>
      <c r="D2566" s="3">
        <v>0</v>
      </c>
      <c r="E2566" s="3">
        <v>48494</v>
      </c>
      <c r="F2566" s="3">
        <v>2424.6999999999998</v>
      </c>
      <c r="G2566" s="3">
        <v>0</v>
      </c>
      <c r="H2566" s="3">
        <v>41497.760000000002</v>
      </c>
      <c r="I2566" s="3">
        <v>7800.71</v>
      </c>
      <c r="J2566" s="3">
        <v>747.6</v>
      </c>
      <c r="K2566" s="3">
        <v>1143.3599999999999</v>
      </c>
      <c r="L2566" s="3">
        <v>0</v>
      </c>
      <c r="M2566" s="3">
        <v>11066</v>
      </c>
      <c r="N2566" s="3">
        <v>0</v>
      </c>
      <c r="O2566" s="3">
        <v>0.87</v>
      </c>
      <c r="P2566" s="3">
        <v>113175</v>
      </c>
      <c r="Q2566" s="1">
        <v>45047</v>
      </c>
      <c r="R2566" t="s">
        <v>180</v>
      </c>
    </row>
    <row r="2567" spans="1:18" x14ac:dyDescent="0.25">
      <c r="A2567" t="s">
        <v>181</v>
      </c>
      <c r="B2567" t="s">
        <v>1536</v>
      </c>
      <c r="C2567" s="3">
        <v>70831</v>
      </c>
      <c r="D2567" s="3">
        <v>60000</v>
      </c>
      <c r="E2567" s="3">
        <v>10831</v>
      </c>
      <c r="F2567" s="3">
        <v>541.54999999999995</v>
      </c>
      <c r="G2567" s="3">
        <v>0</v>
      </c>
      <c r="H2567" s="3">
        <v>41497.760000000002</v>
      </c>
      <c r="I2567" s="3">
        <v>7130.11</v>
      </c>
      <c r="J2567" s="3">
        <v>681.6</v>
      </c>
      <c r="K2567" s="3">
        <v>1045.06</v>
      </c>
      <c r="L2567" s="3">
        <v>0</v>
      </c>
      <c r="M2567" s="3">
        <v>10114.700000000001</v>
      </c>
      <c r="N2567" s="3">
        <v>-5130.79</v>
      </c>
      <c r="O2567" s="3">
        <v>0.01</v>
      </c>
      <c r="P2567" s="3">
        <v>66711</v>
      </c>
      <c r="Q2567" s="1">
        <v>45047</v>
      </c>
      <c r="R2567" t="s">
        <v>182</v>
      </c>
    </row>
    <row r="2568" spans="1:18" x14ac:dyDescent="0.25">
      <c r="A2568" t="s">
        <v>183</v>
      </c>
      <c r="B2568" t="s">
        <v>326</v>
      </c>
      <c r="C2568" s="3">
        <v>47297</v>
      </c>
      <c r="D2568" s="3">
        <v>48086</v>
      </c>
      <c r="E2568" s="3">
        <v>0</v>
      </c>
      <c r="F2568" s="3">
        <v>789</v>
      </c>
      <c r="G2568" s="3">
        <v>789</v>
      </c>
      <c r="H2568" s="3">
        <v>41497.760000000002</v>
      </c>
      <c r="I2568" s="3">
        <v>7053.36</v>
      </c>
      <c r="J2568" s="3">
        <v>675.6</v>
      </c>
      <c r="K2568" s="3">
        <v>1034.02</v>
      </c>
      <c r="L2568" s="3">
        <v>0</v>
      </c>
      <c r="M2568" s="3">
        <v>10005.82</v>
      </c>
      <c r="N2568" s="3">
        <v>0</v>
      </c>
      <c r="O2568" s="3">
        <v>0.44</v>
      </c>
      <c r="P2568" s="3">
        <v>60267</v>
      </c>
      <c r="Q2568" s="1">
        <v>45047</v>
      </c>
      <c r="R2568" t="s">
        <v>2607</v>
      </c>
    </row>
    <row r="2569" spans="1:18" x14ac:dyDescent="0.25">
      <c r="A2569" t="s">
        <v>185</v>
      </c>
      <c r="B2569" t="s">
        <v>186</v>
      </c>
      <c r="C2569" s="3">
        <v>54944</v>
      </c>
      <c r="D2569" s="3">
        <v>0</v>
      </c>
      <c r="E2569" s="3">
        <v>52076.3</v>
      </c>
      <c r="F2569" s="3">
        <v>5471.52</v>
      </c>
      <c r="G2569" s="3">
        <v>0</v>
      </c>
      <c r="H2569" s="3">
        <v>41497.760000000002</v>
      </c>
      <c r="I2569" s="3">
        <v>7566.4</v>
      </c>
      <c r="J2569" s="3">
        <v>0</v>
      </c>
      <c r="K2569" s="3">
        <v>1109.21</v>
      </c>
      <c r="L2569" s="3">
        <v>0</v>
      </c>
      <c r="M2569" s="3">
        <v>10733.62</v>
      </c>
      <c r="N2569" s="3">
        <v>0</v>
      </c>
      <c r="O2569" s="3">
        <v>0.19</v>
      </c>
      <c r="P2569" s="3">
        <v>118455</v>
      </c>
      <c r="Q2569" s="1">
        <v>45047</v>
      </c>
      <c r="R2569" t="s">
        <v>186</v>
      </c>
    </row>
    <row r="2570" spans="1:18" x14ac:dyDescent="0.25">
      <c r="A2570" t="s">
        <v>187</v>
      </c>
      <c r="B2570" t="s">
        <v>188</v>
      </c>
      <c r="C2570" s="3">
        <v>46396</v>
      </c>
      <c r="D2570" s="3">
        <v>46396</v>
      </c>
      <c r="E2570" s="3">
        <v>0</v>
      </c>
      <c r="F2570" s="3">
        <v>0</v>
      </c>
      <c r="G2570" s="3">
        <v>0</v>
      </c>
      <c r="H2570" s="3">
        <v>41497.760000000002</v>
      </c>
      <c r="I2570" s="3">
        <v>6903.89</v>
      </c>
      <c r="J2570" s="3">
        <v>0</v>
      </c>
      <c r="K2570" s="3">
        <v>1011.95</v>
      </c>
      <c r="L2570" s="3">
        <v>0</v>
      </c>
      <c r="M2570" s="3">
        <v>9793.7800000000007</v>
      </c>
      <c r="N2570" s="3">
        <v>2473.12</v>
      </c>
      <c r="O2570" s="3">
        <v>0.5</v>
      </c>
      <c r="P2570" s="3">
        <v>61681</v>
      </c>
      <c r="Q2570" s="1">
        <v>45047</v>
      </c>
      <c r="R2570" t="s">
        <v>2313</v>
      </c>
    </row>
    <row r="2571" spans="1:18" x14ac:dyDescent="0.25">
      <c r="A2571" t="s">
        <v>189</v>
      </c>
      <c r="B2571" t="s">
        <v>1540</v>
      </c>
      <c r="C2571" s="3">
        <v>50403</v>
      </c>
      <c r="D2571" s="3">
        <v>50403</v>
      </c>
      <c r="E2571" s="3">
        <v>0</v>
      </c>
      <c r="F2571" s="3">
        <v>0</v>
      </c>
      <c r="G2571" s="3">
        <v>0</v>
      </c>
      <c r="H2571" s="3">
        <v>41497.760000000002</v>
      </c>
      <c r="I2571" s="3">
        <v>8992.42</v>
      </c>
      <c r="J2571" s="3">
        <v>860.4</v>
      </c>
      <c r="K2571" s="3">
        <v>1318.22</v>
      </c>
      <c r="L2571" s="3">
        <v>0</v>
      </c>
      <c r="M2571" s="3">
        <v>12756.56</v>
      </c>
      <c r="N2571" s="3">
        <v>-5416.52</v>
      </c>
      <c r="O2571" s="3">
        <v>0.16</v>
      </c>
      <c r="P2571" s="3">
        <v>60009</v>
      </c>
      <c r="Q2571" s="1">
        <v>45047</v>
      </c>
      <c r="R2571" t="s">
        <v>2314</v>
      </c>
    </row>
    <row r="2572" spans="1:18" x14ac:dyDescent="0.25">
      <c r="A2572" t="s">
        <v>191</v>
      </c>
      <c r="B2572" t="s">
        <v>1090</v>
      </c>
      <c r="C2572" s="3">
        <v>54292</v>
      </c>
      <c r="D2572" s="3">
        <v>55185</v>
      </c>
      <c r="E2572" s="3">
        <v>0</v>
      </c>
      <c r="F2572" s="3">
        <v>893</v>
      </c>
      <c r="G2572" s="3">
        <v>893</v>
      </c>
      <c r="H2572" s="3">
        <v>41497.760000000002</v>
      </c>
      <c r="I2572" s="3">
        <v>8422.82</v>
      </c>
      <c r="J2572" s="3">
        <v>806.4</v>
      </c>
      <c r="K2572" s="3">
        <v>1234.76</v>
      </c>
      <c r="L2572" s="3">
        <v>0</v>
      </c>
      <c r="M2572" s="3">
        <v>11948.53</v>
      </c>
      <c r="N2572" s="3">
        <v>0</v>
      </c>
      <c r="O2572" s="3">
        <v>0.73</v>
      </c>
      <c r="P2572" s="3">
        <v>63911</v>
      </c>
      <c r="Q2572" s="1">
        <v>45047</v>
      </c>
      <c r="R2572" t="s">
        <v>2315</v>
      </c>
    </row>
    <row r="2573" spans="1:18" x14ac:dyDescent="0.25">
      <c r="A2573" t="s">
        <v>193</v>
      </c>
      <c r="B2573" t="s">
        <v>1090</v>
      </c>
      <c r="C2573" s="3">
        <v>81995</v>
      </c>
      <c r="D2573" s="3">
        <v>83355</v>
      </c>
      <c r="E2573" s="3">
        <v>0</v>
      </c>
      <c r="F2573" s="3">
        <v>1347</v>
      </c>
      <c r="G2573" s="3">
        <v>1360</v>
      </c>
      <c r="H2573" s="3">
        <v>41497.760000000002</v>
      </c>
      <c r="I2573" s="3">
        <v>7602.76</v>
      </c>
      <c r="J2573" s="3">
        <v>0</v>
      </c>
      <c r="K2573" s="3">
        <v>1114.04</v>
      </c>
      <c r="L2573" s="3">
        <v>29617.97</v>
      </c>
      <c r="M2573" s="3">
        <v>10785.19</v>
      </c>
      <c r="N2573" s="3">
        <v>0</v>
      </c>
      <c r="O2573" s="3">
        <v>0.28000000000000003</v>
      </c>
      <c r="P2573" s="3">
        <v>90605</v>
      </c>
      <c r="Q2573" s="1">
        <v>45047</v>
      </c>
      <c r="R2573" t="s">
        <v>2315</v>
      </c>
    </row>
    <row r="2574" spans="1:18" x14ac:dyDescent="0.25">
      <c r="A2574" t="s">
        <v>194</v>
      </c>
      <c r="B2574" t="s">
        <v>195</v>
      </c>
      <c r="C2574" s="3">
        <v>53462</v>
      </c>
      <c r="D2574" s="3">
        <v>53482</v>
      </c>
      <c r="E2574" s="3">
        <v>0</v>
      </c>
      <c r="F2574" s="3">
        <v>0</v>
      </c>
      <c r="G2574" s="3">
        <v>20</v>
      </c>
      <c r="H2574" s="3">
        <v>41497.760000000002</v>
      </c>
      <c r="I2574" s="3">
        <v>7530.04</v>
      </c>
      <c r="J2574" s="3">
        <v>721.2</v>
      </c>
      <c r="K2574" s="3">
        <v>1103.3499999999999</v>
      </c>
      <c r="L2574" s="3">
        <v>0</v>
      </c>
      <c r="M2574" s="3">
        <v>10682.04</v>
      </c>
      <c r="N2574" s="3">
        <v>-5191.33</v>
      </c>
      <c r="O2574" s="3">
        <v>0.94</v>
      </c>
      <c r="P2574" s="3">
        <v>56324</v>
      </c>
      <c r="Q2574" s="1">
        <v>45047</v>
      </c>
      <c r="R2574" t="s">
        <v>2316</v>
      </c>
    </row>
    <row r="2575" spans="1:18" x14ac:dyDescent="0.25">
      <c r="A2575" t="s">
        <v>196</v>
      </c>
      <c r="B2575" t="s">
        <v>1542</v>
      </c>
      <c r="C2575" s="3">
        <v>48554</v>
      </c>
      <c r="D2575" s="3">
        <v>48554</v>
      </c>
      <c r="E2575" s="3">
        <v>0</v>
      </c>
      <c r="F2575" s="3">
        <v>0</v>
      </c>
      <c r="G2575" s="3">
        <v>0</v>
      </c>
      <c r="H2575" s="3">
        <v>41497.760000000002</v>
      </c>
      <c r="I2575" s="3">
        <v>5126.41</v>
      </c>
      <c r="J2575" s="3">
        <v>490.8</v>
      </c>
      <c r="K2575" s="3">
        <v>751.55</v>
      </c>
      <c r="L2575" s="3">
        <v>0</v>
      </c>
      <c r="M2575" s="3">
        <v>7272.27</v>
      </c>
      <c r="N2575" s="3">
        <v>-4823.2700000000004</v>
      </c>
      <c r="O2575" s="3">
        <v>0.48</v>
      </c>
      <c r="P2575" s="3">
        <v>50316</v>
      </c>
      <c r="Q2575" s="1">
        <v>45047</v>
      </c>
      <c r="R2575" t="s">
        <v>2317</v>
      </c>
    </row>
    <row r="2576" spans="1:18" x14ac:dyDescent="0.25">
      <c r="A2576" t="s">
        <v>198</v>
      </c>
      <c r="B2576" t="s">
        <v>1355</v>
      </c>
      <c r="C2576" s="3">
        <v>4272</v>
      </c>
      <c r="D2576" s="3">
        <v>0</v>
      </c>
      <c r="E2576" s="3">
        <v>4272</v>
      </c>
      <c r="F2576" s="3">
        <v>213.6</v>
      </c>
      <c r="G2576" s="3">
        <v>0</v>
      </c>
      <c r="H2576" s="3">
        <v>41497.760000000002</v>
      </c>
      <c r="I2576" s="3">
        <v>5998.99</v>
      </c>
      <c r="J2576" s="3">
        <v>574.79999999999995</v>
      </c>
      <c r="K2576" s="3">
        <v>879.51</v>
      </c>
      <c r="L2576" s="3">
        <v>0</v>
      </c>
      <c r="M2576" s="3">
        <v>8510.1</v>
      </c>
      <c r="N2576" s="3">
        <v>0</v>
      </c>
      <c r="O2576" s="3">
        <v>0.24</v>
      </c>
      <c r="P2576" s="3">
        <v>61947</v>
      </c>
      <c r="Q2576" s="1">
        <v>45047</v>
      </c>
      <c r="R2576" t="s">
        <v>2318</v>
      </c>
    </row>
    <row r="2577" spans="1:18" x14ac:dyDescent="0.25">
      <c r="A2577" t="s">
        <v>200</v>
      </c>
      <c r="B2577" t="s">
        <v>201</v>
      </c>
      <c r="C2577" s="3">
        <v>44941</v>
      </c>
      <c r="D2577" s="3">
        <v>44941</v>
      </c>
      <c r="E2577" s="3">
        <v>0</v>
      </c>
      <c r="F2577" s="3">
        <v>0</v>
      </c>
      <c r="G2577" s="3">
        <v>0</v>
      </c>
      <c r="H2577" s="3">
        <v>41497.760000000002</v>
      </c>
      <c r="I2577" s="3">
        <v>5582.9</v>
      </c>
      <c r="J2577" s="3">
        <v>535.20000000000005</v>
      </c>
      <c r="K2577" s="3">
        <v>818.11</v>
      </c>
      <c r="L2577" s="3">
        <v>0</v>
      </c>
      <c r="M2577" s="3">
        <v>7919.84</v>
      </c>
      <c r="N2577" s="3">
        <v>-4892.8900000000003</v>
      </c>
      <c r="O2577" s="3">
        <v>0.08</v>
      </c>
      <c r="P2577" s="3">
        <v>51461</v>
      </c>
      <c r="Q2577" s="1">
        <v>45047</v>
      </c>
      <c r="R2577" t="s">
        <v>2319</v>
      </c>
    </row>
    <row r="2578" spans="1:18" x14ac:dyDescent="0.25">
      <c r="A2578" t="s">
        <v>202</v>
      </c>
      <c r="B2578" t="s">
        <v>203</v>
      </c>
      <c r="C2578" s="3">
        <v>53353</v>
      </c>
      <c r="D2578" s="3">
        <v>0</v>
      </c>
      <c r="E2578" s="3">
        <v>50199</v>
      </c>
      <c r="F2578" s="3">
        <v>5663.95</v>
      </c>
      <c r="G2578" s="3">
        <v>0</v>
      </c>
      <c r="H2578" s="3">
        <v>41497.760000000002</v>
      </c>
      <c r="I2578" s="3">
        <v>6071.7</v>
      </c>
      <c r="J2578" s="3">
        <v>580.79999999999995</v>
      </c>
      <c r="K2578" s="3">
        <v>889.85</v>
      </c>
      <c r="L2578" s="3">
        <v>0</v>
      </c>
      <c r="M2578" s="3">
        <v>8613.25</v>
      </c>
      <c r="N2578" s="3">
        <v>0</v>
      </c>
      <c r="O2578" s="3">
        <v>0.69</v>
      </c>
      <c r="P2578" s="3">
        <v>113517</v>
      </c>
      <c r="Q2578" s="1">
        <v>45047</v>
      </c>
      <c r="R2578" t="s">
        <v>203</v>
      </c>
    </row>
    <row r="2579" spans="1:18" x14ac:dyDescent="0.25">
      <c r="A2579" t="s">
        <v>204</v>
      </c>
      <c r="B2579" t="s">
        <v>1259</v>
      </c>
      <c r="C2579" s="3">
        <v>3385663</v>
      </c>
      <c r="D2579" s="3">
        <v>0</v>
      </c>
      <c r="E2579" s="3">
        <v>2064705.02</v>
      </c>
      <c r="F2579" s="3" t="s">
        <v>72</v>
      </c>
      <c r="G2579" s="3">
        <v>0</v>
      </c>
      <c r="H2579" s="3">
        <v>41497.760000000002</v>
      </c>
      <c r="I2579" s="3">
        <v>7929.98</v>
      </c>
      <c r="J2579" s="3">
        <v>759.6</v>
      </c>
      <c r="K2579" s="3">
        <v>1162.33</v>
      </c>
      <c r="L2579" s="3">
        <v>0</v>
      </c>
      <c r="M2579" s="3">
        <v>11249.38</v>
      </c>
      <c r="N2579" s="3">
        <v>0</v>
      </c>
      <c r="O2579" s="3">
        <v>0.7</v>
      </c>
      <c r="P2579" s="3">
        <v>3551498</v>
      </c>
      <c r="Q2579" s="1">
        <v>45047</v>
      </c>
      <c r="R2579" t="s">
        <v>2320</v>
      </c>
    </row>
    <row r="2580" spans="1:18" x14ac:dyDescent="0.25">
      <c r="A2580" t="s">
        <v>1093</v>
      </c>
      <c r="B2580" t="s">
        <v>1547</v>
      </c>
      <c r="C2580" s="3">
        <v>47969</v>
      </c>
      <c r="D2580" s="3">
        <v>47969</v>
      </c>
      <c r="E2580" s="3">
        <v>0</v>
      </c>
      <c r="F2580" s="3">
        <v>0</v>
      </c>
      <c r="G2580" s="3">
        <v>0</v>
      </c>
      <c r="H2580" s="3">
        <v>41497.760000000002</v>
      </c>
      <c r="I2580" s="3">
        <v>7473.49</v>
      </c>
      <c r="J2580" s="3">
        <v>715.2</v>
      </c>
      <c r="K2580" s="3">
        <v>1095.07</v>
      </c>
      <c r="L2580" s="3">
        <v>0</v>
      </c>
      <c r="M2580" s="3">
        <v>10601.81</v>
      </c>
      <c r="N2580" s="3">
        <v>-5182.8500000000004</v>
      </c>
      <c r="O2580" s="3">
        <v>0.52</v>
      </c>
      <c r="P2580" s="3">
        <v>56201</v>
      </c>
      <c r="Q2580" s="1">
        <v>45047</v>
      </c>
      <c r="R2580" t="s">
        <v>2321</v>
      </c>
    </row>
    <row r="2581" spans="1:18" x14ac:dyDescent="0.25">
      <c r="A2581" t="s">
        <v>208</v>
      </c>
      <c r="B2581" t="s">
        <v>1261</v>
      </c>
      <c r="C2581" s="3">
        <v>2840179</v>
      </c>
      <c r="D2581" s="3">
        <v>0</v>
      </c>
      <c r="E2581" s="3">
        <v>1759324.14</v>
      </c>
      <c r="F2581" s="3" t="s">
        <v>72</v>
      </c>
      <c r="G2581" s="3">
        <v>0</v>
      </c>
      <c r="H2581" s="3">
        <v>41497.760000000002</v>
      </c>
      <c r="I2581" s="3">
        <v>8002.69</v>
      </c>
      <c r="J2581" s="3">
        <v>766.8</v>
      </c>
      <c r="K2581" s="3">
        <v>1172.67</v>
      </c>
      <c r="L2581" s="3">
        <v>0</v>
      </c>
      <c r="M2581" s="3">
        <v>11352.53</v>
      </c>
      <c r="N2581" s="3">
        <v>0</v>
      </c>
      <c r="O2581" s="3">
        <v>0.34</v>
      </c>
      <c r="P2581" s="3">
        <v>2990938</v>
      </c>
      <c r="Q2581" s="1">
        <v>45047</v>
      </c>
      <c r="R2581" t="s">
        <v>2322</v>
      </c>
    </row>
    <row r="2582" spans="1:18" x14ac:dyDescent="0.25">
      <c r="A2582" t="s">
        <v>210</v>
      </c>
      <c r="B2582" t="s">
        <v>58</v>
      </c>
      <c r="C2582" s="3">
        <v>77910</v>
      </c>
      <c r="D2582" s="3">
        <v>77910</v>
      </c>
      <c r="E2582" s="3" t="s">
        <v>59</v>
      </c>
      <c r="F2582" s="3" t="s">
        <v>59</v>
      </c>
      <c r="G2582" s="3">
        <v>0</v>
      </c>
      <c r="H2582" s="3">
        <v>41497.760000000002</v>
      </c>
      <c r="I2582" s="3">
        <v>8002.69</v>
      </c>
      <c r="J2582" s="3">
        <v>766.8</v>
      </c>
      <c r="K2582" s="3">
        <v>1172.67</v>
      </c>
      <c r="L2582" s="3">
        <v>0</v>
      </c>
      <c r="M2582" s="3">
        <v>11352.53</v>
      </c>
      <c r="N2582" s="3">
        <v>23827.38</v>
      </c>
      <c r="O2582" s="3">
        <v>0.17</v>
      </c>
      <c r="P2582" s="3">
        <v>86620</v>
      </c>
      <c r="Q2582" s="1">
        <v>45047</v>
      </c>
      <c r="R2582" t="s">
        <v>2280</v>
      </c>
    </row>
    <row r="2583" spans="1:18" x14ac:dyDescent="0.25">
      <c r="A2583" t="s">
        <v>211</v>
      </c>
      <c r="B2583" t="s">
        <v>1549</v>
      </c>
      <c r="C2583" s="3">
        <v>48051</v>
      </c>
      <c r="D2583" s="3">
        <v>48051</v>
      </c>
      <c r="E2583" s="3">
        <v>0</v>
      </c>
      <c r="F2583" s="3">
        <v>0</v>
      </c>
      <c r="G2583" s="3">
        <v>0</v>
      </c>
      <c r="H2583" s="3">
        <v>41497.760000000002</v>
      </c>
      <c r="I2583" s="3">
        <v>8002.69</v>
      </c>
      <c r="J2583" s="3">
        <v>0</v>
      </c>
      <c r="K2583" s="3">
        <v>1172.67</v>
      </c>
      <c r="L2583" s="3">
        <v>0</v>
      </c>
      <c r="M2583" s="3">
        <v>11352.53</v>
      </c>
      <c r="N2583" s="3">
        <v>-5263.97</v>
      </c>
      <c r="O2583" s="3">
        <v>0.32</v>
      </c>
      <c r="P2583" s="3">
        <v>56762</v>
      </c>
      <c r="Q2583" s="1">
        <v>45047</v>
      </c>
      <c r="R2583" t="s">
        <v>2323</v>
      </c>
    </row>
    <row r="2584" spans="1:18" x14ac:dyDescent="0.25">
      <c r="A2584" t="s">
        <v>213</v>
      </c>
      <c r="B2584" t="s">
        <v>1551</v>
      </c>
      <c r="C2584" s="3">
        <v>-17008.669999999998</v>
      </c>
      <c r="D2584" s="3">
        <v>0</v>
      </c>
      <c r="E2584" s="3">
        <v>0</v>
      </c>
      <c r="F2584" s="3">
        <v>0</v>
      </c>
      <c r="G2584" s="3">
        <v>17008.669999999998</v>
      </c>
      <c r="H2584" s="3">
        <v>41497.760000000002</v>
      </c>
      <c r="I2584" s="3">
        <v>8002.69</v>
      </c>
      <c r="J2584" s="3">
        <v>0</v>
      </c>
      <c r="K2584" s="3">
        <v>1172.67</v>
      </c>
      <c r="L2584" s="3">
        <v>14808.99</v>
      </c>
      <c r="M2584" s="3">
        <v>11352.53</v>
      </c>
      <c r="N2584" s="3">
        <v>0</v>
      </c>
      <c r="O2584" s="3">
        <v>0.03</v>
      </c>
      <c r="P2584" s="3">
        <v>59826</v>
      </c>
      <c r="Q2584" s="1">
        <v>45047</v>
      </c>
      <c r="R2584" t="s">
        <v>2324</v>
      </c>
    </row>
    <row r="2585" spans="1:18" x14ac:dyDescent="0.25">
      <c r="A2585" t="s">
        <v>215</v>
      </c>
      <c r="B2585" t="s">
        <v>216</v>
      </c>
      <c r="C2585" s="3">
        <v>67792</v>
      </c>
      <c r="D2585" s="3">
        <v>67864</v>
      </c>
      <c r="E2585" s="3" t="s">
        <v>59</v>
      </c>
      <c r="F2585" s="3" t="s">
        <v>59</v>
      </c>
      <c r="G2585" s="3">
        <v>72</v>
      </c>
      <c r="H2585" s="3">
        <v>41497.760000000002</v>
      </c>
      <c r="I2585" s="3">
        <v>6188.86</v>
      </c>
      <c r="J2585" s="3">
        <v>592.79999999999995</v>
      </c>
      <c r="K2585" s="3">
        <v>907.1</v>
      </c>
      <c r="L2585" s="3">
        <v>0</v>
      </c>
      <c r="M2585" s="3">
        <v>8779.44</v>
      </c>
      <c r="N2585" s="3">
        <v>35507.35</v>
      </c>
      <c r="O2585" s="3">
        <v>0.69</v>
      </c>
      <c r="P2585" s="3">
        <v>93402</v>
      </c>
      <c r="Q2585" s="1">
        <v>45047</v>
      </c>
      <c r="R2585" t="s">
        <v>2325</v>
      </c>
    </row>
    <row r="2586" spans="1:18" x14ac:dyDescent="0.25">
      <c r="A2586" t="s">
        <v>217</v>
      </c>
      <c r="B2586" t="s">
        <v>218</v>
      </c>
      <c r="C2586" s="3">
        <v>51448</v>
      </c>
      <c r="D2586" s="3">
        <v>51448</v>
      </c>
      <c r="E2586" s="3">
        <v>0</v>
      </c>
      <c r="F2586" s="3">
        <v>0</v>
      </c>
      <c r="G2586" s="3">
        <v>0</v>
      </c>
      <c r="H2586" s="3">
        <v>41497.760000000002</v>
      </c>
      <c r="I2586" s="3">
        <v>5647.53</v>
      </c>
      <c r="J2586" s="3">
        <v>0</v>
      </c>
      <c r="K2586" s="3">
        <v>827.77</v>
      </c>
      <c r="L2586" s="3">
        <v>0</v>
      </c>
      <c r="M2586" s="3">
        <v>8011.53</v>
      </c>
      <c r="N2586" s="3">
        <v>2041.82</v>
      </c>
      <c r="O2586" s="3">
        <v>0.59</v>
      </c>
      <c r="P2586" s="3">
        <v>58027</v>
      </c>
      <c r="Q2586" s="1">
        <v>45047</v>
      </c>
      <c r="R2586" t="s">
        <v>2326</v>
      </c>
    </row>
    <row r="2587" spans="1:18" x14ac:dyDescent="0.25">
      <c r="A2587" t="s">
        <v>219</v>
      </c>
      <c r="B2587" t="s">
        <v>1553</v>
      </c>
      <c r="C2587" s="3">
        <v>110532</v>
      </c>
      <c r="D2587" s="3">
        <v>69569.84</v>
      </c>
      <c r="E2587" s="3">
        <v>40962.160000000003</v>
      </c>
      <c r="F2587" s="3">
        <v>2048.11</v>
      </c>
      <c r="G2587" s="3">
        <v>0</v>
      </c>
      <c r="H2587" s="3">
        <v>41497.760000000002</v>
      </c>
      <c r="I2587" s="3">
        <v>7732.03</v>
      </c>
      <c r="J2587" s="3">
        <v>0</v>
      </c>
      <c r="K2587" s="3">
        <v>1133.3499999999999</v>
      </c>
      <c r="L2587" s="3">
        <v>17277.150000000001</v>
      </c>
      <c r="M2587" s="3">
        <v>10968.58</v>
      </c>
      <c r="N2587" s="3">
        <v>0</v>
      </c>
      <c r="O2587" s="3">
        <v>0.86</v>
      </c>
      <c r="P2587" s="3">
        <v>121620</v>
      </c>
      <c r="Q2587" s="1">
        <v>45047</v>
      </c>
      <c r="R2587" t="s">
        <v>2327</v>
      </c>
    </row>
    <row r="2588" spans="1:18" x14ac:dyDescent="0.25">
      <c r="A2588" t="s">
        <v>221</v>
      </c>
      <c r="B2588" t="s">
        <v>1262</v>
      </c>
      <c r="C2588" s="3">
        <v>48818</v>
      </c>
      <c r="D2588" s="3">
        <v>48818</v>
      </c>
      <c r="E2588" s="3">
        <v>0</v>
      </c>
      <c r="F2588" s="3">
        <v>0</v>
      </c>
      <c r="G2588" s="3">
        <v>0</v>
      </c>
      <c r="H2588" s="3">
        <v>41497.760000000002</v>
      </c>
      <c r="I2588" s="3">
        <v>8002.69</v>
      </c>
      <c r="J2588" s="3">
        <v>766.8</v>
      </c>
      <c r="K2588" s="3">
        <v>1172.67</v>
      </c>
      <c r="L2588" s="3">
        <v>0</v>
      </c>
      <c r="M2588" s="3">
        <v>11352.53</v>
      </c>
      <c r="N2588" s="3">
        <v>-5263.97</v>
      </c>
      <c r="O2588" s="3">
        <v>0.52</v>
      </c>
      <c r="P2588" s="3">
        <v>57529</v>
      </c>
      <c r="Q2588" s="1">
        <v>45047</v>
      </c>
      <c r="R2588" t="s">
        <v>222</v>
      </c>
    </row>
    <row r="2589" spans="1:18" x14ac:dyDescent="0.25">
      <c r="A2589" t="s">
        <v>223</v>
      </c>
      <c r="B2589" t="s">
        <v>1263</v>
      </c>
      <c r="C2589" s="3">
        <v>3649977</v>
      </c>
      <c r="D2589" s="3">
        <v>0</v>
      </c>
      <c r="E2589" s="3">
        <v>2213689.41</v>
      </c>
      <c r="F2589" s="3" t="s">
        <v>72</v>
      </c>
      <c r="G2589" s="3">
        <v>0</v>
      </c>
      <c r="H2589" s="3">
        <v>41497.760000000002</v>
      </c>
      <c r="I2589" s="3">
        <v>8006.73</v>
      </c>
      <c r="J2589" s="3">
        <v>766.8</v>
      </c>
      <c r="K2589" s="3">
        <v>1173.3599999999999</v>
      </c>
      <c r="L2589" s="3">
        <v>0</v>
      </c>
      <c r="M2589" s="3">
        <v>11358.26</v>
      </c>
      <c r="N2589" s="3">
        <v>0</v>
      </c>
      <c r="O2589" s="3">
        <v>0.62</v>
      </c>
      <c r="P2589" s="3">
        <v>3823465</v>
      </c>
      <c r="Q2589" s="1">
        <v>45047</v>
      </c>
      <c r="R2589" t="s">
        <v>2328</v>
      </c>
    </row>
    <row r="2590" spans="1:18" x14ac:dyDescent="0.25">
      <c r="A2590" t="s">
        <v>225</v>
      </c>
      <c r="B2590" t="s">
        <v>1357</v>
      </c>
      <c r="C2590" s="3">
        <v>48818</v>
      </c>
      <c r="D2590" s="3">
        <v>48900</v>
      </c>
      <c r="E2590" s="3">
        <v>0</v>
      </c>
      <c r="F2590" s="3">
        <v>0</v>
      </c>
      <c r="G2590" s="3">
        <v>82</v>
      </c>
      <c r="H2590" s="3">
        <v>41497.760000000002</v>
      </c>
      <c r="I2590" s="3">
        <v>8002.69</v>
      </c>
      <c r="J2590" s="3">
        <v>766.8</v>
      </c>
      <c r="K2590" s="3">
        <v>1172.67</v>
      </c>
      <c r="L2590" s="3">
        <v>0</v>
      </c>
      <c r="M2590" s="3">
        <v>11352.53</v>
      </c>
      <c r="N2590" s="3">
        <v>-5263.97</v>
      </c>
      <c r="O2590" s="3">
        <v>0.52</v>
      </c>
      <c r="P2590" s="3">
        <v>57447</v>
      </c>
      <c r="Q2590" s="1">
        <v>45047</v>
      </c>
      <c r="R2590" t="s">
        <v>2329</v>
      </c>
    </row>
    <row r="2591" spans="1:18" x14ac:dyDescent="0.25">
      <c r="A2591" t="s">
        <v>227</v>
      </c>
      <c r="B2591" t="s">
        <v>228</v>
      </c>
      <c r="C2591" s="3">
        <v>48818</v>
      </c>
      <c r="D2591" s="3">
        <v>48818</v>
      </c>
      <c r="E2591" s="3">
        <v>0</v>
      </c>
      <c r="F2591" s="3">
        <v>0</v>
      </c>
      <c r="G2591" s="3">
        <v>0</v>
      </c>
      <c r="H2591" s="3">
        <v>41497.760000000002</v>
      </c>
      <c r="I2591" s="3">
        <v>8002.69</v>
      </c>
      <c r="J2591" s="3">
        <v>766.8</v>
      </c>
      <c r="K2591" s="3">
        <v>1172.67</v>
      </c>
      <c r="L2591" s="3">
        <v>0</v>
      </c>
      <c r="M2591" s="3">
        <v>11352.53</v>
      </c>
      <c r="N2591" s="3">
        <v>-5263.97</v>
      </c>
      <c r="O2591" s="3">
        <v>0.52</v>
      </c>
      <c r="P2591" s="3">
        <v>57529</v>
      </c>
      <c r="Q2591" s="1">
        <v>45047</v>
      </c>
      <c r="R2591" t="s">
        <v>2330</v>
      </c>
    </row>
    <row r="2592" spans="1:18" x14ac:dyDescent="0.25">
      <c r="A2592" t="s">
        <v>229</v>
      </c>
      <c r="B2592" t="s">
        <v>230</v>
      </c>
      <c r="C2592" s="3">
        <v>96262</v>
      </c>
      <c r="D2592" s="3">
        <v>0</v>
      </c>
      <c r="E2592" s="3">
        <v>94136.1</v>
      </c>
      <c r="F2592" s="3">
        <v>6832.71</v>
      </c>
      <c r="G2592" s="3">
        <v>0</v>
      </c>
      <c r="H2592" s="3">
        <v>41497.760000000002</v>
      </c>
      <c r="I2592" s="3">
        <v>6887.73</v>
      </c>
      <c r="J2592" s="3">
        <v>657.6</v>
      </c>
      <c r="K2592" s="3">
        <v>1009.53</v>
      </c>
      <c r="L2592" s="3">
        <v>0</v>
      </c>
      <c r="M2592" s="3">
        <v>9770.86</v>
      </c>
      <c r="N2592" s="3">
        <v>0</v>
      </c>
      <c r="O2592" s="3">
        <v>0.71</v>
      </c>
      <c r="P2592" s="3">
        <v>160793</v>
      </c>
      <c r="Q2592" s="1">
        <v>45047</v>
      </c>
      <c r="R2592" t="s">
        <v>230</v>
      </c>
    </row>
    <row r="2593" spans="1:18" x14ac:dyDescent="0.25">
      <c r="A2593" t="s">
        <v>231</v>
      </c>
      <c r="B2593" t="s">
        <v>232</v>
      </c>
      <c r="C2593" s="3">
        <v>48818</v>
      </c>
      <c r="D2593" s="3">
        <v>48818</v>
      </c>
      <c r="E2593" s="3">
        <v>0</v>
      </c>
      <c r="F2593" s="3">
        <v>0</v>
      </c>
      <c r="G2593" s="3">
        <v>0</v>
      </c>
      <c r="H2593" s="3">
        <v>41497.760000000002</v>
      </c>
      <c r="I2593" s="3">
        <v>8002.69</v>
      </c>
      <c r="J2593" s="3">
        <v>766.8</v>
      </c>
      <c r="K2593" s="3">
        <v>1172.67</v>
      </c>
      <c r="L2593" s="3">
        <v>0</v>
      </c>
      <c r="M2593" s="3">
        <v>11352.53</v>
      </c>
      <c r="N2593" s="3">
        <v>-5263.97</v>
      </c>
      <c r="O2593" s="3">
        <v>0.52</v>
      </c>
      <c r="P2593" s="3">
        <v>57529</v>
      </c>
      <c r="Q2593" s="1">
        <v>45047</v>
      </c>
      <c r="R2593" t="s">
        <v>2331</v>
      </c>
    </row>
    <row r="2594" spans="1:18" x14ac:dyDescent="0.25">
      <c r="A2594" t="s">
        <v>233</v>
      </c>
      <c r="B2594" t="s">
        <v>234</v>
      </c>
      <c r="C2594" s="3">
        <v>104430</v>
      </c>
      <c r="D2594" s="3">
        <v>0</v>
      </c>
      <c r="E2594" s="3">
        <v>102007.65</v>
      </c>
      <c r="F2594" s="3">
        <v>7522.73</v>
      </c>
      <c r="G2594" s="3">
        <v>0</v>
      </c>
      <c r="H2594" s="3">
        <v>41497.760000000002</v>
      </c>
      <c r="I2594" s="3">
        <v>8002.69</v>
      </c>
      <c r="J2594" s="3">
        <v>766.8</v>
      </c>
      <c r="K2594" s="3">
        <v>1172.67</v>
      </c>
      <c r="L2594" s="3">
        <v>0</v>
      </c>
      <c r="M2594" s="3">
        <v>11352.53</v>
      </c>
      <c r="N2594" s="3">
        <v>0</v>
      </c>
      <c r="O2594" s="3">
        <v>0.17</v>
      </c>
      <c r="P2594" s="3">
        <v>172323</v>
      </c>
      <c r="Q2594" s="1">
        <v>45047</v>
      </c>
      <c r="R2594" t="s">
        <v>234</v>
      </c>
    </row>
    <row r="2595" spans="1:18" x14ac:dyDescent="0.25">
      <c r="A2595" t="s">
        <v>1359</v>
      </c>
      <c r="B2595" t="s">
        <v>236</v>
      </c>
      <c r="C2595" s="3">
        <v>55789</v>
      </c>
      <c r="D2595" s="3">
        <v>55789</v>
      </c>
      <c r="E2595" s="3">
        <v>0</v>
      </c>
      <c r="F2595" s="3">
        <v>0</v>
      </c>
      <c r="G2595" s="3">
        <v>0</v>
      </c>
      <c r="H2595" s="3">
        <v>41497.760000000002</v>
      </c>
      <c r="I2595" s="3">
        <v>8018.85</v>
      </c>
      <c r="J2595" s="3">
        <v>768</v>
      </c>
      <c r="K2595" s="3">
        <v>1175.43</v>
      </c>
      <c r="L2595" s="3">
        <v>0</v>
      </c>
      <c r="M2595" s="3">
        <v>11375.46</v>
      </c>
      <c r="N2595" s="3">
        <v>1678</v>
      </c>
      <c r="O2595" s="3">
        <v>0.5</v>
      </c>
      <c r="P2595" s="3">
        <v>64514</v>
      </c>
      <c r="Q2595" s="1">
        <v>45047</v>
      </c>
      <c r="R2595" t="s">
        <v>2332</v>
      </c>
    </row>
    <row r="2596" spans="1:18" x14ac:dyDescent="0.25">
      <c r="A2596" t="s">
        <v>237</v>
      </c>
      <c r="B2596" t="s">
        <v>1561</v>
      </c>
      <c r="C2596" s="3">
        <v>54513</v>
      </c>
      <c r="D2596" s="3">
        <v>54513</v>
      </c>
      <c r="E2596" s="3">
        <v>0</v>
      </c>
      <c r="F2596" s="3">
        <v>0</v>
      </c>
      <c r="G2596" s="3">
        <v>0</v>
      </c>
      <c r="H2596" s="3">
        <v>41497.760000000002</v>
      </c>
      <c r="I2596" s="3">
        <v>8002.69</v>
      </c>
      <c r="J2596" s="3">
        <v>766.8</v>
      </c>
      <c r="K2596" s="3">
        <v>1172.67</v>
      </c>
      <c r="L2596" s="3">
        <v>0</v>
      </c>
      <c r="M2596" s="3">
        <v>11352.53</v>
      </c>
      <c r="N2596" s="3">
        <v>-764</v>
      </c>
      <c r="O2596" s="3">
        <v>0.55000000000000004</v>
      </c>
      <c r="P2596" s="3">
        <v>62029</v>
      </c>
      <c r="Q2596" s="1">
        <v>45047</v>
      </c>
      <c r="R2596" t="s">
        <v>2333</v>
      </c>
    </row>
    <row r="2597" spans="1:18" x14ac:dyDescent="0.25">
      <c r="A2597" t="s">
        <v>1099</v>
      </c>
      <c r="B2597" t="s">
        <v>240</v>
      </c>
      <c r="C2597" s="3">
        <v>48844</v>
      </c>
      <c r="D2597" s="3">
        <v>48844</v>
      </c>
      <c r="E2597" s="3">
        <v>0</v>
      </c>
      <c r="F2597" s="3">
        <v>0</v>
      </c>
      <c r="G2597" s="3">
        <v>0</v>
      </c>
      <c r="H2597" s="3">
        <v>41497.760000000002</v>
      </c>
      <c r="I2597" s="3">
        <v>8018.85</v>
      </c>
      <c r="J2597" s="3">
        <v>768</v>
      </c>
      <c r="K2597" s="3">
        <v>1175.43</v>
      </c>
      <c r="L2597" s="3">
        <v>0</v>
      </c>
      <c r="M2597" s="3">
        <v>11375.46</v>
      </c>
      <c r="N2597" s="3">
        <v>-5267</v>
      </c>
      <c r="O2597" s="3">
        <v>0.5</v>
      </c>
      <c r="P2597" s="3">
        <v>57569</v>
      </c>
      <c r="Q2597" s="1">
        <v>45047</v>
      </c>
      <c r="R2597" t="s">
        <v>2334</v>
      </c>
    </row>
    <row r="2598" spans="1:18" x14ac:dyDescent="0.25">
      <c r="A2598" t="s">
        <v>241</v>
      </c>
      <c r="B2598" t="s">
        <v>242</v>
      </c>
      <c r="C2598" s="3">
        <v>48770</v>
      </c>
      <c r="D2598" s="3">
        <v>48770</v>
      </c>
      <c r="E2598" s="3">
        <v>0</v>
      </c>
      <c r="F2598" s="3">
        <v>0</v>
      </c>
      <c r="G2598" s="3">
        <v>0</v>
      </c>
      <c r="H2598" s="3">
        <v>41497.760000000002</v>
      </c>
      <c r="I2598" s="3">
        <v>7970.37</v>
      </c>
      <c r="J2598" s="3">
        <v>768</v>
      </c>
      <c r="K2598" s="3">
        <v>1168.19</v>
      </c>
      <c r="L2598" s="3">
        <v>0</v>
      </c>
      <c r="M2598" s="3">
        <v>11306.69</v>
      </c>
      <c r="N2598" s="3">
        <v>-5259.73</v>
      </c>
      <c r="O2598" s="3">
        <v>0.72</v>
      </c>
      <c r="P2598" s="3">
        <v>57452</v>
      </c>
      <c r="Q2598" s="1">
        <v>45047</v>
      </c>
      <c r="R2598" t="s">
        <v>2335</v>
      </c>
    </row>
    <row r="2599" spans="1:18" x14ac:dyDescent="0.25">
      <c r="A2599" t="s">
        <v>243</v>
      </c>
      <c r="B2599" t="s">
        <v>244</v>
      </c>
      <c r="C2599" s="3">
        <v>220761</v>
      </c>
      <c r="D2599" s="3">
        <v>0</v>
      </c>
      <c r="E2599" s="3">
        <v>202532.08</v>
      </c>
      <c r="F2599" s="3">
        <v>28355.52</v>
      </c>
      <c r="G2599" s="3">
        <v>0</v>
      </c>
      <c r="H2599" s="3">
        <v>41497.760000000002</v>
      </c>
      <c r="I2599" s="3">
        <v>5332.43</v>
      </c>
      <c r="J2599" s="3">
        <v>511.2</v>
      </c>
      <c r="K2599" s="3">
        <v>781.55</v>
      </c>
      <c r="L2599" s="3">
        <v>0</v>
      </c>
      <c r="M2599" s="3">
        <v>7564.53</v>
      </c>
      <c r="N2599" s="3">
        <v>0</v>
      </c>
      <c r="O2599" s="3">
        <v>0.93</v>
      </c>
      <c r="P2599" s="3">
        <v>286576</v>
      </c>
      <c r="Q2599" s="1">
        <v>45047</v>
      </c>
      <c r="R2599" t="s">
        <v>244</v>
      </c>
    </row>
    <row r="2600" spans="1:18" x14ac:dyDescent="0.25">
      <c r="A2600" t="s">
        <v>245</v>
      </c>
      <c r="B2600" t="s">
        <v>246</v>
      </c>
      <c r="C2600" s="3">
        <v>52253</v>
      </c>
      <c r="D2600" s="3">
        <v>52253</v>
      </c>
      <c r="E2600" s="3">
        <v>0</v>
      </c>
      <c r="F2600" s="3">
        <v>0</v>
      </c>
      <c r="G2600" s="3">
        <v>0</v>
      </c>
      <c r="H2600" s="3">
        <v>41497.760000000002</v>
      </c>
      <c r="I2600" s="3">
        <v>7251.3</v>
      </c>
      <c r="J2600" s="3">
        <v>694.8</v>
      </c>
      <c r="K2600" s="3">
        <v>1062.6500000000001</v>
      </c>
      <c r="L2600" s="3">
        <v>0</v>
      </c>
      <c r="M2600" s="3">
        <v>10286.620000000001</v>
      </c>
      <c r="N2600" s="3">
        <v>-5148.95</v>
      </c>
      <c r="O2600" s="3">
        <v>0.82</v>
      </c>
      <c r="P2600" s="3">
        <v>55645</v>
      </c>
      <c r="Q2600" s="1">
        <v>45047</v>
      </c>
      <c r="R2600" t="s">
        <v>2336</v>
      </c>
    </row>
    <row r="2601" spans="1:18" x14ac:dyDescent="0.25">
      <c r="A2601" t="s">
        <v>247</v>
      </c>
      <c r="B2601" t="s">
        <v>248</v>
      </c>
      <c r="C2601" s="3">
        <v>47593</v>
      </c>
      <c r="D2601" s="3">
        <v>47593</v>
      </c>
      <c r="E2601" s="3">
        <v>0</v>
      </c>
      <c r="F2601" s="3">
        <v>0</v>
      </c>
      <c r="G2601" s="3">
        <v>0</v>
      </c>
      <c r="H2601" s="3">
        <v>41497.760000000002</v>
      </c>
      <c r="I2601" s="3">
        <v>7239.18</v>
      </c>
      <c r="J2601" s="3">
        <v>692.4</v>
      </c>
      <c r="K2601" s="3">
        <v>1061.27</v>
      </c>
      <c r="L2601" s="3">
        <v>0</v>
      </c>
      <c r="M2601" s="3">
        <v>10269.43</v>
      </c>
      <c r="N2601" s="3">
        <v>-5147.74</v>
      </c>
      <c r="O2601" s="3">
        <v>0.7</v>
      </c>
      <c r="P2601" s="3">
        <v>55613</v>
      </c>
      <c r="Q2601" s="1">
        <v>45047</v>
      </c>
      <c r="R2601" t="s">
        <v>2337</v>
      </c>
    </row>
    <row r="2602" spans="1:18" x14ac:dyDescent="0.25">
      <c r="A2602" t="s">
        <v>249</v>
      </c>
      <c r="B2602" t="s">
        <v>250</v>
      </c>
      <c r="C2602" s="3">
        <v>46928</v>
      </c>
      <c r="D2602" s="3">
        <v>46928</v>
      </c>
      <c r="E2602" s="3">
        <v>0</v>
      </c>
      <c r="F2602" s="3">
        <v>0</v>
      </c>
      <c r="G2602" s="3">
        <v>0</v>
      </c>
      <c r="H2602" s="3">
        <v>41497.760000000002</v>
      </c>
      <c r="I2602" s="3">
        <v>6823.09</v>
      </c>
      <c r="J2602" s="3">
        <v>654</v>
      </c>
      <c r="K2602" s="3">
        <v>1000.22</v>
      </c>
      <c r="L2602" s="3">
        <v>0</v>
      </c>
      <c r="M2602" s="3">
        <v>9679.17</v>
      </c>
      <c r="N2602" s="3">
        <v>-5083.57</v>
      </c>
      <c r="O2602" s="3">
        <v>0.33</v>
      </c>
      <c r="P2602" s="3">
        <v>54571</v>
      </c>
      <c r="Q2602" s="1">
        <v>45047</v>
      </c>
      <c r="R2602" t="s">
        <v>2338</v>
      </c>
    </row>
    <row r="2603" spans="1:18" x14ac:dyDescent="0.25">
      <c r="A2603" t="s">
        <v>251</v>
      </c>
      <c r="B2603" t="s">
        <v>252</v>
      </c>
      <c r="C2603" s="3">
        <v>48060</v>
      </c>
      <c r="D2603" s="3">
        <v>48060</v>
      </c>
      <c r="E2603" s="3">
        <v>0</v>
      </c>
      <c r="F2603" s="3">
        <v>0</v>
      </c>
      <c r="G2603" s="3">
        <v>0</v>
      </c>
      <c r="H2603" s="3">
        <v>41497.760000000002</v>
      </c>
      <c r="I2603" s="3">
        <v>7530.04</v>
      </c>
      <c r="J2603" s="3">
        <v>721.2</v>
      </c>
      <c r="K2603" s="3">
        <v>1103.69</v>
      </c>
      <c r="L2603" s="3">
        <v>0</v>
      </c>
      <c r="M2603" s="3">
        <v>10682.04</v>
      </c>
      <c r="N2603" s="3">
        <v>-5191.93</v>
      </c>
      <c r="O2603" s="3">
        <v>0.2</v>
      </c>
      <c r="P2603" s="3">
        <v>56343</v>
      </c>
      <c r="Q2603" s="1">
        <v>45047</v>
      </c>
      <c r="R2603" t="s">
        <v>2339</v>
      </c>
    </row>
    <row r="2604" spans="1:18" x14ac:dyDescent="0.25">
      <c r="A2604" t="s">
        <v>253</v>
      </c>
      <c r="B2604" t="s">
        <v>254</v>
      </c>
      <c r="C2604" s="3">
        <v>56836</v>
      </c>
      <c r="D2604" s="3">
        <v>56836</v>
      </c>
      <c r="E2604" s="3">
        <v>0</v>
      </c>
      <c r="F2604" s="3">
        <v>0</v>
      </c>
      <c r="G2604" s="3">
        <v>0</v>
      </c>
      <c r="H2604" s="3">
        <v>41497.760000000002</v>
      </c>
      <c r="I2604" s="3">
        <v>9885.2000000000007</v>
      </c>
      <c r="J2604" s="3">
        <v>945.6</v>
      </c>
      <c r="K2604" s="3">
        <v>1448.6</v>
      </c>
      <c r="L2604" s="3">
        <v>0</v>
      </c>
      <c r="M2604" s="3">
        <v>14023.04</v>
      </c>
      <c r="N2604" s="3">
        <v>-5553.33</v>
      </c>
      <c r="O2604" s="3">
        <v>0.13</v>
      </c>
      <c r="P2604" s="3">
        <v>62247</v>
      </c>
      <c r="Q2604" s="1">
        <v>45047</v>
      </c>
      <c r="R2604" t="s">
        <v>2340</v>
      </c>
    </row>
    <row r="2605" spans="1:18" x14ac:dyDescent="0.25">
      <c r="A2605" t="s">
        <v>255</v>
      </c>
      <c r="B2605" t="s">
        <v>256</v>
      </c>
      <c r="C2605" s="3">
        <v>51075</v>
      </c>
      <c r="D2605" s="3">
        <v>51100</v>
      </c>
      <c r="E2605" s="3">
        <v>0</v>
      </c>
      <c r="F2605" s="3">
        <v>0</v>
      </c>
      <c r="G2605" s="3">
        <v>25</v>
      </c>
      <c r="H2605" s="3">
        <v>41497.760000000002</v>
      </c>
      <c r="I2605" s="3">
        <v>9412.5499999999993</v>
      </c>
      <c r="J2605" s="3">
        <v>900</v>
      </c>
      <c r="K2605" s="3">
        <v>1379.62</v>
      </c>
      <c r="L2605" s="3">
        <v>0</v>
      </c>
      <c r="M2605" s="3">
        <v>13352.55</v>
      </c>
      <c r="N2605" s="3">
        <v>-5481.29</v>
      </c>
      <c r="O2605" s="3">
        <v>0.81</v>
      </c>
      <c r="P2605" s="3">
        <v>61037</v>
      </c>
      <c r="Q2605" s="1">
        <v>45047</v>
      </c>
      <c r="R2605" t="s">
        <v>2341</v>
      </c>
    </row>
    <row r="2606" spans="1:18" x14ac:dyDescent="0.25">
      <c r="A2606" t="s">
        <v>257</v>
      </c>
      <c r="B2606" t="s">
        <v>1363</v>
      </c>
      <c r="C2606" s="3">
        <v>48404</v>
      </c>
      <c r="D2606" s="3">
        <v>48404</v>
      </c>
      <c r="E2606" s="3">
        <v>0</v>
      </c>
      <c r="F2606" s="3">
        <v>0</v>
      </c>
      <c r="G2606" s="3">
        <v>0</v>
      </c>
      <c r="H2606" s="3">
        <v>41497.760000000002</v>
      </c>
      <c r="I2606" s="3">
        <v>8237</v>
      </c>
      <c r="J2606" s="3">
        <v>0</v>
      </c>
      <c r="K2606" s="3">
        <v>1207.51</v>
      </c>
      <c r="L2606" s="3">
        <v>0</v>
      </c>
      <c r="M2606" s="3">
        <v>11684.91</v>
      </c>
      <c r="N2606" s="3">
        <v>-5300.9</v>
      </c>
      <c r="O2606" s="3">
        <v>0.72</v>
      </c>
      <c r="P2606" s="3">
        <v>57327</v>
      </c>
      <c r="Q2606" s="1">
        <v>45047</v>
      </c>
      <c r="R2606" t="s">
        <v>2342</v>
      </c>
    </row>
    <row r="2607" spans="1:18" x14ac:dyDescent="0.25">
      <c r="A2607" t="s">
        <v>259</v>
      </c>
      <c r="B2607" t="s">
        <v>260</v>
      </c>
      <c r="C2607" s="3">
        <v>55122</v>
      </c>
      <c r="D2607" s="3">
        <v>0</v>
      </c>
      <c r="E2607" s="3">
        <v>52737.32</v>
      </c>
      <c r="F2607" s="3">
        <v>5021.55</v>
      </c>
      <c r="G2607" s="3">
        <v>0</v>
      </c>
      <c r="H2607" s="3">
        <v>41497.760000000002</v>
      </c>
      <c r="I2607" s="3">
        <v>7530.04</v>
      </c>
      <c r="J2607" s="3">
        <v>721.2</v>
      </c>
      <c r="K2607" s="3">
        <v>1103.69</v>
      </c>
      <c r="L2607" s="3">
        <v>0</v>
      </c>
      <c r="M2607" s="3">
        <v>10682.04</v>
      </c>
      <c r="N2607" s="3">
        <v>0</v>
      </c>
      <c r="O2607" s="3">
        <v>0.4</v>
      </c>
      <c r="P2607" s="3">
        <v>119294</v>
      </c>
      <c r="Q2607" s="1">
        <v>45047</v>
      </c>
      <c r="R2607" t="s">
        <v>260</v>
      </c>
    </row>
    <row r="2608" spans="1:18" x14ac:dyDescent="0.25">
      <c r="A2608" t="s">
        <v>261</v>
      </c>
      <c r="B2608" t="s">
        <v>1269</v>
      </c>
      <c r="C2608" s="3">
        <v>1806300</v>
      </c>
      <c r="D2608" s="3">
        <v>0</v>
      </c>
      <c r="E2608" s="3">
        <v>1112572.6599999999</v>
      </c>
      <c r="F2608" s="3" t="s">
        <v>72</v>
      </c>
      <c r="G2608" s="3">
        <v>0</v>
      </c>
      <c r="H2608" s="3">
        <v>41497.760000000002</v>
      </c>
      <c r="I2608" s="3">
        <v>7041.24</v>
      </c>
      <c r="J2608" s="3">
        <v>675.6</v>
      </c>
      <c r="K2608" s="3">
        <v>1034.3699999999999</v>
      </c>
      <c r="L2608" s="3">
        <v>0</v>
      </c>
      <c r="M2608" s="3">
        <v>9988.6200000000008</v>
      </c>
      <c r="N2608" s="3">
        <v>0</v>
      </c>
      <c r="O2608" s="3">
        <v>0.78</v>
      </c>
      <c r="P2608" s="3">
        <v>1922167</v>
      </c>
      <c r="Q2608" s="1">
        <v>45047</v>
      </c>
      <c r="R2608" t="s">
        <v>2343</v>
      </c>
    </row>
    <row r="2609" spans="1:18" x14ac:dyDescent="0.25">
      <c r="A2609" t="s">
        <v>263</v>
      </c>
      <c r="B2609" t="s">
        <v>1255</v>
      </c>
      <c r="C2609" s="3">
        <v>2066917</v>
      </c>
      <c r="D2609" s="3">
        <v>0</v>
      </c>
      <c r="E2609" s="3">
        <v>1316185.9099999999</v>
      </c>
      <c r="F2609" s="3" t="s">
        <v>72</v>
      </c>
      <c r="G2609" s="3">
        <v>0</v>
      </c>
      <c r="H2609" s="3">
        <v>41497.760000000002</v>
      </c>
      <c r="I2609" s="3">
        <v>6334.29</v>
      </c>
      <c r="J2609" s="3">
        <v>606</v>
      </c>
      <c r="K2609" s="3">
        <v>928.14</v>
      </c>
      <c r="L2609" s="3">
        <v>0</v>
      </c>
      <c r="M2609" s="3">
        <v>8985.75</v>
      </c>
      <c r="N2609" s="3">
        <v>0</v>
      </c>
      <c r="O2609" s="3">
        <v>0.76</v>
      </c>
      <c r="P2609" s="3">
        <v>2191079</v>
      </c>
      <c r="Q2609" s="1">
        <v>45047</v>
      </c>
      <c r="R2609" t="s">
        <v>2312</v>
      </c>
    </row>
    <row r="2610" spans="1:18" x14ac:dyDescent="0.25">
      <c r="A2610" t="s">
        <v>264</v>
      </c>
      <c r="B2610" t="s">
        <v>1365</v>
      </c>
      <c r="C2610" s="3">
        <v>57394</v>
      </c>
      <c r="D2610" s="3">
        <v>58309</v>
      </c>
      <c r="E2610" s="3">
        <v>0</v>
      </c>
      <c r="F2610" s="3">
        <v>2784.56</v>
      </c>
      <c r="G2610" s="3">
        <v>915</v>
      </c>
      <c r="H2610" s="3">
        <v>41497.760000000002</v>
      </c>
      <c r="I2610" s="3">
        <v>9226.73</v>
      </c>
      <c r="J2610" s="3">
        <v>884.4</v>
      </c>
      <c r="K2610" s="3">
        <v>1352.37</v>
      </c>
      <c r="L2610" s="3">
        <v>0</v>
      </c>
      <c r="M2610" s="3">
        <v>13088.94</v>
      </c>
      <c r="N2610" s="3">
        <v>0</v>
      </c>
      <c r="O2610" s="3">
        <v>0.24</v>
      </c>
      <c r="P2610" s="3">
        <v>67920</v>
      </c>
      <c r="Q2610" s="1">
        <v>45047</v>
      </c>
      <c r="R2610" t="s">
        <v>2344</v>
      </c>
    </row>
    <row r="2611" spans="1:18" x14ac:dyDescent="0.25">
      <c r="A2611" t="s">
        <v>266</v>
      </c>
      <c r="B2611" t="s">
        <v>1270</v>
      </c>
      <c r="C2611" s="3">
        <v>3936468</v>
      </c>
      <c r="D2611" s="3">
        <v>0</v>
      </c>
      <c r="E2611" s="3">
        <v>2380907.92</v>
      </c>
      <c r="F2611" s="3" t="s">
        <v>72</v>
      </c>
      <c r="G2611" s="3">
        <v>0</v>
      </c>
      <c r="H2611" s="3">
        <v>41497.760000000002</v>
      </c>
      <c r="I2611" s="3">
        <v>9174.2099999999991</v>
      </c>
      <c r="J2611" s="3">
        <v>878.4</v>
      </c>
      <c r="K2611" s="3">
        <v>1344.78</v>
      </c>
      <c r="L2611" s="3">
        <v>0</v>
      </c>
      <c r="M2611" s="3">
        <v>13014.44</v>
      </c>
      <c r="N2611" s="3">
        <v>0</v>
      </c>
      <c r="O2611" s="3">
        <v>0.01</v>
      </c>
      <c r="P2611" s="3">
        <v>4121423</v>
      </c>
      <c r="Q2611" s="1">
        <v>45047</v>
      </c>
      <c r="R2611" t="s">
        <v>2345</v>
      </c>
    </row>
    <row r="2612" spans="1:18" x14ac:dyDescent="0.25">
      <c r="A2612" t="s">
        <v>268</v>
      </c>
      <c r="B2612" t="s">
        <v>1573</v>
      </c>
      <c r="C2612" s="3">
        <v>56688</v>
      </c>
      <c r="D2612" s="3">
        <v>56688</v>
      </c>
      <c r="E2612" s="3">
        <v>0</v>
      </c>
      <c r="F2612" s="3">
        <v>907</v>
      </c>
      <c r="G2612" s="3">
        <v>0</v>
      </c>
      <c r="H2612" s="3">
        <v>41497.760000000002</v>
      </c>
      <c r="I2612" s="3">
        <v>9061.1</v>
      </c>
      <c r="J2612" s="3">
        <v>867.6</v>
      </c>
      <c r="K2612" s="3">
        <v>1328.23</v>
      </c>
      <c r="L2612" s="3">
        <v>0</v>
      </c>
      <c r="M2612" s="3">
        <v>12853.98</v>
      </c>
      <c r="N2612" s="3">
        <v>0</v>
      </c>
      <c r="O2612" s="3">
        <v>0.33</v>
      </c>
      <c r="P2612" s="3">
        <v>66516</v>
      </c>
      <c r="Q2612" s="1">
        <v>45047</v>
      </c>
      <c r="R2612" t="s">
        <v>2346</v>
      </c>
    </row>
    <row r="2613" spans="1:18" x14ac:dyDescent="0.25">
      <c r="A2613" t="s">
        <v>270</v>
      </c>
      <c r="B2613" t="s">
        <v>1104</v>
      </c>
      <c r="C2613" s="3">
        <v>48396</v>
      </c>
      <c r="D2613" s="3">
        <v>48400</v>
      </c>
      <c r="E2613" s="3">
        <v>0</v>
      </c>
      <c r="F2613" s="3">
        <v>0</v>
      </c>
      <c r="G2613" s="3">
        <v>4</v>
      </c>
      <c r="H2613" s="3">
        <v>41497.760000000002</v>
      </c>
      <c r="I2613" s="3">
        <v>7740.11</v>
      </c>
      <c r="J2613" s="3">
        <v>740.4</v>
      </c>
      <c r="K2613" s="3">
        <v>1134.3900000000001</v>
      </c>
      <c r="L2613" s="3">
        <v>0</v>
      </c>
      <c r="M2613" s="3">
        <v>10980.04</v>
      </c>
      <c r="N2613" s="3">
        <v>-5224.0200000000004</v>
      </c>
      <c r="O2613" s="3">
        <v>0.32</v>
      </c>
      <c r="P2613" s="3">
        <v>56865</v>
      </c>
      <c r="Q2613" s="1">
        <v>45047</v>
      </c>
      <c r="R2613" t="s">
        <v>271</v>
      </c>
    </row>
    <row r="2614" spans="1:18" x14ac:dyDescent="0.25">
      <c r="A2614" t="s">
        <v>272</v>
      </c>
      <c r="B2614" t="s">
        <v>226</v>
      </c>
      <c r="C2614" s="3">
        <v>46475</v>
      </c>
      <c r="D2614" s="3">
        <v>46475</v>
      </c>
      <c r="E2614" s="3">
        <v>0</v>
      </c>
      <c r="F2614" s="3">
        <v>0</v>
      </c>
      <c r="G2614" s="3">
        <v>0</v>
      </c>
      <c r="H2614" s="3">
        <v>41497.760000000002</v>
      </c>
      <c r="I2614" s="3">
        <v>6540.31</v>
      </c>
      <c r="J2614" s="3">
        <v>626.4</v>
      </c>
      <c r="K2614" s="3">
        <v>958.83</v>
      </c>
      <c r="L2614" s="3">
        <v>0</v>
      </c>
      <c r="M2614" s="3">
        <v>9278.02</v>
      </c>
      <c r="N2614" s="3">
        <v>-5039.99</v>
      </c>
      <c r="O2614" s="3">
        <v>0.67</v>
      </c>
      <c r="P2614" s="3">
        <v>53862</v>
      </c>
      <c r="Q2614" s="1">
        <v>45047</v>
      </c>
      <c r="R2614" t="s">
        <v>2329</v>
      </c>
    </row>
    <row r="2615" spans="1:18" x14ac:dyDescent="0.25">
      <c r="A2615" t="s">
        <v>273</v>
      </c>
      <c r="B2615" t="s">
        <v>1105</v>
      </c>
      <c r="C2615" s="3">
        <v>45134</v>
      </c>
      <c r="D2615" s="3">
        <v>45887</v>
      </c>
      <c r="E2615" s="3">
        <v>0</v>
      </c>
      <c r="F2615" s="3">
        <v>753</v>
      </c>
      <c r="G2615" s="3">
        <v>753</v>
      </c>
      <c r="H2615" s="3">
        <v>41497.760000000002</v>
      </c>
      <c r="I2615" s="3">
        <v>5704.09</v>
      </c>
      <c r="J2615" s="3">
        <v>546</v>
      </c>
      <c r="K2615" s="3">
        <v>836.05</v>
      </c>
      <c r="L2615" s="3">
        <v>0</v>
      </c>
      <c r="M2615" s="3">
        <v>8091.76</v>
      </c>
      <c r="N2615" s="3">
        <v>0</v>
      </c>
      <c r="O2615" s="3">
        <v>0.34</v>
      </c>
      <c r="P2615" s="3">
        <v>56676</v>
      </c>
      <c r="Q2615" s="1">
        <v>45047</v>
      </c>
      <c r="R2615" t="s">
        <v>2347</v>
      </c>
    </row>
    <row r="2616" spans="1:18" x14ac:dyDescent="0.25">
      <c r="A2616" t="s">
        <v>275</v>
      </c>
      <c r="B2616" t="s">
        <v>276</v>
      </c>
      <c r="C2616" s="3">
        <v>44396</v>
      </c>
      <c r="D2616" s="3">
        <v>44396</v>
      </c>
      <c r="E2616" s="3">
        <v>0</v>
      </c>
      <c r="F2616" s="3">
        <v>0</v>
      </c>
      <c r="G2616" s="3">
        <v>0</v>
      </c>
      <c r="H2616" s="3">
        <v>41497.760000000002</v>
      </c>
      <c r="I2616" s="3">
        <v>5243.56</v>
      </c>
      <c r="J2616" s="3">
        <v>501.6</v>
      </c>
      <c r="K2616" s="3">
        <v>768.45</v>
      </c>
      <c r="L2616" s="3">
        <v>0</v>
      </c>
      <c r="M2616" s="3">
        <v>7438.46</v>
      </c>
      <c r="N2616" s="3">
        <v>-4840.83</v>
      </c>
      <c r="O2616" s="3">
        <v>0</v>
      </c>
      <c r="P2616" s="3">
        <v>50609</v>
      </c>
      <c r="Q2616" s="1">
        <v>45047</v>
      </c>
      <c r="R2616" t="s">
        <v>2348</v>
      </c>
    </row>
    <row r="2617" spans="1:18" x14ac:dyDescent="0.25">
      <c r="A2617" t="s">
        <v>277</v>
      </c>
      <c r="B2617" t="s">
        <v>278</v>
      </c>
      <c r="C2617" s="3">
        <v>282292</v>
      </c>
      <c r="D2617" s="3">
        <v>0</v>
      </c>
      <c r="E2617" s="3">
        <v>252933.41</v>
      </c>
      <c r="F2617" s="3">
        <v>42005.26</v>
      </c>
      <c r="G2617" s="3">
        <v>0</v>
      </c>
      <c r="H2617" s="3">
        <v>41497.760000000002</v>
      </c>
      <c r="I2617" s="3">
        <v>6859.45</v>
      </c>
      <c r="J2617" s="3">
        <v>656.4</v>
      </c>
      <c r="K2617" s="3">
        <v>1005.4</v>
      </c>
      <c r="L2617" s="3">
        <v>0</v>
      </c>
      <c r="M2617" s="3">
        <v>9730.74</v>
      </c>
      <c r="N2617" s="3">
        <v>0</v>
      </c>
      <c r="O2617" s="3">
        <v>0.57999999999999996</v>
      </c>
      <c r="P2617" s="3">
        <v>354689</v>
      </c>
      <c r="Q2617" s="1">
        <v>45047</v>
      </c>
      <c r="R2617" t="s">
        <v>278</v>
      </c>
    </row>
    <row r="2618" spans="1:18" x14ac:dyDescent="0.25">
      <c r="A2618" t="s">
        <v>279</v>
      </c>
      <c r="B2618" t="s">
        <v>234</v>
      </c>
      <c r="C2618" s="3">
        <v>105299</v>
      </c>
      <c r="D2618" s="3">
        <v>0</v>
      </c>
      <c r="E2618" s="3">
        <v>103016.85</v>
      </c>
      <c r="F2618" s="3">
        <v>7432.99</v>
      </c>
      <c r="G2618" s="3">
        <v>0</v>
      </c>
      <c r="H2618" s="3">
        <v>41497.760000000002</v>
      </c>
      <c r="I2618" s="3">
        <v>6641.3</v>
      </c>
      <c r="J2618" s="3">
        <v>0</v>
      </c>
      <c r="K2618" s="3">
        <v>973.32</v>
      </c>
      <c r="L2618" s="3">
        <v>0</v>
      </c>
      <c r="M2618" s="3">
        <v>9421.2800000000007</v>
      </c>
      <c r="N2618" s="3">
        <v>0</v>
      </c>
      <c r="O2618" s="3">
        <v>0.5</v>
      </c>
      <c r="P2618" s="3">
        <v>168984</v>
      </c>
      <c r="Q2618" s="1">
        <v>45047</v>
      </c>
      <c r="R2618" t="s">
        <v>2349</v>
      </c>
    </row>
    <row r="2619" spans="1:18" x14ac:dyDescent="0.25">
      <c r="A2619" t="s">
        <v>281</v>
      </c>
      <c r="B2619" t="s">
        <v>1239</v>
      </c>
      <c r="C2619" s="3">
        <v>879808</v>
      </c>
      <c r="D2619" s="3">
        <v>0</v>
      </c>
      <c r="E2619" s="3">
        <v>633298.57999999996</v>
      </c>
      <c r="F2619" s="3">
        <v>278174.34999999998</v>
      </c>
      <c r="G2619" s="3">
        <v>0</v>
      </c>
      <c r="H2619" s="3">
        <v>41497.760000000002</v>
      </c>
      <c r="I2619" s="3">
        <v>4847.67</v>
      </c>
      <c r="J2619" s="3">
        <v>0</v>
      </c>
      <c r="K2619" s="3">
        <v>710.5</v>
      </c>
      <c r="L2619" s="3">
        <v>0</v>
      </c>
      <c r="M2619" s="3">
        <v>6876.85</v>
      </c>
      <c r="N2619" s="3">
        <v>0</v>
      </c>
      <c r="O2619" s="3">
        <v>0.28999999999999998</v>
      </c>
      <c r="P2619" s="3">
        <v>965406</v>
      </c>
      <c r="Q2619" s="1">
        <v>45047</v>
      </c>
      <c r="R2619" t="s">
        <v>2278</v>
      </c>
    </row>
    <row r="2620" spans="1:18" x14ac:dyDescent="0.25">
      <c r="A2620" t="s">
        <v>282</v>
      </c>
      <c r="B2620" t="s">
        <v>1239</v>
      </c>
      <c r="C2620" s="3">
        <v>890961</v>
      </c>
      <c r="D2620" s="3">
        <v>0</v>
      </c>
      <c r="E2620" s="3">
        <v>640909.59</v>
      </c>
      <c r="F2620" s="3">
        <v>282096.89</v>
      </c>
      <c r="G2620" s="3">
        <v>0</v>
      </c>
      <c r="H2620" s="3">
        <v>41497.760000000002</v>
      </c>
      <c r="I2620" s="3">
        <v>5134.49</v>
      </c>
      <c r="J2620" s="3">
        <v>0</v>
      </c>
      <c r="K2620" s="3">
        <v>752.24</v>
      </c>
      <c r="L2620" s="3">
        <v>0</v>
      </c>
      <c r="M2620" s="3">
        <v>7283.73</v>
      </c>
      <c r="N2620" s="3">
        <v>0</v>
      </c>
      <c r="O2620" s="3">
        <v>0.3</v>
      </c>
      <c r="P2620" s="3">
        <v>977675</v>
      </c>
      <c r="Q2620" s="1">
        <v>45047</v>
      </c>
      <c r="R2620" t="s">
        <v>2278</v>
      </c>
    </row>
    <row r="2621" spans="1:18" x14ac:dyDescent="0.25">
      <c r="A2621" t="s">
        <v>283</v>
      </c>
      <c r="B2621" t="s">
        <v>1251</v>
      </c>
      <c r="C2621" s="3">
        <v>3346371</v>
      </c>
      <c r="D2621" s="3">
        <v>0</v>
      </c>
      <c r="E2621" s="3">
        <v>2034513.77</v>
      </c>
      <c r="F2621" s="3" t="s">
        <v>72</v>
      </c>
      <c r="G2621" s="3">
        <v>0</v>
      </c>
      <c r="H2621" s="3">
        <v>41497.760000000002</v>
      </c>
      <c r="I2621" s="3">
        <v>6419.12</v>
      </c>
      <c r="J2621" s="3">
        <v>615.6</v>
      </c>
      <c r="K2621" s="3">
        <v>940.9</v>
      </c>
      <c r="L2621" s="3">
        <v>0</v>
      </c>
      <c r="M2621" s="3">
        <v>9106.1</v>
      </c>
      <c r="N2621" s="3">
        <v>0</v>
      </c>
      <c r="O2621" s="3">
        <v>0.83</v>
      </c>
      <c r="P2621" s="3">
        <v>3506677</v>
      </c>
      <c r="Q2621" s="1">
        <v>45047</v>
      </c>
      <c r="R2621" t="s">
        <v>2305</v>
      </c>
    </row>
    <row r="2622" spans="1:18" x14ac:dyDescent="0.25">
      <c r="A2622" t="s">
        <v>284</v>
      </c>
      <c r="B2622" t="s">
        <v>234</v>
      </c>
      <c r="C2622" s="3">
        <v>104383</v>
      </c>
      <c r="D2622" s="3">
        <v>0</v>
      </c>
      <c r="E2622" s="3">
        <v>101961.75</v>
      </c>
      <c r="F2622" s="3">
        <v>7519.34</v>
      </c>
      <c r="G2622" s="3">
        <v>0</v>
      </c>
      <c r="H2622" s="3">
        <v>41497.760000000002</v>
      </c>
      <c r="I2622" s="3">
        <v>7990.57</v>
      </c>
      <c r="J2622" s="3">
        <v>763.2</v>
      </c>
      <c r="K2622" s="3">
        <v>1170.95</v>
      </c>
      <c r="L2622" s="3">
        <v>0</v>
      </c>
      <c r="M2622" s="3">
        <v>11335.34</v>
      </c>
      <c r="N2622" s="3">
        <v>0</v>
      </c>
      <c r="O2622" s="3">
        <v>0.09</v>
      </c>
      <c r="P2622" s="3">
        <v>172239</v>
      </c>
      <c r="Q2622" s="1">
        <v>45047</v>
      </c>
      <c r="R2622" t="s">
        <v>234</v>
      </c>
    </row>
    <row r="2623" spans="1:18" x14ac:dyDescent="0.25">
      <c r="A2623" t="s">
        <v>285</v>
      </c>
      <c r="B2623" t="s">
        <v>280</v>
      </c>
      <c r="C2623" s="3">
        <v>366019</v>
      </c>
      <c r="D2623" s="3">
        <v>329420</v>
      </c>
      <c r="E2623" s="3">
        <v>0</v>
      </c>
      <c r="F2623" s="3">
        <v>0</v>
      </c>
      <c r="G2623" s="3">
        <v>0</v>
      </c>
      <c r="H2623" s="3">
        <v>41497.760000000002</v>
      </c>
      <c r="I2623" s="3">
        <v>12094.93</v>
      </c>
      <c r="J2623" s="3">
        <v>1158</v>
      </c>
      <c r="K2623" s="3">
        <v>1772.81</v>
      </c>
      <c r="L2623" s="3">
        <v>0</v>
      </c>
      <c r="M2623" s="3">
        <v>17157.740000000002</v>
      </c>
      <c r="N2623" s="3">
        <v>0</v>
      </c>
      <c r="O2623" s="3">
        <v>0.76</v>
      </c>
      <c r="P2623" s="3">
        <v>73682</v>
      </c>
      <c r="Q2623" s="1">
        <v>45047</v>
      </c>
      <c r="R2623" t="s">
        <v>286</v>
      </c>
    </row>
    <row r="2624" spans="1:18" x14ac:dyDescent="0.25">
      <c r="A2624" t="s">
        <v>287</v>
      </c>
      <c r="B2624" t="s">
        <v>1584</v>
      </c>
      <c r="C2624" s="3">
        <v>53914</v>
      </c>
      <c r="D2624" s="3">
        <v>53914</v>
      </c>
      <c r="E2624" s="3">
        <v>0</v>
      </c>
      <c r="F2624" s="3">
        <v>0</v>
      </c>
      <c r="G2624" s="3">
        <v>0</v>
      </c>
      <c r="H2624" s="3">
        <v>41497.760000000002</v>
      </c>
      <c r="I2624" s="3">
        <v>7792.63</v>
      </c>
      <c r="J2624" s="3">
        <v>745.2</v>
      </c>
      <c r="K2624" s="3">
        <v>1142.32</v>
      </c>
      <c r="L2624" s="3">
        <v>0</v>
      </c>
      <c r="M2624" s="3">
        <v>11054.54</v>
      </c>
      <c r="N2624" s="3">
        <v>-5232.49</v>
      </c>
      <c r="O2624" s="3">
        <v>0.04</v>
      </c>
      <c r="P2624" s="3">
        <v>57000</v>
      </c>
      <c r="Q2624" s="1">
        <v>45047</v>
      </c>
      <c r="R2624" t="s">
        <v>2350</v>
      </c>
    </row>
    <row r="2625" spans="1:18" x14ac:dyDescent="0.25">
      <c r="A2625" t="s">
        <v>289</v>
      </c>
      <c r="B2625" t="s">
        <v>290</v>
      </c>
      <c r="C2625" s="3">
        <v>105230</v>
      </c>
      <c r="D2625" s="3">
        <v>49579.88</v>
      </c>
      <c r="E2625" s="3">
        <v>55650.12</v>
      </c>
      <c r="F2625" s="3">
        <v>2782.51</v>
      </c>
      <c r="G2625" s="3">
        <v>0</v>
      </c>
      <c r="H2625" s="3">
        <v>41497.760000000002</v>
      </c>
      <c r="I2625" s="3">
        <v>8237</v>
      </c>
      <c r="J2625" s="3">
        <v>789.6</v>
      </c>
      <c r="K2625" s="3">
        <v>1207.1600000000001</v>
      </c>
      <c r="L2625" s="3">
        <v>0</v>
      </c>
      <c r="M2625" s="3">
        <v>11684.91</v>
      </c>
      <c r="N2625" s="3">
        <v>0</v>
      </c>
      <c r="O2625" s="3">
        <v>0.94</v>
      </c>
      <c r="P2625" s="3">
        <v>121850</v>
      </c>
      <c r="Q2625" s="1">
        <v>45047</v>
      </c>
      <c r="R2625" t="s">
        <v>290</v>
      </c>
    </row>
    <row r="2626" spans="1:18" x14ac:dyDescent="0.25">
      <c r="A2626" t="s">
        <v>291</v>
      </c>
      <c r="B2626" t="s">
        <v>1109</v>
      </c>
      <c r="C2626" s="3">
        <v>68141</v>
      </c>
      <c r="D2626" s="3">
        <v>24000</v>
      </c>
      <c r="E2626" s="3">
        <v>44141</v>
      </c>
      <c r="F2626" s="3">
        <v>3280.61</v>
      </c>
      <c r="G2626" s="3">
        <v>0</v>
      </c>
      <c r="H2626" s="3">
        <v>41497.760000000002</v>
      </c>
      <c r="I2626" s="3">
        <v>3429.72</v>
      </c>
      <c r="J2626" s="3">
        <v>675.6</v>
      </c>
      <c r="K2626" s="3">
        <v>1034.71</v>
      </c>
      <c r="L2626" s="3">
        <v>0</v>
      </c>
      <c r="M2626" s="3">
        <v>4865.37</v>
      </c>
      <c r="N2626" s="3">
        <v>0</v>
      </c>
      <c r="O2626" s="3">
        <v>0.23</v>
      </c>
      <c r="P2626" s="3">
        <v>98925</v>
      </c>
      <c r="Q2626" s="1">
        <v>45047</v>
      </c>
      <c r="R2626" t="s">
        <v>292</v>
      </c>
    </row>
    <row r="2627" spans="1:18" x14ac:dyDescent="0.25">
      <c r="A2627" t="s">
        <v>1110</v>
      </c>
      <c r="B2627" t="s">
        <v>294</v>
      </c>
      <c r="C2627" s="3">
        <v>41216</v>
      </c>
      <c r="D2627" s="3">
        <v>41216</v>
      </c>
      <c r="E2627" s="3">
        <v>0</v>
      </c>
      <c r="F2627" s="3">
        <v>0</v>
      </c>
      <c r="G2627" s="3">
        <v>325</v>
      </c>
      <c r="H2627" s="3">
        <v>41497.760000000002</v>
      </c>
      <c r="I2627" s="3">
        <v>3575.15</v>
      </c>
      <c r="J2627" s="3">
        <v>325</v>
      </c>
      <c r="K2627" s="3">
        <v>518.39</v>
      </c>
      <c r="L2627" s="3">
        <v>0</v>
      </c>
      <c r="M2627" s="3">
        <v>5071.68</v>
      </c>
      <c r="N2627" s="3">
        <v>-5122.32</v>
      </c>
      <c r="O2627" s="3">
        <v>0.34</v>
      </c>
      <c r="P2627" s="3">
        <v>45541</v>
      </c>
      <c r="Q2627" s="1">
        <v>45047</v>
      </c>
      <c r="R2627" t="s">
        <v>2351</v>
      </c>
    </row>
    <row r="2628" spans="1:18" x14ac:dyDescent="0.25">
      <c r="A2628" t="s">
        <v>295</v>
      </c>
      <c r="B2628" t="s">
        <v>296</v>
      </c>
      <c r="C2628" s="3">
        <v>53045</v>
      </c>
      <c r="D2628" s="3">
        <v>53045</v>
      </c>
      <c r="E2628" s="3">
        <v>0</v>
      </c>
      <c r="F2628" s="3">
        <v>0</v>
      </c>
      <c r="G2628" s="3">
        <v>0</v>
      </c>
      <c r="H2628" s="3">
        <v>41497.760000000002</v>
      </c>
      <c r="I2628" s="3">
        <v>3538.8</v>
      </c>
      <c r="J2628" s="3">
        <v>650</v>
      </c>
      <c r="K2628" s="3">
        <v>517.36</v>
      </c>
      <c r="L2628" s="3">
        <v>0</v>
      </c>
      <c r="M2628" s="3">
        <v>5020.1000000000004</v>
      </c>
      <c r="N2628" s="3">
        <v>1825.1</v>
      </c>
      <c r="O2628" s="3">
        <v>0.88</v>
      </c>
      <c r="P2628" s="3">
        <v>53050</v>
      </c>
      <c r="Q2628" s="1">
        <v>45047</v>
      </c>
      <c r="R2628" t="s">
        <v>2352</v>
      </c>
    </row>
    <row r="2629" spans="1:18" x14ac:dyDescent="0.25">
      <c r="A2629" t="s">
        <v>297</v>
      </c>
      <c r="B2629" t="s">
        <v>1272</v>
      </c>
      <c r="C2629" s="3">
        <v>2068265</v>
      </c>
      <c r="D2629" s="3">
        <v>0</v>
      </c>
      <c r="E2629" s="3">
        <v>1248854.8600000001</v>
      </c>
      <c r="F2629" s="3" t="s">
        <v>72</v>
      </c>
      <c r="G2629" s="3">
        <v>0</v>
      </c>
      <c r="H2629" s="3">
        <v>41497.760000000002</v>
      </c>
      <c r="I2629" s="3">
        <v>7073.56</v>
      </c>
      <c r="J2629" s="3">
        <v>676.8</v>
      </c>
      <c r="K2629" s="3">
        <v>1036.78</v>
      </c>
      <c r="L2629" s="3">
        <v>0</v>
      </c>
      <c r="M2629" s="3">
        <v>10034.469999999999</v>
      </c>
      <c r="N2629" s="3">
        <v>0</v>
      </c>
      <c r="O2629" s="3">
        <v>0.89</v>
      </c>
      <c r="P2629" s="3">
        <v>2191028</v>
      </c>
      <c r="Q2629" s="1">
        <v>45047</v>
      </c>
      <c r="R2629" t="s">
        <v>2353</v>
      </c>
    </row>
    <row r="2630" spans="1:18" x14ac:dyDescent="0.25">
      <c r="A2630" t="s">
        <v>299</v>
      </c>
      <c r="B2630" t="s">
        <v>58</v>
      </c>
      <c r="C2630" s="3">
        <v>73449</v>
      </c>
      <c r="D2630" s="3">
        <v>73449</v>
      </c>
      <c r="E2630" s="3" t="s">
        <v>59</v>
      </c>
      <c r="F2630" s="3" t="s">
        <v>59</v>
      </c>
      <c r="G2630" s="3">
        <v>0</v>
      </c>
      <c r="H2630" s="3">
        <v>41497.760000000002</v>
      </c>
      <c r="I2630" s="3">
        <v>6653.42</v>
      </c>
      <c r="J2630" s="3">
        <v>637.20000000000005</v>
      </c>
      <c r="K2630" s="3">
        <v>975.39</v>
      </c>
      <c r="L2630" s="3">
        <v>0</v>
      </c>
      <c r="M2630" s="3">
        <v>9438.48</v>
      </c>
      <c r="N2630" s="3">
        <v>21735.45</v>
      </c>
      <c r="O2630" s="3">
        <v>0.3</v>
      </c>
      <c r="P2630" s="3">
        <v>80938</v>
      </c>
      <c r="Q2630" s="1">
        <v>45047</v>
      </c>
      <c r="R2630" t="s">
        <v>2280</v>
      </c>
    </row>
    <row r="2631" spans="1:18" x14ac:dyDescent="0.25">
      <c r="A2631" t="s">
        <v>300</v>
      </c>
      <c r="B2631" t="s">
        <v>301</v>
      </c>
      <c r="C2631" s="3">
        <v>96283</v>
      </c>
      <c r="D2631" s="3">
        <v>0</v>
      </c>
      <c r="E2631" s="3">
        <v>94188.3</v>
      </c>
      <c r="F2631" s="3">
        <v>6804.12</v>
      </c>
      <c r="G2631" s="3">
        <v>0</v>
      </c>
      <c r="H2631" s="3">
        <v>41497.760000000002</v>
      </c>
      <c r="I2631" s="3">
        <v>7275.54</v>
      </c>
      <c r="J2631" s="3">
        <v>696</v>
      </c>
      <c r="K2631" s="3">
        <v>1066.44</v>
      </c>
      <c r="L2631" s="3">
        <v>0</v>
      </c>
      <c r="M2631" s="3">
        <v>10321.01</v>
      </c>
      <c r="N2631" s="3">
        <v>0</v>
      </c>
      <c r="O2631" s="3">
        <v>0.83</v>
      </c>
      <c r="P2631" s="3">
        <v>161850</v>
      </c>
      <c r="Q2631" s="1">
        <v>45047</v>
      </c>
      <c r="R2631" t="s">
        <v>301</v>
      </c>
    </row>
    <row r="2632" spans="1:18" x14ac:dyDescent="0.25">
      <c r="A2632" t="s">
        <v>302</v>
      </c>
      <c r="B2632" t="s">
        <v>303</v>
      </c>
      <c r="C2632" s="3">
        <v>51773</v>
      </c>
      <c r="D2632" s="3">
        <v>51773</v>
      </c>
      <c r="E2632" s="3">
        <v>0</v>
      </c>
      <c r="F2632" s="3">
        <v>852</v>
      </c>
      <c r="G2632" s="3">
        <v>0</v>
      </c>
      <c r="H2632" s="3">
        <v>41497.760000000002</v>
      </c>
      <c r="I2632" s="3">
        <v>6976.6</v>
      </c>
      <c r="J2632" s="3">
        <v>667.2</v>
      </c>
      <c r="K2632" s="3">
        <v>1022.3</v>
      </c>
      <c r="L2632" s="3">
        <v>0</v>
      </c>
      <c r="M2632" s="3">
        <v>9896.93</v>
      </c>
      <c r="N2632" s="3">
        <v>0</v>
      </c>
      <c r="O2632" s="3">
        <v>0.21</v>
      </c>
      <c r="P2632" s="3">
        <v>60913</v>
      </c>
      <c r="Q2632" s="1">
        <v>45047</v>
      </c>
      <c r="R2632" t="s">
        <v>303</v>
      </c>
    </row>
    <row r="2633" spans="1:18" x14ac:dyDescent="0.25">
      <c r="A2633" t="s">
        <v>304</v>
      </c>
      <c r="B2633" t="s">
        <v>23</v>
      </c>
      <c r="C2633" s="3">
        <v>50065</v>
      </c>
      <c r="D2633" s="3">
        <v>50065</v>
      </c>
      <c r="E2633" s="3">
        <v>0</v>
      </c>
      <c r="F2633" s="3">
        <v>0</v>
      </c>
      <c r="G2633" s="3">
        <v>0</v>
      </c>
      <c r="H2633" s="3">
        <v>41497.760000000002</v>
      </c>
      <c r="I2633" s="3">
        <v>8806.6</v>
      </c>
      <c r="J2633" s="3">
        <v>843.6</v>
      </c>
      <c r="K2633" s="3">
        <v>1290.6300000000001</v>
      </c>
      <c r="L2633" s="3">
        <v>0</v>
      </c>
      <c r="M2633" s="3">
        <v>12492.94</v>
      </c>
      <c r="N2633" s="3">
        <v>-5388.07</v>
      </c>
      <c r="O2633" s="3">
        <v>0.54</v>
      </c>
      <c r="P2633" s="3">
        <v>59544</v>
      </c>
      <c r="Q2633" s="1">
        <v>45047</v>
      </c>
      <c r="R2633" t="s">
        <v>2270</v>
      </c>
    </row>
    <row r="2634" spans="1:18" x14ac:dyDescent="0.25">
      <c r="A2634" t="s">
        <v>305</v>
      </c>
      <c r="B2634" t="s">
        <v>35</v>
      </c>
      <c r="C2634" s="3">
        <v>49884</v>
      </c>
      <c r="D2634" s="3">
        <v>49884</v>
      </c>
      <c r="E2634" s="3">
        <v>0</v>
      </c>
      <c r="F2634" s="3">
        <v>0</v>
      </c>
      <c r="G2634" s="3">
        <v>0</v>
      </c>
      <c r="H2634" s="3">
        <v>41497.760000000002</v>
      </c>
      <c r="I2634" s="3">
        <v>8669.25</v>
      </c>
      <c r="J2634" s="3">
        <v>829.2</v>
      </c>
      <c r="K2634" s="3">
        <v>1270.6300000000001</v>
      </c>
      <c r="L2634" s="3">
        <v>0</v>
      </c>
      <c r="M2634" s="3">
        <v>12298.1</v>
      </c>
      <c r="N2634" s="3">
        <v>-5366.88</v>
      </c>
      <c r="O2634" s="3">
        <v>0.94</v>
      </c>
      <c r="P2634" s="3">
        <v>59199</v>
      </c>
      <c r="Q2634" s="1">
        <v>45047</v>
      </c>
      <c r="R2634" t="s">
        <v>2273</v>
      </c>
    </row>
    <row r="2635" spans="1:18" x14ac:dyDescent="0.25">
      <c r="A2635" t="s">
        <v>306</v>
      </c>
      <c r="B2635" t="s">
        <v>307</v>
      </c>
      <c r="C2635" s="3">
        <v>56367</v>
      </c>
      <c r="D2635" s="3">
        <v>56500</v>
      </c>
      <c r="E2635" s="3">
        <v>0</v>
      </c>
      <c r="F2635" s="3">
        <v>0</v>
      </c>
      <c r="G2635" s="3">
        <v>133</v>
      </c>
      <c r="H2635" s="3">
        <v>41497.760000000002</v>
      </c>
      <c r="I2635" s="3">
        <v>9614.5400000000009</v>
      </c>
      <c r="J2635" s="3">
        <v>921.6</v>
      </c>
      <c r="K2635" s="3">
        <v>1409.28</v>
      </c>
      <c r="L2635" s="3">
        <v>0</v>
      </c>
      <c r="M2635" s="3">
        <v>13639.09</v>
      </c>
      <c r="N2635" s="3">
        <v>-5512.17</v>
      </c>
      <c r="O2635" s="3">
        <v>0.9</v>
      </c>
      <c r="P2635" s="3">
        <v>61438</v>
      </c>
      <c r="Q2635" s="1">
        <v>45047</v>
      </c>
      <c r="R2635" t="s">
        <v>2354</v>
      </c>
    </row>
    <row r="2636" spans="1:18" x14ac:dyDescent="0.25">
      <c r="A2636" t="s">
        <v>308</v>
      </c>
      <c r="B2636" t="s">
        <v>83</v>
      </c>
      <c r="C2636" s="3">
        <v>53146</v>
      </c>
      <c r="D2636" s="3">
        <v>53146</v>
      </c>
      <c r="E2636" s="3">
        <v>0</v>
      </c>
      <c r="F2636" s="3">
        <v>873</v>
      </c>
      <c r="G2636" s="3">
        <v>0</v>
      </c>
      <c r="H2636" s="3">
        <v>41497.760000000002</v>
      </c>
      <c r="I2636" s="3">
        <v>8216.7999999999993</v>
      </c>
      <c r="J2636" s="3">
        <v>0</v>
      </c>
      <c r="K2636" s="3">
        <v>1204.4000000000001</v>
      </c>
      <c r="L2636" s="3">
        <v>0</v>
      </c>
      <c r="M2636" s="3">
        <v>11656.26</v>
      </c>
      <c r="N2636" s="3">
        <v>0</v>
      </c>
      <c r="O2636" s="3">
        <v>0.78</v>
      </c>
      <c r="P2636" s="3">
        <v>63449</v>
      </c>
      <c r="Q2636" s="1">
        <v>45047</v>
      </c>
      <c r="R2636" t="s">
        <v>83</v>
      </c>
    </row>
    <row r="2637" spans="1:18" x14ac:dyDescent="0.25">
      <c r="A2637" t="s">
        <v>309</v>
      </c>
      <c r="B2637" t="s">
        <v>33</v>
      </c>
      <c r="C2637" s="3">
        <v>107992</v>
      </c>
      <c r="D2637" s="3">
        <v>52849</v>
      </c>
      <c r="E2637" s="3">
        <v>55143</v>
      </c>
      <c r="F2637" s="3">
        <v>3611.12</v>
      </c>
      <c r="G2637" s="3">
        <v>0</v>
      </c>
      <c r="H2637" s="3">
        <v>41497.760000000002</v>
      </c>
      <c r="I2637" s="3">
        <v>7994.61</v>
      </c>
      <c r="J2637" s="3">
        <v>766.8</v>
      </c>
      <c r="K2637" s="3">
        <v>1171.98</v>
      </c>
      <c r="L2637" s="3">
        <v>0</v>
      </c>
      <c r="M2637" s="3">
        <v>11341.07</v>
      </c>
      <c r="N2637" s="3">
        <v>0</v>
      </c>
      <c r="O2637" s="3">
        <v>0.66</v>
      </c>
      <c r="P2637" s="3">
        <v>121527</v>
      </c>
      <c r="Q2637" s="1">
        <v>45047</v>
      </c>
      <c r="R2637" t="s">
        <v>33</v>
      </c>
    </row>
    <row r="2638" spans="1:18" x14ac:dyDescent="0.25">
      <c r="A2638" t="s">
        <v>310</v>
      </c>
      <c r="B2638" t="s">
        <v>83</v>
      </c>
      <c r="C2638" s="3">
        <v>53591</v>
      </c>
      <c r="D2638" s="3">
        <v>53591</v>
      </c>
      <c r="E2638" s="3">
        <v>0</v>
      </c>
      <c r="F2638" s="3">
        <v>880</v>
      </c>
      <c r="G2638" s="3">
        <v>0</v>
      </c>
      <c r="H2638" s="3">
        <v>41497.760000000002</v>
      </c>
      <c r="I2638" s="3">
        <v>8487.4599999999991</v>
      </c>
      <c r="J2638" s="3">
        <v>0</v>
      </c>
      <c r="K2638" s="3">
        <v>1244.07</v>
      </c>
      <c r="L2638" s="3">
        <v>0</v>
      </c>
      <c r="M2638" s="3">
        <v>12040.22</v>
      </c>
      <c r="N2638" s="3">
        <v>0</v>
      </c>
      <c r="O2638" s="3">
        <v>0.49</v>
      </c>
      <c r="P2638" s="3">
        <v>64150</v>
      </c>
      <c r="Q2638" s="1">
        <v>45047</v>
      </c>
      <c r="R2638" t="s">
        <v>83</v>
      </c>
    </row>
    <row r="2639" spans="1:18" x14ac:dyDescent="0.25">
      <c r="A2639" t="s">
        <v>311</v>
      </c>
      <c r="B2639" t="s">
        <v>33</v>
      </c>
      <c r="C2639" s="3">
        <v>112147</v>
      </c>
      <c r="D2639" s="3">
        <v>54894</v>
      </c>
      <c r="E2639" s="3">
        <v>57253</v>
      </c>
      <c r="F2639" s="3">
        <v>3750.08</v>
      </c>
      <c r="G2639" s="3">
        <v>0</v>
      </c>
      <c r="H2639" s="3">
        <v>41497.760000000002</v>
      </c>
      <c r="I2639" s="3">
        <v>9170.17</v>
      </c>
      <c r="J2639" s="3">
        <v>877.2</v>
      </c>
      <c r="K2639" s="3">
        <v>1344.09</v>
      </c>
      <c r="L2639" s="3">
        <v>0</v>
      </c>
      <c r="M2639" s="3">
        <v>13008.71</v>
      </c>
      <c r="N2639" s="3">
        <v>0</v>
      </c>
      <c r="O2639" s="3">
        <v>0.99</v>
      </c>
      <c r="P2639" s="3">
        <v>126902</v>
      </c>
      <c r="Q2639" s="1">
        <v>45047</v>
      </c>
      <c r="R2639" t="s">
        <v>33</v>
      </c>
    </row>
    <row r="2640" spans="1:18" x14ac:dyDescent="0.25">
      <c r="A2640" t="s">
        <v>312</v>
      </c>
      <c r="B2640" t="s">
        <v>83</v>
      </c>
      <c r="C2640" s="3">
        <v>55166</v>
      </c>
      <c r="D2640" s="3">
        <v>55166</v>
      </c>
      <c r="E2640" s="3">
        <v>0</v>
      </c>
      <c r="F2640" s="3">
        <v>906</v>
      </c>
      <c r="G2640" s="3">
        <v>0</v>
      </c>
      <c r="H2640" s="3">
        <v>41497.760000000002</v>
      </c>
      <c r="I2640" s="3">
        <v>9444.8700000000008</v>
      </c>
      <c r="J2640" s="3">
        <v>0</v>
      </c>
      <c r="K2640" s="3">
        <v>1384.44</v>
      </c>
      <c r="L2640" s="3">
        <v>0</v>
      </c>
      <c r="M2640" s="3">
        <v>13398.4</v>
      </c>
      <c r="N2640" s="3">
        <v>0</v>
      </c>
      <c r="O2640" s="3">
        <v>0.53</v>
      </c>
      <c r="P2640" s="3">
        <v>66632</v>
      </c>
      <c r="Q2640" s="1">
        <v>45047</v>
      </c>
      <c r="R2640" t="s">
        <v>83</v>
      </c>
    </row>
    <row r="2641" spans="1:18" x14ac:dyDescent="0.25">
      <c r="A2641" t="s">
        <v>313</v>
      </c>
      <c r="B2641" t="s">
        <v>314</v>
      </c>
      <c r="C2641" s="3">
        <v>3030786</v>
      </c>
      <c r="D2641" s="3">
        <v>0</v>
      </c>
      <c r="E2641" s="3">
        <v>1835254.41</v>
      </c>
      <c r="F2641" s="3">
        <v>1287294.31</v>
      </c>
      <c r="G2641" s="3">
        <v>0</v>
      </c>
      <c r="H2641" s="3">
        <v>41497.760000000002</v>
      </c>
      <c r="I2641" s="3">
        <v>8943.9500000000007</v>
      </c>
      <c r="J2641" s="3">
        <v>855.6</v>
      </c>
      <c r="K2641" s="3">
        <v>1310.98</v>
      </c>
      <c r="L2641" s="3">
        <v>0</v>
      </c>
      <c r="M2641" s="3">
        <v>12687.79</v>
      </c>
      <c r="N2641" s="3">
        <v>0</v>
      </c>
      <c r="O2641" s="3">
        <v>0.2</v>
      </c>
      <c r="P2641" s="3">
        <v>3187845</v>
      </c>
      <c r="Q2641" s="1">
        <v>45047</v>
      </c>
      <c r="R2641" t="s">
        <v>314</v>
      </c>
    </row>
    <row r="2642" spans="1:18" x14ac:dyDescent="0.25">
      <c r="A2642" t="s">
        <v>315</v>
      </c>
      <c r="B2642" t="s">
        <v>316</v>
      </c>
      <c r="C2642" s="3">
        <v>51852</v>
      </c>
      <c r="D2642" s="3">
        <v>51852</v>
      </c>
      <c r="E2642" s="3">
        <v>0</v>
      </c>
      <c r="F2642" s="3">
        <v>0</v>
      </c>
      <c r="G2642" s="3">
        <v>0</v>
      </c>
      <c r="H2642" s="3">
        <v>41497.760000000002</v>
      </c>
      <c r="I2642" s="3">
        <v>9897.32</v>
      </c>
      <c r="J2642" s="3">
        <v>946.8</v>
      </c>
      <c r="K2642" s="3">
        <v>1450.32</v>
      </c>
      <c r="L2642" s="3">
        <v>0</v>
      </c>
      <c r="M2642" s="3">
        <v>14040.23</v>
      </c>
      <c r="N2642" s="3">
        <v>-5555.15</v>
      </c>
      <c r="O2642" s="3">
        <v>0.72</v>
      </c>
      <c r="P2642" s="3">
        <v>62278</v>
      </c>
      <c r="Q2642" s="1">
        <v>45047</v>
      </c>
      <c r="R2642" t="s">
        <v>2355</v>
      </c>
    </row>
    <row r="2643" spans="1:18" x14ac:dyDescent="0.25">
      <c r="A2643" t="s">
        <v>317</v>
      </c>
      <c r="B2643" t="s">
        <v>1273</v>
      </c>
      <c r="C2643" s="3">
        <v>3441821</v>
      </c>
      <c r="D2643" s="3">
        <v>0</v>
      </c>
      <c r="E2643" s="3">
        <v>2098187.69</v>
      </c>
      <c r="F2643" s="3" t="s">
        <v>72</v>
      </c>
      <c r="G2643" s="3">
        <v>0</v>
      </c>
      <c r="H2643" s="3">
        <v>41497.760000000002</v>
      </c>
      <c r="I2643" s="3">
        <v>8237</v>
      </c>
      <c r="J2643" s="3">
        <v>789.6</v>
      </c>
      <c r="K2643" s="3">
        <v>1207.1600000000001</v>
      </c>
      <c r="L2643" s="3">
        <v>0</v>
      </c>
      <c r="M2643" s="3">
        <v>11684.91</v>
      </c>
      <c r="N2643" s="3">
        <v>0</v>
      </c>
      <c r="O2643" s="3">
        <v>0.19</v>
      </c>
      <c r="P2643" s="3">
        <v>3610147</v>
      </c>
      <c r="Q2643" s="1">
        <v>45047</v>
      </c>
      <c r="R2643" t="s">
        <v>2356</v>
      </c>
    </row>
    <row r="2644" spans="1:18" x14ac:dyDescent="0.25">
      <c r="A2644" t="s">
        <v>319</v>
      </c>
      <c r="B2644" t="s">
        <v>320</v>
      </c>
      <c r="C2644" s="3">
        <v>55381</v>
      </c>
      <c r="D2644" s="3">
        <v>55381</v>
      </c>
      <c r="E2644" s="3">
        <v>0</v>
      </c>
      <c r="F2644" s="3">
        <v>0</v>
      </c>
      <c r="G2644" s="3">
        <v>0</v>
      </c>
      <c r="H2644" s="3">
        <v>41497.760000000002</v>
      </c>
      <c r="I2644" s="3">
        <v>9105.5400000000009</v>
      </c>
      <c r="J2644" s="3">
        <v>831.6</v>
      </c>
      <c r="K2644" s="3">
        <v>1275.45</v>
      </c>
      <c r="L2644" s="3">
        <v>0</v>
      </c>
      <c r="M2644" s="3">
        <v>12917.02</v>
      </c>
      <c r="N2644" s="3">
        <v>-5371.72</v>
      </c>
      <c r="O2644" s="3">
        <v>0.35</v>
      </c>
      <c r="P2644" s="3">
        <v>60256</v>
      </c>
      <c r="Q2644" s="1">
        <v>45047</v>
      </c>
      <c r="R2644" t="s">
        <v>2357</v>
      </c>
    </row>
    <row r="2645" spans="1:18" x14ac:dyDescent="0.25">
      <c r="A2645" t="s">
        <v>321</v>
      </c>
      <c r="B2645" t="s">
        <v>322</v>
      </c>
      <c r="C2645" s="3">
        <v>49341</v>
      </c>
      <c r="D2645" s="3">
        <v>49341</v>
      </c>
      <c r="E2645" s="3">
        <v>0</v>
      </c>
      <c r="F2645" s="3">
        <v>0</v>
      </c>
      <c r="G2645" s="3">
        <v>0</v>
      </c>
      <c r="H2645" s="3">
        <v>41497.760000000002</v>
      </c>
      <c r="I2645" s="3">
        <v>8329.91</v>
      </c>
      <c r="J2645" s="3">
        <v>796.8</v>
      </c>
      <c r="K2645" s="3">
        <v>1220.6199999999999</v>
      </c>
      <c r="L2645" s="3">
        <v>0</v>
      </c>
      <c r="M2645" s="3">
        <v>11816.72</v>
      </c>
      <c r="N2645" s="3">
        <v>-5314.22</v>
      </c>
      <c r="O2645" s="3">
        <v>0.41</v>
      </c>
      <c r="P2645" s="3">
        <v>58348</v>
      </c>
      <c r="Q2645" s="1">
        <v>45047</v>
      </c>
      <c r="R2645" t="s">
        <v>2358</v>
      </c>
    </row>
    <row r="2646" spans="1:18" x14ac:dyDescent="0.25">
      <c r="A2646" t="s">
        <v>323</v>
      </c>
      <c r="B2646" t="s">
        <v>324</v>
      </c>
      <c r="C2646" s="3">
        <v>53700</v>
      </c>
      <c r="D2646" s="3">
        <v>53700</v>
      </c>
      <c r="E2646" s="3">
        <v>0</v>
      </c>
      <c r="F2646" s="3">
        <v>0</v>
      </c>
      <c r="G2646" s="3">
        <v>0</v>
      </c>
      <c r="H2646" s="3">
        <v>41497.760000000002</v>
      </c>
      <c r="I2646" s="3">
        <v>8083.49</v>
      </c>
      <c r="J2646" s="3">
        <v>772.8</v>
      </c>
      <c r="K2646" s="3">
        <v>1184.75</v>
      </c>
      <c r="L2646" s="3">
        <v>0</v>
      </c>
      <c r="M2646" s="3">
        <v>11467.15</v>
      </c>
      <c r="N2646" s="3">
        <v>-5276.68</v>
      </c>
      <c r="O2646" s="3">
        <v>0.73</v>
      </c>
      <c r="P2646" s="3">
        <v>57730</v>
      </c>
      <c r="Q2646" s="1">
        <v>45047</v>
      </c>
      <c r="R2646" t="s">
        <v>2359</v>
      </c>
    </row>
    <row r="2647" spans="1:18" x14ac:dyDescent="0.25">
      <c r="A2647" t="s">
        <v>325</v>
      </c>
      <c r="B2647" t="s">
        <v>326</v>
      </c>
      <c r="C2647" s="3">
        <v>48682</v>
      </c>
      <c r="D2647" s="3">
        <v>49494</v>
      </c>
      <c r="E2647" s="3">
        <v>0</v>
      </c>
      <c r="F2647" s="3">
        <v>812</v>
      </c>
      <c r="G2647" s="3">
        <v>812</v>
      </c>
      <c r="H2647" s="3">
        <v>41497.760000000002</v>
      </c>
      <c r="I2647" s="3">
        <v>7917.86</v>
      </c>
      <c r="J2647" s="3">
        <v>758.4</v>
      </c>
      <c r="K2647" s="3">
        <v>1160.26</v>
      </c>
      <c r="L2647" s="3">
        <v>0</v>
      </c>
      <c r="M2647" s="3">
        <v>11232.19</v>
      </c>
      <c r="N2647" s="3">
        <v>0</v>
      </c>
      <c r="O2647" s="3">
        <v>0.53</v>
      </c>
      <c r="P2647" s="3">
        <v>62567</v>
      </c>
      <c r="Q2647" s="1">
        <v>45047</v>
      </c>
      <c r="R2647" t="s">
        <v>326</v>
      </c>
    </row>
    <row r="2648" spans="1:18" x14ac:dyDescent="0.25">
      <c r="A2648" t="s">
        <v>327</v>
      </c>
      <c r="B2648" t="s">
        <v>328</v>
      </c>
      <c r="C2648" s="3">
        <v>15730</v>
      </c>
      <c r="D2648" s="3">
        <v>0</v>
      </c>
      <c r="E2648" s="3">
        <v>15730</v>
      </c>
      <c r="F2648" s="3">
        <v>786.5</v>
      </c>
      <c r="G2648" s="3">
        <v>0</v>
      </c>
      <c r="H2648" s="3">
        <v>41497.760000000002</v>
      </c>
      <c r="I2648" s="3">
        <v>8560.17</v>
      </c>
      <c r="J2648" s="3">
        <v>819.6</v>
      </c>
      <c r="K2648" s="3">
        <v>1254.42</v>
      </c>
      <c r="L2648" s="3">
        <v>0</v>
      </c>
      <c r="M2648" s="3">
        <v>12143.37</v>
      </c>
      <c r="N2648" s="3">
        <v>0</v>
      </c>
      <c r="O2648" s="3">
        <v>0.18</v>
      </c>
      <c r="P2648" s="3">
        <v>80792</v>
      </c>
      <c r="Q2648" s="1">
        <v>45047</v>
      </c>
      <c r="R2648" t="s">
        <v>328</v>
      </c>
    </row>
    <row r="2649" spans="1:18" x14ac:dyDescent="0.25">
      <c r="A2649" t="s">
        <v>1114</v>
      </c>
      <c r="B2649" t="s">
        <v>328</v>
      </c>
      <c r="C2649" s="3">
        <v>17558</v>
      </c>
      <c r="D2649" s="3">
        <v>0</v>
      </c>
      <c r="E2649" s="3">
        <v>17558</v>
      </c>
      <c r="F2649" s="3">
        <v>877.9</v>
      </c>
      <c r="G2649" s="3">
        <v>0</v>
      </c>
      <c r="H2649" s="3">
        <v>41497.760000000002</v>
      </c>
      <c r="I2649" s="3">
        <v>8515.74</v>
      </c>
      <c r="J2649" s="3">
        <v>816</v>
      </c>
      <c r="K2649" s="3">
        <v>1248.21</v>
      </c>
      <c r="L2649" s="3">
        <v>0</v>
      </c>
      <c r="M2649" s="3">
        <v>12080.33</v>
      </c>
      <c r="N2649" s="3">
        <v>0</v>
      </c>
      <c r="O2649" s="3">
        <v>0.06</v>
      </c>
      <c r="P2649" s="3">
        <v>82594</v>
      </c>
      <c r="Q2649" s="1">
        <v>45047</v>
      </c>
      <c r="R2649" t="s">
        <v>328</v>
      </c>
    </row>
    <row r="2650" spans="1:18" x14ac:dyDescent="0.25">
      <c r="A2650" t="s">
        <v>1115</v>
      </c>
      <c r="B2650" t="s">
        <v>1373</v>
      </c>
      <c r="C2650" s="3">
        <v>633318</v>
      </c>
      <c r="D2650" s="3">
        <v>178978.61</v>
      </c>
      <c r="E2650" s="3">
        <v>454339.39</v>
      </c>
      <c r="F2650" s="3">
        <v>25285.599999999999</v>
      </c>
      <c r="G2650" s="3">
        <v>0</v>
      </c>
      <c r="H2650" s="3">
        <v>41497.760000000002</v>
      </c>
      <c r="I2650" s="3">
        <v>6746.34</v>
      </c>
      <c r="J2650" s="3">
        <v>645.6</v>
      </c>
      <c r="K2650" s="3">
        <v>988.84</v>
      </c>
      <c r="L2650" s="3">
        <v>0</v>
      </c>
      <c r="M2650" s="3">
        <v>9570.2800000000007</v>
      </c>
      <c r="N2650" s="3">
        <v>0</v>
      </c>
      <c r="O2650" s="3">
        <v>0.19</v>
      </c>
      <c r="P2650" s="3">
        <v>539074</v>
      </c>
      <c r="Q2650" s="1">
        <v>45047</v>
      </c>
      <c r="R2650" t="s">
        <v>331</v>
      </c>
    </row>
    <row r="2651" spans="1:18" x14ac:dyDescent="0.25">
      <c r="A2651" t="s">
        <v>332</v>
      </c>
      <c r="B2651" t="s">
        <v>1105</v>
      </c>
      <c r="C2651" s="3">
        <v>45873</v>
      </c>
      <c r="D2651" s="3">
        <v>46638</v>
      </c>
      <c r="E2651" s="3">
        <v>0</v>
      </c>
      <c r="F2651" s="3">
        <v>765</v>
      </c>
      <c r="G2651" s="3">
        <v>765</v>
      </c>
      <c r="H2651" s="3">
        <v>41497.760000000002</v>
      </c>
      <c r="I2651" s="3">
        <v>6164.62</v>
      </c>
      <c r="J2651" s="3">
        <v>590.4</v>
      </c>
      <c r="K2651" s="3">
        <v>903.3</v>
      </c>
      <c r="L2651" s="3">
        <v>0</v>
      </c>
      <c r="M2651" s="3">
        <v>8745.06</v>
      </c>
      <c r="N2651" s="3">
        <v>0</v>
      </c>
      <c r="O2651" s="3">
        <v>0.86</v>
      </c>
      <c r="P2651" s="3">
        <v>57902</v>
      </c>
      <c r="Q2651" s="1">
        <v>45047</v>
      </c>
      <c r="R2651" t="s">
        <v>2347</v>
      </c>
    </row>
    <row r="2652" spans="1:18" x14ac:dyDescent="0.25">
      <c r="A2652" t="s">
        <v>333</v>
      </c>
      <c r="B2652" t="s">
        <v>334</v>
      </c>
      <c r="C2652" s="3">
        <v>839928</v>
      </c>
      <c r="D2652" s="3">
        <v>0</v>
      </c>
      <c r="E2652" s="3">
        <v>602184.06000000006</v>
      </c>
      <c r="F2652" s="3">
        <v>267853.14</v>
      </c>
      <c r="G2652" s="3">
        <v>0</v>
      </c>
      <c r="H2652" s="3">
        <v>41497.760000000002</v>
      </c>
      <c r="I2652" s="3">
        <v>6382.76</v>
      </c>
      <c r="J2652" s="3">
        <v>610.79999999999995</v>
      </c>
      <c r="K2652" s="3">
        <v>935.38</v>
      </c>
      <c r="L2652" s="3">
        <v>0</v>
      </c>
      <c r="M2652" s="3">
        <v>9054.52</v>
      </c>
      <c r="N2652" s="3">
        <v>0</v>
      </c>
      <c r="O2652" s="3">
        <v>0.57999999999999996</v>
      </c>
      <c r="P2652" s="3">
        <v>928519</v>
      </c>
      <c r="Q2652" s="1">
        <v>45047</v>
      </c>
      <c r="R2652" t="s">
        <v>334</v>
      </c>
    </row>
    <row r="2653" spans="1:18" x14ac:dyDescent="0.25">
      <c r="A2653" t="s">
        <v>1118</v>
      </c>
      <c r="B2653" t="s">
        <v>1602</v>
      </c>
      <c r="C2653" s="3">
        <v>777485</v>
      </c>
      <c r="D2653" s="3">
        <v>33141.31</v>
      </c>
      <c r="E2653" s="3">
        <v>704206.96</v>
      </c>
      <c r="F2653" s="3">
        <v>75347.08</v>
      </c>
      <c r="G2653" s="3">
        <v>0</v>
      </c>
      <c r="H2653" s="3">
        <v>41497.760000000002</v>
      </c>
      <c r="I2653" s="3">
        <v>6079.78</v>
      </c>
      <c r="J2653" s="3">
        <v>583.20000000000005</v>
      </c>
      <c r="K2653" s="3">
        <v>891.23</v>
      </c>
      <c r="L2653" s="3">
        <v>0</v>
      </c>
      <c r="M2653" s="3">
        <v>8624.7199999999993</v>
      </c>
      <c r="N2653" s="3">
        <v>0</v>
      </c>
      <c r="O2653" s="3">
        <v>0.27</v>
      </c>
      <c r="P2653" s="3">
        <v>837231</v>
      </c>
      <c r="Q2653" s="1">
        <v>45047</v>
      </c>
      <c r="R2653" t="s">
        <v>2360</v>
      </c>
    </row>
    <row r="2654" spans="1:18" x14ac:dyDescent="0.25">
      <c r="A2654" t="s">
        <v>337</v>
      </c>
      <c r="B2654" t="s">
        <v>338</v>
      </c>
      <c r="C2654" s="3">
        <v>90227</v>
      </c>
      <c r="D2654" s="3">
        <v>90227</v>
      </c>
      <c r="E2654" s="3" t="s">
        <v>59</v>
      </c>
      <c r="F2654" s="3" t="s">
        <v>59</v>
      </c>
      <c r="G2654" s="3">
        <v>0</v>
      </c>
      <c r="H2654" s="3">
        <v>41497.760000000002</v>
      </c>
      <c r="I2654" s="3">
        <v>8002.69</v>
      </c>
      <c r="J2654" s="3">
        <v>766.8</v>
      </c>
      <c r="K2654" s="3">
        <v>1172.67</v>
      </c>
      <c r="L2654" s="3">
        <v>0</v>
      </c>
      <c r="M2654" s="3">
        <v>11352.53</v>
      </c>
      <c r="N2654" s="3">
        <v>36666.67</v>
      </c>
      <c r="O2654" s="3">
        <v>0.88</v>
      </c>
      <c r="P2654" s="3">
        <v>99460</v>
      </c>
      <c r="Q2654" s="1">
        <v>45047</v>
      </c>
      <c r="R2654" t="s">
        <v>2361</v>
      </c>
    </row>
    <row r="2655" spans="1:18" x14ac:dyDescent="0.25">
      <c r="A2655" t="s">
        <v>339</v>
      </c>
      <c r="B2655" t="s">
        <v>340</v>
      </c>
      <c r="C2655" s="3">
        <v>49186</v>
      </c>
      <c r="D2655" s="3">
        <v>49186</v>
      </c>
      <c r="E2655" s="3">
        <v>0</v>
      </c>
      <c r="F2655" s="3">
        <v>0</v>
      </c>
      <c r="G2655" s="3">
        <v>0</v>
      </c>
      <c r="H2655" s="3">
        <v>41497.760000000002</v>
      </c>
      <c r="I2655" s="3">
        <v>8358.19</v>
      </c>
      <c r="J2655" s="3">
        <v>799.2</v>
      </c>
      <c r="K2655" s="3">
        <v>1224.75</v>
      </c>
      <c r="L2655" s="3">
        <v>0</v>
      </c>
      <c r="M2655" s="3">
        <v>11856.83</v>
      </c>
      <c r="N2655" s="3">
        <v>-5319.06</v>
      </c>
      <c r="O2655" s="3">
        <v>0.33</v>
      </c>
      <c r="P2655" s="3">
        <v>58418</v>
      </c>
      <c r="Q2655" s="1">
        <v>45047</v>
      </c>
      <c r="R2655" t="s">
        <v>2362</v>
      </c>
    </row>
    <row r="2656" spans="1:18" x14ac:dyDescent="0.25">
      <c r="A2656" t="s">
        <v>1119</v>
      </c>
      <c r="B2656" t="s">
        <v>1605</v>
      </c>
      <c r="C2656" s="3">
        <v>99608</v>
      </c>
      <c r="D2656" s="3">
        <v>143624</v>
      </c>
      <c r="E2656" s="3">
        <v>0</v>
      </c>
      <c r="F2656" s="3">
        <v>0</v>
      </c>
      <c r="G2656" s="3">
        <v>44016</v>
      </c>
      <c r="H2656" s="3">
        <v>41497.760000000002</v>
      </c>
      <c r="I2656" s="3">
        <v>7905.74</v>
      </c>
      <c r="J2656" s="3">
        <v>757.2</v>
      </c>
      <c r="K2656" s="3">
        <v>1158.53</v>
      </c>
      <c r="L2656" s="3">
        <v>0</v>
      </c>
      <c r="M2656" s="3">
        <v>11215</v>
      </c>
      <c r="N2656" s="3">
        <v>0</v>
      </c>
      <c r="O2656" s="3">
        <v>0.77</v>
      </c>
      <c r="P2656" s="3">
        <v>18519</v>
      </c>
      <c r="Q2656" s="1">
        <v>45047</v>
      </c>
      <c r="R2656" t="s">
        <v>342</v>
      </c>
    </row>
    <row r="2657" spans="1:18" x14ac:dyDescent="0.25">
      <c r="A2657" t="s">
        <v>1121</v>
      </c>
      <c r="B2657" t="s">
        <v>1606</v>
      </c>
      <c r="C2657" s="3">
        <v>119818</v>
      </c>
      <c r="D2657" s="3">
        <v>160601</v>
      </c>
      <c r="E2657" s="3">
        <v>0</v>
      </c>
      <c r="F2657" s="3">
        <v>0</v>
      </c>
      <c r="G2657" s="3">
        <v>40783</v>
      </c>
      <c r="H2657" s="3">
        <v>41497.760000000002</v>
      </c>
      <c r="I2657" s="3">
        <v>6136.34</v>
      </c>
      <c r="J2657" s="3">
        <v>0</v>
      </c>
      <c r="K2657" s="3">
        <v>899.16</v>
      </c>
      <c r="L2657" s="3">
        <v>0</v>
      </c>
      <c r="M2657" s="3">
        <v>8704.9500000000007</v>
      </c>
      <c r="N2657" s="3">
        <v>7569.12</v>
      </c>
      <c r="O2657" s="3">
        <v>0.67</v>
      </c>
      <c r="P2657" s="3">
        <v>24025</v>
      </c>
      <c r="Q2657" s="1">
        <v>45047</v>
      </c>
      <c r="R2657" t="s">
        <v>344</v>
      </c>
    </row>
    <row r="2658" spans="1:18" x14ac:dyDescent="0.25">
      <c r="A2658" t="s">
        <v>345</v>
      </c>
      <c r="B2658" t="s">
        <v>1275</v>
      </c>
      <c r="C2658" s="3">
        <v>1709996</v>
      </c>
      <c r="D2658" s="3">
        <v>0</v>
      </c>
      <c r="E2658" s="3">
        <v>1116955.26</v>
      </c>
      <c r="F2658" s="3" t="s">
        <v>72</v>
      </c>
      <c r="G2658" s="3">
        <v>0</v>
      </c>
      <c r="H2658" s="3">
        <v>41497.760000000002</v>
      </c>
      <c r="I2658" s="3">
        <v>6516.07</v>
      </c>
      <c r="J2658" s="3">
        <v>625</v>
      </c>
      <c r="K2658" s="3">
        <v>955.04</v>
      </c>
      <c r="L2658" s="3">
        <v>0</v>
      </c>
      <c r="M2658" s="3">
        <v>9243.6299999999992</v>
      </c>
      <c r="N2658" s="3">
        <v>0</v>
      </c>
      <c r="O2658" s="3">
        <v>0.74</v>
      </c>
      <c r="P2658" s="3">
        <v>1824682</v>
      </c>
      <c r="Q2658" s="1">
        <v>45047</v>
      </c>
      <c r="R2658" t="s">
        <v>2363</v>
      </c>
    </row>
    <row r="2659" spans="1:18" x14ac:dyDescent="0.25">
      <c r="A2659" t="s">
        <v>1123</v>
      </c>
      <c r="B2659" t="s">
        <v>348</v>
      </c>
      <c r="C2659" s="3">
        <v>45653</v>
      </c>
      <c r="D2659" s="3">
        <v>45653</v>
      </c>
      <c r="E2659" s="3">
        <v>0</v>
      </c>
      <c r="F2659" s="3">
        <v>0</v>
      </c>
      <c r="G2659" s="3">
        <v>0</v>
      </c>
      <c r="H2659" s="3">
        <v>41497.760000000002</v>
      </c>
      <c r="I2659" s="3">
        <v>6411.04</v>
      </c>
      <c r="J2659" s="3">
        <v>0</v>
      </c>
      <c r="K2659" s="3">
        <v>939.52</v>
      </c>
      <c r="L2659" s="3">
        <v>0</v>
      </c>
      <c r="M2659" s="3">
        <v>9094.6299999999992</v>
      </c>
      <c r="N2659" s="3">
        <v>2549.11</v>
      </c>
      <c r="O2659" s="3">
        <v>0.94</v>
      </c>
      <c r="P2659" s="3">
        <v>60493</v>
      </c>
      <c r="Q2659" s="1">
        <v>45047</v>
      </c>
      <c r="R2659" t="s">
        <v>2364</v>
      </c>
    </row>
    <row r="2660" spans="1:18" x14ac:dyDescent="0.25">
      <c r="A2660" t="s">
        <v>1124</v>
      </c>
      <c r="B2660" t="s">
        <v>1062</v>
      </c>
      <c r="C2660" s="3">
        <v>47911</v>
      </c>
      <c r="D2660" s="3">
        <v>47911</v>
      </c>
      <c r="E2660" s="3">
        <v>0</v>
      </c>
      <c r="F2660" s="3">
        <v>799</v>
      </c>
      <c r="G2660" s="3">
        <v>0</v>
      </c>
      <c r="H2660" s="3">
        <v>41497.760000000002</v>
      </c>
      <c r="I2660" s="3">
        <v>7437.13</v>
      </c>
      <c r="J2660" s="3">
        <v>711.6</v>
      </c>
      <c r="K2660" s="3">
        <v>1089.9000000000001</v>
      </c>
      <c r="L2660" s="3">
        <v>0</v>
      </c>
      <c r="M2660" s="3">
        <v>10550.23</v>
      </c>
      <c r="N2660" s="3">
        <v>0</v>
      </c>
      <c r="O2660" s="3">
        <v>0.38</v>
      </c>
      <c r="P2660" s="3">
        <v>62086</v>
      </c>
      <c r="Q2660" s="1">
        <v>45047</v>
      </c>
      <c r="R2660" t="s">
        <v>2287</v>
      </c>
    </row>
    <row r="2661" spans="1:18" x14ac:dyDescent="0.25">
      <c r="A2661" t="s">
        <v>1607</v>
      </c>
      <c r="B2661" t="s">
        <v>351</v>
      </c>
      <c r="C2661" s="3">
        <v>0</v>
      </c>
      <c r="D2661" s="3">
        <v>0</v>
      </c>
      <c r="E2661" s="3">
        <v>0</v>
      </c>
      <c r="F2661" s="3">
        <v>0</v>
      </c>
      <c r="G2661" s="3">
        <v>0</v>
      </c>
      <c r="H2661" s="3">
        <v>41497.760000000002</v>
      </c>
      <c r="I2661" s="3">
        <v>8002.69</v>
      </c>
      <c r="J2661" s="3">
        <v>766.8</v>
      </c>
      <c r="K2661" s="3">
        <v>1172.67</v>
      </c>
      <c r="L2661" s="3">
        <v>0</v>
      </c>
      <c r="M2661" s="3">
        <v>0</v>
      </c>
      <c r="N2661" s="3">
        <v>0</v>
      </c>
      <c r="O2661" s="3">
        <v>0.08</v>
      </c>
      <c r="P2661" s="3">
        <v>51440</v>
      </c>
      <c r="Q2661" s="1">
        <v>45047</v>
      </c>
      <c r="R2661" t="s">
        <v>351</v>
      </c>
    </row>
    <row r="2662" spans="1:18" x14ac:dyDescent="0.25">
      <c r="A2662" t="s">
        <v>352</v>
      </c>
      <c r="B2662" t="s">
        <v>33</v>
      </c>
      <c r="C2662" s="3">
        <v>107992</v>
      </c>
      <c r="D2662" s="3">
        <v>52849</v>
      </c>
      <c r="E2662" s="3">
        <v>55143</v>
      </c>
      <c r="F2662" s="3">
        <v>3611.12</v>
      </c>
      <c r="G2662" s="3">
        <v>0</v>
      </c>
      <c r="H2662" s="3">
        <v>41497.760000000002</v>
      </c>
      <c r="I2662" s="3">
        <v>7994.61</v>
      </c>
      <c r="J2662" s="3">
        <v>766.8</v>
      </c>
      <c r="K2662" s="3">
        <v>1171.98</v>
      </c>
      <c r="L2662" s="3">
        <v>0</v>
      </c>
      <c r="M2662" s="3">
        <v>11341.07</v>
      </c>
      <c r="N2662" s="3">
        <v>0</v>
      </c>
      <c r="O2662" s="3">
        <v>0.66</v>
      </c>
      <c r="P2662" s="3">
        <v>121527</v>
      </c>
      <c r="Q2662" s="1">
        <v>45047</v>
      </c>
      <c r="R2662" t="s">
        <v>33</v>
      </c>
    </row>
    <row r="2663" spans="1:18" x14ac:dyDescent="0.25">
      <c r="A2663" t="s">
        <v>353</v>
      </c>
      <c r="B2663" t="s">
        <v>33</v>
      </c>
      <c r="C2663" s="3">
        <v>108105</v>
      </c>
      <c r="D2663" s="3">
        <v>52904</v>
      </c>
      <c r="E2663" s="3">
        <v>55201</v>
      </c>
      <c r="F2663" s="3">
        <v>3614.99</v>
      </c>
      <c r="G2663" s="3">
        <v>0</v>
      </c>
      <c r="H2663" s="3">
        <v>41497.760000000002</v>
      </c>
      <c r="I2663" s="3">
        <v>8026.93</v>
      </c>
      <c r="J2663" s="3">
        <v>769.2</v>
      </c>
      <c r="K2663" s="3">
        <v>1176.47</v>
      </c>
      <c r="L2663" s="3">
        <v>0</v>
      </c>
      <c r="M2663" s="3">
        <v>11386.92</v>
      </c>
      <c r="N2663" s="3">
        <v>0</v>
      </c>
      <c r="O2663" s="3">
        <v>0.73</v>
      </c>
      <c r="P2663" s="3">
        <v>121674</v>
      </c>
      <c r="Q2663" s="1">
        <v>45047</v>
      </c>
      <c r="R2663" t="s">
        <v>33</v>
      </c>
    </row>
    <row r="2664" spans="1:18" x14ac:dyDescent="0.25">
      <c r="A2664" t="s">
        <v>354</v>
      </c>
      <c r="B2664" t="s">
        <v>1255</v>
      </c>
      <c r="C2664" s="3">
        <v>2250975</v>
      </c>
      <c r="D2664" s="3">
        <v>0</v>
      </c>
      <c r="E2664" s="3">
        <v>1428691.69</v>
      </c>
      <c r="F2664" s="3" t="s">
        <v>72</v>
      </c>
      <c r="G2664" s="3">
        <v>0</v>
      </c>
      <c r="H2664" s="3">
        <v>41497.760000000002</v>
      </c>
      <c r="I2664" s="3">
        <v>8002.69</v>
      </c>
      <c r="J2664" s="3">
        <v>766.8</v>
      </c>
      <c r="K2664" s="3">
        <v>1172.67</v>
      </c>
      <c r="L2664" s="3">
        <v>0</v>
      </c>
      <c r="M2664" s="3">
        <v>11352.53</v>
      </c>
      <c r="N2664" s="3">
        <v>0</v>
      </c>
      <c r="O2664" s="3">
        <v>0.97</v>
      </c>
      <c r="P2664" s="3">
        <v>2385203</v>
      </c>
      <c r="Q2664" s="1">
        <v>45047</v>
      </c>
      <c r="R2664" t="s">
        <v>2312</v>
      </c>
    </row>
    <row r="2665" spans="1:18" x14ac:dyDescent="0.25">
      <c r="A2665" t="s">
        <v>355</v>
      </c>
      <c r="B2665" t="s">
        <v>356</v>
      </c>
      <c r="C2665" s="3">
        <v>68314</v>
      </c>
      <c r="D2665" s="3">
        <v>68500</v>
      </c>
      <c r="E2665" s="3">
        <v>0</v>
      </c>
      <c r="F2665" s="3">
        <v>0</v>
      </c>
      <c r="G2665" s="3">
        <v>186</v>
      </c>
      <c r="H2665" s="3">
        <v>41497.760000000002</v>
      </c>
      <c r="I2665" s="3">
        <v>8002.69</v>
      </c>
      <c r="J2665" s="3">
        <v>0</v>
      </c>
      <c r="K2665" s="3">
        <v>1172.67</v>
      </c>
      <c r="L2665" s="3">
        <v>20145.560000000001</v>
      </c>
      <c r="M2665" s="3">
        <v>11352.53</v>
      </c>
      <c r="N2665" s="3">
        <v>2305.12</v>
      </c>
      <c r="O2665" s="3">
        <v>0.67</v>
      </c>
      <c r="P2665" s="3">
        <v>84291</v>
      </c>
      <c r="Q2665" s="1">
        <v>45047</v>
      </c>
      <c r="R2665" t="s">
        <v>2365</v>
      </c>
    </row>
    <row r="2666" spans="1:18" x14ac:dyDescent="0.25">
      <c r="A2666" t="s">
        <v>357</v>
      </c>
      <c r="B2666" t="s">
        <v>358</v>
      </c>
      <c r="C2666" s="3">
        <v>47977</v>
      </c>
      <c r="D2666" s="3">
        <v>48000</v>
      </c>
      <c r="E2666" s="3">
        <v>0</v>
      </c>
      <c r="F2666" s="3">
        <v>0</v>
      </c>
      <c r="G2666" s="3">
        <v>23</v>
      </c>
      <c r="H2666" s="3">
        <v>41497.760000000002</v>
      </c>
      <c r="I2666" s="3">
        <v>7493.69</v>
      </c>
      <c r="J2666" s="3">
        <v>718.8</v>
      </c>
      <c r="K2666" s="3">
        <v>1098.52</v>
      </c>
      <c r="L2666" s="3">
        <v>0</v>
      </c>
      <c r="M2666" s="3">
        <v>10630.46</v>
      </c>
      <c r="N2666" s="3">
        <v>-5186.49</v>
      </c>
      <c r="O2666" s="3">
        <v>0.26</v>
      </c>
      <c r="P2666" s="3">
        <v>56230</v>
      </c>
      <c r="Q2666" s="1">
        <v>45047</v>
      </c>
      <c r="R2666" t="s">
        <v>2366</v>
      </c>
    </row>
    <row r="2667" spans="1:18" x14ac:dyDescent="0.25">
      <c r="A2667" t="s">
        <v>359</v>
      </c>
      <c r="B2667" t="s">
        <v>1127</v>
      </c>
      <c r="C2667" s="3">
        <v>192491</v>
      </c>
      <c r="D2667" s="3">
        <v>0</v>
      </c>
      <c r="E2667" s="3">
        <v>180302.09</v>
      </c>
      <c r="F2667" s="3">
        <v>21204.01</v>
      </c>
      <c r="G2667" s="3">
        <v>0</v>
      </c>
      <c r="H2667" s="3">
        <v>41497.760000000002</v>
      </c>
      <c r="I2667" s="3">
        <v>7530.04</v>
      </c>
      <c r="J2667" s="3">
        <v>721.2</v>
      </c>
      <c r="K2667" s="3">
        <v>1103.69</v>
      </c>
      <c r="L2667" s="3">
        <v>0</v>
      </c>
      <c r="M2667" s="3">
        <v>10682.04</v>
      </c>
      <c r="N2667" s="3">
        <v>0</v>
      </c>
      <c r="O2667" s="3">
        <v>0.17</v>
      </c>
      <c r="P2667" s="3">
        <v>263041</v>
      </c>
      <c r="Q2667" s="1">
        <v>45047</v>
      </c>
      <c r="R2667" t="s">
        <v>2367</v>
      </c>
    </row>
    <row r="2668" spans="1:18" x14ac:dyDescent="0.25">
      <c r="A2668" t="s">
        <v>361</v>
      </c>
      <c r="B2668" t="s">
        <v>1612</v>
      </c>
      <c r="C2668" s="3">
        <v>48851</v>
      </c>
      <c r="D2668" s="3">
        <v>48851</v>
      </c>
      <c r="E2668" s="3">
        <v>0</v>
      </c>
      <c r="F2668" s="3">
        <v>815</v>
      </c>
      <c r="G2668" s="3">
        <v>0</v>
      </c>
      <c r="H2668" s="3">
        <v>41497.760000000002</v>
      </c>
      <c r="I2668" s="3">
        <v>8022.89</v>
      </c>
      <c r="J2668" s="3">
        <v>769.2</v>
      </c>
      <c r="K2668" s="3">
        <v>1176.1199999999999</v>
      </c>
      <c r="L2668" s="3">
        <v>0</v>
      </c>
      <c r="M2668" s="3">
        <v>11381.19</v>
      </c>
      <c r="N2668" s="3">
        <v>0</v>
      </c>
      <c r="O2668" s="3">
        <v>0.84</v>
      </c>
      <c r="P2668" s="3">
        <v>63663</v>
      </c>
      <c r="Q2668" s="1">
        <v>45047</v>
      </c>
      <c r="R2668" t="s">
        <v>2368</v>
      </c>
    </row>
    <row r="2669" spans="1:18" x14ac:dyDescent="0.25">
      <c r="A2669" t="s">
        <v>363</v>
      </c>
      <c r="B2669" t="s">
        <v>1276</v>
      </c>
      <c r="C2669" s="3">
        <v>115662</v>
      </c>
      <c r="D2669" s="3">
        <v>0</v>
      </c>
      <c r="E2669" s="3">
        <v>112977.60000000001</v>
      </c>
      <c r="F2669" s="3">
        <v>8333.2800000000007</v>
      </c>
      <c r="G2669" s="3">
        <v>0</v>
      </c>
      <c r="H2669" s="3">
        <v>41497.760000000002</v>
      </c>
      <c r="I2669" s="3">
        <v>11295.07</v>
      </c>
      <c r="J2669" s="3">
        <v>1080</v>
      </c>
      <c r="K2669" s="3">
        <v>1655.54</v>
      </c>
      <c r="L2669" s="3">
        <v>0</v>
      </c>
      <c r="M2669" s="3">
        <v>16023.06</v>
      </c>
      <c r="N2669" s="3">
        <v>0</v>
      </c>
      <c r="O2669" s="3">
        <v>0.69</v>
      </c>
      <c r="P2669" s="3">
        <v>192863</v>
      </c>
      <c r="Q2669" s="1">
        <v>45047</v>
      </c>
      <c r="R2669" t="s">
        <v>364</v>
      </c>
    </row>
    <row r="2670" spans="1:18" x14ac:dyDescent="0.25">
      <c r="A2670" t="s">
        <v>365</v>
      </c>
      <c r="B2670" t="s">
        <v>366</v>
      </c>
      <c r="C2670" s="3">
        <v>58432</v>
      </c>
      <c r="D2670" s="3">
        <v>58432</v>
      </c>
      <c r="E2670" s="3">
        <v>0</v>
      </c>
      <c r="F2670" s="3">
        <v>0</v>
      </c>
      <c r="G2670" s="3">
        <v>0</v>
      </c>
      <c r="H2670" s="3">
        <v>41497.760000000002</v>
      </c>
      <c r="I2670" s="3">
        <v>10802.22</v>
      </c>
      <c r="J2670" s="3">
        <v>1033</v>
      </c>
      <c r="K2670" s="3">
        <v>1583.45</v>
      </c>
      <c r="L2670" s="3">
        <v>0</v>
      </c>
      <c r="M2670" s="3">
        <v>15323.91</v>
      </c>
      <c r="N2670" s="3">
        <v>-5694.38</v>
      </c>
      <c r="O2670" s="3">
        <v>0.04</v>
      </c>
      <c r="P2670" s="3">
        <v>64546</v>
      </c>
      <c r="Q2670" s="1">
        <v>45047</v>
      </c>
      <c r="R2670" t="s">
        <v>2369</v>
      </c>
    </row>
    <row r="2671" spans="1:18" x14ac:dyDescent="0.25">
      <c r="A2671" t="s">
        <v>367</v>
      </c>
      <c r="B2671" t="s">
        <v>368</v>
      </c>
      <c r="C2671" s="3">
        <v>849397</v>
      </c>
      <c r="D2671" s="3">
        <v>0</v>
      </c>
      <c r="E2671" s="3">
        <v>620039.48</v>
      </c>
      <c r="F2671" s="3">
        <v>260359.49</v>
      </c>
      <c r="G2671" s="3">
        <v>0</v>
      </c>
      <c r="H2671" s="3">
        <v>41497.760000000002</v>
      </c>
      <c r="I2671" s="3">
        <v>10854.74</v>
      </c>
      <c r="J2671" s="3">
        <v>1039.2</v>
      </c>
      <c r="K2671" s="3">
        <v>1591.04</v>
      </c>
      <c r="L2671" s="3">
        <v>0</v>
      </c>
      <c r="M2671" s="3">
        <v>15398.41</v>
      </c>
      <c r="N2671" s="3">
        <v>0</v>
      </c>
      <c r="O2671" s="3">
        <v>0.88</v>
      </c>
      <c r="P2671" s="3">
        <v>950781</v>
      </c>
      <c r="Q2671" s="1">
        <v>45047</v>
      </c>
      <c r="R2671" t="s">
        <v>368</v>
      </c>
    </row>
    <row r="2672" spans="1:18" x14ac:dyDescent="0.25">
      <c r="A2672" t="s">
        <v>369</v>
      </c>
      <c r="B2672" t="s">
        <v>1377</v>
      </c>
      <c r="C2672" s="3">
        <v>6044</v>
      </c>
      <c r="D2672" s="3">
        <v>0</v>
      </c>
      <c r="E2672" s="3">
        <v>6044</v>
      </c>
      <c r="F2672" s="3">
        <v>302.2</v>
      </c>
      <c r="G2672" s="3">
        <v>0</v>
      </c>
      <c r="H2672" s="3">
        <v>41497.760000000002</v>
      </c>
      <c r="I2672" s="3">
        <v>7481.57</v>
      </c>
      <c r="J2672" s="3">
        <v>715.2</v>
      </c>
      <c r="K2672" s="3">
        <v>1096.79</v>
      </c>
      <c r="L2672" s="3">
        <v>0</v>
      </c>
      <c r="M2672" s="3">
        <v>10613.27</v>
      </c>
      <c r="N2672" s="3">
        <v>0</v>
      </c>
      <c r="O2672" s="3">
        <v>0.21</v>
      </c>
      <c r="P2672" s="3">
        <v>67751</v>
      </c>
      <c r="Q2672" s="1">
        <v>45047</v>
      </c>
      <c r="R2672" t="s">
        <v>2370</v>
      </c>
    </row>
    <row r="2673" spans="1:18" x14ac:dyDescent="0.25">
      <c r="A2673" t="s">
        <v>371</v>
      </c>
      <c r="B2673" t="s">
        <v>372</v>
      </c>
      <c r="C2673" s="3">
        <v>79196</v>
      </c>
      <c r="D2673" s="3">
        <v>79196</v>
      </c>
      <c r="E2673" s="3" t="s">
        <v>59</v>
      </c>
      <c r="F2673" s="3" t="s">
        <v>59</v>
      </c>
      <c r="G2673" s="3">
        <v>0</v>
      </c>
      <c r="H2673" s="3">
        <v>41497.760000000002</v>
      </c>
      <c r="I2673" s="3">
        <v>8156.2</v>
      </c>
      <c r="J2673" s="3">
        <v>781.2</v>
      </c>
      <c r="K2673" s="3">
        <v>1195.44</v>
      </c>
      <c r="L2673" s="3">
        <v>0</v>
      </c>
      <c r="M2673" s="3">
        <v>11570.3</v>
      </c>
      <c r="N2673" s="3">
        <v>25368</v>
      </c>
      <c r="O2673" s="3">
        <v>0.1</v>
      </c>
      <c r="P2673" s="3">
        <v>88569</v>
      </c>
      <c r="Q2673" s="1">
        <v>45047</v>
      </c>
      <c r="R2673" t="s">
        <v>2371</v>
      </c>
    </row>
    <row r="2674" spans="1:18" x14ac:dyDescent="0.25">
      <c r="A2674" t="s">
        <v>373</v>
      </c>
      <c r="B2674" t="s">
        <v>1379</v>
      </c>
      <c r="C2674" s="3">
        <v>98403</v>
      </c>
      <c r="D2674" s="3">
        <v>98403</v>
      </c>
      <c r="E2674" s="3">
        <v>0</v>
      </c>
      <c r="F2674" s="3">
        <v>0</v>
      </c>
      <c r="G2674" s="3">
        <v>0</v>
      </c>
      <c r="H2674" s="3">
        <v>41497.760000000002</v>
      </c>
      <c r="I2674" s="3">
        <v>7538.12</v>
      </c>
      <c r="J2674" s="3">
        <v>722.4</v>
      </c>
      <c r="K2674" s="3">
        <v>1104.73</v>
      </c>
      <c r="L2674" s="3">
        <v>0</v>
      </c>
      <c r="M2674" s="3">
        <v>10693.5</v>
      </c>
      <c r="N2674" s="3">
        <v>0</v>
      </c>
      <c r="O2674" s="3">
        <v>0.49</v>
      </c>
      <c r="P2674" s="3">
        <v>61557</v>
      </c>
      <c r="Q2674" s="1">
        <v>45047</v>
      </c>
      <c r="R2674" t="s">
        <v>2372</v>
      </c>
    </row>
    <row r="2675" spans="1:18" x14ac:dyDescent="0.25">
      <c r="A2675" t="s">
        <v>375</v>
      </c>
      <c r="B2675" t="s">
        <v>376</v>
      </c>
      <c r="C2675" s="3">
        <v>50344</v>
      </c>
      <c r="D2675" s="3">
        <v>50344</v>
      </c>
      <c r="E2675" s="3">
        <v>0</v>
      </c>
      <c r="F2675" s="3">
        <v>0</v>
      </c>
      <c r="G2675" s="3">
        <v>0</v>
      </c>
      <c r="H2675" s="3">
        <v>41497.760000000002</v>
      </c>
      <c r="I2675" s="3">
        <v>8956.07</v>
      </c>
      <c r="J2675" s="3">
        <v>856.8</v>
      </c>
      <c r="K2675" s="3">
        <v>1312.36</v>
      </c>
      <c r="L2675" s="3">
        <v>0</v>
      </c>
      <c r="M2675" s="3">
        <v>12704.98</v>
      </c>
      <c r="N2675" s="3">
        <v>-5410.47</v>
      </c>
      <c r="O2675" s="3">
        <v>0.5</v>
      </c>
      <c r="P2675" s="3">
        <v>59918</v>
      </c>
      <c r="Q2675" s="1">
        <v>45047</v>
      </c>
      <c r="R2675" t="s">
        <v>2373</v>
      </c>
    </row>
    <row r="2676" spans="1:18" x14ac:dyDescent="0.25">
      <c r="A2676" t="s">
        <v>377</v>
      </c>
      <c r="B2676" t="s">
        <v>378</v>
      </c>
      <c r="C2676" s="3">
        <v>50175</v>
      </c>
      <c r="D2676" s="3">
        <v>50175</v>
      </c>
      <c r="E2676" s="3">
        <v>0</v>
      </c>
      <c r="F2676" s="3">
        <v>0</v>
      </c>
      <c r="G2676" s="3">
        <v>0</v>
      </c>
      <c r="H2676" s="3">
        <v>41497.760000000002</v>
      </c>
      <c r="I2676" s="3">
        <v>9412.5499999999993</v>
      </c>
      <c r="J2676" s="3">
        <v>0</v>
      </c>
      <c r="K2676" s="3">
        <v>1379.62</v>
      </c>
      <c r="L2676" s="3">
        <v>0</v>
      </c>
      <c r="M2676" s="3">
        <v>13352.55</v>
      </c>
      <c r="N2676" s="3">
        <v>-5481.29</v>
      </c>
      <c r="O2676" s="3">
        <v>0.81</v>
      </c>
      <c r="P2676" s="3">
        <v>60162</v>
      </c>
      <c r="Q2676" s="1">
        <v>45047</v>
      </c>
      <c r="R2676" t="s">
        <v>2374</v>
      </c>
    </row>
    <row r="2677" spans="1:18" x14ac:dyDescent="0.25">
      <c r="A2677" t="s">
        <v>379</v>
      </c>
      <c r="B2677" t="s">
        <v>380</v>
      </c>
      <c r="C2677" s="3">
        <v>56243</v>
      </c>
      <c r="D2677" s="3">
        <v>56243</v>
      </c>
      <c r="E2677" s="3">
        <v>0</v>
      </c>
      <c r="F2677" s="3">
        <v>0</v>
      </c>
      <c r="G2677" s="3">
        <v>0</v>
      </c>
      <c r="H2677" s="3">
        <v>41497.760000000002</v>
      </c>
      <c r="I2677" s="3">
        <v>9125.73</v>
      </c>
      <c r="J2677" s="3">
        <v>836.4</v>
      </c>
      <c r="K2677" s="3">
        <v>1278.21</v>
      </c>
      <c r="L2677" s="3">
        <v>0</v>
      </c>
      <c r="M2677" s="3">
        <v>12945.67</v>
      </c>
      <c r="N2677" s="3">
        <v>-5374.75</v>
      </c>
      <c r="O2677" s="3">
        <v>0.98</v>
      </c>
      <c r="P2677" s="3">
        <v>60310</v>
      </c>
      <c r="Q2677" s="1">
        <v>45047</v>
      </c>
      <c r="R2677" t="s">
        <v>2375</v>
      </c>
    </row>
    <row r="2678" spans="1:18" x14ac:dyDescent="0.25">
      <c r="A2678" t="s">
        <v>1130</v>
      </c>
      <c r="B2678" t="s">
        <v>364</v>
      </c>
      <c r="C2678" s="3">
        <v>102790</v>
      </c>
      <c r="D2678" s="3">
        <v>48441.88</v>
      </c>
      <c r="E2678" s="3">
        <v>54348.12</v>
      </c>
      <c r="F2678" s="3" t="s">
        <v>72</v>
      </c>
      <c r="G2678" s="3">
        <v>0</v>
      </c>
      <c r="H2678" s="3">
        <v>41497.760000000002</v>
      </c>
      <c r="I2678" s="3">
        <v>7521.96</v>
      </c>
      <c r="J2678" s="3">
        <v>721.2</v>
      </c>
      <c r="K2678" s="3">
        <v>1102.31</v>
      </c>
      <c r="L2678" s="3">
        <v>0</v>
      </c>
      <c r="M2678" s="3">
        <v>10670.58</v>
      </c>
      <c r="N2678" s="3">
        <v>0</v>
      </c>
      <c r="O2678" s="3">
        <v>0.66</v>
      </c>
      <c r="P2678" s="3">
        <v>118580</v>
      </c>
      <c r="Q2678" s="1">
        <v>45047</v>
      </c>
      <c r="R2678" t="s">
        <v>364</v>
      </c>
    </row>
    <row r="2679" spans="1:18" x14ac:dyDescent="0.25">
      <c r="A2679" t="s">
        <v>382</v>
      </c>
      <c r="B2679" t="s">
        <v>83</v>
      </c>
      <c r="C2679" s="3">
        <v>60112</v>
      </c>
      <c r="D2679" s="3">
        <v>60112</v>
      </c>
      <c r="E2679" s="3">
        <v>0</v>
      </c>
      <c r="F2679" s="3" t="s">
        <v>72</v>
      </c>
      <c r="G2679" s="3">
        <v>0</v>
      </c>
      <c r="H2679" s="3">
        <v>41497.760000000002</v>
      </c>
      <c r="I2679" s="3">
        <v>11767.71</v>
      </c>
      <c r="J2679" s="3">
        <v>1125.5999999999999</v>
      </c>
      <c r="K2679" s="3">
        <v>1724.52</v>
      </c>
      <c r="L2679" s="3">
        <v>0</v>
      </c>
      <c r="M2679" s="3">
        <v>16693.55</v>
      </c>
      <c r="N2679" s="3">
        <v>0</v>
      </c>
      <c r="O2679" s="3">
        <v>0.86</v>
      </c>
      <c r="P2679" s="3">
        <v>73797</v>
      </c>
      <c r="Q2679" s="1">
        <v>45047</v>
      </c>
      <c r="R2679" t="s">
        <v>290</v>
      </c>
    </row>
    <row r="2680" spans="1:18" x14ac:dyDescent="0.25">
      <c r="A2680" t="s">
        <v>383</v>
      </c>
      <c r="B2680" t="s">
        <v>1243</v>
      </c>
      <c r="C2680" s="3">
        <v>1646725</v>
      </c>
      <c r="D2680" s="3">
        <v>0</v>
      </c>
      <c r="E2680" s="3">
        <v>1117517.1299999999</v>
      </c>
      <c r="F2680" s="3" t="s">
        <v>72</v>
      </c>
      <c r="G2680" s="3">
        <v>0</v>
      </c>
      <c r="H2680" s="3">
        <v>41497.760000000002</v>
      </c>
      <c r="I2680" s="3">
        <v>12951.35</v>
      </c>
      <c r="J2680" s="3">
        <v>1239.5999999999999</v>
      </c>
      <c r="K2680" s="3">
        <v>1898.01</v>
      </c>
      <c r="L2680" s="3">
        <v>0</v>
      </c>
      <c r="M2680" s="3">
        <v>18372.650000000001</v>
      </c>
      <c r="N2680" s="3">
        <v>0</v>
      </c>
      <c r="O2680" s="3">
        <v>0.77</v>
      </c>
      <c r="P2680" s="3">
        <v>1778561</v>
      </c>
      <c r="Q2680" s="1">
        <v>45047</v>
      </c>
      <c r="R2680" t="s">
        <v>2288</v>
      </c>
    </row>
    <row r="2681" spans="1:18" x14ac:dyDescent="0.25">
      <c r="A2681" t="s">
        <v>384</v>
      </c>
      <c r="B2681" t="s">
        <v>1382</v>
      </c>
      <c r="C2681" s="3">
        <v>50782</v>
      </c>
      <c r="D2681" s="3">
        <v>50782</v>
      </c>
      <c r="E2681" s="3">
        <v>0</v>
      </c>
      <c r="F2681" s="3">
        <v>0</v>
      </c>
      <c r="G2681" s="3">
        <v>0</v>
      </c>
      <c r="H2681" s="3">
        <v>41497.760000000002</v>
      </c>
      <c r="I2681" s="3">
        <v>12236.32</v>
      </c>
      <c r="J2681" s="3">
        <v>1171.2</v>
      </c>
      <c r="K2681" s="3">
        <v>1793.5</v>
      </c>
      <c r="L2681" s="3">
        <v>0</v>
      </c>
      <c r="M2681" s="3">
        <v>17358.310000000001</v>
      </c>
      <c r="N2681" s="3">
        <v>-5914.73</v>
      </c>
      <c r="O2681" s="3">
        <v>0.64</v>
      </c>
      <c r="P2681" s="3">
        <v>68143</v>
      </c>
      <c r="Q2681" s="1">
        <v>45047</v>
      </c>
      <c r="R2681" t="s">
        <v>385</v>
      </c>
    </row>
    <row r="2682" spans="1:18" x14ac:dyDescent="0.25">
      <c r="A2682" t="s">
        <v>386</v>
      </c>
      <c r="B2682" t="s">
        <v>1620</v>
      </c>
      <c r="C2682" s="3">
        <v>58883</v>
      </c>
      <c r="D2682" s="3">
        <v>0</v>
      </c>
      <c r="E2682" s="3">
        <v>58883</v>
      </c>
      <c r="F2682" s="3">
        <v>2944.15</v>
      </c>
      <c r="G2682" s="3">
        <v>0</v>
      </c>
      <c r="H2682" s="3">
        <v>41497.760000000002</v>
      </c>
      <c r="I2682" s="3">
        <v>11060.76</v>
      </c>
      <c r="J2682" s="3">
        <v>1059.5999999999999</v>
      </c>
      <c r="K2682" s="3">
        <v>1621.05</v>
      </c>
      <c r="L2682" s="3">
        <v>0</v>
      </c>
      <c r="M2682" s="3">
        <v>15690.68</v>
      </c>
      <c r="N2682" s="3">
        <v>0</v>
      </c>
      <c r="O2682" s="3">
        <v>0</v>
      </c>
      <c r="P2682" s="3">
        <v>132757</v>
      </c>
      <c r="Q2682" s="1">
        <v>45047</v>
      </c>
      <c r="R2682" t="s">
        <v>2376</v>
      </c>
    </row>
    <row r="2683" spans="1:18" x14ac:dyDescent="0.25">
      <c r="A2683" t="s">
        <v>388</v>
      </c>
      <c r="B2683" t="s">
        <v>1280</v>
      </c>
      <c r="C2683" s="3">
        <v>3954948</v>
      </c>
      <c r="D2683" s="3">
        <v>0</v>
      </c>
      <c r="E2683" s="3">
        <v>2396556.7999999998</v>
      </c>
      <c r="F2683" s="3" t="s">
        <v>72</v>
      </c>
      <c r="G2683" s="3">
        <v>0</v>
      </c>
      <c r="H2683" s="3">
        <v>41497.760000000002</v>
      </c>
      <c r="I2683" s="3">
        <v>10119.51</v>
      </c>
      <c r="J2683" s="3">
        <v>968.4</v>
      </c>
      <c r="K2683" s="3">
        <v>1483.09</v>
      </c>
      <c r="L2683" s="3">
        <v>0</v>
      </c>
      <c r="M2683" s="3">
        <v>14355.42</v>
      </c>
      <c r="N2683" s="3">
        <v>0</v>
      </c>
      <c r="O2683" s="3">
        <v>0.98</v>
      </c>
      <c r="P2683" s="3">
        <v>4143201</v>
      </c>
      <c r="Q2683" s="1">
        <v>45047</v>
      </c>
      <c r="R2683" t="s">
        <v>2377</v>
      </c>
    </row>
    <row r="2684" spans="1:18" x14ac:dyDescent="0.25">
      <c r="A2684" t="s">
        <v>390</v>
      </c>
      <c r="B2684" t="s">
        <v>1261</v>
      </c>
      <c r="C2684" s="3">
        <v>3096478</v>
      </c>
      <c r="D2684" s="3">
        <v>0</v>
      </c>
      <c r="E2684" s="3">
        <v>1909665.34</v>
      </c>
      <c r="F2684" s="3" t="s">
        <v>72</v>
      </c>
      <c r="G2684" s="3">
        <v>0</v>
      </c>
      <c r="H2684" s="3">
        <v>41497.760000000002</v>
      </c>
      <c r="I2684" s="3">
        <v>9178.25</v>
      </c>
      <c r="J2684" s="3">
        <v>878.4</v>
      </c>
      <c r="K2684" s="3">
        <v>1345.13</v>
      </c>
      <c r="L2684" s="3">
        <v>0</v>
      </c>
      <c r="M2684" s="3">
        <v>13020.17</v>
      </c>
      <c r="N2684" s="3">
        <v>0</v>
      </c>
      <c r="O2684" s="3">
        <v>0.02</v>
      </c>
      <c r="P2684" s="3">
        <v>3257881</v>
      </c>
      <c r="Q2684" s="1">
        <v>45047</v>
      </c>
      <c r="R2684" t="s">
        <v>2322</v>
      </c>
    </row>
    <row r="2685" spans="1:18" x14ac:dyDescent="0.25">
      <c r="A2685" t="s">
        <v>391</v>
      </c>
      <c r="B2685" t="s">
        <v>392</v>
      </c>
      <c r="C2685" s="3">
        <v>163634</v>
      </c>
      <c r="D2685" s="3">
        <v>49504.5</v>
      </c>
      <c r="E2685" s="3">
        <v>114129.5</v>
      </c>
      <c r="F2685" s="3">
        <v>6501.84</v>
      </c>
      <c r="G2685" s="3">
        <v>0</v>
      </c>
      <c r="H2685" s="3">
        <v>41497.760000000002</v>
      </c>
      <c r="I2685" s="3">
        <v>8943.9500000000007</v>
      </c>
      <c r="J2685" s="3">
        <v>855.6</v>
      </c>
      <c r="K2685" s="3">
        <v>1310.6400000000001</v>
      </c>
      <c r="L2685" s="3">
        <v>0</v>
      </c>
      <c r="M2685" s="3">
        <v>12687.79</v>
      </c>
      <c r="N2685" s="3">
        <v>0</v>
      </c>
      <c r="O2685" s="3">
        <v>0.92</v>
      </c>
      <c r="P2685" s="3">
        <v>185928</v>
      </c>
      <c r="Q2685" s="1">
        <v>45047</v>
      </c>
      <c r="R2685" t="s">
        <v>392</v>
      </c>
    </row>
    <row r="2686" spans="1:18" x14ac:dyDescent="0.25">
      <c r="A2686" t="s">
        <v>393</v>
      </c>
      <c r="B2686" t="s">
        <v>394</v>
      </c>
      <c r="C2686" s="3">
        <v>49194</v>
      </c>
      <c r="D2686" s="3">
        <v>49194</v>
      </c>
      <c r="E2686" s="3">
        <v>0</v>
      </c>
      <c r="F2686" s="3">
        <v>0</v>
      </c>
      <c r="G2686" s="3">
        <v>0</v>
      </c>
      <c r="H2686" s="3">
        <v>41497.760000000002</v>
      </c>
      <c r="I2686" s="3">
        <v>8237</v>
      </c>
      <c r="J2686" s="3">
        <v>789.6</v>
      </c>
      <c r="K2686" s="3">
        <v>1207.1600000000001</v>
      </c>
      <c r="L2686" s="3">
        <v>0</v>
      </c>
      <c r="M2686" s="3">
        <v>11684.91</v>
      </c>
      <c r="N2686" s="3">
        <v>-5300.29</v>
      </c>
      <c r="O2686" s="3">
        <v>0.86</v>
      </c>
      <c r="P2686" s="3">
        <v>58117</v>
      </c>
      <c r="Q2686" s="1">
        <v>45047</v>
      </c>
      <c r="R2686" t="s">
        <v>2378</v>
      </c>
    </row>
    <row r="2687" spans="1:18" x14ac:dyDescent="0.25">
      <c r="A2687" t="s">
        <v>395</v>
      </c>
      <c r="B2687" t="s">
        <v>396</v>
      </c>
      <c r="C2687" s="3">
        <v>952823</v>
      </c>
      <c r="D2687" s="3">
        <v>0</v>
      </c>
      <c r="E2687" s="3">
        <v>728116.12</v>
      </c>
      <c r="F2687" s="3">
        <v>261112.69</v>
      </c>
      <c r="G2687" s="3">
        <v>0</v>
      </c>
      <c r="H2687" s="3">
        <v>41497.760000000002</v>
      </c>
      <c r="I2687" s="3">
        <v>7231.1</v>
      </c>
      <c r="J2687" s="3">
        <v>692.4</v>
      </c>
      <c r="K2687" s="3">
        <v>1059.8900000000001</v>
      </c>
      <c r="L2687" s="3">
        <v>0</v>
      </c>
      <c r="M2687" s="3">
        <v>10257.969999999999</v>
      </c>
      <c r="N2687" s="3">
        <v>0</v>
      </c>
      <c r="O2687" s="3">
        <v>7.0000000000000007E-2</v>
      </c>
      <c r="P2687" s="3">
        <v>1049968</v>
      </c>
      <c r="Q2687" s="1">
        <v>45047</v>
      </c>
      <c r="R2687" t="s">
        <v>396</v>
      </c>
    </row>
    <row r="2688" spans="1:18" x14ac:dyDescent="0.25">
      <c r="A2688" t="s">
        <v>397</v>
      </c>
      <c r="B2688" t="s">
        <v>398</v>
      </c>
      <c r="C2688" s="3">
        <v>69396</v>
      </c>
      <c r="D2688" s="3">
        <v>69396</v>
      </c>
      <c r="E2688" s="3">
        <v>0</v>
      </c>
      <c r="F2688" s="3">
        <v>0</v>
      </c>
      <c r="G2688" s="3">
        <v>0</v>
      </c>
      <c r="H2688" s="3">
        <v>41497.760000000002</v>
      </c>
      <c r="I2688" s="3">
        <v>8232.9599999999991</v>
      </c>
      <c r="J2688" s="3">
        <v>0</v>
      </c>
      <c r="K2688" s="3">
        <v>1206.82</v>
      </c>
      <c r="L2688" s="3">
        <v>20812.63</v>
      </c>
      <c r="M2688" s="3">
        <v>11679.18</v>
      </c>
      <c r="N2688" s="3">
        <v>-799.69</v>
      </c>
      <c r="O2688" s="3">
        <v>0.34</v>
      </c>
      <c r="P2688" s="3">
        <v>82630</v>
      </c>
      <c r="Q2688" s="1">
        <v>45047</v>
      </c>
      <c r="R2688" t="s">
        <v>2379</v>
      </c>
    </row>
    <row r="2689" spans="1:18" x14ac:dyDescent="0.25">
      <c r="A2689" t="s">
        <v>399</v>
      </c>
      <c r="B2689" t="s">
        <v>1281</v>
      </c>
      <c r="C2689" s="3">
        <v>148198</v>
      </c>
      <c r="D2689" s="3">
        <v>0</v>
      </c>
      <c r="E2689" s="3">
        <v>141768.72</v>
      </c>
      <c r="F2689" s="3">
        <v>13517.72</v>
      </c>
      <c r="G2689" s="3">
        <v>0</v>
      </c>
      <c r="H2689" s="3">
        <v>41497.760000000002</v>
      </c>
      <c r="I2689" s="3">
        <v>7881.5</v>
      </c>
      <c r="J2689" s="3">
        <v>754.8</v>
      </c>
      <c r="K2689" s="3">
        <v>1155.08</v>
      </c>
      <c r="L2689" s="3">
        <v>0</v>
      </c>
      <c r="M2689" s="3">
        <v>11180.61</v>
      </c>
      <c r="N2689" s="3">
        <v>0</v>
      </c>
      <c r="O2689" s="3">
        <v>0.81</v>
      </c>
      <c r="P2689" s="3">
        <v>217757</v>
      </c>
      <c r="Q2689" s="1">
        <v>45047</v>
      </c>
      <c r="R2689" t="s">
        <v>2380</v>
      </c>
    </row>
    <row r="2690" spans="1:18" x14ac:dyDescent="0.25">
      <c r="A2690" t="s">
        <v>401</v>
      </c>
      <c r="B2690" t="s">
        <v>402</v>
      </c>
      <c r="C2690" s="3">
        <v>62049</v>
      </c>
      <c r="D2690" s="3">
        <v>63048</v>
      </c>
      <c r="E2690" s="3">
        <v>0</v>
      </c>
      <c r="F2690" s="3">
        <v>1009</v>
      </c>
      <c r="G2690" s="3">
        <v>999</v>
      </c>
      <c r="H2690" s="3">
        <v>41497.760000000002</v>
      </c>
      <c r="I2690" s="3">
        <v>8544.01</v>
      </c>
      <c r="J2690" s="3">
        <v>0</v>
      </c>
      <c r="K2690" s="3">
        <v>1252</v>
      </c>
      <c r="L2690" s="3">
        <v>0</v>
      </c>
      <c r="M2690" s="3">
        <v>12120.45</v>
      </c>
      <c r="N2690" s="3">
        <v>7569.12</v>
      </c>
      <c r="O2690" s="3">
        <v>0.66</v>
      </c>
      <c r="P2690" s="3">
        <v>70994</v>
      </c>
      <c r="Q2690" s="1">
        <v>45047</v>
      </c>
      <c r="R2690" t="s">
        <v>2381</v>
      </c>
    </row>
    <row r="2691" spans="1:18" x14ac:dyDescent="0.25">
      <c r="A2691" t="s">
        <v>403</v>
      </c>
      <c r="B2691" t="s">
        <v>334</v>
      </c>
      <c r="C2691" s="3">
        <v>897741</v>
      </c>
      <c r="D2691" s="3">
        <v>0</v>
      </c>
      <c r="E2691" s="3">
        <v>645441.49</v>
      </c>
      <c r="F2691" s="3">
        <v>284571.58</v>
      </c>
      <c r="G2691" s="3">
        <v>0</v>
      </c>
      <c r="H2691" s="3">
        <v>41497.760000000002</v>
      </c>
      <c r="I2691" s="3">
        <v>8846.99</v>
      </c>
      <c r="J2691" s="3">
        <v>846</v>
      </c>
      <c r="K2691" s="3">
        <v>1296.8399999999999</v>
      </c>
      <c r="L2691" s="3">
        <v>0</v>
      </c>
      <c r="M2691" s="3">
        <v>12550.25</v>
      </c>
      <c r="N2691" s="3">
        <v>0</v>
      </c>
      <c r="O2691" s="3">
        <v>0.09</v>
      </c>
      <c r="P2691" s="3">
        <v>995051</v>
      </c>
      <c r="Q2691" s="1">
        <v>45047</v>
      </c>
      <c r="R2691" t="s">
        <v>334</v>
      </c>
    </row>
    <row r="2692" spans="1:18" x14ac:dyDescent="0.25">
      <c r="A2692" t="s">
        <v>404</v>
      </c>
      <c r="B2692" t="s">
        <v>405</v>
      </c>
      <c r="C2692" s="3">
        <v>48454</v>
      </c>
      <c r="D2692" s="3">
        <v>48454</v>
      </c>
      <c r="E2692" s="3">
        <v>0</v>
      </c>
      <c r="F2692" s="3">
        <v>0</v>
      </c>
      <c r="G2692" s="3">
        <v>0</v>
      </c>
      <c r="H2692" s="3">
        <v>41497.760000000002</v>
      </c>
      <c r="I2692" s="3">
        <v>7776.47</v>
      </c>
      <c r="J2692" s="3">
        <v>744</v>
      </c>
      <c r="K2692" s="3">
        <v>1139.56</v>
      </c>
      <c r="L2692" s="3">
        <v>0</v>
      </c>
      <c r="M2692" s="3">
        <v>11031.61</v>
      </c>
      <c r="N2692" s="3">
        <v>-5229.47</v>
      </c>
      <c r="O2692" s="3">
        <v>7.0000000000000007E-2</v>
      </c>
      <c r="P2692" s="3">
        <v>56960</v>
      </c>
      <c r="Q2692" s="1">
        <v>45047</v>
      </c>
      <c r="R2692" t="s">
        <v>2382</v>
      </c>
    </row>
    <row r="2693" spans="1:18" x14ac:dyDescent="0.25">
      <c r="A2693" t="s">
        <v>406</v>
      </c>
      <c r="B2693" t="s">
        <v>407</v>
      </c>
      <c r="C2693" s="3">
        <v>46664</v>
      </c>
      <c r="D2693" s="3">
        <v>46664</v>
      </c>
      <c r="E2693" s="3">
        <v>0</v>
      </c>
      <c r="F2693" s="3">
        <v>0</v>
      </c>
      <c r="G2693" s="3">
        <v>0</v>
      </c>
      <c r="H2693" s="3">
        <v>41497.760000000002</v>
      </c>
      <c r="I2693" s="3">
        <v>7081.63</v>
      </c>
      <c r="J2693" s="3">
        <v>0</v>
      </c>
      <c r="K2693" s="3">
        <v>1037.82</v>
      </c>
      <c r="L2693" s="3">
        <v>0</v>
      </c>
      <c r="M2693" s="3">
        <v>10045.93</v>
      </c>
      <c r="N2693" s="3">
        <v>-5122.92</v>
      </c>
      <c r="O2693" s="3">
        <v>0.78</v>
      </c>
      <c r="P2693" s="3">
        <v>54541</v>
      </c>
      <c r="Q2693" s="1">
        <v>45047</v>
      </c>
      <c r="R2693" t="s">
        <v>2383</v>
      </c>
    </row>
    <row r="2694" spans="1:18" x14ac:dyDescent="0.25">
      <c r="A2694" t="s">
        <v>408</v>
      </c>
      <c r="B2694" t="s">
        <v>409</v>
      </c>
      <c r="C2694" s="3">
        <v>47309</v>
      </c>
      <c r="D2694" s="3">
        <v>47309</v>
      </c>
      <c r="E2694" s="3">
        <v>0</v>
      </c>
      <c r="F2694" s="3">
        <v>0</v>
      </c>
      <c r="G2694" s="3">
        <v>0</v>
      </c>
      <c r="H2694" s="3">
        <v>41497.760000000002</v>
      </c>
      <c r="I2694" s="3">
        <v>7061.44</v>
      </c>
      <c r="J2694" s="3">
        <v>675.6</v>
      </c>
      <c r="K2694" s="3">
        <v>1035.06</v>
      </c>
      <c r="L2694" s="3">
        <v>0</v>
      </c>
      <c r="M2694" s="3">
        <v>10017.280000000001</v>
      </c>
      <c r="N2694" s="3">
        <v>-5119.8999999999996</v>
      </c>
      <c r="O2694" s="3">
        <v>0.76</v>
      </c>
      <c r="P2694" s="3">
        <v>55168</v>
      </c>
      <c r="Q2694" s="1">
        <v>45047</v>
      </c>
      <c r="R2694" t="s">
        <v>2384</v>
      </c>
    </row>
    <row r="2695" spans="1:18" x14ac:dyDescent="0.25">
      <c r="A2695" t="s">
        <v>410</v>
      </c>
      <c r="B2695" t="s">
        <v>1283</v>
      </c>
      <c r="C2695" s="3">
        <v>929632</v>
      </c>
      <c r="D2695" s="3">
        <v>0</v>
      </c>
      <c r="E2695" s="3">
        <v>678520.39</v>
      </c>
      <c r="F2695" s="3">
        <v>285037.63</v>
      </c>
      <c r="G2695" s="3">
        <v>0</v>
      </c>
      <c r="H2695" s="3">
        <v>41497.760000000002</v>
      </c>
      <c r="I2695" s="3">
        <v>7530.04</v>
      </c>
      <c r="J2695" s="3">
        <v>721.2</v>
      </c>
      <c r="K2695" s="3">
        <v>1103.3499999999999</v>
      </c>
      <c r="L2695" s="3">
        <v>0</v>
      </c>
      <c r="M2695" s="3">
        <v>10682.04</v>
      </c>
      <c r="N2695" s="3">
        <v>0</v>
      </c>
      <c r="O2695" s="3">
        <v>0.59</v>
      </c>
      <c r="P2695" s="3">
        <v>1025093</v>
      </c>
      <c r="Q2695" s="1">
        <v>45047</v>
      </c>
      <c r="R2695" t="s">
        <v>2385</v>
      </c>
    </row>
    <row r="2696" spans="1:18" x14ac:dyDescent="0.25">
      <c r="A2696" t="s">
        <v>412</v>
      </c>
      <c r="B2696" t="s">
        <v>413</v>
      </c>
      <c r="C2696" s="3">
        <v>50529</v>
      </c>
      <c r="D2696" s="3">
        <v>50529</v>
      </c>
      <c r="E2696" s="3">
        <v>0</v>
      </c>
      <c r="F2696" s="3">
        <v>0</v>
      </c>
      <c r="G2696" s="3">
        <v>0</v>
      </c>
      <c r="H2696" s="3">
        <v>41497.760000000002</v>
      </c>
      <c r="I2696" s="3">
        <v>2403.64</v>
      </c>
      <c r="J2696" s="3">
        <v>0</v>
      </c>
      <c r="K2696" s="3">
        <v>352.15</v>
      </c>
      <c r="L2696" s="3">
        <v>0</v>
      </c>
      <c r="M2696" s="3">
        <v>3409.77</v>
      </c>
      <c r="N2696" s="3">
        <v>2572.11</v>
      </c>
      <c r="O2696" s="3">
        <v>0.56999999999999995</v>
      </c>
      <c r="P2696" s="3">
        <v>50236</v>
      </c>
      <c r="Q2696" s="1">
        <v>45047</v>
      </c>
      <c r="R2696" t="s">
        <v>2386</v>
      </c>
    </row>
    <row r="2697" spans="1:18" x14ac:dyDescent="0.25">
      <c r="A2697" t="s">
        <v>414</v>
      </c>
      <c r="B2697" t="s">
        <v>415</v>
      </c>
      <c r="C2697" s="3">
        <v>39722</v>
      </c>
      <c r="D2697" s="3">
        <v>40000</v>
      </c>
      <c r="E2697" s="3">
        <v>0</v>
      </c>
      <c r="F2697" s="3">
        <v>0</v>
      </c>
      <c r="G2697" s="3">
        <v>278</v>
      </c>
      <c r="H2697" s="3">
        <v>41497.760000000002</v>
      </c>
      <c r="I2697" s="3">
        <v>2452.11</v>
      </c>
      <c r="J2697" s="3">
        <v>0</v>
      </c>
      <c r="K2697" s="3">
        <v>359.39</v>
      </c>
      <c r="L2697" s="3">
        <v>0</v>
      </c>
      <c r="M2697" s="3">
        <v>3478.54</v>
      </c>
      <c r="N2697" s="3">
        <v>-4375.91</v>
      </c>
      <c r="O2697" s="3">
        <v>0.11</v>
      </c>
      <c r="P2697" s="3">
        <v>43134</v>
      </c>
      <c r="Q2697" s="1">
        <v>45047</v>
      </c>
      <c r="R2697" t="s">
        <v>2387</v>
      </c>
    </row>
    <row r="2698" spans="1:18" x14ac:dyDescent="0.25">
      <c r="A2698" t="s">
        <v>416</v>
      </c>
      <c r="B2698" t="s">
        <v>417</v>
      </c>
      <c r="C2698" s="3">
        <v>35073</v>
      </c>
      <c r="D2698" s="3">
        <v>35073</v>
      </c>
      <c r="E2698" s="3">
        <v>0</v>
      </c>
      <c r="F2698" s="3">
        <v>0</v>
      </c>
      <c r="G2698" s="3">
        <v>0</v>
      </c>
      <c r="H2698" s="3">
        <v>41497.760000000002</v>
      </c>
      <c r="I2698" s="3">
        <v>2545.0300000000002</v>
      </c>
      <c r="J2698" s="3">
        <v>243.6</v>
      </c>
      <c r="K2698" s="3">
        <v>372.84</v>
      </c>
      <c r="L2698" s="3">
        <v>0</v>
      </c>
      <c r="M2698" s="3">
        <v>3610.35</v>
      </c>
      <c r="N2698" s="3">
        <v>-4426.16</v>
      </c>
      <c r="O2698" s="3">
        <v>0.57999999999999996</v>
      </c>
      <c r="P2698" s="3">
        <v>43844</v>
      </c>
      <c r="Q2698" s="1">
        <v>45047</v>
      </c>
      <c r="R2698" t="s">
        <v>2388</v>
      </c>
    </row>
    <row r="2699" spans="1:18" x14ac:dyDescent="0.25">
      <c r="A2699" t="s">
        <v>418</v>
      </c>
      <c r="B2699" t="s">
        <v>419</v>
      </c>
      <c r="C2699" s="3">
        <v>40216</v>
      </c>
      <c r="D2699" s="3">
        <v>40216</v>
      </c>
      <c r="E2699" s="3">
        <v>0</v>
      </c>
      <c r="F2699" s="3">
        <v>0</v>
      </c>
      <c r="G2699" s="3">
        <v>0</v>
      </c>
      <c r="H2699" s="3">
        <v>41497.760000000002</v>
      </c>
      <c r="I2699" s="3">
        <v>2633.9</v>
      </c>
      <c r="J2699" s="3">
        <v>253.2</v>
      </c>
      <c r="K2699" s="3">
        <v>386.29</v>
      </c>
      <c r="L2699" s="3">
        <v>0</v>
      </c>
      <c r="M2699" s="3">
        <v>3736.42</v>
      </c>
      <c r="N2699" s="3">
        <v>-4440.6899999999996</v>
      </c>
      <c r="O2699" s="3">
        <v>0.12</v>
      </c>
      <c r="P2699" s="3">
        <v>44067</v>
      </c>
      <c r="Q2699" s="1">
        <v>45047</v>
      </c>
      <c r="R2699" t="s">
        <v>2389</v>
      </c>
    </row>
    <row r="2700" spans="1:18" x14ac:dyDescent="0.25">
      <c r="A2700" t="s">
        <v>420</v>
      </c>
      <c r="B2700" t="s">
        <v>216</v>
      </c>
      <c r="C2700" s="3">
        <v>54136</v>
      </c>
      <c r="D2700" s="3">
        <v>54136</v>
      </c>
      <c r="E2700" s="3" t="s">
        <v>59</v>
      </c>
      <c r="F2700" s="3" t="s">
        <v>59</v>
      </c>
      <c r="G2700" s="3">
        <v>0</v>
      </c>
      <c r="H2700" s="3">
        <v>41497.760000000002</v>
      </c>
      <c r="I2700" s="3">
        <v>2395.56</v>
      </c>
      <c r="J2700" s="3">
        <v>229.2</v>
      </c>
      <c r="K2700" s="3">
        <v>351.11</v>
      </c>
      <c r="L2700" s="3">
        <v>0</v>
      </c>
      <c r="M2700" s="3">
        <v>3398.31</v>
      </c>
      <c r="N2700" s="3">
        <v>9082.19</v>
      </c>
      <c r="O2700" s="3">
        <v>0.87</v>
      </c>
      <c r="P2700" s="3">
        <v>56955</v>
      </c>
      <c r="Q2700" s="1">
        <v>45047</v>
      </c>
      <c r="R2700" t="s">
        <v>2325</v>
      </c>
    </row>
    <row r="2701" spans="1:18" x14ac:dyDescent="0.25">
      <c r="A2701" t="s">
        <v>421</v>
      </c>
      <c r="B2701" t="s">
        <v>422</v>
      </c>
      <c r="C2701" s="3">
        <v>39829</v>
      </c>
      <c r="D2701" s="3">
        <v>39829</v>
      </c>
      <c r="E2701" s="3">
        <v>0</v>
      </c>
      <c r="F2701" s="3">
        <v>0</v>
      </c>
      <c r="G2701" s="3">
        <v>0</v>
      </c>
      <c r="H2701" s="3">
        <v>41497.760000000002</v>
      </c>
      <c r="I2701" s="3">
        <v>2545.0300000000002</v>
      </c>
      <c r="J2701" s="3">
        <v>0</v>
      </c>
      <c r="K2701" s="3">
        <v>372.84</v>
      </c>
      <c r="L2701" s="3">
        <v>0</v>
      </c>
      <c r="M2701" s="3">
        <v>3610.35</v>
      </c>
      <c r="N2701" s="3">
        <v>-4426.16</v>
      </c>
      <c r="O2701" s="3">
        <v>0.18</v>
      </c>
      <c r="P2701" s="3">
        <v>43600</v>
      </c>
      <c r="Q2701" s="1">
        <v>45047</v>
      </c>
      <c r="R2701" t="s">
        <v>2390</v>
      </c>
    </row>
    <row r="2702" spans="1:18" x14ac:dyDescent="0.25">
      <c r="A2702" t="s">
        <v>423</v>
      </c>
      <c r="B2702" t="s">
        <v>1284</v>
      </c>
      <c r="C2702" s="3">
        <v>85944</v>
      </c>
      <c r="D2702" s="3">
        <v>85944</v>
      </c>
      <c r="E2702" s="3">
        <v>0</v>
      </c>
      <c r="F2702" s="3">
        <v>1400</v>
      </c>
      <c r="G2702" s="3">
        <v>0</v>
      </c>
      <c r="H2702" s="3">
        <v>41497.760000000002</v>
      </c>
      <c r="I2702" s="3">
        <v>2585.42</v>
      </c>
      <c r="J2702" s="3">
        <v>248.4</v>
      </c>
      <c r="K2702" s="3">
        <v>378.7</v>
      </c>
      <c r="L2702" s="3">
        <v>0</v>
      </c>
      <c r="M2702" s="3">
        <v>3667.65</v>
      </c>
      <c r="N2702" s="3">
        <v>0</v>
      </c>
      <c r="O2702" s="3">
        <v>7.0000000000000007E-2</v>
      </c>
      <c r="P2702" s="3">
        <v>49778</v>
      </c>
      <c r="Q2702" s="1">
        <v>45047</v>
      </c>
      <c r="R2702" t="s">
        <v>2391</v>
      </c>
    </row>
    <row r="2703" spans="1:18" x14ac:dyDescent="0.25">
      <c r="A2703" t="s">
        <v>425</v>
      </c>
      <c r="B2703" t="s">
        <v>426</v>
      </c>
      <c r="C2703" s="3">
        <v>40392</v>
      </c>
      <c r="D2703" s="3">
        <v>40392</v>
      </c>
      <c r="E2703" s="3">
        <v>0</v>
      </c>
      <c r="F2703" s="3">
        <v>0</v>
      </c>
      <c r="G2703" s="3">
        <v>0</v>
      </c>
      <c r="H2703" s="3">
        <v>41497.760000000002</v>
      </c>
      <c r="I2703" s="3">
        <v>2742.97</v>
      </c>
      <c r="J2703" s="3">
        <v>264</v>
      </c>
      <c r="K2703" s="3">
        <v>401.81</v>
      </c>
      <c r="L2703" s="3">
        <v>0</v>
      </c>
      <c r="M2703" s="3">
        <v>3891.15</v>
      </c>
      <c r="N2703" s="3">
        <v>-4456.43</v>
      </c>
      <c r="O2703" s="3">
        <v>0.74</v>
      </c>
      <c r="P2703" s="3">
        <v>44342</v>
      </c>
      <c r="Q2703" s="1">
        <v>45047</v>
      </c>
      <c r="R2703" t="s">
        <v>2392</v>
      </c>
    </row>
    <row r="2704" spans="1:18" x14ac:dyDescent="0.25">
      <c r="A2704" t="s">
        <v>427</v>
      </c>
      <c r="B2704" t="s">
        <v>428</v>
      </c>
      <c r="C2704" s="3">
        <v>44820</v>
      </c>
      <c r="D2704" s="3">
        <v>45567</v>
      </c>
      <c r="E2704" s="3">
        <v>0</v>
      </c>
      <c r="F2704" s="3">
        <v>747</v>
      </c>
      <c r="G2704" s="3">
        <v>747</v>
      </c>
      <c r="H2704" s="3">
        <v>41497.760000000002</v>
      </c>
      <c r="I2704" s="3">
        <v>2981.32</v>
      </c>
      <c r="J2704" s="3">
        <v>285</v>
      </c>
      <c r="K2704" s="3">
        <v>436.99</v>
      </c>
      <c r="L2704" s="3">
        <v>0</v>
      </c>
      <c r="M2704" s="3">
        <v>4229.26</v>
      </c>
      <c r="N2704" s="3">
        <v>0</v>
      </c>
      <c r="O2704" s="3">
        <v>0.67</v>
      </c>
      <c r="P2704" s="3">
        <v>49431</v>
      </c>
      <c r="Q2704" s="1">
        <v>45047</v>
      </c>
      <c r="R2704" t="s">
        <v>428</v>
      </c>
    </row>
    <row r="2705" spans="1:18" x14ac:dyDescent="0.25">
      <c r="A2705" t="s">
        <v>1386</v>
      </c>
      <c r="B2705" t="s">
        <v>1137</v>
      </c>
      <c r="C2705" s="3">
        <v>41107</v>
      </c>
      <c r="D2705" s="3">
        <v>41107</v>
      </c>
      <c r="E2705" s="3">
        <v>0</v>
      </c>
      <c r="F2705" s="3">
        <v>0</v>
      </c>
      <c r="G2705" s="3">
        <v>0</v>
      </c>
      <c r="H2705" s="3">
        <v>41497.760000000002</v>
      </c>
      <c r="I2705" s="3">
        <v>3393.37</v>
      </c>
      <c r="J2705" s="3">
        <v>0</v>
      </c>
      <c r="K2705" s="3">
        <v>497.35</v>
      </c>
      <c r="L2705" s="3">
        <v>0</v>
      </c>
      <c r="M2705" s="3">
        <v>4813.79</v>
      </c>
      <c r="N2705" s="3">
        <v>-4556.92</v>
      </c>
      <c r="O2705" s="3">
        <v>0.65</v>
      </c>
      <c r="P2705" s="3">
        <v>45646</v>
      </c>
      <c r="Q2705" s="1">
        <v>45047</v>
      </c>
      <c r="R2705" t="s">
        <v>430</v>
      </c>
    </row>
    <row r="2706" spans="1:18" x14ac:dyDescent="0.25">
      <c r="A2706" t="s">
        <v>1138</v>
      </c>
      <c r="B2706" t="s">
        <v>1139</v>
      </c>
      <c r="C2706" s="3">
        <v>66607</v>
      </c>
      <c r="D2706" s="3">
        <v>67701</v>
      </c>
      <c r="E2706" s="3">
        <v>0</v>
      </c>
      <c r="F2706" s="3">
        <v>307.91000000000003</v>
      </c>
      <c r="G2706" s="3">
        <v>1094</v>
      </c>
      <c r="H2706" s="3">
        <v>41497.760000000002</v>
      </c>
      <c r="I2706" s="3">
        <v>3720.58</v>
      </c>
      <c r="J2706" s="3">
        <v>356.4</v>
      </c>
      <c r="K2706" s="3">
        <v>545.29</v>
      </c>
      <c r="L2706" s="3">
        <v>0</v>
      </c>
      <c r="M2706" s="3">
        <v>5277.98</v>
      </c>
      <c r="N2706" s="3">
        <v>0</v>
      </c>
      <c r="O2706" s="3">
        <v>0.08</v>
      </c>
      <c r="P2706" s="3">
        <v>50612</v>
      </c>
      <c r="Q2706" s="1">
        <v>45047</v>
      </c>
      <c r="R2706" t="s">
        <v>2393</v>
      </c>
    </row>
    <row r="2707" spans="1:18" x14ac:dyDescent="0.25">
      <c r="A2707" t="s">
        <v>433</v>
      </c>
      <c r="B2707" t="s">
        <v>434</v>
      </c>
      <c r="C2707" s="3">
        <v>49123</v>
      </c>
      <c r="D2707" s="3">
        <v>49123</v>
      </c>
      <c r="E2707" s="3">
        <v>0</v>
      </c>
      <c r="F2707" s="3">
        <v>0</v>
      </c>
      <c r="G2707" s="3">
        <v>0</v>
      </c>
      <c r="H2707" s="3">
        <v>41497.760000000002</v>
      </c>
      <c r="I2707" s="3">
        <v>3857.94</v>
      </c>
      <c r="J2707" s="3">
        <v>370.8</v>
      </c>
      <c r="K2707" s="3">
        <v>565.64</v>
      </c>
      <c r="L2707" s="3">
        <v>0</v>
      </c>
      <c r="M2707" s="3">
        <v>5472.83</v>
      </c>
      <c r="N2707" s="3">
        <v>2316.65</v>
      </c>
      <c r="O2707" s="3">
        <v>0.38</v>
      </c>
      <c r="P2707" s="3">
        <v>54082</v>
      </c>
      <c r="Q2707" s="1">
        <v>45047</v>
      </c>
      <c r="R2707" t="s">
        <v>2394</v>
      </c>
    </row>
    <row r="2708" spans="1:18" x14ac:dyDescent="0.25">
      <c r="A2708" t="s">
        <v>435</v>
      </c>
      <c r="B2708" t="s">
        <v>436</v>
      </c>
      <c r="C2708" s="3">
        <v>42521</v>
      </c>
      <c r="D2708" s="3">
        <v>42521</v>
      </c>
      <c r="E2708" s="3">
        <v>0</v>
      </c>
      <c r="F2708" s="3">
        <v>0</v>
      </c>
      <c r="G2708" s="3">
        <v>0</v>
      </c>
      <c r="H2708" s="3">
        <v>41497.760000000002</v>
      </c>
      <c r="I2708" s="3">
        <v>4072.04</v>
      </c>
      <c r="J2708" s="3">
        <v>391.2</v>
      </c>
      <c r="K2708" s="3">
        <v>596.67999999999995</v>
      </c>
      <c r="L2708" s="3">
        <v>0</v>
      </c>
      <c r="M2708" s="3">
        <v>5776.55</v>
      </c>
      <c r="N2708" s="3">
        <v>-4661.04</v>
      </c>
      <c r="O2708" s="3">
        <v>0.81</v>
      </c>
      <c r="P2708" s="3">
        <v>47674</v>
      </c>
      <c r="Q2708" s="1">
        <v>45047</v>
      </c>
      <c r="R2708" t="s">
        <v>2395</v>
      </c>
    </row>
    <row r="2709" spans="1:18" x14ac:dyDescent="0.25">
      <c r="A2709" t="s">
        <v>437</v>
      </c>
      <c r="B2709" t="s">
        <v>438</v>
      </c>
      <c r="C2709" s="3">
        <v>48817</v>
      </c>
      <c r="D2709" s="3">
        <v>48817</v>
      </c>
      <c r="E2709" s="3">
        <v>0</v>
      </c>
      <c r="F2709" s="3">
        <v>0</v>
      </c>
      <c r="G2709" s="3">
        <v>0</v>
      </c>
      <c r="H2709" s="3">
        <v>41497.760000000002</v>
      </c>
      <c r="I2709" s="3">
        <v>3668.07</v>
      </c>
      <c r="J2709" s="3">
        <v>351.6</v>
      </c>
      <c r="K2709" s="3">
        <v>537.71</v>
      </c>
      <c r="L2709" s="3">
        <v>0</v>
      </c>
      <c r="M2709" s="3">
        <v>5203.4799999999996</v>
      </c>
      <c r="N2709" s="3">
        <v>2345.71</v>
      </c>
      <c r="O2709" s="3">
        <v>0.67</v>
      </c>
      <c r="P2709" s="3">
        <v>53605</v>
      </c>
      <c r="Q2709" s="1">
        <v>45047</v>
      </c>
      <c r="R2709" t="s">
        <v>2396</v>
      </c>
    </row>
    <row r="2710" spans="1:18" x14ac:dyDescent="0.25">
      <c r="A2710" t="s">
        <v>439</v>
      </c>
      <c r="B2710" t="s">
        <v>440</v>
      </c>
      <c r="C2710" s="3">
        <v>48338</v>
      </c>
      <c r="D2710" s="3">
        <v>49144</v>
      </c>
      <c r="E2710" s="3">
        <v>0</v>
      </c>
      <c r="F2710" s="3">
        <v>806</v>
      </c>
      <c r="G2710" s="3">
        <v>806</v>
      </c>
      <c r="H2710" s="3">
        <v>41497.760000000002</v>
      </c>
      <c r="I2710" s="3">
        <v>3369.13</v>
      </c>
      <c r="J2710" s="3">
        <v>322.8</v>
      </c>
      <c r="K2710" s="3">
        <v>493.9</v>
      </c>
      <c r="L2710" s="3">
        <v>0</v>
      </c>
      <c r="M2710" s="3">
        <v>4779.41</v>
      </c>
      <c r="N2710" s="3">
        <v>6945</v>
      </c>
      <c r="O2710" s="3">
        <v>0</v>
      </c>
      <c r="P2710" s="3">
        <v>57408</v>
      </c>
      <c r="Q2710" s="1">
        <v>45047</v>
      </c>
      <c r="R2710" t="s">
        <v>2397</v>
      </c>
    </row>
    <row r="2711" spans="1:18" x14ac:dyDescent="0.25">
      <c r="A2711" t="s">
        <v>1140</v>
      </c>
      <c r="B2711" t="s">
        <v>1387</v>
      </c>
      <c r="C2711" s="3">
        <v>116420</v>
      </c>
      <c r="D2711" s="3">
        <v>185000</v>
      </c>
      <c r="E2711" s="3">
        <v>0</v>
      </c>
      <c r="F2711" s="3">
        <v>5442.39</v>
      </c>
      <c r="G2711" s="3">
        <v>68580</v>
      </c>
      <c r="H2711" s="3">
        <v>41497.760000000002</v>
      </c>
      <c r="I2711" s="3">
        <v>3256.02</v>
      </c>
      <c r="J2711" s="3">
        <v>312</v>
      </c>
      <c r="K2711" s="3">
        <v>477</v>
      </c>
      <c r="L2711" s="3">
        <v>0</v>
      </c>
      <c r="M2711" s="3">
        <v>4618.95</v>
      </c>
      <c r="N2711" s="3">
        <v>6945</v>
      </c>
      <c r="O2711" s="3">
        <v>0</v>
      </c>
      <c r="P2711" s="3">
        <v>-6030.88</v>
      </c>
      <c r="Q2711" s="1">
        <v>45047</v>
      </c>
      <c r="R2711" t="s">
        <v>2398</v>
      </c>
    </row>
    <row r="2712" spans="1:18" x14ac:dyDescent="0.25">
      <c r="A2712" t="s">
        <v>443</v>
      </c>
      <c r="B2712" t="s">
        <v>444</v>
      </c>
      <c r="C2712" s="3">
        <v>40921</v>
      </c>
      <c r="D2712" s="3">
        <v>40921</v>
      </c>
      <c r="E2712" s="3">
        <v>0</v>
      </c>
      <c r="F2712" s="3">
        <v>0</v>
      </c>
      <c r="G2712" s="3">
        <v>0</v>
      </c>
      <c r="H2712" s="3">
        <v>41497.760000000002</v>
      </c>
      <c r="I2712" s="3">
        <v>3074.23</v>
      </c>
      <c r="J2712" s="3">
        <v>295.2</v>
      </c>
      <c r="K2712" s="3">
        <v>450.44</v>
      </c>
      <c r="L2712" s="3">
        <v>0</v>
      </c>
      <c r="M2712" s="3">
        <v>4361.07</v>
      </c>
      <c r="N2712" s="3">
        <v>-4507.88</v>
      </c>
      <c r="O2712" s="3">
        <v>0.18</v>
      </c>
      <c r="P2712" s="3">
        <v>45171</v>
      </c>
      <c r="Q2712" s="1">
        <v>45047</v>
      </c>
      <c r="R2712" t="s">
        <v>2399</v>
      </c>
    </row>
    <row r="2713" spans="1:18" x14ac:dyDescent="0.25">
      <c r="A2713" t="s">
        <v>445</v>
      </c>
      <c r="B2713" t="s">
        <v>446</v>
      </c>
      <c r="C2713" s="3">
        <v>251554</v>
      </c>
      <c r="D2713" s="3">
        <v>0</v>
      </c>
      <c r="E2713" s="3">
        <v>229723.39</v>
      </c>
      <c r="F2713" s="3">
        <v>33316.78</v>
      </c>
      <c r="G2713" s="3">
        <v>0</v>
      </c>
      <c r="H2713" s="3">
        <v>41497.760000000002</v>
      </c>
      <c r="I2713" s="3">
        <v>2884.36</v>
      </c>
      <c r="J2713" s="3">
        <v>276</v>
      </c>
      <c r="K2713" s="3">
        <v>422.51</v>
      </c>
      <c r="L2713" s="3">
        <v>0</v>
      </c>
      <c r="M2713" s="3">
        <v>4091.73</v>
      </c>
      <c r="N2713" s="3">
        <v>6945</v>
      </c>
      <c r="O2713" s="3">
        <v>0.47</v>
      </c>
      <c r="P2713" s="3">
        <v>319158</v>
      </c>
      <c r="Q2713" s="1">
        <v>45047</v>
      </c>
      <c r="R2713" t="s">
        <v>2400</v>
      </c>
    </row>
    <row r="2714" spans="1:18" x14ac:dyDescent="0.25">
      <c r="A2714" t="s">
        <v>447</v>
      </c>
      <c r="B2714" t="s">
        <v>1285</v>
      </c>
      <c r="C2714" s="3">
        <v>45449</v>
      </c>
      <c r="D2714" s="3">
        <v>46186</v>
      </c>
      <c r="E2714" s="3">
        <v>0</v>
      </c>
      <c r="F2714" s="3">
        <v>737</v>
      </c>
      <c r="G2714" s="3">
        <v>737</v>
      </c>
      <c r="H2714" s="3">
        <v>41497.760000000002</v>
      </c>
      <c r="I2714" s="3">
        <v>2613.6999999999998</v>
      </c>
      <c r="J2714" s="3">
        <v>250.8</v>
      </c>
      <c r="K2714" s="3">
        <v>383.19</v>
      </c>
      <c r="L2714" s="3">
        <v>0</v>
      </c>
      <c r="M2714" s="3">
        <v>3707.77</v>
      </c>
      <c r="N2714" s="3">
        <v>0</v>
      </c>
      <c r="O2714" s="3">
        <v>0.78</v>
      </c>
      <c r="P2714" s="3">
        <v>48454</v>
      </c>
      <c r="Q2714" s="1">
        <v>45047</v>
      </c>
      <c r="R2714" t="s">
        <v>2401</v>
      </c>
    </row>
    <row r="2715" spans="1:18" x14ac:dyDescent="0.25">
      <c r="A2715" t="s">
        <v>449</v>
      </c>
      <c r="B2715" t="s">
        <v>1646</v>
      </c>
      <c r="C2715" s="3">
        <v>182768</v>
      </c>
      <c r="D2715" s="3">
        <v>224573.64</v>
      </c>
      <c r="E2715" s="3">
        <v>0</v>
      </c>
      <c r="F2715" s="3">
        <v>5345.85</v>
      </c>
      <c r="G2715" s="3">
        <v>41805.64</v>
      </c>
      <c r="H2715" s="3">
        <v>41497.760000000002</v>
      </c>
      <c r="I2715" s="3">
        <v>2561.1799999999998</v>
      </c>
      <c r="J2715" s="3">
        <v>244.8</v>
      </c>
      <c r="K2715" s="3">
        <v>375.26</v>
      </c>
      <c r="L2715" s="3">
        <v>0</v>
      </c>
      <c r="M2715" s="3">
        <v>3633.27</v>
      </c>
      <c r="N2715" s="3">
        <v>22083.24</v>
      </c>
      <c r="O2715" s="3">
        <v>0.28000000000000003</v>
      </c>
      <c r="P2715" s="3">
        <v>33936</v>
      </c>
      <c r="Q2715" s="1">
        <v>45047</v>
      </c>
      <c r="R2715" t="s">
        <v>2402</v>
      </c>
    </row>
    <row r="2716" spans="1:18" x14ac:dyDescent="0.25">
      <c r="A2716" t="s">
        <v>451</v>
      </c>
      <c r="B2716" t="s">
        <v>452</v>
      </c>
      <c r="C2716" s="3">
        <v>39963</v>
      </c>
      <c r="D2716" s="3">
        <v>39963</v>
      </c>
      <c r="E2716" s="3">
        <v>0</v>
      </c>
      <c r="F2716" s="3">
        <v>0</v>
      </c>
      <c r="G2716" s="3">
        <v>0</v>
      </c>
      <c r="H2716" s="3">
        <v>41497.760000000002</v>
      </c>
      <c r="I2716" s="3">
        <v>2476.35</v>
      </c>
      <c r="J2716" s="3">
        <v>237.6</v>
      </c>
      <c r="K2716" s="3">
        <v>363.18</v>
      </c>
      <c r="L2716" s="3">
        <v>0</v>
      </c>
      <c r="M2716" s="3">
        <v>3512.92</v>
      </c>
      <c r="N2716" s="3">
        <v>-4416.47</v>
      </c>
      <c r="O2716" s="3">
        <v>0.66</v>
      </c>
      <c r="P2716" s="3">
        <v>43672</v>
      </c>
      <c r="Q2716" s="1">
        <v>45047</v>
      </c>
      <c r="R2716" t="s">
        <v>2403</v>
      </c>
    </row>
    <row r="2717" spans="1:18" x14ac:dyDescent="0.25">
      <c r="A2717" t="s">
        <v>453</v>
      </c>
      <c r="B2717" t="s">
        <v>454</v>
      </c>
      <c r="C2717" s="3">
        <v>40028</v>
      </c>
      <c r="D2717" s="3">
        <v>40028</v>
      </c>
      <c r="E2717" s="3">
        <v>0</v>
      </c>
      <c r="F2717" s="3">
        <v>0</v>
      </c>
      <c r="G2717" s="3">
        <v>0</v>
      </c>
      <c r="H2717" s="3">
        <v>41497.760000000002</v>
      </c>
      <c r="I2717" s="3">
        <v>2516.75</v>
      </c>
      <c r="J2717" s="3">
        <v>241.2</v>
      </c>
      <c r="K2717" s="3">
        <v>369.05</v>
      </c>
      <c r="L2717" s="3">
        <v>0</v>
      </c>
      <c r="M2717" s="3">
        <v>3570.23</v>
      </c>
      <c r="N2717" s="3">
        <v>-4422.53</v>
      </c>
      <c r="O2717" s="3">
        <v>0.54</v>
      </c>
      <c r="P2717" s="3">
        <v>43773</v>
      </c>
      <c r="Q2717" s="1">
        <v>45047</v>
      </c>
      <c r="R2717" t="s">
        <v>2404</v>
      </c>
    </row>
    <row r="2718" spans="1:18" x14ac:dyDescent="0.25">
      <c r="A2718" t="s">
        <v>455</v>
      </c>
      <c r="B2718" t="s">
        <v>456</v>
      </c>
      <c r="C2718" s="3">
        <v>47883</v>
      </c>
      <c r="D2718" s="3">
        <v>0</v>
      </c>
      <c r="E2718" s="3">
        <v>44088.68</v>
      </c>
      <c r="F2718" s="3">
        <v>5998.75</v>
      </c>
      <c r="G2718" s="3">
        <v>0</v>
      </c>
      <c r="H2718" s="3">
        <v>41497.760000000002</v>
      </c>
      <c r="I2718" s="3">
        <v>2561.1799999999998</v>
      </c>
      <c r="J2718" s="3">
        <v>244.8</v>
      </c>
      <c r="K2718" s="3">
        <v>375.26</v>
      </c>
      <c r="L2718" s="3">
        <v>0</v>
      </c>
      <c r="M2718" s="3">
        <v>3633.27</v>
      </c>
      <c r="N2718" s="3">
        <v>0</v>
      </c>
      <c r="O2718" s="3">
        <v>0.3</v>
      </c>
      <c r="P2718" s="3">
        <v>98400</v>
      </c>
      <c r="Q2718" s="1">
        <v>45047</v>
      </c>
      <c r="R2718" t="s">
        <v>456</v>
      </c>
    </row>
    <row r="2719" spans="1:18" x14ac:dyDescent="0.25">
      <c r="A2719" t="s">
        <v>457</v>
      </c>
      <c r="B2719" t="s">
        <v>1286</v>
      </c>
      <c r="C2719" s="3">
        <v>41083</v>
      </c>
      <c r="D2719" s="3">
        <v>41083</v>
      </c>
      <c r="E2719" s="3">
        <v>0</v>
      </c>
      <c r="F2719" s="3">
        <v>0</v>
      </c>
      <c r="G2719" s="3">
        <v>0</v>
      </c>
      <c r="H2719" s="3">
        <v>41497.760000000002</v>
      </c>
      <c r="I2719" s="3">
        <v>3175.22</v>
      </c>
      <c r="J2719" s="3">
        <v>304.8</v>
      </c>
      <c r="K2719" s="3">
        <v>465.62</v>
      </c>
      <c r="L2719" s="3">
        <v>0</v>
      </c>
      <c r="M2719" s="3">
        <v>4504.34</v>
      </c>
      <c r="N2719" s="3">
        <v>-4523.62</v>
      </c>
      <c r="O2719" s="3">
        <v>0.88</v>
      </c>
      <c r="P2719" s="3">
        <v>45425</v>
      </c>
      <c r="Q2719" s="1">
        <v>45047</v>
      </c>
      <c r="R2719" t="s">
        <v>458</v>
      </c>
    </row>
    <row r="2720" spans="1:18" x14ac:dyDescent="0.25">
      <c r="A2720" t="s">
        <v>459</v>
      </c>
      <c r="B2720" t="s">
        <v>460</v>
      </c>
      <c r="C2720" s="3">
        <v>54725</v>
      </c>
      <c r="D2720" s="3">
        <v>54725</v>
      </c>
      <c r="E2720" s="3">
        <v>0</v>
      </c>
      <c r="F2720" s="3">
        <v>0</v>
      </c>
      <c r="G2720" s="3">
        <v>0</v>
      </c>
      <c r="H2720" s="3">
        <v>41497.760000000002</v>
      </c>
      <c r="I2720" s="3">
        <v>3296.41</v>
      </c>
      <c r="J2720" s="3">
        <v>0</v>
      </c>
      <c r="K2720" s="3">
        <v>483.21</v>
      </c>
      <c r="L2720" s="3">
        <v>0</v>
      </c>
      <c r="M2720" s="3">
        <v>4676.26</v>
      </c>
      <c r="N2720" s="3">
        <v>2403.2199999999998</v>
      </c>
      <c r="O2720" s="3">
        <v>0.14000000000000001</v>
      </c>
      <c r="P2720" s="3">
        <v>52357</v>
      </c>
      <c r="Q2720" s="1">
        <v>45047</v>
      </c>
      <c r="R2720" t="s">
        <v>2405</v>
      </c>
    </row>
    <row r="2721" spans="1:18" x14ac:dyDescent="0.25">
      <c r="A2721" t="s">
        <v>461</v>
      </c>
      <c r="B2721" t="s">
        <v>462</v>
      </c>
      <c r="C2721" s="3">
        <v>40254</v>
      </c>
      <c r="D2721" s="3">
        <v>40254</v>
      </c>
      <c r="E2721" s="3">
        <v>0</v>
      </c>
      <c r="F2721" s="3">
        <v>0</v>
      </c>
      <c r="G2721" s="3">
        <v>0</v>
      </c>
      <c r="H2721" s="3">
        <v>41497.760000000002</v>
      </c>
      <c r="I2721" s="3">
        <v>2658.14</v>
      </c>
      <c r="J2721" s="3">
        <v>254.4</v>
      </c>
      <c r="K2721" s="3">
        <v>389.4</v>
      </c>
      <c r="L2721" s="3">
        <v>0</v>
      </c>
      <c r="M2721" s="3">
        <v>3770.81</v>
      </c>
      <c r="N2721" s="3">
        <v>-4443.71</v>
      </c>
      <c r="O2721" s="3">
        <v>0.2</v>
      </c>
      <c r="P2721" s="3">
        <v>44127</v>
      </c>
      <c r="Q2721" s="1">
        <v>45047</v>
      </c>
      <c r="R2721" t="s">
        <v>2406</v>
      </c>
    </row>
    <row r="2722" spans="1:18" x14ac:dyDescent="0.25">
      <c r="A2722" t="s">
        <v>463</v>
      </c>
      <c r="B2722" t="s">
        <v>464</v>
      </c>
      <c r="C2722" s="3">
        <v>1182801</v>
      </c>
      <c r="D2722" s="3">
        <v>0</v>
      </c>
      <c r="E2722" s="3">
        <v>737638.59</v>
      </c>
      <c r="F2722" s="3">
        <v>482044.34</v>
      </c>
      <c r="G2722" s="3">
        <v>0</v>
      </c>
      <c r="H2722" s="3">
        <v>41497.760000000002</v>
      </c>
      <c r="I2722" s="3">
        <v>3110.59</v>
      </c>
      <c r="J2722" s="3">
        <v>287.60000000000002</v>
      </c>
      <c r="K2722" s="3">
        <v>455.96</v>
      </c>
      <c r="L2722" s="3">
        <v>0</v>
      </c>
      <c r="M2722" s="3">
        <v>4412.6499999999996</v>
      </c>
      <c r="N2722" s="3">
        <v>0</v>
      </c>
      <c r="O2722" s="3">
        <v>0.51</v>
      </c>
      <c r="P2722" s="3">
        <v>1269448</v>
      </c>
      <c r="Q2722" s="1">
        <v>45047</v>
      </c>
      <c r="R2722" t="s">
        <v>464</v>
      </c>
    </row>
    <row r="2723" spans="1:18" x14ac:dyDescent="0.25">
      <c r="A2723" t="s">
        <v>465</v>
      </c>
      <c r="B2723" t="s">
        <v>466</v>
      </c>
      <c r="C2723" s="3">
        <v>41531</v>
      </c>
      <c r="D2723" s="3">
        <v>41531</v>
      </c>
      <c r="E2723" s="3">
        <v>0</v>
      </c>
      <c r="F2723" s="3">
        <v>0</v>
      </c>
      <c r="G2723" s="3">
        <v>0</v>
      </c>
      <c r="H2723" s="3">
        <v>41497.760000000002</v>
      </c>
      <c r="I2723" s="3">
        <v>3453.96</v>
      </c>
      <c r="J2723" s="3">
        <v>332.4</v>
      </c>
      <c r="K2723" s="3">
        <v>506.32</v>
      </c>
      <c r="L2723" s="3">
        <v>0</v>
      </c>
      <c r="M2723" s="3">
        <v>4899.76</v>
      </c>
      <c r="N2723" s="3">
        <v>-4566</v>
      </c>
      <c r="O2723" s="3">
        <v>0.8</v>
      </c>
      <c r="P2723" s="3">
        <v>46125</v>
      </c>
      <c r="Q2723" s="1">
        <v>45047</v>
      </c>
      <c r="R2723" t="s">
        <v>2407</v>
      </c>
    </row>
    <row r="2724" spans="1:18" x14ac:dyDescent="0.25">
      <c r="A2724" t="s">
        <v>467</v>
      </c>
      <c r="B2724" t="s">
        <v>236</v>
      </c>
      <c r="C2724" s="3">
        <v>47970</v>
      </c>
      <c r="D2724" s="3">
        <v>47970</v>
      </c>
      <c r="E2724" s="3">
        <v>0</v>
      </c>
      <c r="F2724" s="3">
        <v>0</v>
      </c>
      <c r="G2724" s="3">
        <v>0</v>
      </c>
      <c r="H2724" s="3">
        <v>41497.760000000002</v>
      </c>
      <c r="I2724" s="3">
        <v>3138.86</v>
      </c>
      <c r="J2724" s="3">
        <v>301.2</v>
      </c>
      <c r="K2724" s="3">
        <v>460.1</v>
      </c>
      <c r="L2724" s="3">
        <v>0</v>
      </c>
      <c r="M2724" s="3">
        <v>4452.76</v>
      </c>
      <c r="N2724" s="3">
        <v>2427.4299999999998</v>
      </c>
      <c r="O2724" s="3">
        <v>0.89</v>
      </c>
      <c r="P2724" s="3">
        <v>52279</v>
      </c>
      <c r="Q2724" s="1">
        <v>45047</v>
      </c>
      <c r="R2724" t="s">
        <v>2332</v>
      </c>
    </row>
    <row r="2725" spans="1:18" x14ac:dyDescent="0.25">
      <c r="A2725" t="s">
        <v>468</v>
      </c>
      <c r="B2725" t="s">
        <v>1657</v>
      </c>
      <c r="C2725" s="3">
        <v>41419</v>
      </c>
      <c r="D2725" s="3">
        <v>41419</v>
      </c>
      <c r="E2725" s="3">
        <v>0</v>
      </c>
      <c r="F2725" s="3">
        <v>0</v>
      </c>
      <c r="G2725" s="3">
        <v>0</v>
      </c>
      <c r="H2725" s="3">
        <v>41497.760000000002</v>
      </c>
      <c r="I2725" s="3">
        <v>3385.29</v>
      </c>
      <c r="J2725" s="3">
        <v>324</v>
      </c>
      <c r="K2725" s="3">
        <v>495.97</v>
      </c>
      <c r="L2725" s="3">
        <v>0</v>
      </c>
      <c r="M2725" s="3">
        <v>4802.33</v>
      </c>
      <c r="N2725" s="3">
        <v>-4555.1000000000004</v>
      </c>
      <c r="O2725" s="3">
        <v>0.75</v>
      </c>
      <c r="P2725" s="3">
        <v>45951</v>
      </c>
      <c r="Q2725" s="1">
        <v>45047</v>
      </c>
      <c r="R2725" t="s">
        <v>2408</v>
      </c>
    </row>
    <row r="2726" spans="1:18" x14ac:dyDescent="0.25">
      <c r="A2726" t="s">
        <v>470</v>
      </c>
      <c r="B2726" t="s">
        <v>471</v>
      </c>
      <c r="C2726" s="3">
        <v>177216</v>
      </c>
      <c r="D2726" s="3">
        <v>63262.6</v>
      </c>
      <c r="E2726" s="3">
        <v>113953.4</v>
      </c>
      <c r="F2726" s="3">
        <v>6710.78</v>
      </c>
      <c r="G2726" s="3">
        <v>0</v>
      </c>
      <c r="H2726" s="3">
        <v>41497.760000000002</v>
      </c>
      <c r="I2726" s="3">
        <v>3458</v>
      </c>
      <c r="J2726" s="3">
        <v>332.4</v>
      </c>
      <c r="K2726" s="3">
        <v>506.66</v>
      </c>
      <c r="L2726" s="3">
        <v>0</v>
      </c>
      <c r="M2726" s="3">
        <v>4905.49</v>
      </c>
      <c r="N2726" s="3">
        <v>6945</v>
      </c>
      <c r="O2726" s="3">
        <v>0.51</v>
      </c>
      <c r="P2726" s="3">
        <v>178310</v>
      </c>
      <c r="Q2726" s="1">
        <v>45047</v>
      </c>
      <c r="R2726" t="s">
        <v>2409</v>
      </c>
    </row>
    <row r="2727" spans="1:18" x14ac:dyDescent="0.25">
      <c r="A2727" t="s">
        <v>472</v>
      </c>
      <c r="B2727" t="s">
        <v>1659</v>
      </c>
      <c r="C2727" s="3">
        <v>41144</v>
      </c>
      <c r="D2727" s="3">
        <v>41150</v>
      </c>
      <c r="E2727" s="3">
        <v>0</v>
      </c>
      <c r="F2727" s="3">
        <v>0</v>
      </c>
      <c r="G2727" s="3">
        <v>6</v>
      </c>
      <c r="H2727" s="3">
        <v>41497.760000000002</v>
      </c>
      <c r="I2727" s="3">
        <v>3417.61</v>
      </c>
      <c r="J2727" s="3">
        <v>0</v>
      </c>
      <c r="K2727" s="3">
        <v>501.15</v>
      </c>
      <c r="L2727" s="3">
        <v>0</v>
      </c>
      <c r="M2727" s="3">
        <v>4848.18</v>
      </c>
      <c r="N2727" s="3">
        <v>0</v>
      </c>
      <c r="O2727" s="3">
        <v>0.3</v>
      </c>
      <c r="P2727" s="3">
        <v>50259</v>
      </c>
      <c r="Q2727" s="1">
        <v>45047</v>
      </c>
      <c r="R2727" t="s">
        <v>2410</v>
      </c>
    </row>
    <row r="2728" spans="1:18" x14ac:dyDescent="0.25">
      <c r="A2728" t="s">
        <v>474</v>
      </c>
      <c r="B2728" t="s">
        <v>475</v>
      </c>
      <c r="C2728" s="3">
        <v>41782</v>
      </c>
      <c r="D2728" s="3">
        <v>41782</v>
      </c>
      <c r="E2728" s="3">
        <v>0</v>
      </c>
      <c r="F2728" s="3">
        <v>0</v>
      </c>
      <c r="G2728" s="3">
        <v>0</v>
      </c>
      <c r="H2728" s="3">
        <v>41497.760000000002</v>
      </c>
      <c r="I2728" s="3">
        <v>3611.51</v>
      </c>
      <c r="J2728" s="3">
        <v>345.6</v>
      </c>
      <c r="K2728" s="3">
        <v>529.42999999999995</v>
      </c>
      <c r="L2728" s="3">
        <v>0</v>
      </c>
      <c r="M2728" s="3">
        <v>5123.25</v>
      </c>
      <c r="N2728" s="3">
        <v>-4590.21</v>
      </c>
      <c r="O2728" s="3">
        <v>0.66</v>
      </c>
      <c r="P2728" s="3">
        <v>46518</v>
      </c>
      <c r="Q2728" s="1">
        <v>45047</v>
      </c>
      <c r="R2728" t="s">
        <v>2411</v>
      </c>
    </row>
    <row r="2729" spans="1:18" x14ac:dyDescent="0.25">
      <c r="A2729" t="s">
        <v>476</v>
      </c>
      <c r="B2729" t="s">
        <v>477</v>
      </c>
      <c r="C2729" s="3">
        <v>41744</v>
      </c>
      <c r="D2729" s="3">
        <v>41744</v>
      </c>
      <c r="E2729" s="3">
        <v>0</v>
      </c>
      <c r="F2729" s="3">
        <v>0</v>
      </c>
      <c r="G2729" s="3">
        <v>0</v>
      </c>
      <c r="H2729" s="3">
        <v>41497.760000000002</v>
      </c>
      <c r="I2729" s="3">
        <v>3587.27</v>
      </c>
      <c r="J2729" s="3">
        <v>344.4</v>
      </c>
      <c r="K2729" s="3">
        <v>525.63</v>
      </c>
      <c r="L2729" s="3">
        <v>0</v>
      </c>
      <c r="M2729" s="3">
        <v>5088.87</v>
      </c>
      <c r="N2729" s="3">
        <v>-4586.58</v>
      </c>
      <c r="O2729" s="3">
        <v>0.65</v>
      </c>
      <c r="P2729" s="3">
        <v>46458</v>
      </c>
      <c r="Q2729" s="1">
        <v>45047</v>
      </c>
      <c r="R2729" t="s">
        <v>2412</v>
      </c>
    </row>
    <row r="2730" spans="1:18" x14ac:dyDescent="0.25">
      <c r="A2730" t="s">
        <v>478</v>
      </c>
      <c r="B2730" t="s">
        <v>479</v>
      </c>
      <c r="C2730" s="3">
        <v>275663</v>
      </c>
      <c r="D2730" s="3">
        <v>0</v>
      </c>
      <c r="E2730" s="3">
        <v>243732.92</v>
      </c>
      <c r="F2730" s="3" t="s">
        <v>72</v>
      </c>
      <c r="G2730" s="3">
        <v>0</v>
      </c>
      <c r="H2730" s="3">
        <v>41497.760000000002</v>
      </c>
      <c r="I2730" s="3">
        <v>3510.52</v>
      </c>
      <c r="J2730" s="3">
        <v>336</v>
      </c>
      <c r="K2730" s="3">
        <v>514.6</v>
      </c>
      <c r="L2730" s="3">
        <v>0</v>
      </c>
      <c r="M2730" s="3">
        <v>4979.99</v>
      </c>
      <c r="N2730" s="3">
        <v>0</v>
      </c>
      <c r="O2730" s="3">
        <v>0.48</v>
      </c>
      <c r="P2730" s="3">
        <v>338689</v>
      </c>
      <c r="Q2730" s="1">
        <v>45047</v>
      </c>
      <c r="R2730" t="s">
        <v>479</v>
      </c>
    </row>
    <row r="2731" spans="1:18" x14ac:dyDescent="0.25">
      <c r="A2731" t="s">
        <v>480</v>
      </c>
      <c r="B2731" t="s">
        <v>1109</v>
      </c>
      <c r="C2731" s="3">
        <v>62841</v>
      </c>
      <c r="D2731" s="3">
        <v>24000</v>
      </c>
      <c r="E2731" s="3">
        <v>38841</v>
      </c>
      <c r="F2731" s="3">
        <v>3026.17</v>
      </c>
      <c r="G2731" s="3">
        <v>0</v>
      </c>
      <c r="H2731" s="3">
        <v>41497.760000000002</v>
      </c>
      <c r="I2731" s="3">
        <v>3441.84</v>
      </c>
      <c r="J2731" s="3">
        <v>331.2</v>
      </c>
      <c r="K2731" s="3">
        <v>504.25</v>
      </c>
      <c r="L2731" s="3">
        <v>0</v>
      </c>
      <c r="M2731" s="3">
        <v>4882.5600000000004</v>
      </c>
      <c r="N2731" s="3">
        <v>0</v>
      </c>
      <c r="O2731" s="3">
        <v>0.22</v>
      </c>
      <c r="P2731" s="3">
        <v>92525</v>
      </c>
      <c r="Q2731" s="1">
        <v>45047</v>
      </c>
      <c r="R2731" t="s">
        <v>292</v>
      </c>
    </row>
    <row r="2732" spans="1:18" x14ac:dyDescent="0.25">
      <c r="A2732" t="s">
        <v>481</v>
      </c>
      <c r="B2732" t="s">
        <v>482</v>
      </c>
      <c r="C2732" s="3">
        <v>41438</v>
      </c>
      <c r="D2732" s="3">
        <v>41438</v>
      </c>
      <c r="E2732" s="3">
        <v>0</v>
      </c>
      <c r="F2732" s="3">
        <v>0</v>
      </c>
      <c r="G2732" s="3">
        <v>0</v>
      </c>
      <c r="H2732" s="3">
        <v>41497.760000000002</v>
      </c>
      <c r="I2732" s="3">
        <v>3397.41</v>
      </c>
      <c r="J2732" s="3">
        <v>325.2</v>
      </c>
      <c r="K2732" s="3">
        <v>498.04</v>
      </c>
      <c r="L2732" s="3">
        <v>0</v>
      </c>
      <c r="M2732" s="3">
        <v>4819.53</v>
      </c>
      <c r="N2732" s="3">
        <v>-4557.5200000000004</v>
      </c>
      <c r="O2732" s="3">
        <v>0.57999999999999996</v>
      </c>
      <c r="P2732" s="3">
        <v>45981</v>
      </c>
      <c r="Q2732" s="1">
        <v>45047</v>
      </c>
      <c r="R2732" t="s">
        <v>2413</v>
      </c>
    </row>
    <row r="2733" spans="1:18" x14ac:dyDescent="0.25">
      <c r="A2733" t="s">
        <v>483</v>
      </c>
      <c r="B2733" t="s">
        <v>484</v>
      </c>
      <c r="C2733" s="3">
        <v>45627</v>
      </c>
      <c r="D2733" s="3">
        <v>45627</v>
      </c>
      <c r="E2733" s="3">
        <v>0</v>
      </c>
      <c r="F2733" s="3">
        <v>0</v>
      </c>
      <c r="G2733" s="3">
        <v>0</v>
      </c>
      <c r="H2733" s="3">
        <v>41497.760000000002</v>
      </c>
      <c r="I2733" s="3">
        <v>3090.39</v>
      </c>
      <c r="J2733" s="3">
        <v>296.39999999999998</v>
      </c>
      <c r="K2733" s="3">
        <v>453.2</v>
      </c>
      <c r="L2733" s="3">
        <v>0</v>
      </c>
      <c r="M2733" s="3">
        <v>4383.99</v>
      </c>
      <c r="N2733" s="3">
        <v>-4510.3</v>
      </c>
      <c r="O2733" s="3">
        <v>0.56000000000000005</v>
      </c>
      <c r="P2733" s="3">
        <v>45212</v>
      </c>
      <c r="Q2733" s="1">
        <v>45047</v>
      </c>
      <c r="R2733" t="s">
        <v>2414</v>
      </c>
    </row>
    <row r="2734" spans="1:18" x14ac:dyDescent="0.25">
      <c r="A2734" t="s">
        <v>485</v>
      </c>
      <c r="B2734" t="s">
        <v>486</v>
      </c>
      <c r="C2734" s="3">
        <v>47612</v>
      </c>
      <c r="D2734" s="3">
        <v>47612</v>
      </c>
      <c r="E2734" s="3">
        <v>0</v>
      </c>
      <c r="F2734" s="3">
        <v>0</v>
      </c>
      <c r="G2734" s="3">
        <v>0</v>
      </c>
      <c r="H2734" s="3">
        <v>41497.760000000002</v>
      </c>
      <c r="I2734" s="3">
        <v>2916.68</v>
      </c>
      <c r="J2734" s="3">
        <v>278.39999999999998</v>
      </c>
      <c r="K2734" s="3">
        <v>427.34</v>
      </c>
      <c r="L2734" s="3">
        <v>0</v>
      </c>
      <c r="M2734" s="3">
        <v>4137.57</v>
      </c>
      <c r="N2734" s="3">
        <v>-4483.67</v>
      </c>
      <c r="O2734" s="3">
        <v>0.92</v>
      </c>
      <c r="P2734" s="3">
        <v>44775</v>
      </c>
      <c r="Q2734" s="1">
        <v>45047</v>
      </c>
      <c r="R2734" t="s">
        <v>2415</v>
      </c>
    </row>
    <row r="2735" spans="1:18" x14ac:dyDescent="0.25">
      <c r="A2735" t="s">
        <v>487</v>
      </c>
      <c r="B2735" t="s">
        <v>488</v>
      </c>
      <c r="C2735" s="3">
        <v>51555</v>
      </c>
      <c r="D2735" s="3">
        <v>51555</v>
      </c>
      <c r="E2735" s="3">
        <v>0</v>
      </c>
      <c r="F2735" s="3">
        <v>0</v>
      </c>
      <c r="G2735" s="3">
        <v>0</v>
      </c>
      <c r="H2735" s="3">
        <v>41497.760000000002</v>
      </c>
      <c r="I2735" s="3">
        <v>2860.12</v>
      </c>
      <c r="J2735" s="3">
        <v>274.8</v>
      </c>
      <c r="K2735" s="3">
        <v>419.06</v>
      </c>
      <c r="L2735" s="3">
        <v>0</v>
      </c>
      <c r="M2735" s="3">
        <v>4057.34</v>
      </c>
      <c r="N2735" s="3">
        <v>-4474.59</v>
      </c>
      <c r="O2735" s="3">
        <v>0.51</v>
      </c>
      <c r="P2735" s="3">
        <v>44635</v>
      </c>
      <c r="Q2735" s="1">
        <v>45047</v>
      </c>
      <c r="R2735" t="s">
        <v>2416</v>
      </c>
    </row>
    <row r="2736" spans="1:18" x14ac:dyDescent="0.25">
      <c r="A2736" t="s">
        <v>1148</v>
      </c>
      <c r="B2736" t="s">
        <v>1288</v>
      </c>
      <c r="C2736" s="3">
        <v>2612791</v>
      </c>
      <c r="D2736" s="3">
        <v>0</v>
      </c>
      <c r="E2736" s="3">
        <v>1603204.27</v>
      </c>
      <c r="F2736" s="3" t="s">
        <v>72</v>
      </c>
      <c r="G2736" s="3">
        <v>0</v>
      </c>
      <c r="H2736" s="3">
        <v>41497.760000000002</v>
      </c>
      <c r="I2736" s="3">
        <v>2876.28</v>
      </c>
      <c r="J2736" s="3">
        <v>276</v>
      </c>
      <c r="K2736" s="3">
        <v>421.47</v>
      </c>
      <c r="L2736" s="3">
        <v>0</v>
      </c>
      <c r="M2736" s="3">
        <v>4080.26</v>
      </c>
      <c r="N2736" s="3">
        <v>0</v>
      </c>
      <c r="O2736" s="3">
        <v>0.02</v>
      </c>
      <c r="P2736" s="3">
        <v>2742103</v>
      </c>
      <c r="Q2736" s="1">
        <v>45047</v>
      </c>
      <c r="R2736" t="s">
        <v>2417</v>
      </c>
    </row>
    <row r="2737" spans="1:18" x14ac:dyDescent="0.25">
      <c r="A2737" t="s">
        <v>491</v>
      </c>
      <c r="B2737" t="s">
        <v>1289</v>
      </c>
      <c r="C2737" s="3">
        <v>2642355</v>
      </c>
      <c r="D2737" s="3">
        <v>0</v>
      </c>
      <c r="E2737" s="3">
        <v>1620598.67</v>
      </c>
      <c r="F2737" s="3" t="s">
        <v>72</v>
      </c>
      <c r="G2737" s="3">
        <v>0</v>
      </c>
      <c r="H2737" s="3">
        <v>41497.760000000002</v>
      </c>
      <c r="I2737" s="3">
        <v>3021.71</v>
      </c>
      <c r="J2737" s="3">
        <v>289.2</v>
      </c>
      <c r="K2737" s="3">
        <v>442.86</v>
      </c>
      <c r="L2737" s="3">
        <v>0</v>
      </c>
      <c r="M2737" s="3">
        <v>4286.57</v>
      </c>
      <c r="N2737" s="3">
        <v>0</v>
      </c>
      <c r="O2737" s="3">
        <v>0.97</v>
      </c>
      <c r="P2737" s="3">
        <v>2772924</v>
      </c>
      <c r="Q2737" s="1">
        <v>45047</v>
      </c>
      <c r="R2737" t="s">
        <v>2418</v>
      </c>
    </row>
    <row r="2738" spans="1:18" x14ac:dyDescent="0.25">
      <c r="A2738" t="s">
        <v>493</v>
      </c>
      <c r="B2738" t="s">
        <v>494</v>
      </c>
      <c r="C2738" s="3">
        <v>41031</v>
      </c>
      <c r="D2738" s="3">
        <v>41031</v>
      </c>
      <c r="E2738" s="3">
        <v>0</v>
      </c>
      <c r="F2738" s="3">
        <v>0</v>
      </c>
      <c r="G2738" s="3">
        <v>0</v>
      </c>
      <c r="H2738" s="3">
        <v>41497.760000000002</v>
      </c>
      <c r="I2738" s="3">
        <v>3142.9</v>
      </c>
      <c r="J2738" s="3">
        <v>301.2</v>
      </c>
      <c r="K2738" s="3">
        <v>460.45</v>
      </c>
      <c r="L2738" s="3">
        <v>0</v>
      </c>
      <c r="M2738" s="3">
        <v>4458.49</v>
      </c>
      <c r="N2738" s="3">
        <v>-4518.17</v>
      </c>
      <c r="O2738" s="3">
        <v>0.37</v>
      </c>
      <c r="P2738" s="3">
        <v>45343</v>
      </c>
      <c r="Q2738" s="1">
        <v>45047</v>
      </c>
      <c r="R2738" t="s">
        <v>2419</v>
      </c>
    </row>
    <row r="2739" spans="1:18" x14ac:dyDescent="0.25">
      <c r="A2739" t="s">
        <v>495</v>
      </c>
      <c r="B2739" t="s">
        <v>496</v>
      </c>
      <c r="C2739" s="3">
        <v>40468</v>
      </c>
      <c r="D2739" s="3">
        <v>40468</v>
      </c>
      <c r="E2739" s="3">
        <v>0</v>
      </c>
      <c r="F2739" s="3">
        <v>0</v>
      </c>
      <c r="G2739" s="3">
        <v>0</v>
      </c>
      <c r="H2739" s="3">
        <v>41497.760000000002</v>
      </c>
      <c r="I2739" s="3">
        <v>2791.45</v>
      </c>
      <c r="J2739" s="3">
        <v>267.60000000000002</v>
      </c>
      <c r="K2739" s="3">
        <v>409.4</v>
      </c>
      <c r="L2739" s="3">
        <v>0</v>
      </c>
      <c r="M2739" s="3">
        <v>3959.92</v>
      </c>
      <c r="N2739" s="3">
        <v>-4464.3</v>
      </c>
      <c r="O2739" s="3">
        <v>0.17</v>
      </c>
      <c r="P2739" s="3">
        <v>44462</v>
      </c>
      <c r="Q2739" s="1">
        <v>45047</v>
      </c>
      <c r="R2739" t="s">
        <v>2420</v>
      </c>
    </row>
    <row r="2740" spans="1:18" x14ac:dyDescent="0.25">
      <c r="A2740" t="s">
        <v>497</v>
      </c>
      <c r="B2740" t="s">
        <v>498</v>
      </c>
      <c r="C2740" s="3">
        <v>40817</v>
      </c>
      <c r="D2740" s="3">
        <v>40817</v>
      </c>
      <c r="E2740" s="3">
        <v>0</v>
      </c>
      <c r="F2740" s="3">
        <v>0</v>
      </c>
      <c r="G2740" s="3">
        <v>0</v>
      </c>
      <c r="H2740" s="3">
        <v>41497.760000000002</v>
      </c>
      <c r="I2740" s="3">
        <v>3009.59</v>
      </c>
      <c r="J2740" s="3">
        <v>288</v>
      </c>
      <c r="K2740" s="3">
        <v>441.13</v>
      </c>
      <c r="L2740" s="3">
        <v>0</v>
      </c>
      <c r="M2740" s="3">
        <v>4269.38</v>
      </c>
      <c r="N2740" s="3">
        <v>-4497.59</v>
      </c>
      <c r="O2740" s="3">
        <v>0.73</v>
      </c>
      <c r="P2740" s="3">
        <v>45009</v>
      </c>
      <c r="Q2740" s="1">
        <v>45047</v>
      </c>
      <c r="R2740" t="s">
        <v>2421</v>
      </c>
    </row>
    <row r="2741" spans="1:18" x14ac:dyDescent="0.25">
      <c r="A2741" t="s">
        <v>499</v>
      </c>
      <c r="B2741" t="s">
        <v>500</v>
      </c>
      <c r="C2741" s="3">
        <v>45222</v>
      </c>
      <c r="D2741" s="3">
        <v>45222</v>
      </c>
      <c r="E2741" s="3">
        <v>0</v>
      </c>
      <c r="F2741" s="3">
        <v>0</v>
      </c>
      <c r="G2741" s="3">
        <v>0</v>
      </c>
      <c r="H2741" s="3">
        <v>41497.760000000002</v>
      </c>
      <c r="I2741" s="3">
        <v>3211.58</v>
      </c>
      <c r="J2741" s="3">
        <v>308.39999999999998</v>
      </c>
      <c r="K2741" s="3">
        <v>470.45</v>
      </c>
      <c r="L2741" s="3">
        <v>0</v>
      </c>
      <c r="M2741" s="3">
        <v>4555.91</v>
      </c>
      <c r="N2741" s="3">
        <v>0</v>
      </c>
      <c r="O2741" s="3">
        <v>0.9</v>
      </c>
      <c r="P2741" s="3">
        <v>50045</v>
      </c>
      <c r="Q2741" s="1">
        <v>45047</v>
      </c>
      <c r="R2741" t="s">
        <v>500</v>
      </c>
    </row>
    <row r="2742" spans="1:18" x14ac:dyDescent="0.25">
      <c r="A2742" t="s">
        <v>501</v>
      </c>
      <c r="B2742" t="s">
        <v>1149</v>
      </c>
      <c r="C2742" s="3">
        <v>40618</v>
      </c>
      <c r="D2742" s="3">
        <v>40618</v>
      </c>
      <c r="E2742" s="3">
        <v>0</v>
      </c>
      <c r="F2742" s="3">
        <v>0</v>
      </c>
      <c r="G2742" s="3">
        <v>0</v>
      </c>
      <c r="H2742" s="3">
        <v>41497.760000000002</v>
      </c>
      <c r="I2742" s="3">
        <v>2884.36</v>
      </c>
      <c r="J2742" s="3">
        <v>277.2</v>
      </c>
      <c r="K2742" s="3">
        <v>422.85</v>
      </c>
      <c r="L2742" s="3">
        <v>0</v>
      </c>
      <c r="M2742" s="3">
        <v>4091.73</v>
      </c>
      <c r="N2742" s="3">
        <v>-4478.82</v>
      </c>
      <c r="O2742" s="3">
        <v>0.92</v>
      </c>
      <c r="P2742" s="3">
        <v>44696</v>
      </c>
      <c r="Q2742" s="1">
        <v>45047</v>
      </c>
      <c r="R2742" t="s">
        <v>502</v>
      </c>
    </row>
    <row r="2743" spans="1:18" x14ac:dyDescent="0.25">
      <c r="A2743" t="s">
        <v>503</v>
      </c>
      <c r="B2743" t="s">
        <v>1150</v>
      </c>
      <c r="C2743" s="3">
        <v>100914</v>
      </c>
      <c r="D2743" s="3">
        <v>64000</v>
      </c>
      <c r="E2743" s="3">
        <v>36914</v>
      </c>
      <c r="F2743" s="3">
        <v>2816.04</v>
      </c>
      <c r="G2743" s="3">
        <v>0</v>
      </c>
      <c r="H2743" s="3">
        <v>41497.760000000002</v>
      </c>
      <c r="I2743" s="3">
        <v>2464.23</v>
      </c>
      <c r="J2743" s="3">
        <v>0</v>
      </c>
      <c r="K2743" s="3">
        <v>361.11</v>
      </c>
      <c r="L2743" s="3">
        <v>0</v>
      </c>
      <c r="M2743" s="3">
        <v>3495.73</v>
      </c>
      <c r="N2743" s="3">
        <v>16014.12</v>
      </c>
      <c r="O2743" s="3">
        <v>0.01</v>
      </c>
      <c r="P2743" s="3">
        <v>103563</v>
      </c>
      <c r="Q2743" s="1">
        <v>45047</v>
      </c>
      <c r="R2743" t="s">
        <v>2580</v>
      </c>
    </row>
    <row r="2744" spans="1:18" x14ac:dyDescent="0.25">
      <c r="A2744" t="s">
        <v>505</v>
      </c>
      <c r="B2744" t="s">
        <v>500</v>
      </c>
      <c r="C2744" s="3">
        <v>44876</v>
      </c>
      <c r="D2744" s="3">
        <v>44876</v>
      </c>
      <c r="E2744" s="3">
        <v>0</v>
      </c>
      <c r="F2744" s="3">
        <v>0</v>
      </c>
      <c r="G2744" s="3">
        <v>0</v>
      </c>
      <c r="H2744" s="3">
        <v>41497.760000000002</v>
      </c>
      <c r="I2744" s="3">
        <v>3013.63</v>
      </c>
      <c r="J2744" s="3">
        <v>288</v>
      </c>
      <c r="K2744" s="3">
        <v>441.48</v>
      </c>
      <c r="L2744" s="3">
        <v>0</v>
      </c>
      <c r="M2744" s="3">
        <v>4275.1099999999997</v>
      </c>
      <c r="N2744" s="3">
        <v>0</v>
      </c>
      <c r="O2744" s="3">
        <v>0.02</v>
      </c>
      <c r="P2744" s="3">
        <v>49516</v>
      </c>
      <c r="Q2744" s="1">
        <v>45047</v>
      </c>
      <c r="R2744" t="s">
        <v>500</v>
      </c>
    </row>
    <row r="2745" spans="1:18" x14ac:dyDescent="0.25">
      <c r="A2745" t="s">
        <v>506</v>
      </c>
      <c r="B2745" t="s">
        <v>1291</v>
      </c>
      <c r="C2745" s="3">
        <v>806391</v>
      </c>
      <c r="D2745" s="3">
        <v>0</v>
      </c>
      <c r="E2745" s="3">
        <v>592995.69999999995</v>
      </c>
      <c r="F2745" s="3" t="s">
        <v>72</v>
      </c>
      <c r="G2745" s="3">
        <v>0</v>
      </c>
      <c r="H2745" s="3">
        <v>41497.760000000002</v>
      </c>
      <c r="I2745" s="3">
        <v>3369.13</v>
      </c>
      <c r="J2745" s="3">
        <v>322.8</v>
      </c>
      <c r="K2745" s="3">
        <v>493.9</v>
      </c>
      <c r="L2745" s="3">
        <v>0</v>
      </c>
      <c r="M2745" s="3">
        <v>4779.41</v>
      </c>
      <c r="N2745" s="3">
        <v>0</v>
      </c>
      <c r="O2745" s="3">
        <v>0.21</v>
      </c>
      <c r="P2745" s="3">
        <v>886504</v>
      </c>
      <c r="Q2745" s="1">
        <v>45047</v>
      </c>
      <c r="R2745" t="s">
        <v>2422</v>
      </c>
    </row>
    <row r="2746" spans="1:18" x14ac:dyDescent="0.25">
      <c r="A2746" t="s">
        <v>508</v>
      </c>
      <c r="B2746" t="s">
        <v>509</v>
      </c>
      <c r="C2746" s="3">
        <v>40876</v>
      </c>
      <c r="D2746" s="3">
        <v>40876</v>
      </c>
      <c r="E2746" s="3">
        <v>0</v>
      </c>
      <c r="F2746" s="3">
        <v>0</v>
      </c>
      <c r="G2746" s="3">
        <v>0</v>
      </c>
      <c r="H2746" s="3">
        <v>41497.760000000002</v>
      </c>
      <c r="I2746" s="3">
        <v>3045.95</v>
      </c>
      <c r="J2746" s="3">
        <v>291.60000000000002</v>
      </c>
      <c r="K2746" s="3">
        <v>446.31</v>
      </c>
      <c r="L2746" s="3">
        <v>0</v>
      </c>
      <c r="M2746" s="3">
        <v>4320.95</v>
      </c>
      <c r="N2746" s="3">
        <v>-4503.04</v>
      </c>
      <c r="O2746" s="3">
        <v>0.47</v>
      </c>
      <c r="P2746" s="3">
        <v>45100</v>
      </c>
      <c r="Q2746" s="1">
        <v>45047</v>
      </c>
      <c r="R2746" t="s">
        <v>2423</v>
      </c>
    </row>
    <row r="2747" spans="1:18" x14ac:dyDescent="0.25">
      <c r="A2747" t="s">
        <v>510</v>
      </c>
      <c r="B2747" t="s">
        <v>1390</v>
      </c>
      <c r="C2747" s="3">
        <v>41226</v>
      </c>
      <c r="D2747" s="3">
        <v>41226</v>
      </c>
      <c r="E2747" s="3">
        <v>0</v>
      </c>
      <c r="F2747" s="3">
        <v>0</v>
      </c>
      <c r="G2747" s="3">
        <v>0</v>
      </c>
      <c r="H2747" s="3">
        <v>41497.760000000002</v>
      </c>
      <c r="I2747" s="3">
        <v>3264.1</v>
      </c>
      <c r="J2747" s="3">
        <v>313.2</v>
      </c>
      <c r="K2747" s="3">
        <v>478.38</v>
      </c>
      <c r="L2747" s="3">
        <v>0</v>
      </c>
      <c r="M2747" s="3">
        <v>4630.41</v>
      </c>
      <c r="N2747" s="3">
        <v>-4536.9399999999996</v>
      </c>
      <c r="O2747" s="3">
        <v>0.09</v>
      </c>
      <c r="P2747" s="3">
        <v>45647</v>
      </c>
      <c r="Q2747" s="1">
        <v>45047</v>
      </c>
      <c r="R2747" t="s">
        <v>511</v>
      </c>
    </row>
    <row r="2748" spans="1:18" x14ac:dyDescent="0.25">
      <c r="A2748" t="s">
        <v>512</v>
      </c>
      <c r="B2748" t="s">
        <v>1292</v>
      </c>
      <c r="C2748" s="3">
        <v>2377606</v>
      </c>
      <c r="D2748" s="3">
        <v>0</v>
      </c>
      <c r="E2748" s="3">
        <v>1472891.49</v>
      </c>
      <c r="F2748" s="3" t="s">
        <v>72</v>
      </c>
      <c r="G2748" s="3">
        <v>0</v>
      </c>
      <c r="H2748" s="3">
        <v>41497.760000000002</v>
      </c>
      <c r="I2748" s="3">
        <v>3171.18</v>
      </c>
      <c r="J2748" s="3">
        <v>303.60000000000002</v>
      </c>
      <c r="K2748" s="3">
        <v>464.59</v>
      </c>
      <c r="L2748" s="3">
        <v>0</v>
      </c>
      <c r="M2748" s="3">
        <v>4498.6099999999997</v>
      </c>
      <c r="N2748" s="3">
        <v>0</v>
      </c>
      <c r="O2748" s="3">
        <v>0.69</v>
      </c>
      <c r="P2748" s="3">
        <v>2501187</v>
      </c>
      <c r="Q2748" s="1">
        <v>45047</v>
      </c>
      <c r="R2748" t="s">
        <v>2424</v>
      </c>
    </row>
    <row r="2749" spans="1:18" x14ac:dyDescent="0.25">
      <c r="A2749" t="s">
        <v>514</v>
      </c>
      <c r="B2749" t="s">
        <v>515</v>
      </c>
      <c r="C2749" s="3">
        <v>41095</v>
      </c>
      <c r="D2749" s="3">
        <v>41100</v>
      </c>
      <c r="E2749" s="3">
        <v>0</v>
      </c>
      <c r="F2749" s="3">
        <v>0</v>
      </c>
      <c r="G2749" s="3">
        <v>5</v>
      </c>
      <c r="H2749" s="3">
        <v>41497.760000000002</v>
      </c>
      <c r="I2749" s="3">
        <v>3215.62</v>
      </c>
      <c r="J2749" s="3">
        <v>308.39999999999998</v>
      </c>
      <c r="K2749" s="3">
        <v>471.48</v>
      </c>
      <c r="L2749" s="3">
        <v>0</v>
      </c>
      <c r="M2749" s="3">
        <v>4561.6400000000003</v>
      </c>
      <c r="N2749" s="3">
        <v>-4529.67</v>
      </c>
      <c r="O2749" s="3">
        <v>0.77</v>
      </c>
      <c r="P2749" s="3">
        <v>45521</v>
      </c>
      <c r="Q2749" s="1">
        <v>45047</v>
      </c>
      <c r="R2749" t="s">
        <v>2425</v>
      </c>
    </row>
    <row r="2750" spans="1:18" x14ac:dyDescent="0.25">
      <c r="A2750" t="s">
        <v>516</v>
      </c>
      <c r="B2750" t="s">
        <v>1681</v>
      </c>
      <c r="C2750" s="3">
        <v>41206</v>
      </c>
      <c r="D2750" s="3">
        <v>41206</v>
      </c>
      <c r="E2750" s="3">
        <v>0</v>
      </c>
      <c r="F2750" s="3">
        <v>0</v>
      </c>
      <c r="G2750" s="3">
        <v>0</v>
      </c>
      <c r="H2750" s="3">
        <v>41497.760000000002</v>
      </c>
      <c r="I2750" s="3">
        <v>3251.98</v>
      </c>
      <c r="J2750" s="3">
        <v>312</v>
      </c>
      <c r="K2750" s="3">
        <v>476.66</v>
      </c>
      <c r="L2750" s="3">
        <v>0</v>
      </c>
      <c r="M2750" s="3">
        <v>4613.22</v>
      </c>
      <c r="N2750" s="3">
        <v>-4535.12</v>
      </c>
      <c r="O2750" s="3">
        <v>0.5</v>
      </c>
      <c r="P2750" s="3">
        <v>45617</v>
      </c>
      <c r="Q2750" s="1">
        <v>45047</v>
      </c>
      <c r="R2750" t="s">
        <v>2426</v>
      </c>
    </row>
    <row r="2751" spans="1:18" x14ac:dyDescent="0.25">
      <c r="A2751" t="s">
        <v>518</v>
      </c>
      <c r="B2751" t="s">
        <v>519</v>
      </c>
      <c r="C2751" s="3">
        <v>40580</v>
      </c>
      <c r="D2751" s="3">
        <v>40580</v>
      </c>
      <c r="E2751" s="3">
        <v>0</v>
      </c>
      <c r="F2751" s="3">
        <v>0</v>
      </c>
      <c r="G2751" s="3">
        <v>0</v>
      </c>
      <c r="H2751" s="3">
        <v>41497.760000000002</v>
      </c>
      <c r="I2751" s="3">
        <v>3247.94</v>
      </c>
      <c r="J2751" s="3">
        <v>312</v>
      </c>
      <c r="K2751" s="3">
        <v>476.31</v>
      </c>
      <c r="L2751" s="3">
        <v>0</v>
      </c>
      <c r="M2751" s="3">
        <v>4607.49</v>
      </c>
      <c r="N2751" s="3">
        <v>-4534.5200000000004</v>
      </c>
      <c r="O2751" s="3">
        <v>0.02</v>
      </c>
      <c r="P2751" s="3">
        <v>45607</v>
      </c>
      <c r="Q2751" s="1">
        <v>45047</v>
      </c>
      <c r="R2751" t="s">
        <v>2427</v>
      </c>
    </row>
    <row r="2752" spans="1:18" x14ac:dyDescent="0.25">
      <c r="A2752" t="s">
        <v>520</v>
      </c>
      <c r="B2752" t="s">
        <v>519</v>
      </c>
      <c r="C2752" s="3">
        <v>41329</v>
      </c>
      <c r="D2752" s="3">
        <v>41329</v>
      </c>
      <c r="E2752" s="3">
        <v>0</v>
      </c>
      <c r="F2752" s="3">
        <v>0</v>
      </c>
      <c r="G2752" s="3">
        <v>0</v>
      </c>
      <c r="H2752" s="3">
        <v>41497.760000000002</v>
      </c>
      <c r="I2752" s="3">
        <v>3328.73</v>
      </c>
      <c r="J2752" s="3">
        <v>319.2</v>
      </c>
      <c r="K2752" s="3">
        <v>487.69</v>
      </c>
      <c r="L2752" s="3">
        <v>0</v>
      </c>
      <c r="M2752" s="3">
        <v>4722.1000000000004</v>
      </c>
      <c r="N2752" s="3">
        <v>-4546.62</v>
      </c>
      <c r="O2752" s="3">
        <v>0.14000000000000001</v>
      </c>
      <c r="P2752" s="3">
        <v>45809</v>
      </c>
      <c r="Q2752" s="1">
        <v>45047</v>
      </c>
      <c r="R2752" t="s">
        <v>2427</v>
      </c>
    </row>
    <row r="2753" spans="1:18" x14ac:dyDescent="0.25">
      <c r="A2753" t="s">
        <v>521</v>
      </c>
      <c r="B2753" t="s">
        <v>1391</v>
      </c>
      <c r="C2753" s="3">
        <v>45095</v>
      </c>
      <c r="D2753" s="3">
        <v>45837</v>
      </c>
      <c r="E2753" s="3">
        <v>0</v>
      </c>
      <c r="F2753" s="3">
        <v>742</v>
      </c>
      <c r="G2753" s="3">
        <v>742</v>
      </c>
      <c r="H2753" s="3">
        <v>41497.760000000002</v>
      </c>
      <c r="I2753" s="3">
        <v>3138.86</v>
      </c>
      <c r="J2753" s="3">
        <v>301.2</v>
      </c>
      <c r="K2753" s="3">
        <v>460.1</v>
      </c>
      <c r="L2753" s="3">
        <v>0</v>
      </c>
      <c r="M2753" s="3">
        <v>4452.76</v>
      </c>
      <c r="N2753" s="3">
        <v>0</v>
      </c>
      <c r="O2753" s="3">
        <v>0.32</v>
      </c>
      <c r="P2753" s="3">
        <v>49851</v>
      </c>
      <c r="Q2753" s="1">
        <v>45047</v>
      </c>
      <c r="R2753" t="s">
        <v>2428</v>
      </c>
    </row>
    <row r="2754" spans="1:18" x14ac:dyDescent="0.25">
      <c r="A2754" t="s">
        <v>523</v>
      </c>
      <c r="B2754" t="s">
        <v>1392</v>
      </c>
      <c r="C2754" s="3">
        <v>44934</v>
      </c>
      <c r="D2754" s="3">
        <v>45673</v>
      </c>
      <c r="E2754" s="3">
        <v>0</v>
      </c>
      <c r="F2754" s="3">
        <v>739</v>
      </c>
      <c r="G2754" s="3">
        <v>739</v>
      </c>
      <c r="H2754" s="3">
        <v>41497.760000000002</v>
      </c>
      <c r="I2754" s="3">
        <v>3045.95</v>
      </c>
      <c r="J2754" s="3">
        <v>292.8</v>
      </c>
      <c r="K2754" s="3">
        <v>446.65</v>
      </c>
      <c r="L2754" s="3">
        <v>0</v>
      </c>
      <c r="M2754" s="3">
        <v>4320.95</v>
      </c>
      <c r="N2754" s="3">
        <v>0</v>
      </c>
      <c r="O2754" s="3">
        <v>0.89</v>
      </c>
      <c r="P2754" s="3">
        <v>49605</v>
      </c>
      <c r="Q2754" s="1">
        <v>45047</v>
      </c>
      <c r="R2754" t="s">
        <v>2429</v>
      </c>
    </row>
    <row r="2755" spans="1:18" x14ac:dyDescent="0.25">
      <c r="A2755" t="s">
        <v>525</v>
      </c>
      <c r="B2755" t="s">
        <v>1687</v>
      </c>
      <c r="C2755" s="3">
        <v>47493</v>
      </c>
      <c r="D2755" s="3">
        <v>47493</v>
      </c>
      <c r="E2755" s="3">
        <v>0</v>
      </c>
      <c r="F2755" s="3">
        <v>0</v>
      </c>
      <c r="G2755" s="3">
        <v>0</v>
      </c>
      <c r="H2755" s="3">
        <v>41497.760000000002</v>
      </c>
      <c r="I2755" s="3">
        <v>3021.71</v>
      </c>
      <c r="J2755" s="3">
        <v>0</v>
      </c>
      <c r="K2755" s="3">
        <v>442.86</v>
      </c>
      <c r="L2755" s="3">
        <v>0</v>
      </c>
      <c r="M2755" s="3">
        <v>4286.57</v>
      </c>
      <c r="N2755" s="3">
        <v>10014.709999999999</v>
      </c>
      <c r="O2755" s="3">
        <v>0.39</v>
      </c>
      <c r="P2755" s="3">
        <v>59264</v>
      </c>
      <c r="Q2755" s="1">
        <v>45047</v>
      </c>
      <c r="R2755" t="s">
        <v>2430</v>
      </c>
    </row>
    <row r="2756" spans="1:18" x14ac:dyDescent="0.25">
      <c r="A2756" t="s">
        <v>527</v>
      </c>
      <c r="B2756" t="s">
        <v>1293</v>
      </c>
      <c r="C2756" s="3">
        <v>40643</v>
      </c>
      <c r="D2756" s="3">
        <v>41321</v>
      </c>
      <c r="E2756" s="3">
        <v>0</v>
      </c>
      <c r="F2756" s="3">
        <v>678</v>
      </c>
      <c r="G2756" s="3">
        <v>678</v>
      </c>
      <c r="H2756" s="3">
        <v>41497.760000000002</v>
      </c>
      <c r="I2756" s="3">
        <v>2900.52</v>
      </c>
      <c r="J2756" s="3">
        <v>278.39999999999998</v>
      </c>
      <c r="K2756" s="3">
        <v>425.27</v>
      </c>
      <c r="L2756" s="3">
        <v>0</v>
      </c>
      <c r="M2756" s="3">
        <v>4114.6499999999996</v>
      </c>
      <c r="N2756" s="3">
        <v>0</v>
      </c>
      <c r="O2756" s="3">
        <v>0.4</v>
      </c>
      <c r="P2756" s="3">
        <v>49217</v>
      </c>
      <c r="Q2756" s="1">
        <v>45047</v>
      </c>
      <c r="R2756" t="s">
        <v>2431</v>
      </c>
    </row>
    <row r="2757" spans="1:18" x14ac:dyDescent="0.25">
      <c r="A2757" t="s">
        <v>529</v>
      </c>
      <c r="B2757" t="s">
        <v>530</v>
      </c>
      <c r="C2757" s="3">
        <v>41309</v>
      </c>
      <c r="D2757" s="3">
        <v>41309</v>
      </c>
      <c r="E2757" s="3">
        <v>0</v>
      </c>
      <c r="F2757" s="3">
        <v>0</v>
      </c>
      <c r="G2757" s="3">
        <v>0</v>
      </c>
      <c r="H2757" s="3">
        <v>41497.760000000002</v>
      </c>
      <c r="I2757" s="3">
        <v>3316.61</v>
      </c>
      <c r="J2757" s="3">
        <v>318</v>
      </c>
      <c r="K2757" s="3">
        <v>486.31</v>
      </c>
      <c r="L2757" s="3">
        <v>0</v>
      </c>
      <c r="M2757" s="3">
        <v>4704.91</v>
      </c>
      <c r="N2757" s="3">
        <v>-4545.41</v>
      </c>
      <c r="O2757" s="3">
        <v>0.82</v>
      </c>
      <c r="P2757" s="3">
        <v>45779</v>
      </c>
      <c r="Q2757" s="1">
        <v>45047</v>
      </c>
      <c r="R2757" t="s">
        <v>2432</v>
      </c>
    </row>
    <row r="2758" spans="1:18" x14ac:dyDescent="0.25">
      <c r="A2758" t="s">
        <v>531</v>
      </c>
      <c r="B2758" t="s">
        <v>1690</v>
      </c>
      <c r="C2758" s="3">
        <v>61538</v>
      </c>
      <c r="D2758" s="3">
        <v>61538</v>
      </c>
      <c r="E2758" s="3">
        <v>0</v>
      </c>
      <c r="F2758" s="3">
        <v>0</v>
      </c>
      <c r="G2758" s="3">
        <v>0</v>
      </c>
      <c r="H2758" s="3">
        <v>41497.760000000002</v>
      </c>
      <c r="I2758" s="3">
        <v>3146.94</v>
      </c>
      <c r="J2758" s="3">
        <v>302.39999999999998</v>
      </c>
      <c r="K2758" s="3">
        <v>461.14</v>
      </c>
      <c r="L2758" s="3">
        <v>0</v>
      </c>
      <c r="M2758" s="3">
        <v>4464.22</v>
      </c>
      <c r="N2758" s="3">
        <v>-4518.78</v>
      </c>
      <c r="O2758" s="3">
        <v>0.32</v>
      </c>
      <c r="P2758" s="3">
        <v>45354</v>
      </c>
      <c r="Q2758" s="1">
        <v>45047</v>
      </c>
      <c r="R2758" t="s">
        <v>2433</v>
      </c>
    </row>
    <row r="2759" spans="1:18" x14ac:dyDescent="0.25">
      <c r="A2759" t="s">
        <v>533</v>
      </c>
      <c r="B2759" t="s">
        <v>364</v>
      </c>
      <c r="C2759" s="3">
        <v>96709</v>
      </c>
      <c r="D2759" s="3">
        <v>45603.88</v>
      </c>
      <c r="E2759" s="3">
        <v>51105.120000000003</v>
      </c>
      <c r="F2759" s="3">
        <v>2555.2600000000002</v>
      </c>
      <c r="G2759" s="3">
        <v>0</v>
      </c>
      <c r="H2759" s="3">
        <v>41497.760000000002</v>
      </c>
      <c r="I2759" s="3">
        <v>5740.45</v>
      </c>
      <c r="J2759" s="3">
        <v>549.6</v>
      </c>
      <c r="K2759" s="3">
        <v>841.57</v>
      </c>
      <c r="L2759" s="3">
        <v>0</v>
      </c>
      <c r="M2759" s="3">
        <v>8143.34</v>
      </c>
      <c r="N2759" s="3">
        <v>0</v>
      </c>
      <c r="O2759" s="3">
        <v>0.9</v>
      </c>
      <c r="P2759" s="3">
        <v>110434</v>
      </c>
      <c r="Q2759" s="1">
        <v>45047</v>
      </c>
      <c r="R2759" t="s">
        <v>364</v>
      </c>
    </row>
    <row r="2760" spans="1:18" x14ac:dyDescent="0.25">
      <c r="A2760" t="s">
        <v>534</v>
      </c>
      <c r="B2760" t="s">
        <v>364</v>
      </c>
      <c r="C2760" s="3">
        <v>99481</v>
      </c>
      <c r="D2760" s="3">
        <v>46897.88</v>
      </c>
      <c r="E2760" s="3">
        <v>52583.12</v>
      </c>
      <c r="F2760" s="3">
        <v>2629.16</v>
      </c>
      <c r="G2760" s="3">
        <v>0</v>
      </c>
      <c r="H2760" s="3">
        <v>41497.760000000002</v>
      </c>
      <c r="I2760" s="3">
        <v>6552.43</v>
      </c>
      <c r="J2760" s="3">
        <v>627.6</v>
      </c>
      <c r="K2760" s="3">
        <v>960.56</v>
      </c>
      <c r="L2760" s="3">
        <v>0</v>
      </c>
      <c r="M2760" s="3">
        <v>9295.2099999999991</v>
      </c>
      <c r="N2760" s="3">
        <v>0</v>
      </c>
      <c r="O2760" s="3">
        <v>0.16</v>
      </c>
      <c r="P2760" s="3">
        <v>114146</v>
      </c>
      <c r="Q2760" s="1">
        <v>45047</v>
      </c>
      <c r="R2760" t="s">
        <v>364</v>
      </c>
    </row>
    <row r="2761" spans="1:18" x14ac:dyDescent="0.25">
      <c r="A2761" t="s">
        <v>535</v>
      </c>
      <c r="B2761" t="s">
        <v>1294</v>
      </c>
      <c r="C2761" s="3">
        <v>137922</v>
      </c>
      <c r="D2761" s="3">
        <v>0</v>
      </c>
      <c r="E2761" s="3">
        <v>130051.25</v>
      </c>
      <c r="F2761" s="3">
        <v>14373.31</v>
      </c>
      <c r="G2761" s="3">
        <v>0</v>
      </c>
      <c r="H2761" s="3">
        <v>41497.760000000002</v>
      </c>
      <c r="I2761" s="3">
        <v>4649.72</v>
      </c>
      <c r="J2761" s="3">
        <v>444</v>
      </c>
      <c r="K2761" s="3">
        <v>681.19</v>
      </c>
      <c r="L2761" s="3">
        <v>0</v>
      </c>
      <c r="M2761" s="3">
        <v>6596.04</v>
      </c>
      <c r="N2761" s="3">
        <v>0</v>
      </c>
      <c r="O2761" s="3">
        <v>0.73</v>
      </c>
      <c r="P2761" s="3">
        <v>198294</v>
      </c>
      <c r="Q2761" s="1">
        <v>45047</v>
      </c>
      <c r="R2761" t="s">
        <v>364</v>
      </c>
    </row>
    <row r="2762" spans="1:18" x14ac:dyDescent="0.25">
      <c r="A2762" t="s">
        <v>536</v>
      </c>
      <c r="B2762" t="s">
        <v>107</v>
      </c>
      <c r="C2762" s="3">
        <v>89763</v>
      </c>
      <c r="D2762" s="3">
        <v>42362.879999999997</v>
      </c>
      <c r="E2762" s="3">
        <v>47400.12</v>
      </c>
      <c r="F2762" s="3">
        <v>2370.0100000000002</v>
      </c>
      <c r="G2762" s="3">
        <v>0</v>
      </c>
      <c r="H2762" s="3">
        <v>41497.760000000002</v>
      </c>
      <c r="I2762" s="3">
        <v>3704.43</v>
      </c>
      <c r="J2762" s="3">
        <v>355.2</v>
      </c>
      <c r="K2762" s="3">
        <v>543.22</v>
      </c>
      <c r="L2762" s="3">
        <v>0</v>
      </c>
      <c r="M2762" s="3">
        <v>5255.06</v>
      </c>
      <c r="N2762" s="3">
        <v>0</v>
      </c>
      <c r="O2762" s="3">
        <v>0.2</v>
      </c>
      <c r="P2762" s="3">
        <v>101126</v>
      </c>
      <c r="Q2762" s="1">
        <v>45047</v>
      </c>
      <c r="R2762" t="s">
        <v>107</v>
      </c>
    </row>
    <row r="2763" spans="1:18" x14ac:dyDescent="0.25">
      <c r="A2763" t="s">
        <v>537</v>
      </c>
      <c r="B2763" t="s">
        <v>107</v>
      </c>
      <c r="C2763" s="3">
        <v>94227</v>
      </c>
      <c r="D2763" s="3">
        <v>44445.88</v>
      </c>
      <c r="E2763" s="3">
        <v>49781.120000000003</v>
      </c>
      <c r="F2763" s="3">
        <v>2489.06</v>
      </c>
      <c r="G2763" s="3">
        <v>0</v>
      </c>
      <c r="H2763" s="3">
        <v>41497.760000000002</v>
      </c>
      <c r="I2763" s="3">
        <v>5013.3</v>
      </c>
      <c r="J2763" s="3">
        <v>480</v>
      </c>
      <c r="K2763" s="3">
        <v>734.65</v>
      </c>
      <c r="L2763" s="3">
        <v>0</v>
      </c>
      <c r="M2763" s="3">
        <v>7111.81</v>
      </c>
      <c r="N2763" s="3">
        <v>0</v>
      </c>
      <c r="O2763" s="3">
        <v>0.3</v>
      </c>
      <c r="P2763" s="3">
        <v>107108</v>
      </c>
      <c r="Q2763" s="1">
        <v>45047</v>
      </c>
      <c r="R2763" t="s">
        <v>107</v>
      </c>
    </row>
    <row r="2764" spans="1:18" x14ac:dyDescent="0.25">
      <c r="A2764" t="s">
        <v>538</v>
      </c>
      <c r="B2764" t="s">
        <v>539</v>
      </c>
      <c r="C2764" s="3">
        <v>89631</v>
      </c>
      <c r="D2764" s="3">
        <v>90000</v>
      </c>
      <c r="E2764" s="3">
        <v>0</v>
      </c>
      <c r="F2764" s="3">
        <v>0</v>
      </c>
      <c r="G2764" s="3">
        <v>369</v>
      </c>
      <c r="H2764" s="3">
        <v>41497.760000000002</v>
      </c>
      <c r="I2764" s="3">
        <v>5086.01</v>
      </c>
      <c r="J2764" s="3">
        <v>487.2</v>
      </c>
      <c r="K2764" s="3">
        <v>745.34</v>
      </c>
      <c r="L2764" s="3">
        <v>0</v>
      </c>
      <c r="M2764" s="3">
        <v>7214.96</v>
      </c>
      <c r="N2764" s="3">
        <v>0</v>
      </c>
      <c r="O2764" s="3">
        <v>0.73</v>
      </c>
      <c r="P2764" s="3">
        <v>54663</v>
      </c>
      <c r="Q2764" s="1">
        <v>45047</v>
      </c>
      <c r="R2764" t="s">
        <v>539</v>
      </c>
    </row>
    <row r="2765" spans="1:18" x14ac:dyDescent="0.25">
      <c r="A2765" t="s">
        <v>540</v>
      </c>
      <c r="B2765" t="s">
        <v>35</v>
      </c>
      <c r="C2765" s="3">
        <v>45218</v>
      </c>
      <c r="D2765" s="3">
        <v>45218</v>
      </c>
      <c r="E2765" s="3">
        <v>0</v>
      </c>
      <c r="F2765" s="3">
        <v>0</v>
      </c>
      <c r="G2765" s="3">
        <v>0</v>
      </c>
      <c r="H2765" s="3">
        <v>41497.760000000002</v>
      </c>
      <c r="I2765" s="3">
        <v>5756.61</v>
      </c>
      <c r="J2765" s="3">
        <v>550.79999999999995</v>
      </c>
      <c r="K2765" s="3">
        <v>843.64</v>
      </c>
      <c r="L2765" s="3">
        <v>0</v>
      </c>
      <c r="M2765" s="3">
        <v>8166.26</v>
      </c>
      <c r="N2765" s="3">
        <v>-4919.5200000000004</v>
      </c>
      <c r="O2765" s="3">
        <v>0.45</v>
      </c>
      <c r="P2765" s="3">
        <v>51896</v>
      </c>
      <c r="Q2765" s="1">
        <v>45047</v>
      </c>
      <c r="R2765" t="s">
        <v>2273</v>
      </c>
    </row>
    <row r="2766" spans="1:18" x14ac:dyDescent="0.25">
      <c r="A2766" t="s">
        <v>541</v>
      </c>
      <c r="B2766" t="s">
        <v>542</v>
      </c>
      <c r="C2766" s="3">
        <v>44786</v>
      </c>
      <c r="D2766" s="3">
        <v>44786</v>
      </c>
      <c r="E2766" s="3">
        <v>0</v>
      </c>
      <c r="F2766" s="3">
        <v>0</v>
      </c>
      <c r="G2766" s="3">
        <v>0</v>
      </c>
      <c r="H2766" s="3">
        <v>41497.760000000002</v>
      </c>
      <c r="I2766" s="3">
        <v>5853.56</v>
      </c>
      <c r="J2766" s="3">
        <v>560.4</v>
      </c>
      <c r="K2766" s="3">
        <v>858.12</v>
      </c>
      <c r="L2766" s="3">
        <v>0</v>
      </c>
      <c r="M2766" s="3">
        <v>8303.7999999999993</v>
      </c>
      <c r="N2766" s="3">
        <v>-4934.66</v>
      </c>
      <c r="O2766" s="3">
        <v>0.02</v>
      </c>
      <c r="P2766" s="3">
        <v>52139</v>
      </c>
      <c r="Q2766" s="1">
        <v>45047</v>
      </c>
      <c r="R2766" t="s">
        <v>2434</v>
      </c>
    </row>
    <row r="2767" spans="1:18" x14ac:dyDescent="0.25">
      <c r="A2767" t="s">
        <v>543</v>
      </c>
      <c r="B2767" t="s">
        <v>544</v>
      </c>
      <c r="C2767" s="3">
        <v>48196</v>
      </c>
      <c r="D2767" s="3">
        <v>48196</v>
      </c>
      <c r="E2767" s="3">
        <v>0</v>
      </c>
      <c r="F2767" s="3">
        <v>0</v>
      </c>
      <c r="G2767" s="3">
        <v>0</v>
      </c>
      <c r="H2767" s="3">
        <v>41497.760000000002</v>
      </c>
      <c r="I2767" s="3">
        <v>5207.2</v>
      </c>
      <c r="J2767" s="3">
        <v>0</v>
      </c>
      <c r="K2767" s="3">
        <v>762.93</v>
      </c>
      <c r="L2767" s="3">
        <v>0</v>
      </c>
      <c r="M2767" s="3">
        <v>7386.88</v>
      </c>
      <c r="N2767" s="3">
        <v>-4834.7700000000004</v>
      </c>
      <c r="O2767" s="3">
        <v>0</v>
      </c>
      <c r="P2767" s="3">
        <v>50020</v>
      </c>
      <c r="Q2767" s="1">
        <v>45047</v>
      </c>
      <c r="R2767" t="s">
        <v>2435</v>
      </c>
    </row>
    <row r="2768" spans="1:18" x14ac:dyDescent="0.25">
      <c r="A2768" t="s">
        <v>545</v>
      </c>
      <c r="B2768" t="s">
        <v>376</v>
      </c>
      <c r="C2768" s="3">
        <v>42629</v>
      </c>
      <c r="D2768" s="3">
        <v>42629</v>
      </c>
      <c r="E2768" s="3">
        <v>0</v>
      </c>
      <c r="F2768" s="3">
        <v>0</v>
      </c>
      <c r="G2768" s="3">
        <v>0</v>
      </c>
      <c r="H2768" s="3">
        <v>41497.760000000002</v>
      </c>
      <c r="I2768" s="3">
        <v>4140.72</v>
      </c>
      <c r="J2768" s="3">
        <v>396</v>
      </c>
      <c r="K2768" s="3">
        <v>607.03</v>
      </c>
      <c r="L2768" s="3">
        <v>0</v>
      </c>
      <c r="M2768" s="3">
        <v>5873.98</v>
      </c>
      <c r="N2768" s="3">
        <v>-4671.93</v>
      </c>
      <c r="O2768" s="3">
        <v>0.44</v>
      </c>
      <c r="P2768" s="3">
        <v>47844</v>
      </c>
      <c r="Q2768" s="1">
        <v>45047</v>
      </c>
      <c r="R2768" t="s">
        <v>2373</v>
      </c>
    </row>
    <row r="2769" spans="1:18" x14ac:dyDescent="0.25">
      <c r="A2769" t="s">
        <v>546</v>
      </c>
      <c r="B2769" t="s">
        <v>547</v>
      </c>
      <c r="C2769" s="3">
        <v>46395</v>
      </c>
      <c r="D2769" s="3">
        <v>46395</v>
      </c>
      <c r="E2769" s="3">
        <v>0</v>
      </c>
      <c r="F2769" s="3">
        <v>0</v>
      </c>
      <c r="G2769" s="3">
        <v>0</v>
      </c>
      <c r="H2769" s="3">
        <v>41497.760000000002</v>
      </c>
      <c r="I2769" s="3">
        <v>3886.21</v>
      </c>
      <c r="J2769" s="3">
        <v>372</v>
      </c>
      <c r="K2769" s="3">
        <v>569.78</v>
      </c>
      <c r="L2769" s="3">
        <v>0</v>
      </c>
      <c r="M2769" s="3">
        <v>5512.94</v>
      </c>
      <c r="N2769" s="3">
        <v>-4632.58</v>
      </c>
      <c r="O2769" s="3">
        <v>0.89</v>
      </c>
      <c r="P2769" s="3">
        <v>47207</v>
      </c>
      <c r="Q2769" s="1">
        <v>45047</v>
      </c>
      <c r="R2769" t="s">
        <v>2436</v>
      </c>
    </row>
    <row r="2770" spans="1:18" x14ac:dyDescent="0.25">
      <c r="A2770" t="s">
        <v>548</v>
      </c>
      <c r="B2770" t="s">
        <v>549</v>
      </c>
      <c r="C2770" s="3">
        <v>159155</v>
      </c>
      <c r="D2770" s="3">
        <v>33662.550000000003</v>
      </c>
      <c r="E2770" s="3">
        <v>125492.45</v>
      </c>
      <c r="F2770" s="3">
        <v>6815.23</v>
      </c>
      <c r="G2770" s="3">
        <v>0</v>
      </c>
      <c r="H2770" s="3">
        <v>41497.760000000002</v>
      </c>
      <c r="I2770" s="3">
        <v>3696.35</v>
      </c>
      <c r="J2770" s="3">
        <v>0</v>
      </c>
      <c r="K2770" s="3">
        <v>541.84</v>
      </c>
      <c r="L2770" s="3">
        <v>0</v>
      </c>
      <c r="M2770" s="3">
        <v>5243.6</v>
      </c>
      <c r="N2770" s="3">
        <v>14514.12</v>
      </c>
      <c r="O2770" s="3">
        <v>0.65</v>
      </c>
      <c r="P2770" s="3">
        <v>197802</v>
      </c>
      <c r="Q2770" s="1">
        <v>45047</v>
      </c>
      <c r="R2770" t="s">
        <v>2437</v>
      </c>
    </row>
    <row r="2771" spans="1:18" x14ac:dyDescent="0.25">
      <c r="A2771" t="s">
        <v>550</v>
      </c>
      <c r="B2771" t="s">
        <v>1062</v>
      </c>
      <c r="C2771" s="3">
        <v>45814</v>
      </c>
      <c r="D2771" s="3">
        <v>45814</v>
      </c>
      <c r="E2771" s="3">
        <v>0</v>
      </c>
      <c r="F2771" s="3">
        <v>764</v>
      </c>
      <c r="G2771" s="3">
        <v>0</v>
      </c>
      <c r="H2771" s="3">
        <v>41497.760000000002</v>
      </c>
      <c r="I2771" s="3">
        <v>6128.26</v>
      </c>
      <c r="J2771" s="3">
        <v>586.79999999999995</v>
      </c>
      <c r="K2771" s="3">
        <v>898.47</v>
      </c>
      <c r="L2771" s="3">
        <v>0</v>
      </c>
      <c r="M2771" s="3">
        <v>8693.48</v>
      </c>
      <c r="N2771" s="3">
        <v>0</v>
      </c>
      <c r="O2771" s="3">
        <v>0.23</v>
      </c>
      <c r="P2771" s="3">
        <v>58569</v>
      </c>
      <c r="Q2771" s="1">
        <v>45047</v>
      </c>
      <c r="R2771" t="s">
        <v>2287</v>
      </c>
    </row>
    <row r="2772" spans="1:18" x14ac:dyDescent="0.25">
      <c r="A2772" t="s">
        <v>551</v>
      </c>
      <c r="B2772" t="s">
        <v>552</v>
      </c>
      <c r="C2772" s="3">
        <v>216389</v>
      </c>
      <c r="D2772" s="3">
        <v>0</v>
      </c>
      <c r="E2772" s="3">
        <v>198470.62</v>
      </c>
      <c r="F2772" s="3">
        <v>27841.91</v>
      </c>
      <c r="G2772" s="3">
        <v>0</v>
      </c>
      <c r="H2772" s="3">
        <v>41497.760000000002</v>
      </c>
      <c r="I2772" s="3">
        <v>4710.32</v>
      </c>
      <c r="J2772" s="3">
        <v>451.2</v>
      </c>
      <c r="K2772" s="3">
        <v>690.5</v>
      </c>
      <c r="L2772" s="3">
        <v>0</v>
      </c>
      <c r="M2772" s="3">
        <v>6682.01</v>
      </c>
      <c r="N2772" s="3">
        <v>0</v>
      </c>
      <c r="O2772" s="3">
        <v>0.68</v>
      </c>
      <c r="P2772" s="3">
        <v>280345</v>
      </c>
      <c r="Q2772" s="1">
        <v>45047</v>
      </c>
      <c r="R2772" t="s">
        <v>552</v>
      </c>
    </row>
    <row r="2773" spans="1:18" x14ac:dyDescent="0.25">
      <c r="A2773" t="s">
        <v>553</v>
      </c>
      <c r="B2773" t="s">
        <v>554</v>
      </c>
      <c r="C2773" s="3">
        <v>43542</v>
      </c>
      <c r="D2773" s="3">
        <v>43542</v>
      </c>
      <c r="E2773" s="3">
        <v>0</v>
      </c>
      <c r="F2773" s="3">
        <v>0</v>
      </c>
      <c r="G2773" s="3">
        <v>0</v>
      </c>
      <c r="H2773" s="3">
        <v>41497.760000000002</v>
      </c>
      <c r="I2773" s="3">
        <v>4710.32</v>
      </c>
      <c r="J2773" s="3">
        <v>451.2</v>
      </c>
      <c r="K2773" s="3">
        <v>690.5</v>
      </c>
      <c r="L2773" s="3">
        <v>0</v>
      </c>
      <c r="M2773" s="3">
        <v>6682.01</v>
      </c>
      <c r="N2773" s="3">
        <v>-4759.1000000000004</v>
      </c>
      <c r="O2773" s="3">
        <v>0.31</v>
      </c>
      <c r="P2773" s="3">
        <v>49273</v>
      </c>
      <c r="Q2773" s="1">
        <v>45047</v>
      </c>
      <c r="R2773" t="s">
        <v>2438</v>
      </c>
    </row>
    <row r="2774" spans="1:18" x14ac:dyDescent="0.25">
      <c r="A2774" t="s">
        <v>555</v>
      </c>
      <c r="B2774" t="s">
        <v>556</v>
      </c>
      <c r="C2774" s="3">
        <v>43542</v>
      </c>
      <c r="D2774" s="3">
        <v>43542</v>
      </c>
      <c r="E2774" s="3">
        <v>0</v>
      </c>
      <c r="F2774" s="3">
        <v>0</v>
      </c>
      <c r="G2774" s="3">
        <v>0</v>
      </c>
      <c r="H2774" s="3">
        <v>41497.760000000002</v>
      </c>
      <c r="I2774" s="3">
        <v>4710.32</v>
      </c>
      <c r="J2774" s="3">
        <v>451.2</v>
      </c>
      <c r="K2774" s="3">
        <v>690.5</v>
      </c>
      <c r="L2774" s="3">
        <v>0</v>
      </c>
      <c r="M2774" s="3">
        <v>6682.01</v>
      </c>
      <c r="N2774" s="3">
        <v>-4759.1000000000004</v>
      </c>
      <c r="O2774" s="3">
        <v>0.31</v>
      </c>
      <c r="P2774" s="3">
        <v>49273</v>
      </c>
      <c r="Q2774" s="1">
        <v>45047</v>
      </c>
      <c r="R2774" t="s">
        <v>2439</v>
      </c>
    </row>
    <row r="2775" spans="1:18" x14ac:dyDescent="0.25">
      <c r="A2775" t="s">
        <v>557</v>
      </c>
      <c r="B2775" t="s">
        <v>278</v>
      </c>
      <c r="C2775" s="3">
        <v>236449</v>
      </c>
      <c r="D2775" s="3">
        <v>0</v>
      </c>
      <c r="E2775" s="3">
        <v>214515.06</v>
      </c>
      <c r="F2775" s="3">
        <v>32659.69</v>
      </c>
      <c r="G2775" s="3">
        <v>0</v>
      </c>
      <c r="H2775" s="3">
        <v>41497.760000000002</v>
      </c>
      <c r="I2775" s="3">
        <v>4706.28</v>
      </c>
      <c r="J2775" s="3">
        <v>451.2</v>
      </c>
      <c r="K2775" s="3">
        <v>689.81</v>
      </c>
      <c r="L2775" s="3">
        <v>0</v>
      </c>
      <c r="M2775" s="3">
        <v>6676.27</v>
      </c>
      <c r="N2775" s="3">
        <v>0</v>
      </c>
      <c r="O2775" s="3">
        <v>0.93</v>
      </c>
      <c r="P2775" s="3">
        <v>301197</v>
      </c>
      <c r="Q2775" s="1">
        <v>45047</v>
      </c>
      <c r="R2775" t="s">
        <v>278</v>
      </c>
    </row>
    <row r="2776" spans="1:18" x14ac:dyDescent="0.25">
      <c r="A2776" t="s">
        <v>558</v>
      </c>
      <c r="B2776" t="s">
        <v>559</v>
      </c>
      <c r="C2776" s="3">
        <v>56015</v>
      </c>
      <c r="D2776" s="3">
        <v>56015</v>
      </c>
      <c r="E2776" s="3">
        <v>0</v>
      </c>
      <c r="F2776" s="3">
        <v>0</v>
      </c>
      <c r="G2776" s="3">
        <v>0</v>
      </c>
      <c r="H2776" s="3">
        <v>41497.760000000002</v>
      </c>
      <c r="I2776" s="3">
        <v>4726.4799999999996</v>
      </c>
      <c r="J2776" s="3">
        <v>0</v>
      </c>
      <c r="K2776" s="3">
        <v>692.91</v>
      </c>
      <c r="L2776" s="3">
        <v>12785.54</v>
      </c>
      <c r="M2776" s="3">
        <v>6704.93</v>
      </c>
      <c r="N2776" s="3">
        <v>-4761.53</v>
      </c>
      <c r="O2776" s="3">
        <v>0.91</v>
      </c>
      <c r="P2776" s="3">
        <v>61647</v>
      </c>
      <c r="Q2776" s="1">
        <v>45047</v>
      </c>
      <c r="R2776" t="s">
        <v>2440</v>
      </c>
    </row>
    <row r="2777" spans="1:18" x14ac:dyDescent="0.25">
      <c r="A2777" t="s">
        <v>560</v>
      </c>
      <c r="B2777" t="s">
        <v>1161</v>
      </c>
      <c r="C2777" s="3">
        <v>43568</v>
      </c>
      <c r="D2777" s="3">
        <v>43568</v>
      </c>
      <c r="E2777" s="3">
        <v>0</v>
      </c>
      <c r="F2777" s="3">
        <v>0</v>
      </c>
      <c r="G2777" s="3">
        <v>0</v>
      </c>
      <c r="H2777" s="3">
        <v>41497.760000000002</v>
      </c>
      <c r="I2777" s="3">
        <v>4726.4799999999996</v>
      </c>
      <c r="J2777" s="3">
        <v>452.4</v>
      </c>
      <c r="K2777" s="3">
        <v>692.91</v>
      </c>
      <c r="L2777" s="3">
        <v>0</v>
      </c>
      <c r="M2777" s="3">
        <v>6704.93</v>
      </c>
      <c r="N2777" s="3">
        <v>2183.4699999999998</v>
      </c>
      <c r="O2777" s="3">
        <v>0.05</v>
      </c>
      <c r="P2777" s="3">
        <v>56258</v>
      </c>
      <c r="Q2777" s="1">
        <v>45047</v>
      </c>
      <c r="R2777" t="s">
        <v>561</v>
      </c>
    </row>
    <row r="2778" spans="1:18" x14ac:dyDescent="0.25">
      <c r="A2778" t="s">
        <v>562</v>
      </c>
      <c r="B2778" t="s">
        <v>563</v>
      </c>
      <c r="C2778" s="3">
        <v>49282</v>
      </c>
      <c r="D2778" s="3">
        <v>0</v>
      </c>
      <c r="E2778" s="3">
        <v>47850.63</v>
      </c>
      <c r="F2778" s="3">
        <v>3823.9</v>
      </c>
      <c r="G2778" s="3">
        <v>0</v>
      </c>
      <c r="H2778" s="3">
        <v>41497.760000000002</v>
      </c>
      <c r="I2778" s="3">
        <v>4722.4399999999996</v>
      </c>
      <c r="J2778" s="3">
        <v>452.4</v>
      </c>
      <c r="K2778" s="3">
        <v>692.22</v>
      </c>
      <c r="L2778" s="3">
        <v>0</v>
      </c>
      <c r="M2778" s="3">
        <v>6699.2</v>
      </c>
      <c r="N2778" s="3">
        <v>0</v>
      </c>
      <c r="O2778" s="3">
        <v>0.45</v>
      </c>
      <c r="P2778" s="3">
        <v>105739</v>
      </c>
      <c r="Q2778" s="1">
        <v>45047</v>
      </c>
      <c r="R2778" t="s">
        <v>563</v>
      </c>
    </row>
    <row r="2779" spans="1:18" x14ac:dyDescent="0.25">
      <c r="A2779" t="s">
        <v>564</v>
      </c>
      <c r="B2779" t="s">
        <v>1295</v>
      </c>
      <c r="C2779" s="3">
        <v>2940497</v>
      </c>
      <c r="D2779" s="3">
        <v>0</v>
      </c>
      <c r="E2779" s="3">
        <v>1797325.37</v>
      </c>
      <c r="F2779" s="3" t="s">
        <v>72</v>
      </c>
      <c r="G2779" s="3">
        <v>0</v>
      </c>
      <c r="H2779" s="3">
        <v>41497.760000000002</v>
      </c>
      <c r="I2779" s="3">
        <v>4718.3999999999996</v>
      </c>
      <c r="J2779" s="3">
        <v>452.4</v>
      </c>
      <c r="K2779" s="3">
        <v>691.53</v>
      </c>
      <c r="L2779" s="3">
        <v>0</v>
      </c>
      <c r="M2779" s="3">
        <v>6693.47</v>
      </c>
      <c r="N2779" s="3">
        <v>0</v>
      </c>
      <c r="O2779" s="3">
        <v>0.17</v>
      </c>
      <c r="P2779" s="3">
        <v>3084417</v>
      </c>
      <c r="Q2779" s="1">
        <v>45047</v>
      </c>
      <c r="R2779" t="s">
        <v>2441</v>
      </c>
    </row>
    <row r="2780" spans="1:18" x14ac:dyDescent="0.25">
      <c r="A2780" t="s">
        <v>566</v>
      </c>
      <c r="B2780" t="s">
        <v>1162</v>
      </c>
      <c r="C2780" s="3">
        <v>43551</v>
      </c>
      <c r="D2780" s="3">
        <v>44000</v>
      </c>
      <c r="E2780" s="3">
        <v>0</v>
      </c>
      <c r="F2780" s="3">
        <v>726</v>
      </c>
      <c r="G2780" s="3">
        <v>449</v>
      </c>
      <c r="H2780" s="3">
        <v>41497.760000000002</v>
      </c>
      <c r="I2780" s="3">
        <v>4742.63</v>
      </c>
      <c r="J2780" s="3">
        <v>453.6</v>
      </c>
      <c r="K2780" s="3">
        <v>694.98</v>
      </c>
      <c r="L2780" s="3">
        <v>0</v>
      </c>
      <c r="M2780" s="3">
        <v>6727.85</v>
      </c>
      <c r="N2780" s="3">
        <v>0</v>
      </c>
      <c r="O2780" s="3">
        <v>0.18</v>
      </c>
      <c r="P2780" s="3">
        <v>54394</v>
      </c>
      <c r="Q2780" s="1">
        <v>45047</v>
      </c>
      <c r="R2780" t="s">
        <v>2442</v>
      </c>
    </row>
    <row r="2781" spans="1:18" x14ac:dyDescent="0.25">
      <c r="A2781" t="s">
        <v>568</v>
      </c>
      <c r="B2781" t="s">
        <v>569</v>
      </c>
      <c r="C2781" s="3">
        <v>54330</v>
      </c>
      <c r="D2781" s="3">
        <v>54330</v>
      </c>
      <c r="E2781" s="3">
        <v>0</v>
      </c>
      <c r="F2781" s="3">
        <v>0</v>
      </c>
      <c r="G2781" s="3">
        <v>0</v>
      </c>
      <c r="H2781" s="3">
        <v>41497.760000000002</v>
      </c>
      <c r="I2781" s="3">
        <v>4714.3599999999997</v>
      </c>
      <c r="J2781" s="3">
        <v>0</v>
      </c>
      <c r="K2781" s="3">
        <v>690.84</v>
      </c>
      <c r="L2781" s="3">
        <v>0</v>
      </c>
      <c r="M2781" s="3">
        <v>6687.74</v>
      </c>
      <c r="N2781" s="3">
        <v>17323.53</v>
      </c>
      <c r="O2781" s="3">
        <v>0.77</v>
      </c>
      <c r="P2781" s="3">
        <v>70915</v>
      </c>
      <c r="Q2781" s="1">
        <v>45047</v>
      </c>
      <c r="R2781" t="s">
        <v>2443</v>
      </c>
    </row>
    <row r="2782" spans="1:18" x14ac:dyDescent="0.25">
      <c r="A2782" t="s">
        <v>570</v>
      </c>
      <c r="B2782" t="s">
        <v>571</v>
      </c>
      <c r="C2782" s="3">
        <v>338636</v>
      </c>
      <c r="D2782" s="3">
        <v>0</v>
      </c>
      <c r="E2782" s="3">
        <v>292227.59000000003</v>
      </c>
      <c r="F2782" s="3">
        <v>61019.79</v>
      </c>
      <c r="G2782" s="3">
        <v>0</v>
      </c>
      <c r="H2782" s="3">
        <v>41497.760000000002</v>
      </c>
      <c r="I2782" s="3">
        <v>4722.4399999999996</v>
      </c>
      <c r="J2782" s="3">
        <v>452.4</v>
      </c>
      <c r="K2782" s="3">
        <v>692.22</v>
      </c>
      <c r="L2782" s="3">
        <v>0</v>
      </c>
      <c r="M2782" s="3">
        <v>6699.2</v>
      </c>
      <c r="N2782" s="3">
        <v>0</v>
      </c>
      <c r="O2782" s="3">
        <v>0.6</v>
      </c>
      <c r="P2782" s="3">
        <v>407312</v>
      </c>
      <c r="Q2782" s="1">
        <v>45047</v>
      </c>
      <c r="R2782" t="s">
        <v>571</v>
      </c>
    </row>
    <row r="2783" spans="1:18" x14ac:dyDescent="0.25">
      <c r="A2783" t="s">
        <v>572</v>
      </c>
      <c r="B2783" t="s">
        <v>1163</v>
      </c>
      <c r="C2783" s="3">
        <v>89284</v>
      </c>
      <c r="D2783" s="3">
        <v>89284</v>
      </c>
      <c r="E2783" s="3">
        <v>0</v>
      </c>
      <c r="F2783" s="3">
        <v>0</v>
      </c>
      <c r="G2783" s="3">
        <v>0</v>
      </c>
      <c r="H2783" s="3">
        <v>41497.760000000002</v>
      </c>
      <c r="I2783" s="3">
        <v>4758.79</v>
      </c>
      <c r="J2783" s="3">
        <v>456</v>
      </c>
      <c r="K2783" s="3">
        <v>697.74</v>
      </c>
      <c r="L2783" s="3">
        <v>0</v>
      </c>
      <c r="M2783" s="3">
        <v>6750.77</v>
      </c>
      <c r="N2783" s="3">
        <v>0</v>
      </c>
      <c r="O2783" s="3">
        <v>0.94</v>
      </c>
      <c r="P2783" s="3">
        <v>54162</v>
      </c>
      <c r="Q2783" s="1">
        <v>45047</v>
      </c>
      <c r="R2783" t="s">
        <v>2444</v>
      </c>
    </row>
    <row r="2784" spans="1:18" x14ac:dyDescent="0.25">
      <c r="A2784" t="s">
        <v>574</v>
      </c>
      <c r="B2784" t="s">
        <v>1377</v>
      </c>
      <c r="C2784" s="3">
        <v>4213</v>
      </c>
      <c r="D2784" s="3">
        <v>0</v>
      </c>
      <c r="E2784" s="3">
        <v>4213</v>
      </c>
      <c r="F2784" s="3">
        <v>210.65</v>
      </c>
      <c r="G2784" s="3">
        <v>0</v>
      </c>
      <c r="H2784" s="3">
        <v>41497.760000000002</v>
      </c>
      <c r="I2784" s="3">
        <v>4766.87</v>
      </c>
      <c r="J2784" s="3">
        <v>457.2</v>
      </c>
      <c r="K2784" s="3">
        <v>698.78</v>
      </c>
      <c r="L2784" s="3">
        <v>0</v>
      </c>
      <c r="M2784" s="3">
        <v>6762.24</v>
      </c>
      <c r="N2784" s="3">
        <v>0</v>
      </c>
      <c r="O2784" s="3">
        <v>0.5</v>
      </c>
      <c r="P2784" s="3">
        <v>58607</v>
      </c>
      <c r="Q2784" s="1">
        <v>45047</v>
      </c>
      <c r="R2784" t="s">
        <v>2370</v>
      </c>
    </row>
    <row r="2785" spans="1:18" x14ac:dyDescent="0.25">
      <c r="A2785" t="s">
        <v>575</v>
      </c>
      <c r="B2785" t="s">
        <v>1259</v>
      </c>
      <c r="C2785" s="3">
        <v>2792207</v>
      </c>
      <c r="D2785" s="3">
        <v>0</v>
      </c>
      <c r="E2785" s="3">
        <v>1714143.37</v>
      </c>
      <c r="F2785" s="3" t="s">
        <v>72</v>
      </c>
      <c r="G2785" s="3">
        <v>0</v>
      </c>
      <c r="H2785" s="3">
        <v>41497.760000000002</v>
      </c>
      <c r="I2785" s="3">
        <v>4722.4399999999996</v>
      </c>
      <c r="J2785" s="3">
        <v>452.4</v>
      </c>
      <c r="K2785" s="3">
        <v>691.88</v>
      </c>
      <c r="L2785" s="3">
        <v>0</v>
      </c>
      <c r="M2785" s="3">
        <v>6699.2</v>
      </c>
      <c r="N2785" s="3">
        <v>0</v>
      </c>
      <c r="O2785" s="3">
        <v>0.15</v>
      </c>
      <c r="P2785" s="3">
        <v>2931978</v>
      </c>
      <c r="Q2785" s="1">
        <v>45047</v>
      </c>
      <c r="R2785" t="s">
        <v>2320</v>
      </c>
    </row>
    <row r="2786" spans="1:18" x14ac:dyDescent="0.25">
      <c r="A2786" t="s">
        <v>576</v>
      </c>
      <c r="B2786" t="s">
        <v>577</v>
      </c>
      <c r="C2786" s="3">
        <v>43704</v>
      </c>
      <c r="D2786" s="3">
        <v>43704</v>
      </c>
      <c r="E2786" s="3">
        <v>0</v>
      </c>
      <c r="F2786" s="3">
        <v>0</v>
      </c>
      <c r="G2786" s="3">
        <v>0</v>
      </c>
      <c r="H2786" s="3">
        <v>41497.760000000002</v>
      </c>
      <c r="I2786" s="3">
        <v>4811.3100000000004</v>
      </c>
      <c r="J2786" s="3">
        <v>460.8</v>
      </c>
      <c r="K2786" s="3">
        <v>705.33</v>
      </c>
      <c r="L2786" s="3">
        <v>0</v>
      </c>
      <c r="M2786" s="3">
        <v>6825.27</v>
      </c>
      <c r="N2786" s="3">
        <v>-4774.84</v>
      </c>
      <c r="O2786" s="3">
        <v>0.37</v>
      </c>
      <c r="P2786" s="3">
        <v>49526</v>
      </c>
      <c r="Q2786" s="1">
        <v>45047</v>
      </c>
      <c r="R2786" t="s">
        <v>2445</v>
      </c>
    </row>
    <row r="2787" spans="1:18" x14ac:dyDescent="0.25">
      <c r="A2787" t="s">
        <v>578</v>
      </c>
      <c r="B2787" t="s">
        <v>1296</v>
      </c>
      <c r="C2787" s="3">
        <v>2128177</v>
      </c>
      <c r="D2787" s="3">
        <v>0</v>
      </c>
      <c r="E2787" s="3">
        <v>1342866.82</v>
      </c>
      <c r="F2787" s="3" t="s">
        <v>72</v>
      </c>
      <c r="G2787" s="3">
        <v>0</v>
      </c>
      <c r="H2787" s="3">
        <v>41497.760000000002</v>
      </c>
      <c r="I2787" s="3">
        <v>4952.7</v>
      </c>
      <c r="J2787" s="3">
        <v>474</v>
      </c>
      <c r="K2787" s="3">
        <v>725.68</v>
      </c>
      <c r="L2787" s="3">
        <v>0</v>
      </c>
      <c r="M2787" s="3">
        <v>7025.85</v>
      </c>
      <c r="N2787" s="3">
        <v>0</v>
      </c>
      <c r="O2787" s="3">
        <v>0.67</v>
      </c>
      <c r="P2787" s="3">
        <v>2249997</v>
      </c>
      <c r="Q2787" s="1">
        <v>45047</v>
      </c>
      <c r="R2787" t="s">
        <v>2446</v>
      </c>
    </row>
    <row r="2788" spans="1:18" x14ac:dyDescent="0.25">
      <c r="A2788" t="s">
        <v>580</v>
      </c>
      <c r="B2788" t="s">
        <v>1297</v>
      </c>
      <c r="C2788" s="3">
        <v>3031227</v>
      </c>
      <c r="D2788" s="3">
        <v>0</v>
      </c>
      <c r="E2788" s="3">
        <v>1849492.21</v>
      </c>
      <c r="F2788" s="3" t="s">
        <v>72</v>
      </c>
      <c r="G2788" s="3">
        <v>0</v>
      </c>
      <c r="H2788" s="3">
        <v>41497.760000000002</v>
      </c>
      <c r="I2788" s="3">
        <v>4944.62</v>
      </c>
      <c r="J2788" s="3">
        <v>474</v>
      </c>
      <c r="K2788" s="3">
        <v>724.99</v>
      </c>
      <c r="L2788" s="3">
        <v>0</v>
      </c>
      <c r="M2788" s="3">
        <v>7014.39</v>
      </c>
      <c r="N2788" s="3">
        <v>0</v>
      </c>
      <c r="O2788" s="3">
        <v>0.63</v>
      </c>
      <c r="P2788" s="3">
        <v>3178358</v>
      </c>
      <c r="Q2788" s="1">
        <v>45047</v>
      </c>
      <c r="R2788" t="s">
        <v>2447</v>
      </c>
    </row>
    <row r="2789" spans="1:18" x14ac:dyDescent="0.25">
      <c r="A2789" t="s">
        <v>582</v>
      </c>
      <c r="B2789" t="s">
        <v>583</v>
      </c>
      <c r="C2789" s="3">
        <v>56749</v>
      </c>
      <c r="D2789" s="3">
        <v>0</v>
      </c>
      <c r="E2789" s="3">
        <v>55195.63</v>
      </c>
      <c r="F2789" s="3">
        <v>4313.1499999999996</v>
      </c>
      <c r="G2789" s="3">
        <v>0</v>
      </c>
      <c r="H2789" s="3">
        <v>41497.760000000002</v>
      </c>
      <c r="I2789" s="3">
        <v>4952.7</v>
      </c>
      <c r="J2789" s="3">
        <v>474</v>
      </c>
      <c r="K2789" s="3">
        <v>725.68</v>
      </c>
      <c r="L2789" s="3">
        <v>0</v>
      </c>
      <c r="M2789" s="3">
        <v>7025.85</v>
      </c>
      <c r="N2789" s="3">
        <v>6945</v>
      </c>
      <c r="O2789" s="3">
        <v>0.23</v>
      </c>
      <c r="P2789" s="3">
        <v>121130</v>
      </c>
      <c r="Q2789" s="1">
        <v>45047</v>
      </c>
      <c r="R2789" t="s">
        <v>2448</v>
      </c>
    </row>
    <row r="2790" spans="1:18" x14ac:dyDescent="0.25">
      <c r="A2790" t="s">
        <v>584</v>
      </c>
      <c r="B2790" t="s">
        <v>585</v>
      </c>
      <c r="C2790" s="3">
        <v>43937</v>
      </c>
      <c r="D2790" s="3">
        <v>44000</v>
      </c>
      <c r="E2790" s="3">
        <v>0</v>
      </c>
      <c r="F2790" s="3">
        <v>0</v>
      </c>
      <c r="G2790" s="3">
        <v>63</v>
      </c>
      <c r="H2790" s="3">
        <v>41497.760000000002</v>
      </c>
      <c r="I2790" s="3">
        <v>4964.82</v>
      </c>
      <c r="J2790" s="3">
        <v>476.4</v>
      </c>
      <c r="K2790" s="3">
        <v>727.75</v>
      </c>
      <c r="L2790" s="3">
        <v>0</v>
      </c>
      <c r="M2790" s="3">
        <v>7043.04</v>
      </c>
      <c r="N2790" s="3">
        <v>-4797.8500000000004</v>
      </c>
      <c r="O2790" s="3">
        <v>0.08</v>
      </c>
      <c r="P2790" s="3">
        <v>49849</v>
      </c>
      <c r="Q2790" s="1">
        <v>45047</v>
      </c>
      <c r="R2790" t="s">
        <v>2449</v>
      </c>
    </row>
    <row r="2791" spans="1:18" x14ac:dyDescent="0.25">
      <c r="A2791" t="s">
        <v>586</v>
      </c>
      <c r="B2791" t="s">
        <v>587</v>
      </c>
      <c r="C2791" s="3">
        <v>50438</v>
      </c>
      <c r="D2791" s="3">
        <v>50438</v>
      </c>
      <c r="E2791" s="3">
        <v>0</v>
      </c>
      <c r="F2791" s="3">
        <v>0</v>
      </c>
      <c r="G2791" s="3">
        <v>0</v>
      </c>
      <c r="H2791" s="3">
        <v>41497.760000000002</v>
      </c>
      <c r="I2791" s="3">
        <v>4976.9399999999996</v>
      </c>
      <c r="J2791" s="3">
        <v>0</v>
      </c>
      <c r="K2791" s="3">
        <v>729.47</v>
      </c>
      <c r="L2791" s="3">
        <v>0</v>
      </c>
      <c r="M2791" s="3">
        <v>7060.23</v>
      </c>
      <c r="N2791" s="3">
        <v>2145.34</v>
      </c>
      <c r="O2791" s="3">
        <v>0.26</v>
      </c>
      <c r="P2791" s="3">
        <v>56410</v>
      </c>
      <c r="Q2791" s="1">
        <v>45047</v>
      </c>
      <c r="R2791" t="s">
        <v>2450</v>
      </c>
    </row>
    <row r="2792" spans="1:18" x14ac:dyDescent="0.25">
      <c r="A2792" t="s">
        <v>588</v>
      </c>
      <c r="B2792" t="s">
        <v>589</v>
      </c>
      <c r="C2792" s="3">
        <v>49130</v>
      </c>
      <c r="D2792" s="3">
        <v>0</v>
      </c>
      <c r="E2792" s="3">
        <v>49130</v>
      </c>
      <c r="F2792" s="3">
        <v>2456.5</v>
      </c>
      <c r="G2792" s="3">
        <v>0</v>
      </c>
      <c r="H2792" s="3">
        <v>41497.760000000002</v>
      </c>
      <c r="I2792" s="3">
        <v>5457.67</v>
      </c>
      <c r="J2792" s="3">
        <v>522</v>
      </c>
      <c r="K2792" s="3">
        <v>800.18</v>
      </c>
      <c r="L2792" s="3">
        <v>0</v>
      </c>
      <c r="M2792" s="3">
        <v>7742.19</v>
      </c>
      <c r="N2792" s="3">
        <v>0</v>
      </c>
      <c r="O2792" s="3">
        <v>0.7</v>
      </c>
      <c r="P2792" s="3">
        <v>107607</v>
      </c>
      <c r="Q2792" s="1">
        <v>45047</v>
      </c>
      <c r="R2792" t="s">
        <v>589</v>
      </c>
    </row>
    <row r="2793" spans="1:18" x14ac:dyDescent="0.25">
      <c r="A2793" t="s">
        <v>590</v>
      </c>
      <c r="B2793" t="s">
        <v>1254</v>
      </c>
      <c r="C2793" s="3">
        <v>3289054</v>
      </c>
      <c r="D2793" s="3">
        <v>0</v>
      </c>
      <c r="E2793" s="3">
        <v>2001185.33</v>
      </c>
      <c r="F2793" s="3" t="s">
        <v>72</v>
      </c>
      <c r="G2793" s="3">
        <v>0</v>
      </c>
      <c r="H2793" s="3">
        <v>41497.760000000002</v>
      </c>
      <c r="I2793" s="3">
        <v>6209.05</v>
      </c>
      <c r="J2793" s="3">
        <v>595.20000000000005</v>
      </c>
      <c r="K2793" s="3">
        <v>909.86</v>
      </c>
      <c r="L2793" s="3">
        <v>0</v>
      </c>
      <c r="M2793" s="3">
        <v>8808.1</v>
      </c>
      <c r="N2793" s="3">
        <v>0</v>
      </c>
      <c r="O2793" s="3">
        <v>0.76</v>
      </c>
      <c r="P2793" s="3">
        <v>3447134</v>
      </c>
      <c r="Q2793" s="1">
        <v>45047</v>
      </c>
      <c r="R2793" t="s">
        <v>2310</v>
      </c>
    </row>
    <row r="2794" spans="1:18" x14ac:dyDescent="0.25">
      <c r="A2794" t="s">
        <v>591</v>
      </c>
      <c r="B2794" t="s">
        <v>592</v>
      </c>
      <c r="C2794" s="3">
        <v>50418</v>
      </c>
      <c r="D2794" s="3">
        <v>50418</v>
      </c>
      <c r="E2794" s="3">
        <v>0</v>
      </c>
      <c r="F2794" s="3">
        <v>0</v>
      </c>
      <c r="G2794" s="3">
        <v>0</v>
      </c>
      <c r="H2794" s="3">
        <v>41497.760000000002</v>
      </c>
      <c r="I2794" s="3">
        <v>5413.23</v>
      </c>
      <c r="J2794" s="3">
        <v>0</v>
      </c>
      <c r="K2794" s="3">
        <v>793.28</v>
      </c>
      <c r="L2794" s="3">
        <v>5870.23</v>
      </c>
      <c r="M2794" s="3">
        <v>7679.15</v>
      </c>
      <c r="N2794" s="3">
        <v>-4483.67</v>
      </c>
      <c r="O2794" s="3">
        <v>0.02</v>
      </c>
      <c r="P2794" s="3">
        <v>56770</v>
      </c>
      <c r="Q2794" s="1">
        <v>45047</v>
      </c>
      <c r="R2794" t="s">
        <v>2451</v>
      </c>
    </row>
    <row r="2795" spans="1:18" x14ac:dyDescent="0.25">
      <c r="A2795" t="s">
        <v>593</v>
      </c>
      <c r="B2795" t="s">
        <v>1165</v>
      </c>
      <c r="C2795" s="3">
        <v>178668</v>
      </c>
      <c r="D2795" s="3">
        <v>178668</v>
      </c>
      <c r="E2795" s="3">
        <v>0</v>
      </c>
      <c r="F2795" s="3">
        <v>0</v>
      </c>
      <c r="G2795" s="3">
        <v>0</v>
      </c>
      <c r="H2795" s="3">
        <v>41497.760000000002</v>
      </c>
      <c r="I2795" s="3">
        <v>5413.23</v>
      </c>
      <c r="J2795" s="3">
        <v>518.4</v>
      </c>
      <c r="K2795" s="3">
        <v>793.28</v>
      </c>
      <c r="L2795" s="3">
        <v>0</v>
      </c>
      <c r="M2795" s="3">
        <v>7679.15</v>
      </c>
      <c r="N2795" s="3">
        <v>0</v>
      </c>
      <c r="O2795" s="3">
        <v>0.18</v>
      </c>
      <c r="P2795" s="3">
        <v>55902</v>
      </c>
      <c r="Q2795" s="1">
        <v>45047</v>
      </c>
      <c r="R2795" t="s">
        <v>2452</v>
      </c>
    </row>
    <row r="2796" spans="1:18" x14ac:dyDescent="0.25">
      <c r="A2796" t="s">
        <v>595</v>
      </c>
      <c r="B2796" t="s">
        <v>58</v>
      </c>
      <c r="C2796" s="3">
        <v>69596</v>
      </c>
      <c r="D2796" s="3">
        <v>69596</v>
      </c>
      <c r="E2796" s="3" t="s">
        <v>59</v>
      </c>
      <c r="F2796" s="3" t="s">
        <v>59</v>
      </c>
      <c r="G2796" s="3">
        <v>0</v>
      </c>
      <c r="H2796" s="3">
        <v>41497.760000000002</v>
      </c>
      <c r="I2796" s="3">
        <v>5417.27</v>
      </c>
      <c r="J2796" s="3">
        <v>519.6</v>
      </c>
      <c r="K2796" s="3">
        <v>793.97</v>
      </c>
      <c r="L2796" s="3">
        <v>0</v>
      </c>
      <c r="M2796" s="3">
        <v>7684.88</v>
      </c>
      <c r="N2796" s="3">
        <v>20052.78</v>
      </c>
      <c r="O2796" s="3">
        <v>0.74</v>
      </c>
      <c r="P2796" s="3">
        <v>75967</v>
      </c>
      <c r="Q2796" s="1">
        <v>45047</v>
      </c>
      <c r="R2796" t="s">
        <v>2280</v>
      </c>
    </row>
    <row r="2797" spans="1:18" x14ac:dyDescent="0.25">
      <c r="A2797" t="s">
        <v>596</v>
      </c>
      <c r="B2797" t="s">
        <v>1298</v>
      </c>
      <c r="C2797" s="3">
        <v>1319604</v>
      </c>
      <c r="D2797" s="3">
        <v>0</v>
      </c>
      <c r="E2797" s="3">
        <v>891897.69</v>
      </c>
      <c r="F2797" s="3" t="s">
        <v>72</v>
      </c>
      <c r="G2797" s="3">
        <v>0</v>
      </c>
      <c r="H2797" s="3">
        <v>41497.760000000002</v>
      </c>
      <c r="I2797" s="3">
        <v>5421.31</v>
      </c>
      <c r="J2797" s="3">
        <v>519.6</v>
      </c>
      <c r="K2797" s="3">
        <v>794.31</v>
      </c>
      <c r="L2797" s="3">
        <v>0</v>
      </c>
      <c r="M2797" s="3">
        <v>7690.61</v>
      </c>
      <c r="N2797" s="3">
        <v>0</v>
      </c>
      <c r="O2797" s="3">
        <v>0.53</v>
      </c>
      <c r="P2797" s="3">
        <v>1420123</v>
      </c>
      <c r="Q2797" s="1">
        <v>45047</v>
      </c>
      <c r="R2797" t="s">
        <v>2453</v>
      </c>
    </row>
    <row r="2798" spans="1:18" x14ac:dyDescent="0.25">
      <c r="A2798" t="s">
        <v>598</v>
      </c>
      <c r="B2798" t="s">
        <v>599</v>
      </c>
      <c r="C2798" s="3">
        <v>50389</v>
      </c>
      <c r="D2798" s="3">
        <v>50389</v>
      </c>
      <c r="E2798" s="3">
        <v>0</v>
      </c>
      <c r="F2798" s="3">
        <v>0</v>
      </c>
      <c r="G2798" s="3">
        <v>0</v>
      </c>
      <c r="H2798" s="3">
        <v>41497.760000000002</v>
      </c>
      <c r="I2798" s="3">
        <v>4944.62</v>
      </c>
      <c r="J2798" s="3">
        <v>0</v>
      </c>
      <c r="K2798" s="3">
        <v>724.99</v>
      </c>
      <c r="L2798" s="3">
        <v>0</v>
      </c>
      <c r="M2798" s="3">
        <v>7014.39</v>
      </c>
      <c r="N2798" s="3">
        <v>2149.5700000000002</v>
      </c>
      <c r="O2798" s="3">
        <v>0.67</v>
      </c>
      <c r="P2798" s="3">
        <v>56332</v>
      </c>
      <c r="Q2798" s="1">
        <v>45047</v>
      </c>
      <c r="R2798" t="s">
        <v>2454</v>
      </c>
    </row>
    <row r="2799" spans="1:18" x14ac:dyDescent="0.25">
      <c r="A2799" t="s">
        <v>600</v>
      </c>
      <c r="B2799" t="s">
        <v>1299</v>
      </c>
      <c r="C2799" s="3">
        <v>782966</v>
      </c>
      <c r="D2799" s="3">
        <v>0</v>
      </c>
      <c r="E2799" s="3">
        <v>587354.65</v>
      </c>
      <c r="F2799" s="3" t="s">
        <v>72</v>
      </c>
      <c r="G2799" s="3">
        <v>0</v>
      </c>
      <c r="H2799" s="3">
        <v>41497.760000000002</v>
      </c>
      <c r="I2799" s="3">
        <v>4944.62</v>
      </c>
      <c r="J2799" s="3">
        <v>474</v>
      </c>
      <c r="K2799" s="3">
        <v>724.99</v>
      </c>
      <c r="L2799" s="3">
        <v>0</v>
      </c>
      <c r="M2799" s="3">
        <v>7014.39</v>
      </c>
      <c r="N2799" s="3">
        <v>0</v>
      </c>
      <c r="O2799" s="3">
        <v>0.51</v>
      </c>
      <c r="P2799" s="3">
        <v>866990</v>
      </c>
      <c r="Q2799" s="1">
        <v>45047</v>
      </c>
      <c r="R2799" t="s">
        <v>2455</v>
      </c>
    </row>
    <row r="2800" spans="1:18" x14ac:dyDescent="0.25">
      <c r="A2800" t="s">
        <v>602</v>
      </c>
      <c r="B2800" t="s">
        <v>603</v>
      </c>
      <c r="C2800" s="3">
        <v>43911</v>
      </c>
      <c r="D2800" s="3">
        <v>43911</v>
      </c>
      <c r="E2800" s="3">
        <v>0</v>
      </c>
      <c r="F2800" s="3">
        <v>0</v>
      </c>
      <c r="G2800" s="3">
        <v>0</v>
      </c>
      <c r="H2800" s="3">
        <v>41497.760000000002</v>
      </c>
      <c r="I2800" s="3">
        <v>4940.58</v>
      </c>
      <c r="J2800" s="3">
        <v>472.8</v>
      </c>
      <c r="K2800" s="3">
        <v>724.3</v>
      </c>
      <c r="L2800" s="3">
        <v>0</v>
      </c>
      <c r="M2800" s="3">
        <v>7008.66</v>
      </c>
      <c r="N2800" s="3">
        <v>-4794.21</v>
      </c>
      <c r="O2800" s="3">
        <v>0.11</v>
      </c>
      <c r="P2800" s="3">
        <v>49850</v>
      </c>
      <c r="Q2800" s="1">
        <v>45047</v>
      </c>
      <c r="R2800" t="s">
        <v>2456</v>
      </c>
    </row>
    <row r="2801" spans="1:18" x14ac:dyDescent="0.25">
      <c r="A2801" t="s">
        <v>604</v>
      </c>
      <c r="B2801" t="s">
        <v>1398</v>
      </c>
      <c r="C2801" s="3">
        <v>109601</v>
      </c>
      <c r="D2801" s="3">
        <v>109601</v>
      </c>
      <c r="E2801" s="3">
        <v>0</v>
      </c>
      <c r="F2801" s="3">
        <v>0</v>
      </c>
      <c r="G2801" s="3">
        <v>0</v>
      </c>
      <c r="H2801" s="3">
        <v>41497.760000000002</v>
      </c>
      <c r="I2801" s="3">
        <v>7065.48</v>
      </c>
      <c r="J2801" s="3">
        <v>675.59</v>
      </c>
      <c r="K2801" s="3">
        <v>1035.4000000000001</v>
      </c>
      <c r="L2801" s="3">
        <v>0</v>
      </c>
      <c r="M2801" s="3">
        <v>10023.01</v>
      </c>
      <c r="N2801" s="3">
        <v>6945</v>
      </c>
      <c r="O2801" s="3">
        <v>0.76</v>
      </c>
      <c r="P2801" s="3">
        <v>67243</v>
      </c>
      <c r="Q2801" s="1">
        <v>45047</v>
      </c>
      <c r="R2801" t="s">
        <v>605</v>
      </c>
    </row>
    <row r="2802" spans="1:18" x14ac:dyDescent="0.25">
      <c r="A2802" t="s">
        <v>606</v>
      </c>
      <c r="B2802" t="s">
        <v>83</v>
      </c>
      <c r="C2802" s="3">
        <v>52788</v>
      </c>
      <c r="D2802" s="3">
        <v>52788</v>
      </c>
      <c r="E2802" s="3">
        <v>0</v>
      </c>
      <c r="F2802" s="3">
        <v>867</v>
      </c>
      <c r="G2802" s="3">
        <v>0</v>
      </c>
      <c r="H2802" s="3">
        <v>41497.760000000002</v>
      </c>
      <c r="I2802" s="3">
        <v>7530.04</v>
      </c>
      <c r="J2802" s="3">
        <v>771.2</v>
      </c>
      <c r="K2802" s="3">
        <v>1103.69</v>
      </c>
      <c r="L2802" s="3">
        <v>0</v>
      </c>
      <c r="M2802" s="3">
        <v>10682.04</v>
      </c>
      <c r="N2802" s="3">
        <v>0</v>
      </c>
      <c r="O2802" s="3">
        <v>0.27</v>
      </c>
      <c r="P2802" s="3">
        <v>62452</v>
      </c>
      <c r="Q2802" s="1">
        <v>45047</v>
      </c>
      <c r="R2802" t="s">
        <v>83</v>
      </c>
    </row>
    <row r="2803" spans="1:18" x14ac:dyDescent="0.25">
      <c r="A2803" t="s">
        <v>607</v>
      </c>
      <c r="B2803" t="s">
        <v>33</v>
      </c>
      <c r="C2803" s="3">
        <v>113839</v>
      </c>
      <c r="D2803" s="3">
        <v>55727</v>
      </c>
      <c r="E2803" s="3">
        <v>58112</v>
      </c>
      <c r="F2803" s="3">
        <v>3806.33</v>
      </c>
      <c r="G2803" s="3">
        <v>0</v>
      </c>
      <c r="H2803" s="3">
        <v>41497.760000000002</v>
      </c>
      <c r="I2803" s="3">
        <v>9646.86</v>
      </c>
      <c r="J2803" s="3">
        <v>924</v>
      </c>
      <c r="K2803" s="3">
        <v>1414.11</v>
      </c>
      <c r="L2803" s="3">
        <v>0</v>
      </c>
      <c r="M2803" s="3">
        <v>13684.93</v>
      </c>
      <c r="N2803" s="3">
        <v>0</v>
      </c>
      <c r="O2803" s="3">
        <v>0.01</v>
      </c>
      <c r="P2803" s="3">
        <v>129086</v>
      </c>
      <c r="Q2803" s="1">
        <v>45047</v>
      </c>
      <c r="R2803" t="s">
        <v>33</v>
      </c>
    </row>
    <row r="2804" spans="1:18" x14ac:dyDescent="0.25">
      <c r="A2804" t="s">
        <v>608</v>
      </c>
      <c r="B2804" t="s">
        <v>1301</v>
      </c>
      <c r="C2804" s="3">
        <v>47309</v>
      </c>
      <c r="D2804" s="3">
        <v>47309</v>
      </c>
      <c r="E2804" s="3">
        <v>0</v>
      </c>
      <c r="F2804" s="3">
        <v>0</v>
      </c>
      <c r="G2804" s="3">
        <v>0</v>
      </c>
      <c r="H2804" s="3">
        <v>41497.760000000002</v>
      </c>
      <c r="I2804" s="3">
        <v>7061.44</v>
      </c>
      <c r="J2804" s="3">
        <v>675.6</v>
      </c>
      <c r="K2804" s="3">
        <v>1034.71</v>
      </c>
      <c r="L2804" s="3">
        <v>0</v>
      </c>
      <c r="M2804" s="3">
        <v>10017.280000000001</v>
      </c>
      <c r="N2804" s="3">
        <v>-5119.8999999999996</v>
      </c>
      <c r="O2804" s="3">
        <v>0.11</v>
      </c>
      <c r="P2804" s="3">
        <v>55167</v>
      </c>
      <c r="Q2804" s="1">
        <v>45047</v>
      </c>
      <c r="R2804" t="s">
        <v>2457</v>
      </c>
    </row>
    <row r="2805" spans="1:18" x14ac:dyDescent="0.25">
      <c r="A2805" t="s">
        <v>610</v>
      </c>
      <c r="B2805" t="s">
        <v>611</v>
      </c>
      <c r="C2805" s="3">
        <v>237117</v>
      </c>
      <c r="D2805" s="3">
        <v>0</v>
      </c>
      <c r="E2805" s="3">
        <v>217484.19</v>
      </c>
      <c r="F2805" s="3">
        <v>30507.02</v>
      </c>
      <c r="G2805" s="3">
        <v>0</v>
      </c>
      <c r="H2805" s="3">
        <v>41497.760000000002</v>
      </c>
      <c r="I2805" s="3">
        <v>7299.78</v>
      </c>
      <c r="J2805" s="3">
        <v>699.6</v>
      </c>
      <c r="K2805" s="3">
        <v>1069.8900000000001</v>
      </c>
      <c r="L2805" s="3">
        <v>0</v>
      </c>
      <c r="M2805" s="3">
        <v>10355.39</v>
      </c>
      <c r="N2805" s="3">
        <v>0</v>
      </c>
      <c r="O2805" s="3">
        <v>0.37</v>
      </c>
      <c r="P2805" s="3">
        <v>308914</v>
      </c>
      <c r="Q2805" s="1">
        <v>45047</v>
      </c>
      <c r="R2805" t="s">
        <v>611</v>
      </c>
    </row>
    <row r="2806" spans="1:18" x14ac:dyDescent="0.25">
      <c r="A2806" t="s">
        <v>612</v>
      </c>
      <c r="B2806" t="s">
        <v>392</v>
      </c>
      <c r="C2806" s="3">
        <v>172300</v>
      </c>
      <c r="D2806" s="3">
        <v>52179.05</v>
      </c>
      <c r="E2806" s="3">
        <v>120120.95</v>
      </c>
      <c r="F2806" s="3">
        <v>6844.61</v>
      </c>
      <c r="G2806" s="3">
        <v>0</v>
      </c>
      <c r="H2806" s="3">
        <v>41497.760000000002</v>
      </c>
      <c r="I2806" s="3">
        <v>10596.19</v>
      </c>
      <c r="J2806" s="3">
        <v>1014</v>
      </c>
      <c r="K2806" s="3">
        <v>1553.1</v>
      </c>
      <c r="L2806" s="3">
        <v>0</v>
      </c>
      <c r="M2806" s="3">
        <v>15031.65</v>
      </c>
      <c r="N2806" s="3">
        <v>0</v>
      </c>
      <c r="O2806" s="3">
        <v>0.74</v>
      </c>
      <c r="P2806" s="3">
        <v>196659</v>
      </c>
      <c r="Q2806" s="1">
        <v>45047</v>
      </c>
      <c r="R2806" t="s">
        <v>392</v>
      </c>
    </row>
    <row r="2807" spans="1:18" x14ac:dyDescent="0.25">
      <c r="A2807" t="s">
        <v>613</v>
      </c>
      <c r="B2807" t="s">
        <v>614</v>
      </c>
      <c r="C2807" s="3">
        <v>363426</v>
      </c>
      <c r="D2807" s="3">
        <v>0</v>
      </c>
      <c r="E2807" s="3">
        <v>320645.94</v>
      </c>
      <c r="F2807" s="3">
        <v>58812.36</v>
      </c>
      <c r="G2807" s="3">
        <v>0</v>
      </c>
      <c r="H2807" s="3">
        <v>41497.760000000002</v>
      </c>
      <c r="I2807" s="3">
        <v>7053.36</v>
      </c>
      <c r="J2807" s="3">
        <v>0</v>
      </c>
      <c r="K2807" s="3">
        <v>1034.02</v>
      </c>
      <c r="L2807" s="3">
        <v>0</v>
      </c>
      <c r="M2807" s="3">
        <v>10005.82</v>
      </c>
      <c r="N2807" s="3">
        <v>6945</v>
      </c>
      <c r="O2807" s="3">
        <v>0.74</v>
      </c>
      <c r="P2807" s="3">
        <v>445995</v>
      </c>
      <c r="Q2807" s="1">
        <v>45047</v>
      </c>
      <c r="R2807" t="s">
        <v>2458</v>
      </c>
    </row>
    <row r="2808" spans="1:18" x14ac:dyDescent="0.25">
      <c r="A2808" t="s">
        <v>615</v>
      </c>
      <c r="B2808" t="s">
        <v>1168</v>
      </c>
      <c r="C2808" s="3">
        <v>43536</v>
      </c>
      <c r="D2808" s="3">
        <v>43536</v>
      </c>
      <c r="E2808" s="3">
        <v>0</v>
      </c>
      <c r="F2808" s="3">
        <v>0</v>
      </c>
      <c r="G2808" s="3">
        <v>0</v>
      </c>
      <c r="H2808" s="3">
        <v>41497.760000000002</v>
      </c>
      <c r="I2808" s="3">
        <v>4706.28</v>
      </c>
      <c r="J2808" s="3">
        <v>451.2</v>
      </c>
      <c r="K2808" s="3">
        <v>689.81</v>
      </c>
      <c r="L2808" s="3">
        <v>0</v>
      </c>
      <c r="M2808" s="3">
        <v>6676.27</v>
      </c>
      <c r="N2808" s="3">
        <v>-4758.5</v>
      </c>
      <c r="O2808" s="3">
        <v>0.18</v>
      </c>
      <c r="P2808" s="3">
        <v>49263</v>
      </c>
      <c r="Q2808" s="1">
        <v>45047</v>
      </c>
      <c r="R2808" t="s">
        <v>616</v>
      </c>
    </row>
    <row r="2809" spans="1:18" x14ac:dyDescent="0.25">
      <c r="A2809" t="s">
        <v>1169</v>
      </c>
      <c r="B2809" t="s">
        <v>1302</v>
      </c>
      <c r="C2809" s="3">
        <v>64823</v>
      </c>
      <c r="D2809" s="3">
        <v>59000</v>
      </c>
      <c r="E2809" s="3">
        <v>5823</v>
      </c>
      <c r="F2809" s="3">
        <v>3149.09</v>
      </c>
      <c r="G2809" s="3">
        <v>0</v>
      </c>
      <c r="H2809" s="3">
        <v>41497.760000000002</v>
      </c>
      <c r="I2809" s="3">
        <v>4706.28</v>
      </c>
      <c r="J2809" s="3">
        <v>451.2</v>
      </c>
      <c r="K2809" s="3">
        <v>689.81</v>
      </c>
      <c r="L2809" s="3">
        <v>0</v>
      </c>
      <c r="M2809" s="3">
        <v>6676.27</v>
      </c>
      <c r="N2809" s="3">
        <v>6945</v>
      </c>
      <c r="O2809" s="3">
        <v>0.59</v>
      </c>
      <c r="P2809" s="3">
        <v>69939</v>
      </c>
      <c r="Q2809" s="1">
        <v>45047</v>
      </c>
      <c r="R2809" t="s">
        <v>2459</v>
      </c>
    </row>
    <row r="2810" spans="1:18" x14ac:dyDescent="0.25">
      <c r="A2810" t="s">
        <v>1170</v>
      </c>
      <c r="B2810" t="s">
        <v>620</v>
      </c>
      <c r="C2810" s="3">
        <v>44319</v>
      </c>
      <c r="D2810" s="3">
        <v>44319</v>
      </c>
      <c r="E2810" s="3">
        <v>0</v>
      </c>
      <c r="F2810" s="3">
        <v>0</v>
      </c>
      <c r="G2810" s="3">
        <v>0</v>
      </c>
      <c r="H2810" s="3">
        <v>41497.760000000002</v>
      </c>
      <c r="I2810" s="3">
        <v>5195.08</v>
      </c>
      <c r="J2810" s="3">
        <v>498</v>
      </c>
      <c r="K2810" s="3">
        <v>761.55</v>
      </c>
      <c r="L2810" s="3">
        <v>0</v>
      </c>
      <c r="M2810" s="3">
        <v>7369.69</v>
      </c>
      <c r="N2810" s="3">
        <v>-4833.5600000000004</v>
      </c>
      <c r="O2810" s="3">
        <v>0.48</v>
      </c>
      <c r="P2810" s="3">
        <v>50489</v>
      </c>
      <c r="Q2810" s="1">
        <v>45047</v>
      </c>
      <c r="R2810" t="s">
        <v>2460</v>
      </c>
    </row>
    <row r="2811" spans="1:18" x14ac:dyDescent="0.25">
      <c r="A2811" t="s">
        <v>621</v>
      </c>
      <c r="B2811" t="s">
        <v>1303</v>
      </c>
      <c r="C2811" s="3">
        <v>2979439</v>
      </c>
      <c r="D2811" s="3">
        <v>0</v>
      </c>
      <c r="E2811" s="3">
        <v>1819106.27</v>
      </c>
      <c r="F2811" s="3" t="s">
        <v>72</v>
      </c>
      <c r="G2811" s="3">
        <v>0</v>
      </c>
      <c r="H2811" s="3">
        <v>41497.760000000002</v>
      </c>
      <c r="I2811" s="3">
        <v>4706.28</v>
      </c>
      <c r="J2811" s="3">
        <v>451.2</v>
      </c>
      <c r="K2811" s="3">
        <v>689.81</v>
      </c>
      <c r="L2811" s="3">
        <v>0</v>
      </c>
      <c r="M2811" s="3">
        <v>6676.27</v>
      </c>
      <c r="N2811" s="3">
        <v>0</v>
      </c>
      <c r="O2811" s="3">
        <v>0.37</v>
      </c>
      <c r="P2811" s="3">
        <v>3124416</v>
      </c>
      <c r="Q2811" s="1">
        <v>45047</v>
      </c>
      <c r="R2811" t="s">
        <v>2461</v>
      </c>
    </row>
    <row r="2812" spans="1:18" x14ac:dyDescent="0.25">
      <c r="A2812" t="s">
        <v>1171</v>
      </c>
      <c r="B2812" t="s">
        <v>452</v>
      </c>
      <c r="C2812" s="3">
        <v>43536</v>
      </c>
      <c r="D2812" s="3">
        <v>43536</v>
      </c>
      <c r="E2812" s="3">
        <v>0</v>
      </c>
      <c r="F2812" s="3">
        <v>0</v>
      </c>
      <c r="G2812" s="3">
        <v>0</v>
      </c>
      <c r="H2812" s="3">
        <v>41497.760000000002</v>
      </c>
      <c r="I2812" s="3">
        <v>4706.28</v>
      </c>
      <c r="J2812" s="3">
        <v>451.2</v>
      </c>
      <c r="K2812" s="3">
        <v>689.81</v>
      </c>
      <c r="L2812" s="3">
        <v>0</v>
      </c>
      <c r="M2812" s="3">
        <v>6676.27</v>
      </c>
      <c r="N2812" s="3">
        <v>-4758.5</v>
      </c>
      <c r="O2812" s="3">
        <v>0.18</v>
      </c>
      <c r="P2812" s="3">
        <v>49263</v>
      </c>
      <c r="Q2812" s="1">
        <v>45047</v>
      </c>
      <c r="R2812" t="s">
        <v>2403</v>
      </c>
    </row>
    <row r="2813" spans="1:18" x14ac:dyDescent="0.25">
      <c r="A2813" t="s">
        <v>1172</v>
      </c>
      <c r="B2813" t="s">
        <v>625</v>
      </c>
      <c r="C2813" s="3">
        <v>43533</v>
      </c>
      <c r="D2813" s="3">
        <v>43533</v>
      </c>
      <c r="E2813" s="3">
        <v>0</v>
      </c>
      <c r="F2813" s="3">
        <v>363</v>
      </c>
      <c r="G2813" s="3">
        <v>0</v>
      </c>
      <c r="H2813" s="3">
        <v>41497.760000000002</v>
      </c>
      <c r="I2813" s="3">
        <v>4706.28</v>
      </c>
      <c r="J2813" s="3">
        <v>451.2</v>
      </c>
      <c r="K2813" s="3">
        <v>689.81</v>
      </c>
      <c r="L2813" s="3">
        <v>0</v>
      </c>
      <c r="M2813" s="3">
        <v>6676.27</v>
      </c>
      <c r="N2813" s="3">
        <v>-4397.1000000000004</v>
      </c>
      <c r="O2813" s="3">
        <v>0.78</v>
      </c>
      <c r="P2813" s="3">
        <v>49988</v>
      </c>
      <c r="Q2813" s="1">
        <v>45047</v>
      </c>
      <c r="R2813" t="s">
        <v>2462</v>
      </c>
    </row>
    <row r="2814" spans="1:18" x14ac:dyDescent="0.25">
      <c r="A2814" t="s">
        <v>1173</v>
      </c>
      <c r="B2814" t="s">
        <v>1304</v>
      </c>
      <c r="C2814" s="3">
        <v>3060698</v>
      </c>
      <c r="D2814" s="3">
        <v>0</v>
      </c>
      <c r="E2814" s="3">
        <v>1864714.99</v>
      </c>
      <c r="F2814" s="3" t="s">
        <v>72</v>
      </c>
      <c r="G2814" s="3">
        <v>0</v>
      </c>
      <c r="H2814" s="3">
        <v>41497.760000000002</v>
      </c>
      <c r="I2814" s="3">
        <v>4710.32</v>
      </c>
      <c r="J2814" s="3">
        <v>451.2</v>
      </c>
      <c r="K2814" s="3">
        <v>690.15</v>
      </c>
      <c r="L2814" s="3">
        <v>0</v>
      </c>
      <c r="M2814" s="3">
        <v>6682.01</v>
      </c>
      <c r="N2814" s="3">
        <v>0</v>
      </c>
      <c r="O2814" s="3">
        <v>0.81</v>
      </c>
      <c r="P2814" s="3">
        <v>3207966</v>
      </c>
      <c r="Q2814" s="1">
        <v>45047</v>
      </c>
      <c r="R2814" t="s">
        <v>2463</v>
      </c>
    </row>
    <row r="2815" spans="1:18" x14ac:dyDescent="0.25">
      <c r="A2815" t="s">
        <v>628</v>
      </c>
      <c r="B2815" t="s">
        <v>1174</v>
      </c>
      <c r="C2815" s="3">
        <v>177029</v>
      </c>
      <c r="D2815" s="3">
        <v>0</v>
      </c>
      <c r="E2815" s="3">
        <v>169100.2</v>
      </c>
      <c r="F2815" s="3">
        <v>16383.81</v>
      </c>
      <c r="G2815" s="3">
        <v>0</v>
      </c>
      <c r="H2815" s="3">
        <v>41497.760000000002</v>
      </c>
      <c r="I2815" s="3">
        <v>4706.28</v>
      </c>
      <c r="J2815" s="3">
        <v>0</v>
      </c>
      <c r="K2815" s="3">
        <v>689.81</v>
      </c>
      <c r="L2815" s="3">
        <v>0</v>
      </c>
      <c r="M2815" s="3">
        <v>6676.27</v>
      </c>
      <c r="N2815" s="3">
        <v>7569.12</v>
      </c>
      <c r="O2815" s="3">
        <v>0.75</v>
      </c>
      <c r="P2815" s="3">
        <v>246624</v>
      </c>
      <c r="Q2815" s="1">
        <v>45047</v>
      </c>
      <c r="R2815" t="s">
        <v>629</v>
      </c>
    </row>
    <row r="2816" spans="1:18" x14ac:dyDescent="0.25">
      <c r="A2816" t="s">
        <v>630</v>
      </c>
      <c r="B2816" t="s">
        <v>1735</v>
      </c>
      <c r="C2816" s="3">
        <v>43097</v>
      </c>
      <c r="D2816" s="3">
        <v>43816</v>
      </c>
      <c r="E2816" s="3">
        <v>0</v>
      </c>
      <c r="F2816" s="3">
        <v>2154.83</v>
      </c>
      <c r="G2816" s="3">
        <v>719</v>
      </c>
      <c r="H2816" s="3">
        <v>41497.760000000002</v>
      </c>
      <c r="I2816" s="3">
        <v>4714.3599999999997</v>
      </c>
      <c r="J2816" s="3">
        <v>0</v>
      </c>
      <c r="K2816" s="3">
        <v>690.84</v>
      </c>
      <c r="L2816" s="3">
        <v>0</v>
      </c>
      <c r="M2816" s="3">
        <v>6687.74</v>
      </c>
      <c r="N2816" s="3">
        <v>0</v>
      </c>
      <c r="O2816" s="3">
        <v>0.47</v>
      </c>
      <c r="P2816" s="3">
        <v>55027</v>
      </c>
      <c r="Q2816" s="1">
        <v>45047</v>
      </c>
      <c r="R2816" t="s">
        <v>2464</v>
      </c>
    </row>
    <row r="2817" spans="1:18" x14ac:dyDescent="0.25">
      <c r="A2817" t="s">
        <v>1736</v>
      </c>
      <c r="B2817" t="s">
        <v>1737</v>
      </c>
      <c r="C2817" s="3">
        <v>43530</v>
      </c>
      <c r="D2817" s="3">
        <v>43530</v>
      </c>
      <c r="E2817" s="3">
        <v>0</v>
      </c>
      <c r="F2817" s="3">
        <v>0</v>
      </c>
      <c r="G2817" s="3">
        <v>0</v>
      </c>
      <c r="H2817" s="3">
        <v>41497.760000000002</v>
      </c>
      <c r="I2817" s="3">
        <v>4702.24</v>
      </c>
      <c r="J2817" s="3">
        <v>451.2</v>
      </c>
      <c r="K2817" s="3">
        <v>689.12</v>
      </c>
      <c r="L2817" s="3">
        <v>0</v>
      </c>
      <c r="M2817" s="3">
        <v>6670.54</v>
      </c>
      <c r="N2817" s="3">
        <v>-4757.8900000000003</v>
      </c>
      <c r="O2817" s="3">
        <v>0.03</v>
      </c>
      <c r="P2817" s="3">
        <v>49253</v>
      </c>
      <c r="Q2817" s="1">
        <v>45047</v>
      </c>
      <c r="R2817" t="s">
        <v>2465</v>
      </c>
    </row>
    <row r="2818" spans="1:18" x14ac:dyDescent="0.25">
      <c r="A2818" t="s">
        <v>1738</v>
      </c>
      <c r="B2818" t="s">
        <v>635</v>
      </c>
      <c r="C2818" s="3">
        <v>43543</v>
      </c>
      <c r="D2818" s="3">
        <v>43543</v>
      </c>
      <c r="E2818" s="3">
        <v>0</v>
      </c>
      <c r="F2818" s="3">
        <v>0</v>
      </c>
      <c r="G2818" s="3">
        <v>0</v>
      </c>
      <c r="H2818" s="3">
        <v>41497.760000000002</v>
      </c>
      <c r="I2818" s="3">
        <v>4710.32</v>
      </c>
      <c r="J2818" s="3">
        <v>451.2</v>
      </c>
      <c r="K2818" s="3">
        <v>690.15</v>
      </c>
      <c r="L2818" s="3">
        <v>0</v>
      </c>
      <c r="M2818" s="3">
        <v>6682.01</v>
      </c>
      <c r="N2818" s="3">
        <v>-4758.5</v>
      </c>
      <c r="O2818" s="3">
        <v>0.06</v>
      </c>
      <c r="P2818" s="3">
        <v>49273</v>
      </c>
      <c r="Q2818" s="1">
        <v>45047</v>
      </c>
      <c r="R2818" t="s">
        <v>2466</v>
      </c>
    </row>
    <row r="2819" spans="1:18" x14ac:dyDescent="0.25">
      <c r="A2819" t="s">
        <v>1739</v>
      </c>
      <c r="B2819" t="s">
        <v>637</v>
      </c>
      <c r="C2819" s="3">
        <v>47823</v>
      </c>
      <c r="D2819" s="3">
        <v>47823</v>
      </c>
      <c r="E2819" s="3">
        <v>0</v>
      </c>
      <c r="F2819" s="3">
        <v>798</v>
      </c>
      <c r="G2819" s="3">
        <v>0</v>
      </c>
      <c r="H2819" s="3">
        <v>41497.760000000002</v>
      </c>
      <c r="I2819" s="3">
        <v>4706.28</v>
      </c>
      <c r="J2819" s="3">
        <v>451.2</v>
      </c>
      <c r="K2819" s="3">
        <v>689.81</v>
      </c>
      <c r="L2819" s="3">
        <v>0</v>
      </c>
      <c r="M2819" s="3">
        <v>6676.27</v>
      </c>
      <c r="N2819" s="3">
        <v>0</v>
      </c>
      <c r="O2819" s="3">
        <v>0.68</v>
      </c>
      <c r="P2819" s="3">
        <v>54820</v>
      </c>
      <c r="Q2819" s="1">
        <v>45047</v>
      </c>
      <c r="R2819" t="s">
        <v>637</v>
      </c>
    </row>
    <row r="2820" spans="1:18" x14ac:dyDescent="0.25">
      <c r="A2820" t="s">
        <v>1740</v>
      </c>
      <c r="B2820" t="s">
        <v>1305</v>
      </c>
      <c r="C2820" s="3">
        <v>2751393</v>
      </c>
      <c r="D2820" s="3">
        <v>0</v>
      </c>
      <c r="E2820" s="3">
        <v>1684605.4</v>
      </c>
      <c r="F2820" s="3" t="s">
        <v>72</v>
      </c>
      <c r="G2820" s="3">
        <v>0</v>
      </c>
      <c r="H2820" s="3">
        <v>41497.760000000002</v>
      </c>
      <c r="I2820" s="3">
        <v>3530.72</v>
      </c>
      <c r="J2820" s="3">
        <v>337.2</v>
      </c>
      <c r="K2820" s="3">
        <v>517.36</v>
      </c>
      <c r="L2820" s="3">
        <v>0</v>
      </c>
      <c r="M2820" s="3">
        <v>5008.6400000000003</v>
      </c>
      <c r="N2820" s="3">
        <v>0</v>
      </c>
      <c r="O2820" s="3">
        <v>0.05</v>
      </c>
      <c r="P2820" s="3">
        <v>2886515</v>
      </c>
      <c r="Q2820" s="1">
        <v>45047</v>
      </c>
      <c r="R2820" t="s">
        <v>2467</v>
      </c>
    </row>
    <row r="2821" spans="1:18" x14ac:dyDescent="0.25">
      <c r="A2821" t="s">
        <v>1741</v>
      </c>
      <c r="B2821" t="s">
        <v>1177</v>
      </c>
      <c r="C2821" s="3">
        <v>52730</v>
      </c>
      <c r="D2821" s="3">
        <v>52730</v>
      </c>
      <c r="E2821" s="3">
        <v>0</v>
      </c>
      <c r="F2821" s="3">
        <v>867</v>
      </c>
      <c r="G2821" s="3">
        <v>0</v>
      </c>
      <c r="H2821" s="3">
        <v>41497.760000000002</v>
      </c>
      <c r="I2821" s="3">
        <v>3534.76</v>
      </c>
      <c r="J2821" s="3">
        <v>339.6</v>
      </c>
      <c r="K2821" s="3">
        <v>518.04999999999995</v>
      </c>
      <c r="L2821" s="3">
        <v>0</v>
      </c>
      <c r="M2821" s="3">
        <v>5014.37</v>
      </c>
      <c r="N2821" s="3">
        <v>6945</v>
      </c>
      <c r="O2821" s="3">
        <v>0.46</v>
      </c>
      <c r="P2821" s="3">
        <v>58717</v>
      </c>
      <c r="Q2821" s="1">
        <v>45047</v>
      </c>
      <c r="R2821" t="s">
        <v>2681</v>
      </c>
    </row>
    <row r="2822" spans="1:18" x14ac:dyDescent="0.25">
      <c r="A2822" t="s">
        <v>1742</v>
      </c>
      <c r="B2822" t="s">
        <v>33</v>
      </c>
      <c r="C2822" s="3">
        <v>92607</v>
      </c>
      <c r="D2822" s="3">
        <v>45274</v>
      </c>
      <c r="E2822" s="3">
        <v>47333</v>
      </c>
      <c r="F2822" s="3">
        <v>3098.51</v>
      </c>
      <c r="G2822" s="3">
        <v>0</v>
      </c>
      <c r="H2822" s="3">
        <v>41497.760000000002</v>
      </c>
      <c r="I2822" s="3">
        <v>3647.87</v>
      </c>
      <c r="J2822" s="3">
        <v>350.4</v>
      </c>
      <c r="K2822" s="3">
        <v>534.6</v>
      </c>
      <c r="L2822" s="3">
        <v>0</v>
      </c>
      <c r="M2822" s="3">
        <v>5174.83</v>
      </c>
      <c r="N2822" s="3">
        <v>0</v>
      </c>
      <c r="O2822" s="3">
        <v>0.03</v>
      </c>
      <c r="P2822" s="3">
        <v>101637</v>
      </c>
      <c r="Q2822" s="1">
        <v>45047</v>
      </c>
      <c r="R2822" t="s">
        <v>33</v>
      </c>
    </row>
    <row r="2823" spans="1:18" x14ac:dyDescent="0.25">
      <c r="A2823" t="s">
        <v>1743</v>
      </c>
      <c r="B2823" t="s">
        <v>644</v>
      </c>
      <c r="C2823" s="3">
        <v>41782</v>
      </c>
      <c r="D2823" s="3">
        <v>41782</v>
      </c>
      <c r="E2823" s="3">
        <v>0</v>
      </c>
      <c r="F2823" s="3">
        <v>0</v>
      </c>
      <c r="G2823" s="3">
        <v>0</v>
      </c>
      <c r="H2823" s="3">
        <v>41497.760000000002</v>
      </c>
      <c r="I2823" s="3">
        <v>3611.51</v>
      </c>
      <c r="J2823" s="3">
        <v>345.6</v>
      </c>
      <c r="K2823" s="3">
        <v>529.42999999999995</v>
      </c>
      <c r="L2823" s="3">
        <v>0</v>
      </c>
      <c r="M2823" s="3">
        <v>5123.25</v>
      </c>
      <c r="N2823" s="3">
        <v>-4590.21</v>
      </c>
      <c r="O2823" s="3">
        <v>0.66</v>
      </c>
      <c r="P2823" s="3">
        <v>46518</v>
      </c>
      <c r="Q2823" s="1">
        <v>45047</v>
      </c>
      <c r="R2823" t="s">
        <v>2468</v>
      </c>
    </row>
    <row r="2824" spans="1:18" x14ac:dyDescent="0.25">
      <c r="A2824" t="s">
        <v>645</v>
      </c>
      <c r="B2824" t="s">
        <v>1306</v>
      </c>
      <c r="C2824" s="3">
        <v>2742133</v>
      </c>
      <c r="D2824" s="3">
        <v>0</v>
      </c>
      <c r="E2824" s="3">
        <v>1680072.15</v>
      </c>
      <c r="F2824" s="3" t="s">
        <v>72</v>
      </c>
      <c r="G2824" s="3">
        <v>0</v>
      </c>
      <c r="H2824" s="3">
        <v>41497.760000000002</v>
      </c>
      <c r="I2824" s="3">
        <v>3647.87</v>
      </c>
      <c r="J2824" s="3">
        <v>350.4</v>
      </c>
      <c r="K2824" s="3">
        <v>534.6</v>
      </c>
      <c r="L2824" s="3">
        <v>0</v>
      </c>
      <c r="M2824" s="3">
        <v>5174.83</v>
      </c>
      <c r="N2824" s="3">
        <v>0</v>
      </c>
      <c r="O2824" s="3">
        <v>0.93</v>
      </c>
      <c r="P2824" s="3">
        <v>2877343</v>
      </c>
      <c r="Q2824" s="1">
        <v>45047</v>
      </c>
      <c r="R2824" t="s">
        <v>2469</v>
      </c>
    </row>
    <row r="2825" spans="1:18" x14ac:dyDescent="0.25">
      <c r="A2825" t="s">
        <v>647</v>
      </c>
      <c r="B2825" t="s">
        <v>648</v>
      </c>
      <c r="C2825" s="3">
        <v>41841</v>
      </c>
      <c r="D2825" s="3">
        <v>41841</v>
      </c>
      <c r="E2825" s="3">
        <v>0</v>
      </c>
      <c r="F2825" s="3">
        <v>0</v>
      </c>
      <c r="G2825" s="3">
        <v>0</v>
      </c>
      <c r="H2825" s="3">
        <v>41497.760000000002</v>
      </c>
      <c r="I2825" s="3">
        <v>3647.87</v>
      </c>
      <c r="J2825" s="3">
        <v>350.4</v>
      </c>
      <c r="K2825" s="3">
        <v>534.6</v>
      </c>
      <c r="L2825" s="3">
        <v>0</v>
      </c>
      <c r="M2825" s="3">
        <v>5174.83</v>
      </c>
      <c r="N2825" s="3">
        <v>-4595.66</v>
      </c>
      <c r="O2825" s="3">
        <v>0.2</v>
      </c>
      <c r="P2825" s="3">
        <v>46610</v>
      </c>
      <c r="Q2825" s="1">
        <v>45047</v>
      </c>
      <c r="R2825" t="s">
        <v>2470</v>
      </c>
    </row>
    <row r="2826" spans="1:18" x14ac:dyDescent="0.25">
      <c r="A2826" t="s">
        <v>1746</v>
      </c>
      <c r="B2826" t="s">
        <v>650</v>
      </c>
      <c r="C2826" s="3">
        <v>82591</v>
      </c>
      <c r="D2826" s="3">
        <v>82591</v>
      </c>
      <c r="E2826" s="3">
        <v>0</v>
      </c>
      <c r="F2826" s="3">
        <v>0</v>
      </c>
      <c r="G2826" s="3">
        <v>0</v>
      </c>
      <c r="H2826" s="3">
        <v>41497.760000000002</v>
      </c>
      <c r="I2826" s="3">
        <v>3647.87</v>
      </c>
      <c r="J2826" s="3">
        <v>0</v>
      </c>
      <c r="K2826" s="3">
        <v>534.6</v>
      </c>
      <c r="L2826" s="3">
        <v>0</v>
      </c>
      <c r="M2826" s="3">
        <v>5174.83</v>
      </c>
      <c r="N2826" s="3">
        <v>18111.7</v>
      </c>
      <c r="O2826" s="3">
        <v>0.24</v>
      </c>
      <c r="P2826" s="3">
        <v>68967</v>
      </c>
      <c r="Q2826" s="1">
        <v>45047</v>
      </c>
      <c r="R2826" t="s">
        <v>2471</v>
      </c>
    </row>
    <row r="2827" spans="1:18" x14ac:dyDescent="0.25">
      <c r="A2827" t="s">
        <v>651</v>
      </c>
      <c r="B2827" t="s">
        <v>652</v>
      </c>
      <c r="C2827" s="3">
        <v>52595</v>
      </c>
      <c r="D2827" s="3">
        <v>52595</v>
      </c>
      <c r="E2827" s="3">
        <v>0</v>
      </c>
      <c r="F2827" s="3">
        <v>0</v>
      </c>
      <c r="G2827" s="3">
        <v>0</v>
      </c>
      <c r="H2827" s="3">
        <v>41497.760000000002</v>
      </c>
      <c r="I2827" s="3">
        <v>3647.87</v>
      </c>
      <c r="J2827" s="3">
        <v>0</v>
      </c>
      <c r="K2827" s="3">
        <v>534.6</v>
      </c>
      <c r="L2827" s="3">
        <v>11006.68</v>
      </c>
      <c r="M2827" s="3">
        <v>5174.83</v>
      </c>
      <c r="N2827" s="3">
        <v>-4595.66</v>
      </c>
      <c r="O2827" s="3">
        <v>0.92</v>
      </c>
      <c r="P2827" s="3">
        <v>57267</v>
      </c>
      <c r="Q2827" s="1">
        <v>45047</v>
      </c>
      <c r="R2827" t="s">
        <v>2472</v>
      </c>
    </row>
    <row r="2828" spans="1:18" x14ac:dyDescent="0.25">
      <c r="A2828" t="s">
        <v>1748</v>
      </c>
      <c r="B2828" t="s">
        <v>1049</v>
      </c>
      <c r="C2828" s="3">
        <v>41841</v>
      </c>
      <c r="D2828" s="3">
        <v>41841</v>
      </c>
      <c r="E2828" s="3">
        <v>0</v>
      </c>
      <c r="F2828" s="3">
        <v>0</v>
      </c>
      <c r="G2828" s="3">
        <v>0</v>
      </c>
      <c r="H2828" s="3">
        <v>41497.760000000002</v>
      </c>
      <c r="I2828" s="3">
        <v>3647.87</v>
      </c>
      <c r="J2828" s="3">
        <v>350.4</v>
      </c>
      <c r="K2828" s="3">
        <v>534.6</v>
      </c>
      <c r="L2828" s="3">
        <v>0</v>
      </c>
      <c r="M2828" s="3">
        <v>5174.83</v>
      </c>
      <c r="N2828" s="3">
        <v>-4595.66</v>
      </c>
      <c r="O2828" s="3">
        <v>0.2</v>
      </c>
      <c r="P2828" s="3">
        <v>46610</v>
      </c>
      <c r="Q2828" s="1">
        <v>45047</v>
      </c>
      <c r="R2828" t="s">
        <v>29</v>
      </c>
    </row>
    <row r="2829" spans="1:18" x14ac:dyDescent="0.25">
      <c r="A2829" t="s">
        <v>1749</v>
      </c>
      <c r="B2829" t="s">
        <v>1049</v>
      </c>
      <c r="C2829" s="3">
        <v>41885</v>
      </c>
      <c r="D2829" s="3">
        <v>41885</v>
      </c>
      <c r="E2829" s="3">
        <v>0</v>
      </c>
      <c r="F2829" s="3">
        <v>0</v>
      </c>
      <c r="G2829" s="3">
        <v>0</v>
      </c>
      <c r="H2829" s="3">
        <v>41497.760000000002</v>
      </c>
      <c r="I2829" s="3">
        <v>3676.15</v>
      </c>
      <c r="J2829" s="3">
        <v>351.6</v>
      </c>
      <c r="K2829" s="3">
        <v>538.74</v>
      </c>
      <c r="L2829" s="3">
        <v>0</v>
      </c>
      <c r="M2829" s="3">
        <v>5214.9399999999996</v>
      </c>
      <c r="N2829" s="3">
        <v>-4599.8999999999996</v>
      </c>
      <c r="O2829" s="3">
        <v>0.71</v>
      </c>
      <c r="P2829" s="3">
        <v>46680</v>
      </c>
      <c r="Q2829" s="1">
        <v>45047</v>
      </c>
      <c r="R2829" t="s">
        <v>29</v>
      </c>
    </row>
    <row r="2830" spans="1:18" x14ac:dyDescent="0.25">
      <c r="A2830" t="s">
        <v>1750</v>
      </c>
      <c r="B2830" t="s">
        <v>500</v>
      </c>
      <c r="C2830" s="3">
        <v>47761</v>
      </c>
      <c r="D2830" s="3">
        <v>47761</v>
      </c>
      <c r="E2830" s="3">
        <v>0</v>
      </c>
      <c r="F2830" s="3">
        <v>0</v>
      </c>
      <c r="G2830" s="3">
        <v>0</v>
      </c>
      <c r="H2830" s="3">
        <v>41497.760000000002</v>
      </c>
      <c r="I2830" s="3">
        <v>4669.92</v>
      </c>
      <c r="J2830" s="3">
        <v>448.8</v>
      </c>
      <c r="K2830" s="3">
        <v>684.63</v>
      </c>
      <c r="L2830" s="3">
        <v>0</v>
      </c>
      <c r="M2830" s="3">
        <v>6624.7</v>
      </c>
      <c r="N2830" s="3">
        <v>0</v>
      </c>
      <c r="O2830" s="3">
        <v>0.19</v>
      </c>
      <c r="P2830" s="3">
        <v>53926</v>
      </c>
      <c r="Q2830" s="1">
        <v>45047</v>
      </c>
      <c r="R2830" t="s">
        <v>500</v>
      </c>
    </row>
    <row r="2831" spans="1:18" x14ac:dyDescent="0.25">
      <c r="A2831" t="s">
        <v>1751</v>
      </c>
      <c r="B2831" t="s">
        <v>657</v>
      </c>
      <c r="C2831" s="3">
        <v>1241541</v>
      </c>
      <c r="D2831" s="3">
        <v>0</v>
      </c>
      <c r="E2831" s="3">
        <v>791239.44</v>
      </c>
      <c r="F2831" s="3">
        <v>489863.53</v>
      </c>
      <c r="G2831" s="3">
        <v>0</v>
      </c>
      <c r="H2831" s="3">
        <v>41497.760000000002</v>
      </c>
      <c r="I2831" s="3">
        <v>5881.84</v>
      </c>
      <c r="J2831" s="3">
        <v>562.79999999999995</v>
      </c>
      <c r="K2831" s="3">
        <v>862.26</v>
      </c>
      <c r="L2831" s="3">
        <v>0</v>
      </c>
      <c r="M2831" s="3">
        <v>8343.91</v>
      </c>
      <c r="N2831" s="3">
        <v>0</v>
      </c>
      <c r="O2831" s="3">
        <v>0.46</v>
      </c>
      <c r="P2831" s="3">
        <v>1338252</v>
      </c>
      <c r="Q2831" s="1">
        <v>45047</v>
      </c>
      <c r="R2831" t="s">
        <v>657</v>
      </c>
    </row>
    <row r="2832" spans="1:18" x14ac:dyDescent="0.25">
      <c r="A2832" t="s">
        <v>1752</v>
      </c>
      <c r="B2832" t="s">
        <v>500</v>
      </c>
      <c r="C2832" s="3">
        <v>47823</v>
      </c>
      <c r="D2832" s="3">
        <v>47823</v>
      </c>
      <c r="E2832" s="3">
        <v>0</v>
      </c>
      <c r="F2832" s="3">
        <v>0</v>
      </c>
      <c r="G2832" s="3">
        <v>0</v>
      </c>
      <c r="H2832" s="3">
        <v>41497.760000000002</v>
      </c>
      <c r="I2832" s="3">
        <v>4706.28</v>
      </c>
      <c r="J2832" s="3">
        <v>451.2</v>
      </c>
      <c r="K2832" s="3">
        <v>689.81</v>
      </c>
      <c r="L2832" s="3">
        <v>0</v>
      </c>
      <c r="M2832" s="3">
        <v>6676.27</v>
      </c>
      <c r="N2832" s="3">
        <v>0</v>
      </c>
      <c r="O2832" s="3">
        <v>0.68</v>
      </c>
      <c r="P2832" s="3">
        <v>54022</v>
      </c>
      <c r="Q2832" s="1">
        <v>45047</v>
      </c>
      <c r="R2832" t="s">
        <v>500</v>
      </c>
    </row>
    <row r="2833" spans="1:18" x14ac:dyDescent="0.25">
      <c r="A2833" t="s">
        <v>1753</v>
      </c>
      <c r="B2833" t="s">
        <v>660</v>
      </c>
      <c r="C2833" s="3">
        <v>41652</v>
      </c>
      <c r="D2833" s="3">
        <v>41652</v>
      </c>
      <c r="E2833" s="3">
        <v>0</v>
      </c>
      <c r="F2833" s="3">
        <v>0</v>
      </c>
      <c r="G2833" s="3">
        <v>0</v>
      </c>
      <c r="H2833" s="3">
        <v>41497.760000000002</v>
      </c>
      <c r="I2833" s="3">
        <v>3530.72</v>
      </c>
      <c r="J2833" s="3">
        <v>337.2</v>
      </c>
      <c r="K2833" s="3">
        <v>517.36</v>
      </c>
      <c r="L2833" s="3">
        <v>0</v>
      </c>
      <c r="M2833" s="3">
        <v>5008.6400000000003</v>
      </c>
      <c r="N2833" s="3">
        <v>-4577.5</v>
      </c>
      <c r="O2833" s="3">
        <v>0.82</v>
      </c>
      <c r="P2833" s="3">
        <v>46315</v>
      </c>
      <c r="Q2833" s="1">
        <v>45047</v>
      </c>
      <c r="R2833" t="s">
        <v>2473</v>
      </c>
    </row>
    <row r="2834" spans="1:18" x14ac:dyDescent="0.25">
      <c r="A2834" t="s">
        <v>1754</v>
      </c>
      <c r="B2834" t="s">
        <v>33</v>
      </c>
      <c r="C2834" s="3">
        <v>92188</v>
      </c>
      <c r="D2834" s="3">
        <v>45067</v>
      </c>
      <c r="E2834" s="3">
        <v>47121</v>
      </c>
      <c r="F2834" s="3">
        <v>3084.45</v>
      </c>
      <c r="G2834" s="3">
        <v>0</v>
      </c>
      <c r="H2834" s="3">
        <v>41497.760000000002</v>
      </c>
      <c r="I2834" s="3">
        <v>3530.72</v>
      </c>
      <c r="J2834" s="3">
        <v>337.2</v>
      </c>
      <c r="K2834" s="3">
        <v>517.36</v>
      </c>
      <c r="L2834" s="3">
        <v>0</v>
      </c>
      <c r="M2834" s="3">
        <v>5008.6400000000003</v>
      </c>
      <c r="N2834" s="3">
        <v>0</v>
      </c>
      <c r="O2834" s="3">
        <v>0.87</v>
      </c>
      <c r="P2834" s="3">
        <v>101098</v>
      </c>
      <c r="Q2834" s="1">
        <v>45047</v>
      </c>
      <c r="R2834" t="s">
        <v>33</v>
      </c>
    </row>
    <row r="2835" spans="1:18" x14ac:dyDescent="0.25">
      <c r="A2835" t="s">
        <v>1755</v>
      </c>
      <c r="B2835" t="s">
        <v>663</v>
      </c>
      <c r="C2835" s="3">
        <v>48584</v>
      </c>
      <c r="D2835" s="3">
        <v>48584</v>
      </c>
      <c r="E2835" s="3">
        <v>0</v>
      </c>
      <c r="F2835" s="3">
        <v>0</v>
      </c>
      <c r="G2835" s="3">
        <v>0</v>
      </c>
      <c r="H2835" s="3">
        <v>41497.760000000002</v>
      </c>
      <c r="I2835" s="3">
        <v>3522.64</v>
      </c>
      <c r="J2835" s="3">
        <v>337.2</v>
      </c>
      <c r="K2835" s="3">
        <v>516.32000000000005</v>
      </c>
      <c r="L2835" s="3">
        <v>0</v>
      </c>
      <c r="M2835" s="3">
        <v>4997.18</v>
      </c>
      <c r="N2835" s="3">
        <v>2368.11</v>
      </c>
      <c r="O2835" s="3">
        <v>0.79</v>
      </c>
      <c r="P2835" s="3">
        <v>53240</v>
      </c>
      <c r="Q2835" s="1">
        <v>45047</v>
      </c>
      <c r="R2835" t="s">
        <v>2474</v>
      </c>
    </row>
    <row r="2836" spans="1:18" x14ac:dyDescent="0.25">
      <c r="A2836" t="s">
        <v>1756</v>
      </c>
      <c r="B2836" t="s">
        <v>1298</v>
      </c>
      <c r="C2836" s="3">
        <v>1258605</v>
      </c>
      <c r="D2836" s="3">
        <v>0</v>
      </c>
      <c r="E2836" s="3">
        <v>855026.24</v>
      </c>
      <c r="F2836" s="3" t="s">
        <v>72</v>
      </c>
      <c r="G2836" s="3">
        <v>0</v>
      </c>
      <c r="H2836" s="3">
        <v>41497.760000000002</v>
      </c>
      <c r="I2836" s="3">
        <v>3526.68</v>
      </c>
      <c r="J2836" s="3">
        <v>337.2</v>
      </c>
      <c r="K2836" s="3">
        <v>516.66999999999996</v>
      </c>
      <c r="L2836" s="3">
        <v>0</v>
      </c>
      <c r="M2836" s="3">
        <v>5002.91</v>
      </c>
      <c r="N2836" s="3">
        <v>0</v>
      </c>
      <c r="O2836" s="3">
        <v>0.47</v>
      </c>
      <c r="P2836" s="3">
        <v>1352238</v>
      </c>
      <c r="Q2836" s="1">
        <v>45047</v>
      </c>
      <c r="R2836" t="s">
        <v>2453</v>
      </c>
    </row>
    <row r="2837" spans="1:18" x14ac:dyDescent="0.25">
      <c r="A2837" t="s">
        <v>1757</v>
      </c>
      <c r="B2837" t="s">
        <v>1239</v>
      </c>
      <c r="C2837" s="3">
        <v>951655</v>
      </c>
      <c r="D2837" s="3">
        <v>0</v>
      </c>
      <c r="E2837" s="3">
        <v>682528.29</v>
      </c>
      <c r="F2837" s="3">
        <v>303253.12</v>
      </c>
      <c r="G2837" s="3">
        <v>0</v>
      </c>
      <c r="H2837" s="3">
        <v>41497.760000000002</v>
      </c>
      <c r="I2837" s="3">
        <v>4710.32</v>
      </c>
      <c r="J2837" s="3">
        <v>501.2</v>
      </c>
      <c r="K2837" s="3">
        <v>690.15</v>
      </c>
      <c r="L2837" s="3">
        <v>0</v>
      </c>
      <c r="M2837" s="3">
        <v>6682.01</v>
      </c>
      <c r="N2837" s="3">
        <v>0</v>
      </c>
      <c r="O2837" s="3">
        <v>0.15</v>
      </c>
      <c r="P2837" s="3">
        <v>1039863</v>
      </c>
      <c r="Q2837" s="1">
        <v>45047</v>
      </c>
      <c r="R2837" t="s">
        <v>2278</v>
      </c>
    </row>
    <row r="2838" spans="1:18" x14ac:dyDescent="0.25">
      <c r="A2838" t="s">
        <v>1758</v>
      </c>
      <c r="B2838" t="s">
        <v>667</v>
      </c>
      <c r="C2838" s="3">
        <v>935854</v>
      </c>
      <c r="D2838" s="3">
        <v>0</v>
      </c>
      <c r="E2838" s="3">
        <v>693040.24</v>
      </c>
      <c r="F2838" s="3" t="s">
        <v>72</v>
      </c>
      <c r="G2838" s="3">
        <v>0</v>
      </c>
      <c r="H2838" s="3">
        <v>41497.760000000002</v>
      </c>
      <c r="I2838" s="3">
        <v>4706.28</v>
      </c>
      <c r="J2838" s="3">
        <v>451.2</v>
      </c>
      <c r="K2838" s="3">
        <v>689.81</v>
      </c>
      <c r="L2838" s="3">
        <v>0</v>
      </c>
      <c r="M2838" s="3">
        <v>6676.27</v>
      </c>
      <c r="N2838" s="3">
        <v>0</v>
      </c>
      <c r="O2838" s="3">
        <v>0.67</v>
      </c>
      <c r="P2838" s="3">
        <v>1024528</v>
      </c>
      <c r="Q2838" s="1">
        <v>45047</v>
      </c>
      <c r="R2838" t="s">
        <v>667</v>
      </c>
    </row>
    <row r="2839" spans="1:18" x14ac:dyDescent="0.25">
      <c r="A2839" t="s">
        <v>1759</v>
      </c>
      <c r="B2839" t="s">
        <v>33</v>
      </c>
      <c r="C2839" s="3">
        <v>96353</v>
      </c>
      <c r="D2839" s="3">
        <v>47118</v>
      </c>
      <c r="E2839" s="3">
        <v>49235</v>
      </c>
      <c r="F2839" s="3">
        <v>3223.15</v>
      </c>
      <c r="G2839" s="3">
        <v>0</v>
      </c>
      <c r="H2839" s="3">
        <v>41497.760000000002</v>
      </c>
      <c r="I2839" s="3">
        <v>4706.28</v>
      </c>
      <c r="J2839" s="3">
        <v>451.2</v>
      </c>
      <c r="K2839" s="3">
        <v>689.81</v>
      </c>
      <c r="L2839" s="3">
        <v>0</v>
      </c>
      <c r="M2839" s="3">
        <v>6676.27</v>
      </c>
      <c r="N2839" s="3">
        <v>0</v>
      </c>
      <c r="O2839" s="3">
        <v>0.53</v>
      </c>
      <c r="P2839" s="3">
        <v>106480</v>
      </c>
      <c r="Q2839" s="1">
        <v>45047</v>
      </c>
      <c r="R2839" t="s">
        <v>33</v>
      </c>
    </row>
    <row r="2840" spans="1:18" x14ac:dyDescent="0.25">
      <c r="A2840" t="s">
        <v>1760</v>
      </c>
      <c r="B2840" t="s">
        <v>670</v>
      </c>
      <c r="C2840" s="3">
        <v>57285</v>
      </c>
      <c r="D2840" s="3">
        <v>57285</v>
      </c>
      <c r="E2840" s="3">
        <v>0</v>
      </c>
      <c r="F2840" s="3">
        <v>0</v>
      </c>
      <c r="G2840" s="3">
        <v>0</v>
      </c>
      <c r="H2840" s="3">
        <v>41497.760000000002</v>
      </c>
      <c r="I2840" s="3">
        <v>4706.28</v>
      </c>
      <c r="J2840" s="3">
        <v>0</v>
      </c>
      <c r="K2840" s="3">
        <v>689.81</v>
      </c>
      <c r="L2840" s="3">
        <v>14075.21</v>
      </c>
      <c r="M2840" s="3">
        <v>6676.27</v>
      </c>
      <c r="N2840" s="3">
        <v>2811.12</v>
      </c>
      <c r="O2840" s="3">
        <v>0.55000000000000004</v>
      </c>
      <c r="P2840" s="3">
        <v>70457</v>
      </c>
      <c r="Q2840" s="1">
        <v>45047</v>
      </c>
      <c r="R2840" t="s">
        <v>2475</v>
      </c>
    </row>
    <row r="2841" spans="1:18" x14ac:dyDescent="0.25">
      <c r="A2841" t="s">
        <v>1761</v>
      </c>
      <c r="B2841" t="s">
        <v>672</v>
      </c>
      <c r="C2841" s="3">
        <v>44413</v>
      </c>
      <c r="D2841" s="3">
        <v>44413</v>
      </c>
      <c r="E2841" s="3">
        <v>0</v>
      </c>
      <c r="F2841" s="3">
        <v>0</v>
      </c>
      <c r="G2841" s="3">
        <v>0</v>
      </c>
      <c r="H2841" s="3">
        <v>41497.760000000002</v>
      </c>
      <c r="I2841" s="3">
        <v>4706.28</v>
      </c>
      <c r="J2841" s="3">
        <v>451.2</v>
      </c>
      <c r="K2841" s="3">
        <v>689.81</v>
      </c>
      <c r="L2841" s="3">
        <v>0</v>
      </c>
      <c r="M2841" s="3">
        <v>6676.27</v>
      </c>
      <c r="N2841" s="3">
        <v>-4758.5</v>
      </c>
      <c r="O2841" s="3">
        <v>0.18</v>
      </c>
      <c r="P2841" s="3">
        <v>49263</v>
      </c>
      <c r="Q2841" s="1">
        <v>45047</v>
      </c>
      <c r="R2841" t="s">
        <v>2476</v>
      </c>
    </row>
    <row r="2842" spans="1:18" x14ac:dyDescent="0.25">
      <c r="A2842" t="s">
        <v>1762</v>
      </c>
      <c r="B2842" t="s">
        <v>83</v>
      </c>
      <c r="C2842" s="3">
        <v>47823</v>
      </c>
      <c r="D2842" s="3">
        <v>47823</v>
      </c>
      <c r="E2842" s="3">
        <v>0</v>
      </c>
      <c r="F2842" s="3">
        <v>786</v>
      </c>
      <c r="G2842" s="3">
        <v>0</v>
      </c>
      <c r="H2842" s="3">
        <v>41497.760000000002</v>
      </c>
      <c r="I2842" s="3">
        <v>4706.28</v>
      </c>
      <c r="J2842" s="3">
        <v>451.2</v>
      </c>
      <c r="K2842" s="3">
        <v>689.81</v>
      </c>
      <c r="L2842" s="3">
        <v>0</v>
      </c>
      <c r="M2842" s="3">
        <v>6676.27</v>
      </c>
      <c r="N2842" s="3">
        <v>0</v>
      </c>
      <c r="O2842" s="3">
        <v>0.68</v>
      </c>
      <c r="P2842" s="3">
        <v>54808</v>
      </c>
      <c r="Q2842" s="1">
        <v>45047</v>
      </c>
      <c r="R2842" t="s">
        <v>83</v>
      </c>
    </row>
    <row r="2843" spans="1:18" x14ac:dyDescent="0.25">
      <c r="A2843" t="s">
        <v>1763</v>
      </c>
      <c r="B2843" t="s">
        <v>675</v>
      </c>
      <c r="C2843" s="3">
        <v>62028</v>
      </c>
      <c r="D2843" s="3">
        <v>63000</v>
      </c>
      <c r="E2843" s="3">
        <v>0</v>
      </c>
      <c r="F2843" s="3">
        <v>0</v>
      </c>
      <c r="G2843" s="3">
        <v>972</v>
      </c>
      <c r="H2843" s="3">
        <v>41497.760000000002</v>
      </c>
      <c r="I2843" s="3">
        <v>4722.4399999999996</v>
      </c>
      <c r="J2843" s="3">
        <v>0</v>
      </c>
      <c r="K2843" s="3">
        <v>691.88</v>
      </c>
      <c r="L2843" s="3">
        <v>0</v>
      </c>
      <c r="M2843" s="3">
        <v>6699.2</v>
      </c>
      <c r="N2843" s="3">
        <v>2808.8</v>
      </c>
      <c r="O2843" s="3">
        <v>0.92</v>
      </c>
      <c r="P2843" s="3">
        <v>55449</v>
      </c>
      <c r="Q2843" s="1">
        <v>45047</v>
      </c>
      <c r="R2843" t="s">
        <v>2477</v>
      </c>
    </row>
    <row r="2844" spans="1:18" x14ac:dyDescent="0.25">
      <c r="A2844" t="s">
        <v>2155</v>
      </c>
      <c r="B2844" t="s">
        <v>1308</v>
      </c>
      <c r="C2844" s="3">
        <v>2419532</v>
      </c>
      <c r="D2844" s="3">
        <v>0</v>
      </c>
      <c r="E2844" s="3">
        <v>1494018.58</v>
      </c>
      <c r="F2844" s="3" t="s">
        <v>72</v>
      </c>
      <c r="G2844" s="3">
        <v>0</v>
      </c>
      <c r="H2844" s="3">
        <v>41497.760000000002</v>
      </c>
      <c r="I2844" s="3">
        <v>2738.93</v>
      </c>
      <c r="J2844" s="3">
        <v>264</v>
      </c>
      <c r="K2844" s="3">
        <v>401.47</v>
      </c>
      <c r="L2844" s="3">
        <v>0</v>
      </c>
      <c r="M2844" s="3">
        <v>3885.42</v>
      </c>
      <c r="N2844" s="3">
        <v>0</v>
      </c>
      <c r="O2844" s="3">
        <v>0.49</v>
      </c>
      <c r="P2844" s="3">
        <v>2543021</v>
      </c>
      <c r="Q2844" s="1">
        <v>45047</v>
      </c>
      <c r="R2844" t="s">
        <v>2478</v>
      </c>
    </row>
    <row r="2845" spans="1:18" x14ac:dyDescent="0.25">
      <c r="A2845" t="s">
        <v>678</v>
      </c>
      <c r="B2845" t="s">
        <v>1765</v>
      </c>
      <c r="C2845" s="3">
        <v>40158</v>
      </c>
      <c r="D2845" s="3">
        <v>40158</v>
      </c>
      <c r="E2845" s="3">
        <v>0</v>
      </c>
      <c r="F2845" s="3">
        <v>0</v>
      </c>
      <c r="G2845" s="3">
        <v>0</v>
      </c>
      <c r="H2845" s="3">
        <v>41497.760000000002</v>
      </c>
      <c r="I2845" s="3">
        <v>2597.54</v>
      </c>
      <c r="J2845" s="3">
        <v>249.6</v>
      </c>
      <c r="K2845" s="3">
        <v>380.77</v>
      </c>
      <c r="L2845" s="3">
        <v>0</v>
      </c>
      <c r="M2845" s="3">
        <v>3684.85</v>
      </c>
      <c r="N2845" s="3">
        <v>-4434.63</v>
      </c>
      <c r="O2845" s="3">
        <v>0.11</v>
      </c>
      <c r="P2845" s="3">
        <v>43976</v>
      </c>
      <c r="Q2845" s="1">
        <v>45047</v>
      </c>
      <c r="R2845" t="s">
        <v>2479</v>
      </c>
    </row>
    <row r="2846" spans="1:18" x14ac:dyDescent="0.25">
      <c r="A2846" t="s">
        <v>1179</v>
      </c>
      <c r="B2846" t="s">
        <v>681</v>
      </c>
      <c r="C2846" s="3">
        <v>44012</v>
      </c>
      <c r="D2846" s="3">
        <v>44012</v>
      </c>
      <c r="E2846" s="3">
        <v>0</v>
      </c>
      <c r="F2846" s="3">
        <v>0</v>
      </c>
      <c r="G2846" s="3">
        <v>0</v>
      </c>
      <c r="H2846" s="3">
        <v>41497.760000000002</v>
      </c>
      <c r="I2846" s="3">
        <v>2516.75</v>
      </c>
      <c r="J2846" s="3">
        <v>241.2</v>
      </c>
      <c r="K2846" s="3">
        <v>369.05</v>
      </c>
      <c r="L2846" s="3">
        <v>0</v>
      </c>
      <c r="M2846" s="3">
        <v>3570.23</v>
      </c>
      <c r="N2846" s="3">
        <v>0</v>
      </c>
      <c r="O2846" s="3">
        <v>0.01</v>
      </c>
      <c r="P2846" s="3">
        <v>48195</v>
      </c>
      <c r="Q2846" s="1">
        <v>45047</v>
      </c>
      <c r="R2846" t="s">
        <v>681</v>
      </c>
    </row>
    <row r="2847" spans="1:18" x14ac:dyDescent="0.25">
      <c r="A2847" t="s">
        <v>2159</v>
      </c>
      <c r="B2847" t="s">
        <v>1309</v>
      </c>
      <c r="C2847" s="3">
        <v>2540802</v>
      </c>
      <c r="D2847" s="3">
        <v>0</v>
      </c>
      <c r="E2847" s="3">
        <v>1561032.01</v>
      </c>
      <c r="F2847" s="3" t="s">
        <v>72</v>
      </c>
      <c r="G2847" s="3">
        <v>0</v>
      </c>
      <c r="H2847" s="3">
        <v>41497.760000000002</v>
      </c>
      <c r="I2847" s="3">
        <v>2557.14</v>
      </c>
      <c r="J2847" s="3">
        <v>244.8</v>
      </c>
      <c r="K2847" s="3">
        <v>374.57</v>
      </c>
      <c r="L2847" s="3">
        <v>0</v>
      </c>
      <c r="M2847" s="3">
        <v>3627.54</v>
      </c>
      <c r="N2847" s="3">
        <v>0</v>
      </c>
      <c r="O2847" s="3">
        <v>0.59</v>
      </c>
      <c r="P2847" s="3">
        <v>2667156</v>
      </c>
      <c r="Q2847" s="1">
        <v>45047</v>
      </c>
      <c r="R2847" t="s">
        <v>2480</v>
      </c>
    </row>
    <row r="2848" spans="1:18" x14ac:dyDescent="0.25">
      <c r="A2848" t="s">
        <v>2160</v>
      </c>
      <c r="B2848" t="s">
        <v>685</v>
      </c>
      <c r="C2848" s="3">
        <v>297770</v>
      </c>
      <c r="D2848" s="3">
        <v>0</v>
      </c>
      <c r="E2848" s="3">
        <v>258569.52</v>
      </c>
      <c r="F2848" s="3">
        <v>52128.959999999999</v>
      </c>
      <c r="G2848" s="3">
        <v>0</v>
      </c>
      <c r="H2848" s="3">
        <v>41497.760000000002</v>
      </c>
      <c r="I2848" s="3">
        <v>2500.59</v>
      </c>
      <c r="J2848" s="3">
        <v>240</v>
      </c>
      <c r="K2848" s="3">
        <v>366.29</v>
      </c>
      <c r="L2848" s="3">
        <v>0</v>
      </c>
      <c r="M2848" s="3">
        <v>3547.31</v>
      </c>
      <c r="N2848" s="3">
        <v>0</v>
      </c>
      <c r="O2848" s="3">
        <v>0.56999999999999995</v>
      </c>
      <c r="P2848" s="3">
        <v>358851</v>
      </c>
      <c r="Q2848" s="1">
        <v>45047</v>
      </c>
      <c r="R2848" t="s">
        <v>685</v>
      </c>
    </row>
    <row r="2849" spans="1:18" x14ac:dyDescent="0.25">
      <c r="A2849" t="s">
        <v>1182</v>
      </c>
      <c r="B2849" t="s">
        <v>687</v>
      </c>
      <c r="C2849" s="3">
        <v>40177</v>
      </c>
      <c r="D2849" s="3">
        <v>40177</v>
      </c>
      <c r="E2849" s="3">
        <v>0</v>
      </c>
      <c r="F2849" s="3">
        <v>0</v>
      </c>
      <c r="G2849" s="3">
        <v>0</v>
      </c>
      <c r="H2849" s="3">
        <v>41497.760000000002</v>
      </c>
      <c r="I2849" s="3">
        <v>2609.66</v>
      </c>
      <c r="J2849" s="3">
        <v>250.8</v>
      </c>
      <c r="K2849" s="3">
        <v>382.5</v>
      </c>
      <c r="L2849" s="3">
        <v>0</v>
      </c>
      <c r="M2849" s="3">
        <v>3702.04</v>
      </c>
      <c r="N2849" s="3">
        <v>-4436.45</v>
      </c>
      <c r="O2849" s="3">
        <v>0.69</v>
      </c>
      <c r="P2849" s="3">
        <v>44007</v>
      </c>
      <c r="Q2849" s="1">
        <v>45047</v>
      </c>
      <c r="R2849" t="s">
        <v>2481</v>
      </c>
    </row>
    <row r="2850" spans="1:18" x14ac:dyDescent="0.25">
      <c r="A2850" t="s">
        <v>2162</v>
      </c>
      <c r="B2850" t="s">
        <v>33</v>
      </c>
      <c r="C2850" s="3">
        <v>90149</v>
      </c>
      <c r="D2850" s="3">
        <v>44064</v>
      </c>
      <c r="E2850" s="3">
        <v>46085</v>
      </c>
      <c r="F2850" s="3">
        <v>3016.42</v>
      </c>
      <c r="G2850" s="3">
        <v>0</v>
      </c>
      <c r="H2850" s="3">
        <v>41497.760000000002</v>
      </c>
      <c r="I2850" s="3">
        <v>2953.04</v>
      </c>
      <c r="J2850" s="3">
        <v>284.39999999999998</v>
      </c>
      <c r="K2850" s="3">
        <v>432.85</v>
      </c>
      <c r="L2850" s="3">
        <v>0</v>
      </c>
      <c r="M2850" s="3">
        <v>4189.1499999999996</v>
      </c>
      <c r="N2850" s="3">
        <v>0</v>
      </c>
      <c r="O2850" s="3">
        <v>0.38</v>
      </c>
      <c r="P2850" s="3">
        <v>98459</v>
      </c>
      <c r="Q2850" s="1">
        <v>45047</v>
      </c>
      <c r="R2850" t="s">
        <v>33</v>
      </c>
    </row>
    <row r="2851" spans="1:18" x14ac:dyDescent="0.25">
      <c r="A2851" t="s">
        <v>2163</v>
      </c>
      <c r="B2851" t="s">
        <v>690</v>
      </c>
      <c r="C2851" s="3">
        <v>838189</v>
      </c>
      <c r="D2851" s="3">
        <v>0</v>
      </c>
      <c r="E2851" s="3">
        <v>588313.51</v>
      </c>
      <c r="F2851" s="3">
        <v>279291.17</v>
      </c>
      <c r="G2851" s="3">
        <v>0</v>
      </c>
      <c r="H2851" s="3">
        <v>41497.760000000002</v>
      </c>
      <c r="I2851" s="3">
        <v>2617.7399999999998</v>
      </c>
      <c r="J2851" s="3">
        <v>250.8</v>
      </c>
      <c r="K2851" s="3">
        <v>383.53</v>
      </c>
      <c r="L2851" s="3">
        <v>0</v>
      </c>
      <c r="M2851" s="3">
        <v>3713.5</v>
      </c>
      <c r="N2851" s="3">
        <v>0</v>
      </c>
      <c r="O2851" s="3">
        <v>0.99</v>
      </c>
      <c r="P2851" s="3">
        <v>916069</v>
      </c>
      <c r="Q2851" s="1">
        <v>45047</v>
      </c>
      <c r="R2851" t="s">
        <v>690</v>
      </c>
    </row>
    <row r="2852" spans="1:18" x14ac:dyDescent="0.25">
      <c r="A2852" t="s">
        <v>2164</v>
      </c>
      <c r="B2852" t="s">
        <v>1766</v>
      </c>
      <c r="C2852" s="3">
        <v>40092</v>
      </c>
      <c r="D2852" s="3">
        <v>40092</v>
      </c>
      <c r="E2852" s="3">
        <v>0</v>
      </c>
      <c r="F2852" s="3">
        <v>0</v>
      </c>
      <c r="G2852" s="3">
        <v>0</v>
      </c>
      <c r="H2852" s="3">
        <v>41497.760000000002</v>
      </c>
      <c r="I2852" s="3">
        <v>2557.14</v>
      </c>
      <c r="J2852" s="3">
        <v>244.8</v>
      </c>
      <c r="K2852" s="3">
        <v>374.57</v>
      </c>
      <c r="L2852" s="3">
        <v>0</v>
      </c>
      <c r="M2852" s="3">
        <v>3627.54</v>
      </c>
      <c r="N2852" s="3">
        <v>-4427.97</v>
      </c>
      <c r="O2852" s="3">
        <v>0.16</v>
      </c>
      <c r="P2852" s="3">
        <v>43874</v>
      </c>
      <c r="Q2852" s="1">
        <v>45047</v>
      </c>
      <c r="R2852" t="s">
        <v>2482</v>
      </c>
    </row>
    <row r="2853" spans="1:18" x14ac:dyDescent="0.25">
      <c r="A2853" t="s">
        <v>1767</v>
      </c>
      <c r="B2853" t="s">
        <v>694</v>
      </c>
      <c r="C2853" s="3">
        <v>40334</v>
      </c>
      <c r="D2853" s="3">
        <v>40334</v>
      </c>
      <c r="E2853" s="3">
        <v>0</v>
      </c>
      <c r="F2853" s="3">
        <v>0</v>
      </c>
      <c r="G2853" s="3">
        <v>0</v>
      </c>
      <c r="H2853" s="3">
        <v>41497.760000000002</v>
      </c>
      <c r="I2853" s="3">
        <v>2880.32</v>
      </c>
      <c r="J2853" s="3">
        <v>0</v>
      </c>
      <c r="K2853" s="3">
        <v>422.16</v>
      </c>
      <c r="L2853" s="3">
        <v>0</v>
      </c>
      <c r="M2853" s="3">
        <v>4085.99</v>
      </c>
      <c r="N2853" s="3">
        <v>-4478.22</v>
      </c>
      <c r="O2853" s="3">
        <v>0.99</v>
      </c>
      <c r="P2853" s="3">
        <v>44409</v>
      </c>
      <c r="Q2853" s="1">
        <v>45047</v>
      </c>
      <c r="R2853" t="s">
        <v>2483</v>
      </c>
    </row>
    <row r="2854" spans="1:18" x14ac:dyDescent="0.25">
      <c r="A2854" t="s">
        <v>695</v>
      </c>
      <c r="B2854" t="s">
        <v>1769</v>
      </c>
      <c r="C2854" s="3">
        <v>52804</v>
      </c>
      <c r="D2854" s="3">
        <v>55000</v>
      </c>
      <c r="E2854" s="3">
        <v>0</v>
      </c>
      <c r="F2854" s="3">
        <v>0</v>
      </c>
      <c r="G2854" s="3">
        <v>2196</v>
      </c>
      <c r="H2854" s="3">
        <v>41497.760000000002</v>
      </c>
      <c r="I2854" s="3">
        <v>2641.98</v>
      </c>
      <c r="J2854" s="3">
        <v>0</v>
      </c>
      <c r="K2854" s="3">
        <v>385.95</v>
      </c>
      <c r="L2854" s="3">
        <v>0</v>
      </c>
      <c r="M2854" s="3">
        <v>3747.88</v>
      </c>
      <c r="N2854" s="3">
        <v>-4440.08</v>
      </c>
      <c r="O2854" s="3">
        <v>0.51</v>
      </c>
      <c r="P2854" s="3">
        <v>41638</v>
      </c>
      <c r="Q2854" s="1">
        <v>45047</v>
      </c>
      <c r="R2854" t="s">
        <v>2484</v>
      </c>
    </row>
    <row r="2855" spans="1:18" x14ac:dyDescent="0.25">
      <c r="A2855" t="s">
        <v>697</v>
      </c>
      <c r="B2855" t="s">
        <v>1185</v>
      </c>
      <c r="C2855" s="3">
        <v>47500</v>
      </c>
      <c r="D2855" s="3">
        <v>0</v>
      </c>
      <c r="E2855" s="3">
        <v>43983.37</v>
      </c>
      <c r="F2855" s="3">
        <v>5715.8</v>
      </c>
      <c r="G2855" s="3">
        <v>0</v>
      </c>
      <c r="H2855" s="3">
        <v>41497.760000000002</v>
      </c>
      <c r="I2855" s="3">
        <v>2500.59</v>
      </c>
      <c r="J2855" s="3">
        <v>240</v>
      </c>
      <c r="K2855" s="3">
        <v>366.29</v>
      </c>
      <c r="L2855" s="3">
        <v>0</v>
      </c>
      <c r="M2855" s="3">
        <v>3547.31</v>
      </c>
      <c r="N2855" s="3">
        <v>0</v>
      </c>
      <c r="O2855" s="3">
        <v>0.88</v>
      </c>
      <c r="P2855" s="3">
        <v>97852</v>
      </c>
      <c r="Q2855" s="1">
        <v>45047</v>
      </c>
      <c r="R2855" t="s">
        <v>2485</v>
      </c>
    </row>
    <row r="2856" spans="1:18" x14ac:dyDescent="0.25">
      <c r="A2856" t="s">
        <v>699</v>
      </c>
      <c r="B2856" t="s">
        <v>1310</v>
      </c>
      <c r="C2856" s="3">
        <v>44203</v>
      </c>
      <c r="D2856" s="3">
        <v>44930</v>
      </c>
      <c r="E2856" s="3">
        <v>0</v>
      </c>
      <c r="F2856" s="3">
        <v>2210.14</v>
      </c>
      <c r="G2856" s="3">
        <v>727</v>
      </c>
      <c r="H2856" s="3">
        <v>41497.760000000002</v>
      </c>
      <c r="I2856" s="3">
        <v>2625.82</v>
      </c>
      <c r="J2856" s="3">
        <v>253.2</v>
      </c>
      <c r="K2856" s="3">
        <v>384.91</v>
      </c>
      <c r="L2856" s="3">
        <v>0</v>
      </c>
      <c r="M2856" s="3">
        <v>3724.96</v>
      </c>
      <c r="N2856" s="3">
        <v>0</v>
      </c>
      <c r="O2856" s="3">
        <v>0.21</v>
      </c>
      <c r="P2856" s="3">
        <v>49970</v>
      </c>
      <c r="Q2856" s="1">
        <v>45047</v>
      </c>
      <c r="R2856" t="s">
        <v>700</v>
      </c>
    </row>
    <row r="2857" spans="1:18" x14ac:dyDescent="0.25">
      <c r="A2857" t="s">
        <v>701</v>
      </c>
      <c r="B2857" t="s">
        <v>1407</v>
      </c>
      <c r="C2857" s="3">
        <v>45222</v>
      </c>
      <c r="D2857" s="3">
        <v>0</v>
      </c>
      <c r="E2857" s="3">
        <v>45222</v>
      </c>
      <c r="F2857" s="3">
        <v>2261.1</v>
      </c>
      <c r="G2857" s="3">
        <v>0</v>
      </c>
      <c r="H2857" s="3">
        <v>41497.760000000002</v>
      </c>
      <c r="I2857" s="3">
        <v>3211.58</v>
      </c>
      <c r="J2857" s="3">
        <v>308.39999999999998</v>
      </c>
      <c r="K2857" s="3">
        <v>470.45</v>
      </c>
      <c r="L2857" s="3">
        <v>0</v>
      </c>
      <c r="M2857" s="3">
        <v>4555.91</v>
      </c>
      <c r="N2857" s="3">
        <v>0</v>
      </c>
      <c r="O2857" s="3">
        <v>0.8</v>
      </c>
      <c r="P2857" s="3">
        <v>97528</v>
      </c>
      <c r="Q2857" s="1">
        <v>45047</v>
      </c>
      <c r="R2857" t="s">
        <v>2486</v>
      </c>
    </row>
    <row r="2858" spans="1:18" x14ac:dyDescent="0.25">
      <c r="A2858" t="s">
        <v>703</v>
      </c>
      <c r="B2858" t="s">
        <v>704</v>
      </c>
      <c r="C2858" s="3">
        <v>41693</v>
      </c>
      <c r="D2858" s="3">
        <v>41693</v>
      </c>
      <c r="E2858" s="3">
        <v>0</v>
      </c>
      <c r="F2858" s="3">
        <v>0</v>
      </c>
      <c r="G2858" s="3">
        <v>0</v>
      </c>
      <c r="H2858" s="3">
        <v>41497.760000000002</v>
      </c>
      <c r="I2858" s="3">
        <v>3554.96</v>
      </c>
      <c r="J2858" s="3">
        <v>342</v>
      </c>
      <c r="K2858" s="3">
        <v>520.79999999999995</v>
      </c>
      <c r="L2858" s="3">
        <v>0</v>
      </c>
      <c r="M2858" s="3">
        <v>5043.0200000000004</v>
      </c>
      <c r="N2858" s="3">
        <v>-4581.13</v>
      </c>
      <c r="O2858" s="3">
        <v>0.59</v>
      </c>
      <c r="P2858" s="3">
        <v>46378</v>
      </c>
      <c r="Q2858" s="1">
        <v>45047</v>
      </c>
      <c r="R2858" t="s">
        <v>2487</v>
      </c>
    </row>
    <row r="2859" spans="1:18" x14ac:dyDescent="0.25">
      <c r="A2859" t="s">
        <v>1774</v>
      </c>
      <c r="B2859" t="s">
        <v>1311</v>
      </c>
      <c r="C2859" s="3">
        <v>1397820</v>
      </c>
      <c r="D2859" s="3">
        <v>0</v>
      </c>
      <c r="E2859" s="3">
        <v>932434.51</v>
      </c>
      <c r="F2859" s="3" t="s">
        <v>72</v>
      </c>
      <c r="G2859" s="3">
        <v>0</v>
      </c>
      <c r="H2859" s="3">
        <v>41497.760000000002</v>
      </c>
      <c r="I2859" s="3">
        <v>4080.12</v>
      </c>
      <c r="J2859" s="3">
        <v>391.2</v>
      </c>
      <c r="K2859" s="3">
        <v>598.05999999999995</v>
      </c>
      <c r="L2859" s="3">
        <v>0</v>
      </c>
      <c r="M2859" s="3">
        <v>5788.02</v>
      </c>
      <c r="N2859" s="3">
        <v>0</v>
      </c>
      <c r="O2859" s="3">
        <v>0.11</v>
      </c>
      <c r="P2859" s="3">
        <v>1496797</v>
      </c>
      <c r="Q2859" s="1">
        <v>45047</v>
      </c>
      <c r="R2859" t="s">
        <v>2488</v>
      </c>
    </row>
    <row r="2860" spans="1:18" x14ac:dyDescent="0.25">
      <c r="A2860" t="s">
        <v>1775</v>
      </c>
      <c r="B2860" t="s">
        <v>708</v>
      </c>
      <c r="C2860" s="3">
        <v>43652</v>
      </c>
      <c r="D2860" s="3">
        <v>43652</v>
      </c>
      <c r="E2860" s="3">
        <v>0</v>
      </c>
      <c r="F2860" s="3">
        <v>0</v>
      </c>
      <c r="G2860" s="3">
        <v>0</v>
      </c>
      <c r="H2860" s="3">
        <v>41497.760000000002</v>
      </c>
      <c r="I2860" s="3">
        <v>4778.99</v>
      </c>
      <c r="J2860" s="3">
        <v>457.2</v>
      </c>
      <c r="K2860" s="3">
        <v>700.5</v>
      </c>
      <c r="L2860" s="3">
        <v>0</v>
      </c>
      <c r="M2860" s="3">
        <v>6779.43</v>
      </c>
      <c r="N2860" s="3">
        <v>-4769.3999999999996</v>
      </c>
      <c r="O2860" s="3">
        <v>0.52</v>
      </c>
      <c r="P2860" s="3">
        <v>49445</v>
      </c>
      <c r="Q2860" s="1">
        <v>45047</v>
      </c>
      <c r="R2860" t="s">
        <v>2489</v>
      </c>
    </row>
    <row r="2861" spans="1:18" x14ac:dyDescent="0.25">
      <c r="A2861" t="s">
        <v>709</v>
      </c>
      <c r="B2861" t="s">
        <v>710</v>
      </c>
      <c r="C2861" s="3">
        <v>46432</v>
      </c>
      <c r="D2861" s="3">
        <v>0</v>
      </c>
      <c r="E2861" s="3">
        <v>44427.42</v>
      </c>
      <c r="F2861" s="3">
        <v>4225.95</v>
      </c>
      <c r="G2861" s="3">
        <v>0</v>
      </c>
      <c r="H2861" s="3">
        <v>41497.760000000002</v>
      </c>
      <c r="I2861" s="3">
        <v>2755.09</v>
      </c>
      <c r="J2861" s="3">
        <v>265.2</v>
      </c>
      <c r="K2861" s="3">
        <v>403.88</v>
      </c>
      <c r="L2861" s="3">
        <v>0</v>
      </c>
      <c r="M2861" s="3">
        <v>3908.34</v>
      </c>
      <c r="N2861" s="3">
        <v>0</v>
      </c>
      <c r="O2861" s="3">
        <v>0.36</v>
      </c>
      <c r="P2861" s="3">
        <v>97484</v>
      </c>
      <c r="Q2861" s="1">
        <v>45047</v>
      </c>
      <c r="R2861" t="s">
        <v>710</v>
      </c>
    </row>
    <row r="2862" spans="1:18" x14ac:dyDescent="0.25">
      <c r="A2862" t="s">
        <v>711</v>
      </c>
      <c r="B2862" t="s">
        <v>1312</v>
      </c>
      <c r="C2862" s="3">
        <v>2507169</v>
      </c>
      <c r="D2862" s="3">
        <v>0</v>
      </c>
      <c r="E2862" s="3">
        <v>1542079.37</v>
      </c>
      <c r="F2862" s="3" t="s">
        <v>72</v>
      </c>
      <c r="G2862" s="3">
        <v>0</v>
      </c>
      <c r="H2862" s="3">
        <v>41497.760000000002</v>
      </c>
      <c r="I2862" s="3">
        <v>2540.9899999999998</v>
      </c>
      <c r="J2862" s="3">
        <v>243.6</v>
      </c>
      <c r="K2862" s="3">
        <v>372.5</v>
      </c>
      <c r="L2862" s="3">
        <v>0</v>
      </c>
      <c r="M2862" s="3">
        <v>3604.62</v>
      </c>
      <c r="N2862" s="3">
        <v>0</v>
      </c>
      <c r="O2862" s="3">
        <v>0.56000000000000005</v>
      </c>
      <c r="P2862" s="3">
        <v>2632533</v>
      </c>
      <c r="Q2862" s="1">
        <v>45047</v>
      </c>
      <c r="R2862" t="s">
        <v>2490</v>
      </c>
    </row>
    <row r="2863" spans="1:18" x14ac:dyDescent="0.25">
      <c r="A2863" t="s">
        <v>713</v>
      </c>
      <c r="B2863" t="s">
        <v>549</v>
      </c>
      <c r="C2863" s="3">
        <v>460545</v>
      </c>
      <c r="D2863" s="3">
        <v>0</v>
      </c>
      <c r="E2863" s="3">
        <v>395977.13</v>
      </c>
      <c r="F2863" s="3">
        <v>84366.73</v>
      </c>
      <c r="G2863" s="3">
        <v>0</v>
      </c>
      <c r="H2863" s="3">
        <v>41497.760000000002</v>
      </c>
      <c r="I2863" s="3">
        <v>2504.63</v>
      </c>
      <c r="J2863" s="3">
        <v>240</v>
      </c>
      <c r="K2863" s="3">
        <v>367.32</v>
      </c>
      <c r="L2863" s="3">
        <v>4914.09</v>
      </c>
      <c r="M2863" s="3">
        <v>3553.04</v>
      </c>
      <c r="N2863" s="3">
        <v>29652.36</v>
      </c>
      <c r="O2863" s="3">
        <v>0.94</v>
      </c>
      <c r="P2863" s="3">
        <v>563074</v>
      </c>
      <c r="Q2863" s="1">
        <v>45047</v>
      </c>
      <c r="R2863" t="s">
        <v>2437</v>
      </c>
    </row>
    <row r="2864" spans="1:18" x14ac:dyDescent="0.25">
      <c r="A2864" t="s">
        <v>714</v>
      </c>
      <c r="B2864" t="s">
        <v>715</v>
      </c>
      <c r="C2864" s="3">
        <v>54946</v>
      </c>
      <c r="D2864" s="3">
        <v>54946</v>
      </c>
      <c r="E2864" s="3">
        <v>0</v>
      </c>
      <c r="F2864" s="3">
        <v>0</v>
      </c>
      <c r="G2864" s="3">
        <v>0</v>
      </c>
      <c r="H2864" s="3">
        <v>41497.760000000002</v>
      </c>
      <c r="I2864" s="3">
        <v>2662.18</v>
      </c>
      <c r="J2864" s="3">
        <v>0</v>
      </c>
      <c r="K2864" s="3">
        <v>390.09</v>
      </c>
      <c r="L2864" s="3">
        <v>8049.33</v>
      </c>
      <c r="M2864" s="3">
        <v>3776.54</v>
      </c>
      <c r="N2864" s="3">
        <v>3124.8</v>
      </c>
      <c r="O2864" s="3">
        <v>0.3</v>
      </c>
      <c r="P2864" s="3">
        <v>59501</v>
      </c>
      <c r="Q2864" s="1">
        <v>45047</v>
      </c>
      <c r="R2864" t="s">
        <v>2491</v>
      </c>
    </row>
    <row r="2865" spans="1:18" x14ac:dyDescent="0.25">
      <c r="A2865" t="s">
        <v>716</v>
      </c>
      <c r="B2865" t="s">
        <v>1109</v>
      </c>
      <c r="C2865" s="3">
        <v>50417</v>
      </c>
      <c r="D2865" s="3">
        <v>24000</v>
      </c>
      <c r="E2865" s="3">
        <v>26417</v>
      </c>
      <c r="F2865" s="3">
        <v>2430.02</v>
      </c>
      <c r="G2865" s="3">
        <v>0</v>
      </c>
      <c r="H2865" s="3">
        <v>41497.760000000002</v>
      </c>
      <c r="I2865" s="3">
        <v>2359.1999999999998</v>
      </c>
      <c r="J2865" s="3">
        <v>226.8</v>
      </c>
      <c r="K2865" s="3">
        <v>345.94</v>
      </c>
      <c r="L2865" s="3">
        <v>0</v>
      </c>
      <c r="M2865" s="3">
        <v>3346.73</v>
      </c>
      <c r="N2865" s="3">
        <v>0</v>
      </c>
      <c r="O2865" s="3">
        <v>0.55000000000000004</v>
      </c>
      <c r="P2865" s="3">
        <v>76624</v>
      </c>
      <c r="Q2865" s="1">
        <v>45047</v>
      </c>
      <c r="R2865" t="s">
        <v>292</v>
      </c>
    </row>
    <row r="2866" spans="1:18" x14ac:dyDescent="0.25">
      <c r="A2866" t="s">
        <v>717</v>
      </c>
      <c r="B2866" t="s">
        <v>718</v>
      </c>
      <c r="C2866" s="3">
        <v>39872</v>
      </c>
      <c r="D2866" s="3">
        <v>39872</v>
      </c>
      <c r="E2866" s="3">
        <v>0</v>
      </c>
      <c r="F2866" s="3">
        <v>0</v>
      </c>
      <c r="G2866" s="3">
        <v>0</v>
      </c>
      <c r="H2866" s="3">
        <v>41497.760000000002</v>
      </c>
      <c r="I2866" s="3">
        <v>2419.79</v>
      </c>
      <c r="J2866" s="3">
        <v>231.6</v>
      </c>
      <c r="K2866" s="3">
        <v>354.91</v>
      </c>
      <c r="L2866" s="3">
        <v>0</v>
      </c>
      <c r="M2866" s="3">
        <v>3432.69</v>
      </c>
      <c r="N2866" s="3">
        <v>-4407.3900000000003</v>
      </c>
      <c r="O2866" s="3">
        <v>0.64</v>
      </c>
      <c r="P2866" s="3">
        <v>43530</v>
      </c>
      <c r="Q2866" s="1">
        <v>45047</v>
      </c>
      <c r="R2866" t="s">
        <v>2492</v>
      </c>
    </row>
    <row r="2867" spans="1:18" x14ac:dyDescent="0.25">
      <c r="A2867" t="s">
        <v>719</v>
      </c>
      <c r="B2867" t="s">
        <v>720</v>
      </c>
      <c r="C2867" s="3">
        <v>44132</v>
      </c>
      <c r="D2867" s="3">
        <v>44132</v>
      </c>
      <c r="E2867" s="3">
        <v>0</v>
      </c>
      <c r="F2867" s="3">
        <v>0</v>
      </c>
      <c r="G2867" s="3">
        <v>0</v>
      </c>
      <c r="H2867" s="3">
        <v>41497.760000000002</v>
      </c>
      <c r="I2867" s="3">
        <v>2585.42</v>
      </c>
      <c r="J2867" s="3">
        <v>248.4</v>
      </c>
      <c r="K2867" s="3">
        <v>378.7</v>
      </c>
      <c r="L2867" s="3">
        <v>0</v>
      </c>
      <c r="M2867" s="3">
        <v>3667.65</v>
      </c>
      <c r="N2867" s="3">
        <v>0</v>
      </c>
      <c r="O2867" s="3">
        <v>7.0000000000000007E-2</v>
      </c>
      <c r="P2867" s="3">
        <v>48378</v>
      </c>
      <c r="Q2867" s="1">
        <v>45047</v>
      </c>
      <c r="R2867" t="s">
        <v>720</v>
      </c>
    </row>
    <row r="2868" spans="1:18" x14ac:dyDescent="0.25">
      <c r="A2868" t="s">
        <v>721</v>
      </c>
      <c r="B2868" t="s">
        <v>1187</v>
      </c>
      <c r="C2868" s="3">
        <v>43893</v>
      </c>
      <c r="D2868" s="3">
        <v>0</v>
      </c>
      <c r="E2868" s="3">
        <v>43893</v>
      </c>
      <c r="F2868" s="3">
        <v>2194.65</v>
      </c>
      <c r="G2868" s="3">
        <v>0</v>
      </c>
      <c r="H2868" s="3">
        <v>41497.760000000002</v>
      </c>
      <c r="I2868" s="3">
        <v>2448.0700000000002</v>
      </c>
      <c r="J2868" s="3">
        <v>235.4</v>
      </c>
      <c r="K2868" s="3">
        <v>359.05</v>
      </c>
      <c r="L2868" s="3">
        <v>0</v>
      </c>
      <c r="M2868" s="3">
        <v>3472.81</v>
      </c>
      <c r="N2868" s="3">
        <v>0</v>
      </c>
      <c r="O2868" s="3">
        <v>0.26</v>
      </c>
      <c r="P2868" s="3">
        <v>94101</v>
      </c>
      <c r="Q2868" s="1">
        <v>45047</v>
      </c>
      <c r="R2868" t="s">
        <v>2493</v>
      </c>
    </row>
    <row r="2869" spans="1:18" x14ac:dyDescent="0.25">
      <c r="A2869" t="s">
        <v>723</v>
      </c>
      <c r="B2869" t="s">
        <v>724</v>
      </c>
      <c r="C2869" s="3">
        <v>39640</v>
      </c>
      <c r="D2869" s="3">
        <v>39640</v>
      </c>
      <c r="E2869" s="3">
        <v>0</v>
      </c>
      <c r="F2869" s="3">
        <v>0</v>
      </c>
      <c r="G2869" s="3">
        <v>0</v>
      </c>
      <c r="H2869" s="3">
        <v>41497.760000000002</v>
      </c>
      <c r="I2869" s="3">
        <v>2419.79</v>
      </c>
      <c r="J2869" s="3">
        <v>0</v>
      </c>
      <c r="K2869" s="3">
        <v>354.56</v>
      </c>
      <c r="L2869" s="3">
        <v>0</v>
      </c>
      <c r="M2869" s="3">
        <v>3432.69</v>
      </c>
      <c r="N2869" s="3">
        <v>-4407.3900000000003</v>
      </c>
      <c r="O2869" s="3">
        <v>0.59</v>
      </c>
      <c r="P2869" s="3">
        <v>43298</v>
      </c>
      <c r="Q2869" s="1">
        <v>45047</v>
      </c>
      <c r="R2869" t="s">
        <v>2494</v>
      </c>
    </row>
    <row r="2870" spans="1:18" x14ac:dyDescent="0.25">
      <c r="A2870" t="s">
        <v>725</v>
      </c>
      <c r="B2870" t="s">
        <v>1786</v>
      </c>
      <c r="C2870" s="3">
        <v>40170</v>
      </c>
      <c r="D2870" s="3">
        <v>40170</v>
      </c>
      <c r="E2870" s="3">
        <v>0</v>
      </c>
      <c r="F2870" s="3">
        <v>0</v>
      </c>
      <c r="G2870" s="3">
        <v>0</v>
      </c>
      <c r="H2870" s="3">
        <v>41497.760000000002</v>
      </c>
      <c r="I2870" s="3">
        <v>2605.62</v>
      </c>
      <c r="J2870" s="3">
        <v>249.6</v>
      </c>
      <c r="K2870" s="3">
        <v>382.15</v>
      </c>
      <c r="L2870" s="3">
        <v>0</v>
      </c>
      <c r="M2870" s="3">
        <v>3696.31</v>
      </c>
      <c r="N2870" s="3">
        <v>-4435.84</v>
      </c>
      <c r="O2870" s="3">
        <v>0.4</v>
      </c>
      <c r="P2870" s="3">
        <v>43996</v>
      </c>
      <c r="Q2870" s="1">
        <v>45047</v>
      </c>
      <c r="R2870" t="s">
        <v>458</v>
      </c>
    </row>
    <row r="2871" spans="1:18" x14ac:dyDescent="0.25">
      <c r="A2871" t="s">
        <v>726</v>
      </c>
      <c r="B2871" t="s">
        <v>1788</v>
      </c>
      <c r="C2871" s="3">
        <v>47057</v>
      </c>
      <c r="D2871" s="3">
        <v>47057</v>
      </c>
      <c r="E2871" s="3">
        <v>0</v>
      </c>
      <c r="F2871" s="3">
        <v>0</v>
      </c>
      <c r="G2871" s="3">
        <v>0</v>
      </c>
      <c r="H2871" s="3">
        <v>41497.760000000002</v>
      </c>
      <c r="I2871" s="3">
        <v>2569.2600000000002</v>
      </c>
      <c r="J2871" s="3">
        <v>246</v>
      </c>
      <c r="K2871" s="3">
        <v>376.64</v>
      </c>
      <c r="L2871" s="3">
        <v>0</v>
      </c>
      <c r="M2871" s="3">
        <v>3644.73</v>
      </c>
      <c r="N2871" s="3">
        <v>-4430.3999999999996</v>
      </c>
      <c r="O2871" s="3">
        <v>0.01</v>
      </c>
      <c r="P2871" s="3">
        <v>43904</v>
      </c>
      <c r="Q2871" s="1">
        <v>45047</v>
      </c>
      <c r="R2871" t="s">
        <v>2495</v>
      </c>
    </row>
    <row r="2872" spans="1:18" x14ac:dyDescent="0.25">
      <c r="A2872" t="s">
        <v>728</v>
      </c>
      <c r="B2872" t="s">
        <v>1365</v>
      </c>
      <c r="C2872" s="3">
        <v>45760</v>
      </c>
      <c r="D2872" s="3">
        <v>46490</v>
      </c>
      <c r="E2872" s="3">
        <v>0</v>
      </c>
      <c r="F2872" s="3">
        <v>2220.3000000000002</v>
      </c>
      <c r="G2872" s="3">
        <v>730</v>
      </c>
      <c r="H2872" s="3">
        <v>41497.760000000002</v>
      </c>
      <c r="I2872" s="3">
        <v>2742.97</v>
      </c>
      <c r="J2872" s="3">
        <v>264</v>
      </c>
      <c r="K2872" s="3">
        <v>401.81</v>
      </c>
      <c r="L2872" s="3">
        <v>0</v>
      </c>
      <c r="M2872" s="3">
        <v>3891.15</v>
      </c>
      <c r="N2872" s="3">
        <v>0</v>
      </c>
      <c r="O2872" s="3">
        <v>0.01</v>
      </c>
      <c r="P2872" s="3">
        <v>50288</v>
      </c>
      <c r="Q2872" s="1">
        <v>45047</v>
      </c>
      <c r="R2872" t="s">
        <v>2344</v>
      </c>
    </row>
    <row r="2873" spans="1:18" x14ac:dyDescent="0.25">
      <c r="A2873" t="s">
        <v>729</v>
      </c>
      <c r="B2873" t="s">
        <v>730</v>
      </c>
      <c r="C2873" s="3">
        <v>36929</v>
      </c>
      <c r="D2873" s="3">
        <v>36929</v>
      </c>
      <c r="E2873" s="3">
        <v>0</v>
      </c>
      <c r="F2873" s="3">
        <v>0</v>
      </c>
      <c r="G2873" s="3">
        <v>0</v>
      </c>
      <c r="H2873" s="3">
        <v>41497.760000000002</v>
      </c>
      <c r="I2873" s="3">
        <v>2856.08</v>
      </c>
      <c r="J2873" s="3">
        <v>274.8</v>
      </c>
      <c r="K2873" s="3">
        <v>418.37</v>
      </c>
      <c r="L2873" s="3">
        <v>0</v>
      </c>
      <c r="M2873" s="3">
        <v>4051.61</v>
      </c>
      <c r="N2873" s="3">
        <v>-4473.9799999999996</v>
      </c>
      <c r="O2873" s="3">
        <v>0.36</v>
      </c>
      <c r="P2873" s="3">
        <v>44625</v>
      </c>
      <c r="Q2873" s="1">
        <v>45047</v>
      </c>
      <c r="R2873" t="s">
        <v>2496</v>
      </c>
    </row>
    <row r="2874" spans="1:18" x14ac:dyDescent="0.25">
      <c r="A2874" t="s">
        <v>731</v>
      </c>
      <c r="B2874" t="s">
        <v>1365</v>
      </c>
      <c r="C2874" s="3">
        <v>46841</v>
      </c>
      <c r="D2874" s="3">
        <v>47588</v>
      </c>
      <c r="E2874" s="3">
        <v>0</v>
      </c>
      <c r="F2874" s="3">
        <v>2272.6799999999998</v>
      </c>
      <c r="G2874" s="3">
        <v>747</v>
      </c>
      <c r="H2874" s="3">
        <v>41497.760000000002</v>
      </c>
      <c r="I2874" s="3">
        <v>3344.89</v>
      </c>
      <c r="J2874" s="3">
        <v>321.60000000000002</v>
      </c>
      <c r="K2874" s="3">
        <v>490.11</v>
      </c>
      <c r="L2874" s="3">
        <v>0</v>
      </c>
      <c r="M2874" s="3">
        <v>4745.03</v>
      </c>
      <c r="N2874" s="3">
        <v>0</v>
      </c>
      <c r="O2874" s="3">
        <v>0.93</v>
      </c>
      <c r="P2874" s="3">
        <v>51926</v>
      </c>
      <c r="Q2874" s="1">
        <v>45047</v>
      </c>
      <c r="R2874" t="s">
        <v>2344</v>
      </c>
    </row>
    <row r="2875" spans="1:18" x14ac:dyDescent="0.25">
      <c r="A2875" t="s">
        <v>732</v>
      </c>
      <c r="B2875" t="s">
        <v>733</v>
      </c>
      <c r="C2875" s="3">
        <v>59244</v>
      </c>
      <c r="D2875" s="3">
        <v>59244</v>
      </c>
      <c r="E2875" s="3">
        <v>0</v>
      </c>
      <c r="F2875" s="3">
        <v>0</v>
      </c>
      <c r="G2875" s="3">
        <v>0</v>
      </c>
      <c r="H2875" s="3">
        <v>41497.760000000002</v>
      </c>
      <c r="I2875" s="3">
        <v>3361.05</v>
      </c>
      <c r="J2875" s="3">
        <v>322.8</v>
      </c>
      <c r="K2875" s="3">
        <v>492.87</v>
      </c>
      <c r="L2875" s="3">
        <v>0</v>
      </c>
      <c r="M2875" s="3">
        <v>4767.95</v>
      </c>
      <c r="N2875" s="3">
        <v>9962.0499999999993</v>
      </c>
      <c r="O2875" s="3">
        <v>0.52</v>
      </c>
      <c r="P2875" s="3">
        <v>60405</v>
      </c>
      <c r="Q2875" s="1">
        <v>45047</v>
      </c>
      <c r="R2875" t="s">
        <v>2497</v>
      </c>
    </row>
    <row r="2876" spans="1:18" x14ac:dyDescent="0.25">
      <c r="A2876" t="s">
        <v>734</v>
      </c>
      <c r="B2876" t="s">
        <v>1408</v>
      </c>
      <c r="C2876" s="3">
        <v>338240</v>
      </c>
      <c r="D2876" s="3">
        <v>0</v>
      </c>
      <c r="E2876" s="3">
        <v>298254.84999999998</v>
      </c>
      <c r="F2876" s="3" t="s">
        <v>72</v>
      </c>
      <c r="G2876" s="3">
        <v>0</v>
      </c>
      <c r="H2876" s="3">
        <v>41497.760000000002</v>
      </c>
      <c r="I2876" s="3">
        <v>4144.76</v>
      </c>
      <c r="J2876" s="3">
        <v>396</v>
      </c>
      <c r="K2876" s="3">
        <v>607.72</v>
      </c>
      <c r="L2876" s="3">
        <v>0</v>
      </c>
      <c r="M2876" s="3">
        <v>5879.71</v>
      </c>
      <c r="N2876" s="3">
        <v>6945</v>
      </c>
      <c r="O2876" s="3">
        <v>0.31</v>
      </c>
      <c r="P2876" s="3">
        <v>412624</v>
      </c>
      <c r="Q2876" s="1">
        <v>45047</v>
      </c>
      <c r="R2876" t="s">
        <v>2498</v>
      </c>
    </row>
    <row r="2877" spans="1:18" x14ac:dyDescent="0.25">
      <c r="A2877" t="s">
        <v>736</v>
      </c>
      <c r="B2877" t="s">
        <v>33</v>
      </c>
      <c r="C2877" s="3">
        <v>105945</v>
      </c>
      <c r="D2877" s="3">
        <v>51841</v>
      </c>
      <c r="E2877" s="3">
        <v>54104</v>
      </c>
      <c r="F2877" s="3">
        <v>3542.92</v>
      </c>
      <c r="G2877" s="3">
        <v>0</v>
      </c>
      <c r="H2877" s="3">
        <v>41497.760000000002</v>
      </c>
      <c r="I2877" s="3">
        <v>7416.93</v>
      </c>
      <c r="J2877" s="3">
        <v>710.4</v>
      </c>
      <c r="K2877" s="3">
        <v>1087.1400000000001</v>
      </c>
      <c r="L2877" s="3">
        <v>0</v>
      </c>
      <c r="M2877" s="3">
        <v>10521.58</v>
      </c>
      <c r="N2877" s="3">
        <v>0</v>
      </c>
      <c r="O2877" s="3">
        <v>0.27</v>
      </c>
      <c r="P2877" s="3">
        <v>118881</v>
      </c>
      <c r="Q2877" s="1">
        <v>45047</v>
      </c>
      <c r="R2877" t="s">
        <v>33</v>
      </c>
    </row>
    <row r="2878" spans="1:18" x14ac:dyDescent="0.25">
      <c r="A2878" t="s">
        <v>737</v>
      </c>
      <c r="B2878" t="s">
        <v>1188</v>
      </c>
      <c r="C2878" s="3">
        <v>44242</v>
      </c>
      <c r="D2878" s="3">
        <v>44969</v>
      </c>
      <c r="E2878" s="3">
        <v>0</v>
      </c>
      <c r="F2878" s="3">
        <v>727</v>
      </c>
      <c r="G2878" s="3">
        <v>727</v>
      </c>
      <c r="H2878" s="3">
        <v>41497.760000000002</v>
      </c>
      <c r="I2878" s="3">
        <v>2803.57</v>
      </c>
      <c r="J2878" s="3">
        <v>0</v>
      </c>
      <c r="K2878" s="3">
        <v>410.78</v>
      </c>
      <c r="L2878" s="3">
        <v>0</v>
      </c>
      <c r="M2878" s="3">
        <v>3977.11</v>
      </c>
      <c r="N2878" s="3">
        <v>0</v>
      </c>
      <c r="O2878" s="3">
        <v>0.78</v>
      </c>
      <c r="P2878" s="3">
        <v>48690</v>
      </c>
      <c r="Q2878" s="1">
        <v>45047</v>
      </c>
      <c r="R2878" t="s">
        <v>2499</v>
      </c>
    </row>
    <row r="2879" spans="1:18" x14ac:dyDescent="0.25">
      <c r="A2879" t="s">
        <v>739</v>
      </c>
      <c r="B2879" t="s">
        <v>1409</v>
      </c>
      <c r="C2879" s="3">
        <v>84385</v>
      </c>
      <c r="D2879" s="3">
        <v>0</v>
      </c>
      <c r="E2879" s="3">
        <v>82525.95</v>
      </c>
      <c r="F2879" s="3">
        <v>5985.35</v>
      </c>
      <c r="G2879" s="3">
        <v>0</v>
      </c>
      <c r="H2879" s="3">
        <v>41497.760000000002</v>
      </c>
      <c r="I2879" s="3">
        <v>3474.16</v>
      </c>
      <c r="J2879" s="3">
        <v>0</v>
      </c>
      <c r="K2879" s="3">
        <v>509.08</v>
      </c>
      <c r="L2879" s="3">
        <v>0</v>
      </c>
      <c r="M2879" s="3">
        <v>4928.41</v>
      </c>
      <c r="N2879" s="3">
        <v>0</v>
      </c>
      <c r="O2879" s="3">
        <v>0.28999999999999998</v>
      </c>
      <c r="P2879" s="3">
        <v>138921</v>
      </c>
      <c r="Q2879" s="1">
        <v>45047</v>
      </c>
      <c r="R2879" t="s">
        <v>2500</v>
      </c>
    </row>
    <row r="2880" spans="1:18" x14ac:dyDescent="0.25">
      <c r="A2880" t="s">
        <v>741</v>
      </c>
      <c r="B2880" t="s">
        <v>742</v>
      </c>
      <c r="C2880" s="3">
        <v>41290</v>
      </c>
      <c r="D2880" s="3">
        <v>41290</v>
      </c>
      <c r="E2880" s="3">
        <v>0</v>
      </c>
      <c r="F2880" s="3">
        <v>0</v>
      </c>
      <c r="G2880" s="3">
        <v>0</v>
      </c>
      <c r="H2880" s="3">
        <v>41497.760000000002</v>
      </c>
      <c r="I2880" s="3">
        <v>3514.56</v>
      </c>
      <c r="J2880" s="3">
        <v>0</v>
      </c>
      <c r="K2880" s="3">
        <v>514.94000000000005</v>
      </c>
      <c r="L2880" s="3">
        <v>0</v>
      </c>
      <c r="M2880" s="3">
        <v>4985.72</v>
      </c>
      <c r="N2880" s="3">
        <v>-4575.08</v>
      </c>
      <c r="O2880" s="3">
        <v>0.1</v>
      </c>
      <c r="P2880" s="3">
        <v>45938</v>
      </c>
      <c r="Q2880" s="1">
        <v>45047</v>
      </c>
      <c r="R2880" t="s">
        <v>2501</v>
      </c>
    </row>
    <row r="2881" spans="1:18" x14ac:dyDescent="0.25">
      <c r="A2881" t="s">
        <v>743</v>
      </c>
      <c r="B2881" t="s">
        <v>1313</v>
      </c>
      <c r="C2881" s="3">
        <v>1820079</v>
      </c>
      <c r="D2881" s="3">
        <v>0</v>
      </c>
      <c r="E2881" s="3">
        <v>1161975.54</v>
      </c>
      <c r="F2881" s="3" t="s">
        <v>72</v>
      </c>
      <c r="G2881" s="3">
        <v>0</v>
      </c>
      <c r="H2881" s="3">
        <v>41497.760000000002</v>
      </c>
      <c r="I2881" s="3">
        <v>3510.52</v>
      </c>
      <c r="J2881" s="3">
        <v>336</v>
      </c>
      <c r="K2881" s="3">
        <v>514.25</v>
      </c>
      <c r="L2881" s="3">
        <v>0</v>
      </c>
      <c r="M2881" s="3">
        <v>4979.99</v>
      </c>
      <c r="N2881" s="3">
        <v>0</v>
      </c>
      <c r="O2881" s="3">
        <v>0.7</v>
      </c>
      <c r="P2881" s="3">
        <v>1929017</v>
      </c>
      <c r="Q2881" s="1">
        <v>45047</v>
      </c>
      <c r="R2881" t="s">
        <v>2502</v>
      </c>
    </row>
    <row r="2882" spans="1:18" x14ac:dyDescent="0.25">
      <c r="A2882" t="s">
        <v>745</v>
      </c>
      <c r="B2882" t="s">
        <v>746</v>
      </c>
      <c r="C2882" s="3">
        <v>41718</v>
      </c>
      <c r="D2882" s="3">
        <v>47718</v>
      </c>
      <c r="E2882" s="3">
        <v>0</v>
      </c>
      <c r="F2882" s="3">
        <v>0</v>
      </c>
      <c r="G2882" s="3">
        <v>6000</v>
      </c>
      <c r="H2882" s="3">
        <v>41497.760000000002</v>
      </c>
      <c r="I2882" s="3">
        <v>3571.12</v>
      </c>
      <c r="J2882" s="3">
        <v>343.2</v>
      </c>
      <c r="K2882" s="3">
        <v>523.55999999999995</v>
      </c>
      <c r="L2882" s="3">
        <v>0</v>
      </c>
      <c r="M2882" s="3">
        <v>5065.95</v>
      </c>
      <c r="N2882" s="3">
        <v>-4584.16</v>
      </c>
      <c r="O2882" s="3">
        <v>0.56999999999999995</v>
      </c>
      <c r="P2882" s="3">
        <v>40418</v>
      </c>
      <c r="Q2882" s="1">
        <v>45047</v>
      </c>
      <c r="R2882" t="s">
        <v>2503</v>
      </c>
    </row>
    <row r="2883" spans="1:18" x14ac:dyDescent="0.25">
      <c r="A2883" t="s">
        <v>747</v>
      </c>
      <c r="B2883" t="s">
        <v>748</v>
      </c>
      <c r="C2883" s="3">
        <v>52813</v>
      </c>
      <c r="D2883" s="3">
        <v>52813</v>
      </c>
      <c r="E2883" s="3">
        <v>0</v>
      </c>
      <c r="F2883" s="3">
        <v>0</v>
      </c>
      <c r="G2883" s="3">
        <v>0</v>
      </c>
      <c r="H2883" s="3">
        <v>41497.760000000002</v>
      </c>
      <c r="I2883" s="3">
        <v>3583.23</v>
      </c>
      <c r="J2883" s="3">
        <v>343.2</v>
      </c>
      <c r="K2883" s="3">
        <v>524.94000000000005</v>
      </c>
      <c r="L2883" s="3">
        <v>0</v>
      </c>
      <c r="M2883" s="3">
        <v>5083.1400000000003</v>
      </c>
      <c r="N2883" s="3">
        <v>2359.63</v>
      </c>
      <c r="O2883" s="3">
        <v>0.1</v>
      </c>
      <c r="P2883" s="3">
        <v>53392</v>
      </c>
      <c r="Q2883" s="1">
        <v>45047</v>
      </c>
      <c r="R2883" t="s">
        <v>2504</v>
      </c>
    </row>
    <row r="2884" spans="1:18" x14ac:dyDescent="0.25">
      <c r="A2884" t="s">
        <v>749</v>
      </c>
      <c r="B2884" t="s">
        <v>750</v>
      </c>
      <c r="C2884" s="3">
        <v>90235</v>
      </c>
      <c r="D2884" s="3">
        <v>0</v>
      </c>
      <c r="E2884" s="3">
        <v>86915.68</v>
      </c>
      <c r="F2884" s="3">
        <v>7665.1</v>
      </c>
      <c r="G2884" s="3">
        <v>0</v>
      </c>
      <c r="H2884" s="3">
        <v>41497.760000000002</v>
      </c>
      <c r="I2884" s="3">
        <v>3474.16</v>
      </c>
      <c r="J2884" s="3">
        <v>333.6</v>
      </c>
      <c r="K2884" s="3">
        <v>509.08</v>
      </c>
      <c r="L2884" s="3">
        <v>0</v>
      </c>
      <c r="M2884" s="3">
        <v>4928.41</v>
      </c>
      <c r="N2884" s="3">
        <v>0</v>
      </c>
      <c r="O2884" s="3">
        <v>0.21</v>
      </c>
      <c r="P2884" s="3">
        <v>145324</v>
      </c>
      <c r="Q2884" s="1">
        <v>45047</v>
      </c>
      <c r="R2884" t="s">
        <v>750</v>
      </c>
    </row>
    <row r="2885" spans="1:18" x14ac:dyDescent="0.25">
      <c r="A2885" t="s">
        <v>751</v>
      </c>
      <c r="B2885" t="s">
        <v>1802</v>
      </c>
      <c r="C2885" s="3">
        <v>41626</v>
      </c>
      <c r="D2885" s="3">
        <v>41630</v>
      </c>
      <c r="E2885" s="3">
        <v>0</v>
      </c>
      <c r="F2885" s="3">
        <v>0</v>
      </c>
      <c r="G2885" s="3">
        <v>4</v>
      </c>
      <c r="H2885" s="3">
        <v>41497.760000000002</v>
      </c>
      <c r="I2885" s="3">
        <v>3554.96</v>
      </c>
      <c r="J2885" s="3">
        <v>342</v>
      </c>
      <c r="K2885" s="3">
        <v>520.79999999999995</v>
      </c>
      <c r="L2885" s="3">
        <v>0</v>
      </c>
      <c r="M2885" s="3">
        <v>5043.0200000000004</v>
      </c>
      <c r="N2885" s="3">
        <v>-4581.13</v>
      </c>
      <c r="O2885" s="3">
        <v>0.59</v>
      </c>
      <c r="P2885" s="3">
        <v>46374</v>
      </c>
      <c r="Q2885" s="1">
        <v>45047</v>
      </c>
      <c r="R2885" t="s">
        <v>2505</v>
      </c>
    </row>
    <row r="2886" spans="1:18" x14ac:dyDescent="0.25">
      <c r="A2886" t="s">
        <v>753</v>
      </c>
      <c r="B2886" t="s">
        <v>1804</v>
      </c>
      <c r="C2886" s="3">
        <v>47113</v>
      </c>
      <c r="D2886" s="3">
        <v>47200</v>
      </c>
      <c r="E2886" s="3">
        <v>0</v>
      </c>
      <c r="F2886" s="3">
        <v>0</v>
      </c>
      <c r="G2886" s="3">
        <v>87</v>
      </c>
      <c r="H2886" s="3">
        <v>41497.760000000002</v>
      </c>
      <c r="I2886" s="3">
        <v>3502.44</v>
      </c>
      <c r="J2886" s="3">
        <v>336</v>
      </c>
      <c r="K2886" s="3">
        <v>513.22</v>
      </c>
      <c r="L2886" s="3">
        <v>0</v>
      </c>
      <c r="M2886" s="3">
        <v>4968.5200000000004</v>
      </c>
      <c r="N2886" s="3">
        <v>-4573</v>
      </c>
      <c r="O2886" s="3">
        <v>0.06</v>
      </c>
      <c r="P2886" s="3">
        <v>46158</v>
      </c>
      <c r="Q2886" s="1">
        <v>45047</v>
      </c>
      <c r="R2886" t="s">
        <v>392</v>
      </c>
    </row>
    <row r="2887" spans="1:18" x14ac:dyDescent="0.25">
      <c r="A2887" t="s">
        <v>754</v>
      </c>
      <c r="B2887" t="s">
        <v>685</v>
      </c>
      <c r="C2887" s="3">
        <v>617899</v>
      </c>
      <c r="D2887" s="3">
        <v>0</v>
      </c>
      <c r="E2887" s="3">
        <v>473370.99</v>
      </c>
      <c r="F2887" s="3">
        <v>168196.56</v>
      </c>
      <c r="G2887" s="3">
        <v>0</v>
      </c>
      <c r="H2887" s="3">
        <v>41497.760000000002</v>
      </c>
      <c r="I2887" s="3">
        <v>3587.27</v>
      </c>
      <c r="J2887" s="3">
        <v>0</v>
      </c>
      <c r="K2887" s="3">
        <v>525.98</v>
      </c>
      <c r="L2887" s="3">
        <v>0</v>
      </c>
      <c r="M2887" s="3">
        <v>5088.87</v>
      </c>
      <c r="N2887" s="3">
        <v>0</v>
      </c>
      <c r="O2887" s="3">
        <v>0.56999999999999995</v>
      </c>
      <c r="P2887" s="3">
        <v>692268</v>
      </c>
      <c r="Q2887" s="1">
        <v>45047</v>
      </c>
      <c r="R2887" t="s">
        <v>685</v>
      </c>
    </row>
    <row r="2888" spans="1:18" x14ac:dyDescent="0.25">
      <c r="A2888" t="s">
        <v>755</v>
      </c>
      <c r="B2888" t="s">
        <v>314</v>
      </c>
      <c r="C2888" s="3">
        <v>1913151</v>
      </c>
      <c r="D2888" s="3">
        <v>0</v>
      </c>
      <c r="E2888" s="3">
        <v>1160797.18</v>
      </c>
      <c r="F2888" s="3">
        <v>810393.68</v>
      </c>
      <c r="G2888" s="3">
        <v>0</v>
      </c>
      <c r="H2888" s="3">
        <v>41497.760000000002</v>
      </c>
      <c r="I2888" s="3">
        <v>3425.69</v>
      </c>
      <c r="J2888" s="3">
        <v>327.60000000000002</v>
      </c>
      <c r="K2888" s="3">
        <v>501.84</v>
      </c>
      <c r="L2888" s="3">
        <v>0</v>
      </c>
      <c r="M2888" s="3">
        <v>4859.6400000000003</v>
      </c>
      <c r="N2888" s="3">
        <v>0</v>
      </c>
      <c r="O2888" s="3">
        <v>0.61</v>
      </c>
      <c r="P2888" s="3">
        <v>2021804</v>
      </c>
      <c r="Q2888" s="1">
        <v>45047</v>
      </c>
      <c r="R2888" t="s">
        <v>314</v>
      </c>
    </row>
    <row r="2889" spans="1:18" x14ac:dyDescent="0.25">
      <c r="A2889" t="s">
        <v>756</v>
      </c>
      <c r="B2889" t="s">
        <v>33</v>
      </c>
      <c r="C2889" s="3">
        <v>92780</v>
      </c>
      <c r="D2889" s="3">
        <v>45359</v>
      </c>
      <c r="E2889" s="3">
        <v>47421</v>
      </c>
      <c r="F2889" s="3">
        <v>3104.38</v>
      </c>
      <c r="G2889" s="3">
        <v>0</v>
      </c>
      <c r="H2889" s="3">
        <v>41497.760000000002</v>
      </c>
      <c r="I2889" s="3">
        <v>3696.35</v>
      </c>
      <c r="J2889" s="3">
        <v>355.2</v>
      </c>
      <c r="K2889" s="3">
        <v>541.84</v>
      </c>
      <c r="L2889" s="3">
        <v>0</v>
      </c>
      <c r="M2889" s="3">
        <v>5243.6</v>
      </c>
      <c r="N2889" s="3">
        <v>0</v>
      </c>
      <c r="O2889" s="3">
        <v>0.87</v>
      </c>
      <c r="P2889" s="3">
        <v>101861</v>
      </c>
      <c r="Q2889" s="1">
        <v>45047</v>
      </c>
      <c r="R2889" t="s">
        <v>33</v>
      </c>
    </row>
    <row r="2890" spans="1:18" x14ac:dyDescent="0.25">
      <c r="A2890" t="s">
        <v>757</v>
      </c>
      <c r="B2890" t="s">
        <v>720</v>
      </c>
      <c r="C2890" s="3">
        <v>46120</v>
      </c>
      <c r="D2890" s="3">
        <v>46120</v>
      </c>
      <c r="E2890" s="3">
        <v>0</v>
      </c>
      <c r="F2890" s="3">
        <v>0</v>
      </c>
      <c r="G2890" s="3">
        <v>0</v>
      </c>
      <c r="H2890" s="3">
        <v>41497.760000000002</v>
      </c>
      <c r="I2890" s="3">
        <v>3728.66</v>
      </c>
      <c r="J2890" s="3">
        <v>356.4</v>
      </c>
      <c r="K2890" s="3">
        <v>546.33000000000004</v>
      </c>
      <c r="L2890" s="3">
        <v>0</v>
      </c>
      <c r="M2890" s="3">
        <v>5289.44</v>
      </c>
      <c r="N2890" s="3">
        <v>0</v>
      </c>
      <c r="O2890" s="3">
        <v>0.41</v>
      </c>
      <c r="P2890" s="3">
        <v>51419</v>
      </c>
      <c r="Q2890" s="1">
        <v>45047</v>
      </c>
      <c r="R2890" t="s">
        <v>720</v>
      </c>
    </row>
    <row r="2891" spans="1:18" x14ac:dyDescent="0.25">
      <c r="A2891" t="s">
        <v>758</v>
      </c>
      <c r="B2891" t="s">
        <v>759</v>
      </c>
      <c r="C2891" s="3">
        <v>41711</v>
      </c>
      <c r="D2891" s="3">
        <v>41711</v>
      </c>
      <c r="E2891" s="3">
        <v>0</v>
      </c>
      <c r="F2891" s="3">
        <v>0</v>
      </c>
      <c r="G2891" s="3">
        <v>0</v>
      </c>
      <c r="H2891" s="3">
        <v>41497.760000000002</v>
      </c>
      <c r="I2891" s="3">
        <v>3567.08</v>
      </c>
      <c r="J2891" s="3">
        <v>342</v>
      </c>
      <c r="K2891" s="3">
        <v>522.53</v>
      </c>
      <c r="L2891" s="3">
        <v>0</v>
      </c>
      <c r="M2891" s="3">
        <v>5060.22</v>
      </c>
      <c r="N2891" s="3">
        <v>-4582.95</v>
      </c>
      <c r="O2891" s="3">
        <v>0.36</v>
      </c>
      <c r="P2891" s="3">
        <v>46407</v>
      </c>
      <c r="Q2891" s="1">
        <v>45047</v>
      </c>
      <c r="R2891" t="s">
        <v>2506</v>
      </c>
    </row>
    <row r="2892" spans="1:18" x14ac:dyDescent="0.25">
      <c r="A2892" t="s">
        <v>760</v>
      </c>
      <c r="B2892" t="s">
        <v>1811</v>
      </c>
      <c r="C2892" s="3">
        <v>102297</v>
      </c>
      <c r="D2892" s="3">
        <v>70000</v>
      </c>
      <c r="E2892" s="3">
        <v>32297</v>
      </c>
      <c r="F2892" s="3">
        <v>4952.29</v>
      </c>
      <c r="G2892" s="3">
        <v>0</v>
      </c>
      <c r="H2892" s="3">
        <v>41497.760000000002</v>
      </c>
      <c r="I2892" s="3">
        <v>4282.1099999999997</v>
      </c>
      <c r="J2892" s="3">
        <v>0</v>
      </c>
      <c r="K2892" s="3">
        <v>627.38</v>
      </c>
      <c r="L2892" s="3">
        <v>0</v>
      </c>
      <c r="M2892" s="3">
        <v>6074.55</v>
      </c>
      <c r="N2892" s="3">
        <v>0</v>
      </c>
      <c r="O2892" s="3">
        <v>0.91</v>
      </c>
      <c r="P2892" s="3">
        <v>89732</v>
      </c>
      <c r="Q2892" s="1">
        <v>45047</v>
      </c>
      <c r="R2892" t="s">
        <v>761</v>
      </c>
    </row>
    <row r="2893" spans="1:18" x14ac:dyDescent="0.25">
      <c r="A2893" t="s">
        <v>762</v>
      </c>
      <c r="B2893" t="s">
        <v>1410</v>
      </c>
      <c r="C2893" s="3">
        <v>1354449</v>
      </c>
      <c r="D2893" s="3">
        <v>0</v>
      </c>
      <c r="E2893" s="3">
        <v>873080.41</v>
      </c>
      <c r="F2893" s="3" t="s">
        <v>72</v>
      </c>
      <c r="G2893" s="3">
        <v>0</v>
      </c>
      <c r="H2893" s="3">
        <v>41497.760000000002</v>
      </c>
      <c r="I2893" s="3">
        <v>5805.08</v>
      </c>
      <c r="J2893" s="3">
        <v>556.79999999999995</v>
      </c>
      <c r="K2893" s="3">
        <v>850.88</v>
      </c>
      <c r="L2893" s="3">
        <v>0</v>
      </c>
      <c r="M2893" s="3">
        <v>8235.0300000000007</v>
      </c>
      <c r="N2893" s="3">
        <v>0</v>
      </c>
      <c r="O2893" s="3">
        <v>0.43</v>
      </c>
      <c r="P2893" s="3">
        <v>1455049</v>
      </c>
      <c r="Q2893" s="1">
        <v>45047</v>
      </c>
      <c r="R2893" t="s">
        <v>2507</v>
      </c>
    </row>
    <row r="2894" spans="1:18" x14ac:dyDescent="0.25">
      <c r="A2894" t="s">
        <v>764</v>
      </c>
      <c r="B2894" t="s">
        <v>278</v>
      </c>
      <c r="C2894" s="3">
        <v>297630</v>
      </c>
      <c r="D2894" s="3">
        <v>0</v>
      </c>
      <c r="E2894" s="3">
        <v>265840.89</v>
      </c>
      <c r="F2894" s="3">
        <v>45081.15</v>
      </c>
      <c r="G2894" s="3">
        <v>0</v>
      </c>
      <c r="H2894" s="3">
        <v>41497.760000000002</v>
      </c>
      <c r="I2894" s="3">
        <v>7764.35</v>
      </c>
      <c r="J2894" s="3">
        <v>744</v>
      </c>
      <c r="K2894" s="3">
        <v>1138.18</v>
      </c>
      <c r="L2894" s="3">
        <v>0</v>
      </c>
      <c r="M2894" s="3">
        <v>11014.42</v>
      </c>
      <c r="N2894" s="3">
        <v>0</v>
      </c>
      <c r="O2894" s="3">
        <v>0.25</v>
      </c>
      <c r="P2894" s="3">
        <v>373081</v>
      </c>
      <c r="Q2894" s="1">
        <v>45047</v>
      </c>
      <c r="R2894" t="s">
        <v>278</v>
      </c>
    </row>
    <row r="2895" spans="1:18" x14ac:dyDescent="0.25">
      <c r="A2895" t="s">
        <v>765</v>
      </c>
      <c r="B2895" t="s">
        <v>766</v>
      </c>
      <c r="C2895" s="3">
        <v>48436</v>
      </c>
      <c r="D2895" s="3">
        <v>48436</v>
      </c>
      <c r="E2895" s="3">
        <v>0</v>
      </c>
      <c r="F2895" s="3">
        <v>0</v>
      </c>
      <c r="G2895" s="3">
        <v>0</v>
      </c>
      <c r="H2895" s="3">
        <v>41497.760000000002</v>
      </c>
      <c r="I2895" s="3">
        <v>7764.35</v>
      </c>
      <c r="J2895" s="3">
        <v>744</v>
      </c>
      <c r="K2895" s="3">
        <v>1137.8399999999999</v>
      </c>
      <c r="L2895" s="3">
        <v>0</v>
      </c>
      <c r="M2895" s="3">
        <v>11014.42</v>
      </c>
      <c r="N2895" s="3">
        <v>-5227.6499999999996</v>
      </c>
      <c r="O2895" s="3">
        <v>0.28000000000000003</v>
      </c>
      <c r="P2895" s="3">
        <v>56931</v>
      </c>
      <c r="Q2895" s="1">
        <v>45047</v>
      </c>
      <c r="R2895" t="s">
        <v>2508</v>
      </c>
    </row>
    <row r="2896" spans="1:18" x14ac:dyDescent="0.25">
      <c r="A2896" t="s">
        <v>767</v>
      </c>
      <c r="B2896" t="s">
        <v>768</v>
      </c>
      <c r="C2896" s="3">
        <v>1646100</v>
      </c>
      <c r="D2896" s="3">
        <v>28508.73</v>
      </c>
      <c r="E2896" s="3">
        <v>1230896.06</v>
      </c>
      <c r="F2896" s="3">
        <v>448240.01</v>
      </c>
      <c r="G2896" s="3">
        <v>0</v>
      </c>
      <c r="H2896" s="3">
        <v>41497.760000000002</v>
      </c>
      <c r="I2896" s="3">
        <v>7764.35</v>
      </c>
      <c r="J2896" s="3">
        <v>744</v>
      </c>
      <c r="K2896" s="3">
        <v>1138.18</v>
      </c>
      <c r="L2896" s="3">
        <v>0</v>
      </c>
      <c r="M2896" s="3">
        <v>11014.42</v>
      </c>
      <c r="N2896" s="3">
        <v>0</v>
      </c>
      <c r="O2896" s="3">
        <v>0.22</v>
      </c>
      <c r="P2896" s="3">
        <v>1741295</v>
      </c>
      <c r="Q2896" s="1">
        <v>45047</v>
      </c>
      <c r="R2896" t="s">
        <v>768</v>
      </c>
    </row>
    <row r="2897" spans="1:18" x14ac:dyDescent="0.25">
      <c r="A2897" t="s">
        <v>769</v>
      </c>
      <c r="B2897" t="s">
        <v>770</v>
      </c>
      <c r="C2897" s="3">
        <v>48818</v>
      </c>
      <c r="D2897" s="3">
        <v>48818</v>
      </c>
      <c r="E2897" s="3">
        <v>0</v>
      </c>
      <c r="F2897" s="3">
        <v>0</v>
      </c>
      <c r="G2897" s="3">
        <v>0</v>
      </c>
      <c r="H2897" s="3">
        <v>41497.760000000002</v>
      </c>
      <c r="I2897" s="3">
        <v>8002.69</v>
      </c>
      <c r="J2897" s="3">
        <v>766.8</v>
      </c>
      <c r="K2897" s="3">
        <v>1172.67</v>
      </c>
      <c r="L2897" s="3">
        <v>0</v>
      </c>
      <c r="M2897" s="3">
        <v>11352.53</v>
      </c>
      <c r="N2897" s="3">
        <v>-5263.97</v>
      </c>
      <c r="O2897" s="3">
        <v>0.52</v>
      </c>
      <c r="P2897" s="3">
        <v>57529</v>
      </c>
      <c r="Q2897" s="1">
        <v>45047</v>
      </c>
      <c r="R2897" t="s">
        <v>2509</v>
      </c>
    </row>
    <row r="2898" spans="1:18" x14ac:dyDescent="0.25">
      <c r="A2898" t="s">
        <v>771</v>
      </c>
      <c r="B2898" t="s">
        <v>772</v>
      </c>
      <c r="C2898" s="3">
        <v>46176</v>
      </c>
      <c r="D2898" s="3">
        <v>46176</v>
      </c>
      <c r="E2898" s="3">
        <v>0</v>
      </c>
      <c r="F2898" s="3">
        <v>0</v>
      </c>
      <c r="G2898" s="3">
        <v>0</v>
      </c>
      <c r="H2898" s="3">
        <v>41497.760000000002</v>
      </c>
      <c r="I2898" s="3">
        <v>6354.48</v>
      </c>
      <c r="J2898" s="3">
        <v>608.4</v>
      </c>
      <c r="K2898" s="3">
        <v>931.24</v>
      </c>
      <c r="L2898" s="3">
        <v>0</v>
      </c>
      <c r="M2898" s="3">
        <v>9014.4</v>
      </c>
      <c r="N2898" s="3">
        <v>-5011.54</v>
      </c>
      <c r="O2898" s="3">
        <v>0.26</v>
      </c>
      <c r="P2898" s="3">
        <v>53395</v>
      </c>
      <c r="Q2898" s="1">
        <v>45047</v>
      </c>
      <c r="R2898" t="s">
        <v>2510</v>
      </c>
    </row>
    <row r="2899" spans="1:18" x14ac:dyDescent="0.25">
      <c r="A2899" t="s">
        <v>773</v>
      </c>
      <c r="B2899" t="s">
        <v>1315</v>
      </c>
      <c r="C2899" s="3">
        <v>3076448</v>
      </c>
      <c r="D2899" s="3">
        <v>0</v>
      </c>
      <c r="E2899" s="3">
        <v>1876164.19</v>
      </c>
      <c r="F2899" s="3" t="s">
        <v>72</v>
      </c>
      <c r="G2899" s="3">
        <v>0</v>
      </c>
      <c r="H2899" s="3">
        <v>41497.760000000002</v>
      </c>
      <c r="I2899" s="3">
        <v>5178.92</v>
      </c>
      <c r="J2899" s="3">
        <v>496.8</v>
      </c>
      <c r="K2899" s="3">
        <v>758.79</v>
      </c>
      <c r="L2899" s="3">
        <v>0</v>
      </c>
      <c r="M2899" s="3">
        <v>7346.77</v>
      </c>
      <c r="N2899" s="3">
        <v>0</v>
      </c>
      <c r="O2899" s="3">
        <v>0.75</v>
      </c>
      <c r="P2899" s="3">
        <v>3225536</v>
      </c>
      <c r="Q2899" s="1">
        <v>45047</v>
      </c>
      <c r="R2899" t="s">
        <v>2511</v>
      </c>
    </row>
    <row r="2900" spans="1:18" x14ac:dyDescent="0.25">
      <c r="A2900" t="s">
        <v>775</v>
      </c>
      <c r="B2900" t="s">
        <v>768</v>
      </c>
      <c r="C2900" s="3">
        <v>1409084</v>
      </c>
      <c r="D2900" s="3">
        <v>23647.599999999999</v>
      </c>
      <c r="E2900" s="3">
        <v>1056007.69</v>
      </c>
      <c r="F2900" s="3">
        <v>382229.09</v>
      </c>
      <c r="G2900" s="3">
        <v>0</v>
      </c>
      <c r="H2900" s="3">
        <v>41497.760000000002</v>
      </c>
      <c r="I2900" s="3">
        <v>4940.58</v>
      </c>
      <c r="J2900" s="3">
        <v>472.8</v>
      </c>
      <c r="K2900" s="3">
        <v>724.3</v>
      </c>
      <c r="L2900" s="3">
        <v>0</v>
      </c>
      <c r="M2900" s="3">
        <v>7008.66</v>
      </c>
      <c r="N2900" s="3">
        <v>0</v>
      </c>
      <c r="O2900" s="3">
        <v>0.12</v>
      </c>
      <c r="P2900" s="3">
        <v>1492881</v>
      </c>
      <c r="Q2900" s="1">
        <v>45047</v>
      </c>
      <c r="R2900" t="s">
        <v>768</v>
      </c>
    </row>
    <row r="2901" spans="1:18" x14ac:dyDescent="0.25">
      <c r="A2901" t="s">
        <v>776</v>
      </c>
      <c r="B2901" t="s">
        <v>1309</v>
      </c>
      <c r="C2901" s="3">
        <v>2982958</v>
      </c>
      <c r="D2901" s="3">
        <v>0</v>
      </c>
      <c r="E2901" s="3">
        <v>1821097.71</v>
      </c>
      <c r="F2901" s="3" t="s">
        <v>72</v>
      </c>
      <c r="G2901" s="3">
        <v>0</v>
      </c>
      <c r="H2901" s="3">
        <v>41497.760000000002</v>
      </c>
      <c r="I2901" s="3">
        <v>4710.32</v>
      </c>
      <c r="J2901" s="3">
        <v>451.2</v>
      </c>
      <c r="K2901" s="3">
        <v>690.15</v>
      </c>
      <c r="L2901" s="3">
        <v>0</v>
      </c>
      <c r="M2901" s="3">
        <v>6682.01</v>
      </c>
      <c r="N2901" s="3">
        <v>0</v>
      </c>
      <c r="O2901" s="3">
        <v>0.67</v>
      </c>
      <c r="P2901" s="3">
        <v>3128045</v>
      </c>
      <c r="Q2901" s="1">
        <v>45047</v>
      </c>
      <c r="R2901" t="s">
        <v>2480</v>
      </c>
    </row>
    <row r="2902" spans="1:18" x14ac:dyDescent="0.25">
      <c r="A2902" t="s">
        <v>777</v>
      </c>
      <c r="B2902" t="s">
        <v>778</v>
      </c>
      <c r="C2902" s="3">
        <v>43536</v>
      </c>
      <c r="D2902" s="3">
        <v>43536</v>
      </c>
      <c r="E2902" s="3">
        <v>0</v>
      </c>
      <c r="F2902" s="3">
        <v>0</v>
      </c>
      <c r="G2902" s="3">
        <v>0</v>
      </c>
      <c r="H2902" s="3">
        <v>41497.760000000002</v>
      </c>
      <c r="I2902" s="3">
        <v>4706.28</v>
      </c>
      <c r="J2902" s="3">
        <v>451.2</v>
      </c>
      <c r="K2902" s="3">
        <v>689.81</v>
      </c>
      <c r="L2902" s="3">
        <v>0</v>
      </c>
      <c r="M2902" s="3">
        <v>6676.27</v>
      </c>
      <c r="N2902" s="3">
        <v>-4758.5</v>
      </c>
      <c r="O2902" s="3">
        <v>0.18</v>
      </c>
      <c r="P2902" s="3">
        <v>49263</v>
      </c>
      <c r="Q2902" s="1">
        <v>45047</v>
      </c>
      <c r="R2902" t="s">
        <v>2512</v>
      </c>
    </row>
    <row r="2903" spans="1:18" x14ac:dyDescent="0.25">
      <c r="A2903" t="s">
        <v>779</v>
      </c>
      <c r="B2903" t="s">
        <v>780</v>
      </c>
      <c r="C2903" s="3">
        <v>674499</v>
      </c>
      <c r="D2903" s="3">
        <v>0</v>
      </c>
      <c r="E2903" s="3">
        <v>555891.68000000005</v>
      </c>
      <c r="F2903" s="3" t="s">
        <v>72</v>
      </c>
      <c r="G2903" s="3">
        <v>0</v>
      </c>
      <c r="H2903" s="3">
        <v>41497.760000000002</v>
      </c>
      <c r="I2903" s="3">
        <v>4912.3</v>
      </c>
      <c r="J2903" s="3">
        <v>0</v>
      </c>
      <c r="K2903" s="3">
        <v>720.16</v>
      </c>
      <c r="L2903" s="3">
        <v>0</v>
      </c>
      <c r="M2903" s="3">
        <v>6968.54</v>
      </c>
      <c r="N2903" s="3">
        <v>6945</v>
      </c>
      <c r="O2903" s="3">
        <v>0.66</v>
      </c>
      <c r="P2903" s="3">
        <v>763338</v>
      </c>
      <c r="Q2903" s="1">
        <v>45047</v>
      </c>
      <c r="R2903" t="s">
        <v>2513</v>
      </c>
    </row>
    <row r="2904" spans="1:18" x14ac:dyDescent="0.25">
      <c r="A2904" t="s">
        <v>781</v>
      </c>
      <c r="B2904" t="s">
        <v>1317</v>
      </c>
      <c r="C2904" s="3">
        <v>3220139</v>
      </c>
      <c r="D2904" s="3">
        <v>0</v>
      </c>
      <c r="E2904" s="3">
        <v>1960724.98</v>
      </c>
      <c r="F2904" s="3" t="s">
        <v>72</v>
      </c>
      <c r="G2904" s="3">
        <v>0</v>
      </c>
      <c r="H2904" s="3">
        <v>41497.760000000002</v>
      </c>
      <c r="I2904" s="3">
        <v>5885.88</v>
      </c>
      <c r="J2904" s="3">
        <v>565.20000000000005</v>
      </c>
      <c r="K2904" s="3">
        <v>862.6</v>
      </c>
      <c r="L2904" s="3">
        <v>0</v>
      </c>
      <c r="M2904" s="3">
        <v>8349.64</v>
      </c>
      <c r="N2904" s="3">
        <v>0</v>
      </c>
      <c r="O2904" s="3">
        <v>0.67</v>
      </c>
      <c r="P2904" s="3">
        <v>3375337</v>
      </c>
      <c r="Q2904" s="1">
        <v>45047</v>
      </c>
      <c r="R2904" t="s">
        <v>2514</v>
      </c>
    </row>
    <row r="2905" spans="1:18" x14ac:dyDescent="0.25">
      <c r="A2905" t="s">
        <v>783</v>
      </c>
      <c r="B2905" t="s">
        <v>784</v>
      </c>
      <c r="C2905" s="3">
        <v>45439</v>
      </c>
      <c r="D2905" s="3">
        <v>45439</v>
      </c>
      <c r="E2905" s="3">
        <v>0</v>
      </c>
      <c r="F2905" s="3">
        <v>0</v>
      </c>
      <c r="G2905" s="3">
        <v>0</v>
      </c>
      <c r="H2905" s="3">
        <v>41497.760000000002</v>
      </c>
      <c r="I2905" s="3">
        <v>5893.96</v>
      </c>
      <c r="J2905" s="3">
        <v>565.20000000000005</v>
      </c>
      <c r="K2905" s="3">
        <v>863.64</v>
      </c>
      <c r="L2905" s="3">
        <v>0</v>
      </c>
      <c r="M2905" s="3">
        <v>8361.1</v>
      </c>
      <c r="N2905" s="3">
        <v>-4940.71</v>
      </c>
      <c r="O2905" s="3">
        <v>0.05</v>
      </c>
      <c r="P2905" s="3">
        <v>52241</v>
      </c>
      <c r="Q2905" s="1">
        <v>45047</v>
      </c>
      <c r="R2905" t="s">
        <v>2515</v>
      </c>
    </row>
    <row r="2906" spans="1:18" x14ac:dyDescent="0.25">
      <c r="A2906" t="s">
        <v>785</v>
      </c>
      <c r="B2906" t="s">
        <v>786</v>
      </c>
      <c r="C2906" s="3">
        <v>169694</v>
      </c>
      <c r="D2906" s="3">
        <v>0</v>
      </c>
      <c r="E2906" s="3">
        <v>160372.65</v>
      </c>
      <c r="F2906" s="3">
        <v>17339.98</v>
      </c>
      <c r="G2906" s="3">
        <v>0</v>
      </c>
      <c r="H2906" s="3">
        <v>41497.760000000002</v>
      </c>
      <c r="I2906" s="3">
        <v>5651.57</v>
      </c>
      <c r="J2906" s="3">
        <v>540</v>
      </c>
      <c r="K2906" s="3">
        <v>828.11</v>
      </c>
      <c r="L2906" s="3">
        <v>0</v>
      </c>
      <c r="M2906" s="3">
        <v>8017.26</v>
      </c>
      <c r="N2906" s="3">
        <v>0</v>
      </c>
      <c r="O2906" s="3">
        <v>0.67</v>
      </c>
      <c r="P2906" s="3">
        <v>234248</v>
      </c>
      <c r="Q2906" s="1">
        <v>45047</v>
      </c>
      <c r="R2906" t="s">
        <v>786</v>
      </c>
    </row>
    <row r="2907" spans="1:18" x14ac:dyDescent="0.25">
      <c r="A2907" t="s">
        <v>787</v>
      </c>
      <c r="B2907" t="s">
        <v>780</v>
      </c>
      <c r="C2907" s="3">
        <v>679557</v>
      </c>
      <c r="D2907" s="3">
        <v>0</v>
      </c>
      <c r="E2907" s="3">
        <v>560057.15</v>
      </c>
      <c r="F2907" s="3" t="s">
        <v>72</v>
      </c>
      <c r="G2907" s="3">
        <v>0</v>
      </c>
      <c r="H2907" s="3">
        <v>41497.760000000002</v>
      </c>
      <c r="I2907" s="3">
        <v>5178.92</v>
      </c>
      <c r="J2907" s="3">
        <v>0</v>
      </c>
      <c r="K2907" s="3">
        <v>759.13</v>
      </c>
      <c r="L2907" s="3">
        <v>0</v>
      </c>
      <c r="M2907" s="3">
        <v>7346.77</v>
      </c>
      <c r="N2907" s="3">
        <v>22083.24</v>
      </c>
      <c r="O2907" s="3">
        <v>0.32</v>
      </c>
      <c r="P2907" s="3">
        <v>784426</v>
      </c>
      <c r="Q2907" s="1">
        <v>45047</v>
      </c>
      <c r="R2907" t="s">
        <v>2513</v>
      </c>
    </row>
    <row r="2908" spans="1:18" x14ac:dyDescent="0.25">
      <c r="A2908" t="s">
        <v>788</v>
      </c>
      <c r="B2908" t="s">
        <v>252</v>
      </c>
      <c r="C2908" s="3">
        <v>44294</v>
      </c>
      <c r="D2908" s="3">
        <v>44294</v>
      </c>
      <c r="E2908" s="3">
        <v>0</v>
      </c>
      <c r="F2908" s="3">
        <v>0</v>
      </c>
      <c r="G2908" s="3">
        <v>0</v>
      </c>
      <c r="H2908" s="3">
        <v>41497.760000000002</v>
      </c>
      <c r="I2908" s="3">
        <v>5178.92</v>
      </c>
      <c r="J2908" s="3">
        <v>496.8</v>
      </c>
      <c r="K2908" s="3">
        <v>758.79</v>
      </c>
      <c r="L2908" s="3">
        <v>0</v>
      </c>
      <c r="M2908" s="3">
        <v>7346.77</v>
      </c>
      <c r="N2908" s="3">
        <v>-4830.54</v>
      </c>
      <c r="O2908" s="3">
        <v>0.5</v>
      </c>
      <c r="P2908" s="3">
        <v>50449</v>
      </c>
      <c r="Q2908" s="1">
        <v>45047</v>
      </c>
      <c r="R2908" t="s">
        <v>2339</v>
      </c>
    </row>
    <row r="2909" spans="1:18" x14ac:dyDescent="0.25">
      <c r="A2909" t="s">
        <v>789</v>
      </c>
      <c r="B2909" t="s">
        <v>903</v>
      </c>
      <c r="C2909" s="3">
        <v>2063417</v>
      </c>
      <c r="D2909" s="3">
        <v>1268272</v>
      </c>
      <c r="E2909" s="3">
        <v>0</v>
      </c>
      <c r="F2909" s="3">
        <v>0</v>
      </c>
      <c r="G2909" s="3">
        <v>0</v>
      </c>
      <c r="H2909" s="3">
        <v>41497.760000000002</v>
      </c>
      <c r="I2909" s="3">
        <v>4944.62</v>
      </c>
      <c r="J2909" s="3">
        <v>474</v>
      </c>
      <c r="K2909" s="3">
        <v>724.64</v>
      </c>
      <c r="L2909" s="3">
        <v>0</v>
      </c>
      <c r="M2909" s="3">
        <v>7014.39</v>
      </c>
      <c r="N2909" s="3">
        <v>0</v>
      </c>
      <c r="O2909" s="3">
        <v>0.59</v>
      </c>
      <c r="P2909" s="3">
        <v>54656</v>
      </c>
      <c r="Q2909" s="1">
        <v>45047</v>
      </c>
      <c r="R2909" t="s">
        <v>2516</v>
      </c>
    </row>
    <row r="2910" spans="1:18" x14ac:dyDescent="0.25">
      <c r="A2910" t="s">
        <v>791</v>
      </c>
      <c r="B2910" t="s">
        <v>792</v>
      </c>
      <c r="C2910" s="3">
        <v>544873</v>
      </c>
      <c r="D2910" s="3">
        <v>0</v>
      </c>
      <c r="E2910" s="3">
        <v>427901.46</v>
      </c>
      <c r="F2910" s="3" t="s">
        <v>72</v>
      </c>
      <c r="G2910" s="3">
        <v>0</v>
      </c>
      <c r="H2910" s="3">
        <v>41497.760000000002</v>
      </c>
      <c r="I2910" s="3">
        <v>4706.28</v>
      </c>
      <c r="J2910" s="3">
        <v>451.2</v>
      </c>
      <c r="K2910" s="3">
        <v>689.81</v>
      </c>
      <c r="L2910" s="3">
        <v>0</v>
      </c>
      <c r="M2910" s="3">
        <v>6676.27</v>
      </c>
      <c r="N2910" s="3">
        <v>0</v>
      </c>
      <c r="O2910" s="3">
        <v>0.61</v>
      </c>
      <c r="P2910" s="3">
        <v>620290</v>
      </c>
      <c r="Q2910" s="1">
        <v>45047</v>
      </c>
      <c r="R2910" t="s">
        <v>792</v>
      </c>
    </row>
    <row r="2911" spans="1:18" x14ac:dyDescent="0.25">
      <c r="A2911" t="s">
        <v>793</v>
      </c>
      <c r="B2911" t="s">
        <v>1416</v>
      </c>
      <c r="C2911" s="3">
        <v>89111</v>
      </c>
      <c r="D2911" s="3">
        <v>89111</v>
      </c>
      <c r="E2911" s="3">
        <v>0</v>
      </c>
      <c r="F2911" s="3">
        <v>0</v>
      </c>
      <c r="G2911" s="3">
        <v>0</v>
      </c>
      <c r="H2911" s="3">
        <v>41497.760000000002</v>
      </c>
      <c r="I2911" s="3">
        <v>4706.28</v>
      </c>
      <c r="J2911" s="3">
        <v>451.2</v>
      </c>
      <c r="K2911" s="3">
        <v>689.81</v>
      </c>
      <c r="L2911" s="3">
        <v>0</v>
      </c>
      <c r="M2911" s="3">
        <v>6676.27</v>
      </c>
      <c r="N2911" s="3">
        <v>0</v>
      </c>
      <c r="O2911" s="3">
        <v>0.68</v>
      </c>
      <c r="P2911" s="3">
        <v>54022</v>
      </c>
      <c r="Q2911" s="1">
        <v>45047</v>
      </c>
      <c r="R2911" t="s">
        <v>2517</v>
      </c>
    </row>
    <row r="2912" spans="1:18" x14ac:dyDescent="0.25">
      <c r="A2912" t="s">
        <v>795</v>
      </c>
      <c r="B2912" t="s">
        <v>644</v>
      </c>
      <c r="C2912" s="3">
        <v>43536</v>
      </c>
      <c r="D2912" s="3">
        <v>130661</v>
      </c>
      <c r="E2912" s="3">
        <v>0</v>
      </c>
      <c r="F2912" s="3">
        <v>0</v>
      </c>
      <c r="G2912" s="3">
        <v>87125</v>
      </c>
      <c r="H2912" s="3">
        <v>41497.760000000002</v>
      </c>
      <c r="I2912" s="3">
        <v>4706.28</v>
      </c>
      <c r="J2912" s="3">
        <v>451.2</v>
      </c>
      <c r="K2912" s="3">
        <v>689.81</v>
      </c>
      <c r="L2912" s="3">
        <v>0</v>
      </c>
      <c r="M2912" s="3">
        <v>6676.27</v>
      </c>
      <c r="N2912" s="3">
        <v>-4758.5</v>
      </c>
      <c r="O2912" s="3">
        <v>0</v>
      </c>
      <c r="P2912" s="3">
        <v>-37862.18</v>
      </c>
      <c r="Q2912" s="1">
        <v>45047</v>
      </c>
      <c r="R2912" t="s">
        <v>2468</v>
      </c>
    </row>
    <row r="2913" spans="1:18" x14ac:dyDescent="0.25">
      <c r="A2913" t="s">
        <v>796</v>
      </c>
      <c r="B2913" t="s">
        <v>234</v>
      </c>
      <c r="C2913" s="3">
        <v>92381</v>
      </c>
      <c r="D2913" s="3">
        <v>0</v>
      </c>
      <c r="E2913" s="3">
        <v>90239.75</v>
      </c>
      <c r="F2913" s="3">
        <v>6653.24</v>
      </c>
      <c r="G2913" s="3">
        <v>0</v>
      </c>
      <c r="H2913" s="3">
        <v>41497.760000000002</v>
      </c>
      <c r="I2913" s="3">
        <v>4471.97</v>
      </c>
      <c r="J2913" s="3">
        <v>428.5</v>
      </c>
      <c r="K2913" s="3">
        <v>655.32000000000005</v>
      </c>
      <c r="L2913" s="3">
        <v>0</v>
      </c>
      <c r="M2913" s="3">
        <v>6343.89</v>
      </c>
      <c r="N2913" s="3">
        <v>0</v>
      </c>
      <c r="O2913" s="3">
        <v>0.56999999999999995</v>
      </c>
      <c r="P2913" s="3">
        <v>150291</v>
      </c>
      <c r="Q2913" s="1">
        <v>45047</v>
      </c>
      <c r="R2913" t="s">
        <v>234</v>
      </c>
    </row>
    <row r="2914" spans="1:18" x14ac:dyDescent="0.25">
      <c r="A2914" t="s">
        <v>797</v>
      </c>
      <c r="B2914" t="s">
        <v>234</v>
      </c>
      <c r="C2914" s="3">
        <v>93168</v>
      </c>
      <c r="D2914" s="3">
        <v>0</v>
      </c>
      <c r="E2914" s="3">
        <v>91008.4</v>
      </c>
      <c r="F2914" s="3">
        <v>6710.02</v>
      </c>
      <c r="G2914" s="3">
        <v>0</v>
      </c>
      <c r="H2914" s="3">
        <v>41497.760000000002</v>
      </c>
      <c r="I2914" s="3">
        <v>4702.24</v>
      </c>
      <c r="J2914" s="3">
        <v>451.2</v>
      </c>
      <c r="K2914" s="3">
        <v>689.12</v>
      </c>
      <c r="L2914" s="3">
        <v>0</v>
      </c>
      <c r="M2914" s="3">
        <v>6670.54</v>
      </c>
      <c r="N2914" s="3">
        <v>0</v>
      </c>
      <c r="O2914" s="3">
        <v>0.72</v>
      </c>
      <c r="P2914" s="3">
        <v>151730</v>
      </c>
      <c r="Q2914" s="1">
        <v>45047</v>
      </c>
      <c r="R2914" t="s">
        <v>234</v>
      </c>
    </row>
    <row r="2915" spans="1:18" x14ac:dyDescent="0.25">
      <c r="A2915" t="s">
        <v>798</v>
      </c>
      <c r="B2915" t="s">
        <v>799</v>
      </c>
      <c r="C2915" s="3">
        <v>51771</v>
      </c>
      <c r="D2915" s="3">
        <v>51771</v>
      </c>
      <c r="E2915" s="3">
        <v>0</v>
      </c>
      <c r="F2915" s="3">
        <v>0</v>
      </c>
      <c r="G2915" s="3">
        <v>0</v>
      </c>
      <c r="H2915" s="3">
        <v>41497.760000000002</v>
      </c>
      <c r="I2915" s="3">
        <v>5861.64</v>
      </c>
      <c r="J2915" s="3">
        <v>0</v>
      </c>
      <c r="K2915" s="3">
        <v>859.16</v>
      </c>
      <c r="L2915" s="3">
        <v>0</v>
      </c>
      <c r="M2915" s="3">
        <v>8315.26</v>
      </c>
      <c r="N2915" s="3">
        <v>2009.13</v>
      </c>
      <c r="O2915" s="3">
        <v>0.05</v>
      </c>
      <c r="P2915" s="3">
        <v>58543</v>
      </c>
      <c r="Q2915" s="1">
        <v>45047</v>
      </c>
      <c r="R2915" t="s">
        <v>2518</v>
      </c>
    </row>
    <row r="2916" spans="1:18" x14ac:dyDescent="0.25">
      <c r="A2916" t="s">
        <v>800</v>
      </c>
      <c r="B2916" t="s">
        <v>801</v>
      </c>
      <c r="C2916" s="3">
        <v>44668</v>
      </c>
      <c r="D2916" s="3">
        <v>44668</v>
      </c>
      <c r="E2916" s="3">
        <v>0</v>
      </c>
      <c r="F2916" s="3">
        <v>0</v>
      </c>
      <c r="G2916" s="3">
        <v>0</v>
      </c>
      <c r="H2916" s="3">
        <v>41497.760000000002</v>
      </c>
      <c r="I2916" s="3">
        <v>5413.23</v>
      </c>
      <c r="J2916" s="3">
        <v>518.4</v>
      </c>
      <c r="K2916" s="3">
        <v>793.28</v>
      </c>
      <c r="L2916" s="3">
        <v>0</v>
      </c>
      <c r="M2916" s="3">
        <v>7679.15</v>
      </c>
      <c r="N2916" s="3">
        <v>-4866.8599999999997</v>
      </c>
      <c r="O2916" s="3">
        <v>0.04</v>
      </c>
      <c r="P2916" s="3">
        <v>51035</v>
      </c>
      <c r="Q2916" s="1">
        <v>45047</v>
      </c>
      <c r="R2916" t="s">
        <v>2519</v>
      </c>
    </row>
    <row r="2917" spans="1:18" x14ac:dyDescent="0.25">
      <c r="A2917" t="s">
        <v>802</v>
      </c>
      <c r="B2917" t="s">
        <v>803</v>
      </c>
      <c r="C2917" s="3">
        <v>44668</v>
      </c>
      <c r="D2917" s="3">
        <v>44668</v>
      </c>
      <c r="E2917" s="3">
        <v>0</v>
      </c>
      <c r="F2917" s="3">
        <v>0</v>
      </c>
      <c r="G2917" s="3">
        <v>0</v>
      </c>
      <c r="H2917" s="3">
        <v>41497.760000000002</v>
      </c>
      <c r="I2917" s="3">
        <v>5413.23</v>
      </c>
      <c r="J2917" s="3">
        <v>518.4</v>
      </c>
      <c r="K2917" s="3">
        <v>793.28</v>
      </c>
      <c r="L2917" s="3">
        <v>0</v>
      </c>
      <c r="M2917" s="3">
        <v>7679.15</v>
      </c>
      <c r="N2917" s="3">
        <v>-4866.8599999999997</v>
      </c>
      <c r="O2917" s="3">
        <v>0.04</v>
      </c>
      <c r="P2917" s="3">
        <v>51035</v>
      </c>
      <c r="Q2917" s="1">
        <v>45047</v>
      </c>
      <c r="R2917" t="s">
        <v>2520</v>
      </c>
    </row>
    <row r="2918" spans="1:18" x14ac:dyDescent="0.25">
      <c r="A2918" t="s">
        <v>804</v>
      </c>
      <c r="B2918" t="s">
        <v>92</v>
      </c>
      <c r="C2918" s="3">
        <v>-111721.31</v>
      </c>
      <c r="D2918" s="3">
        <v>0</v>
      </c>
      <c r="E2918" s="3">
        <v>0</v>
      </c>
      <c r="F2918" s="3">
        <v>0</v>
      </c>
      <c r="G2918" s="3">
        <v>111721.31</v>
      </c>
      <c r="H2918" s="3">
        <v>41497.760000000002</v>
      </c>
      <c r="I2918" s="3">
        <v>5417.27</v>
      </c>
      <c r="J2918" s="3">
        <v>518.20000000000005</v>
      </c>
      <c r="K2918" s="3">
        <v>793.97</v>
      </c>
      <c r="L2918" s="3">
        <v>0</v>
      </c>
      <c r="M2918" s="3">
        <v>7684.88</v>
      </c>
      <c r="N2918" s="3">
        <v>0</v>
      </c>
      <c r="O2918" s="3">
        <v>0</v>
      </c>
      <c r="P2918" s="3">
        <v>-55809.23</v>
      </c>
      <c r="Q2918" s="1">
        <v>45047</v>
      </c>
      <c r="R2918" t="s">
        <v>92</v>
      </c>
    </row>
    <row r="2919" spans="1:18" x14ac:dyDescent="0.25">
      <c r="A2919" t="s">
        <v>805</v>
      </c>
      <c r="B2919" t="s">
        <v>806</v>
      </c>
      <c r="C2919" s="3">
        <v>44648</v>
      </c>
      <c r="D2919" s="3">
        <v>44648</v>
      </c>
      <c r="E2919" s="3">
        <v>0</v>
      </c>
      <c r="F2919" s="3">
        <v>0</v>
      </c>
      <c r="G2919" s="3">
        <v>0</v>
      </c>
      <c r="H2919" s="3">
        <v>41497.760000000002</v>
      </c>
      <c r="I2919" s="3">
        <v>5401.11</v>
      </c>
      <c r="J2919" s="3">
        <v>516</v>
      </c>
      <c r="K2919" s="3">
        <v>791.9</v>
      </c>
      <c r="L2919" s="3">
        <v>0</v>
      </c>
      <c r="M2919" s="3">
        <v>7661.96</v>
      </c>
      <c r="N2919" s="3">
        <v>-4865.04</v>
      </c>
      <c r="O2919" s="3">
        <v>0.31</v>
      </c>
      <c r="P2919" s="3">
        <v>51004</v>
      </c>
      <c r="Q2919" s="1">
        <v>45047</v>
      </c>
      <c r="R2919" t="s">
        <v>2521</v>
      </c>
    </row>
    <row r="2920" spans="1:18" x14ac:dyDescent="0.25">
      <c r="A2920" t="s">
        <v>807</v>
      </c>
      <c r="B2920" t="s">
        <v>58</v>
      </c>
      <c r="C2920" s="3">
        <v>70235</v>
      </c>
      <c r="D2920" s="3">
        <v>70235</v>
      </c>
      <c r="E2920" s="3" t="s">
        <v>59</v>
      </c>
      <c r="F2920" s="3" t="s">
        <v>59</v>
      </c>
      <c r="G2920" s="3">
        <v>0</v>
      </c>
      <c r="H2920" s="3">
        <v>41497.760000000002</v>
      </c>
      <c r="I2920" s="3">
        <v>5376.87</v>
      </c>
      <c r="J2920" s="3">
        <v>514.79999999999995</v>
      </c>
      <c r="K2920" s="3">
        <v>787.76</v>
      </c>
      <c r="L2920" s="3">
        <v>0</v>
      </c>
      <c r="M2920" s="3">
        <v>7627.57</v>
      </c>
      <c r="N2920" s="3">
        <v>20764.080000000002</v>
      </c>
      <c r="O2920" s="3">
        <v>0.16</v>
      </c>
      <c r="P2920" s="3">
        <v>76569</v>
      </c>
      <c r="Q2920" s="1">
        <v>45047</v>
      </c>
      <c r="R2920" t="s">
        <v>2280</v>
      </c>
    </row>
    <row r="2921" spans="1:18" x14ac:dyDescent="0.25">
      <c r="A2921" t="s">
        <v>808</v>
      </c>
      <c r="B2921" t="s">
        <v>809</v>
      </c>
      <c r="C2921" s="3">
        <v>44771</v>
      </c>
      <c r="D2921" s="3">
        <v>44771</v>
      </c>
      <c r="E2921" s="3">
        <v>0</v>
      </c>
      <c r="F2921" s="3">
        <v>0</v>
      </c>
      <c r="G2921" s="3">
        <v>0</v>
      </c>
      <c r="H2921" s="3">
        <v>41497.760000000002</v>
      </c>
      <c r="I2921" s="3">
        <v>5376.87</v>
      </c>
      <c r="J2921" s="3">
        <v>675.6</v>
      </c>
      <c r="K2921" s="3">
        <v>788.11</v>
      </c>
      <c r="L2921" s="3">
        <v>0</v>
      </c>
      <c r="M2921" s="3">
        <v>7627.57</v>
      </c>
      <c r="N2921" s="3">
        <v>-4861.41</v>
      </c>
      <c r="O2921" s="3">
        <v>0.5</v>
      </c>
      <c r="P2921" s="3">
        <v>51105</v>
      </c>
      <c r="Q2921" s="1">
        <v>45047</v>
      </c>
      <c r="R2921" t="s">
        <v>2522</v>
      </c>
    </row>
    <row r="2922" spans="1:18" x14ac:dyDescent="0.25">
      <c r="A2922" t="s">
        <v>810</v>
      </c>
      <c r="B2922" t="s">
        <v>811</v>
      </c>
      <c r="C2922" s="3">
        <v>344843</v>
      </c>
      <c r="D2922" s="3">
        <v>0</v>
      </c>
      <c r="E2922" s="3">
        <v>297918.65999999997</v>
      </c>
      <c r="F2922" s="3">
        <v>61820.27</v>
      </c>
      <c r="G2922" s="3">
        <v>0</v>
      </c>
      <c r="H2922" s="3">
        <v>41497.760000000002</v>
      </c>
      <c r="I2922" s="3">
        <v>5409.19</v>
      </c>
      <c r="J2922" s="3">
        <v>562.79999999999995</v>
      </c>
      <c r="K2922" s="3">
        <v>792.93</v>
      </c>
      <c r="L2922" s="3">
        <v>0</v>
      </c>
      <c r="M2922" s="3">
        <v>7673.42</v>
      </c>
      <c r="N2922" s="3">
        <v>0</v>
      </c>
      <c r="O2922" s="3">
        <v>0.97</v>
      </c>
      <c r="P2922" s="3">
        <v>415676</v>
      </c>
      <c r="Q2922" s="1">
        <v>45047</v>
      </c>
      <c r="R2922" t="s">
        <v>811</v>
      </c>
    </row>
    <row r="2923" spans="1:18" x14ac:dyDescent="0.25">
      <c r="A2923" t="s">
        <v>812</v>
      </c>
      <c r="B2923" t="s">
        <v>611</v>
      </c>
      <c r="C2923" s="3">
        <v>222113</v>
      </c>
      <c r="D2923" s="3">
        <v>0</v>
      </c>
      <c r="E2923" s="3">
        <v>203721.12</v>
      </c>
      <c r="F2923" s="3">
        <v>28577.94</v>
      </c>
      <c r="G2923" s="3">
        <v>0</v>
      </c>
      <c r="H2923" s="3">
        <v>41497.760000000002</v>
      </c>
      <c r="I2923" s="3">
        <v>5425.35</v>
      </c>
      <c r="J2923" s="3">
        <v>519.6</v>
      </c>
      <c r="K2923" s="3">
        <v>795.35</v>
      </c>
      <c r="L2923" s="3">
        <v>0</v>
      </c>
      <c r="M2923" s="3">
        <v>7696.34</v>
      </c>
      <c r="N2923" s="3">
        <v>0</v>
      </c>
      <c r="O2923" s="3">
        <v>0.54</v>
      </c>
      <c r="P2923" s="3">
        <v>288234</v>
      </c>
      <c r="Q2923" s="1">
        <v>45047</v>
      </c>
      <c r="R2923" t="s">
        <v>611</v>
      </c>
    </row>
    <row r="2924" spans="1:18" x14ac:dyDescent="0.25">
      <c r="A2924" t="s">
        <v>813</v>
      </c>
      <c r="B2924" t="s">
        <v>240</v>
      </c>
      <c r="C2924" s="3">
        <v>46175</v>
      </c>
      <c r="D2924" s="3">
        <v>46175</v>
      </c>
      <c r="E2924" s="3">
        <v>0</v>
      </c>
      <c r="F2924" s="3">
        <v>0</v>
      </c>
      <c r="G2924" s="3">
        <v>0</v>
      </c>
      <c r="H2924" s="3">
        <v>41497.760000000002</v>
      </c>
      <c r="I2924" s="3">
        <v>6354.48</v>
      </c>
      <c r="J2924" s="3">
        <v>607.20000000000005</v>
      </c>
      <c r="K2924" s="3">
        <v>931.24</v>
      </c>
      <c r="L2924" s="3">
        <v>0</v>
      </c>
      <c r="M2924" s="3">
        <v>9014.4</v>
      </c>
      <c r="N2924" s="3">
        <v>-5011.54</v>
      </c>
      <c r="O2924" s="3">
        <v>0.46</v>
      </c>
      <c r="P2924" s="3">
        <v>53394</v>
      </c>
      <c r="Q2924" s="1">
        <v>45047</v>
      </c>
      <c r="R2924" t="s">
        <v>2334</v>
      </c>
    </row>
    <row r="2925" spans="1:18" x14ac:dyDescent="0.25">
      <c r="A2925" t="s">
        <v>814</v>
      </c>
      <c r="B2925" t="s">
        <v>160</v>
      </c>
      <c r="C2925" s="3">
        <v>46163</v>
      </c>
      <c r="D2925" s="3">
        <v>46163</v>
      </c>
      <c r="E2925" s="3">
        <v>0</v>
      </c>
      <c r="F2925" s="3">
        <v>0</v>
      </c>
      <c r="G2925" s="3">
        <v>0</v>
      </c>
      <c r="H2925" s="3">
        <v>41497.760000000002</v>
      </c>
      <c r="I2925" s="3">
        <v>6346.4</v>
      </c>
      <c r="J2925" s="3">
        <v>607.20000000000005</v>
      </c>
      <c r="K2925" s="3">
        <v>930.21</v>
      </c>
      <c r="L2925" s="3">
        <v>0</v>
      </c>
      <c r="M2925" s="3">
        <v>9002.94</v>
      </c>
      <c r="N2925" s="3">
        <v>-5010.33</v>
      </c>
      <c r="O2925" s="3">
        <v>0.82</v>
      </c>
      <c r="P2925" s="3">
        <v>53375</v>
      </c>
      <c r="Q2925" s="1">
        <v>45047</v>
      </c>
      <c r="R2925" t="s">
        <v>2306</v>
      </c>
    </row>
    <row r="2926" spans="1:18" x14ac:dyDescent="0.25">
      <c r="A2926" t="s">
        <v>815</v>
      </c>
      <c r="B2926" t="s">
        <v>816</v>
      </c>
      <c r="C2926" s="3">
        <v>45715</v>
      </c>
      <c r="D2926" s="3">
        <v>45715</v>
      </c>
      <c r="E2926" s="3">
        <v>0</v>
      </c>
      <c r="F2926" s="3">
        <v>0</v>
      </c>
      <c r="G2926" s="3">
        <v>0</v>
      </c>
      <c r="H2926" s="3">
        <v>41497.760000000002</v>
      </c>
      <c r="I2926" s="3">
        <v>6503.95</v>
      </c>
      <c r="J2926" s="3">
        <v>621.6</v>
      </c>
      <c r="K2926" s="3">
        <v>952.97</v>
      </c>
      <c r="L2926" s="3">
        <v>0</v>
      </c>
      <c r="M2926" s="3">
        <v>9226.44</v>
      </c>
      <c r="N2926" s="3">
        <v>-5033.9399999999996</v>
      </c>
      <c r="O2926" s="3">
        <v>0.22</v>
      </c>
      <c r="P2926" s="3">
        <v>53769</v>
      </c>
      <c r="Q2926" s="1">
        <v>45047</v>
      </c>
      <c r="R2926" t="s">
        <v>2523</v>
      </c>
    </row>
    <row r="2927" spans="1:18" x14ac:dyDescent="0.25">
      <c r="A2927" t="s">
        <v>817</v>
      </c>
      <c r="B2927" t="s">
        <v>818</v>
      </c>
      <c r="C2927" s="3">
        <v>1691884</v>
      </c>
      <c r="D2927" s="3">
        <v>0</v>
      </c>
      <c r="E2927" s="3">
        <v>1059140.17</v>
      </c>
      <c r="F2927" s="3" t="s">
        <v>72</v>
      </c>
      <c r="G2927" s="3">
        <v>0</v>
      </c>
      <c r="H2927" s="3">
        <v>41497.760000000002</v>
      </c>
      <c r="I2927" s="3">
        <v>9885.2000000000007</v>
      </c>
      <c r="J2927" s="3">
        <v>945.6</v>
      </c>
      <c r="K2927" s="3">
        <v>1448.6</v>
      </c>
      <c r="L2927" s="3">
        <v>0</v>
      </c>
      <c r="M2927" s="3">
        <v>14023.04</v>
      </c>
      <c r="N2927" s="3">
        <v>0</v>
      </c>
      <c r="O2927" s="3">
        <v>0.79</v>
      </c>
      <c r="P2927" s="3">
        <v>1812642</v>
      </c>
      <c r="Q2927" s="1">
        <v>45047</v>
      </c>
      <c r="R2927" t="s">
        <v>818</v>
      </c>
    </row>
    <row r="2928" spans="1:18" x14ac:dyDescent="0.25">
      <c r="A2928" t="s">
        <v>819</v>
      </c>
      <c r="B2928" t="s">
        <v>820</v>
      </c>
      <c r="C2928" s="3">
        <v>48435</v>
      </c>
      <c r="D2928" s="3">
        <v>48435</v>
      </c>
      <c r="E2928" s="3">
        <v>0</v>
      </c>
      <c r="F2928" s="3">
        <v>0</v>
      </c>
      <c r="G2928" s="3">
        <v>0</v>
      </c>
      <c r="H2928" s="3">
        <v>41497.760000000002</v>
      </c>
      <c r="I2928" s="3">
        <v>7764.35</v>
      </c>
      <c r="J2928" s="3">
        <v>742.8</v>
      </c>
      <c r="K2928" s="3">
        <v>1138.18</v>
      </c>
      <c r="L2928" s="3">
        <v>0</v>
      </c>
      <c r="M2928" s="3">
        <v>11014.42</v>
      </c>
      <c r="N2928" s="3">
        <v>-5228.25</v>
      </c>
      <c r="O2928" s="3">
        <v>0.74</v>
      </c>
      <c r="P2928" s="3">
        <v>56930</v>
      </c>
      <c r="Q2928" s="1">
        <v>45047</v>
      </c>
      <c r="R2928" t="s">
        <v>2524</v>
      </c>
    </row>
    <row r="2929" spans="1:18" x14ac:dyDescent="0.25">
      <c r="A2929" t="s">
        <v>821</v>
      </c>
      <c r="B2929" t="s">
        <v>58</v>
      </c>
      <c r="C2929" s="3">
        <v>78185</v>
      </c>
      <c r="D2929" s="3">
        <v>78185</v>
      </c>
      <c r="E2929" s="3" t="s">
        <v>59</v>
      </c>
      <c r="F2929" s="3" t="s">
        <v>59</v>
      </c>
      <c r="G2929" s="3">
        <v>0</v>
      </c>
      <c r="H2929" s="3">
        <v>41497.760000000002</v>
      </c>
      <c r="I2929" s="3">
        <v>7772.43</v>
      </c>
      <c r="J2929" s="3">
        <v>742.8</v>
      </c>
      <c r="K2929" s="3">
        <v>1138.8699999999999</v>
      </c>
      <c r="L2929" s="3">
        <v>0</v>
      </c>
      <c r="M2929" s="3">
        <v>11025.88</v>
      </c>
      <c r="N2929" s="3">
        <v>24509.06</v>
      </c>
      <c r="O2929" s="3">
        <v>0.2</v>
      </c>
      <c r="P2929" s="3">
        <v>86687</v>
      </c>
      <c r="Q2929" s="1">
        <v>45047</v>
      </c>
      <c r="R2929" t="s">
        <v>2280</v>
      </c>
    </row>
    <row r="2930" spans="1:18" x14ac:dyDescent="0.25">
      <c r="A2930" t="s">
        <v>822</v>
      </c>
      <c r="B2930" t="s">
        <v>58</v>
      </c>
      <c r="C2930" s="3">
        <v>76477</v>
      </c>
      <c r="D2930" s="3">
        <v>76477</v>
      </c>
      <c r="E2930" s="3" t="s">
        <v>59</v>
      </c>
      <c r="F2930" s="3" t="s">
        <v>59</v>
      </c>
      <c r="G2930" s="3">
        <v>0</v>
      </c>
      <c r="H2930" s="3">
        <v>41497.760000000002</v>
      </c>
      <c r="I2930" s="3">
        <v>7752.23</v>
      </c>
      <c r="J2930" s="3">
        <v>740.1</v>
      </c>
      <c r="K2930" s="3">
        <v>1136.46</v>
      </c>
      <c r="L2930" s="3">
        <v>0</v>
      </c>
      <c r="M2930" s="3">
        <v>10997.23</v>
      </c>
      <c r="N2930" s="3">
        <v>22836.560000000001</v>
      </c>
      <c r="O2930" s="3">
        <v>0.66</v>
      </c>
      <c r="P2930" s="3">
        <v>84961</v>
      </c>
      <c r="Q2930" s="1">
        <v>45047</v>
      </c>
      <c r="R2930" t="s">
        <v>2280</v>
      </c>
    </row>
    <row r="2931" spans="1:18" x14ac:dyDescent="0.25">
      <c r="A2931" t="s">
        <v>823</v>
      </c>
      <c r="B2931" t="s">
        <v>1200</v>
      </c>
      <c r="C2931" s="3">
        <v>49319</v>
      </c>
      <c r="D2931" s="3">
        <v>0</v>
      </c>
      <c r="E2931" s="3">
        <v>49319</v>
      </c>
      <c r="F2931" s="3">
        <v>2465.9499999999998</v>
      </c>
      <c r="G2931" s="3">
        <v>0</v>
      </c>
      <c r="H2931" s="3">
        <v>41497.760000000002</v>
      </c>
      <c r="I2931" s="3">
        <v>5889.92</v>
      </c>
      <c r="J2931" s="3">
        <v>0</v>
      </c>
      <c r="K2931" s="3">
        <v>863.29</v>
      </c>
      <c r="L2931" s="3">
        <v>0</v>
      </c>
      <c r="M2931" s="3">
        <v>8355.3700000000008</v>
      </c>
      <c r="N2931" s="3">
        <v>57683.98</v>
      </c>
      <c r="O2931" s="3">
        <v>0.73</v>
      </c>
      <c r="P2931" s="3">
        <v>166076</v>
      </c>
      <c r="Q2931" s="1">
        <v>45047</v>
      </c>
      <c r="R2931" t="s">
        <v>2587</v>
      </c>
    </row>
    <row r="2932" spans="1:18" x14ac:dyDescent="0.25">
      <c r="A2932" t="s">
        <v>825</v>
      </c>
      <c r="B2932" t="s">
        <v>1320</v>
      </c>
      <c r="C2932" s="3">
        <v>3218675</v>
      </c>
      <c r="D2932" s="3">
        <v>0</v>
      </c>
      <c r="E2932" s="3">
        <v>1959892.06</v>
      </c>
      <c r="F2932" s="3" t="s">
        <v>72</v>
      </c>
      <c r="G2932" s="3">
        <v>0</v>
      </c>
      <c r="H2932" s="3">
        <v>41497.760000000002</v>
      </c>
      <c r="I2932" s="3">
        <v>5885.88</v>
      </c>
      <c r="J2932" s="3">
        <v>562.79999999999995</v>
      </c>
      <c r="K2932" s="3">
        <v>862.6</v>
      </c>
      <c r="L2932" s="3">
        <v>0</v>
      </c>
      <c r="M2932" s="3">
        <v>8349.64</v>
      </c>
      <c r="N2932" s="3">
        <v>0</v>
      </c>
      <c r="O2932" s="3">
        <v>0.72</v>
      </c>
      <c r="P2932" s="3">
        <v>3373829</v>
      </c>
      <c r="Q2932" s="1">
        <v>45047</v>
      </c>
      <c r="R2932" t="s">
        <v>2525</v>
      </c>
    </row>
    <row r="2933" spans="1:18" x14ac:dyDescent="0.25">
      <c r="A2933" t="s">
        <v>827</v>
      </c>
      <c r="B2933" t="s">
        <v>811</v>
      </c>
      <c r="C2933" s="3">
        <v>371862</v>
      </c>
      <c r="D2933" s="3">
        <v>0</v>
      </c>
      <c r="E2933" s="3">
        <v>321464.44</v>
      </c>
      <c r="F2933" s="3">
        <v>66470.78</v>
      </c>
      <c r="G2933" s="3">
        <v>0</v>
      </c>
      <c r="H2933" s="3">
        <v>41497.760000000002</v>
      </c>
      <c r="I2933" s="3">
        <v>7756.27</v>
      </c>
      <c r="J2933" s="3">
        <v>742.8</v>
      </c>
      <c r="K2933" s="3">
        <v>1136.8</v>
      </c>
      <c r="L2933" s="3">
        <v>0</v>
      </c>
      <c r="M2933" s="3">
        <v>11002.96</v>
      </c>
      <c r="N2933" s="3">
        <v>0</v>
      </c>
      <c r="O2933" s="3">
        <v>0.19</v>
      </c>
      <c r="P2933" s="3">
        <v>450072</v>
      </c>
      <c r="Q2933" s="1">
        <v>45047</v>
      </c>
      <c r="R2933" t="s">
        <v>811</v>
      </c>
    </row>
    <row r="2934" spans="1:18" x14ac:dyDescent="0.25">
      <c r="A2934" t="s">
        <v>828</v>
      </c>
      <c r="B2934" t="s">
        <v>768</v>
      </c>
      <c r="C2934" s="3">
        <v>1589669</v>
      </c>
      <c r="D2934" s="3">
        <v>27378.07</v>
      </c>
      <c r="E2934" s="3">
        <v>1189289.1399999999</v>
      </c>
      <c r="F2934" s="3">
        <v>432466.25</v>
      </c>
      <c r="G2934" s="3">
        <v>0</v>
      </c>
      <c r="H2934" s="3">
        <v>41497.760000000002</v>
      </c>
      <c r="I2934" s="3">
        <v>7061.44</v>
      </c>
      <c r="J2934" s="3">
        <v>675.6</v>
      </c>
      <c r="K2934" s="3">
        <v>1034.71</v>
      </c>
      <c r="L2934" s="3">
        <v>0</v>
      </c>
      <c r="M2934" s="3">
        <v>10017.280000000001</v>
      </c>
      <c r="N2934" s="3">
        <v>0</v>
      </c>
      <c r="O2934" s="3">
        <v>0.82</v>
      </c>
      <c r="P2934" s="3">
        <v>1682043</v>
      </c>
      <c r="Q2934" s="1">
        <v>45047</v>
      </c>
      <c r="R2934" t="s">
        <v>768</v>
      </c>
    </row>
    <row r="2935" spans="1:18" x14ac:dyDescent="0.25">
      <c r="A2935" t="s">
        <v>829</v>
      </c>
      <c r="B2935" t="s">
        <v>768</v>
      </c>
      <c r="C2935" s="3">
        <v>1489672</v>
      </c>
      <c r="D2935" s="3">
        <v>25315.57</v>
      </c>
      <c r="E2935" s="3">
        <v>1115484.67</v>
      </c>
      <c r="F2935" s="3">
        <v>404645.99</v>
      </c>
      <c r="G2935" s="3">
        <v>0</v>
      </c>
      <c r="H2935" s="3">
        <v>41497.760000000002</v>
      </c>
      <c r="I2935" s="3">
        <v>5881.84</v>
      </c>
      <c r="J2935" s="3">
        <v>562.79999999999995</v>
      </c>
      <c r="K2935" s="3">
        <v>862.26</v>
      </c>
      <c r="L2935" s="3">
        <v>0</v>
      </c>
      <c r="M2935" s="3">
        <v>8343.91</v>
      </c>
      <c r="N2935" s="3">
        <v>0</v>
      </c>
      <c r="O2935" s="3">
        <v>0.77</v>
      </c>
      <c r="P2935" s="3">
        <v>1577280</v>
      </c>
      <c r="Q2935" s="1">
        <v>45047</v>
      </c>
      <c r="R2935" t="s">
        <v>768</v>
      </c>
    </row>
    <row r="2936" spans="1:18" x14ac:dyDescent="0.25">
      <c r="A2936" t="s">
        <v>830</v>
      </c>
      <c r="B2936" t="s">
        <v>831</v>
      </c>
      <c r="C2936" s="3">
        <v>43536</v>
      </c>
      <c r="D2936" s="3">
        <v>43536</v>
      </c>
      <c r="E2936" s="3">
        <v>0</v>
      </c>
      <c r="F2936" s="3">
        <v>0</v>
      </c>
      <c r="G2936" s="3">
        <v>0</v>
      </c>
      <c r="H2936" s="3">
        <v>41497.760000000002</v>
      </c>
      <c r="I2936" s="3">
        <v>4706.28</v>
      </c>
      <c r="J2936" s="3">
        <v>451.2</v>
      </c>
      <c r="K2936" s="3">
        <v>689.81</v>
      </c>
      <c r="L2936" s="3">
        <v>0</v>
      </c>
      <c r="M2936" s="3">
        <v>6676.27</v>
      </c>
      <c r="N2936" s="3">
        <v>-4758.5</v>
      </c>
      <c r="O2936" s="3">
        <v>0.18</v>
      </c>
      <c r="P2936" s="3">
        <v>49263</v>
      </c>
      <c r="Q2936" s="1">
        <v>45047</v>
      </c>
      <c r="R2936" t="s">
        <v>2526</v>
      </c>
    </row>
    <row r="2937" spans="1:18" x14ac:dyDescent="0.25">
      <c r="A2937" t="s">
        <v>832</v>
      </c>
      <c r="B2937" t="s">
        <v>1062</v>
      </c>
      <c r="C2937" s="3">
        <v>43387</v>
      </c>
      <c r="D2937" s="3">
        <v>43387</v>
      </c>
      <c r="E2937" s="3">
        <v>0</v>
      </c>
      <c r="F2937" s="3">
        <v>724</v>
      </c>
      <c r="G2937" s="3">
        <v>0</v>
      </c>
      <c r="H2937" s="3">
        <v>41497.760000000002</v>
      </c>
      <c r="I2937" s="3">
        <v>4613.3599999999997</v>
      </c>
      <c r="J2937" s="3">
        <v>441.6</v>
      </c>
      <c r="K2937" s="3">
        <v>676.01</v>
      </c>
      <c r="L2937" s="3">
        <v>0</v>
      </c>
      <c r="M2937" s="3">
        <v>6544.47</v>
      </c>
      <c r="N2937" s="3">
        <v>0</v>
      </c>
      <c r="O2937" s="3">
        <v>0.8</v>
      </c>
      <c r="P2937" s="3">
        <v>54498</v>
      </c>
      <c r="Q2937" s="1">
        <v>45047</v>
      </c>
      <c r="R2937" t="s">
        <v>2287</v>
      </c>
    </row>
    <row r="2938" spans="1:18" x14ac:dyDescent="0.25">
      <c r="A2938" t="s">
        <v>833</v>
      </c>
      <c r="B2938" t="s">
        <v>326</v>
      </c>
      <c r="C2938" s="3">
        <v>43536</v>
      </c>
      <c r="D2938" s="3">
        <v>44262</v>
      </c>
      <c r="E2938" s="3">
        <v>0</v>
      </c>
      <c r="F2938" s="3">
        <v>726</v>
      </c>
      <c r="G2938" s="3">
        <v>726</v>
      </c>
      <c r="H2938" s="3">
        <v>41497.760000000002</v>
      </c>
      <c r="I2938" s="3">
        <v>4706.28</v>
      </c>
      <c r="J2938" s="3">
        <v>451.2</v>
      </c>
      <c r="K2938" s="3">
        <v>689.81</v>
      </c>
      <c r="L2938" s="3">
        <v>0</v>
      </c>
      <c r="M2938" s="3">
        <v>6676.27</v>
      </c>
      <c r="N2938" s="3">
        <v>0</v>
      </c>
      <c r="O2938" s="3">
        <v>0.68</v>
      </c>
      <c r="P2938" s="3">
        <v>54022</v>
      </c>
      <c r="Q2938" s="1">
        <v>45047</v>
      </c>
      <c r="R2938" t="s">
        <v>326</v>
      </c>
    </row>
    <row r="2939" spans="1:18" x14ac:dyDescent="0.25">
      <c r="A2939" t="s">
        <v>834</v>
      </c>
      <c r="B2939" t="s">
        <v>811</v>
      </c>
      <c r="C2939" s="3">
        <v>335115</v>
      </c>
      <c r="D2939" s="3">
        <v>0</v>
      </c>
      <c r="E2939" s="3">
        <v>289452.5</v>
      </c>
      <c r="F2939" s="3">
        <v>60135.13</v>
      </c>
      <c r="G2939" s="3">
        <v>0</v>
      </c>
      <c r="H2939" s="3">
        <v>41497.760000000002</v>
      </c>
      <c r="I2939" s="3">
        <v>4613.3599999999997</v>
      </c>
      <c r="J2939" s="3">
        <v>441.6</v>
      </c>
      <c r="K2939" s="3">
        <v>676.01</v>
      </c>
      <c r="L2939" s="3">
        <v>0</v>
      </c>
      <c r="M2939" s="3">
        <v>6544.47</v>
      </c>
      <c r="N2939" s="3">
        <v>0</v>
      </c>
      <c r="O2939" s="3">
        <v>0.17</v>
      </c>
      <c r="P2939" s="3">
        <v>403361</v>
      </c>
      <c r="Q2939" s="1">
        <v>45047</v>
      </c>
      <c r="R2939" t="s">
        <v>811</v>
      </c>
    </row>
    <row r="2940" spans="1:18" x14ac:dyDescent="0.25">
      <c r="A2940" t="s">
        <v>835</v>
      </c>
      <c r="B2940" t="s">
        <v>768</v>
      </c>
      <c r="C2940" s="3">
        <v>1380695</v>
      </c>
      <c r="D2940" s="3">
        <v>23065.200000000001</v>
      </c>
      <c r="E2940" s="3">
        <v>1035054.16</v>
      </c>
      <c r="F2940" s="3">
        <v>374328.35</v>
      </c>
      <c r="G2940" s="3">
        <v>0</v>
      </c>
      <c r="H2940" s="3">
        <v>41497.760000000002</v>
      </c>
      <c r="I2940" s="3">
        <v>4601.24</v>
      </c>
      <c r="J2940" s="3">
        <v>440.4</v>
      </c>
      <c r="K2940" s="3">
        <v>674.29</v>
      </c>
      <c r="L2940" s="3">
        <v>0</v>
      </c>
      <c r="M2940" s="3">
        <v>6527.28</v>
      </c>
      <c r="N2940" s="3">
        <v>0</v>
      </c>
      <c r="O2940" s="3">
        <v>0.52</v>
      </c>
      <c r="P2940" s="3">
        <v>1463124</v>
      </c>
      <c r="Q2940" s="1">
        <v>45047</v>
      </c>
      <c r="R2940" t="s">
        <v>768</v>
      </c>
    </row>
    <row r="2941" spans="1:18" x14ac:dyDescent="0.25">
      <c r="A2941" t="s">
        <v>836</v>
      </c>
      <c r="B2941" t="s">
        <v>837</v>
      </c>
      <c r="C2941" s="3">
        <v>86273</v>
      </c>
      <c r="D2941" s="3">
        <v>86273</v>
      </c>
      <c r="E2941" s="3">
        <v>0</v>
      </c>
      <c r="F2941" s="3">
        <v>0</v>
      </c>
      <c r="G2941" s="3">
        <v>0</v>
      </c>
      <c r="H2941" s="3">
        <v>41497.760000000002</v>
      </c>
      <c r="I2941" s="3">
        <v>3841.78</v>
      </c>
      <c r="J2941" s="3">
        <v>367.2</v>
      </c>
      <c r="K2941" s="3">
        <v>562.88</v>
      </c>
      <c r="L2941" s="3">
        <v>0</v>
      </c>
      <c r="M2941" s="3">
        <v>5449.9</v>
      </c>
      <c r="N2941" s="3">
        <v>-4625.32</v>
      </c>
      <c r="O2941" s="3">
        <v>0.8</v>
      </c>
      <c r="P2941" s="3">
        <v>47095</v>
      </c>
      <c r="Q2941" s="1">
        <v>45047</v>
      </c>
      <c r="R2941" t="s">
        <v>2527</v>
      </c>
    </row>
    <row r="2942" spans="1:18" x14ac:dyDescent="0.25">
      <c r="A2942" t="s">
        <v>838</v>
      </c>
      <c r="B2942" t="s">
        <v>837</v>
      </c>
      <c r="C2942" s="3">
        <v>87125</v>
      </c>
      <c r="D2942" s="3">
        <v>87125</v>
      </c>
      <c r="E2942" s="3">
        <v>0</v>
      </c>
      <c r="F2942" s="3">
        <v>0</v>
      </c>
      <c r="G2942" s="3">
        <v>0</v>
      </c>
      <c r="H2942" s="3">
        <v>41497.760000000002</v>
      </c>
      <c r="I2942" s="3">
        <v>4100.32</v>
      </c>
      <c r="J2942" s="3">
        <v>393.6</v>
      </c>
      <c r="K2942" s="3">
        <v>601.16999999999996</v>
      </c>
      <c r="L2942" s="3">
        <v>0</v>
      </c>
      <c r="M2942" s="3">
        <v>5816.67</v>
      </c>
      <c r="N2942" s="3">
        <v>-4665.2700000000004</v>
      </c>
      <c r="O2942" s="3">
        <v>0.75</v>
      </c>
      <c r="P2942" s="3">
        <v>47745</v>
      </c>
      <c r="Q2942" s="1">
        <v>45047</v>
      </c>
      <c r="R2942" t="s">
        <v>2527</v>
      </c>
    </row>
    <row r="2943" spans="1:18" x14ac:dyDescent="0.25">
      <c r="A2943" t="s">
        <v>839</v>
      </c>
      <c r="B2943" t="s">
        <v>768</v>
      </c>
      <c r="C2943" s="3">
        <v>1381826</v>
      </c>
      <c r="D2943" s="3">
        <v>23089.37</v>
      </c>
      <c r="E2943" s="3">
        <v>1035888.89</v>
      </c>
      <c r="F2943" s="3" t="s">
        <v>72</v>
      </c>
      <c r="G2943" s="3">
        <v>0</v>
      </c>
      <c r="H2943" s="3">
        <v>41497.760000000002</v>
      </c>
      <c r="I2943" s="3">
        <v>4613.3599999999997</v>
      </c>
      <c r="J2943" s="3">
        <v>441.6</v>
      </c>
      <c r="K2943" s="3">
        <v>676.01</v>
      </c>
      <c r="L2943" s="3">
        <v>0</v>
      </c>
      <c r="M2943" s="3">
        <v>6544.47</v>
      </c>
      <c r="N2943" s="3">
        <v>0</v>
      </c>
      <c r="O2943" s="3">
        <v>0.73</v>
      </c>
      <c r="P2943" s="3">
        <v>1464305</v>
      </c>
      <c r="Q2943" s="1">
        <v>45047</v>
      </c>
      <c r="R2943" t="s">
        <v>768</v>
      </c>
    </row>
    <row r="2944" spans="1:18" x14ac:dyDescent="0.25">
      <c r="A2944" t="s">
        <v>840</v>
      </c>
      <c r="B2944" t="s">
        <v>841</v>
      </c>
      <c r="C2944" s="3">
        <v>1240393</v>
      </c>
      <c r="D2944" s="3">
        <v>0</v>
      </c>
      <c r="E2944" s="3">
        <v>913636.27</v>
      </c>
      <c r="F2944" s="3">
        <v>372438.54</v>
      </c>
      <c r="G2944" s="3">
        <v>0</v>
      </c>
      <c r="H2944" s="3">
        <v>41497.760000000002</v>
      </c>
      <c r="I2944" s="3">
        <v>4613.3599999999997</v>
      </c>
      <c r="J2944" s="3">
        <v>0</v>
      </c>
      <c r="K2944" s="3">
        <v>676.01</v>
      </c>
      <c r="L2944" s="3">
        <v>0</v>
      </c>
      <c r="M2944" s="3">
        <v>6544.47</v>
      </c>
      <c r="N2944" s="3">
        <v>0</v>
      </c>
      <c r="O2944" s="3">
        <v>0.59</v>
      </c>
      <c r="P2944" s="3">
        <v>1339407</v>
      </c>
      <c r="Q2944" s="1">
        <v>45047</v>
      </c>
      <c r="R2944" t="s">
        <v>841</v>
      </c>
    </row>
    <row r="2945" spans="1:18" x14ac:dyDescent="0.25">
      <c r="A2945" t="s">
        <v>842</v>
      </c>
      <c r="B2945" t="s">
        <v>843</v>
      </c>
      <c r="C2945" s="3">
        <v>42945</v>
      </c>
      <c r="D2945" s="3">
        <v>42945</v>
      </c>
      <c r="E2945" s="3">
        <v>0</v>
      </c>
      <c r="F2945" s="3">
        <v>0</v>
      </c>
      <c r="G2945" s="3">
        <v>0</v>
      </c>
      <c r="H2945" s="3">
        <v>41497.760000000002</v>
      </c>
      <c r="I2945" s="3">
        <v>4613.3599999999997</v>
      </c>
      <c r="J2945" s="3">
        <v>0</v>
      </c>
      <c r="K2945" s="3">
        <v>676.01</v>
      </c>
      <c r="L2945" s="3">
        <v>0</v>
      </c>
      <c r="M2945" s="3">
        <v>6544.47</v>
      </c>
      <c r="N2945" s="3">
        <v>-4743.97</v>
      </c>
      <c r="O2945" s="3">
        <v>0.37</v>
      </c>
      <c r="P2945" s="3">
        <v>48588</v>
      </c>
      <c r="Q2945" s="1">
        <v>45047</v>
      </c>
      <c r="R2945" t="s">
        <v>2528</v>
      </c>
    </row>
    <row r="2946" spans="1:18" x14ac:dyDescent="0.25">
      <c r="A2946" t="s">
        <v>844</v>
      </c>
      <c r="B2946" t="s">
        <v>845</v>
      </c>
      <c r="C2946" s="3">
        <v>411689</v>
      </c>
      <c r="D2946" s="3">
        <v>0</v>
      </c>
      <c r="E2946" s="3">
        <v>355124.21</v>
      </c>
      <c r="F2946" s="3">
        <v>74321</v>
      </c>
      <c r="G2946" s="3">
        <v>0</v>
      </c>
      <c r="H2946" s="3">
        <v>41497.760000000002</v>
      </c>
      <c r="I2946" s="3">
        <v>5154.6899999999996</v>
      </c>
      <c r="J2946" s="3">
        <v>0</v>
      </c>
      <c r="K2946" s="3">
        <v>755.34</v>
      </c>
      <c r="L2946" s="3">
        <v>0</v>
      </c>
      <c r="M2946" s="3">
        <v>7312.38</v>
      </c>
      <c r="N2946" s="3">
        <v>7569.12</v>
      </c>
      <c r="O2946" s="3">
        <v>0.5</v>
      </c>
      <c r="P2946" s="3">
        <v>491735</v>
      </c>
      <c r="Q2946" s="1">
        <v>45047</v>
      </c>
      <c r="R2946" t="s">
        <v>2529</v>
      </c>
    </row>
    <row r="2947" spans="1:18" x14ac:dyDescent="0.25">
      <c r="A2947" t="s">
        <v>846</v>
      </c>
      <c r="B2947" t="s">
        <v>768</v>
      </c>
      <c r="C2947" s="3">
        <v>1430875</v>
      </c>
      <c r="D2947" s="3">
        <v>24098.67</v>
      </c>
      <c r="E2947" s="3">
        <v>1071346</v>
      </c>
      <c r="F2947" s="3">
        <v>388997.63</v>
      </c>
      <c r="G2947" s="3">
        <v>0</v>
      </c>
      <c r="H2947" s="3">
        <v>41497.760000000002</v>
      </c>
      <c r="I2947" s="3">
        <v>5154.6899999999996</v>
      </c>
      <c r="J2947" s="3">
        <v>492</v>
      </c>
      <c r="K2947" s="3">
        <v>755.34</v>
      </c>
      <c r="L2947" s="3">
        <v>0</v>
      </c>
      <c r="M2947" s="3">
        <v>7312.38</v>
      </c>
      <c r="N2947" s="3">
        <v>0</v>
      </c>
      <c r="O2947" s="3">
        <v>0.2</v>
      </c>
      <c r="P2947" s="3">
        <v>1515556</v>
      </c>
      <c r="Q2947" s="1">
        <v>45047</v>
      </c>
      <c r="R2947" t="s">
        <v>768</v>
      </c>
    </row>
    <row r="2948" spans="1:18" x14ac:dyDescent="0.25">
      <c r="A2948" t="s">
        <v>847</v>
      </c>
      <c r="B2948" t="s">
        <v>811</v>
      </c>
      <c r="C2948" s="3">
        <v>382009</v>
      </c>
      <c r="D2948" s="3">
        <v>0</v>
      </c>
      <c r="E2948" s="3">
        <v>327589.15999999997</v>
      </c>
      <c r="F2948" s="3">
        <v>70799.3</v>
      </c>
      <c r="G2948" s="3">
        <v>0</v>
      </c>
      <c r="H2948" s="3">
        <v>41497.760000000002</v>
      </c>
      <c r="I2948" s="3">
        <v>4613.3599999999997</v>
      </c>
      <c r="J2948" s="3">
        <v>0</v>
      </c>
      <c r="K2948" s="3">
        <v>676.01</v>
      </c>
      <c r="L2948" s="3">
        <v>0</v>
      </c>
      <c r="M2948" s="3">
        <v>6544.47</v>
      </c>
      <c r="N2948" s="3">
        <v>0</v>
      </c>
      <c r="O2948" s="3">
        <v>0.94</v>
      </c>
      <c r="P2948" s="3">
        <v>451721</v>
      </c>
      <c r="Q2948" s="1">
        <v>45047</v>
      </c>
      <c r="R2948" t="s">
        <v>2529</v>
      </c>
    </row>
    <row r="2949" spans="1:18" x14ac:dyDescent="0.25">
      <c r="A2949" t="s">
        <v>848</v>
      </c>
      <c r="B2949" t="s">
        <v>811</v>
      </c>
      <c r="C2949" s="3">
        <v>335115</v>
      </c>
      <c r="D2949" s="3">
        <v>0</v>
      </c>
      <c r="E2949" s="3">
        <v>289452.5</v>
      </c>
      <c r="F2949" s="3">
        <v>60135.13</v>
      </c>
      <c r="G2949" s="3">
        <v>0</v>
      </c>
      <c r="H2949" s="3">
        <v>41497.760000000002</v>
      </c>
      <c r="I2949" s="3">
        <v>4613.3599999999997</v>
      </c>
      <c r="J2949" s="3">
        <v>441.6</v>
      </c>
      <c r="K2949" s="3">
        <v>676.01</v>
      </c>
      <c r="L2949" s="3">
        <v>0</v>
      </c>
      <c r="M2949" s="3">
        <v>6544.47</v>
      </c>
      <c r="N2949" s="3">
        <v>0</v>
      </c>
      <c r="O2949" s="3">
        <v>0.17</v>
      </c>
      <c r="P2949" s="3">
        <v>403361</v>
      </c>
      <c r="Q2949" s="1">
        <v>45047</v>
      </c>
      <c r="R2949" t="s">
        <v>811</v>
      </c>
    </row>
    <row r="2950" spans="1:18" x14ac:dyDescent="0.25">
      <c r="A2950" t="s">
        <v>849</v>
      </c>
      <c r="B2950" t="s">
        <v>811</v>
      </c>
      <c r="C2950" s="3">
        <v>382025</v>
      </c>
      <c r="D2950" s="3">
        <v>0</v>
      </c>
      <c r="E2950" s="3">
        <v>327588.26</v>
      </c>
      <c r="F2950" s="3">
        <v>70816.149999999994</v>
      </c>
      <c r="G2950" s="3">
        <v>0</v>
      </c>
      <c r="H2950" s="3">
        <v>41497.760000000002</v>
      </c>
      <c r="I2950" s="3">
        <v>4641.6400000000003</v>
      </c>
      <c r="J2950" s="3">
        <v>0</v>
      </c>
      <c r="K2950" s="3">
        <v>621.16999999999996</v>
      </c>
      <c r="L2950" s="3">
        <v>0</v>
      </c>
      <c r="M2950" s="3">
        <v>6584.58</v>
      </c>
      <c r="N2950" s="3">
        <v>0</v>
      </c>
      <c r="O2950" s="3">
        <v>0.44</v>
      </c>
      <c r="P2950" s="3">
        <v>451750</v>
      </c>
      <c r="Q2950" s="1">
        <v>45047</v>
      </c>
      <c r="R2950" t="s">
        <v>2529</v>
      </c>
    </row>
    <row r="2951" spans="1:18" x14ac:dyDescent="0.25">
      <c r="A2951" t="s">
        <v>850</v>
      </c>
      <c r="B2951" t="s">
        <v>811</v>
      </c>
      <c r="C2951" s="3">
        <v>333982</v>
      </c>
      <c r="D2951" s="3">
        <v>0</v>
      </c>
      <c r="E2951" s="3">
        <v>288465.7</v>
      </c>
      <c r="F2951" s="3">
        <v>59939.59</v>
      </c>
      <c r="G2951" s="3">
        <v>0</v>
      </c>
      <c r="H2951" s="3">
        <v>41497.760000000002</v>
      </c>
      <c r="I2951" s="3">
        <v>4516.41</v>
      </c>
      <c r="J2951" s="3">
        <v>432</v>
      </c>
      <c r="K2951" s="3">
        <v>662.22</v>
      </c>
      <c r="L2951" s="3">
        <v>0</v>
      </c>
      <c r="M2951" s="3">
        <v>6406.93</v>
      </c>
      <c r="N2951" s="3">
        <v>0</v>
      </c>
      <c r="O2951" s="3">
        <v>0.39</v>
      </c>
      <c r="P2951" s="3">
        <v>401921</v>
      </c>
      <c r="Q2951" s="1">
        <v>45047</v>
      </c>
      <c r="R2951" t="s">
        <v>811</v>
      </c>
    </row>
    <row r="2952" spans="1:18" x14ac:dyDescent="0.25">
      <c r="A2952" t="s">
        <v>851</v>
      </c>
      <c r="B2952" t="s">
        <v>768</v>
      </c>
      <c r="C2952" s="3">
        <v>1364843</v>
      </c>
      <c r="D2952" s="3">
        <v>22837.73</v>
      </c>
      <c r="E2952" s="3">
        <v>1023348.3</v>
      </c>
      <c r="F2952" s="3">
        <v>369824.39</v>
      </c>
      <c r="G2952" s="3">
        <v>0</v>
      </c>
      <c r="H2952" s="3">
        <v>41497.760000000002</v>
      </c>
      <c r="I2952" s="3">
        <v>4269.99</v>
      </c>
      <c r="J2952" s="3">
        <v>409.2</v>
      </c>
      <c r="K2952" s="3">
        <v>625.66</v>
      </c>
      <c r="L2952" s="3">
        <v>0</v>
      </c>
      <c r="M2952" s="3">
        <v>6057.36</v>
      </c>
      <c r="N2952" s="3">
        <v>0</v>
      </c>
      <c r="O2952" s="3">
        <v>0.34</v>
      </c>
      <c r="P2952" s="3">
        <v>1446033</v>
      </c>
      <c r="Q2952" s="1">
        <v>45047</v>
      </c>
      <c r="R2952" t="s">
        <v>768</v>
      </c>
    </row>
    <row r="2953" spans="1:18" x14ac:dyDescent="0.25">
      <c r="A2953" t="s">
        <v>852</v>
      </c>
      <c r="B2953" t="s">
        <v>768</v>
      </c>
      <c r="C2953" s="3">
        <v>1362638</v>
      </c>
      <c r="D2953" s="3">
        <v>22791.67</v>
      </c>
      <c r="E2953" s="3">
        <v>1021721.11</v>
      </c>
      <c r="F2953" s="3">
        <v>369211.28</v>
      </c>
      <c r="G2953" s="3">
        <v>0</v>
      </c>
      <c r="H2953" s="3">
        <v>41497.760000000002</v>
      </c>
      <c r="I2953" s="3">
        <v>4245.75</v>
      </c>
      <c r="J2953" s="3">
        <v>405.6</v>
      </c>
      <c r="K2953" s="3">
        <v>622.21</v>
      </c>
      <c r="L2953" s="3">
        <v>0</v>
      </c>
      <c r="M2953" s="3">
        <v>6022.97</v>
      </c>
      <c r="N2953" s="3">
        <v>0</v>
      </c>
      <c r="O2953" s="3">
        <v>0.32</v>
      </c>
      <c r="P2953" s="3">
        <v>1443727</v>
      </c>
      <c r="Q2953" s="1">
        <v>45047</v>
      </c>
      <c r="R2953" t="s">
        <v>768</v>
      </c>
    </row>
    <row r="2954" spans="1:18" x14ac:dyDescent="0.25">
      <c r="A2954" t="s">
        <v>853</v>
      </c>
      <c r="B2954" t="s">
        <v>768</v>
      </c>
      <c r="C2954" s="3">
        <v>1356840</v>
      </c>
      <c r="D2954" s="3">
        <v>22671.53</v>
      </c>
      <c r="E2954" s="3">
        <v>1017443.42</v>
      </c>
      <c r="F2954" s="3">
        <v>367597.22</v>
      </c>
      <c r="G2954" s="3">
        <v>0</v>
      </c>
      <c r="H2954" s="3">
        <v>41497.760000000002</v>
      </c>
      <c r="I2954" s="3">
        <v>4177.07</v>
      </c>
      <c r="J2954" s="3">
        <v>400.8</v>
      </c>
      <c r="K2954" s="3">
        <v>612.20000000000005</v>
      </c>
      <c r="L2954" s="3">
        <v>0</v>
      </c>
      <c r="M2954" s="3">
        <v>5925.55</v>
      </c>
      <c r="N2954" s="3">
        <v>0</v>
      </c>
      <c r="O2954" s="3">
        <v>0.98</v>
      </c>
      <c r="P2954" s="3">
        <v>1437655</v>
      </c>
      <c r="Q2954" s="1">
        <v>45047</v>
      </c>
      <c r="R2954" t="s">
        <v>768</v>
      </c>
    </row>
    <row r="2955" spans="1:18" x14ac:dyDescent="0.25">
      <c r="A2955" t="s">
        <v>854</v>
      </c>
      <c r="B2955" t="s">
        <v>234</v>
      </c>
      <c r="C2955" s="3">
        <v>90837</v>
      </c>
      <c r="D2955" s="3">
        <v>0</v>
      </c>
      <c r="E2955" s="3">
        <v>88731.8</v>
      </c>
      <c r="F2955" s="3">
        <v>6541.79</v>
      </c>
      <c r="G2955" s="3">
        <v>0</v>
      </c>
      <c r="H2955" s="3">
        <v>41497.760000000002</v>
      </c>
      <c r="I2955" s="3">
        <v>4019.52</v>
      </c>
      <c r="J2955" s="3">
        <v>385.2</v>
      </c>
      <c r="K2955" s="3">
        <v>589.1</v>
      </c>
      <c r="L2955" s="3">
        <v>0</v>
      </c>
      <c r="M2955" s="3">
        <v>5702.05</v>
      </c>
      <c r="N2955" s="3">
        <v>0</v>
      </c>
      <c r="O2955" s="3">
        <v>0.78</v>
      </c>
      <c r="P2955" s="3">
        <v>147468</v>
      </c>
      <c r="Q2955" s="1">
        <v>45047</v>
      </c>
      <c r="R2955" t="s">
        <v>234</v>
      </c>
    </row>
    <row r="2956" spans="1:18" x14ac:dyDescent="0.25">
      <c r="A2956" t="s">
        <v>855</v>
      </c>
      <c r="B2956" t="s">
        <v>811</v>
      </c>
      <c r="C2956" s="3">
        <v>330920</v>
      </c>
      <c r="D2956" s="3">
        <v>0</v>
      </c>
      <c r="E2956" s="3">
        <v>285798.12</v>
      </c>
      <c r="F2956" s="3">
        <v>59411.79</v>
      </c>
      <c r="G2956" s="3">
        <v>0</v>
      </c>
      <c r="H2956" s="3">
        <v>41497.760000000002</v>
      </c>
      <c r="I2956" s="3">
        <v>4253.83</v>
      </c>
      <c r="J2956" s="3">
        <v>408</v>
      </c>
      <c r="K2956" s="3">
        <v>623.59</v>
      </c>
      <c r="L2956" s="3">
        <v>0</v>
      </c>
      <c r="M2956" s="3">
        <v>6034.44</v>
      </c>
      <c r="N2956" s="3">
        <v>0</v>
      </c>
      <c r="O2956" s="3">
        <v>0.47</v>
      </c>
      <c r="P2956" s="3">
        <v>398028</v>
      </c>
      <c r="Q2956" s="1">
        <v>45047</v>
      </c>
      <c r="R2956" t="s">
        <v>811</v>
      </c>
    </row>
    <row r="2957" spans="1:18" x14ac:dyDescent="0.25">
      <c r="A2957" t="s">
        <v>856</v>
      </c>
      <c r="B2957" t="s">
        <v>811</v>
      </c>
      <c r="C2957" s="3">
        <v>363786</v>
      </c>
      <c r="D2957" s="3">
        <v>0</v>
      </c>
      <c r="E2957" s="3">
        <v>314429.33</v>
      </c>
      <c r="F2957" s="3">
        <v>65078.14</v>
      </c>
      <c r="G2957" s="3">
        <v>0</v>
      </c>
      <c r="H2957" s="3">
        <v>41497.760000000002</v>
      </c>
      <c r="I2957" s="3">
        <v>7065.48</v>
      </c>
      <c r="J2957" s="3">
        <v>676.8</v>
      </c>
      <c r="K2957" s="3">
        <v>1035.75</v>
      </c>
      <c r="L2957" s="3">
        <v>0</v>
      </c>
      <c r="M2957" s="3">
        <v>10023.01</v>
      </c>
      <c r="N2957" s="3">
        <v>0</v>
      </c>
      <c r="O2957" s="3">
        <v>0.73</v>
      </c>
      <c r="P2957" s="3">
        <v>439807</v>
      </c>
      <c r="Q2957" s="1">
        <v>45047</v>
      </c>
      <c r="R2957" t="s">
        <v>811</v>
      </c>
    </row>
    <row r="2958" spans="1:18" x14ac:dyDescent="0.25">
      <c r="A2958" t="s">
        <v>857</v>
      </c>
      <c r="B2958" t="s">
        <v>811</v>
      </c>
      <c r="C2958" s="3">
        <v>358213</v>
      </c>
      <c r="D2958" s="3">
        <v>0</v>
      </c>
      <c r="E2958" s="3">
        <v>309574.3</v>
      </c>
      <c r="F2958" s="3">
        <v>64117.42</v>
      </c>
      <c r="G2958" s="3">
        <v>0</v>
      </c>
      <c r="H2958" s="3">
        <v>41497.760000000002</v>
      </c>
      <c r="I2958" s="3">
        <v>6588.79</v>
      </c>
      <c r="J2958" s="3">
        <v>631.20000000000005</v>
      </c>
      <c r="K2958" s="3">
        <v>965.73</v>
      </c>
      <c r="L2958" s="3">
        <v>0</v>
      </c>
      <c r="M2958" s="3">
        <v>9346.7800000000007</v>
      </c>
      <c r="N2958" s="3">
        <v>0</v>
      </c>
      <c r="O2958" s="3">
        <v>0.02</v>
      </c>
      <c r="P2958" s="3">
        <v>432722</v>
      </c>
      <c r="Q2958" s="1">
        <v>45047</v>
      </c>
      <c r="R2958" t="s">
        <v>811</v>
      </c>
    </row>
    <row r="2959" spans="1:18" x14ac:dyDescent="0.25">
      <c r="A2959" t="s">
        <v>858</v>
      </c>
      <c r="B2959" t="s">
        <v>811</v>
      </c>
      <c r="C2959" s="3">
        <v>349944</v>
      </c>
      <c r="D2959" s="3">
        <v>0</v>
      </c>
      <c r="E2959" s="3">
        <v>302371.15999999997</v>
      </c>
      <c r="F2959" s="3">
        <v>62691.4</v>
      </c>
      <c r="G2959" s="3">
        <v>0</v>
      </c>
      <c r="H2959" s="3">
        <v>41497.760000000002</v>
      </c>
      <c r="I2959" s="3">
        <v>5881.84</v>
      </c>
      <c r="J2959" s="3">
        <v>562.79999999999995</v>
      </c>
      <c r="K2959" s="3">
        <v>862.26</v>
      </c>
      <c r="L2959" s="3">
        <v>0</v>
      </c>
      <c r="M2959" s="3">
        <v>8343.91</v>
      </c>
      <c r="N2959" s="3">
        <v>0</v>
      </c>
      <c r="O2959" s="3">
        <v>0.87</v>
      </c>
      <c r="P2959" s="3">
        <v>422212</v>
      </c>
      <c r="Q2959" s="1">
        <v>45047</v>
      </c>
      <c r="R2959" t="s">
        <v>811</v>
      </c>
    </row>
    <row r="2960" spans="1:18" x14ac:dyDescent="0.25">
      <c r="A2960" t="s">
        <v>859</v>
      </c>
      <c r="B2960" t="s">
        <v>860</v>
      </c>
      <c r="C2960" s="3">
        <v>165455</v>
      </c>
      <c r="D2960" s="3">
        <v>100000</v>
      </c>
      <c r="E2960" s="3">
        <v>65455</v>
      </c>
      <c r="F2960" s="3">
        <v>7863.56</v>
      </c>
      <c r="G2960" s="3">
        <v>0</v>
      </c>
      <c r="H2960" s="3">
        <v>41497.760000000002</v>
      </c>
      <c r="I2960" s="3">
        <v>4706.28</v>
      </c>
      <c r="J2960" s="3">
        <v>0</v>
      </c>
      <c r="K2960" s="3">
        <v>689.81</v>
      </c>
      <c r="L2960" s="3">
        <v>0</v>
      </c>
      <c r="M2960" s="3">
        <v>6676.27</v>
      </c>
      <c r="N2960" s="3">
        <v>6945</v>
      </c>
      <c r="O2960" s="3">
        <v>0.32</v>
      </c>
      <c r="P2960" s="3">
        <v>133834</v>
      </c>
      <c r="Q2960" s="1">
        <v>45047</v>
      </c>
      <c r="R2960" t="s">
        <v>2682</v>
      </c>
    </row>
    <row r="2961" spans="1:18" x14ac:dyDescent="0.25">
      <c r="A2961" t="s">
        <v>861</v>
      </c>
      <c r="B2961" t="s">
        <v>234</v>
      </c>
      <c r="C2961" s="3">
        <v>92381</v>
      </c>
      <c r="D2961" s="3">
        <v>0</v>
      </c>
      <c r="E2961" s="3">
        <v>90239.75</v>
      </c>
      <c r="F2961" s="3">
        <v>6653.24</v>
      </c>
      <c r="G2961" s="3">
        <v>0</v>
      </c>
      <c r="H2961" s="3">
        <v>41497.760000000002</v>
      </c>
      <c r="I2961" s="3">
        <v>4471.97</v>
      </c>
      <c r="J2961" s="3">
        <v>428.4</v>
      </c>
      <c r="K2961" s="3">
        <v>655.32000000000005</v>
      </c>
      <c r="L2961" s="3">
        <v>0</v>
      </c>
      <c r="M2961" s="3">
        <v>6343.89</v>
      </c>
      <c r="N2961" s="3">
        <v>0</v>
      </c>
      <c r="O2961" s="3">
        <v>0.67</v>
      </c>
      <c r="P2961" s="3">
        <v>150291</v>
      </c>
      <c r="Q2961" s="1">
        <v>45047</v>
      </c>
      <c r="R2961" t="s">
        <v>234</v>
      </c>
    </row>
    <row r="2962" spans="1:18" x14ac:dyDescent="0.25">
      <c r="A2962" t="s">
        <v>862</v>
      </c>
      <c r="B2962" t="s">
        <v>863</v>
      </c>
      <c r="C2962" s="3">
        <v>43161</v>
      </c>
      <c r="D2962" s="3">
        <v>43881</v>
      </c>
      <c r="E2962" s="3">
        <v>0</v>
      </c>
      <c r="F2962" s="3">
        <v>720</v>
      </c>
      <c r="G2962" s="3">
        <v>720</v>
      </c>
      <c r="H2962" s="3">
        <v>41497.760000000002</v>
      </c>
      <c r="I2962" s="3">
        <v>4471.97</v>
      </c>
      <c r="J2962" s="3">
        <v>428.4</v>
      </c>
      <c r="K2962" s="3">
        <v>655.32000000000005</v>
      </c>
      <c r="L2962" s="3">
        <v>0</v>
      </c>
      <c r="M2962" s="3">
        <v>6343.89</v>
      </c>
      <c r="N2962" s="3">
        <v>0</v>
      </c>
      <c r="O2962" s="3">
        <v>0.66</v>
      </c>
      <c r="P2962" s="3">
        <v>53398</v>
      </c>
      <c r="Q2962" s="1">
        <v>45047</v>
      </c>
      <c r="R2962" t="s">
        <v>863</v>
      </c>
    </row>
    <row r="2963" spans="1:18" x14ac:dyDescent="0.25">
      <c r="A2963" t="s">
        <v>864</v>
      </c>
      <c r="B2963" t="s">
        <v>92</v>
      </c>
      <c r="C2963" s="3">
        <v>-114088.72</v>
      </c>
      <c r="D2963" s="3">
        <v>0</v>
      </c>
      <c r="E2963" s="3">
        <v>0</v>
      </c>
      <c r="F2963" s="3">
        <v>0</v>
      </c>
      <c r="G2963" s="3">
        <v>114088.72</v>
      </c>
      <c r="H2963" s="3">
        <v>41497.760000000002</v>
      </c>
      <c r="I2963" s="3">
        <v>4706.28</v>
      </c>
      <c r="J2963" s="3">
        <v>451.2</v>
      </c>
      <c r="K2963" s="3">
        <v>689.81</v>
      </c>
      <c r="L2963" s="3">
        <v>0</v>
      </c>
      <c r="M2963" s="3">
        <v>6676.27</v>
      </c>
      <c r="N2963" s="3">
        <v>0</v>
      </c>
      <c r="O2963" s="3">
        <v>0</v>
      </c>
      <c r="P2963" s="3">
        <v>-60067.4</v>
      </c>
      <c r="Q2963" s="1">
        <v>45047</v>
      </c>
      <c r="R2963" t="s">
        <v>92</v>
      </c>
    </row>
    <row r="2964" spans="1:18" x14ac:dyDescent="0.25">
      <c r="A2964" t="s">
        <v>865</v>
      </c>
      <c r="B2964" t="s">
        <v>33</v>
      </c>
      <c r="C2964" s="3">
        <v>100511</v>
      </c>
      <c r="D2964" s="3">
        <v>49165</v>
      </c>
      <c r="E2964" s="3">
        <v>51346</v>
      </c>
      <c r="F2964" s="3">
        <v>3362.17</v>
      </c>
      <c r="G2964" s="3">
        <v>0</v>
      </c>
      <c r="H2964" s="3">
        <v>41497.760000000002</v>
      </c>
      <c r="I2964" s="3">
        <v>5881.84</v>
      </c>
      <c r="J2964" s="3">
        <v>562.79999999999995</v>
      </c>
      <c r="K2964" s="3">
        <v>862.26</v>
      </c>
      <c r="L2964" s="3">
        <v>0</v>
      </c>
      <c r="M2964" s="3">
        <v>8343.91</v>
      </c>
      <c r="N2964" s="3">
        <v>0</v>
      </c>
      <c r="O2964" s="3">
        <v>0.26</v>
      </c>
      <c r="P2964" s="3">
        <v>111857</v>
      </c>
      <c r="Q2964" s="1">
        <v>45047</v>
      </c>
      <c r="R2964" t="s">
        <v>33</v>
      </c>
    </row>
    <row r="2965" spans="1:18" x14ac:dyDescent="0.25">
      <c r="A2965" t="s">
        <v>866</v>
      </c>
      <c r="B2965" t="s">
        <v>1321</v>
      </c>
      <c r="C2965" s="3">
        <v>1966313</v>
      </c>
      <c r="D2965" s="3">
        <v>0</v>
      </c>
      <c r="E2965" s="3">
        <v>1246051.94</v>
      </c>
      <c r="F2965" s="3" t="s">
        <v>72</v>
      </c>
      <c r="G2965" s="3">
        <v>0</v>
      </c>
      <c r="H2965" s="3">
        <v>41497.760000000002</v>
      </c>
      <c r="I2965" s="3">
        <v>5906.08</v>
      </c>
      <c r="J2965" s="3">
        <v>566.4</v>
      </c>
      <c r="K2965" s="3">
        <v>865.36</v>
      </c>
      <c r="L2965" s="3">
        <v>0</v>
      </c>
      <c r="M2965" s="3">
        <v>8378.2999999999993</v>
      </c>
      <c r="N2965" s="3">
        <v>0</v>
      </c>
      <c r="O2965" s="3">
        <v>0.5</v>
      </c>
      <c r="P2965" s="3">
        <v>2085830</v>
      </c>
      <c r="Q2965" s="1">
        <v>45047</v>
      </c>
      <c r="R2965" t="s">
        <v>2530</v>
      </c>
    </row>
    <row r="2966" spans="1:18" x14ac:dyDescent="0.25">
      <c r="A2966" t="s">
        <v>868</v>
      </c>
      <c r="B2966" t="s">
        <v>811</v>
      </c>
      <c r="C2966" s="3">
        <v>364725</v>
      </c>
      <c r="D2966" s="3">
        <v>0</v>
      </c>
      <c r="E2966" s="3">
        <v>315247.19</v>
      </c>
      <c r="F2966" s="3">
        <v>65240.17</v>
      </c>
      <c r="G2966" s="3">
        <v>0</v>
      </c>
      <c r="H2966" s="3">
        <v>41497.760000000002</v>
      </c>
      <c r="I2966" s="3">
        <v>7146.27</v>
      </c>
      <c r="J2966" s="3">
        <v>684</v>
      </c>
      <c r="K2966" s="3">
        <v>1047.1300000000001</v>
      </c>
      <c r="L2966" s="3">
        <v>0</v>
      </c>
      <c r="M2966" s="3">
        <v>10137.620000000001</v>
      </c>
      <c r="N2966" s="3">
        <v>0</v>
      </c>
      <c r="O2966" s="3">
        <v>0.86</v>
      </c>
      <c r="P2966" s="3">
        <v>441001</v>
      </c>
      <c r="Q2966" s="1">
        <v>45047</v>
      </c>
      <c r="R2966" t="s">
        <v>811</v>
      </c>
    </row>
    <row r="2967" spans="1:18" x14ac:dyDescent="0.25">
      <c r="A2967" t="s">
        <v>869</v>
      </c>
      <c r="B2967" t="s">
        <v>33</v>
      </c>
      <c r="C2967" s="3">
        <v>100511</v>
      </c>
      <c r="D2967" s="3">
        <v>49165</v>
      </c>
      <c r="E2967" s="3">
        <v>51346</v>
      </c>
      <c r="F2967" s="3">
        <v>3362.17</v>
      </c>
      <c r="G2967" s="3">
        <v>0</v>
      </c>
      <c r="H2967" s="3">
        <v>41497.760000000002</v>
      </c>
      <c r="I2967" s="3">
        <v>5881.84</v>
      </c>
      <c r="J2967" s="3">
        <v>562.79999999999995</v>
      </c>
      <c r="K2967" s="3">
        <v>862.26</v>
      </c>
      <c r="L2967" s="3">
        <v>0</v>
      </c>
      <c r="M2967" s="3">
        <v>8343.91</v>
      </c>
      <c r="N2967" s="3">
        <v>0</v>
      </c>
      <c r="O2967" s="3">
        <v>0.26</v>
      </c>
      <c r="P2967" s="3">
        <v>111857</v>
      </c>
      <c r="Q2967" s="1">
        <v>45047</v>
      </c>
      <c r="R2967" t="s">
        <v>33</v>
      </c>
    </row>
    <row r="2968" spans="1:18" x14ac:dyDescent="0.25">
      <c r="A2968" t="s">
        <v>870</v>
      </c>
      <c r="B2968" t="s">
        <v>811</v>
      </c>
      <c r="C2968" s="3">
        <v>336206</v>
      </c>
      <c r="D2968" s="3">
        <v>0</v>
      </c>
      <c r="E2968" s="3">
        <v>290403.08</v>
      </c>
      <c r="F2968" s="3">
        <v>60323.07</v>
      </c>
      <c r="G2968" s="3">
        <v>0</v>
      </c>
      <c r="H2968" s="3">
        <v>41497.760000000002</v>
      </c>
      <c r="I2968" s="3">
        <v>4706.28</v>
      </c>
      <c r="J2968" s="3">
        <v>451.2</v>
      </c>
      <c r="K2968" s="3">
        <v>689.81</v>
      </c>
      <c r="L2968" s="3">
        <v>0</v>
      </c>
      <c r="M2968" s="3">
        <v>6676.27</v>
      </c>
      <c r="N2968" s="3">
        <v>0</v>
      </c>
      <c r="O2968" s="3">
        <v>0.53</v>
      </c>
      <c r="P2968" s="3">
        <v>404748</v>
      </c>
      <c r="Q2968" s="1">
        <v>45047</v>
      </c>
      <c r="R2968" t="s">
        <v>811</v>
      </c>
    </row>
    <row r="2969" spans="1:18" x14ac:dyDescent="0.25">
      <c r="A2969" t="s">
        <v>871</v>
      </c>
      <c r="B2969" t="s">
        <v>872</v>
      </c>
      <c r="C2969" s="3">
        <v>43542</v>
      </c>
      <c r="D2969" s="3">
        <v>43542</v>
      </c>
      <c r="E2969" s="3">
        <v>0</v>
      </c>
      <c r="F2969" s="3">
        <v>0</v>
      </c>
      <c r="G2969" s="3">
        <v>0</v>
      </c>
      <c r="H2969" s="3">
        <v>41497.760000000002</v>
      </c>
      <c r="I2969" s="3">
        <v>4710.32</v>
      </c>
      <c r="J2969" s="3">
        <v>451.2</v>
      </c>
      <c r="K2969" s="3">
        <v>690.5</v>
      </c>
      <c r="L2969" s="3">
        <v>0</v>
      </c>
      <c r="M2969" s="3">
        <v>6682.01</v>
      </c>
      <c r="N2969" s="3">
        <v>-4759.1000000000004</v>
      </c>
      <c r="O2969" s="3">
        <v>0.31</v>
      </c>
      <c r="P2969" s="3">
        <v>49273</v>
      </c>
      <c r="Q2969" s="1">
        <v>45047</v>
      </c>
      <c r="R2969" t="s">
        <v>2531</v>
      </c>
    </row>
    <row r="2970" spans="1:18" x14ac:dyDescent="0.25">
      <c r="A2970" t="s">
        <v>873</v>
      </c>
      <c r="B2970" t="s">
        <v>280</v>
      </c>
      <c r="C2970" s="3">
        <v>93181</v>
      </c>
      <c r="D2970" s="3">
        <v>0</v>
      </c>
      <c r="E2970" s="3">
        <v>91021.1</v>
      </c>
      <c r="F2970" s="3">
        <v>6710.96</v>
      </c>
      <c r="G2970" s="3">
        <v>0</v>
      </c>
      <c r="H2970" s="3">
        <v>41497.760000000002</v>
      </c>
      <c r="I2970" s="3">
        <v>4706.28</v>
      </c>
      <c r="J2970" s="3">
        <v>451.2</v>
      </c>
      <c r="K2970" s="3">
        <v>689.81</v>
      </c>
      <c r="L2970" s="3">
        <v>0</v>
      </c>
      <c r="M2970" s="3">
        <v>6676.27</v>
      </c>
      <c r="N2970" s="3">
        <v>7569.12</v>
      </c>
      <c r="O2970" s="3">
        <v>0.5</v>
      </c>
      <c r="P2970" s="3">
        <v>159323</v>
      </c>
      <c r="Q2970" s="1">
        <v>45047</v>
      </c>
      <c r="R2970" t="s">
        <v>234</v>
      </c>
    </row>
    <row r="2971" spans="1:18" x14ac:dyDescent="0.25">
      <c r="A2971" t="s">
        <v>874</v>
      </c>
      <c r="B2971" t="s">
        <v>83</v>
      </c>
      <c r="C2971" s="3">
        <v>47823</v>
      </c>
      <c r="D2971" s="3">
        <v>47823</v>
      </c>
      <c r="E2971" s="3">
        <v>0</v>
      </c>
      <c r="F2971" s="3">
        <v>786</v>
      </c>
      <c r="G2971" s="3">
        <v>0</v>
      </c>
      <c r="H2971" s="3">
        <v>41497.760000000002</v>
      </c>
      <c r="I2971" s="3">
        <v>4706.28</v>
      </c>
      <c r="J2971" s="3">
        <v>451.2</v>
      </c>
      <c r="K2971" s="3">
        <v>689.81</v>
      </c>
      <c r="L2971" s="3">
        <v>0</v>
      </c>
      <c r="M2971" s="3">
        <v>6676.27</v>
      </c>
      <c r="N2971" s="3">
        <v>0</v>
      </c>
      <c r="O2971" s="3">
        <v>0.68</v>
      </c>
      <c r="P2971" s="3">
        <v>54808</v>
      </c>
      <c r="Q2971" s="1">
        <v>45047</v>
      </c>
      <c r="R2971" t="s">
        <v>83</v>
      </c>
    </row>
    <row r="2972" spans="1:18" x14ac:dyDescent="0.25">
      <c r="A2972" t="s">
        <v>875</v>
      </c>
      <c r="B2972" t="s">
        <v>811</v>
      </c>
      <c r="C2972" s="3">
        <v>336206</v>
      </c>
      <c r="D2972" s="3">
        <v>0</v>
      </c>
      <c r="E2972" s="3">
        <v>290403.08</v>
      </c>
      <c r="F2972" s="3">
        <v>60323.07</v>
      </c>
      <c r="G2972" s="3">
        <v>0</v>
      </c>
      <c r="H2972" s="3">
        <v>41497.760000000002</v>
      </c>
      <c r="I2972" s="3">
        <v>4706.28</v>
      </c>
      <c r="J2972" s="3">
        <v>451.2</v>
      </c>
      <c r="K2972" s="3">
        <v>689.81</v>
      </c>
      <c r="L2972" s="3">
        <v>0</v>
      </c>
      <c r="M2972" s="3">
        <v>6676.27</v>
      </c>
      <c r="N2972" s="3">
        <v>0</v>
      </c>
      <c r="O2972" s="3">
        <v>0.53</v>
      </c>
      <c r="P2972" s="3">
        <v>404748</v>
      </c>
      <c r="Q2972" s="1">
        <v>45047</v>
      </c>
      <c r="R2972" t="s">
        <v>811</v>
      </c>
    </row>
    <row r="2973" spans="1:18" x14ac:dyDescent="0.25">
      <c r="A2973" t="s">
        <v>876</v>
      </c>
      <c r="B2973" t="s">
        <v>33</v>
      </c>
      <c r="C2973" s="3">
        <v>97179</v>
      </c>
      <c r="D2973" s="3">
        <v>47525</v>
      </c>
      <c r="E2973" s="3">
        <v>49654</v>
      </c>
      <c r="F2973" s="3">
        <v>3250.99</v>
      </c>
      <c r="G2973" s="3">
        <v>0</v>
      </c>
      <c r="H2973" s="3">
        <v>41497.760000000002</v>
      </c>
      <c r="I2973" s="3">
        <v>4940.58</v>
      </c>
      <c r="J2973" s="3">
        <v>472.8</v>
      </c>
      <c r="K2973" s="3">
        <v>724.3</v>
      </c>
      <c r="L2973" s="3">
        <v>0</v>
      </c>
      <c r="M2973" s="3">
        <v>7008.66</v>
      </c>
      <c r="N2973" s="3">
        <v>0</v>
      </c>
      <c r="O2973" s="3">
        <v>0.91</v>
      </c>
      <c r="P2973" s="3">
        <v>107550</v>
      </c>
      <c r="Q2973" s="1">
        <v>45047</v>
      </c>
      <c r="R2973" t="s">
        <v>33</v>
      </c>
    </row>
    <row r="2974" spans="1:18" x14ac:dyDescent="0.25">
      <c r="A2974" t="s">
        <v>877</v>
      </c>
      <c r="B2974" t="s">
        <v>878</v>
      </c>
      <c r="C2974" s="3">
        <v>95302</v>
      </c>
      <c r="D2974" s="3">
        <v>0</v>
      </c>
      <c r="E2974" s="3">
        <v>91801.52</v>
      </c>
      <c r="F2974" s="3">
        <v>8090.56</v>
      </c>
      <c r="G2974" s="3">
        <v>0</v>
      </c>
      <c r="H2974" s="3">
        <v>41497.760000000002</v>
      </c>
      <c r="I2974" s="3">
        <v>4940.58</v>
      </c>
      <c r="J2974" s="3">
        <v>472.9</v>
      </c>
      <c r="K2974" s="3">
        <v>724.3</v>
      </c>
      <c r="L2974" s="3">
        <v>0</v>
      </c>
      <c r="M2974" s="3">
        <v>7008.66</v>
      </c>
      <c r="N2974" s="3">
        <v>0</v>
      </c>
      <c r="O2974" s="3">
        <v>0.72</v>
      </c>
      <c r="P2974" s="3">
        <v>154537</v>
      </c>
      <c r="Q2974" s="1">
        <v>45047</v>
      </c>
      <c r="R2974" t="s">
        <v>878</v>
      </c>
    </row>
    <row r="2975" spans="1:18" x14ac:dyDescent="0.25">
      <c r="A2975" t="s">
        <v>879</v>
      </c>
      <c r="B2975" t="s">
        <v>880</v>
      </c>
      <c r="C2975" s="3">
        <v>51248</v>
      </c>
      <c r="D2975" s="3">
        <v>51300</v>
      </c>
      <c r="E2975" s="3">
        <v>0</v>
      </c>
      <c r="F2975" s="3">
        <v>0</v>
      </c>
      <c r="G2975" s="3">
        <v>52</v>
      </c>
      <c r="H2975" s="3">
        <v>41497.760000000002</v>
      </c>
      <c r="I2975" s="3">
        <v>5178.92</v>
      </c>
      <c r="J2975" s="3">
        <v>496.8</v>
      </c>
      <c r="K2975" s="3">
        <v>758.79</v>
      </c>
      <c r="L2975" s="3">
        <v>0</v>
      </c>
      <c r="M2975" s="3">
        <v>7346.77</v>
      </c>
      <c r="N2975" s="3">
        <v>6945</v>
      </c>
      <c r="O2975" s="3">
        <v>0.96</v>
      </c>
      <c r="P2975" s="3">
        <v>62173</v>
      </c>
      <c r="Q2975" s="1">
        <v>45047</v>
      </c>
      <c r="R2975" t="s">
        <v>2532</v>
      </c>
    </row>
    <row r="2976" spans="1:18" x14ac:dyDescent="0.25">
      <c r="A2976" t="s">
        <v>881</v>
      </c>
      <c r="B2976" t="s">
        <v>811</v>
      </c>
      <c r="C2976" s="3">
        <v>363729</v>
      </c>
      <c r="D2976" s="3">
        <v>0</v>
      </c>
      <c r="E2976" s="3">
        <v>314379.62</v>
      </c>
      <c r="F2976" s="3">
        <v>65068.36</v>
      </c>
      <c r="G2976" s="3">
        <v>0</v>
      </c>
      <c r="H2976" s="3">
        <v>41497.760000000002</v>
      </c>
      <c r="I2976" s="3">
        <v>7061.44</v>
      </c>
      <c r="J2976" s="3">
        <v>675.5</v>
      </c>
      <c r="K2976" s="3">
        <v>1034.71</v>
      </c>
      <c r="L2976" s="3">
        <v>0</v>
      </c>
      <c r="M2976" s="3">
        <v>10017.280000000001</v>
      </c>
      <c r="N2976" s="3">
        <v>0</v>
      </c>
      <c r="O2976" s="3">
        <v>0.33</v>
      </c>
      <c r="P2976" s="3">
        <v>439735</v>
      </c>
      <c r="Q2976" s="1">
        <v>45047</v>
      </c>
      <c r="R2976" t="s">
        <v>811</v>
      </c>
    </row>
    <row r="2977" spans="1:18" x14ac:dyDescent="0.25">
      <c r="A2977" t="s">
        <v>882</v>
      </c>
      <c r="B2977" t="s">
        <v>883</v>
      </c>
      <c r="C2977" s="3">
        <v>225807</v>
      </c>
      <c r="D2977" s="3">
        <v>0</v>
      </c>
      <c r="E2977" s="3">
        <v>207109.5</v>
      </c>
      <c r="F2977" s="3">
        <v>29052.98</v>
      </c>
      <c r="G2977" s="3">
        <v>0</v>
      </c>
      <c r="H2977" s="3">
        <v>41497.760000000002</v>
      </c>
      <c r="I2977" s="3">
        <v>5885.88</v>
      </c>
      <c r="J2977" s="3">
        <v>565.20000000000005</v>
      </c>
      <c r="K2977" s="3">
        <v>862.95</v>
      </c>
      <c r="L2977" s="3">
        <v>0</v>
      </c>
      <c r="M2977" s="3">
        <v>8349.64</v>
      </c>
      <c r="N2977" s="3">
        <v>0</v>
      </c>
      <c r="O2977" s="3">
        <v>0.09</v>
      </c>
      <c r="P2977" s="3">
        <v>293324</v>
      </c>
      <c r="Q2977" s="1">
        <v>45047</v>
      </c>
      <c r="R2977" t="s">
        <v>883</v>
      </c>
    </row>
    <row r="2978" spans="1:18" x14ac:dyDescent="0.25">
      <c r="A2978" t="s">
        <v>884</v>
      </c>
      <c r="B2978" t="s">
        <v>83</v>
      </c>
      <c r="C2978" s="3">
        <v>49878</v>
      </c>
      <c r="D2978" s="3">
        <v>49878</v>
      </c>
      <c r="E2978" s="3">
        <v>0</v>
      </c>
      <c r="F2978" s="3">
        <v>819</v>
      </c>
      <c r="G2978" s="3">
        <v>0</v>
      </c>
      <c r="H2978" s="3">
        <v>41497.760000000002</v>
      </c>
      <c r="I2978" s="3">
        <v>5885.88</v>
      </c>
      <c r="J2978" s="3">
        <v>565.20000000000005</v>
      </c>
      <c r="K2978" s="3">
        <v>862.95</v>
      </c>
      <c r="L2978" s="3">
        <v>0</v>
      </c>
      <c r="M2978" s="3">
        <v>8349.64</v>
      </c>
      <c r="N2978" s="3">
        <v>0</v>
      </c>
      <c r="O2978" s="3">
        <v>0.56999999999999995</v>
      </c>
      <c r="P2978" s="3">
        <v>57981</v>
      </c>
      <c r="Q2978" s="1">
        <v>45047</v>
      </c>
      <c r="R2978" t="s">
        <v>83</v>
      </c>
    </row>
    <row r="2979" spans="1:18" x14ac:dyDescent="0.25">
      <c r="A2979" t="s">
        <v>885</v>
      </c>
      <c r="B2979" t="s">
        <v>577</v>
      </c>
      <c r="C2979" s="3">
        <v>45419</v>
      </c>
      <c r="D2979" s="3">
        <v>45419</v>
      </c>
      <c r="E2979" s="3">
        <v>0</v>
      </c>
      <c r="F2979" s="3">
        <v>0</v>
      </c>
      <c r="G2979" s="3">
        <v>0</v>
      </c>
      <c r="H2979" s="3">
        <v>41497.760000000002</v>
      </c>
      <c r="I2979" s="3">
        <v>5881.84</v>
      </c>
      <c r="J2979" s="3">
        <v>562.79999999999995</v>
      </c>
      <c r="K2979" s="3">
        <v>862.26</v>
      </c>
      <c r="L2979" s="3">
        <v>0</v>
      </c>
      <c r="M2979" s="3">
        <v>8343.91</v>
      </c>
      <c r="N2979" s="3">
        <v>-4938.8900000000003</v>
      </c>
      <c r="O2979" s="3">
        <v>0.32</v>
      </c>
      <c r="P2979" s="3">
        <v>52210</v>
      </c>
      <c r="Q2979" s="1">
        <v>45047</v>
      </c>
      <c r="R2979" t="s">
        <v>2445</v>
      </c>
    </row>
    <row r="2980" spans="1:18" x14ac:dyDescent="0.25">
      <c r="A2980" t="s">
        <v>886</v>
      </c>
      <c r="B2980" t="s">
        <v>33</v>
      </c>
      <c r="C2980" s="3">
        <v>100511</v>
      </c>
      <c r="D2980" s="3">
        <v>49165</v>
      </c>
      <c r="E2980" s="3">
        <v>51346</v>
      </c>
      <c r="F2980" s="3">
        <v>3362.17</v>
      </c>
      <c r="G2980" s="3">
        <v>0</v>
      </c>
      <c r="H2980" s="3">
        <v>41497.760000000002</v>
      </c>
      <c r="I2980" s="3">
        <v>5881.84</v>
      </c>
      <c r="J2980" s="3">
        <v>562.79999999999995</v>
      </c>
      <c r="K2980" s="3">
        <v>862.26</v>
      </c>
      <c r="L2980" s="3">
        <v>0</v>
      </c>
      <c r="M2980" s="3">
        <v>8343.91</v>
      </c>
      <c r="N2980" s="3">
        <v>0</v>
      </c>
      <c r="O2980" s="3">
        <v>0.26</v>
      </c>
      <c r="P2980" s="3">
        <v>111857</v>
      </c>
      <c r="Q2980" s="1">
        <v>45047</v>
      </c>
      <c r="R2980" t="s">
        <v>33</v>
      </c>
    </row>
    <row r="2981" spans="1:18" x14ac:dyDescent="0.25">
      <c r="A2981" t="s">
        <v>887</v>
      </c>
      <c r="B2981" t="s">
        <v>180</v>
      </c>
      <c r="C2981" s="3">
        <v>45419</v>
      </c>
      <c r="D2981" s="3">
        <v>0</v>
      </c>
      <c r="E2981" s="3">
        <v>45419</v>
      </c>
      <c r="F2981" s="3">
        <v>2270.9499999999998</v>
      </c>
      <c r="G2981" s="3">
        <v>0</v>
      </c>
      <c r="H2981" s="3">
        <v>41497.760000000002</v>
      </c>
      <c r="I2981" s="3">
        <v>5881.84</v>
      </c>
      <c r="J2981" s="3">
        <v>562.79999999999995</v>
      </c>
      <c r="K2981" s="3">
        <v>862.26</v>
      </c>
      <c r="L2981" s="3">
        <v>0</v>
      </c>
      <c r="M2981" s="3">
        <v>8343.91</v>
      </c>
      <c r="N2981" s="3">
        <v>0</v>
      </c>
      <c r="O2981" s="3">
        <v>0.48</v>
      </c>
      <c r="P2981" s="3">
        <v>104839</v>
      </c>
      <c r="Q2981" s="1">
        <v>45047</v>
      </c>
      <c r="R2981" t="s">
        <v>180</v>
      </c>
    </row>
    <row r="2982" spans="1:18" x14ac:dyDescent="0.25">
      <c r="A2982" t="s">
        <v>888</v>
      </c>
      <c r="B2982" t="s">
        <v>889</v>
      </c>
      <c r="C2982" s="3">
        <v>44294</v>
      </c>
      <c r="D2982" s="3">
        <v>0</v>
      </c>
      <c r="E2982" s="3">
        <v>44294</v>
      </c>
      <c r="F2982" s="3">
        <v>2214.6999999999998</v>
      </c>
      <c r="G2982" s="3">
        <v>0</v>
      </c>
      <c r="H2982" s="3">
        <v>41497.760000000002</v>
      </c>
      <c r="I2982" s="3">
        <v>5178.92</v>
      </c>
      <c r="J2982" s="3">
        <v>496.8</v>
      </c>
      <c r="K2982" s="3">
        <v>759.13</v>
      </c>
      <c r="L2982" s="3">
        <v>0</v>
      </c>
      <c r="M2982" s="3">
        <v>7346.77</v>
      </c>
      <c r="N2982" s="3">
        <v>0</v>
      </c>
      <c r="O2982" s="3">
        <v>0.92</v>
      </c>
      <c r="P2982" s="3">
        <v>101789</v>
      </c>
      <c r="Q2982" s="1">
        <v>45047</v>
      </c>
      <c r="R2982" t="s">
        <v>889</v>
      </c>
    </row>
    <row r="2983" spans="1:18" x14ac:dyDescent="0.25">
      <c r="A2983" t="s">
        <v>890</v>
      </c>
      <c r="B2983" t="s">
        <v>891</v>
      </c>
      <c r="C2983" s="3">
        <v>48653</v>
      </c>
      <c r="D2983" s="3">
        <v>0</v>
      </c>
      <c r="E2983" s="3">
        <v>48653</v>
      </c>
      <c r="F2983" s="3">
        <v>2432.65</v>
      </c>
      <c r="G2983" s="3">
        <v>0</v>
      </c>
      <c r="H2983" s="3">
        <v>41497.760000000002</v>
      </c>
      <c r="I2983" s="3">
        <v>5182.96</v>
      </c>
      <c r="J2983" s="3">
        <v>496.8</v>
      </c>
      <c r="K2983" s="3">
        <v>759.48</v>
      </c>
      <c r="L2983" s="3">
        <v>0</v>
      </c>
      <c r="M2983" s="3">
        <v>7352.5</v>
      </c>
      <c r="N2983" s="3">
        <v>0</v>
      </c>
      <c r="O2983" s="3">
        <v>0.85</v>
      </c>
      <c r="P2983" s="3">
        <v>106376</v>
      </c>
      <c r="Q2983" s="1">
        <v>45047</v>
      </c>
      <c r="R2983" t="s">
        <v>891</v>
      </c>
    </row>
    <row r="2984" spans="1:18" x14ac:dyDescent="0.25">
      <c r="A2984" t="s">
        <v>1207</v>
      </c>
      <c r="B2984" t="s">
        <v>290</v>
      </c>
      <c r="C2984" s="3">
        <v>94795</v>
      </c>
      <c r="D2984" s="3">
        <v>44710.879999999997</v>
      </c>
      <c r="E2984" s="3">
        <v>50084.12</v>
      </c>
      <c r="F2984" s="3">
        <v>2504.21</v>
      </c>
      <c r="G2984" s="3">
        <v>0</v>
      </c>
      <c r="H2984" s="3">
        <v>41497.760000000002</v>
      </c>
      <c r="I2984" s="3">
        <v>5178.92</v>
      </c>
      <c r="J2984" s="3">
        <v>496.8</v>
      </c>
      <c r="K2984" s="3">
        <v>759.13</v>
      </c>
      <c r="L2984" s="3">
        <v>0</v>
      </c>
      <c r="M2984" s="3">
        <v>7346.77</v>
      </c>
      <c r="N2984" s="3">
        <v>0</v>
      </c>
      <c r="O2984" s="3">
        <v>0.28999999999999998</v>
      </c>
      <c r="P2984" s="3">
        <v>107868</v>
      </c>
      <c r="Q2984" s="1">
        <v>45047</v>
      </c>
      <c r="R2984" t="s">
        <v>290</v>
      </c>
    </row>
    <row r="2985" spans="1:18" x14ac:dyDescent="0.25">
      <c r="A2985" t="s">
        <v>1885</v>
      </c>
      <c r="B2985" t="s">
        <v>894</v>
      </c>
      <c r="C2985" s="3">
        <v>44294</v>
      </c>
      <c r="D2985" s="3">
        <v>44294</v>
      </c>
      <c r="E2985" s="3">
        <v>0</v>
      </c>
      <c r="F2985" s="3">
        <v>0</v>
      </c>
      <c r="G2985" s="3">
        <v>0</v>
      </c>
      <c r="H2985" s="3">
        <v>41497.760000000002</v>
      </c>
      <c r="I2985" s="3">
        <v>5178.92</v>
      </c>
      <c r="J2985" s="3">
        <v>496.8</v>
      </c>
      <c r="K2985" s="3">
        <v>759.13</v>
      </c>
      <c r="L2985" s="3">
        <v>0</v>
      </c>
      <c r="M2985" s="3">
        <v>7346.77</v>
      </c>
      <c r="N2985" s="3">
        <v>-4831.1400000000003</v>
      </c>
      <c r="O2985" s="3">
        <v>0.76</v>
      </c>
      <c r="P2985" s="3">
        <v>50449</v>
      </c>
      <c r="Q2985" s="1">
        <v>45047</v>
      </c>
      <c r="R2985" t="s">
        <v>2533</v>
      </c>
    </row>
    <row r="2986" spans="1:18" x14ac:dyDescent="0.25">
      <c r="A2986" t="s">
        <v>895</v>
      </c>
      <c r="B2986" t="s">
        <v>1323</v>
      </c>
      <c r="C2986" s="3">
        <v>1883160</v>
      </c>
      <c r="D2986" s="3">
        <v>0</v>
      </c>
      <c r="E2986" s="3">
        <v>1206661.8700000001</v>
      </c>
      <c r="F2986" s="3" t="s">
        <v>72</v>
      </c>
      <c r="G2986" s="3">
        <v>0</v>
      </c>
      <c r="H2986" s="3">
        <v>41497.760000000002</v>
      </c>
      <c r="I2986" s="3">
        <v>5178.92</v>
      </c>
      <c r="J2986" s="3">
        <v>496.8</v>
      </c>
      <c r="K2986" s="3">
        <v>758.79</v>
      </c>
      <c r="L2986" s="3">
        <v>0</v>
      </c>
      <c r="M2986" s="3">
        <v>7346.77</v>
      </c>
      <c r="N2986" s="3">
        <v>0</v>
      </c>
      <c r="O2986" s="3">
        <v>0.87</v>
      </c>
      <c r="P2986" s="3">
        <v>1998773</v>
      </c>
      <c r="Q2986" s="1">
        <v>45047</v>
      </c>
      <c r="R2986" t="s">
        <v>2534</v>
      </c>
    </row>
    <row r="2987" spans="1:18" x14ac:dyDescent="0.25">
      <c r="A2987" t="s">
        <v>897</v>
      </c>
      <c r="B2987" t="s">
        <v>898</v>
      </c>
      <c r="C2987" s="3">
        <v>51113</v>
      </c>
      <c r="D2987" s="3">
        <v>44294</v>
      </c>
      <c r="E2987" s="3">
        <v>0</v>
      </c>
      <c r="F2987" s="3">
        <v>0</v>
      </c>
      <c r="G2987" s="3">
        <v>0</v>
      </c>
      <c r="H2987" s="3">
        <v>41497.760000000002</v>
      </c>
      <c r="I2987" s="3">
        <v>5178.92</v>
      </c>
      <c r="J2987" s="3">
        <v>496.8</v>
      </c>
      <c r="K2987" s="3">
        <v>758.79</v>
      </c>
      <c r="L2987" s="3">
        <v>0</v>
      </c>
      <c r="M2987" s="3">
        <v>7346.77</v>
      </c>
      <c r="N2987" s="3">
        <v>-4830.54</v>
      </c>
      <c r="O2987" s="3">
        <v>0.5</v>
      </c>
      <c r="P2987" s="3">
        <v>50449</v>
      </c>
      <c r="Q2987" s="1">
        <v>45047</v>
      </c>
      <c r="R2987" t="s">
        <v>2535</v>
      </c>
    </row>
    <row r="2988" spans="1:18" x14ac:dyDescent="0.25">
      <c r="A2988" t="s">
        <v>899</v>
      </c>
      <c r="B2988" t="s">
        <v>894</v>
      </c>
      <c r="C2988" s="3">
        <v>44288</v>
      </c>
      <c r="D2988" s="3">
        <v>44288</v>
      </c>
      <c r="E2988" s="3">
        <v>0</v>
      </c>
      <c r="F2988" s="3">
        <v>0</v>
      </c>
      <c r="G2988" s="3">
        <v>0</v>
      </c>
      <c r="H2988" s="3">
        <v>41497.760000000002</v>
      </c>
      <c r="I2988" s="3">
        <v>5174.8900000000003</v>
      </c>
      <c r="J2988" s="3">
        <v>496.8</v>
      </c>
      <c r="K2988" s="3">
        <v>759.13</v>
      </c>
      <c r="L2988" s="3">
        <v>0</v>
      </c>
      <c r="M2988" s="3">
        <v>7341.04</v>
      </c>
      <c r="N2988" s="3">
        <v>-4831.1400000000003</v>
      </c>
      <c r="O2988" s="3">
        <v>0.52</v>
      </c>
      <c r="P2988" s="3">
        <v>50439</v>
      </c>
      <c r="Q2988" s="1">
        <v>45047</v>
      </c>
      <c r="R2988" t="s">
        <v>2533</v>
      </c>
    </row>
    <row r="2989" spans="1:18" x14ac:dyDescent="0.25">
      <c r="A2989" t="s">
        <v>900</v>
      </c>
      <c r="B2989" t="s">
        <v>1324</v>
      </c>
      <c r="C2989" s="3">
        <v>57273</v>
      </c>
      <c r="D2989" s="3">
        <v>57273</v>
      </c>
      <c r="E2989" s="3">
        <v>0</v>
      </c>
      <c r="F2989" s="3">
        <v>0</v>
      </c>
      <c r="G2989" s="3">
        <v>0</v>
      </c>
      <c r="H2989" s="3">
        <v>41497.760000000002</v>
      </c>
      <c r="I2989" s="3">
        <v>10135.67</v>
      </c>
      <c r="J2989" s="3">
        <v>970.8</v>
      </c>
      <c r="K2989" s="3">
        <v>1485.5</v>
      </c>
      <c r="L2989" s="3">
        <v>0</v>
      </c>
      <c r="M2989" s="3">
        <v>14378.35</v>
      </c>
      <c r="N2989" s="3">
        <v>-5592.07</v>
      </c>
      <c r="O2989" s="3">
        <v>0.99</v>
      </c>
      <c r="P2989" s="3">
        <v>62877</v>
      </c>
      <c r="Q2989" s="1">
        <v>45047</v>
      </c>
      <c r="R2989" t="s">
        <v>901</v>
      </c>
    </row>
    <row r="2990" spans="1:18" x14ac:dyDescent="0.25">
      <c r="A2990" t="s">
        <v>902</v>
      </c>
      <c r="B2990" t="s">
        <v>903</v>
      </c>
      <c r="C2990" s="3">
        <v>58866</v>
      </c>
      <c r="D2990" s="3">
        <v>58866</v>
      </c>
      <c r="E2990" s="3">
        <v>0</v>
      </c>
      <c r="F2990" s="3">
        <v>965</v>
      </c>
      <c r="G2990" s="3">
        <v>0</v>
      </c>
      <c r="H2990" s="3">
        <v>41497.760000000002</v>
      </c>
      <c r="I2990" s="3">
        <v>7061.44</v>
      </c>
      <c r="J2990" s="3">
        <v>675.6</v>
      </c>
      <c r="K2990" s="3">
        <v>1034.71</v>
      </c>
      <c r="L2990" s="3">
        <v>0</v>
      </c>
      <c r="M2990" s="3">
        <v>10017.280000000001</v>
      </c>
      <c r="N2990" s="3">
        <v>6945</v>
      </c>
      <c r="O2990" s="3">
        <v>0.21</v>
      </c>
      <c r="P2990" s="3">
        <v>68197</v>
      </c>
      <c r="Q2990" s="1">
        <v>45047</v>
      </c>
      <c r="R2990" t="s">
        <v>2536</v>
      </c>
    </row>
    <row r="2991" spans="1:18" x14ac:dyDescent="0.25">
      <c r="A2991" t="s">
        <v>904</v>
      </c>
      <c r="B2991" t="s">
        <v>768</v>
      </c>
      <c r="C2991" s="3">
        <v>1604799</v>
      </c>
      <c r="D2991" s="3">
        <v>27813.3</v>
      </c>
      <c r="E2991" s="3">
        <v>1200449.5</v>
      </c>
      <c r="F2991" s="3" t="s">
        <v>72</v>
      </c>
      <c r="G2991" s="3">
        <v>0</v>
      </c>
      <c r="H2991" s="3">
        <v>41497.760000000002</v>
      </c>
      <c r="I2991" s="3">
        <v>7061.44</v>
      </c>
      <c r="J2991" s="3">
        <v>675.8</v>
      </c>
      <c r="K2991" s="3">
        <v>1034.71</v>
      </c>
      <c r="L2991" s="3">
        <v>0</v>
      </c>
      <c r="M2991" s="3">
        <v>10017.280000000001</v>
      </c>
      <c r="N2991" s="3">
        <v>0</v>
      </c>
      <c r="O2991" s="3">
        <v>0.83</v>
      </c>
      <c r="P2991" s="3">
        <v>1697296</v>
      </c>
      <c r="Q2991" s="1">
        <v>45047</v>
      </c>
      <c r="R2991" t="s">
        <v>768</v>
      </c>
    </row>
    <row r="2992" spans="1:18" x14ac:dyDescent="0.25">
      <c r="A2992" t="s">
        <v>905</v>
      </c>
      <c r="B2992" t="s">
        <v>33</v>
      </c>
      <c r="C2992" s="3">
        <v>104685</v>
      </c>
      <c r="D2992" s="3">
        <v>51220</v>
      </c>
      <c r="E2992" s="3">
        <v>53465</v>
      </c>
      <c r="F2992" s="3">
        <v>3501.11</v>
      </c>
      <c r="G2992" s="3">
        <v>0</v>
      </c>
      <c r="H2992" s="3">
        <v>41497.760000000002</v>
      </c>
      <c r="I2992" s="3">
        <v>7061.44</v>
      </c>
      <c r="J2992" s="3">
        <v>675.5</v>
      </c>
      <c r="K2992" s="3">
        <v>1034.71</v>
      </c>
      <c r="L2992" s="3">
        <v>0</v>
      </c>
      <c r="M2992" s="3">
        <v>10017.280000000001</v>
      </c>
      <c r="N2992" s="3">
        <v>0</v>
      </c>
      <c r="O2992" s="3">
        <v>0.2</v>
      </c>
      <c r="P2992" s="3">
        <v>117253</v>
      </c>
      <c r="Q2992" s="1">
        <v>45047</v>
      </c>
      <c r="R2992" t="s">
        <v>33</v>
      </c>
    </row>
    <row r="2993" spans="1:18" x14ac:dyDescent="0.25">
      <c r="A2993" t="s">
        <v>906</v>
      </c>
      <c r="B2993" t="s">
        <v>907</v>
      </c>
      <c r="C2993" s="3">
        <v>903245</v>
      </c>
      <c r="D2993" s="3">
        <v>0</v>
      </c>
      <c r="E2993" s="3">
        <v>746462.65</v>
      </c>
      <c r="F2993" s="3">
        <v>194105.48</v>
      </c>
      <c r="G2993" s="3">
        <v>0</v>
      </c>
      <c r="H2993" s="3">
        <v>41497.760000000002</v>
      </c>
      <c r="I2993" s="3">
        <v>7061.44</v>
      </c>
      <c r="J2993" s="3">
        <v>675.8</v>
      </c>
      <c r="K2993" s="3">
        <v>1034.71</v>
      </c>
      <c r="L2993" s="3">
        <v>0</v>
      </c>
      <c r="M2993" s="3">
        <v>10017.280000000001</v>
      </c>
      <c r="N2993" s="3">
        <v>0</v>
      </c>
      <c r="O2993" s="3">
        <v>0.88</v>
      </c>
      <c r="P2993" s="3">
        <v>1000856</v>
      </c>
      <c r="Q2993" s="1">
        <v>45047</v>
      </c>
      <c r="R2993" t="s">
        <v>907</v>
      </c>
    </row>
    <row r="2994" spans="1:18" x14ac:dyDescent="0.25">
      <c r="A2994" t="s">
        <v>908</v>
      </c>
      <c r="B2994" t="s">
        <v>1921</v>
      </c>
      <c r="C2994" s="3">
        <v>51921</v>
      </c>
      <c r="D2994" s="3">
        <v>51921</v>
      </c>
      <c r="E2994" s="3">
        <v>0</v>
      </c>
      <c r="F2994" s="3">
        <v>853</v>
      </c>
      <c r="G2994" s="3">
        <v>0</v>
      </c>
      <c r="H2994" s="3">
        <v>41497.760000000002</v>
      </c>
      <c r="I2994" s="3">
        <v>7061.44</v>
      </c>
      <c r="J2994" s="3">
        <v>675.6</v>
      </c>
      <c r="K2994" s="3">
        <v>1034.71</v>
      </c>
      <c r="L2994" s="3">
        <v>0</v>
      </c>
      <c r="M2994" s="3">
        <v>10017.280000000001</v>
      </c>
      <c r="N2994" s="3">
        <v>0</v>
      </c>
      <c r="O2994" s="3">
        <v>0.21</v>
      </c>
      <c r="P2994" s="3">
        <v>61140</v>
      </c>
      <c r="Q2994" s="1">
        <v>45047</v>
      </c>
      <c r="R2994" t="s">
        <v>122</v>
      </c>
    </row>
    <row r="2995" spans="1:18" x14ac:dyDescent="0.25">
      <c r="A2995" t="s">
        <v>909</v>
      </c>
      <c r="B2995" t="s">
        <v>1922</v>
      </c>
      <c r="C2995" s="3">
        <v>47328</v>
      </c>
      <c r="D2995" s="3">
        <v>47328</v>
      </c>
      <c r="E2995" s="3">
        <v>0</v>
      </c>
      <c r="F2995" s="3">
        <v>0</v>
      </c>
      <c r="G2995" s="3">
        <v>0</v>
      </c>
      <c r="H2995" s="3">
        <v>41497.760000000002</v>
      </c>
      <c r="I2995" s="3">
        <v>7073.56</v>
      </c>
      <c r="J2995" s="3">
        <v>676.8</v>
      </c>
      <c r="K2995" s="3">
        <v>1036.44</v>
      </c>
      <c r="L2995" s="3">
        <v>0</v>
      </c>
      <c r="M2995" s="3">
        <v>10034.469999999999</v>
      </c>
      <c r="N2995" s="3">
        <v>-5121.71</v>
      </c>
      <c r="O2995" s="3">
        <v>0.68</v>
      </c>
      <c r="P2995" s="3">
        <v>55198</v>
      </c>
      <c r="Q2995" s="1">
        <v>45047</v>
      </c>
      <c r="R2995" t="s">
        <v>2537</v>
      </c>
    </row>
    <row r="2996" spans="1:18" x14ac:dyDescent="0.25">
      <c r="A2996" t="s">
        <v>911</v>
      </c>
      <c r="B2996" t="s">
        <v>33</v>
      </c>
      <c r="C2996" s="3">
        <v>117387</v>
      </c>
      <c r="D2996" s="3">
        <v>57464</v>
      </c>
      <c r="E2996" s="3">
        <v>59923</v>
      </c>
      <c r="F2996" s="3">
        <v>3924.78</v>
      </c>
      <c r="G2996" s="3">
        <v>0</v>
      </c>
      <c r="H2996" s="3">
        <v>41497.760000000002</v>
      </c>
      <c r="I2996" s="3">
        <v>10769.9</v>
      </c>
      <c r="J2996" s="3">
        <v>954</v>
      </c>
      <c r="K2996" s="3">
        <v>1459.98</v>
      </c>
      <c r="L2996" s="3">
        <v>0</v>
      </c>
      <c r="M2996" s="3">
        <v>15278.07</v>
      </c>
      <c r="N2996" s="3">
        <v>0</v>
      </c>
      <c r="O2996" s="3">
        <v>0.51</v>
      </c>
      <c r="P2996" s="3">
        <v>133808</v>
      </c>
      <c r="Q2996" s="1">
        <v>45047</v>
      </c>
      <c r="R2996" t="s">
        <v>33</v>
      </c>
    </row>
    <row r="2997" spans="1:18" x14ac:dyDescent="0.25">
      <c r="A2997" t="s">
        <v>912</v>
      </c>
      <c r="B2997" t="s">
        <v>92</v>
      </c>
      <c r="C2997" s="3">
        <v>-115975.53</v>
      </c>
      <c r="D2997" s="3">
        <v>0</v>
      </c>
      <c r="E2997" s="3">
        <v>0</v>
      </c>
      <c r="F2997" s="3">
        <v>0</v>
      </c>
      <c r="G2997" s="3">
        <v>115975.53</v>
      </c>
      <c r="H2997" s="3">
        <v>41497.760000000002</v>
      </c>
      <c r="I2997" s="3">
        <v>4140.72</v>
      </c>
      <c r="J2997" s="3">
        <v>396</v>
      </c>
      <c r="K2997" s="3">
        <v>607.03</v>
      </c>
      <c r="L2997" s="3">
        <v>0</v>
      </c>
      <c r="M2997" s="3">
        <v>5873.98</v>
      </c>
      <c r="N2997" s="3">
        <v>0</v>
      </c>
      <c r="O2997" s="3">
        <v>0</v>
      </c>
      <c r="P2997" s="3">
        <v>-63460.04</v>
      </c>
      <c r="Q2997" s="1">
        <v>45047</v>
      </c>
      <c r="R2997" t="s">
        <v>92</v>
      </c>
    </row>
    <row r="2998" spans="1:18" x14ac:dyDescent="0.25">
      <c r="A2998" t="s">
        <v>2250</v>
      </c>
      <c r="B2998" t="s">
        <v>92</v>
      </c>
      <c r="C2998" s="3">
        <v>-115975.53</v>
      </c>
      <c r="D2998" s="3">
        <v>0</v>
      </c>
      <c r="E2998" s="3">
        <v>0</v>
      </c>
      <c r="F2998" s="3">
        <v>0</v>
      </c>
      <c r="G2998" s="3">
        <v>115975.53</v>
      </c>
      <c r="H2998" s="3">
        <v>41497.760000000002</v>
      </c>
      <c r="I2998" s="3">
        <v>4140.72</v>
      </c>
      <c r="J2998" s="3">
        <v>396</v>
      </c>
      <c r="K2998" s="3">
        <v>607.03</v>
      </c>
      <c r="L2998" s="3">
        <v>0</v>
      </c>
      <c r="M2998" s="3">
        <v>5873.98</v>
      </c>
      <c r="N2998" s="3">
        <v>0</v>
      </c>
      <c r="O2998" s="3">
        <v>0</v>
      </c>
      <c r="P2998" s="3">
        <v>-63460.04</v>
      </c>
      <c r="Q2998" s="1">
        <v>45047</v>
      </c>
      <c r="R2998" t="s">
        <v>92</v>
      </c>
    </row>
    <row r="2999" spans="1:18" x14ac:dyDescent="0.25">
      <c r="A2999" t="s">
        <v>1899</v>
      </c>
      <c r="B2999" t="s">
        <v>33</v>
      </c>
      <c r="C2999" s="3">
        <v>93020</v>
      </c>
      <c r="D2999" s="3">
        <v>45883</v>
      </c>
      <c r="E2999" s="3">
        <v>47137</v>
      </c>
      <c r="F2999" s="3">
        <v>3098.71</v>
      </c>
      <c r="G2999" s="3">
        <v>0</v>
      </c>
      <c r="H2999" s="3">
        <v>41497.760000000002</v>
      </c>
      <c r="I2999" s="3">
        <v>3975.09</v>
      </c>
      <c r="J2999" s="3">
        <v>381.6</v>
      </c>
      <c r="K2999" s="3">
        <v>582.89</v>
      </c>
      <c r="L2999" s="3">
        <v>0</v>
      </c>
      <c r="M2999" s="3">
        <v>5639.02</v>
      </c>
      <c r="N2999" s="3">
        <v>0</v>
      </c>
      <c r="O2999" s="3">
        <v>0.93</v>
      </c>
      <c r="P2999" s="3">
        <v>102313</v>
      </c>
      <c r="Q2999" s="1">
        <v>45047</v>
      </c>
      <c r="R2999" t="s">
        <v>33</v>
      </c>
    </row>
    <row r="3000" spans="1:18" x14ac:dyDescent="0.25">
      <c r="A3000" t="s">
        <v>1900</v>
      </c>
      <c r="B3000" t="s">
        <v>234</v>
      </c>
      <c r="C3000" s="3">
        <v>90687</v>
      </c>
      <c r="D3000" s="3">
        <v>0</v>
      </c>
      <c r="E3000" s="3">
        <v>88585.3</v>
      </c>
      <c r="F3000" s="3">
        <v>6530.97</v>
      </c>
      <c r="G3000" s="3">
        <v>0</v>
      </c>
      <c r="H3000" s="3">
        <v>41497.760000000002</v>
      </c>
      <c r="I3000" s="3">
        <v>3975.09</v>
      </c>
      <c r="J3000" s="3">
        <v>381.6</v>
      </c>
      <c r="K3000" s="3">
        <v>582.89</v>
      </c>
      <c r="L3000" s="3">
        <v>0</v>
      </c>
      <c r="M3000" s="3">
        <v>5639.02</v>
      </c>
      <c r="N3000" s="3">
        <v>0</v>
      </c>
      <c r="O3000" s="3">
        <v>0.37</v>
      </c>
      <c r="P3000" s="3">
        <v>147193</v>
      </c>
      <c r="Q3000" s="1">
        <v>45047</v>
      </c>
      <c r="R3000" t="s">
        <v>234</v>
      </c>
    </row>
    <row r="3001" spans="1:18" x14ac:dyDescent="0.25">
      <c r="A3001" t="s">
        <v>1901</v>
      </c>
      <c r="B3001" t="s">
        <v>1165</v>
      </c>
      <c r="C3001" s="3">
        <v>183294</v>
      </c>
      <c r="D3001" s="3">
        <v>0</v>
      </c>
      <c r="E3001" s="3">
        <v>171697.69</v>
      </c>
      <c r="F3001" s="3">
        <v>20181.189999999999</v>
      </c>
      <c r="G3001" s="3">
        <v>0</v>
      </c>
      <c r="H3001" s="3">
        <v>41497.760000000002</v>
      </c>
      <c r="I3001" s="3">
        <v>6120.18</v>
      </c>
      <c r="J3001" s="3">
        <v>585.6</v>
      </c>
      <c r="K3001" s="3">
        <v>896.75</v>
      </c>
      <c r="L3001" s="3">
        <v>0</v>
      </c>
      <c r="M3001" s="3">
        <v>8682.02</v>
      </c>
      <c r="N3001" s="3">
        <v>0</v>
      </c>
      <c r="O3001" s="3">
        <v>0.81</v>
      </c>
      <c r="P3001" s="3">
        <v>249662</v>
      </c>
      <c r="Q3001" s="1">
        <v>45047</v>
      </c>
      <c r="R3001" t="s">
        <v>2452</v>
      </c>
    </row>
    <row r="3002" spans="1:18" x14ac:dyDescent="0.25">
      <c r="A3002" t="s">
        <v>1902</v>
      </c>
      <c r="B3002" t="s">
        <v>83</v>
      </c>
      <c r="C3002" s="3">
        <v>49868</v>
      </c>
      <c r="D3002" s="3">
        <v>49868</v>
      </c>
      <c r="E3002" s="3">
        <v>0</v>
      </c>
      <c r="F3002" s="3">
        <v>819</v>
      </c>
      <c r="G3002" s="3">
        <v>0</v>
      </c>
      <c r="H3002" s="3">
        <v>41497.760000000002</v>
      </c>
      <c r="I3002" s="3">
        <v>5881.84</v>
      </c>
      <c r="J3002" s="3">
        <v>562.79999999999995</v>
      </c>
      <c r="K3002" s="3">
        <v>862.26</v>
      </c>
      <c r="L3002" s="3">
        <v>0</v>
      </c>
      <c r="M3002" s="3">
        <v>8343.91</v>
      </c>
      <c r="N3002" s="3">
        <v>0</v>
      </c>
      <c r="O3002" s="3">
        <v>0.43</v>
      </c>
      <c r="P3002" s="3">
        <v>57968</v>
      </c>
      <c r="Q3002" s="1">
        <v>45047</v>
      </c>
      <c r="R3002" t="s">
        <v>83</v>
      </c>
    </row>
    <row r="3003" spans="1:18" x14ac:dyDescent="0.25">
      <c r="A3003" t="s">
        <v>1903</v>
      </c>
      <c r="B3003" t="s">
        <v>51</v>
      </c>
      <c r="C3003" s="3">
        <v>50692</v>
      </c>
      <c r="D3003" s="3">
        <v>50692</v>
      </c>
      <c r="E3003" s="3">
        <v>0</v>
      </c>
      <c r="F3003" s="3">
        <v>0</v>
      </c>
      <c r="G3003" s="3">
        <v>0</v>
      </c>
      <c r="H3003" s="3">
        <v>41497.760000000002</v>
      </c>
      <c r="I3003" s="3">
        <v>6354.48</v>
      </c>
      <c r="J3003" s="3">
        <v>608.4</v>
      </c>
      <c r="K3003" s="3">
        <v>931.59</v>
      </c>
      <c r="L3003" s="3">
        <v>0</v>
      </c>
      <c r="M3003" s="3">
        <v>9014.4</v>
      </c>
      <c r="N3003" s="3">
        <v>0</v>
      </c>
      <c r="O3003" s="3">
        <v>0.37</v>
      </c>
      <c r="P3003" s="3">
        <v>58407</v>
      </c>
      <c r="Q3003" s="1">
        <v>45047</v>
      </c>
      <c r="R3003" t="s">
        <v>51</v>
      </c>
    </row>
    <row r="3004" spans="1:18" x14ac:dyDescent="0.25">
      <c r="A3004" t="s">
        <v>1904</v>
      </c>
      <c r="B3004" t="s">
        <v>51</v>
      </c>
      <c r="C3004" s="3">
        <v>51106</v>
      </c>
      <c r="D3004" s="3">
        <v>51106</v>
      </c>
      <c r="E3004" s="3">
        <v>0</v>
      </c>
      <c r="F3004" s="3">
        <v>0</v>
      </c>
      <c r="G3004" s="3">
        <v>0</v>
      </c>
      <c r="H3004" s="3">
        <v>41497.760000000002</v>
      </c>
      <c r="I3004" s="3">
        <v>6592.83</v>
      </c>
      <c r="J3004" s="3">
        <v>631.20000000000005</v>
      </c>
      <c r="K3004" s="3">
        <v>966.08</v>
      </c>
      <c r="L3004" s="3">
        <v>0</v>
      </c>
      <c r="M3004" s="3">
        <v>9352.52</v>
      </c>
      <c r="N3004" s="3">
        <v>0</v>
      </c>
      <c r="O3004" s="3">
        <v>0.61</v>
      </c>
      <c r="P3004" s="3">
        <v>59041</v>
      </c>
      <c r="Q3004" s="1">
        <v>45047</v>
      </c>
      <c r="R3004" t="s">
        <v>51</v>
      </c>
    </row>
    <row r="3005" spans="1:18" x14ac:dyDescent="0.25">
      <c r="A3005" t="s">
        <v>1905</v>
      </c>
      <c r="B3005" t="s">
        <v>51</v>
      </c>
      <c r="C3005" s="3">
        <v>51106</v>
      </c>
      <c r="D3005" s="3">
        <v>51106</v>
      </c>
      <c r="E3005" s="3">
        <v>0</v>
      </c>
      <c r="F3005" s="3">
        <v>0</v>
      </c>
      <c r="G3005" s="3">
        <v>0</v>
      </c>
      <c r="H3005" s="3">
        <v>41497.760000000002</v>
      </c>
      <c r="I3005" s="3">
        <v>6592.83</v>
      </c>
      <c r="J3005" s="3">
        <v>631.20000000000005</v>
      </c>
      <c r="K3005" s="3">
        <v>966.08</v>
      </c>
      <c r="L3005" s="3">
        <v>0</v>
      </c>
      <c r="M3005" s="3">
        <v>9352.52</v>
      </c>
      <c r="N3005" s="3">
        <v>0</v>
      </c>
      <c r="O3005" s="3">
        <v>0.61</v>
      </c>
      <c r="P3005" s="3">
        <v>59041</v>
      </c>
      <c r="Q3005" s="1">
        <v>45047</v>
      </c>
      <c r="R3005" t="s">
        <v>51</v>
      </c>
    </row>
    <row r="3006" spans="1:18" x14ac:dyDescent="0.25">
      <c r="A3006" t="s">
        <v>1906</v>
      </c>
      <c r="B3006" t="s">
        <v>51</v>
      </c>
      <c r="C3006" s="3">
        <v>51902</v>
      </c>
      <c r="D3006" s="3">
        <v>51902</v>
      </c>
      <c r="E3006" s="3">
        <v>0</v>
      </c>
      <c r="F3006" s="3">
        <v>0</v>
      </c>
      <c r="G3006" s="3">
        <v>0</v>
      </c>
      <c r="H3006" s="3">
        <v>41497.760000000002</v>
      </c>
      <c r="I3006" s="3">
        <v>7049.32</v>
      </c>
      <c r="J3006" s="3">
        <v>675.6</v>
      </c>
      <c r="K3006" s="3">
        <v>1033.33</v>
      </c>
      <c r="L3006" s="3">
        <v>0</v>
      </c>
      <c r="M3006" s="3">
        <v>10000.09</v>
      </c>
      <c r="N3006" s="3">
        <v>0</v>
      </c>
      <c r="O3006" s="3">
        <v>0.9</v>
      </c>
      <c r="P3006" s="3">
        <v>60257</v>
      </c>
      <c r="Q3006" s="1">
        <v>45047</v>
      </c>
      <c r="R3006" t="s">
        <v>51</v>
      </c>
    </row>
    <row r="3007" spans="1:18" x14ac:dyDescent="0.25">
      <c r="A3007" t="s">
        <v>1907</v>
      </c>
      <c r="B3007" t="s">
        <v>51</v>
      </c>
      <c r="C3007" s="3">
        <v>56069</v>
      </c>
      <c r="D3007" s="3">
        <v>56069</v>
      </c>
      <c r="E3007" s="3">
        <v>0</v>
      </c>
      <c r="F3007" s="3">
        <v>0</v>
      </c>
      <c r="G3007" s="3">
        <v>0</v>
      </c>
      <c r="H3007" s="3">
        <v>41497.760000000002</v>
      </c>
      <c r="I3007" s="3">
        <v>9444.8700000000008</v>
      </c>
      <c r="J3007" s="3">
        <v>903.6</v>
      </c>
      <c r="K3007" s="3">
        <v>1384.1</v>
      </c>
      <c r="L3007" s="3">
        <v>0</v>
      </c>
      <c r="M3007" s="3">
        <v>13398.4</v>
      </c>
      <c r="N3007" s="3">
        <v>0</v>
      </c>
      <c r="O3007" s="3">
        <v>0.27</v>
      </c>
      <c r="P3007" s="3">
        <v>66629</v>
      </c>
      <c r="Q3007" s="1">
        <v>45047</v>
      </c>
      <c r="R3007" t="s">
        <v>51</v>
      </c>
    </row>
    <row r="3008" spans="1:18" x14ac:dyDescent="0.25">
      <c r="A3008" t="s">
        <v>1908</v>
      </c>
      <c r="B3008" t="s">
        <v>907</v>
      </c>
      <c r="C3008" s="3">
        <v>823824</v>
      </c>
      <c r="D3008" s="3">
        <v>0</v>
      </c>
      <c r="E3008" s="3">
        <v>689272.11</v>
      </c>
      <c r="F3008" s="3">
        <v>169015.5</v>
      </c>
      <c r="G3008" s="3">
        <v>0</v>
      </c>
      <c r="H3008" s="3">
        <v>41497.760000000002</v>
      </c>
      <c r="I3008" s="3">
        <v>9885.2000000000007</v>
      </c>
      <c r="J3008" s="3">
        <v>945.6</v>
      </c>
      <c r="K3008" s="3">
        <v>1448.94</v>
      </c>
      <c r="L3008" s="3">
        <v>0</v>
      </c>
      <c r="M3008" s="3">
        <v>14023.04</v>
      </c>
      <c r="N3008" s="3">
        <v>0</v>
      </c>
      <c r="O3008" s="3">
        <v>0.85</v>
      </c>
      <c r="P3008" s="3">
        <v>926089</v>
      </c>
      <c r="Q3008" s="1">
        <v>45047</v>
      </c>
      <c r="R3008" t="s">
        <v>907</v>
      </c>
    </row>
    <row r="3009" spans="1:18" x14ac:dyDescent="0.25">
      <c r="A3009" t="s">
        <v>1909</v>
      </c>
      <c r="B3009" t="s">
        <v>83</v>
      </c>
      <c r="C3009" s="3">
        <v>52277</v>
      </c>
      <c r="D3009" s="3">
        <v>52277</v>
      </c>
      <c r="E3009" s="3">
        <v>0</v>
      </c>
      <c r="F3009" s="3">
        <v>859</v>
      </c>
      <c r="G3009" s="3">
        <v>0</v>
      </c>
      <c r="H3009" s="3">
        <v>41497.760000000002</v>
      </c>
      <c r="I3009" s="3">
        <v>7295.74</v>
      </c>
      <c r="J3009" s="3">
        <v>645.6</v>
      </c>
      <c r="K3009" s="3">
        <v>1069.55</v>
      </c>
      <c r="L3009" s="3">
        <v>0</v>
      </c>
      <c r="M3009" s="3">
        <v>10349.66</v>
      </c>
      <c r="N3009" s="3">
        <v>0</v>
      </c>
      <c r="O3009" s="3">
        <v>0.69</v>
      </c>
      <c r="P3009" s="3">
        <v>61718</v>
      </c>
      <c r="Q3009" s="1">
        <v>45047</v>
      </c>
      <c r="R3009" t="s">
        <v>83</v>
      </c>
    </row>
    <row r="3010" spans="1:18" x14ac:dyDescent="0.25">
      <c r="A3010" t="s">
        <v>1910</v>
      </c>
      <c r="B3010" t="s">
        <v>83</v>
      </c>
      <c r="C3010" s="3">
        <v>52331</v>
      </c>
      <c r="D3010" s="3">
        <v>52331</v>
      </c>
      <c r="E3010" s="3">
        <v>0</v>
      </c>
      <c r="F3010" s="3">
        <v>860</v>
      </c>
      <c r="G3010" s="3">
        <v>0</v>
      </c>
      <c r="H3010" s="3">
        <v>41497.760000000002</v>
      </c>
      <c r="I3010" s="3">
        <v>7295.74</v>
      </c>
      <c r="J3010" s="3">
        <v>699.6</v>
      </c>
      <c r="K3010" s="3">
        <v>1069.2</v>
      </c>
      <c r="L3010" s="3">
        <v>0</v>
      </c>
      <c r="M3010" s="3">
        <v>10349.66</v>
      </c>
      <c r="N3010" s="3">
        <v>0</v>
      </c>
      <c r="O3010" s="3">
        <v>0.04</v>
      </c>
      <c r="P3010" s="3">
        <v>61772</v>
      </c>
      <c r="Q3010" s="1">
        <v>45047</v>
      </c>
      <c r="R3010" t="s">
        <v>83</v>
      </c>
    </row>
    <row r="3011" spans="1:18" x14ac:dyDescent="0.25">
      <c r="A3011" t="s">
        <v>1911</v>
      </c>
      <c r="B3011" t="s">
        <v>320</v>
      </c>
      <c r="C3011" s="3">
        <v>52331</v>
      </c>
      <c r="D3011" s="3">
        <v>52331</v>
      </c>
      <c r="E3011" s="3">
        <v>0</v>
      </c>
      <c r="F3011" s="3">
        <v>0</v>
      </c>
      <c r="G3011" s="3">
        <v>0</v>
      </c>
      <c r="H3011" s="3">
        <v>41497.760000000002</v>
      </c>
      <c r="I3011" s="3">
        <v>7295.74</v>
      </c>
      <c r="J3011" s="3">
        <v>699.6</v>
      </c>
      <c r="K3011" s="3">
        <v>1069.55</v>
      </c>
      <c r="L3011" s="3">
        <v>0</v>
      </c>
      <c r="M3011" s="3">
        <v>10349.66</v>
      </c>
      <c r="N3011" s="3">
        <v>-5156.22</v>
      </c>
      <c r="O3011" s="3">
        <v>0.91</v>
      </c>
      <c r="P3011" s="3">
        <v>55757</v>
      </c>
      <c r="Q3011" s="1">
        <v>45047</v>
      </c>
      <c r="R3011" t="s">
        <v>2357</v>
      </c>
    </row>
    <row r="3012" spans="1:18" x14ac:dyDescent="0.25">
      <c r="A3012" t="s">
        <v>1912</v>
      </c>
      <c r="B3012" t="s">
        <v>320</v>
      </c>
      <c r="C3012" s="3">
        <v>52331</v>
      </c>
      <c r="D3012" s="3">
        <v>52331</v>
      </c>
      <c r="E3012" s="3">
        <v>0</v>
      </c>
      <c r="F3012" s="3">
        <v>0</v>
      </c>
      <c r="G3012" s="3">
        <v>0</v>
      </c>
      <c r="H3012" s="3">
        <v>41497.760000000002</v>
      </c>
      <c r="I3012" s="3">
        <v>7295.74</v>
      </c>
      <c r="J3012" s="3">
        <v>699.6</v>
      </c>
      <c r="K3012" s="3">
        <v>1069.55</v>
      </c>
      <c r="L3012" s="3">
        <v>0</v>
      </c>
      <c r="M3012" s="3">
        <v>10349.66</v>
      </c>
      <c r="N3012" s="3">
        <v>-5156.22</v>
      </c>
      <c r="O3012" s="3">
        <v>0.91</v>
      </c>
      <c r="P3012" s="3">
        <v>55757</v>
      </c>
      <c r="Q3012" s="1">
        <v>45047</v>
      </c>
      <c r="R3012" t="s">
        <v>2357</v>
      </c>
    </row>
    <row r="3013" spans="1:18" x14ac:dyDescent="0.25">
      <c r="A3013" t="s">
        <v>1424</v>
      </c>
      <c r="B3013" t="s">
        <v>929</v>
      </c>
      <c r="C3013" s="3">
        <v>4074</v>
      </c>
      <c r="D3013" s="3">
        <v>4074</v>
      </c>
      <c r="E3013" s="3">
        <v>0</v>
      </c>
      <c r="F3013" s="3">
        <v>0</v>
      </c>
      <c r="G3013" s="3">
        <v>0</v>
      </c>
      <c r="H3013" s="3">
        <v>41497.760000000002</v>
      </c>
      <c r="I3013" s="3">
        <v>3918.53</v>
      </c>
      <c r="J3013" s="3">
        <v>0</v>
      </c>
      <c r="K3013" s="3">
        <v>574.71</v>
      </c>
      <c r="L3013" s="3">
        <v>0</v>
      </c>
      <c r="M3013" s="3">
        <v>5558.79</v>
      </c>
      <c r="N3013" s="3">
        <v>9358.51</v>
      </c>
      <c r="O3013" s="3">
        <v>0.7</v>
      </c>
      <c r="P3013" s="3">
        <v>60909</v>
      </c>
      <c r="Q3013" s="1">
        <v>45047</v>
      </c>
      <c r="R3013" t="s">
        <v>2538</v>
      </c>
    </row>
    <row r="3014" spans="1:18" x14ac:dyDescent="0.25">
      <c r="A3014" t="s">
        <v>930</v>
      </c>
      <c r="B3014" t="s">
        <v>931</v>
      </c>
      <c r="C3014" s="3">
        <v>2665</v>
      </c>
      <c r="D3014" s="3">
        <v>2665</v>
      </c>
      <c r="E3014" s="3">
        <v>0</v>
      </c>
      <c r="F3014" s="3">
        <v>0</v>
      </c>
      <c r="G3014" s="3">
        <v>0</v>
      </c>
      <c r="H3014" s="3">
        <v>41497.760000000002</v>
      </c>
      <c r="I3014" s="3">
        <v>3927.01</v>
      </c>
      <c r="J3014" s="3">
        <v>0</v>
      </c>
      <c r="K3014" s="3">
        <v>572.70000000000005</v>
      </c>
      <c r="L3014" s="3">
        <v>0</v>
      </c>
      <c r="M3014" s="3">
        <v>5570.82</v>
      </c>
      <c r="N3014" s="3">
        <v>-1683.11</v>
      </c>
      <c r="O3014" s="3">
        <v>0.82</v>
      </c>
      <c r="P3014" s="3">
        <v>49886</v>
      </c>
      <c r="Q3014" s="1">
        <v>45047</v>
      </c>
      <c r="R3014" t="s">
        <v>2539</v>
      </c>
    </row>
    <row r="3015" spans="1:18" x14ac:dyDescent="0.25">
      <c r="A3015" t="s">
        <v>932</v>
      </c>
      <c r="B3015" t="s">
        <v>929</v>
      </c>
      <c r="C3015" s="3">
        <v>-3570.13</v>
      </c>
      <c r="D3015" s="3">
        <v>0</v>
      </c>
      <c r="E3015" s="3">
        <v>0</v>
      </c>
      <c r="F3015" s="3">
        <v>0</v>
      </c>
      <c r="G3015" s="3">
        <v>3570.13</v>
      </c>
      <c r="H3015" s="3">
        <v>41497.760000000002</v>
      </c>
      <c r="I3015" s="3">
        <v>4682.04</v>
      </c>
      <c r="J3015" s="3">
        <v>0</v>
      </c>
      <c r="K3015" s="3">
        <v>676.13</v>
      </c>
      <c r="L3015" s="3">
        <v>0</v>
      </c>
      <c r="M3015" s="3">
        <v>6641.89</v>
      </c>
      <c r="N3015" s="3">
        <v>6945</v>
      </c>
      <c r="O3015" s="3">
        <v>0.31</v>
      </c>
      <c r="P3015" s="3">
        <v>56873</v>
      </c>
      <c r="Q3015" s="1">
        <v>45047</v>
      </c>
      <c r="R3015" t="s">
        <v>2538</v>
      </c>
    </row>
    <row r="3016" spans="1:18" x14ac:dyDescent="0.25">
      <c r="A3016" t="s">
        <v>1916</v>
      </c>
      <c r="B3016" t="s">
        <v>934</v>
      </c>
      <c r="C3016" s="3">
        <v>57272</v>
      </c>
      <c r="D3016" s="3">
        <v>57272</v>
      </c>
      <c r="E3016" s="3" t="s">
        <v>59</v>
      </c>
      <c r="F3016" s="3" t="s">
        <v>59</v>
      </c>
      <c r="G3016" s="3">
        <v>0</v>
      </c>
      <c r="H3016" s="3">
        <v>41497.760000000002</v>
      </c>
      <c r="I3016" s="3">
        <v>6011.11</v>
      </c>
      <c r="J3016" s="3">
        <v>574.79999999999995</v>
      </c>
      <c r="K3016" s="3">
        <v>0</v>
      </c>
      <c r="L3016" s="3">
        <v>0</v>
      </c>
      <c r="M3016" s="3">
        <v>8527.2900000000009</v>
      </c>
      <c r="N3016" s="3">
        <v>8058.67</v>
      </c>
      <c r="O3016" s="3">
        <v>0.37</v>
      </c>
      <c r="P3016" s="3">
        <v>64670</v>
      </c>
      <c r="Q3016" s="1">
        <v>45047</v>
      </c>
      <c r="R3016" t="s">
        <v>2540</v>
      </c>
    </row>
    <row r="3017" spans="1:18" x14ac:dyDescent="0.25">
      <c r="A3017" t="s">
        <v>935</v>
      </c>
      <c r="B3017" t="s">
        <v>934</v>
      </c>
      <c r="C3017" s="3">
        <v>60707</v>
      </c>
      <c r="D3017" s="3">
        <v>60707</v>
      </c>
      <c r="E3017" s="3" t="s">
        <v>59</v>
      </c>
      <c r="F3017" s="3" t="s">
        <v>59</v>
      </c>
      <c r="G3017" s="3">
        <v>0</v>
      </c>
      <c r="H3017" s="3">
        <v>41497.760000000002</v>
      </c>
      <c r="I3017" s="3">
        <v>5570.78</v>
      </c>
      <c r="J3017" s="3">
        <v>534</v>
      </c>
      <c r="K3017" s="3">
        <v>0</v>
      </c>
      <c r="L3017" s="3">
        <v>0</v>
      </c>
      <c r="M3017" s="3">
        <v>7902.65</v>
      </c>
      <c r="N3017" s="3">
        <v>12194.67</v>
      </c>
      <c r="O3017" s="3">
        <v>0.14000000000000001</v>
      </c>
      <c r="P3017" s="3">
        <v>67700</v>
      </c>
      <c r="Q3017" s="1">
        <v>45047</v>
      </c>
      <c r="R3017" t="s">
        <v>2540</v>
      </c>
    </row>
    <row r="3018" spans="1:18" x14ac:dyDescent="0.25">
      <c r="A3018" t="s">
        <v>936</v>
      </c>
      <c r="B3018" t="s">
        <v>934</v>
      </c>
      <c r="C3018" s="3">
        <v>60310</v>
      </c>
      <c r="D3018" s="3">
        <v>60310</v>
      </c>
      <c r="E3018" s="3" t="s">
        <v>59</v>
      </c>
      <c r="F3018" s="3" t="s">
        <v>59</v>
      </c>
      <c r="G3018" s="3">
        <v>0</v>
      </c>
      <c r="H3018" s="3">
        <v>41497.760000000002</v>
      </c>
      <c r="I3018" s="3">
        <v>5457.67</v>
      </c>
      <c r="J3018" s="3">
        <v>522</v>
      </c>
      <c r="K3018" s="3">
        <v>0</v>
      </c>
      <c r="L3018" s="3">
        <v>0</v>
      </c>
      <c r="M3018" s="3">
        <v>7742.19</v>
      </c>
      <c r="N3018" s="3">
        <v>11979.03</v>
      </c>
      <c r="O3018" s="3">
        <v>0.35</v>
      </c>
      <c r="P3018" s="3">
        <v>67199</v>
      </c>
      <c r="Q3018" s="1">
        <v>45047</v>
      </c>
      <c r="R3018" t="s">
        <v>2540</v>
      </c>
    </row>
    <row r="3019" spans="1:18" x14ac:dyDescent="0.25">
      <c r="A3019" t="s">
        <v>937</v>
      </c>
      <c r="B3019" t="s">
        <v>938</v>
      </c>
      <c r="C3019" s="3">
        <v>93566</v>
      </c>
      <c r="D3019" s="3">
        <v>0</v>
      </c>
      <c r="E3019" s="3">
        <v>91398.85</v>
      </c>
      <c r="F3019" s="3">
        <v>6737.09</v>
      </c>
      <c r="G3019" s="3">
        <v>0</v>
      </c>
      <c r="H3019" s="3">
        <v>41497.760000000002</v>
      </c>
      <c r="I3019" s="3">
        <v>5283.96</v>
      </c>
      <c r="J3019" s="3">
        <v>506.4</v>
      </c>
      <c r="K3019" s="3">
        <v>0</v>
      </c>
      <c r="L3019" s="3">
        <v>0</v>
      </c>
      <c r="M3019" s="3">
        <v>7495.77</v>
      </c>
      <c r="N3019" s="3">
        <v>0</v>
      </c>
      <c r="O3019" s="3">
        <v>0.17</v>
      </c>
      <c r="P3019" s="3">
        <v>152920</v>
      </c>
      <c r="Q3019" s="1">
        <v>45047</v>
      </c>
      <c r="R3019" t="s">
        <v>938</v>
      </c>
    </row>
    <row r="3020" spans="1:18" x14ac:dyDescent="0.25">
      <c r="A3020" t="s">
        <v>1212</v>
      </c>
      <c r="B3020" t="s">
        <v>940</v>
      </c>
      <c r="C3020" s="3">
        <v>43200</v>
      </c>
      <c r="D3020" s="3">
        <v>43200</v>
      </c>
      <c r="E3020" s="3">
        <v>0</v>
      </c>
      <c r="F3020" s="3">
        <v>0</v>
      </c>
      <c r="G3020" s="3">
        <v>0</v>
      </c>
      <c r="H3020" s="3">
        <v>41497.760000000002</v>
      </c>
      <c r="I3020" s="3">
        <v>4948.66</v>
      </c>
      <c r="J3020" s="3">
        <v>474</v>
      </c>
      <c r="K3020" s="3">
        <v>0</v>
      </c>
      <c r="L3020" s="3">
        <v>0</v>
      </c>
      <c r="M3020" s="3">
        <v>7020.12</v>
      </c>
      <c r="N3020" s="3">
        <v>-4795.43</v>
      </c>
      <c r="O3020" s="3">
        <v>0.89</v>
      </c>
      <c r="P3020" s="3">
        <v>49146</v>
      </c>
      <c r="Q3020" s="1">
        <v>45047</v>
      </c>
      <c r="R3020" t="s">
        <v>2541</v>
      </c>
    </row>
    <row r="3021" spans="1:18" x14ac:dyDescent="0.25">
      <c r="A3021" t="s">
        <v>1214</v>
      </c>
      <c r="B3021" t="s">
        <v>942</v>
      </c>
      <c r="C3021" s="3">
        <v>354572</v>
      </c>
      <c r="D3021" s="3">
        <v>0</v>
      </c>
      <c r="E3021" s="3">
        <v>306145.82</v>
      </c>
      <c r="F3021" s="3">
        <v>63733.47</v>
      </c>
      <c r="G3021" s="3">
        <v>0</v>
      </c>
      <c r="H3021" s="3">
        <v>41497.760000000002</v>
      </c>
      <c r="I3021" s="3">
        <v>6689.78</v>
      </c>
      <c r="J3021" s="3">
        <v>640.79999999999995</v>
      </c>
      <c r="K3021" s="3">
        <v>0</v>
      </c>
      <c r="L3021" s="3">
        <v>0</v>
      </c>
      <c r="M3021" s="3">
        <v>9490.0499999999993</v>
      </c>
      <c r="N3021" s="3">
        <v>0</v>
      </c>
      <c r="O3021" s="3">
        <v>0.32</v>
      </c>
      <c r="P3021" s="3">
        <v>428198</v>
      </c>
      <c r="Q3021" s="1">
        <v>45047</v>
      </c>
      <c r="R3021" t="s">
        <v>942</v>
      </c>
    </row>
    <row r="3022" spans="1:18" x14ac:dyDescent="0.25">
      <c r="A3022" t="s">
        <v>1215</v>
      </c>
      <c r="B3022" t="s">
        <v>944</v>
      </c>
      <c r="C3022" s="3">
        <v>931813</v>
      </c>
      <c r="D3022" s="3">
        <v>0</v>
      </c>
      <c r="E3022" s="3">
        <v>672961.8</v>
      </c>
      <c r="F3022" s="3" t="s">
        <v>72</v>
      </c>
      <c r="G3022" s="3">
        <v>0</v>
      </c>
      <c r="H3022" s="3">
        <v>41497.760000000002</v>
      </c>
      <c r="I3022" s="3">
        <v>5409.19</v>
      </c>
      <c r="J3022" s="3">
        <v>0</v>
      </c>
      <c r="K3022" s="3">
        <v>0</v>
      </c>
      <c r="L3022" s="3">
        <v>0</v>
      </c>
      <c r="M3022" s="3">
        <v>7673.42</v>
      </c>
      <c r="N3022" s="3">
        <v>7569.12</v>
      </c>
      <c r="O3022" s="3">
        <v>0.42</v>
      </c>
      <c r="P3022" s="3">
        <v>1027611</v>
      </c>
      <c r="Q3022" s="1">
        <v>45047</v>
      </c>
      <c r="R3022" t="s">
        <v>2542</v>
      </c>
    </row>
    <row r="3023" spans="1:18" x14ac:dyDescent="0.25">
      <c r="A3023" t="s">
        <v>1216</v>
      </c>
      <c r="B3023" t="s">
        <v>946</v>
      </c>
      <c r="C3023" s="3">
        <v>61992</v>
      </c>
      <c r="D3023" s="3">
        <v>61992</v>
      </c>
      <c r="E3023" s="3" t="s">
        <v>59</v>
      </c>
      <c r="F3023" s="3" t="s">
        <v>59</v>
      </c>
      <c r="G3023" s="3">
        <v>0</v>
      </c>
      <c r="H3023" s="3">
        <v>41497.760000000002</v>
      </c>
      <c r="I3023" s="3">
        <v>5946.47</v>
      </c>
      <c r="J3023" s="3">
        <v>568.79999999999995</v>
      </c>
      <c r="K3023" s="3">
        <v>0</v>
      </c>
      <c r="L3023" s="3">
        <v>0</v>
      </c>
      <c r="M3023" s="3">
        <v>8435.6</v>
      </c>
      <c r="N3023" s="3">
        <v>12880.93</v>
      </c>
      <c r="O3023" s="3">
        <v>0.44</v>
      </c>
      <c r="P3023" s="3">
        <v>69330</v>
      </c>
      <c r="Q3023" s="1">
        <v>45047</v>
      </c>
      <c r="R3023" t="s">
        <v>2543</v>
      </c>
    </row>
    <row r="3024" spans="1:18" x14ac:dyDescent="0.25">
      <c r="A3024" t="s">
        <v>947</v>
      </c>
      <c r="B3024" t="s">
        <v>946</v>
      </c>
      <c r="C3024" s="3">
        <v>62934</v>
      </c>
      <c r="D3024" s="3">
        <v>62934</v>
      </c>
      <c r="E3024" s="3" t="s">
        <v>59</v>
      </c>
      <c r="F3024" s="3" t="s">
        <v>59</v>
      </c>
      <c r="G3024" s="3">
        <v>0</v>
      </c>
      <c r="H3024" s="3">
        <v>41497.760000000002</v>
      </c>
      <c r="I3024" s="3">
        <v>6221.17</v>
      </c>
      <c r="J3024" s="3">
        <v>595.20000000000005</v>
      </c>
      <c r="K3024" s="3">
        <v>0</v>
      </c>
      <c r="L3024" s="3">
        <v>0</v>
      </c>
      <c r="M3024" s="3">
        <v>8825.2900000000009</v>
      </c>
      <c r="N3024" s="3">
        <v>13385.2</v>
      </c>
      <c r="O3024" s="3">
        <v>0.38</v>
      </c>
      <c r="P3024" s="3">
        <v>70525</v>
      </c>
      <c r="Q3024" s="1">
        <v>45047</v>
      </c>
      <c r="R3024" t="s">
        <v>2543</v>
      </c>
    </row>
    <row r="3025" spans="1:18" x14ac:dyDescent="0.25">
      <c r="A3025" t="s">
        <v>2225</v>
      </c>
      <c r="B3025" t="s">
        <v>1328</v>
      </c>
      <c r="C3025" s="3">
        <v>1552495</v>
      </c>
      <c r="D3025" s="3">
        <v>0</v>
      </c>
      <c r="E3025" s="3">
        <v>1025054.68</v>
      </c>
      <c r="F3025" s="3" t="s">
        <v>72</v>
      </c>
      <c r="G3025" s="3">
        <v>0</v>
      </c>
      <c r="H3025" s="3">
        <v>41497.760000000002</v>
      </c>
      <c r="I3025" s="3">
        <v>6205.01</v>
      </c>
      <c r="J3025" s="3">
        <v>594</v>
      </c>
      <c r="K3025" s="3">
        <v>0</v>
      </c>
      <c r="L3025" s="3">
        <v>0</v>
      </c>
      <c r="M3025" s="3">
        <v>8802.3700000000008</v>
      </c>
      <c r="N3025" s="3">
        <v>0</v>
      </c>
      <c r="O3025" s="3">
        <v>0.13</v>
      </c>
      <c r="P3025" s="3">
        <v>1660847</v>
      </c>
      <c r="Q3025" s="1">
        <v>45047</v>
      </c>
      <c r="R3025" t="s">
        <v>2544</v>
      </c>
    </row>
    <row r="3026" spans="1:18" x14ac:dyDescent="0.25">
      <c r="A3026" t="s">
        <v>950</v>
      </c>
      <c r="B3026" t="s">
        <v>946</v>
      </c>
      <c r="C3026" s="3">
        <v>63083</v>
      </c>
      <c r="D3026" s="3">
        <v>63083</v>
      </c>
      <c r="E3026" s="3" t="s">
        <v>59</v>
      </c>
      <c r="F3026" s="3" t="s">
        <v>59</v>
      </c>
      <c r="G3026" s="3">
        <v>0</v>
      </c>
      <c r="H3026" s="3">
        <v>41497.760000000002</v>
      </c>
      <c r="I3026" s="3">
        <v>6265.61</v>
      </c>
      <c r="J3026" s="3">
        <v>598.79999999999995</v>
      </c>
      <c r="K3026" s="3">
        <v>0</v>
      </c>
      <c r="L3026" s="3">
        <v>0</v>
      </c>
      <c r="M3026" s="3">
        <v>8888.33</v>
      </c>
      <c r="N3026" s="3">
        <v>13464.03</v>
      </c>
      <c r="O3026" s="3">
        <v>0.47</v>
      </c>
      <c r="P3026" s="3">
        <v>70715</v>
      </c>
      <c r="Q3026" s="1">
        <v>45047</v>
      </c>
      <c r="R3026" t="s">
        <v>2543</v>
      </c>
    </row>
    <row r="3027" spans="1:18" x14ac:dyDescent="0.25">
      <c r="A3027" t="s">
        <v>1427</v>
      </c>
      <c r="B3027" t="s">
        <v>946</v>
      </c>
      <c r="C3027" s="3">
        <v>60499</v>
      </c>
      <c r="D3027" s="3">
        <v>60499</v>
      </c>
      <c r="E3027" s="3" t="s">
        <v>59</v>
      </c>
      <c r="F3027" s="3" t="s">
        <v>59</v>
      </c>
      <c r="G3027" s="3">
        <v>0</v>
      </c>
      <c r="H3027" s="3">
        <v>41497.760000000002</v>
      </c>
      <c r="I3027" s="3">
        <v>6314.09</v>
      </c>
      <c r="J3027" s="3">
        <v>604.79999999999995</v>
      </c>
      <c r="K3027" s="3">
        <v>0</v>
      </c>
      <c r="L3027" s="3">
        <v>0</v>
      </c>
      <c r="M3027" s="3">
        <v>8957.1</v>
      </c>
      <c r="N3027" s="3">
        <v>10801.77</v>
      </c>
      <c r="O3027" s="3">
        <v>0.48</v>
      </c>
      <c r="P3027" s="3">
        <v>68176</v>
      </c>
      <c r="Q3027" s="1">
        <v>45047</v>
      </c>
      <c r="R3027" t="s">
        <v>2543</v>
      </c>
    </row>
    <row r="3028" spans="1:18" x14ac:dyDescent="0.25">
      <c r="A3028" t="s">
        <v>1929</v>
      </c>
      <c r="B3028" t="s">
        <v>946</v>
      </c>
      <c r="C3028" s="3">
        <v>63418</v>
      </c>
      <c r="D3028" s="3">
        <v>63418</v>
      </c>
      <c r="E3028" s="3" t="s">
        <v>59</v>
      </c>
      <c r="F3028" s="3" t="s">
        <v>59</v>
      </c>
      <c r="G3028" s="3">
        <v>0</v>
      </c>
      <c r="H3028" s="3">
        <v>41497.760000000002</v>
      </c>
      <c r="I3028" s="3">
        <v>6362.56</v>
      </c>
      <c r="J3028" s="3">
        <v>608.4</v>
      </c>
      <c r="K3028" s="3">
        <v>0</v>
      </c>
      <c r="L3028" s="3">
        <v>0</v>
      </c>
      <c r="M3028" s="3">
        <v>9025.8700000000008</v>
      </c>
      <c r="N3028" s="3">
        <v>13644.2</v>
      </c>
      <c r="O3028" s="3">
        <v>0.21</v>
      </c>
      <c r="P3028" s="3">
        <v>71139</v>
      </c>
      <c r="Q3028" s="1">
        <v>45047</v>
      </c>
      <c r="R3028" t="s">
        <v>2543</v>
      </c>
    </row>
    <row r="3029" spans="1:18" x14ac:dyDescent="0.25">
      <c r="A3029" t="s">
        <v>1930</v>
      </c>
      <c r="B3029" t="s">
        <v>946</v>
      </c>
      <c r="C3029" s="3">
        <v>60653</v>
      </c>
      <c r="D3029" s="3">
        <v>60653</v>
      </c>
      <c r="E3029" s="3" t="s">
        <v>59</v>
      </c>
      <c r="F3029" s="3" t="s">
        <v>59</v>
      </c>
      <c r="G3029" s="3">
        <v>0</v>
      </c>
      <c r="H3029" s="3">
        <v>41497.760000000002</v>
      </c>
      <c r="I3029" s="3">
        <v>6411.04</v>
      </c>
      <c r="J3029" s="3">
        <v>614.4</v>
      </c>
      <c r="K3029" s="3">
        <v>0</v>
      </c>
      <c r="L3029" s="3">
        <v>0</v>
      </c>
      <c r="M3029" s="3">
        <v>9094.6299999999992</v>
      </c>
      <c r="N3029" s="3">
        <v>10800.7</v>
      </c>
      <c r="O3029" s="3">
        <v>0.47</v>
      </c>
      <c r="P3029" s="3">
        <v>68419</v>
      </c>
      <c r="Q3029" s="1">
        <v>45047</v>
      </c>
      <c r="R3029" t="s">
        <v>2543</v>
      </c>
    </row>
    <row r="3030" spans="1:18" x14ac:dyDescent="0.25">
      <c r="A3030" t="s">
        <v>1931</v>
      </c>
      <c r="B3030" t="s">
        <v>946</v>
      </c>
      <c r="C3030" s="3">
        <v>63759</v>
      </c>
      <c r="D3030" s="3">
        <v>63759</v>
      </c>
      <c r="E3030" s="3" t="s">
        <v>59</v>
      </c>
      <c r="F3030" s="3" t="s">
        <v>59</v>
      </c>
      <c r="G3030" s="3">
        <v>0</v>
      </c>
      <c r="H3030" s="3">
        <v>41497.760000000002</v>
      </c>
      <c r="I3030" s="3">
        <v>6463.56</v>
      </c>
      <c r="J3030" s="3">
        <v>618</v>
      </c>
      <c r="K3030" s="3">
        <v>0</v>
      </c>
      <c r="L3030" s="3">
        <v>0</v>
      </c>
      <c r="M3030" s="3">
        <v>9169.1299999999992</v>
      </c>
      <c r="N3030" s="3">
        <v>13823.87</v>
      </c>
      <c r="O3030" s="3">
        <v>0.68</v>
      </c>
      <c r="P3030" s="3">
        <v>71573</v>
      </c>
      <c r="Q3030" s="1">
        <v>45047</v>
      </c>
      <c r="R3030" t="s">
        <v>2543</v>
      </c>
    </row>
    <row r="3031" spans="1:18" x14ac:dyDescent="0.25">
      <c r="A3031" t="s">
        <v>1932</v>
      </c>
      <c r="B3031" t="s">
        <v>956</v>
      </c>
      <c r="C3031" s="3">
        <v>151193</v>
      </c>
      <c r="D3031" s="3">
        <v>0</v>
      </c>
      <c r="E3031" s="3">
        <v>144276.32</v>
      </c>
      <c r="F3031" s="3">
        <v>14130.5</v>
      </c>
      <c r="G3031" s="3">
        <v>0</v>
      </c>
      <c r="H3031" s="3">
        <v>41497.760000000002</v>
      </c>
      <c r="I3031" s="3">
        <v>6512.03</v>
      </c>
      <c r="J3031" s="3">
        <v>0</v>
      </c>
      <c r="K3031" s="3">
        <v>0</v>
      </c>
      <c r="L3031" s="3">
        <v>0</v>
      </c>
      <c r="M3031" s="3">
        <v>9237.9</v>
      </c>
      <c r="N3031" s="3">
        <v>0</v>
      </c>
      <c r="O3031" s="3">
        <v>0.49</v>
      </c>
      <c r="P3031" s="3">
        <v>215655</v>
      </c>
      <c r="Q3031" s="1">
        <v>45047</v>
      </c>
      <c r="R3031" t="s">
        <v>956</v>
      </c>
    </row>
    <row r="3032" spans="1:18" x14ac:dyDescent="0.25">
      <c r="A3032" t="s">
        <v>1933</v>
      </c>
      <c r="B3032" t="s">
        <v>946</v>
      </c>
      <c r="C3032" s="3">
        <v>64105</v>
      </c>
      <c r="D3032" s="3">
        <v>64105</v>
      </c>
      <c r="E3032" s="3" t="s">
        <v>59</v>
      </c>
      <c r="F3032" s="3" t="s">
        <v>59</v>
      </c>
      <c r="G3032" s="3">
        <v>0</v>
      </c>
      <c r="H3032" s="3">
        <v>41497.760000000002</v>
      </c>
      <c r="I3032" s="3">
        <v>6564.55</v>
      </c>
      <c r="J3032" s="3">
        <v>627.6</v>
      </c>
      <c r="K3032" s="3">
        <v>0</v>
      </c>
      <c r="L3032" s="3">
        <v>0</v>
      </c>
      <c r="M3032" s="3">
        <v>9312.4</v>
      </c>
      <c r="N3032" s="3">
        <v>14009.7</v>
      </c>
      <c r="O3032" s="3">
        <v>0.99</v>
      </c>
      <c r="P3032" s="3">
        <v>72013</v>
      </c>
      <c r="Q3032" s="1">
        <v>45047</v>
      </c>
      <c r="R3032" t="s">
        <v>2543</v>
      </c>
    </row>
    <row r="3033" spans="1:18" x14ac:dyDescent="0.25">
      <c r="A3033" t="s">
        <v>1934</v>
      </c>
      <c r="B3033" t="s">
        <v>946</v>
      </c>
      <c r="C3033" s="3">
        <v>65290</v>
      </c>
      <c r="D3033" s="3">
        <v>65290</v>
      </c>
      <c r="E3033" s="3" t="s">
        <v>59</v>
      </c>
      <c r="F3033" s="3" t="s">
        <v>59</v>
      </c>
      <c r="G3033" s="3">
        <v>0</v>
      </c>
      <c r="H3033" s="3">
        <v>41497.760000000002</v>
      </c>
      <c r="I3033" s="3">
        <v>6907.93</v>
      </c>
      <c r="J3033" s="3">
        <v>662.4</v>
      </c>
      <c r="K3033" s="3">
        <v>0</v>
      </c>
      <c r="L3033" s="3">
        <v>0</v>
      </c>
      <c r="M3033" s="3">
        <v>9799.51</v>
      </c>
      <c r="N3033" s="3">
        <v>14644.63</v>
      </c>
      <c r="O3033" s="3">
        <v>0.77</v>
      </c>
      <c r="P3033" s="3">
        <v>73513</v>
      </c>
      <c r="Q3033" s="1">
        <v>45047</v>
      </c>
      <c r="R3033" t="s">
        <v>2543</v>
      </c>
    </row>
    <row r="3034" spans="1:18" x14ac:dyDescent="0.25">
      <c r="A3034" t="s">
        <v>1935</v>
      </c>
      <c r="B3034" t="s">
        <v>960</v>
      </c>
      <c r="C3034" s="3">
        <v>45325</v>
      </c>
      <c r="D3034" s="3">
        <v>45325</v>
      </c>
      <c r="E3034" s="3">
        <v>0</v>
      </c>
      <c r="F3034" s="3">
        <v>0</v>
      </c>
      <c r="G3034" s="3">
        <v>0</v>
      </c>
      <c r="H3034" s="3">
        <v>41497.760000000002</v>
      </c>
      <c r="I3034" s="3">
        <v>6859.45</v>
      </c>
      <c r="J3034" s="3">
        <v>0</v>
      </c>
      <c r="K3034" s="3">
        <v>0</v>
      </c>
      <c r="L3034" s="3">
        <v>0</v>
      </c>
      <c r="M3034" s="3">
        <v>9730.74</v>
      </c>
      <c r="N3034" s="3">
        <v>-5089.0200000000004</v>
      </c>
      <c r="O3034" s="3">
        <v>7.0000000000000007E-2</v>
      </c>
      <c r="P3034" s="3">
        <v>52999</v>
      </c>
      <c r="Q3034" s="1">
        <v>45047</v>
      </c>
      <c r="R3034" t="s">
        <v>2545</v>
      </c>
    </row>
    <row r="3035" spans="1:18" x14ac:dyDescent="0.25">
      <c r="A3035" t="s">
        <v>1936</v>
      </c>
      <c r="B3035" t="s">
        <v>960</v>
      </c>
      <c r="C3035" s="3">
        <v>52694</v>
      </c>
      <c r="D3035" s="3">
        <v>52698</v>
      </c>
      <c r="E3035" s="3">
        <v>0</v>
      </c>
      <c r="F3035" s="3">
        <v>0</v>
      </c>
      <c r="G3035" s="3">
        <v>4</v>
      </c>
      <c r="H3035" s="3">
        <v>41497.760000000002</v>
      </c>
      <c r="I3035" s="3">
        <v>11173.87</v>
      </c>
      <c r="J3035" s="3">
        <v>0</v>
      </c>
      <c r="K3035" s="3">
        <v>0</v>
      </c>
      <c r="L3035" s="3">
        <v>0</v>
      </c>
      <c r="M3035" s="3">
        <v>15851.14</v>
      </c>
      <c r="N3035" s="3">
        <v>-5751.28</v>
      </c>
      <c r="O3035" s="3">
        <v>0.51</v>
      </c>
      <c r="P3035" s="3">
        <v>62768</v>
      </c>
      <c r="Q3035" s="1">
        <v>45047</v>
      </c>
      <c r="R3035" t="s">
        <v>2545</v>
      </c>
    </row>
    <row r="3036" spans="1:18" x14ac:dyDescent="0.25">
      <c r="A3036" t="s">
        <v>1937</v>
      </c>
      <c r="B3036" t="s">
        <v>946</v>
      </c>
      <c r="C3036" s="3">
        <v>65677</v>
      </c>
      <c r="D3036" s="3">
        <v>65677</v>
      </c>
      <c r="E3036" s="3" t="s">
        <v>59</v>
      </c>
      <c r="F3036" s="3" t="s">
        <v>59</v>
      </c>
      <c r="G3036" s="3">
        <v>0</v>
      </c>
      <c r="H3036" s="3">
        <v>41497.760000000002</v>
      </c>
      <c r="I3036" s="3">
        <v>7021.04</v>
      </c>
      <c r="J3036" s="3">
        <v>673.2</v>
      </c>
      <c r="K3036" s="3">
        <v>0</v>
      </c>
      <c r="L3036" s="3">
        <v>0</v>
      </c>
      <c r="M3036" s="3">
        <v>9959.9699999999993</v>
      </c>
      <c r="N3036" s="3">
        <v>14851.57</v>
      </c>
      <c r="O3036" s="3">
        <v>0.46</v>
      </c>
      <c r="P3036" s="3">
        <v>74004</v>
      </c>
      <c r="Q3036" s="1">
        <v>45047</v>
      </c>
      <c r="R3036" t="s">
        <v>2543</v>
      </c>
    </row>
    <row r="3037" spans="1:18" x14ac:dyDescent="0.25">
      <c r="A3037" t="s">
        <v>1938</v>
      </c>
      <c r="B3037" t="s">
        <v>1330</v>
      </c>
      <c r="C3037" s="3">
        <v>3215627</v>
      </c>
      <c r="D3037" s="3">
        <v>0</v>
      </c>
      <c r="E3037" s="3">
        <v>1959594.69</v>
      </c>
      <c r="F3037" s="3" t="s">
        <v>72</v>
      </c>
      <c r="G3037" s="3">
        <v>0</v>
      </c>
      <c r="H3037" s="3">
        <v>41497.760000000002</v>
      </c>
      <c r="I3037" s="3">
        <v>7033.16</v>
      </c>
      <c r="J3037" s="3">
        <v>0</v>
      </c>
      <c r="K3037" s="3">
        <v>0</v>
      </c>
      <c r="L3037" s="3">
        <v>0</v>
      </c>
      <c r="M3037" s="3">
        <v>9977.16</v>
      </c>
      <c r="N3037" s="3">
        <v>0</v>
      </c>
      <c r="O3037" s="3">
        <v>0.19</v>
      </c>
      <c r="P3037" s="3">
        <v>3372115</v>
      </c>
      <c r="Q3037" s="1">
        <v>45047</v>
      </c>
      <c r="R3037" t="s">
        <v>2546</v>
      </c>
    </row>
    <row r="3038" spans="1:18" x14ac:dyDescent="0.25">
      <c r="A3038" t="s">
        <v>1939</v>
      </c>
      <c r="B3038" t="s">
        <v>1940</v>
      </c>
      <c r="C3038" s="3">
        <v>44881</v>
      </c>
      <c r="D3038" s="3">
        <v>44881</v>
      </c>
      <c r="E3038" s="3">
        <v>0</v>
      </c>
      <c r="F3038" s="3">
        <v>749</v>
      </c>
      <c r="G3038" s="3">
        <v>0</v>
      </c>
      <c r="H3038" s="3">
        <v>41497.760000000002</v>
      </c>
      <c r="I3038" s="3">
        <v>7057.4</v>
      </c>
      <c r="J3038" s="3">
        <v>0</v>
      </c>
      <c r="K3038" s="3">
        <v>0</v>
      </c>
      <c r="L3038" s="3">
        <v>0</v>
      </c>
      <c r="M3038" s="3">
        <v>10011.549999999999</v>
      </c>
      <c r="N3038" s="3">
        <v>0</v>
      </c>
      <c r="O3038" s="3">
        <v>0.28999999999999998</v>
      </c>
      <c r="P3038" s="3">
        <v>59316</v>
      </c>
      <c r="Q3038" s="1">
        <v>45047</v>
      </c>
      <c r="R3038" t="s">
        <v>2547</v>
      </c>
    </row>
    <row r="3039" spans="1:18" x14ac:dyDescent="0.25">
      <c r="A3039" t="s">
        <v>1941</v>
      </c>
      <c r="B3039" t="s">
        <v>940</v>
      </c>
      <c r="C3039" s="3">
        <v>46312</v>
      </c>
      <c r="D3039" s="3">
        <v>46312</v>
      </c>
      <c r="E3039" s="3">
        <v>0</v>
      </c>
      <c r="F3039" s="3">
        <v>0</v>
      </c>
      <c r="G3039" s="3">
        <v>0</v>
      </c>
      <c r="H3039" s="3">
        <v>41497.760000000002</v>
      </c>
      <c r="I3039" s="3">
        <v>7085.67</v>
      </c>
      <c r="J3039" s="3">
        <v>679.2</v>
      </c>
      <c r="K3039" s="3">
        <v>0</v>
      </c>
      <c r="L3039" s="3">
        <v>0</v>
      </c>
      <c r="M3039" s="3">
        <v>10051.66</v>
      </c>
      <c r="N3039" s="3">
        <v>-5123.53</v>
      </c>
      <c r="O3039" s="3">
        <v>0.24</v>
      </c>
      <c r="P3039" s="3">
        <v>54191</v>
      </c>
      <c r="Q3039" s="1">
        <v>45047</v>
      </c>
      <c r="R3039" t="s">
        <v>2541</v>
      </c>
    </row>
    <row r="3040" spans="1:18" x14ac:dyDescent="0.25">
      <c r="A3040" t="s">
        <v>1942</v>
      </c>
      <c r="B3040" t="s">
        <v>946</v>
      </c>
      <c r="C3040" s="3">
        <v>69857</v>
      </c>
      <c r="D3040" s="3">
        <v>69857</v>
      </c>
      <c r="E3040" s="3" t="s">
        <v>59</v>
      </c>
      <c r="F3040" s="3" t="s">
        <v>59</v>
      </c>
      <c r="G3040" s="3">
        <v>0</v>
      </c>
      <c r="H3040" s="3">
        <v>41497.760000000002</v>
      </c>
      <c r="I3040" s="3">
        <v>8701.56</v>
      </c>
      <c r="J3040" s="3">
        <v>0</v>
      </c>
      <c r="K3040" s="3">
        <v>0</v>
      </c>
      <c r="L3040" s="3">
        <v>0</v>
      </c>
      <c r="M3040" s="3">
        <v>12343.95</v>
      </c>
      <c r="N3040" s="3">
        <v>17186.2</v>
      </c>
      <c r="O3040" s="3">
        <v>0.53</v>
      </c>
      <c r="P3040" s="3">
        <v>79730</v>
      </c>
      <c r="Q3040" s="1">
        <v>45047</v>
      </c>
      <c r="R3040" t="s">
        <v>2543</v>
      </c>
    </row>
    <row r="3041" spans="1:18" x14ac:dyDescent="0.25">
      <c r="A3041" t="s">
        <v>1943</v>
      </c>
      <c r="B3041" t="s">
        <v>970</v>
      </c>
      <c r="C3041" s="3">
        <v>532193</v>
      </c>
      <c r="D3041" s="3">
        <v>0</v>
      </c>
      <c r="E3041" s="3">
        <v>433289.54</v>
      </c>
      <c r="F3041" s="3">
        <v>120567.94</v>
      </c>
      <c r="G3041" s="3">
        <v>0</v>
      </c>
      <c r="H3041" s="3">
        <v>41497.760000000002</v>
      </c>
      <c r="I3041" s="3">
        <v>10281.1</v>
      </c>
      <c r="J3041" s="3">
        <v>0</v>
      </c>
      <c r="K3041" s="3">
        <v>0</v>
      </c>
      <c r="L3041" s="3">
        <v>0</v>
      </c>
      <c r="M3041" s="3">
        <v>14584.65</v>
      </c>
      <c r="N3041" s="3">
        <v>0</v>
      </c>
      <c r="O3041" s="3">
        <v>0.01</v>
      </c>
      <c r="P3041" s="3">
        <v>620221</v>
      </c>
      <c r="Q3041" s="1">
        <v>45047</v>
      </c>
      <c r="R3041" t="s">
        <v>970</v>
      </c>
    </row>
    <row r="3042" spans="1:18" x14ac:dyDescent="0.25">
      <c r="A3042" t="s">
        <v>1944</v>
      </c>
      <c r="B3042" t="s">
        <v>970</v>
      </c>
      <c r="C3042" s="3">
        <v>487911</v>
      </c>
      <c r="D3042" s="3">
        <v>0</v>
      </c>
      <c r="E3042" s="3">
        <v>397199.44</v>
      </c>
      <c r="F3042" s="3">
        <v>110571.53</v>
      </c>
      <c r="G3042" s="3">
        <v>0</v>
      </c>
      <c r="H3042" s="3">
        <v>41497.760000000002</v>
      </c>
      <c r="I3042" s="3">
        <v>7122.03</v>
      </c>
      <c r="J3042" s="3">
        <v>0</v>
      </c>
      <c r="K3042" s="3">
        <v>0</v>
      </c>
      <c r="L3042" s="3">
        <v>0</v>
      </c>
      <c r="M3042" s="3">
        <v>10103.24</v>
      </c>
      <c r="N3042" s="3">
        <v>0</v>
      </c>
      <c r="O3042" s="3">
        <v>0</v>
      </c>
      <c r="P3042" s="3">
        <v>566494</v>
      </c>
      <c r="Q3042" s="1">
        <v>45047</v>
      </c>
      <c r="R3042" t="s">
        <v>970</v>
      </c>
    </row>
    <row r="3043" spans="1:18" x14ac:dyDescent="0.25">
      <c r="A3043" t="s">
        <v>1945</v>
      </c>
      <c r="B3043" t="s">
        <v>970</v>
      </c>
      <c r="C3043" s="3">
        <v>487065</v>
      </c>
      <c r="D3043" s="3">
        <v>0</v>
      </c>
      <c r="E3043" s="3">
        <v>396509.85</v>
      </c>
      <c r="F3043" s="3">
        <v>110380.64</v>
      </c>
      <c r="G3043" s="3">
        <v>0</v>
      </c>
      <c r="H3043" s="3">
        <v>41497.760000000002</v>
      </c>
      <c r="I3043" s="3">
        <v>7061.44</v>
      </c>
      <c r="J3043" s="3">
        <v>0</v>
      </c>
      <c r="K3043" s="3">
        <v>0</v>
      </c>
      <c r="L3043" s="3">
        <v>0</v>
      </c>
      <c r="M3043" s="3">
        <v>10017.280000000001</v>
      </c>
      <c r="N3043" s="3">
        <v>0</v>
      </c>
      <c r="O3043" s="3">
        <v>0.03</v>
      </c>
      <c r="P3043" s="3">
        <v>565467</v>
      </c>
      <c r="Q3043" s="1">
        <v>45047</v>
      </c>
      <c r="R3043" t="s">
        <v>970</v>
      </c>
    </row>
    <row r="3044" spans="1:18" x14ac:dyDescent="0.25">
      <c r="A3044" t="s">
        <v>1946</v>
      </c>
      <c r="B3044" t="s">
        <v>970</v>
      </c>
      <c r="C3044" s="3">
        <v>486723</v>
      </c>
      <c r="D3044" s="3">
        <v>0</v>
      </c>
      <c r="E3044" s="3">
        <v>396231.33</v>
      </c>
      <c r="F3044" s="3">
        <v>110303.24</v>
      </c>
      <c r="G3044" s="3">
        <v>0</v>
      </c>
      <c r="H3044" s="3">
        <v>41497.760000000002</v>
      </c>
      <c r="I3044" s="3">
        <v>7037.2</v>
      </c>
      <c r="J3044" s="3">
        <v>0</v>
      </c>
      <c r="K3044" s="3">
        <v>0</v>
      </c>
      <c r="L3044" s="3">
        <v>0</v>
      </c>
      <c r="M3044" s="3">
        <v>9982.89</v>
      </c>
      <c r="N3044" s="3">
        <v>0</v>
      </c>
      <c r="O3044" s="3">
        <v>0.57999999999999996</v>
      </c>
      <c r="P3044" s="3">
        <v>565053</v>
      </c>
      <c r="Q3044" s="1">
        <v>45047</v>
      </c>
      <c r="R3044" t="s">
        <v>970</v>
      </c>
    </row>
    <row r="3045" spans="1:18" x14ac:dyDescent="0.25">
      <c r="A3045" t="s">
        <v>1947</v>
      </c>
      <c r="B3045" t="s">
        <v>970</v>
      </c>
      <c r="C3045" s="3">
        <v>495050</v>
      </c>
      <c r="D3045" s="3">
        <v>0</v>
      </c>
      <c r="E3045" s="3">
        <v>403017.78</v>
      </c>
      <c r="F3045" s="3">
        <v>112183.11</v>
      </c>
      <c r="G3045" s="3">
        <v>0</v>
      </c>
      <c r="H3045" s="3">
        <v>41497.760000000002</v>
      </c>
      <c r="I3045" s="3">
        <v>7631.04</v>
      </c>
      <c r="J3045" s="3">
        <v>0</v>
      </c>
      <c r="K3045" s="3">
        <v>0</v>
      </c>
      <c r="L3045" s="3">
        <v>0</v>
      </c>
      <c r="M3045" s="3">
        <v>10825.31</v>
      </c>
      <c r="N3045" s="3">
        <v>0</v>
      </c>
      <c r="O3045" s="3">
        <v>0</v>
      </c>
      <c r="P3045" s="3">
        <v>575155</v>
      </c>
      <c r="Q3045" s="1">
        <v>45047</v>
      </c>
      <c r="R3045" t="s">
        <v>970</v>
      </c>
    </row>
    <row r="3046" spans="1:18" x14ac:dyDescent="0.25">
      <c r="A3046" t="s">
        <v>975</v>
      </c>
      <c r="B3046" t="s">
        <v>970</v>
      </c>
      <c r="C3046" s="3">
        <v>483835</v>
      </c>
      <c r="D3046" s="3">
        <v>0</v>
      </c>
      <c r="E3046" s="3">
        <v>393877.53</v>
      </c>
      <c r="F3046" s="3">
        <v>109651.35</v>
      </c>
      <c r="G3046" s="3">
        <v>0</v>
      </c>
      <c r="H3046" s="3">
        <v>41497.760000000002</v>
      </c>
      <c r="I3046" s="3">
        <v>6831.17</v>
      </c>
      <c r="J3046" s="3">
        <v>0</v>
      </c>
      <c r="K3046" s="3">
        <v>0</v>
      </c>
      <c r="L3046" s="3">
        <v>0</v>
      </c>
      <c r="M3046" s="3">
        <v>9690.6299999999992</v>
      </c>
      <c r="N3046" s="3">
        <v>0</v>
      </c>
      <c r="O3046" s="3">
        <v>0.56000000000000005</v>
      </c>
      <c r="P3046" s="3">
        <v>561549</v>
      </c>
      <c r="Q3046" s="1">
        <v>45047</v>
      </c>
      <c r="R3046" t="s">
        <v>970</v>
      </c>
    </row>
    <row r="3047" spans="1:18" x14ac:dyDescent="0.25">
      <c r="A3047" t="s">
        <v>1949</v>
      </c>
      <c r="B3047" t="s">
        <v>970</v>
      </c>
      <c r="C3047" s="3">
        <v>481741</v>
      </c>
      <c r="D3047" s="3">
        <v>0</v>
      </c>
      <c r="E3047" s="3">
        <v>392170.88</v>
      </c>
      <c r="F3047" s="3">
        <v>109178.66</v>
      </c>
      <c r="G3047" s="3">
        <v>0</v>
      </c>
      <c r="H3047" s="3">
        <v>41497.760000000002</v>
      </c>
      <c r="I3047" s="3">
        <v>6681.7</v>
      </c>
      <c r="J3047" s="3">
        <v>0</v>
      </c>
      <c r="K3047" s="3">
        <v>0</v>
      </c>
      <c r="L3047" s="3">
        <v>0</v>
      </c>
      <c r="M3047" s="3">
        <v>9478.59</v>
      </c>
      <c r="N3047" s="3">
        <v>0</v>
      </c>
      <c r="O3047" s="3">
        <v>0.41</v>
      </c>
      <c r="P3047" s="3">
        <v>559008</v>
      </c>
      <c r="Q3047" s="1">
        <v>45047</v>
      </c>
      <c r="R3047" t="s">
        <v>970</v>
      </c>
    </row>
    <row r="3048" spans="1:18" x14ac:dyDescent="0.25">
      <c r="A3048" t="s">
        <v>1950</v>
      </c>
      <c r="B3048" t="s">
        <v>978</v>
      </c>
      <c r="C3048" s="3">
        <v>45276</v>
      </c>
      <c r="D3048" s="3">
        <v>45276</v>
      </c>
      <c r="E3048" s="3">
        <v>0</v>
      </c>
      <c r="F3048" s="3">
        <v>0</v>
      </c>
      <c r="G3048" s="3">
        <v>0</v>
      </c>
      <c r="H3048" s="3">
        <v>41497.760000000002</v>
      </c>
      <c r="I3048" s="3">
        <v>6823.09</v>
      </c>
      <c r="J3048" s="3">
        <v>0</v>
      </c>
      <c r="K3048" s="3">
        <v>0</v>
      </c>
      <c r="L3048" s="3">
        <v>0</v>
      </c>
      <c r="M3048" s="3">
        <v>9679.17</v>
      </c>
      <c r="N3048" s="3">
        <v>-5082.97</v>
      </c>
      <c r="O3048" s="3">
        <v>0.95</v>
      </c>
      <c r="P3048" s="3">
        <v>52918</v>
      </c>
      <c r="Q3048" s="1">
        <v>45047</v>
      </c>
      <c r="R3048" t="s">
        <v>2548</v>
      </c>
    </row>
    <row r="3049" spans="1:18" x14ac:dyDescent="0.25">
      <c r="A3049" t="s">
        <v>1951</v>
      </c>
      <c r="B3049" t="s">
        <v>970</v>
      </c>
      <c r="C3049" s="3">
        <v>482310</v>
      </c>
      <c r="D3049" s="3">
        <v>0</v>
      </c>
      <c r="E3049" s="3">
        <v>392634.36</v>
      </c>
      <c r="F3049" s="3">
        <v>109307.36</v>
      </c>
      <c r="G3049" s="3">
        <v>0</v>
      </c>
      <c r="H3049" s="3">
        <v>41497.760000000002</v>
      </c>
      <c r="I3049" s="3">
        <v>6722.1</v>
      </c>
      <c r="J3049" s="3">
        <v>0</v>
      </c>
      <c r="K3049" s="3">
        <v>0</v>
      </c>
      <c r="L3049" s="3">
        <v>0</v>
      </c>
      <c r="M3049" s="3">
        <v>9535.9</v>
      </c>
      <c r="N3049" s="3">
        <v>0</v>
      </c>
      <c r="O3049" s="3">
        <v>0.52</v>
      </c>
      <c r="P3049" s="3">
        <v>559698</v>
      </c>
      <c r="Q3049" s="1">
        <v>45047</v>
      </c>
      <c r="R3049" t="s">
        <v>970</v>
      </c>
    </row>
    <row r="3050" spans="1:18" x14ac:dyDescent="0.25">
      <c r="A3050" t="s">
        <v>1952</v>
      </c>
      <c r="B3050" t="s">
        <v>970</v>
      </c>
      <c r="C3050" s="3">
        <v>498050</v>
      </c>
      <c r="D3050" s="3">
        <v>0</v>
      </c>
      <c r="E3050" s="3">
        <v>405462.84</v>
      </c>
      <c r="F3050" s="3">
        <v>112860.3</v>
      </c>
      <c r="G3050" s="3">
        <v>0</v>
      </c>
      <c r="H3050" s="3">
        <v>41497.760000000002</v>
      </c>
      <c r="I3050" s="3">
        <v>7845.14</v>
      </c>
      <c r="J3050" s="3">
        <v>0</v>
      </c>
      <c r="K3050" s="3">
        <v>0</v>
      </c>
      <c r="L3050" s="3">
        <v>0</v>
      </c>
      <c r="M3050" s="3">
        <v>11129.03</v>
      </c>
      <c r="N3050" s="3">
        <v>0</v>
      </c>
      <c r="O3050" s="3">
        <v>0.93</v>
      </c>
      <c r="P3050" s="3">
        <v>578796</v>
      </c>
      <c r="Q3050" s="1">
        <v>45047</v>
      </c>
      <c r="R3050" t="s">
        <v>970</v>
      </c>
    </row>
    <row r="3051" spans="1:18" x14ac:dyDescent="0.25">
      <c r="A3051" t="s">
        <v>1953</v>
      </c>
      <c r="B3051" t="s">
        <v>970</v>
      </c>
      <c r="C3051" s="3">
        <v>539835</v>
      </c>
      <c r="D3051" s="3">
        <v>0</v>
      </c>
      <c r="E3051" s="3">
        <v>439518.03</v>
      </c>
      <c r="F3051" s="3">
        <v>122292.87</v>
      </c>
      <c r="G3051" s="3">
        <v>0</v>
      </c>
      <c r="H3051" s="3">
        <v>41497.760000000002</v>
      </c>
      <c r="I3051" s="3">
        <v>10826.46</v>
      </c>
      <c r="J3051" s="3">
        <v>0</v>
      </c>
      <c r="K3051" s="3">
        <v>0</v>
      </c>
      <c r="L3051" s="3">
        <v>0</v>
      </c>
      <c r="M3051" s="3">
        <v>15358.3</v>
      </c>
      <c r="N3051" s="3">
        <v>0</v>
      </c>
      <c r="O3051" s="3">
        <v>0.57999999999999996</v>
      </c>
      <c r="P3051" s="3">
        <v>629494</v>
      </c>
      <c r="Q3051" s="1">
        <v>45047</v>
      </c>
      <c r="R3051" t="s">
        <v>970</v>
      </c>
    </row>
    <row r="3052" spans="1:18" x14ac:dyDescent="0.25">
      <c r="A3052" t="s">
        <v>1954</v>
      </c>
      <c r="B3052" t="s">
        <v>946</v>
      </c>
      <c r="C3052" s="3">
        <v>68317</v>
      </c>
      <c r="D3052" s="3">
        <v>68317</v>
      </c>
      <c r="E3052" s="3" t="s">
        <v>59</v>
      </c>
      <c r="F3052" s="3" t="s">
        <v>59</v>
      </c>
      <c r="G3052" s="3">
        <v>0</v>
      </c>
      <c r="H3052" s="3">
        <v>41497.760000000002</v>
      </c>
      <c r="I3052" s="3">
        <v>7477.53</v>
      </c>
      <c r="J3052" s="3">
        <v>715.2</v>
      </c>
      <c r="K3052" s="3">
        <v>0</v>
      </c>
      <c r="L3052" s="3">
        <v>0</v>
      </c>
      <c r="M3052" s="3">
        <v>10607.54</v>
      </c>
      <c r="N3052" s="3">
        <v>16765.53</v>
      </c>
      <c r="O3052" s="3">
        <v>0.44</v>
      </c>
      <c r="P3052" s="3">
        <v>77064</v>
      </c>
      <c r="Q3052" s="1">
        <v>45047</v>
      </c>
      <c r="R3052" t="s">
        <v>2543</v>
      </c>
    </row>
    <row r="3053" spans="1:18" x14ac:dyDescent="0.25">
      <c r="A3053" t="s">
        <v>1955</v>
      </c>
      <c r="B3053" t="s">
        <v>946</v>
      </c>
      <c r="C3053" s="3">
        <v>65422</v>
      </c>
      <c r="D3053" s="3">
        <v>65422</v>
      </c>
      <c r="E3053" s="3" t="s">
        <v>59</v>
      </c>
      <c r="F3053" s="3" t="s">
        <v>59</v>
      </c>
      <c r="G3053" s="3">
        <v>0</v>
      </c>
      <c r="H3053" s="3">
        <v>41497.760000000002</v>
      </c>
      <c r="I3053" s="3">
        <v>6948.32</v>
      </c>
      <c r="J3053" s="3">
        <v>664.8</v>
      </c>
      <c r="K3053" s="3">
        <v>0</v>
      </c>
      <c r="L3053" s="3">
        <v>0</v>
      </c>
      <c r="M3053" s="3">
        <v>9856.82</v>
      </c>
      <c r="N3053" s="3">
        <v>14714.2</v>
      </c>
      <c r="O3053" s="3">
        <v>0.1</v>
      </c>
      <c r="P3053" s="3">
        <v>73682</v>
      </c>
      <c r="Q3053" s="1">
        <v>45047</v>
      </c>
      <c r="R3053" t="s">
        <v>2543</v>
      </c>
    </row>
    <row r="3054" spans="1:18" x14ac:dyDescent="0.25">
      <c r="A3054" t="s">
        <v>1956</v>
      </c>
      <c r="B3054" t="s">
        <v>970</v>
      </c>
      <c r="C3054" s="3">
        <v>50985</v>
      </c>
      <c r="D3054" s="3">
        <v>50985</v>
      </c>
      <c r="E3054" s="3">
        <v>0</v>
      </c>
      <c r="F3054" s="3">
        <v>0</v>
      </c>
      <c r="G3054" s="3">
        <v>0</v>
      </c>
      <c r="H3054" s="3">
        <v>41497.760000000002</v>
      </c>
      <c r="I3054" s="3">
        <v>7122.03</v>
      </c>
      <c r="J3054" s="3">
        <v>681.6</v>
      </c>
      <c r="K3054" s="3">
        <v>0</v>
      </c>
      <c r="L3054" s="3">
        <v>0</v>
      </c>
      <c r="M3054" s="3">
        <v>10103.24</v>
      </c>
      <c r="N3054" s="3">
        <v>0</v>
      </c>
      <c r="O3054" s="3">
        <v>0.37</v>
      </c>
      <c r="P3054" s="3">
        <v>59405</v>
      </c>
      <c r="Q3054" s="1">
        <v>45047</v>
      </c>
      <c r="R3054" t="s">
        <v>2543</v>
      </c>
    </row>
    <row r="3055" spans="1:18" x14ac:dyDescent="0.25">
      <c r="A3055" t="s">
        <v>1957</v>
      </c>
      <c r="B3055" t="s">
        <v>986</v>
      </c>
      <c r="C3055" s="3">
        <v>50561</v>
      </c>
      <c r="D3055" s="3">
        <v>50561</v>
      </c>
      <c r="E3055" s="3">
        <v>0</v>
      </c>
      <c r="F3055" s="3">
        <v>0</v>
      </c>
      <c r="G3055" s="3">
        <v>0</v>
      </c>
      <c r="H3055" s="3">
        <v>41497.760000000002</v>
      </c>
      <c r="I3055" s="3">
        <v>6839.25</v>
      </c>
      <c r="J3055" s="3">
        <v>0</v>
      </c>
      <c r="K3055" s="3">
        <v>0</v>
      </c>
      <c r="L3055" s="3">
        <v>0</v>
      </c>
      <c r="M3055" s="3">
        <v>9702.09</v>
      </c>
      <c r="N3055" s="3">
        <v>-5086</v>
      </c>
      <c r="O3055" s="3">
        <v>0.9</v>
      </c>
      <c r="P3055" s="3">
        <v>52954</v>
      </c>
      <c r="Q3055" s="1">
        <v>45047</v>
      </c>
      <c r="R3055" t="s">
        <v>2549</v>
      </c>
    </row>
    <row r="3056" spans="1:18" x14ac:dyDescent="0.25">
      <c r="A3056" t="s">
        <v>1958</v>
      </c>
      <c r="B3056" t="s">
        <v>988</v>
      </c>
      <c r="C3056" s="3">
        <v>44881</v>
      </c>
      <c r="D3056" s="3">
        <v>44881</v>
      </c>
      <c r="E3056" s="3">
        <v>0</v>
      </c>
      <c r="F3056" s="3">
        <v>0</v>
      </c>
      <c r="G3056" s="3">
        <v>0</v>
      </c>
      <c r="H3056" s="3">
        <v>41497.760000000002</v>
      </c>
      <c r="I3056" s="3">
        <v>6532.23</v>
      </c>
      <c r="J3056" s="3">
        <v>0</v>
      </c>
      <c r="K3056" s="3">
        <v>0</v>
      </c>
      <c r="L3056" s="3">
        <v>0</v>
      </c>
      <c r="M3056" s="3">
        <v>9266.5499999999993</v>
      </c>
      <c r="N3056" s="3">
        <v>-5038.17</v>
      </c>
      <c r="O3056" s="3">
        <v>0.63</v>
      </c>
      <c r="P3056" s="3">
        <v>52259</v>
      </c>
      <c r="Q3056" s="1">
        <v>45047</v>
      </c>
      <c r="R3056" t="s">
        <v>2550</v>
      </c>
    </row>
    <row r="3057" spans="1:18" x14ac:dyDescent="0.25">
      <c r="A3057" t="s">
        <v>1959</v>
      </c>
      <c r="B3057" t="s">
        <v>946</v>
      </c>
      <c r="C3057" s="3">
        <v>62908</v>
      </c>
      <c r="D3057" s="3">
        <v>62908</v>
      </c>
      <c r="E3057" s="3" t="s">
        <v>59</v>
      </c>
      <c r="F3057" s="3" t="s">
        <v>59</v>
      </c>
      <c r="G3057" s="3">
        <v>0</v>
      </c>
      <c r="H3057" s="3">
        <v>41497.760000000002</v>
      </c>
      <c r="I3057" s="3">
        <v>6213.09</v>
      </c>
      <c r="J3057" s="3">
        <v>595.20000000000005</v>
      </c>
      <c r="K3057" s="3">
        <v>0</v>
      </c>
      <c r="L3057" s="3">
        <v>0</v>
      </c>
      <c r="M3057" s="3">
        <v>8813.83</v>
      </c>
      <c r="N3057" s="3">
        <v>13371.6</v>
      </c>
      <c r="O3057" s="3">
        <v>0.52</v>
      </c>
      <c r="P3057" s="3">
        <v>70492</v>
      </c>
      <c r="Q3057" s="1">
        <v>45047</v>
      </c>
      <c r="R3057" t="s">
        <v>2543</v>
      </c>
    </row>
    <row r="3058" spans="1:18" x14ac:dyDescent="0.25">
      <c r="A3058" t="s">
        <v>1960</v>
      </c>
      <c r="B3058" t="s">
        <v>986</v>
      </c>
      <c r="C3058" s="3">
        <v>50567</v>
      </c>
      <c r="D3058" s="3">
        <v>50567</v>
      </c>
      <c r="E3058" s="3">
        <v>0</v>
      </c>
      <c r="F3058" s="3">
        <v>0</v>
      </c>
      <c r="G3058" s="3">
        <v>0</v>
      </c>
      <c r="H3058" s="3">
        <v>41497.760000000002</v>
      </c>
      <c r="I3058" s="3">
        <v>6843.29</v>
      </c>
      <c r="J3058" s="3">
        <v>0</v>
      </c>
      <c r="K3058" s="3">
        <v>0</v>
      </c>
      <c r="L3058" s="3">
        <v>0</v>
      </c>
      <c r="M3058" s="3">
        <v>9707.82</v>
      </c>
      <c r="N3058" s="3">
        <v>-5086.6000000000004</v>
      </c>
      <c r="O3058" s="3">
        <v>0.73</v>
      </c>
      <c r="P3058" s="3">
        <v>52963</v>
      </c>
      <c r="Q3058" s="1">
        <v>45047</v>
      </c>
      <c r="R3058" t="s">
        <v>2549</v>
      </c>
    </row>
    <row r="3059" spans="1:18" x14ac:dyDescent="0.25">
      <c r="A3059" t="s">
        <v>1961</v>
      </c>
      <c r="B3059" t="s">
        <v>986</v>
      </c>
      <c r="C3059" s="3">
        <v>50689</v>
      </c>
      <c r="D3059" s="3">
        <v>50689</v>
      </c>
      <c r="E3059" s="3">
        <v>0</v>
      </c>
      <c r="F3059" s="3">
        <v>0</v>
      </c>
      <c r="G3059" s="3">
        <v>0</v>
      </c>
      <c r="H3059" s="3">
        <v>41497.760000000002</v>
      </c>
      <c r="I3059" s="3">
        <v>6924.09</v>
      </c>
      <c r="J3059" s="3">
        <v>0</v>
      </c>
      <c r="K3059" s="3">
        <v>0</v>
      </c>
      <c r="L3059" s="3">
        <v>0</v>
      </c>
      <c r="M3059" s="3">
        <v>9822.43</v>
      </c>
      <c r="N3059" s="3">
        <v>-5098.71</v>
      </c>
      <c r="O3059" s="3">
        <v>0.43</v>
      </c>
      <c r="P3059" s="3">
        <v>53146</v>
      </c>
      <c r="Q3059" s="1">
        <v>45047</v>
      </c>
      <c r="R3059" t="s">
        <v>2549</v>
      </c>
    </row>
    <row r="3060" spans="1:18" x14ac:dyDescent="0.25">
      <c r="A3060" t="s">
        <v>1962</v>
      </c>
      <c r="B3060" t="s">
        <v>1331</v>
      </c>
      <c r="C3060" s="3">
        <v>3343208</v>
      </c>
      <c r="D3060" s="3">
        <v>0</v>
      </c>
      <c r="E3060" s="3">
        <v>2031549.43</v>
      </c>
      <c r="F3060" s="3" t="s">
        <v>72</v>
      </c>
      <c r="G3060" s="3">
        <v>0</v>
      </c>
      <c r="H3060" s="3">
        <v>41497.760000000002</v>
      </c>
      <c r="I3060" s="3">
        <v>6512.03</v>
      </c>
      <c r="J3060" s="3">
        <v>624</v>
      </c>
      <c r="K3060" s="3">
        <v>0</v>
      </c>
      <c r="L3060" s="3">
        <v>0</v>
      </c>
      <c r="M3060" s="3">
        <v>9237.9</v>
      </c>
      <c r="N3060" s="3">
        <v>0</v>
      </c>
      <c r="O3060" s="3">
        <v>0.84</v>
      </c>
      <c r="P3060" s="3">
        <v>3502658</v>
      </c>
      <c r="Q3060" s="1">
        <v>45047</v>
      </c>
      <c r="R3060" t="s">
        <v>2551</v>
      </c>
    </row>
    <row r="3061" spans="1:18" x14ac:dyDescent="0.25">
      <c r="A3061" t="s">
        <v>1963</v>
      </c>
      <c r="B3061" t="s">
        <v>946</v>
      </c>
      <c r="C3061" s="3">
        <v>65091</v>
      </c>
      <c r="D3061" s="3">
        <v>65091</v>
      </c>
      <c r="E3061" s="3" t="s">
        <v>59</v>
      </c>
      <c r="F3061" s="3" t="s">
        <v>59</v>
      </c>
      <c r="G3061" s="3">
        <v>0</v>
      </c>
      <c r="H3061" s="3">
        <v>41497.760000000002</v>
      </c>
      <c r="I3061" s="3">
        <v>6851.37</v>
      </c>
      <c r="J3061" s="3">
        <v>655.20000000000005</v>
      </c>
      <c r="K3061" s="3">
        <v>0</v>
      </c>
      <c r="L3061" s="3">
        <v>0</v>
      </c>
      <c r="M3061" s="3">
        <v>9719.2800000000007</v>
      </c>
      <c r="N3061" s="3">
        <v>14537.93</v>
      </c>
      <c r="O3061" s="3">
        <v>0.46</v>
      </c>
      <c r="P3061" s="3">
        <v>73262</v>
      </c>
      <c r="Q3061" s="1">
        <v>45047</v>
      </c>
      <c r="R3061" t="s">
        <v>2543</v>
      </c>
    </row>
    <row r="3062" spans="1:18" x14ac:dyDescent="0.25">
      <c r="A3062" t="s">
        <v>1964</v>
      </c>
      <c r="B3062" t="s">
        <v>946</v>
      </c>
      <c r="C3062" s="3">
        <v>64815</v>
      </c>
      <c r="D3062" s="3">
        <v>64815</v>
      </c>
      <c r="E3062" s="3" t="s">
        <v>59</v>
      </c>
      <c r="F3062" s="3" t="s">
        <v>59</v>
      </c>
      <c r="G3062" s="3">
        <v>0</v>
      </c>
      <c r="H3062" s="3">
        <v>41497.760000000002</v>
      </c>
      <c r="I3062" s="3">
        <v>6770.58</v>
      </c>
      <c r="J3062" s="3">
        <v>648</v>
      </c>
      <c r="K3062" s="3">
        <v>0</v>
      </c>
      <c r="L3062" s="3">
        <v>0</v>
      </c>
      <c r="M3062" s="3">
        <v>9604.67</v>
      </c>
      <c r="N3062" s="3">
        <v>14389.9</v>
      </c>
      <c r="O3062" s="3">
        <v>0.09</v>
      </c>
      <c r="P3062" s="3">
        <v>72911</v>
      </c>
      <c r="Q3062" s="1">
        <v>45047</v>
      </c>
      <c r="R3062" t="s">
        <v>2543</v>
      </c>
    </row>
    <row r="3063" spans="1:18" x14ac:dyDescent="0.25">
      <c r="A3063" t="s">
        <v>1965</v>
      </c>
      <c r="B3063" t="s">
        <v>500</v>
      </c>
      <c r="C3063" s="3">
        <v>51785</v>
      </c>
      <c r="D3063" s="3">
        <v>51785</v>
      </c>
      <c r="E3063" s="3">
        <v>0</v>
      </c>
      <c r="F3063" s="3">
        <v>0</v>
      </c>
      <c r="G3063" s="3">
        <v>0</v>
      </c>
      <c r="H3063" s="3">
        <v>41497.760000000002</v>
      </c>
      <c r="I3063" s="3">
        <v>7622.96</v>
      </c>
      <c r="J3063" s="3">
        <v>730.8</v>
      </c>
      <c r="K3063" s="3">
        <v>0</v>
      </c>
      <c r="L3063" s="3">
        <v>0</v>
      </c>
      <c r="M3063" s="3">
        <v>10813.85</v>
      </c>
      <c r="N3063" s="3">
        <v>0</v>
      </c>
      <c r="O3063" s="3">
        <v>0.63</v>
      </c>
      <c r="P3063" s="3">
        <v>60666</v>
      </c>
      <c r="Q3063" s="1">
        <v>45047</v>
      </c>
      <c r="R3063" t="s">
        <v>500</v>
      </c>
    </row>
    <row r="3064" spans="1:18" x14ac:dyDescent="0.25">
      <c r="A3064" t="s">
        <v>997</v>
      </c>
      <c r="B3064" t="s">
        <v>1967</v>
      </c>
      <c r="C3064" s="3">
        <v>297501</v>
      </c>
      <c r="D3064" s="3">
        <v>297501</v>
      </c>
      <c r="E3064" s="3">
        <v>0</v>
      </c>
      <c r="F3064" s="3">
        <v>14875.02</v>
      </c>
      <c r="G3064" s="3">
        <v>0</v>
      </c>
      <c r="H3064" s="3">
        <v>41497.760000000002</v>
      </c>
      <c r="I3064" s="3">
        <v>132490.79999999999</v>
      </c>
      <c r="J3064" s="3">
        <v>12670.8</v>
      </c>
      <c r="K3064" s="3">
        <v>19418.439999999999</v>
      </c>
      <c r="L3064" s="3">
        <v>0</v>
      </c>
      <c r="M3064" s="3">
        <v>187950.03</v>
      </c>
      <c r="N3064" s="3">
        <v>75691.199999999997</v>
      </c>
      <c r="O3064" s="3">
        <v>0.95</v>
      </c>
      <c r="P3064" s="3">
        <v>484595</v>
      </c>
      <c r="Q3064" s="1">
        <v>45047</v>
      </c>
      <c r="R3064" t="s">
        <v>998</v>
      </c>
    </row>
    <row r="3065" spans="1:18" x14ac:dyDescent="0.25">
      <c r="A3065" t="s">
        <v>1968</v>
      </c>
      <c r="B3065" t="s">
        <v>83</v>
      </c>
      <c r="C3065" s="3">
        <v>55698</v>
      </c>
      <c r="D3065" s="3">
        <v>55698</v>
      </c>
      <c r="E3065" s="3">
        <v>0</v>
      </c>
      <c r="F3065" s="3">
        <v>915</v>
      </c>
      <c r="G3065" s="3">
        <v>0</v>
      </c>
      <c r="H3065" s="3">
        <v>41497.760000000002</v>
      </c>
      <c r="I3065" s="3">
        <v>9768.0499999999993</v>
      </c>
      <c r="J3065" s="3">
        <v>0</v>
      </c>
      <c r="K3065" s="3">
        <v>1432.04</v>
      </c>
      <c r="L3065" s="3">
        <v>0</v>
      </c>
      <c r="M3065" s="3">
        <v>13856.85</v>
      </c>
      <c r="N3065" s="3">
        <v>0</v>
      </c>
      <c r="O3065" s="3">
        <v>0.3</v>
      </c>
      <c r="P3065" s="3">
        <v>67470</v>
      </c>
      <c r="Q3065" s="1">
        <v>45047</v>
      </c>
      <c r="R3065" t="s">
        <v>83</v>
      </c>
    </row>
    <row r="3066" spans="1:18" x14ac:dyDescent="0.25">
      <c r="A3066" t="s">
        <v>1000</v>
      </c>
      <c r="B3066" t="s">
        <v>1970</v>
      </c>
      <c r="C3066" s="3">
        <v>44423</v>
      </c>
      <c r="D3066" s="3">
        <v>44423</v>
      </c>
      <c r="E3066" s="3">
        <v>0</v>
      </c>
      <c r="F3066" s="3">
        <v>0</v>
      </c>
      <c r="G3066" s="3">
        <v>0</v>
      </c>
      <c r="H3066" s="3">
        <v>41497.760000000002</v>
      </c>
      <c r="I3066" s="3">
        <v>5595.02</v>
      </c>
      <c r="J3066" s="3">
        <v>0</v>
      </c>
      <c r="K3066" s="3">
        <v>820.3</v>
      </c>
      <c r="L3066" s="3">
        <v>0</v>
      </c>
      <c r="M3066" s="3">
        <v>7937.03</v>
      </c>
      <c r="N3066" s="3">
        <v>-4896.5200000000004</v>
      </c>
      <c r="O3066" s="3">
        <v>0.41</v>
      </c>
      <c r="P3066" s="3">
        <v>50954</v>
      </c>
      <c r="Q3066" s="1">
        <v>45047</v>
      </c>
      <c r="R3066" t="s">
        <v>2552</v>
      </c>
    </row>
    <row r="3067" spans="1:18" x14ac:dyDescent="0.25">
      <c r="A3067" t="s">
        <v>1002</v>
      </c>
      <c r="B3067" t="s">
        <v>1003</v>
      </c>
      <c r="C3067" s="3">
        <v>44368</v>
      </c>
      <c r="D3067" s="3">
        <v>44368</v>
      </c>
      <c r="E3067" s="3">
        <v>0</v>
      </c>
      <c r="F3067" s="3">
        <v>0</v>
      </c>
      <c r="G3067" s="3">
        <v>0</v>
      </c>
      <c r="H3067" s="3">
        <v>41497.760000000002</v>
      </c>
      <c r="I3067" s="3">
        <v>5558.66</v>
      </c>
      <c r="J3067" s="3">
        <v>0</v>
      </c>
      <c r="K3067" s="3">
        <v>813.07</v>
      </c>
      <c r="L3067" s="3">
        <v>0</v>
      </c>
      <c r="M3067" s="3">
        <v>7885.45</v>
      </c>
      <c r="N3067" s="3">
        <v>-4889.26</v>
      </c>
      <c r="O3067" s="3">
        <v>0.32</v>
      </c>
      <c r="P3067" s="3">
        <v>50866</v>
      </c>
      <c r="Q3067" s="1">
        <v>45047</v>
      </c>
      <c r="R3067" t="s">
        <v>2553</v>
      </c>
    </row>
    <row r="3068" spans="1:18" x14ac:dyDescent="0.25">
      <c r="A3068" t="s">
        <v>2234</v>
      </c>
      <c r="B3068" t="s">
        <v>1437</v>
      </c>
      <c r="C3068" s="3">
        <v>47064</v>
      </c>
      <c r="D3068" s="3">
        <v>47837</v>
      </c>
      <c r="E3068" s="3">
        <v>0</v>
      </c>
      <c r="F3068" s="3">
        <v>773</v>
      </c>
      <c r="G3068" s="3">
        <v>773</v>
      </c>
      <c r="H3068" s="3">
        <v>41497.760000000002</v>
      </c>
      <c r="I3068" s="3">
        <v>4568.93</v>
      </c>
      <c r="J3068" s="3">
        <v>0</v>
      </c>
      <c r="K3068" s="3">
        <v>587.72</v>
      </c>
      <c r="L3068" s="3">
        <v>0</v>
      </c>
      <c r="M3068" s="3">
        <v>6481.43</v>
      </c>
      <c r="N3068" s="3">
        <v>0</v>
      </c>
      <c r="O3068" s="3">
        <v>0.16</v>
      </c>
      <c r="P3068" s="3">
        <v>53136</v>
      </c>
      <c r="Q3068" s="1">
        <v>45047</v>
      </c>
      <c r="R3068" t="s">
        <v>2554</v>
      </c>
    </row>
    <row r="3069" spans="1:18" x14ac:dyDescent="0.25">
      <c r="A3069" t="s">
        <v>1006</v>
      </c>
      <c r="B3069" t="s">
        <v>1007</v>
      </c>
      <c r="C3069" s="3">
        <v>41341</v>
      </c>
      <c r="D3069" s="3">
        <v>41341</v>
      </c>
      <c r="E3069" s="3">
        <v>0</v>
      </c>
      <c r="F3069" s="3">
        <v>0</v>
      </c>
      <c r="G3069" s="3">
        <v>0</v>
      </c>
      <c r="H3069" s="3">
        <v>41497.760000000002</v>
      </c>
      <c r="I3069" s="3">
        <v>3498.4</v>
      </c>
      <c r="J3069" s="3">
        <v>0</v>
      </c>
      <c r="K3069" s="3">
        <v>587.72</v>
      </c>
      <c r="L3069" s="3">
        <v>0</v>
      </c>
      <c r="M3069" s="3">
        <v>4962.79</v>
      </c>
      <c r="N3069" s="3">
        <v>-4572.6499999999996</v>
      </c>
      <c r="O3069" s="3">
        <v>0.98</v>
      </c>
      <c r="P3069" s="3">
        <v>45975</v>
      </c>
      <c r="Q3069" s="1">
        <v>45047</v>
      </c>
      <c r="R3069" t="s">
        <v>2555</v>
      </c>
    </row>
    <row r="3070" spans="1:18" x14ac:dyDescent="0.25">
      <c r="A3070" t="s">
        <v>1008</v>
      </c>
      <c r="B3070" t="s">
        <v>1009</v>
      </c>
      <c r="C3070" s="3">
        <v>106958</v>
      </c>
      <c r="D3070" s="3">
        <v>0</v>
      </c>
      <c r="E3070" s="3">
        <v>104159.48</v>
      </c>
      <c r="F3070" s="3">
        <v>8006.49</v>
      </c>
      <c r="G3070" s="3">
        <v>0</v>
      </c>
      <c r="H3070" s="3">
        <v>41497.760000000002</v>
      </c>
      <c r="I3070" s="3">
        <v>3401.45</v>
      </c>
      <c r="J3070" s="3">
        <v>0</v>
      </c>
      <c r="K3070" s="3">
        <v>587.72</v>
      </c>
      <c r="L3070" s="3">
        <v>0</v>
      </c>
      <c r="M3070" s="3">
        <v>4825.26</v>
      </c>
      <c r="N3070" s="3">
        <v>6945</v>
      </c>
      <c r="O3070" s="3">
        <v>0.84</v>
      </c>
      <c r="P3070" s="3">
        <v>169424</v>
      </c>
      <c r="Q3070" s="1">
        <v>45047</v>
      </c>
      <c r="R3070" t="s">
        <v>2556</v>
      </c>
    </row>
    <row r="3071" spans="1:18" x14ac:dyDescent="0.25">
      <c r="A3071" t="s">
        <v>1974</v>
      </c>
      <c r="B3071" t="s">
        <v>122</v>
      </c>
      <c r="C3071" s="3">
        <v>51344</v>
      </c>
      <c r="D3071" s="3">
        <v>51344</v>
      </c>
      <c r="E3071" s="3">
        <v>0</v>
      </c>
      <c r="F3071" s="3">
        <v>843</v>
      </c>
      <c r="G3071" s="3">
        <v>0</v>
      </c>
      <c r="H3071" s="3">
        <v>41497.760000000002</v>
      </c>
      <c r="I3071" s="3">
        <v>7291.7</v>
      </c>
      <c r="J3071" s="3">
        <v>0</v>
      </c>
      <c r="K3071" s="3">
        <v>787.76</v>
      </c>
      <c r="L3071" s="3">
        <v>0</v>
      </c>
      <c r="M3071" s="3">
        <v>10343.93</v>
      </c>
      <c r="N3071" s="3">
        <v>0</v>
      </c>
      <c r="O3071" s="3">
        <v>0.85</v>
      </c>
      <c r="P3071" s="3">
        <v>60765</v>
      </c>
      <c r="Q3071" s="1">
        <v>45047</v>
      </c>
      <c r="R3071" t="s">
        <v>122</v>
      </c>
    </row>
    <row r="3072" spans="1:18" x14ac:dyDescent="0.25">
      <c r="A3072" t="s">
        <v>1975</v>
      </c>
      <c r="B3072" t="s">
        <v>1012</v>
      </c>
      <c r="C3072" s="3">
        <v>71721</v>
      </c>
      <c r="D3072" s="3">
        <v>71721</v>
      </c>
      <c r="E3072" s="3">
        <v>0</v>
      </c>
      <c r="F3072" s="3">
        <v>0</v>
      </c>
      <c r="G3072" s="3">
        <v>0</v>
      </c>
      <c r="H3072" s="3">
        <v>41497.760000000002</v>
      </c>
      <c r="I3072" s="3">
        <v>10050.83</v>
      </c>
      <c r="J3072" s="3">
        <v>0</v>
      </c>
      <c r="K3072" s="3">
        <v>1473.08</v>
      </c>
      <c r="L3072" s="3">
        <v>0</v>
      </c>
      <c r="M3072" s="3">
        <v>14258</v>
      </c>
      <c r="N3072" s="3">
        <v>16506.3</v>
      </c>
      <c r="O3072" s="3">
        <v>0.03</v>
      </c>
      <c r="P3072" s="3">
        <v>83786</v>
      </c>
      <c r="Q3072" s="1">
        <v>45047</v>
      </c>
      <c r="R3072" t="s">
        <v>2557</v>
      </c>
    </row>
    <row r="3073" spans="1:18" x14ac:dyDescent="0.25">
      <c r="A3073" t="s">
        <v>1976</v>
      </c>
      <c r="B3073" t="s">
        <v>1977</v>
      </c>
      <c r="C3073" s="3">
        <v>52543</v>
      </c>
      <c r="D3073" s="3">
        <v>0</v>
      </c>
      <c r="E3073" s="3">
        <v>52543</v>
      </c>
      <c r="F3073" s="3">
        <v>2627.15</v>
      </c>
      <c r="G3073" s="3">
        <v>0</v>
      </c>
      <c r="H3073" s="3">
        <v>41497.760000000002</v>
      </c>
      <c r="I3073" s="3">
        <v>3627.67</v>
      </c>
      <c r="J3073" s="3">
        <v>0</v>
      </c>
      <c r="K3073" s="3">
        <v>532</v>
      </c>
      <c r="L3073" s="3">
        <v>0</v>
      </c>
      <c r="M3073" s="3">
        <v>5146.18</v>
      </c>
      <c r="N3073" s="3">
        <v>6945</v>
      </c>
      <c r="O3073" s="3">
        <v>0.24</v>
      </c>
      <c r="P3073" s="3">
        <v>112919</v>
      </c>
      <c r="Q3073" s="1">
        <v>45047</v>
      </c>
      <c r="R3073" t="s">
        <v>2558</v>
      </c>
    </row>
    <row r="3074" spans="1:18" x14ac:dyDescent="0.25">
      <c r="A3074" t="s">
        <v>1978</v>
      </c>
      <c r="B3074" t="s">
        <v>1016</v>
      </c>
      <c r="C3074" s="3">
        <v>41596</v>
      </c>
      <c r="D3074" s="3">
        <v>41596</v>
      </c>
      <c r="E3074" s="3">
        <v>0</v>
      </c>
      <c r="F3074" s="3">
        <v>0</v>
      </c>
      <c r="G3074" s="3">
        <v>0</v>
      </c>
      <c r="H3074" s="3">
        <v>41497.760000000002</v>
      </c>
      <c r="I3074" s="3">
        <v>3498.4</v>
      </c>
      <c r="J3074" s="3">
        <v>325</v>
      </c>
      <c r="K3074" s="3">
        <v>518.74</v>
      </c>
      <c r="L3074" s="3">
        <v>0</v>
      </c>
      <c r="M3074" s="3">
        <v>4962.79</v>
      </c>
      <c r="N3074" s="3">
        <v>-4573.26</v>
      </c>
      <c r="O3074" s="3">
        <v>0.56999999999999995</v>
      </c>
      <c r="P3074" s="3">
        <v>46230</v>
      </c>
      <c r="Q3074" s="1">
        <v>45047</v>
      </c>
      <c r="R3074" t="s">
        <v>2559</v>
      </c>
    </row>
    <row r="3075" spans="1:18" x14ac:dyDescent="0.25">
      <c r="A3075" t="s">
        <v>1979</v>
      </c>
      <c r="B3075" t="s">
        <v>1018</v>
      </c>
      <c r="C3075" s="3">
        <v>41947</v>
      </c>
      <c r="D3075" s="3">
        <v>41947</v>
      </c>
      <c r="E3075" s="3">
        <v>0</v>
      </c>
      <c r="F3075" s="3">
        <v>0</v>
      </c>
      <c r="G3075" s="3">
        <v>0</v>
      </c>
      <c r="H3075" s="3">
        <v>41497.760000000002</v>
      </c>
      <c r="I3075" s="3">
        <v>3518.6</v>
      </c>
      <c r="J3075" s="3">
        <v>650</v>
      </c>
      <c r="K3075" s="3">
        <v>517.36</v>
      </c>
      <c r="L3075" s="3">
        <v>0</v>
      </c>
      <c r="M3075" s="3">
        <v>4991.45</v>
      </c>
      <c r="N3075" s="3">
        <v>-4576.29</v>
      </c>
      <c r="O3075" s="3">
        <v>0.12</v>
      </c>
      <c r="P3075" s="3">
        <v>46599</v>
      </c>
      <c r="Q3075" s="1">
        <v>45047</v>
      </c>
      <c r="R3075" t="s">
        <v>2560</v>
      </c>
    </row>
    <row r="3076" spans="1:18" x14ac:dyDescent="0.25">
      <c r="A3076" t="s">
        <v>1980</v>
      </c>
      <c r="B3076" t="s">
        <v>1020</v>
      </c>
      <c r="C3076" s="3">
        <v>4262</v>
      </c>
      <c r="D3076" s="3">
        <v>4262</v>
      </c>
      <c r="E3076" s="3">
        <v>0</v>
      </c>
      <c r="F3076" s="3">
        <v>0</v>
      </c>
      <c r="G3076" s="3">
        <v>0</v>
      </c>
      <c r="H3076" s="3">
        <v>0</v>
      </c>
      <c r="I3076" s="3">
        <v>2843.97</v>
      </c>
      <c r="J3076" s="3">
        <v>0</v>
      </c>
      <c r="K3076" s="3">
        <v>0</v>
      </c>
      <c r="L3076" s="3">
        <v>0</v>
      </c>
      <c r="M3076" s="3">
        <v>4034.42</v>
      </c>
      <c r="N3076" s="3">
        <v>0</v>
      </c>
      <c r="O3076" s="3">
        <v>0.61</v>
      </c>
      <c r="P3076" s="3">
        <v>6879</v>
      </c>
      <c r="Q3076" s="1">
        <v>45047</v>
      </c>
      <c r="R3076" t="s">
        <v>1020</v>
      </c>
    </row>
    <row r="3077" spans="1:18" x14ac:dyDescent="0.25">
      <c r="A3077" t="s">
        <v>1981</v>
      </c>
      <c r="B3077" t="s">
        <v>1022</v>
      </c>
      <c r="C3077" s="3">
        <v>4262</v>
      </c>
      <c r="D3077" s="3">
        <v>4262</v>
      </c>
      <c r="E3077" s="3">
        <v>0</v>
      </c>
      <c r="F3077" s="3">
        <v>0</v>
      </c>
      <c r="G3077" s="3">
        <v>0</v>
      </c>
      <c r="H3077" s="3">
        <v>0</v>
      </c>
      <c r="I3077" s="3">
        <v>2843.97</v>
      </c>
      <c r="J3077" s="3">
        <v>0</v>
      </c>
      <c r="K3077" s="3">
        <v>0</v>
      </c>
      <c r="L3077" s="3">
        <v>0</v>
      </c>
      <c r="M3077" s="3">
        <v>4034.42</v>
      </c>
      <c r="N3077" s="3">
        <v>0</v>
      </c>
      <c r="O3077" s="3">
        <v>0.61</v>
      </c>
      <c r="P3077" s="3">
        <v>6879</v>
      </c>
      <c r="Q3077" s="1">
        <v>45047</v>
      </c>
      <c r="R3077" t="s">
        <v>1022</v>
      </c>
    </row>
    <row r="3078" spans="1:18" x14ac:dyDescent="0.25">
      <c r="A3078" t="s">
        <v>1982</v>
      </c>
      <c r="B3078" t="s">
        <v>1024</v>
      </c>
      <c r="C3078" s="3">
        <v>4262</v>
      </c>
      <c r="D3078" s="3">
        <v>4262</v>
      </c>
      <c r="E3078" s="3">
        <v>0</v>
      </c>
      <c r="F3078" s="3">
        <v>0</v>
      </c>
      <c r="G3078" s="3">
        <v>0</v>
      </c>
      <c r="H3078" s="3">
        <v>0</v>
      </c>
      <c r="I3078" s="3">
        <v>2843.97</v>
      </c>
      <c r="J3078" s="3">
        <v>0</v>
      </c>
      <c r="K3078" s="3">
        <v>0</v>
      </c>
      <c r="L3078" s="3">
        <v>0</v>
      </c>
      <c r="M3078" s="3">
        <v>4034.42</v>
      </c>
      <c r="N3078" s="3">
        <v>0</v>
      </c>
      <c r="O3078" s="3">
        <v>0.61</v>
      </c>
      <c r="P3078" s="3">
        <v>6879</v>
      </c>
      <c r="Q3078" s="1">
        <v>45047</v>
      </c>
      <c r="R3078" t="s">
        <v>1024</v>
      </c>
    </row>
    <row r="3079" spans="1:18" x14ac:dyDescent="0.25">
      <c r="A3079" t="s">
        <v>1983</v>
      </c>
      <c r="B3079" t="s">
        <v>1026</v>
      </c>
      <c r="C3079" s="3">
        <v>0</v>
      </c>
      <c r="D3079" s="3">
        <v>0</v>
      </c>
      <c r="E3079" s="3">
        <v>0</v>
      </c>
      <c r="F3079" s="3">
        <v>0</v>
      </c>
      <c r="G3079" s="3">
        <v>0</v>
      </c>
      <c r="H3079" s="3">
        <v>0</v>
      </c>
      <c r="I3079" s="3">
        <v>0</v>
      </c>
      <c r="J3079" s="3">
        <v>0</v>
      </c>
      <c r="K3079" s="3">
        <v>0</v>
      </c>
      <c r="L3079" s="3">
        <v>0</v>
      </c>
      <c r="M3079" s="3">
        <v>0</v>
      </c>
      <c r="N3079" s="3">
        <v>0</v>
      </c>
      <c r="O3079" s="3">
        <v>0</v>
      </c>
      <c r="P3079" s="3">
        <v>0</v>
      </c>
      <c r="Q3079" s="1">
        <v>45047</v>
      </c>
      <c r="R3079" t="s">
        <v>1026</v>
      </c>
    </row>
    <row r="3080" spans="1:18" x14ac:dyDescent="0.25">
      <c r="A3080" t="s">
        <v>1984</v>
      </c>
      <c r="B3080" t="s">
        <v>1028</v>
      </c>
      <c r="C3080" s="3">
        <v>196264</v>
      </c>
      <c r="D3080" s="3">
        <v>0</v>
      </c>
      <c r="E3080" s="3">
        <v>96836.52</v>
      </c>
      <c r="F3080" s="3">
        <v>104269.31</v>
      </c>
      <c r="G3080" s="3">
        <v>0</v>
      </c>
      <c r="H3080" s="3">
        <v>0</v>
      </c>
      <c r="I3080" s="3">
        <v>0</v>
      </c>
      <c r="J3080" s="3">
        <v>0</v>
      </c>
      <c r="K3080" s="3">
        <v>0</v>
      </c>
      <c r="L3080" s="3">
        <v>0</v>
      </c>
      <c r="M3080" s="3">
        <v>0</v>
      </c>
      <c r="N3080" s="3">
        <v>0</v>
      </c>
      <c r="O3080" s="3">
        <v>0.17</v>
      </c>
      <c r="P3080" s="3">
        <v>201106</v>
      </c>
      <c r="Q3080" s="1">
        <v>45047</v>
      </c>
      <c r="R3080" t="s">
        <v>1028</v>
      </c>
    </row>
    <row r="3081" spans="1:18" x14ac:dyDescent="0.25">
      <c r="A3081" t="s">
        <v>0</v>
      </c>
      <c r="B3081" t="s">
        <v>1</v>
      </c>
      <c r="C3081" s="3">
        <v>57739</v>
      </c>
      <c r="D3081" s="3">
        <v>57739</v>
      </c>
      <c r="E3081" s="3">
        <v>0</v>
      </c>
      <c r="F3081" s="3">
        <v>0</v>
      </c>
      <c r="G3081" s="3">
        <v>0</v>
      </c>
      <c r="H3081" s="3">
        <v>70801.97</v>
      </c>
      <c r="I3081" s="3">
        <v>21651.65</v>
      </c>
      <c r="J3081" s="3">
        <v>772.8</v>
      </c>
      <c r="K3081" s="3">
        <v>1185.0899999999999</v>
      </c>
      <c r="L3081" s="3">
        <v>0</v>
      </c>
      <c r="M3081" s="3"/>
      <c r="N3081" s="3">
        <v>-5258.78</v>
      </c>
      <c r="O3081" s="3">
        <v>0.27</v>
      </c>
      <c r="P3081" s="3">
        <v>89153</v>
      </c>
      <c r="Q3081" s="1">
        <v>45078</v>
      </c>
      <c r="R3081" t="s">
        <v>2261</v>
      </c>
    </row>
    <row r="3082" spans="1:18" x14ac:dyDescent="0.25">
      <c r="A3082" t="s">
        <v>2</v>
      </c>
      <c r="B3082" t="s">
        <v>1</v>
      </c>
      <c r="C3082" s="3">
        <v>57852</v>
      </c>
      <c r="D3082" s="3">
        <v>57852</v>
      </c>
      <c r="E3082" s="3">
        <v>0</v>
      </c>
      <c r="F3082" s="3">
        <v>0</v>
      </c>
      <c r="G3082" s="3">
        <v>0</v>
      </c>
      <c r="H3082" s="3">
        <v>70801.97</v>
      </c>
      <c r="I3082" s="3">
        <v>21770.61</v>
      </c>
      <c r="J3082" s="3">
        <v>778.8</v>
      </c>
      <c r="K3082" s="3">
        <v>1191.99</v>
      </c>
      <c r="L3082" s="3">
        <v>0</v>
      </c>
      <c r="M3082" s="3"/>
      <c r="N3082" s="3">
        <v>-5266.02</v>
      </c>
      <c r="O3082" s="3">
        <v>0.65</v>
      </c>
      <c r="P3082" s="3">
        <v>89278</v>
      </c>
      <c r="Q3082" s="1">
        <v>45078</v>
      </c>
      <c r="R3082" t="s">
        <v>2261</v>
      </c>
    </row>
    <row r="3083" spans="1:18" x14ac:dyDescent="0.25">
      <c r="A3083" t="s">
        <v>3</v>
      </c>
      <c r="B3083" t="s">
        <v>4</v>
      </c>
      <c r="C3083" s="3">
        <v>58166</v>
      </c>
      <c r="D3083" s="3">
        <v>58166</v>
      </c>
      <c r="E3083" s="3">
        <v>0</v>
      </c>
      <c r="F3083" s="3">
        <v>0</v>
      </c>
      <c r="G3083" s="3">
        <v>0</v>
      </c>
      <c r="H3083" s="3">
        <v>70801.97</v>
      </c>
      <c r="I3083" s="3">
        <v>22105.88</v>
      </c>
      <c r="J3083" s="3">
        <v>790.8</v>
      </c>
      <c r="K3083" s="3">
        <v>1209.92</v>
      </c>
      <c r="L3083" s="3">
        <v>0</v>
      </c>
      <c r="M3083" s="3"/>
      <c r="N3083" s="3">
        <v>-5284.72</v>
      </c>
      <c r="O3083" s="3">
        <v>0.15</v>
      </c>
      <c r="P3083" s="3">
        <v>89624</v>
      </c>
      <c r="Q3083" s="1">
        <v>45078</v>
      </c>
      <c r="R3083" t="s">
        <v>2262</v>
      </c>
    </row>
    <row r="3084" spans="1:18" x14ac:dyDescent="0.25">
      <c r="A3084" t="s">
        <v>5</v>
      </c>
      <c r="B3084" t="s">
        <v>6</v>
      </c>
      <c r="C3084" s="3">
        <v>52899</v>
      </c>
      <c r="D3084" s="3">
        <v>52899</v>
      </c>
      <c r="E3084" s="3">
        <v>0</v>
      </c>
      <c r="F3084" s="3">
        <v>0</v>
      </c>
      <c r="G3084" s="3">
        <v>0</v>
      </c>
      <c r="H3084" s="3">
        <v>70801.97</v>
      </c>
      <c r="I3084" s="3">
        <v>16482.07</v>
      </c>
      <c r="J3084" s="3">
        <v>589.20000000000005</v>
      </c>
      <c r="K3084" s="3">
        <v>902.61</v>
      </c>
      <c r="L3084" s="3">
        <v>0</v>
      </c>
      <c r="M3084" s="3"/>
      <c r="N3084" s="3">
        <v>-4963.8</v>
      </c>
      <c r="O3084" s="3">
        <v>0.95</v>
      </c>
      <c r="P3084" s="3">
        <v>83813</v>
      </c>
      <c r="Q3084" s="1">
        <v>45078</v>
      </c>
      <c r="R3084" t="s">
        <v>2263</v>
      </c>
    </row>
    <row r="3085" spans="1:18" x14ac:dyDescent="0.25">
      <c r="A3085" t="s">
        <v>7</v>
      </c>
      <c r="B3085" t="s">
        <v>6</v>
      </c>
      <c r="C3085" s="3">
        <v>52970</v>
      </c>
      <c r="D3085" s="3">
        <v>52970</v>
      </c>
      <c r="E3085" s="3">
        <v>0</v>
      </c>
      <c r="F3085" s="3">
        <v>0</v>
      </c>
      <c r="G3085" s="3">
        <v>0</v>
      </c>
      <c r="H3085" s="3">
        <v>70801.97</v>
      </c>
      <c r="I3085" s="3">
        <v>16557.78</v>
      </c>
      <c r="J3085" s="3">
        <v>592.79999999999995</v>
      </c>
      <c r="K3085" s="3">
        <v>906.41</v>
      </c>
      <c r="L3085" s="3">
        <v>0</v>
      </c>
      <c r="M3085" s="3"/>
      <c r="N3085" s="3">
        <v>-4968.0200000000004</v>
      </c>
      <c r="O3085" s="3">
        <v>0.06</v>
      </c>
      <c r="P3085" s="3">
        <v>83891</v>
      </c>
      <c r="Q3085" s="1">
        <v>45078</v>
      </c>
      <c r="R3085" t="s">
        <v>2263</v>
      </c>
    </row>
    <row r="3086" spans="1:18" x14ac:dyDescent="0.25">
      <c r="A3086" t="s">
        <v>8</v>
      </c>
      <c r="B3086" t="s">
        <v>9</v>
      </c>
      <c r="C3086" s="3">
        <v>52362</v>
      </c>
      <c r="D3086" s="3">
        <v>52362</v>
      </c>
      <c r="E3086" s="3">
        <v>0</v>
      </c>
      <c r="F3086" s="3">
        <v>0</v>
      </c>
      <c r="G3086" s="3">
        <v>0</v>
      </c>
      <c r="H3086" s="3">
        <v>70801.97</v>
      </c>
      <c r="I3086" s="3">
        <v>15908.88</v>
      </c>
      <c r="J3086" s="3">
        <v>568.79999999999995</v>
      </c>
      <c r="K3086" s="3">
        <v>871.23</v>
      </c>
      <c r="L3086" s="3">
        <v>0</v>
      </c>
      <c r="M3086" s="3"/>
      <c r="N3086" s="3">
        <v>-4931.22</v>
      </c>
      <c r="O3086" s="3">
        <v>0.34</v>
      </c>
      <c r="P3086" s="3">
        <v>83220</v>
      </c>
      <c r="Q3086" s="1">
        <v>45078</v>
      </c>
      <c r="R3086" t="s">
        <v>2264</v>
      </c>
    </row>
    <row r="3087" spans="1:18" x14ac:dyDescent="0.25">
      <c r="A3087" t="s">
        <v>10</v>
      </c>
      <c r="B3087" t="s">
        <v>1446</v>
      </c>
      <c r="C3087" s="3">
        <v>104877</v>
      </c>
      <c r="D3087" s="3">
        <v>106588</v>
      </c>
      <c r="E3087" s="3">
        <v>0</v>
      </c>
      <c r="F3087" s="3">
        <v>1711</v>
      </c>
      <c r="G3087" s="3">
        <v>1711</v>
      </c>
      <c r="H3087" s="3">
        <v>70801.97</v>
      </c>
      <c r="I3087" s="3">
        <v>15768.28</v>
      </c>
      <c r="J3087" s="3">
        <v>565.20000000000005</v>
      </c>
      <c r="K3087" s="3">
        <v>863.29</v>
      </c>
      <c r="L3087" s="3">
        <v>0</v>
      </c>
      <c r="M3087" s="3"/>
      <c r="N3087" s="3">
        <v>0</v>
      </c>
      <c r="O3087" s="3">
        <v>0.26</v>
      </c>
      <c r="P3087" s="3">
        <v>87999</v>
      </c>
      <c r="Q3087" s="1">
        <v>45078</v>
      </c>
      <c r="R3087" t="s">
        <v>2265</v>
      </c>
    </row>
    <row r="3088" spans="1:18" x14ac:dyDescent="0.25">
      <c r="A3088" t="s">
        <v>12</v>
      </c>
      <c r="B3088" t="s">
        <v>13</v>
      </c>
      <c r="C3088" s="3">
        <v>77343</v>
      </c>
      <c r="D3088" s="3">
        <v>77342</v>
      </c>
      <c r="E3088" s="3">
        <v>1</v>
      </c>
      <c r="F3088" s="3">
        <v>0.14000000000000001</v>
      </c>
      <c r="G3088" s="3">
        <v>0</v>
      </c>
      <c r="H3088" s="3">
        <v>70801.97</v>
      </c>
      <c r="I3088" s="3">
        <v>23068.42</v>
      </c>
      <c r="J3088" s="3">
        <v>0</v>
      </c>
      <c r="K3088" s="3">
        <v>1262.69</v>
      </c>
      <c r="L3088" s="3">
        <v>19100.48</v>
      </c>
      <c r="M3088" s="3"/>
      <c r="N3088" s="3">
        <v>-5339.61</v>
      </c>
      <c r="O3088" s="3">
        <v>0.91</v>
      </c>
      <c r="P3088" s="3">
        <v>108896</v>
      </c>
      <c r="Q3088" s="1">
        <v>45078</v>
      </c>
      <c r="R3088" t="s">
        <v>2266</v>
      </c>
    </row>
    <row r="3089" spans="1:18" x14ac:dyDescent="0.25">
      <c r="A3089" t="s">
        <v>14</v>
      </c>
      <c r="B3089" t="s">
        <v>1989</v>
      </c>
      <c r="C3089" s="3">
        <v>65851</v>
      </c>
      <c r="D3089" s="3">
        <v>65851</v>
      </c>
      <c r="E3089" s="3">
        <v>0</v>
      </c>
      <c r="F3089" s="3">
        <v>0</v>
      </c>
      <c r="G3089" s="3">
        <v>0</v>
      </c>
      <c r="H3089" s="3">
        <v>70801.97</v>
      </c>
      <c r="I3089" s="3">
        <v>23111.68</v>
      </c>
      <c r="J3089" s="3">
        <v>0</v>
      </c>
      <c r="K3089" s="3">
        <v>1265.1099999999999</v>
      </c>
      <c r="L3089" s="3">
        <v>0</v>
      </c>
      <c r="M3089" s="3"/>
      <c r="N3089" s="3">
        <v>-5342.03</v>
      </c>
      <c r="O3089" s="3">
        <v>0.27</v>
      </c>
      <c r="P3089" s="3">
        <v>89837</v>
      </c>
      <c r="Q3089" s="1">
        <v>45078</v>
      </c>
      <c r="R3089" t="s">
        <v>2267</v>
      </c>
    </row>
    <row r="3090" spans="1:18" x14ac:dyDescent="0.25">
      <c r="A3090" t="s">
        <v>16</v>
      </c>
      <c r="B3090" t="s">
        <v>17</v>
      </c>
      <c r="C3090" s="3">
        <v>54205</v>
      </c>
      <c r="D3090" s="3">
        <v>54205</v>
      </c>
      <c r="E3090" s="3">
        <v>0</v>
      </c>
      <c r="F3090" s="3">
        <v>0</v>
      </c>
      <c r="G3090" s="3">
        <v>0</v>
      </c>
      <c r="H3090" s="3">
        <v>70801.97</v>
      </c>
      <c r="I3090" s="3">
        <v>17877.21</v>
      </c>
      <c r="J3090" s="3">
        <v>638.4</v>
      </c>
      <c r="K3090" s="3">
        <v>978.49</v>
      </c>
      <c r="L3090" s="3">
        <v>0</v>
      </c>
      <c r="M3090" s="3"/>
      <c r="N3090" s="3">
        <v>-5042.82</v>
      </c>
      <c r="O3090" s="3">
        <v>0.75</v>
      </c>
      <c r="P3090" s="3">
        <v>85254</v>
      </c>
      <c r="Q3090" s="1">
        <v>45078</v>
      </c>
      <c r="R3090" t="s">
        <v>2268</v>
      </c>
    </row>
    <row r="3091" spans="1:18" x14ac:dyDescent="0.25">
      <c r="A3091" t="s">
        <v>18</v>
      </c>
      <c r="B3091" t="s">
        <v>19</v>
      </c>
      <c r="C3091" s="3">
        <v>54176</v>
      </c>
      <c r="D3091" s="3">
        <v>54176</v>
      </c>
      <c r="E3091" s="3">
        <v>0</v>
      </c>
      <c r="F3091" s="3">
        <v>0</v>
      </c>
      <c r="G3091" s="3">
        <v>0</v>
      </c>
      <c r="H3091" s="3">
        <v>70801.97</v>
      </c>
      <c r="I3091" s="3">
        <v>17844.77</v>
      </c>
      <c r="J3091" s="3">
        <v>638.4</v>
      </c>
      <c r="K3091" s="3">
        <v>976.77</v>
      </c>
      <c r="L3091" s="3">
        <v>0</v>
      </c>
      <c r="M3091" s="3"/>
      <c r="N3091" s="3">
        <v>-5041.01</v>
      </c>
      <c r="O3091" s="3">
        <v>0.1</v>
      </c>
      <c r="P3091" s="3">
        <v>85221</v>
      </c>
      <c r="Q3091" s="1">
        <v>45078</v>
      </c>
      <c r="R3091" t="s">
        <v>2269</v>
      </c>
    </row>
    <row r="3092" spans="1:18" x14ac:dyDescent="0.25">
      <c r="A3092" t="s">
        <v>20</v>
      </c>
      <c r="B3092" t="s">
        <v>1046</v>
      </c>
      <c r="C3092" s="3">
        <v>53465</v>
      </c>
      <c r="D3092" s="3">
        <v>53465</v>
      </c>
      <c r="E3092" s="3">
        <v>0</v>
      </c>
      <c r="F3092" s="3">
        <v>0</v>
      </c>
      <c r="G3092" s="3">
        <v>0</v>
      </c>
      <c r="H3092" s="3">
        <v>70801.97</v>
      </c>
      <c r="I3092" s="3">
        <v>15768.28</v>
      </c>
      <c r="J3092" s="3">
        <v>162</v>
      </c>
      <c r="K3092" s="3">
        <v>2498.14</v>
      </c>
      <c r="L3092" s="3">
        <v>0</v>
      </c>
      <c r="M3092" s="3"/>
      <c r="N3092" s="3">
        <v>-4920.97</v>
      </c>
      <c r="O3092" s="3">
        <v>0.57999999999999996</v>
      </c>
      <c r="P3092" s="3">
        <v>84310</v>
      </c>
      <c r="Q3092" s="1">
        <v>45078</v>
      </c>
      <c r="R3092" t="s">
        <v>21</v>
      </c>
    </row>
    <row r="3093" spans="1:18" x14ac:dyDescent="0.25">
      <c r="A3093" t="s">
        <v>22</v>
      </c>
      <c r="B3093" t="s">
        <v>1992</v>
      </c>
      <c r="C3093" s="3">
        <v>67864</v>
      </c>
      <c r="D3093" s="3">
        <v>68235</v>
      </c>
      <c r="E3093" s="3">
        <v>0</v>
      </c>
      <c r="F3093" s="3">
        <v>0</v>
      </c>
      <c r="G3093" s="3">
        <v>371</v>
      </c>
      <c r="H3093" s="3">
        <v>70801.97</v>
      </c>
      <c r="I3093" s="3">
        <v>33905.06</v>
      </c>
      <c r="J3093" s="3">
        <v>0</v>
      </c>
      <c r="K3093" s="3">
        <v>1856.27</v>
      </c>
      <c r="L3093" s="3">
        <v>0</v>
      </c>
      <c r="M3093" s="3"/>
      <c r="N3093" s="3">
        <v>-5959.13</v>
      </c>
      <c r="O3093" s="3">
        <v>0.83</v>
      </c>
      <c r="P3093" s="3">
        <v>100234</v>
      </c>
      <c r="Q3093" s="1">
        <v>45078</v>
      </c>
      <c r="R3093" t="s">
        <v>2270</v>
      </c>
    </row>
    <row r="3094" spans="1:18" x14ac:dyDescent="0.25">
      <c r="A3094" t="s">
        <v>24</v>
      </c>
      <c r="B3094" t="s">
        <v>1048</v>
      </c>
      <c r="C3094" s="3">
        <v>57477</v>
      </c>
      <c r="D3094" s="3">
        <v>58000</v>
      </c>
      <c r="E3094" s="3">
        <v>0</v>
      </c>
      <c r="F3094" s="3">
        <v>958</v>
      </c>
      <c r="G3094" s="3">
        <v>523</v>
      </c>
      <c r="H3094" s="3">
        <v>70801.97</v>
      </c>
      <c r="I3094" s="3">
        <v>21456.98</v>
      </c>
      <c r="J3094" s="3">
        <v>768</v>
      </c>
      <c r="K3094" s="3">
        <v>1174.74</v>
      </c>
      <c r="L3094" s="3">
        <v>0</v>
      </c>
      <c r="M3094" s="3"/>
      <c r="N3094" s="3">
        <v>0</v>
      </c>
      <c r="O3094" s="3">
        <v>0.31</v>
      </c>
      <c r="P3094" s="3">
        <v>94637</v>
      </c>
      <c r="Q3094" s="1">
        <v>45078</v>
      </c>
      <c r="R3094" t="s">
        <v>2271</v>
      </c>
    </row>
    <row r="3095" spans="1:18" x14ac:dyDescent="0.25">
      <c r="A3095" t="s">
        <v>26</v>
      </c>
      <c r="B3095" t="s">
        <v>27</v>
      </c>
      <c r="C3095" s="3">
        <v>57571</v>
      </c>
      <c r="D3095" s="3">
        <v>57571</v>
      </c>
      <c r="E3095" s="3">
        <v>0</v>
      </c>
      <c r="F3095" s="3">
        <v>0</v>
      </c>
      <c r="G3095" s="3">
        <v>0</v>
      </c>
      <c r="H3095" s="3">
        <v>70801.97</v>
      </c>
      <c r="I3095" s="3">
        <v>21456.98</v>
      </c>
      <c r="J3095" s="3">
        <v>780</v>
      </c>
      <c r="K3095" s="3">
        <v>1174.74</v>
      </c>
      <c r="L3095" s="3">
        <v>0</v>
      </c>
      <c r="M3095" s="3"/>
      <c r="N3095" s="3">
        <v>-5247.92</v>
      </c>
      <c r="O3095" s="3">
        <v>0.23</v>
      </c>
      <c r="P3095" s="3">
        <v>88966</v>
      </c>
      <c r="Q3095" s="1">
        <v>45078</v>
      </c>
      <c r="R3095" t="s">
        <v>2272</v>
      </c>
    </row>
    <row r="3096" spans="1:18" x14ac:dyDescent="0.25">
      <c r="A3096" t="s">
        <v>28</v>
      </c>
      <c r="B3096" t="s">
        <v>1993</v>
      </c>
      <c r="C3096" s="3">
        <v>57499</v>
      </c>
      <c r="D3096" s="3">
        <v>57499</v>
      </c>
      <c r="E3096" s="3">
        <v>0</v>
      </c>
      <c r="F3096" s="3">
        <v>0</v>
      </c>
      <c r="G3096" s="3">
        <v>0</v>
      </c>
      <c r="H3096" s="3">
        <v>70801.97</v>
      </c>
      <c r="I3096" s="3">
        <v>21392.09</v>
      </c>
      <c r="J3096" s="3">
        <v>766.8</v>
      </c>
      <c r="K3096" s="3">
        <v>1171.29</v>
      </c>
      <c r="L3096" s="3">
        <v>0</v>
      </c>
      <c r="M3096" s="3"/>
      <c r="N3096" s="3">
        <v>-5244.3</v>
      </c>
      <c r="O3096" s="3">
        <v>0.15</v>
      </c>
      <c r="P3096" s="3">
        <v>88888</v>
      </c>
      <c r="Q3096" s="1">
        <v>45078</v>
      </c>
      <c r="R3096" t="s">
        <v>29</v>
      </c>
    </row>
    <row r="3097" spans="1:18" x14ac:dyDescent="0.25">
      <c r="A3097" t="s">
        <v>30</v>
      </c>
      <c r="B3097" t="s">
        <v>1994</v>
      </c>
      <c r="C3097" s="3">
        <v>65571</v>
      </c>
      <c r="D3097" s="3">
        <v>0</v>
      </c>
      <c r="E3097" s="3">
        <v>62889.82</v>
      </c>
      <c r="F3097" s="3">
        <v>11171.31</v>
      </c>
      <c r="G3097" s="3">
        <v>0</v>
      </c>
      <c r="H3097" s="3">
        <v>70801.97</v>
      </c>
      <c r="I3097" s="3">
        <v>21521.87</v>
      </c>
      <c r="J3097" s="3">
        <v>770.4</v>
      </c>
      <c r="K3097" s="3">
        <v>1178.19</v>
      </c>
      <c r="L3097" s="3">
        <v>0</v>
      </c>
      <c r="M3097" s="3"/>
      <c r="N3097" s="3">
        <v>0</v>
      </c>
      <c r="O3097" s="3">
        <v>0.44</v>
      </c>
      <c r="P3097" s="3">
        <v>168334</v>
      </c>
      <c r="Q3097" s="1">
        <v>45078</v>
      </c>
      <c r="R3097" t="s">
        <v>31</v>
      </c>
    </row>
    <row r="3098" spans="1:18" x14ac:dyDescent="0.25">
      <c r="A3098" t="s">
        <v>32</v>
      </c>
      <c r="B3098" t="s">
        <v>33</v>
      </c>
      <c r="C3098" s="3">
        <v>128214</v>
      </c>
      <c r="D3098" s="3">
        <v>0</v>
      </c>
      <c r="E3098" s="3">
        <v>124430.24</v>
      </c>
      <c r="F3098" s="3">
        <v>20581.84</v>
      </c>
      <c r="G3098" s="3">
        <v>0</v>
      </c>
      <c r="H3098" s="3">
        <v>70801.97</v>
      </c>
      <c r="I3098" s="3">
        <v>25317.94</v>
      </c>
      <c r="J3098" s="3">
        <v>904.8</v>
      </c>
      <c r="K3098" s="3">
        <v>1385.82</v>
      </c>
      <c r="L3098" s="3">
        <v>0</v>
      </c>
      <c r="M3098" s="3"/>
      <c r="N3098" s="3">
        <v>0</v>
      </c>
      <c r="O3098" s="3">
        <v>0.39</v>
      </c>
      <c r="P3098" s="3">
        <v>243423</v>
      </c>
      <c r="Q3098" s="1">
        <v>45078</v>
      </c>
      <c r="R3098" t="s">
        <v>33</v>
      </c>
    </row>
    <row r="3099" spans="1:18" x14ac:dyDescent="0.25">
      <c r="A3099" t="s">
        <v>34</v>
      </c>
      <c r="B3099" t="s">
        <v>35</v>
      </c>
      <c r="C3099" s="3">
        <v>61184</v>
      </c>
      <c r="D3099" s="3">
        <v>61184</v>
      </c>
      <c r="E3099" s="3">
        <v>0</v>
      </c>
      <c r="F3099" s="3">
        <v>0</v>
      </c>
      <c r="G3099" s="3">
        <v>0</v>
      </c>
      <c r="H3099" s="3">
        <v>70801.97</v>
      </c>
      <c r="I3099" s="3">
        <v>25328.75</v>
      </c>
      <c r="J3099" s="3">
        <v>904.8</v>
      </c>
      <c r="K3099" s="3">
        <v>1386.51</v>
      </c>
      <c r="L3099" s="3">
        <v>0</v>
      </c>
      <c r="M3099" s="3"/>
      <c r="N3099" s="3">
        <v>-5468.7</v>
      </c>
      <c r="O3099" s="3">
        <v>0.67</v>
      </c>
      <c r="P3099" s="3">
        <v>92954</v>
      </c>
      <c r="Q3099" s="1">
        <v>45078</v>
      </c>
      <c r="R3099" t="s">
        <v>2273</v>
      </c>
    </row>
    <row r="3100" spans="1:18" x14ac:dyDescent="0.25">
      <c r="A3100" t="s">
        <v>36</v>
      </c>
      <c r="B3100" t="s">
        <v>37</v>
      </c>
      <c r="C3100" s="3">
        <v>74374</v>
      </c>
      <c r="D3100" s="3">
        <v>74374</v>
      </c>
      <c r="E3100" s="3">
        <v>0</v>
      </c>
      <c r="F3100" s="3">
        <v>0</v>
      </c>
      <c r="G3100" s="3">
        <v>0</v>
      </c>
      <c r="H3100" s="3">
        <v>70801.97</v>
      </c>
      <c r="I3100" s="3">
        <v>22960.27</v>
      </c>
      <c r="J3100" s="3">
        <v>820.8</v>
      </c>
      <c r="K3100" s="3">
        <v>1256.83</v>
      </c>
      <c r="L3100" s="3">
        <v>0</v>
      </c>
      <c r="M3100" s="3"/>
      <c r="N3100" s="3">
        <v>-5333.58</v>
      </c>
      <c r="O3100" s="3">
        <v>0.71</v>
      </c>
      <c r="P3100" s="3">
        <v>90507</v>
      </c>
      <c r="Q3100" s="1">
        <v>45078</v>
      </c>
      <c r="R3100" t="s">
        <v>2274</v>
      </c>
    </row>
    <row r="3101" spans="1:18" x14ac:dyDescent="0.25">
      <c r="A3101" t="s">
        <v>38</v>
      </c>
      <c r="B3101" t="s">
        <v>1996</v>
      </c>
      <c r="C3101" s="3">
        <v>56030</v>
      </c>
      <c r="D3101" s="3">
        <v>56030</v>
      </c>
      <c r="E3101" s="3">
        <v>0</v>
      </c>
      <c r="F3101" s="3">
        <v>0</v>
      </c>
      <c r="G3101" s="3">
        <v>0</v>
      </c>
      <c r="H3101" s="3">
        <v>70801.97</v>
      </c>
      <c r="I3101" s="3">
        <v>19823.91</v>
      </c>
      <c r="J3101" s="3">
        <v>709.2</v>
      </c>
      <c r="K3101" s="3">
        <v>1085.4100000000001</v>
      </c>
      <c r="L3101" s="3">
        <v>0</v>
      </c>
      <c r="M3101" s="3"/>
      <c r="N3101" s="3">
        <v>-5154.42</v>
      </c>
      <c r="O3101" s="3">
        <v>0.93</v>
      </c>
      <c r="P3101" s="3">
        <v>87267</v>
      </c>
      <c r="Q3101" s="1">
        <v>45078</v>
      </c>
      <c r="R3101" t="s">
        <v>2275</v>
      </c>
    </row>
    <row r="3102" spans="1:18" x14ac:dyDescent="0.25">
      <c r="A3102" t="s">
        <v>40</v>
      </c>
      <c r="B3102" t="s">
        <v>1997</v>
      </c>
      <c r="C3102" s="3">
        <v>58106</v>
      </c>
      <c r="D3102" s="3">
        <v>58106</v>
      </c>
      <c r="E3102" s="3">
        <v>0</v>
      </c>
      <c r="F3102" s="3">
        <v>0</v>
      </c>
      <c r="G3102" s="3">
        <v>0</v>
      </c>
      <c r="H3102" s="3">
        <v>70801.97</v>
      </c>
      <c r="I3102" s="3">
        <v>14513.74</v>
      </c>
      <c r="J3102" s="3">
        <v>0</v>
      </c>
      <c r="K3102" s="3">
        <v>794.31</v>
      </c>
      <c r="L3102" s="3">
        <v>0</v>
      </c>
      <c r="M3102" s="3"/>
      <c r="N3102" s="3">
        <v>-4850.99</v>
      </c>
      <c r="O3102" s="3">
        <v>0.97</v>
      </c>
      <c r="P3102" s="3">
        <v>81260</v>
      </c>
      <c r="Q3102" s="1">
        <v>45078</v>
      </c>
      <c r="R3102" t="s">
        <v>2276</v>
      </c>
    </row>
    <row r="3103" spans="1:18" x14ac:dyDescent="0.25">
      <c r="A3103" t="s">
        <v>1051</v>
      </c>
      <c r="B3103" t="s">
        <v>1999</v>
      </c>
      <c r="C3103" s="3">
        <v>63569</v>
      </c>
      <c r="D3103" s="3">
        <v>63569</v>
      </c>
      <c r="E3103" s="3">
        <v>0</v>
      </c>
      <c r="F3103" s="3">
        <v>8446.26</v>
      </c>
      <c r="G3103" s="3">
        <v>0</v>
      </c>
      <c r="H3103" s="3">
        <v>70801.97</v>
      </c>
      <c r="I3103" s="3">
        <v>16211.7</v>
      </c>
      <c r="J3103" s="3">
        <v>580.79999999999995</v>
      </c>
      <c r="K3103" s="3">
        <v>887.44</v>
      </c>
      <c r="L3103" s="3">
        <v>0</v>
      </c>
      <c r="M3103" s="3"/>
      <c r="N3103" s="3">
        <v>0</v>
      </c>
      <c r="O3103" s="3">
        <v>0.83</v>
      </c>
      <c r="P3103" s="3">
        <v>96929</v>
      </c>
      <c r="Q3103" s="1">
        <v>45078</v>
      </c>
      <c r="R3103" t="s">
        <v>2277</v>
      </c>
    </row>
    <row r="3104" spans="1:18" x14ac:dyDescent="0.25">
      <c r="A3104" t="s">
        <v>1052</v>
      </c>
      <c r="B3104" t="s">
        <v>1239</v>
      </c>
      <c r="C3104" s="3">
        <v>1074879</v>
      </c>
      <c r="D3104" s="3">
        <v>0</v>
      </c>
      <c r="E3104" s="3">
        <v>761914.51</v>
      </c>
      <c r="F3104" s="3">
        <v>415822.95</v>
      </c>
      <c r="G3104" s="3">
        <v>0</v>
      </c>
      <c r="H3104" s="3">
        <v>70801.97</v>
      </c>
      <c r="I3104" s="3">
        <v>19910.43</v>
      </c>
      <c r="J3104" s="3">
        <v>0</v>
      </c>
      <c r="K3104" s="3">
        <v>1089.9000000000001</v>
      </c>
      <c r="L3104" s="3">
        <v>0</v>
      </c>
      <c r="M3104" s="3"/>
      <c r="N3104" s="3">
        <v>0</v>
      </c>
      <c r="O3104" s="3">
        <v>0.24</v>
      </c>
      <c r="P3104" s="3">
        <v>1269540</v>
      </c>
      <c r="Q3104" s="1">
        <v>45078</v>
      </c>
      <c r="R3104" t="s">
        <v>2278</v>
      </c>
    </row>
    <row r="3105" spans="1:18" x14ac:dyDescent="0.25">
      <c r="A3105" t="s">
        <v>46</v>
      </c>
      <c r="B3105" t="s">
        <v>1053</v>
      </c>
      <c r="C3105" s="3">
        <v>63902</v>
      </c>
      <c r="D3105" s="3">
        <v>63902</v>
      </c>
      <c r="E3105" s="3">
        <v>0</v>
      </c>
      <c r="F3105" s="3">
        <v>0</v>
      </c>
      <c r="G3105" s="3">
        <v>0</v>
      </c>
      <c r="H3105" s="3">
        <v>70801.97</v>
      </c>
      <c r="I3105" s="3">
        <v>23382.05</v>
      </c>
      <c r="J3105" s="3">
        <v>0</v>
      </c>
      <c r="K3105" s="3">
        <v>1280.28</v>
      </c>
      <c r="L3105" s="3">
        <v>0</v>
      </c>
      <c r="M3105" s="3"/>
      <c r="N3105" s="3">
        <v>-5358.31</v>
      </c>
      <c r="O3105" s="3">
        <v>0.01</v>
      </c>
      <c r="P3105" s="3">
        <v>90106</v>
      </c>
      <c r="Q3105" s="1">
        <v>45078</v>
      </c>
      <c r="R3105" t="s">
        <v>47</v>
      </c>
    </row>
    <row r="3106" spans="1:18" x14ac:dyDescent="0.25">
      <c r="A3106" t="s">
        <v>48</v>
      </c>
      <c r="B3106" t="s">
        <v>49</v>
      </c>
      <c r="C3106" s="3">
        <v>72434</v>
      </c>
      <c r="D3106" s="3">
        <v>72434</v>
      </c>
      <c r="E3106" s="3">
        <v>0</v>
      </c>
      <c r="F3106" s="3">
        <v>0</v>
      </c>
      <c r="G3106" s="3">
        <v>0</v>
      </c>
      <c r="H3106" s="3">
        <v>70801.97</v>
      </c>
      <c r="I3106" s="3">
        <v>31125.599999999999</v>
      </c>
      <c r="J3106" s="3">
        <v>1112.4000000000001</v>
      </c>
      <c r="K3106" s="3">
        <v>1703.83</v>
      </c>
      <c r="L3106" s="3">
        <v>0</v>
      </c>
      <c r="M3106" s="3"/>
      <c r="N3106" s="3">
        <v>0</v>
      </c>
      <c r="O3106" s="3">
        <v>0.2</v>
      </c>
      <c r="P3106" s="3">
        <v>104744</v>
      </c>
      <c r="Q3106" s="1">
        <v>45078</v>
      </c>
      <c r="R3106" t="s">
        <v>49</v>
      </c>
    </row>
    <row r="3107" spans="1:18" x14ac:dyDescent="0.25">
      <c r="A3107" t="s">
        <v>50</v>
      </c>
      <c r="B3107" t="s">
        <v>51</v>
      </c>
      <c r="C3107" s="3">
        <v>78005</v>
      </c>
      <c r="D3107" s="3">
        <v>78005</v>
      </c>
      <c r="E3107" s="3">
        <v>0</v>
      </c>
      <c r="F3107" s="3">
        <v>0</v>
      </c>
      <c r="G3107" s="3">
        <v>0</v>
      </c>
      <c r="H3107" s="3">
        <v>70801.97</v>
      </c>
      <c r="I3107" s="3">
        <v>37960.68</v>
      </c>
      <c r="J3107" s="3">
        <v>134.4</v>
      </c>
      <c r="K3107" s="3">
        <v>2078.39</v>
      </c>
      <c r="L3107" s="3">
        <v>0</v>
      </c>
      <c r="M3107" s="3"/>
      <c r="N3107" s="3">
        <v>0</v>
      </c>
      <c r="O3107" s="3">
        <v>0.56000000000000005</v>
      </c>
      <c r="P3107" s="3">
        <v>110976</v>
      </c>
      <c r="Q3107" s="1">
        <v>45078</v>
      </c>
      <c r="R3107" t="s">
        <v>51</v>
      </c>
    </row>
    <row r="3108" spans="1:18" x14ac:dyDescent="0.25">
      <c r="A3108" t="s">
        <v>52</v>
      </c>
      <c r="B3108" t="s">
        <v>53</v>
      </c>
      <c r="C3108" s="3">
        <v>66022</v>
      </c>
      <c r="D3108" s="3">
        <v>66022</v>
      </c>
      <c r="E3108" s="3">
        <v>0</v>
      </c>
      <c r="F3108" s="3">
        <v>0</v>
      </c>
      <c r="G3108" s="3">
        <v>0</v>
      </c>
      <c r="H3108" s="3">
        <v>70801.97</v>
      </c>
      <c r="I3108" s="3">
        <v>22322.18</v>
      </c>
      <c r="J3108" s="3">
        <v>0</v>
      </c>
      <c r="K3108" s="3">
        <v>1222.3399999999999</v>
      </c>
      <c r="L3108" s="3">
        <v>3135.24</v>
      </c>
      <c r="M3108" s="3"/>
      <c r="N3108" s="3">
        <v>-5297.39</v>
      </c>
      <c r="O3108" s="3">
        <v>0.66</v>
      </c>
      <c r="P3108" s="3">
        <v>92185</v>
      </c>
      <c r="Q3108" s="1">
        <v>45078</v>
      </c>
      <c r="R3108" t="s">
        <v>2279</v>
      </c>
    </row>
    <row r="3109" spans="1:18" x14ac:dyDescent="0.25">
      <c r="A3109" t="s">
        <v>54</v>
      </c>
      <c r="B3109" t="s">
        <v>35</v>
      </c>
      <c r="C3109" s="3">
        <v>61849</v>
      </c>
      <c r="D3109" s="3">
        <v>61849</v>
      </c>
      <c r="E3109" s="3">
        <v>0</v>
      </c>
      <c r="F3109" s="3">
        <v>0</v>
      </c>
      <c r="G3109" s="3">
        <v>0</v>
      </c>
      <c r="H3109" s="3">
        <v>70801.97</v>
      </c>
      <c r="I3109" s="3">
        <v>26042.54</v>
      </c>
      <c r="J3109" s="3">
        <v>927.6</v>
      </c>
      <c r="K3109" s="3">
        <v>1422.38</v>
      </c>
      <c r="L3109" s="3">
        <v>0</v>
      </c>
      <c r="M3109" s="3"/>
      <c r="N3109" s="3">
        <v>-5506.71</v>
      </c>
      <c r="O3109" s="3">
        <v>0.22</v>
      </c>
      <c r="P3109" s="3">
        <v>93688</v>
      </c>
      <c r="Q3109" s="1">
        <v>45078</v>
      </c>
      <c r="R3109" t="s">
        <v>2273</v>
      </c>
    </row>
    <row r="3110" spans="1:18" x14ac:dyDescent="0.25">
      <c r="A3110" t="s">
        <v>55</v>
      </c>
      <c r="B3110" t="s">
        <v>33</v>
      </c>
      <c r="C3110" s="3">
        <v>144184</v>
      </c>
      <c r="D3110" s="3">
        <v>0</v>
      </c>
      <c r="E3110" s="3">
        <v>139988.71</v>
      </c>
      <c r="F3110" s="3">
        <v>23093.77</v>
      </c>
      <c r="G3110" s="3">
        <v>0</v>
      </c>
      <c r="H3110" s="3">
        <v>70801.97</v>
      </c>
      <c r="I3110" s="3">
        <v>34662.11</v>
      </c>
      <c r="J3110" s="3">
        <v>1238.4000000000001</v>
      </c>
      <c r="K3110" s="3">
        <v>1897.66</v>
      </c>
      <c r="L3110" s="3">
        <v>0</v>
      </c>
      <c r="M3110" s="3"/>
      <c r="N3110" s="3">
        <v>0</v>
      </c>
      <c r="O3110" s="3">
        <v>0.38</v>
      </c>
      <c r="P3110" s="3">
        <v>271683</v>
      </c>
      <c r="Q3110" s="1">
        <v>45078</v>
      </c>
      <c r="R3110" t="s">
        <v>33</v>
      </c>
    </row>
    <row r="3111" spans="1:18" x14ac:dyDescent="0.25">
      <c r="A3111" t="s">
        <v>56</v>
      </c>
      <c r="B3111" t="s">
        <v>51</v>
      </c>
      <c r="C3111" s="3">
        <v>70886</v>
      </c>
      <c r="D3111" s="3">
        <v>70886</v>
      </c>
      <c r="E3111" s="3">
        <v>0</v>
      </c>
      <c r="F3111" s="3">
        <v>0</v>
      </c>
      <c r="G3111" s="3">
        <v>0</v>
      </c>
      <c r="H3111" s="3">
        <v>70801.97</v>
      </c>
      <c r="I3111" s="3">
        <v>29568.240000000002</v>
      </c>
      <c r="J3111" s="3">
        <v>1057.2</v>
      </c>
      <c r="K3111" s="3">
        <v>1618.63</v>
      </c>
      <c r="L3111" s="3">
        <v>0</v>
      </c>
      <c r="M3111" s="3"/>
      <c r="N3111" s="3">
        <v>0</v>
      </c>
      <c r="O3111" s="3">
        <v>0.96</v>
      </c>
      <c r="P3111" s="3">
        <v>103047</v>
      </c>
      <c r="Q3111" s="1">
        <v>45078</v>
      </c>
      <c r="R3111" t="s">
        <v>51</v>
      </c>
    </row>
    <row r="3112" spans="1:18" x14ac:dyDescent="0.25">
      <c r="A3112" t="s">
        <v>57</v>
      </c>
      <c r="B3112" t="s">
        <v>58</v>
      </c>
      <c r="C3112" s="3">
        <v>98438</v>
      </c>
      <c r="D3112" s="3">
        <v>98438</v>
      </c>
      <c r="E3112" s="3" t="s">
        <v>59</v>
      </c>
      <c r="F3112" s="3" t="s">
        <v>59</v>
      </c>
      <c r="G3112" s="3">
        <v>0</v>
      </c>
      <c r="H3112" s="3">
        <v>70801.97</v>
      </c>
      <c r="I3112" s="3">
        <v>28962.6</v>
      </c>
      <c r="J3112" s="3">
        <v>1034.4000000000001</v>
      </c>
      <c r="K3112" s="3">
        <v>1585.52</v>
      </c>
      <c r="L3112" s="3">
        <v>0</v>
      </c>
      <c r="M3112" s="3"/>
      <c r="N3112" s="3">
        <v>33851.03</v>
      </c>
      <c r="O3112" s="3">
        <v>0.48</v>
      </c>
      <c r="P3112" s="3">
        <v>136236</v>
      </c>
      <c r="Q3112" s="1">
        <v>45078</v>
      </c>
      <c r="R3112" t="s">
        <v>2280</v>
      </c>
    </row>
    <row r="3113" spans="1:18" x14ac:dyDescent="0.25">
      <c r="A3113" t="s">
        <v>60</v>
      </c>
      <c r="B3113" t="s">
        <v>1240</v>
      </c>
      <c r="C3113" s="3">
        <v>82700</v>
      </c>
      <c r="D3113" s="3">
        <v>82700</v>
      </c>
      <c r="E3113" s="3">
        <v>0</v>
      </c>
      <c r="F3113" s="3">
        <v>0</v>
      </c>
      <c r="G3113" s="3">
        <v>0</v>
      </c>
      <c r="H3113" s="3">
        <v>70801.97</v>
      </c>
      <c r="I3113" s="3">
        <v>35419.160000000003</v>
      </c>
      <c r="J3113" s="3">
        <v>1266</v>
      </c>
      <c r="K3113" s="3">
        <v>1939.05</v>
      </c>
      <c r="L3113" s="3">
        <v>0</v>
      </c>
      <c r="M3113" s="3"/>
      <c r="N3113" s="3">
        <v>-6046</v>
      </c>
      <c r="O3113" s="3">
        <v>0.82</v>
      </c>
      <c r="P3113" s="3">
        <v>103381</v>
      </c>
      <c r="Q3113" s="1">
        <v>45078</v>
      </c>
      <c r="R3113" t="s">
        <v>2733</v>
      </c>
    </row>
    <row r="3114" spans="1:18" x14ac:dyDescent="0.25">
      <c r="A3114" t="s">
        <v>62</v>
      </c>
      <c r="B3114" t="s">
        <v>63</v>
      </c>
      <c r="C3114" s="3">
        <v>62624</v>
      </c>
      <c r="D3114" s="3">
        <v>62624</v>
      </c>
      <c r="E3114" s="3">
        <v>0</v>
      </c>
      <c r="F3114" s="3">
        <v>0</v>
      </c>
      <c r="G3114" s="3">
        <v>0</v>
      </c>
      <c r="H3114" s="3">
        <v>70801.97</v>
      </c>
      <c r="I3114" s="3">
        <v>26864.48</v>
      </c>
      <c r="J3114" s="3">
        <v>961.2</v>
      </c>
      <c r="K3114" s="3">
        <v>1470.67</v>
      </c>
      <c r="L3114" s="3">
        <v>0</v>
      </c>
      <c r="M3114" s="3"/>
      <c r="N3114" s="3">
        <v>-5556.78</v>
      </c>
      <c r="O3114" s="3">
        <v>0.46</v>
      </c>
      <c r="P3114" s="3">
        <v>94542</v>
      </c>
      <c r="Q3114" s="1">
        <v>45078</v>
      </c>
      <c r="R3114" t="s">
        <v>2282</v>
      </c>
    </row>
    <row r="3115" spans="1:18" x14ac:dyDescent="0.25">
      <c r="A3115" t="s">
        <v>64</v>
      </c>
      <c r="B3115" t="s">
        <v>65</v>
      </c>
      <c r="C3115" s="3">
        <v>59148</v>
      </c>
      <c r="D3115" s="3">
        <v>59148</v>
      </c>
      <c r="E3115" s="3">
        <v>0</v>
      </c>
      <c r="F3115" s="3">
        <v>0</v>
      </c>
      <c r="G3115" s="3">
        <v>0</v>
      </c>
      <c r="H3115" s="3">
        <v>70801.97</v>
      </c>
      <c r="I3115" s="3">
        <v>23154.94</v>
      </c>
      <c r="J3115" s="3">
        <v>828</v>
      </c>
      <c r="K3115" s="3">
        <v>1267.52</v>
      </c>
      <c r="L3115" s="3">
        <v>0</v>
      </c>
      <c r="M3115" s="3"/>
      <c r="N3115" s="3">
        <v>-5345.04</v>
      </c>
      <c r="O3115" s="3">
        <v>0.61</v>
      </c>
      <c r="P3115" s="3">
        <v>90708</v>
      </c>
      <c r="Q3115" s="1">
        <v>45078</v>
      </c>
      <c r="R3115" t="s">
        <v>2283</v>
      </c>
    </row>
    <row r="3116" spans="1:18" x14ac:dyDescent="0.25">
      <c r="A3116" t="s">
        <v>66</v>
      </c>
      <c r="B3116" t="s">
        <v>33</v>
      </c>
      <c r="C3116" s="3">
        <v>154401</v>
      </c>
      <c r="D3116" s="3">
        <v>0</v>
      </c>
      <c r="E3116" s="3">
        <v>149962.19</v>
      </c>
      <c r="F3116" s="3">
        <v>24683.71</v>
      </c>
      <c r="G3116" s="3">
        <v>0</v>
      </c>
      <c r="H3116" s="3">
        <v>70801.97</v>
      </c>
      <c r="I3116" s="3">
        <v>42297.5</v>
      </c>
      <c r="J3116" s="3">
        <v>150</v>
      </c>
      <c r="K3116" s="3">
        <v>2315.69</v>
      </c>
      <c r="L3116" s="3">
        <v>0</v>
      </c>
      <c r="M3116" s="3"/>
      <c r="N3116" s="3">
        <v>0</v>
      </c>
      <c r="O3116" s="3">
        <v>0.94</v>
      </c>
      <c r="P3116" s="3">
        <v>290212</v>
      </c>
      <c r="Q3116" s="1">
        <v>45078</v>
      </c>
      <c r="R3116" t="s">
        <v>33</v>
      </c>
    </row>
    <row r="3117" spans="1:18" x14ac:dyDescent="0.25">
      <c r="A3117" t="s">
        <v>67</v>
      </c>
      <c r="B3117" t="s">
        <v>33</v>
      </c>
      <c r="C3117" s="3">
        <v>145848</v>
      </c>
      <c r="D3117" s="3">
        <v>0</v>
      </c>
      <c r="E3117" s="3">
        <v>141609.72</v>
      </c>
      <c r="F3117" s="3">
        <v>23355.59</v>
      </c>
      <c r="G3117" s="3">
        <v>0</v>
      </c>
      <c r="H3117" s="3">
        <v>70801.97</v>
      </c>
      <c r="I3117" s="3">
        <v>35635.46</v>
      </c>
      <c r="J3117" s="3">
        <v>1274.4000000000001</v>
      </c>
      <c r="K3117" s="3">
        <v>1950.78</v>
      </c>
      <c r="L3117" s="3">
        <v>0</v>
      </c>
      <c r="M3117" s="3"/>
      <c r="N3117" s="3">
        <v>0</v>
      </c>
      <c r="O3117" s="3">
        <v>0.08</v>
      </c>
      <c r="P3117" s="3">
        <v>274628</v>
      </c>
      <c r="Q3117" s="1">
        <v>45078</v>
      </c>
      <c r="R3117" t="s">
        <v>33</v>
      </c>
    </row>
    <row r="3118" spans="1:18" x14ac:dyDescent="0.25">
      <c r="A3118" t="s">
        <v>68</v>
      </c>
      <c r="B3118" t="s">
        <v>2008</v>
      </c>
      <c r="C3118" s="3">
        <v>60367</v>
      </c>
      <c r="D3118" s="3">
        <v>60367</v>
      </c>
      <c r="E3118" s="3">
        <v>0</v>
      </c>
      <c r="F3118" s="3">
        <v>0</v>
      </c>
      <c r="G3118" s="3">
        <v>0</v>
      </c>
      <c r="H3118" s="3">
        <v>70801.97</v>
      </c>
      <c r="I3118" s="3">
        <v>25426.09</v>
      </c>
      <c r="J3118" s="3">
        <v>0</v>
      </c>
      <c r="K3118" s="3">
        <v>1391.69</v>
      </c>
      <c r="L3118" s="3">
        <v>0</v>
      </c>
      <c r="M3118" s="3"/>
      <c r="N3118" s="3">
        <v>-5474.13</v>
      </c>
      <c r="O3118" s="3">
        <v>0.38</v>
      </c>
      <c r="P3118" s="3">
        <v>92146</v>
      </c>
      <c r="Q3118" s="1">
        <v>45078</v>
      </c>
      <c r="R3118" t="s">
        <v>2284</v>
      </c>
    </row>
    <row r="3119" spans="1:18" x14ac:dyDescent="0.25">
      <c r="A3119" t="s">
        <v>70</v>
      </c>
      <c r="B3119" t="s">
        <v>1241</v>
      </c>
      <c r="C3119" s="3">
        <v>3651572</v>
      </c>
      <c r="D3119" s="3">
        <v>0</v>
      </c>
      <c r="E3119" s="3">
        <v>2143950.08</v>
      </c>
      <c r="F3119" s="3" t="s">
        <v>72</v>
      </c>
      <c r="G3119" s="3">
        <v>0</v>
      </c>
      <c r="H3119" s="3">
        <v>70801.97</v>
      </c>
      <c r="I3119" s="3">
        <v>21835.5</v>
      </c>
      <c r="J3119" s="3">
        <v>781.2</v>
      </c>
      <c r="K3119" s="3">
        <v>1195.44</v>
      </c>
      <c r="L3119" s="3">
        <v>0</v>
      </c>
      <c r="M3119" s="3"/>
      <c r="N3119" s="3">
        <v>0</v>
      </c>
      <c r="O3119" s="3">
        <v>0.63</v>
      </c>
      <c r="P3119" s="3">
        <v>4035620</v>
      </c>
      <c r="Q3119" s="1">
        <v>45078</v>
      </c>
      <c r="R3119" t="s">
        <v>2285</v>
      </c>
    </row>
    <row r="3120" spans="1:18" x14ac:dyDescent="0.25">
      <c r="A3120" t="s">
        <v>73</v>
      </c>
      <c r="B3120" t="s">
        <v>1242</v>
      </c>
      <c r="C3120" s="3">
        <v>3255619</v>
      </c>
      <c r="D3120" s="3">
        <v>0</v>
      </c>
      <c r="E3120" s="3">
        <v>1919345.68</v>
      </c>
      <c r="F3120" s="3" t="s">
        <v>72</v>
      </c>
      <c r="G3120" s="3">
        <v>0</v>
      </c>
      <c r="H3120" s="3">
        <v>70801.97</v>
      </c>
      <c r="I3120" s="3">
        <v>16503.7</v>
      </c>
      <c r="J3120" s="3">
        <v>590.4</v>
      </c>
      <c r="K3120" s="3">
        <v>903.65</v>
      </c>
      <c r="L3120" s="3">
        <v>0</v>
      </c>
      <c r="M3120" s="3"/>
      <c r="N3120" s="3">
        <v>0</v>
      </c>
      <c r="O3120" s="3">
        <v>0.61</v>
      </c>
      <c r="P3120" s="3">
        <v>3603531</v>
      </c>
      <c r="Q3120" s="1">
        <v>45078</v>
      </c>
      <c r="R3120" t="s">
        <v>2286</v>
      </c>
    </row>
    <row r="3121" spans="1:18" x14ac:dyDescent="0.25">
      <c r="A3121" t="s">
        <v>75</v>
      </c>
      <c r="B3121" t="s">
        <v>1242</v>
      </c>
      <c r="C3121" s="3">
        <v>3875441</v>
      </c>
      <c r="D3121" s="3">
        <v>0</v>
      </c>
      <c r="E3121" s="3">
        <v>2270940.4</v>
      </c>
      <c r="F3121" s="3" t="s">
        <v>72</v>
      </c>
      <c r="G3121" s="3">
        <v>0</v>
      </c>
      <c r="H3121" s="3">
        <v>70801.97</v>
      </c>
      <c r="I3121" s="3">
        <v>24852.89</v>
      </c>
      <c r="J3121" s="3">
        <v>888</v>
      </c>
      <c r="K3121" s="3">
        <v>1360.65</v>
      </c>
      <c r="L3121" s="3">
        <v>0</v>
      </c>
      <c r="M3121" s="3"/>
      <c r="N3121" s="3">
        <v>0</v>
      </c>
      <c r="O3121" s="3">
        <v>0.54</v>
      </c>
      <c r="P3121" s="3">
        <v>4279922</v>
      </c>
      <c r="Q3121" s="1">
        <v>45078</v>
      </c>
      <c r="R3121" t="s">
        <v>2286</v>
      </c>
    </row>
    <row r="3122" spans="1:18" x14ac:dyDescent="0.25">
      <c r="A3122" t="s">
        <v>76</v>
      </c>
      <c r="B3122" t="s">
        <v>1242</v>
      </c>
      <c r="C3122" s="3">
        <v>3188953</v>
      </c>
      <c r="D3122" s="3">
        <v>0</v>
      </c>
      <c r="E3122" s="3">
        <v>1881550.43</v>
      </c>
      <c r="F3122" s="3" t="s">
        <v>72</v>
      </c>
      <c r="G3122" s="3">
        <v>0</v>
      </c>
      <c r="H3122" s="3">
        <v>70801.97</v>
      </c>
      <c r="I3122" s="3">
        <v>15616.87</v>
      </c>
      <c r="J3122" s="3">
        <v>558</v>
      </c>
      <c r="K3122" s="3">
        <v>854.67</v>
      </c>
      <c r="L3122" s="3">
        <v>0</v>
      </c>
      <c r="M3122" s="3"/>
      <c r="N3122" s="3">
        <v>0</v>
      </c>
      <c r="O3122" s="3">
        <v>0.18</v>
      </c>
      <c r="P3122" s="3">
        <v>3530794</v>
      </c>
      <c r="Q3122" s="1">
        <v>45078</v>
      </c>
      <c r="R3122" t="s">
        <v>2286</v>
      </c>
    </row>
    <row r="3123" spans="1:18" x14ac:dyDescent="0.25">
      <c r="A3123" t="s">
        <v>77</v>
      </c>
      <c r="B3123" t="s">
        <v>1061</v>
      </c>
      <c r="C3123" s="3">
        <v>65392</v>
      </c>
      <c r="D3123" s="3">
        <v>65392</v>
      </c>
      <c r="E3123" s="3">
        <v>0</v>
      </c>
      <c r="F3123" s="3">
        <v>0</v>
      </c>
      <c r="G3123" s="3">
        <v>0</v>
      </c>
      <c r="H3123" s="3">
        <v>70801.97</v>
      </c>
      <c r="I3123" s="3">
        <v>23295.53</v>
      </c>
      <c r="J3123" s="3">
        <v>0</v>
      </c>
      <c r="K3123" s="3">
        <v>1275.1099999999999</v>
      </c>
      <c r="L3123" s="3">
        <v>0</v>
      </c>
      <c r="M3123" s="3"/>
      <c r="N3123" s="3">
        <v>1592.12</v>
      </c>
      <c r="O3123" s="3">
        <v>0.27</v>
      </c>
      <c r="P3123" s="3">
        <v>96965</v>
      </c>
      <c r="Q3123" s="1">
        <v>45078</v>
      </c>
      <c r="R3123" t="s">
        <v>2679</v>
      </c>
    </row>
    <row r="3124" spans="1:18" x14ac:dyDescent="0.25">
      <c r="A3124" t="s">
        <v>79</v>
      </c>
      <c r="B3124" t="s">
        <v>1239</v>
      </c>
      <c r="C3124" s="3">
        <v>1112721</v>
      </c>
      <c r="D3124" s="3">
        <v>0</v>
      </c>
      <c r="E3124" s="3">
        <v>787539.05</v>
      </c>
      <c r="F3124" s="3">
        <v>431499.72</v>
      </c>
      <c r="G3124" s="3">
        <v>0</v>
      </c>
      <c r="H3124" s="3">
        <v>70801.97</v>
      </c>
      <c r="I3124" s="3">
        <v>22224.84</v>
      </c>
      <c r="J3124" s="3">
        <v>0</v>
      </c>
      <c r="K3124" s="3">
        <v>1216.82</v>
      </c>
      <c r="L3124" s="3">
        <v>0</v>
      </c>
      <c r="M3124" s="3"/>
      <c r="N3124" s="3">
        <v>0</v>
      </c>
      <c r="O3124" s="3">
        <v>0.6</v>
      </c>
      <c r="P3124" s="3">
        <v>1313283</v>
      </c>
      <c r="Q3124" s="1">
        <v>45078</v>
      </c>
      <c r="R3124" t="s">
        <v>2278</v>
      </c>
    </row>
    <row r="3125" spans="1:18" x14ac:dyDescent="0.25">
      <c r="A3125" t="s">
        <v>80</v>
      </c>
      <c r="B3125" t="s">
        <v>81</v>
      </c>
      <c r="C3125" s="3">
        <v>89561</v>
      </c>
      <c r="D3125" s="3">
        <v>89561</v>
      </c>
      <c r="E3125" s="3">
        <v>0</v>
      </c>
      <c r="F3125" s="3">
        <v>0</v>
      </c>
      <c r="G3125" s="3">
        <v>0</v>
      </c>
      <c r="H3125" s="3">
        <v>70801.97</v>
      </c>
      <c r="I3125" s="3">
        <v>48873.03</v>
      </c>
      <c r="J3125" s="3">
        <v>172.8</v>
      </c>
      <c r="K3125" s="3">
        <v>2675.42</v>
      </c>
      <c r="L3125" s="3">
        <v>0</v>
      </c>
      <c r="M3125" s="3"/>
      <c r="N3125" s="3">
        <v>-6814.52</v>
      </c>
      <c r="O3125" s="3">
        <v>0.3</v>
      </c>
      <c r="P3125" s="3">
        <v>115709</v>
      </c>
      <c r="Q3125" s="1">
        <v>45078</v>
      </c>
      <c r="R3125" t="s">
        <v>2287</v>
      </c>
    </row>
    <row r="3126" spans="1:18" x14ac:dyDescent="0.25">
      <c r="A3126" t="s">
        <v>82</v>
      </c>
      <c r="B3126" t="s">
        <v>1063</v>
      </c>
      <c r="C3126" s="3">
        <v>89533</v>
      </c>
      <c r="D3126" s="3">
        <v>90390.14</v>
      </c>
      <c r="E3126" s="3">
        <v>0</v>
      </c>
      <c r="F3126" s="3">
        <v>11932.36</v>
      </c>
      <c r="G3126" s="3">
        <v>857.14</v>
      </c>
      <c r="H3126" s="3">
        <v>70801.97</v>
      </c>
      <c r="I3126" s="3">
        <v>48937.919999999998</v>
      </c>
      <c r="J3126" s="3">
        <v>0</v>
      </c>
      <c r="K3126" s="3">
        <v>2678.87</v>
      </c>
      <c r="L3126" s="3">
        <v>0</v>
      </c>
      <c r="M3126" s="3"/>
      <c r="N3126" s="3">
        <v>0</v>
      </c>
      <c r="O3126" s="3">
        <v>0.02</v>
      </c>
      <c r="P3126" s="3">
        <v>133494</v>
      </c>
      <c r="Q3126" s="1">
        <v>45078</v>
      </c>
      <c r="R3126" t="s">
        <v>83</v>
      </c>
    </row>
    <row r="3127" spans="1:18" x14ac:dyDescent="0.25">
      <c r="A3127" t="s">
        <v>84</v>
      </c>
      <c r="B3127" t="s">
        <v>85</v>
      </c>
      <c r="C3127" s="3">
        <v>95072</v>
      </c>
      <c r="D3127" s="3">
        <v>0</v>
      </c>
      <c r="E3127" s="3">
        <v>78378.09</v>
      </c>
      <c r="F3127" s="3">
        <v>27274.95</v>
      </c>
      <c r="G3127" s="3">
        <v>0</v>
      </c>
      <c r="H3127" s="3">
        <v>70801.97</v>
      </c>
      <c r="I3127" s="3">
        <v>37106.300000000003</v>
      </c>
      <c r="J3127" s="3">
        <v>1326</v>
      </c>
      <c r="K3127" s="3">
        <v>2031.48</v>
      </c>
      <c r="L3127" s="3">
        <v>0</v>
      </c>
      <c r="M3127" s="3"/>
      <c r="N3127" s="3">
        <v>0</v>
      </c>
      <c r="O3127" s="3">
        <v>0.21</v>
      </c>
      <c r="P3127" s="3">
        <v>216919</v>
      </c>
      <c r="Q3127" s="1">
        <v>45078</v>
      </c>
      <c r="R3127" t="s">
        <v>85</v>
      </c>
    </row>
    <row r="3128" spans="1:18" x14ac:dyDescent="0.25">
      <c r="A3128" t="s">
        <v>86</v>
      </c>
      <c r="B3128" t="s">
        <v>33</v>
      </c>
      <c r="C3128" s="3">
        <v>150053</v>
      </c>
      <c r="D3128" s="3">
        <v>0</v>
      </c>
      <c r="E3128" s="3">
        <v>145725.19</v>
      </c>
      <c r="F3128" s="3">
        <v>24000.71</v>
      </c>
      <c r="G3128" s="3">
        <v>0</v>
      </c>
      <c r="H3128" s="3">
        <v>70801.97</v>
      </c>
      <c r="I3128" s="3">
        <v>39647.83</v>
      </c>
      <c r="J3128" s="3">
        <v>141.6</v>
      </c>
      <c r="K3128" s="3">
        <v>2170.83</v>
      </c>
      <c r="L3128" s="3">
        <v>0</v>
      </c>
      <c r="M3128" s="3"/>
      <c r="N3128" s="3">
        <v>0</v>
      </c>
      <c r="O3128" s="3">
        <v>0.87</v>
      </c>
      <c r="P3128" s="3">
        <v>282489</v>
      </c>
      <c r="Q3128" s="1">
        <v>45078</v>
      </c>
      <c r="R3128" t="s">
        <v>33</v>
      </c>
    </row>
    <row r="3129" spans="1:18" x14ac:dyDescent="0.25">
      <c r="A3129" t="s">
        <v>87</v>
      </c>
      <c r="B3129" t="s">
        <v>1243</v>
      </c>
      <c r="C3129" s="3">
        <v>1848200</v>
      </c>
      <c r="D3129" s="3">
        <v>0</v>
      </c>
      <c r="E3129" s="3">
        <v>1242511.29</v>
      </c>
      <c r="F3129" s="3" t="s">
        <v>72</v>
      </c>
      <c r="G3129" s="3">
        <v>0</v>
      </c>
      <c r="H3129" s="3">
        <v>70801.97</v>
      </c>
      <c r="I3129" s="3">
        <v>41843.269999999997</v>
      </c>
      <c r="J3129" s="3">
        <v>148.80000000000001</v>
      </c>
      <c r="K3129" s="3">
        <v>2290.5100000000002</v>
      </c>
      <c r="L3129" s="3">
        <v>0</v>
      </c>
      <c r="M3129" s="3"/>
      <c r="N3129" s="3">
        <v>0</v>
      </c>
      <c r="O3129" s="3">
        <v>0.43</v>
      </c>
      <c r="P3129" s="3">
        <v>2131024</v>
      </c>
      <c r="Q3129" s="1">
        <v>45078</v>
      </c>
      <c r="R3129" t="s">
        <v>2288</v>
      </c>
    </row>
    <row r="3130" spans="1:18" x14ac:dyDescent="0.25">
      <c r="A3130" t="s">
        <v>89</v>
      </c>
      <c r="B3130" t="s">
        <v>2012</v>
      </c>
      <c r="C3130" s="3">
        <v>72348</v>
      </c>
      <c r="D3130" s="3">
        <v>54400</v>
      </c>
      <c r="E3130" s="3">
        <v>17948</v>
      </c>
      <c r="F3130" s="3">
        <v>9766.98</v>
      </c>
      <c r="G3130" s="3">
        <v>0</v>
      </c>
      <c r="H3130" s="3">
        <v>70801.97</v>
      </c>
      <c r="I3130" s="3">
        <v>21922.02</v>
      </c>
      <c r="J3130" s="3">
        <v>0</v>
      </c>
      <c r="K3130" s="3">
        <v>1199.92</v>
      </c>
      <c r="L3130" s="3">
        <v>0</v>
      </c>
      <c r="M3130" s="3"/>
      <c r="N3130" s="3">
        <v>0</v>
      </c>
      <c r="O3130" s="3">
        <v>0.11</v>
      </c>
      <c r="P3130" s="3">
        <v>121639</v>
      </c>
      <c r="Q3130" s="1">
        <v>45078</v>
      </c>
      <c r="R3130" t="s">
        <v>2289</v>
      </c>
    </row>
    <row r="3131" spans="1:18" x14ac:dyDescent="0.25">
      <c r="A3131" t="s">
        <v>91</v>
      </c>
      <c r="B3131" t="s">
        <v>92</v>
      </c>
      <c r="C3131" s="3">
        <v>-37115.699999999997</v>
      </c>
      <c r="D3131" s="3">
        <v>0</v>
      </c>
      <c r="E3131" s="3">
        <v>0</v>
      </c>
      <c r="F3131" s="3">
        <v>0</v>
      </c>
      <c r="G3131" s="3">
        <v>37115.699999999997</v>
      </c>
      <c r="H3131" s="3">
        <v>70801.97</v>
      </c>
      <c r="I3131" s="3">
        <v>22852.12</v>
      </c>
      <c r="J3131" s="3">
        <v>817.2</v>
      </c>
      <c r="K3131" s="3">
        <v>1250.97</v>
      </c>
      <c r="L3131" s="3">
        <v>0</v>
      </c>
      <c r="M3131" s="3"/>
      <c r="N3131" s="3">
        <v>0</v>
      </c>
      <c r="O3131" s="3">
        <v>0.44</v>
      </c>
      <c r="P3131" s="3">
        <v>58607</v>
      </c>
      <c r="Q3131" s="1">
        <v>45078</v>
      </c>
      <c r="R3131" t="s">
        <v>92</v>
      </c>
    </row>
    <row r="3132" spans="1:18" x14ac:dyDescent="0.25">
      <c r="A3132" t="s">
        <v>93</v>
      </c>
      <c r="B3132" t="s">
        <v>94</v>
      </c>
      <c r="C3132" s="3">
        <v>60298</v>
      </c>
      <c r="D3132" s="3">
        <v>60298</v>
      </c>
      <c r="E3132" s="3">
        <v>0</v>
      </c>
      <c r="F3132" s="3">
        <v>1005</v>
      </c>
      <c r="G3132" s="3">
        <v>0</v>
      </c>
      <c r="H3132" s="3">
        <v>70801.97</v>
      </c>
      <c r="I3132" s="3">
        <v>24398.66</v>
      </c>
      <c r="J3132" s="3">
        <v>873.6</v>
      </c>
      <c r="K3132" s="3">
        <v>1335.81</v>
      </c>
      <c r="L3132" s="3">
        <v>0</v>
      </c>
      <c r="M3132" s="3"/>
      <c r="N3132" s="3">
        <v>0</v>
      </c>
      <c r="O3132" s="3">
        <v>0.96</v>
      </c>
      <c r="P3132" s="3">
        <v>98416</v>
      </c>
      <c r="Q3132" s="1">
        <v>45078</v>
      </c>
      <c r="R3132" t="s">
        <v>94</v>
      </c>
    </row>
    <row r="3133" spans="1:18" x14ac:dyDescent="0.25">
      <c r="A3133" t="s">
        <v>95</v>
      </c>
      <c r="B3133" t="s">
        <v>96</v>
      </c>
      <c r="C3133" s="3">
        <v>59324</v>
      </c>
      <c r="D3133" s="3">
        <v>59324</v>
      </c>
      <c r="E3133" s="3">
        <v>0</v>
      </c>
      <c r="F3133" s="3">
        <v>989</v>
      </c>
      <c r="G3133" s="3">
        <v>0</v>
      </c>
      <c r="H3133" s="3">
        <v>70801.97</v>
      </c>
      <c r="I3133" s="3">
        <v>24268.880000000001</v>
      </c>
      <c r="J3133" s="3">
        <v>0</v>
      </c>
      <c r="K3133" s="3">
        <v>1328.57</v>
      </c>
      <c r="L3133" s="3">
        <v>0</v>
      </c>
      <c r="M3133" s="3"/>
      <c r="N3133" s="3">
        <v>0</v>
      </c>
      <c r="O3133" s="3">
        <v>0.57999999999999996</v>
      </c>
      <c r="P3133" s="3">
        <v>97389</v>
      </c>
      <c r="Q3133" s="1">
        <v>45078</v>
      </c>
      <c r="R3133" t="s">
        <v>96</v>
      </c>
    </row>
    <row r="3134" spans="1:18" x14ac:dyDescent="0.25">
      <c r="A3134" t="s">
        <v>97</v>
      </c>
      <c r="B3134" t="s">
        <v>98</v>
      </c>
      <c r="C3134" s="3">
        <v>67667</v>
      </c>
      <c r="D3134" s="3">
        <v>51838.78</v>
      </c>
      <c r="E3134" s="3">
        <v>15828.22</v>
      </c>
      <c r="F3134" s="3">
        <v>2136.81</v>
      </c>
      <c r="G3134" s="3">
        <v>0</v>
      </c>
      <c r="H3134" s="3">
        <v>70801.97</v>
      </c>
      <c r="I3134" s="3">
        <v>29871.06</v>
      </c>
      <c r="J3134" s="3">
        <v>0</v>
      </c>
      <c r="K3134" s="3">
        <v>1043.33</v>
      </c>
      <c r="L3134" s="3">
        <v>3268.65</v>
      </c>
      <c r="M3134" s="3"/>
      <c r="N3134" s="3">
        <v>-5110.99</v>
      </c>
      <c r="O3134" s="3">
        <v>0.95</v>
      </c>
      <c r="P3134" s="3">
        <v>117840</v>
      </c>
      <c r="Q3134" s="1">
        <v>45078</v>
      </c>
      <c r="R3134" t="s">
        <v>2290</v>
      </c>
    </row>
    <row r="3135" spans="1:18" x14ac:dyDescent="0.25">
      <c r="A3135" t="s">
        <v>99</v>
      </c>
      <c r="B3135" t="s">
        <v>100</v>
      </c>
      <c r="C3135" s="3">
        <v>61503</v>
      </c>
      <c r="D3135" s="3">
        <v>61503</v>
      </c>
      <c r="E3135" s="3">
        <v>0</v>
      </c>
      <c r="F3135" s="3">
        <v>0</v>
      </c>
      <c r="G3135" s="3">
        <v>0</v>
      </c>
      <c r="H3135" s="3">
        <v>70801.97</v>
      </c>
      <c r="I3135" s="3">
        <v>20126.73</v>
      </c>
      <c r="J3135" s="3">
        <v>720</v>
      </c>
      <c r="K3135" s="3">
        <v>1101.6199999999999</v>
      </c>
      <c r="L3135" s="3">
        <v>0</v>
      </c>
      <c r="M3135" s="3"/>
      <c r="N3135" s="3">
        <v>-5171.3100000000004</v>
      </c>
      <c r="O3135" s="3">
        <v>0.99</v>
      </c>
      <c r="P3135" s="3">
        <v>87580</v>
      </c>
      <c r="Q3135" s="1">
        <v>45078</v>
      </c>
      <c r="R3135" t="s">
        <v>2291</v>
      </c>
    </row>
    <row r="3136" spans="1:18" x14ac:dyDescent="0.25">
      <c r="A3136" t="s">
        <v>101</v>
      </c>
      <c r="B3136" t="s">
        <v>100</v>
      </c>
      <c r="C3136" s="3">
        <v>85820</v>
      </c>
      <c r="D3136" s="3">
        <v>85820</v>
      </c>
      <c r="E3136" s="3">
        <v>0</v>
      </c>
      <c r="F3136" s="3">
        <v>0</v>
      </c>
      <c r="G3136" s="3">
        <v>0</v>
      </c>
      <c r="H3136" s="3">
        <v>70801.97</v>
      </c>
      <c r="I3136" s="3">
        <v>21046.01</v>
      </c>
      <c r="J3136" s="3">
        <v>0</v>
      </c>
      <c r="K3136" s="3">
        <v>1151.98</v>
      </c>
      <c r="L3136" s="3">
        <v>16587.84</v>
      </c>
      <c r="M3136" s="3"/>
      <c r="N3136" s="3">
        <v>-5224.3999999999996</v>
      </c>
      <c r="O3136" s="3">
        <v>0.6</v>
      </c>
      <c r="P3136" s="3">
        <v>104364</v>
      </c>
      <c r="Q3136" s="1">
        <v>45078</v>
      </c>
      <c r="R3136" t="s">
        <v>2291</v>
      </c>
    </row>
    <row r="3137" spans="1:18" x14ac:dyDescent="0.25">
      <c r="A3137" t="s">
        <v>102</v>
      </c>
      <c r="B3137" t="s">
        <v>1068</v>
      </c>
      <c r="C3137" s="3">
        <v>268632</v>
      </c>
      <c r="D3137" s="3">
        <v>272708</v>
      </c>
      <c r="E3137" s="3">
        <v>0</v>
      </c>
      <c r="F3137" s="3">
        <v>4076</v>
      </c>
      <c r="G3137" s="3">
        <v>4076</v>
      </c>
      <c r="H3137" s="3">
        <v>70801.97</v>
      </c>
      <c r="I3137" s="3">
        <v>21024.38</v>
      </c>
      <c r="J3137" s="3">
        <v>0</v>
      </c>
      <c r="K3137" s="3">
        <v>1150.94</v>
      </c>
      <c r="L3137" s="3">
        <v>0</v>
      </c>
      <c r="M3137" s="3"/>
      <c r="N3137" s="3">
        <v>0</v>
      </c>
      <c r="O3137" s="3">
        <v>0.71</v>
      </c>
      <c r="P3137" s="3">
        <v>92978</v>
      </c>
      <c r="Q3137" s="1">
        <v>45078</v>
      </c>
      <c r="R3137" t="s">
        <v>2680</v>
      </c>
    </row>
    <row r="3138" spans="1:18" x14ac:dyDescent="0.25">
      <c r="A3138" t="s">
        <v>104</v>
      </c>
      <c r="B3138" t="s">
        <v>2013</v>
      </c>
      <c r="C3138" s="3">
        <v>63669</v>
      </c>
      <c r="D3138" s="3">
        <v>63669</v>
      </c>
      <c r="E3138" s="3">
        <v>0</v>
      </c>
      <c r="F3138" s="3">
        <v>1062</v>
      </c>
      <c r="G3138" s="3">
        <v>0</v>
      </c>
      <c r="H3138" s="3">
        <v>70801.97</v>
      </c>
      <c r="I3138" s="3">
        <v>20689.11</v>
      </c>
      <c r="J3138" s="3">
        <v>0</v>
      </c>
      <c r="K3138" s="3">
        <v>1132.6600000000001</v>
      </c>
      <c r="L3138" s="3">
        <v>0</v>
      </c>
      <c r="M3138" s="3"/>
      <c r="N3138" s="3">
        <v>0</v>
      </c>
      <c r="O3138" s="3">
        <v>0.26</v>
      </c>
      <c r="P3138" s="3">
        <v>93686</v>
      </c>
      <c r="Q3138" s="1">
        <v>45078</v>
      </c>
      <c r="R3138" t="s">
        <v>2292</v>
      </c>
    </row>
    <row r="3139" spans="1:18" x14ac:dyDescent="0.25">
      <c r="A3139" t="s">
        <v>106</v>
      </c>
      <c r="B3139" t="s">
        <v>1493</v>
      </c>
      <c r="C3139" s="3">
        <v>120318</v>
      </c>
      <c r="D3139" s="3">
        <v>120318</v>
      </c>
      <c r="E3139" s="3">
        <v>0</v>
      </c>
      <c r="F3139" s="3">
        <v>0</v>
      </c>
      <c r="G3139" s="3">
        <v>0</v>
      </c>
      <c r="H3139" s="3">
        <v>70801.97</v>
      </c>
      <c r="I3139" s="3">
        <v>20278.14</v>
      </c>
      <c r="J3139" s="3">
        <v>724.8</v>
      </c>
      <c r="K3139" s="3">
        <v>1110.25</v>
      </c>
      <c r="L3139" s="3">
        <v>0</v>
      </c>
      <c r="M3139" s="3"/>
      <c r="N3139" s="3">
        <v>20500</v>
      </c>
      <c r="O3139" s="3">
        <v>0.84</v>
      </c>
      <c r="P3139" s="3">
        <v>113416</v>
      </c>
      <c r="Q3139" s="1">
        <v>45078</v>
      </c>
      <c r="R3139" t="s">
        <v>2734</v>
      </c>
    </row>
    <row r="3140" spans="1:18" x14ac:dyDescent="0.25">
      <c r="A3140" t="s">
        <v>108</v>
      </c>
      <c r="B3140" t="s">
        <v>109</v>
      </c>
      <c r="C3140" s="3">
        <v>76987</v>
      </c>
      <c r="D3140" s="3">
        <v>77000</v>
      </c>
      <c r="E3140" s="3">
        <v>0</v>
      </c>
      <c r="F3140" s="3">
        <v>0</v>
      </c>
      <c r="G3140" s="3">
        <v>13</v>
      </c>
      <c r="H3140" s="3">
        <v>70801.97</v>
      </c>
      <c r="I3140" s="3">
        <v>43876.49</v>
      </c>
      <c r="J3140" s="3">
        <v>0</v>
      </c>
      <c r="K3140" s="3">
        <v>2402.2600000000002</v>
      </c>
      <c r="L3140" s="3">
        <v>0</v>
      </c>
      <c r="M3140" s="3"/>
      <c r="N3140" s="3">
        <v>-6529.19</v>
      </c>
      <c r="O3140" s="3">
        <v>0.47</v>
      </c>
      <c r="P3140" s="3">
        <v>110539</v>
      </c>
      <c r="Q3140" s="1">
        <v>45078</v>
      </c>
      <c r="R3140" t="s">
        <v>2293</v>
      </c>
    </row>
    <row r="3141" spans="1:18" x14ac:dyDescent="0.25">
      <c r="A3141" t="s">
        <v>110</v>
      </c>
      <c r="B3141" t="s">
        <v>111</v>
      </c>
      <c r="C3141" s="3">
        <v>98230</v>
      </c>
      <c r="D3141" s="3">
        <v>98230</v>
      </c>
      <c r="E3141" s="3">
        <v>0</v>
      </c>
      <c r="F3141" s="3">
        <v>0</v>
      </c>
      <c r="G3141" s="3">
        <v>0</v>
      </c>
      <c r="H3141" s="3">
        <v>70801.97</v>
      </c>
      <c r="I3141" s="3">
        <v>44255.02</v>
      </c>
      <c r="J3141" s="3">
        <v>0</v>
      </c>
      <c r="K3141" s="3">
        <v>2422.61</v>
      </c>
      <c r="L3141" s="3">
        <v>20901.57</v>
      </c>
      <c r="M3141" s="3"/>
      <c r="N3141" s="3">
        <v>992.27</v>
      </c>
      <c r="O3141" s="3">
        <v>0.56000000000000005</v>
      </c>
      <c r="P3141" s="3">
        <v>139374</v>
      </c>
      <c r="Q3141" s="1">
        <v>45078</v>
      </c>
      <c r="R3141" t="s">
        <v>2294</v>
      </c>
    </row>
    <row r="3142" spans="1:18" x14ac:dyDescent="0.25">
      <c r="A3142" t="s">
        <v>112</v>
      </c>
      <c r="B3142" t="s">
        <v>111</v>
      </c>
      <c r="C3142" s="3">
        <v>61029</v>
      </c>
      <c r="D3142" s="3">
        <v>61029</v>
      </c>
      <c r="E3142" s="3">
        <v>0</v>
      </c>
      <c r="F3142" s="3">
        <v>0</v>
      </c>
      <c r="G3142" s="3">
        <v>0</v>
      </c>
      <c r="H3142" s="3">
        <v>70801.97</v>
      </c>
      <c r="I3142" s="3">
        <v>26161.51</v>
      </c>
      <c r="J3142" s="3">
        <v>0</v>
      </c>
      <c r="K3142" s="3">
        <v>1431.7</v>
      </c>
      <c r="L3142" s="3">
        <v>0</v>
      </c>
      <c r="M3142" s="3"/>
      <c r="N3142" s="3">
        <v>-5516.36</v>
      </c>
      <c r="O3142" s="3">
        <v>0.18</v>
      </c>
      <c r="P3142" s="3">
        <v>92879</v>
      </c>
      <c r="Q3142" s="1">
        <v>45078</v>
      </c>
      <c r="R3142" t="s">
        <v>2294</v>
      </c>
    </row>
    <row r="3143" spans="1:18" x14ac:dyDescent="0.25">
      <c r="A3143" t="s">
        <v>1246</v>
      </c>
      <c r="B3143" t="s">
        <v>114</v>
      </c>
      <c r="C3143" s="3">
        <v>79599</v>
      </c>
      <c r="D3143" s="3">
        <v>0</v>
      </c>
      <c r="E3143" s="3">
        <v>79599</v>
      </c>
      <c r="F3143" s="3">
        <v>10745.87</v>
      </c>
      <c r="G3143" s="3">
        <v>0</v>
      </c>
      <c r="H3143" s="3">
        <v>70801.97</v>
      </c>
      <c r="I3143" s="3">
        <v>31212.12</v>
      </c>
      <c r="J3143" s="3">
        <v>180</v>
      </c>
      <c r="K3143" s="3">
        <v>2777.86</v>
      </c>
      <c r="L3143" s="3">
        <v>0</v>
      </c>
      <c r="M3143" s="3"/>
      <c r="N3143" s="3">
        <v>6945</v>
      </c>
      <c r="O3143" s="3">
        <v>0.18</v>
      </c>
      <c r="P3143" s="3">
        <v>202262</v>
      </c>
      <c r="Q3143" s="1">
        <v>45078</v>
      </c>
      <c r="R3143" t="s">
        <v>2295</v>
      </c>
    </row>
    <row r="3144" spans="1:18" x14ac:dyDescent="0.25">
      <c r="A3144" t="s">
        <v>115</v>
      </c>
      <c r="B3144" t="s">
        <v>116</v>
      </c>
      <c r="C3144" s="3">
        <v>63608</v>
      </c>
      <c r="D3144" s="3">
        <v>63608</v>
      </c>
      <c r="E3144" s="3">
        <v>0</v>
      </c>
      <c r="F3144" s="3">
        <v>0</v>
      </c>
      <c r="G3144" s="3">
        <v>0</v>
      </c>
      <c r="H3144" s="3">
        <v>70801.97</v>
      </c>
      <c r="I3144" s="3">
        <v>28757.11</v>
      </c>
      <c r="J3144" s="3">
        <v>1028.4000000000001</v>
      </c>
      <c r="K3144" s="3">
        <v>786.38</v>
      </c>
      <c r="L3144" s="3">
        <v>0</v>
      </c>
      <c r="M3144" s="3"/>
      <c r="N3144" s="3">
        <v>-5664.75</v>
      </c>
      <c r="O3144" s="3">
        <v>0.89</v>
      </c>
      <c r="P3144" s="3">
        <v>95710</v>
      </c>
      <c r="Q3144" s="1">
        <v>45078</v>
      </c>
      <c r="R3144" t="s">
        <v>2296</v>
      </c>
    </row>
    <row r="3145" spans="1:18" x14ac:dyDescent="0.25">
      <c r="A3145" t="s">
        <v>117</v>
      </c>
      <c r="B3145" t="s">
        <v>116</v>
      </c>
      <c r="C3145" s="3">
        <v>63260</v>
      </c>
      <c r="D3145" s="3">
        <v>63260</v>
      </c>
      <c r="E3145" s="3">
        <v>0</v>
      </c>
      <c r="F3145" s="3">
        <v>0</v>
      </c>
      <c r="G3145" s="3">
        <v>0</v>
      </c>
      <c r="H3145" s="3">
        <v>70801.97</v>
      </c>
      <c r="I3145" s="3">
        <v>27545.83</v>
      </c>
      <c r="J3145" s="3">
        <v>984</v>
      </c>
      <c r="K3145" s="3">
        <v>1508.27</v>
      </c>
      <c r="L3145" s="3">
        <v>0</v>
      </c>
      <c r="M3145" s="3"/>
      <c r="N3145" s="3">
        <v>-5595.99</v>
      </c>
      <c r="O3145" s="3">
        <v>0.92</v>
      </c>
      <c r="P3145" s="3">
        <v>95245</v>
      </c>
      <c r="Q3145" s="1">
        <v>45078</v>
      </c>
      <c r="R3145" t="s">
        <v>2296</v>
      </c>
    </row>
    <row r="3146" spans="1:18" x14ac:dyDescent="0.25">
      <c r="A3146" t="s">
        <v>118</v>
      </c>
      <c r="B3146" t="s">
        <v>119</v>
      </c>
      <c r="C3146" s="3">
        <v>62738</v>
      </c>
      <c r="D3146" s="3">
        <v>63784</v>
      </c>
      <c r="E3146" s="3">
        <v>0</v>
      </c>
      <c r="F3146" s="3">
        <v>1046</v>
      </c>
      <c r="G3146" s="3">
        <v>1046</v>
      </c>
      <c r="H3146" s="3">
        <v>70801.97</v>
      </c>
      <c r="I3146" s="3">
        <v>26988.86</v>
      </c>
      <c r="J3146" s="3">
        <v>963.6</v>
      </c>
      <c r="K3146" s="3">
        <v>1477.22</v>
      </c>
      <c r="L3146" s="3">
        <v>0</v>
      </c>
      <c r="M3146" s="3"/>
      <c r="N3146" s="3">
        <v>0</v>
      </c>
      <c r="O3146" s="3">
        <v>0.35</v>
      </c>
      <c r="P3146" s="3">
        <v>100232</v>
      </c>
      <c r="Q3146" s="1">
        <v>45078</v>
      </c>
      <c r="R3146" t="s">
        <v>119</v>
      </c>
    </row>
    <row r="3147" spans="1:18" x14ac:dyDescent="0.25">
      <c r="A3147" t="s">
        <v>120</v>
      </c>
      <c r="B3147" t="s">
        <v>119</v>
      </c>
      <c r="C3147" s="3">
        <v>58783</v>
      </c>
      <c r="D3147" s="3">
        <v>59763</v>
      </c>
      <c r="E3147" s="3">
        <v>0</v>
      </c>
      <c r="F3147" s="3">
        <v>980</v>
      </c>
      <c r="G3147" s="3">
        <v>980</v>
      </c>
      <c r="H3147" s="3">
        <v>70801.97</v>
      </c>
      <c r="I3147" s="3">
        <v>22765.599999999999</v>
      </c>
      <c r="J3147" s="3">
        <v>813.6</v>
      </c>
      <c r="K3147" s="3">
        <v>1246.1400000000001</v>
      </c>
      <c r="L3147" s="3">
        <v>0</v>
      </c>
      <c r="M3147" s="3"/>
      <c r="N3147" s="3">
        <v>0</v>
      </c>
      <c r="O3147" s="3">
        <v>0.69</v>
      </c>
      <c r="P3147" s="3">
        <v>95628</v>
      </c>
      <c r="Q3147" s="1">
        <v>45078</v>
      </c>
      <c r="R3147" t="s">
        <v>119</v>
      </c>
    </row>
    <row r="3148" spans="1:18" x14ac:dyDescent="0.25">
      <c r="A3148" t="s">
        <v>121</v>
      </c>
      <c r="B3148" t="s">
        <v>2015</v>
      </c>
      <c r="C3148" s="3">
        <v>74664</v>
      </c>
      <c r="D3148" s="3">
        <v>75521.14</v>
      </c>
      <c r="E3148" s="3">
        <v>0</v>
      </c>
      <c r="F3148" s="3">
        <v>9945.89</v>
      </c>
      <c r="G3148" s="3">
        <v>857.14</v>
      </c>
      <c r="H3148" s="3">
        <v>70801.97</v>
      </c>
      <c r="I3148" s="3">
        <v>33580.61</v>
      </c>
      <c r="J3148" s="3">
        <v>0</v>
      </c>
      <c r="K3148" s="3">
        <v>1838.34</v>
      </c>
      <c r="L3148" s="3">
        <v>0</v>
      </c>
      <c r="M3148" s="3"/>
      <c r="N3148" s="3">
        <v>0</v>
      </c>
      <c r="O3148" s="3">
        <v>0.33</v>
      </c>
      <c r="P3148" s="3">
        <v>115310</v>
      </c>
      <c r="Q3148" s="1">
        <v>45078</v>
      </c>
      <c r="R3148" t="s">
        <v>122</v>
      </c>
    </row>
    <row r="3149" spans="1:18" x14ac:dyDescent="0.25">
      <c r="A3149" t="s">
        <v>123</v>
      </c>
      <c r="B3149" t="s">
        <v>124</v>
      </c>
      <c r="C3149" s="3">
        <v>69015</v>
      </c>
      <c r="D3149" s="3">
        <v>69015</v>
      </c>
      <c r="E3149" s="3">
        <v>0</v>
      </c>
      <c r="F3149" s="3">
        <v>0</v>
      </c>
      <c r="G3149" s="3">
        <v>0</v>
      </c>
      <c r="H3149" s="3">
        <v>70801.97</v>
      </c>
      <c r="I3149" s="3">
        <v>33688.76</v>
      </c>
      <c r="J3149" s="3">
        <v>1204.8</v>
      </c>
      <c r="K3149" s="3">
        <v>1844.55</v>
      </c>
      <c r="L3149" s="3">
        <v>0</v>
      </c>
      <c r="M3149" s="3"/>
      <c r="N3149" s="3">
        <v>-5947.07</v>
      </c>
      <c r="O3149" s="3">
        <v>0.99</v>
      </c>
      <c r="P3149" s="3">
        <v>101594</v>
      </c>
      <c r="Q3149" s="1">
        <v>45078</v>
      </c>
      <c r="R3149" t="s">
        <v>2297</v>
      </c>
    </row>
    <row r="3150" spans="1:18" x14ac:dyDescent="0.25">
      <c r="A3150" t="s">
        <v>125</v>
      </c>
      <c r="B3150" t="s">
        <v>1075</v>
      </c>
      <c r="C3150" s="3">
        <v>147165</v>
      </c>
      <c r="D3150" s="3">
        <v>149533</v>
      </c>
      <c r="E3150" s="3">
        <v>0</v>
      </c>
      <c r="F3150" s="3">
        <v>19174.939999999999</v>
      </c>
      <c r="G3150" s="3">
        <v>2368</v>
      </c>
      <c r="H3150" s="3">
        <v>70801.97</v>
      </c>
      <c r="I3150" s="3">
        <v>33796.910000000003</v>
      </c>
      <c r="J3150" s="3">
        <v>1207.2</v>
      </c>
      <c r="K3150" s="3">
        <v>1850.06</v>
      </c>
      <c r="L3150" s="3">
        <v>0</v>
      </c>
      <c r="M3150" s="3"/>
      <c r="N3150" s="3">
        <v>0</v>
      </c>
      <c r="O3150" s="3">
        <v>0.92</v>
      </c>
      <c r="P3150" s="3">
        <v>124464</v>
      </c>
      <c r="Q3150" s="1">
        <v>45078</v>
      </c>
      <c r="R3150" t="s">
        <v>126</v>
      </c>
    </row>
    <row r="3151" spans="1:18" x14ac:dyDescent="0.25">
      <c r="A3151" t="s">
        <v>127</v>
      </c>
      <c r="B3151" t="s">
        <v>128</v>
      </c>
      <c r="C3151" s="3">
        <v>80503</v>
      </c>
      <c r="D3151" s="3">
        <v>80503</v>
      </c>
      <c r="E3151" s="3">
        <v>0</v>
      </c>
      <c r="F3151" s="3">
        <v>0</v>
      </c>
      <c r="G3151" s="3">
        <v>0</v>
      </c>
      <c r="H3151" s="3">
        <v>70801.97</v>
      </c>
      <c r="I3151" s="3">
        <v>40069.61</v>
      </c>
      <c r="J3151" s="3">
        <v>0</v>
      </c>
      <c r="K3151" s="3">
        <v>2193.59</v>
      </c>
      <c r="L3151" s="3">
        <v>0</v>
      </c>
      <c r="M3151" s="3"/>
      <c r="N3151" s="3">
        <v>633.58000000000004</v>
      </c>
      <c r="O3151" s="3">
        <v>0.25</v>
      </c>
      <c r="P3151" s="3">
        <v>113699</v>
      </c>
      <c r="Q3151" s="1">
        <v>45078</v>
      </c>
      <c r="R3151" t="s">
        <v>2298</v>
      </c>
    </row>
    <row r="3152" spans="1:18" x14ac:dyDescent="0.25">
      <c r="A3152" t="s">
        <v>1076</v>
      </c>
      <c r="B3152" t="s">
        <v>130</v>
      </c>
      <c r="C3152" s="3">
        <v>547678</v>
      </c>
      <c r="D3152" s="3">
        <v>0</v>
      </c>
      <c r="E3152" s="3">
        <v>468410.38</v>
      </c>
      <c r="F3152" s="3">
        <v>142503.01999999999</v>
      </c>
      <c r="G3152" s="3">
        <v>0</v>
      </c>
      <c r="H3152" s="3">
        <v>70801.97</v>
      </c>
      <c r="I3152" s="3">
        <v>40913.18</v>
      </c>
      <c r="J3152" s="3">
        <v>145.19999999999999</v>
      </c>
      <c r="K3152" s="3">
        <v>2239.81</v>
      </c>
      <c r="L3152" s="3">
        <v>0</v>
      </c>
      <c r="M3152" s="3"/>
      <c r="N3152" s="3">
        <v>0</v>
      </c>
      <c r="O3152" s="3">
        <v>0.44</v>
      </c>
      <c r="P3152" s="3">
        <v>725014</v>
      </c>
      <c r="Q3152" s="1">
        <v>45078</v>
      </c>
      <c r="R3152" t="s">
        <v>130</v>
      </c>
    </row>
    <row r="3153" spans="1:18" x14ac:dyDescent="0.25">
      <c r="A3153" t="s">
        <v>131</v>
      </c>
      <c r="B3153" t="s">
        <v>109</v>
      </c>
      <c r="C3153" s="3">
        <v>71331</v>
      </c>
      <c r="D3153" s="3">
        <v>71344</v>
      </c>
      <c r="E3153" s="3">
        <v>0</v>
      </c>
      <c r="F3153" s="3">
        <v>0</v>
      </c>
      <c r="G3153" s="3">
        <v>13</v>
      </c>
      <c r="H3153" s="3">
        <v>70801.97</v>
      </c>
      <c r="I3153" s="3">
        <v>37484.82</v>
      </c>
      <c r="J3153" s="3">
        <v>133.19999999999999</v>
      </c>
      <c r="K3153" s="3">
        <v>2052.1799999999998</v>
      </c>
      <c r="L3153" s="3">
        <v>0</v>
      </c>
      <c r="M3153" s="3"/>
      <c r="N3153" s="3">
        <v>-6163.63</v>
      </c>
      <c r="O3153" s="3">
        <v>0.46</v>
      </c>
      <c r="P3153" s="3">
        <v>104296</v>
      </c>
      <c r="Q3153" s="1">
        <v>45078</v>
      </c>
      <c r="R3153" t="s">
        <v>2293</v>
      </c>
    </row>
    <row r="3154" spans="1:18" x14ac:dyDescent="0.25">
      <c r="A3154" t="s">
        <v>132</v>
      </c>
      <c r="B3154" t="s">
        <v>133</v>
      </c>
      <c r="C3154" s="3">
        <v>72504</v>
      </c>
      <c r="D3154" s="3">
        <v>72504</v>
      </c>
      <c r="E3154" s="3">
        <v>0</v>
      </c>
      <c r="F3154" s="3">
        <v>0</v>
      </c>
      <c r="G3154" s="3">
        <v>0</v>
      </c>
      <c r="H3154" s="3">
        <v>70801.97</v>
      </c>
      <c r="I3154" s="3">
        <v>31190.49</v>
      </c>
      <c r="J3154" s="3">
        <v>0</v>
      </c>
      <c r="K3154" s="3">
        <v>1707.27</v>
      </c>
      <c r="L3154" s="3">
        <v>0</v>
      </c>
      <c r="M3154" s="3"/>
      <c r="N3154" s="3">
        <v>16226.04</v>
      </c>
      <c r="O3154" s="3">
        <v>0.23</v>
      </c>
      <c r="P3154" s="3">
        <v>119926</v>
      </c>
      <c r="Q3154" s="1">
        <v>45078</v>
      </c>
      <c r="R3154" t="s">
        <v>2299</v>
      </c>
    </row>
    <row r="3155" spans="1:18" x14ac:dyDescent="0.25">
      <c r="A3155" t="s">
        <v>134</v>
      </c>
      <c r="B3155" t="s">
        <v>133</v>
      </c>
      <c r="C3155" s="3">
        <v>67605</v>
      </c>
      <c r="D3155" s="3">
        <v>67605</v>
      </c>
      <c r="E3155" s="3">
        <v>0</v>
      </c>
      <c r="F3155" s="3">
        <v>0</v>
      </c>
      <c r="G3155" s="3">
        <v>0</v>
      </c>
      <c r="H3155" s="3">
        <v>70801.97</v>
      </c>
      <c r="I3155" s="3">
        <v>32185.47</v>
      </c>
      <c r="J3155" s="3">
        <v>1149.5999999999999</v>
      </c>
      <c r="K3155" s="3">
        <v>1762.11</v>
      </c>
      <c r="L3155" s="3">
        <v>0</v>
      </c>
      <c r="M3155" s="3"/>
      <c r="N3155" s="3">
        <v>-5860.81</v>
      </c>
      <c r="O3155" s="3">
        <v>0.66</v>
      </c>
      <c r="P3155" s="3">
        <v>100039</v>
      </c>
      <c r="Q3155" s="1">
        <v>45078</v>
      </c>
      <c r="R3155" t="s">
        <v>2299</v>
      </c>
    </row>
    <row r="3156" spans="1:18" x14ac:dyDescent="0.25">
      <c r="A3156" t="s">
        <v>135</v>
      </c>
      <c r="B3156" t="s">
        <v>109</v>
      </c>
      <c r="C3156" s="3">
        <v>64643</v>
      </c>
      <c r="D3156" s="3">
        <v>64656</v>
      </c>
      <c r="E3156" s="3">
        <v>0</v>
      </c>
      <c r="F3156" s="3">
        <v>0</v>
      </c>
      <c r="G3156" s="3">
        <v>13</v>
      </c>
      <c r="H3156" s="3">
        <v>70801.97</v>
      </c>
      <c r="I3156" s="3">
        <v>28897.71</v>
      </c>
      <c r="J3156" s="3">
        <v>1149.5999999999999</v>
      </c>
      <c r="K3156" s="3">
        <v>1582.07</v>
      </c>
      <c r="L3156" s="3">
        <v>0</v>
      </c>
      <c r="M3156" s="3"/>
      <c r="N3156" s="3">
        <v>-5673.2</v>
      </c>
      <c r="O3156" s="3">
        <v>0.85</v>
      </c>
      <c r="P3156" s="3">
        <v>96746</v>
      </c>
      <c r="Q3156" s="1">
        <v>45078</v>
      </c>
      <c r="R3156" t="s">
        <v>2293</v>
      </c>
    </row>
    <row r="3157" spans="1:18" x14ac:dyDescent="0.25">
      <c r="A3157" t="s">
        <v>136</v>
      </c>
      <c r="B3157" t="s">
        <v>1077</v>
      </c>
      <c r="C3157" s="3">
        <v>75827</v>
      </c>
      <c r="D3157" s="3">
        <v>75827</v>
      </c>
      <c r="E3157" s="3">
        <v>0</v>
      </c>
      <c r="F3157" s="3">
        <v>0</v>
      </c>
      <c r="G3157" s="3">
        <v>0</v>
      </c>
      <c r="H3157" s="3">
        <v>70801.97</v>
      </c>
      <c r="I3157" s="3">
        <v>41443.120000000003</v>
      </c>
      <c r="J3157" s="3">
        <v>1032</v>
      </c>
      <c r="K3157" s="3">
        <v>2269.12</v>
      </c>
      <c r="L3157" s="3">
        <v>0</v>
      </c>
      <c r="M3157" s="3"/>
      <c r="N3157" s="3">
        <v>-6390.44</v>
      </c>
      <c r="O3157" s="3">
        <v>0.23</v>
      </c>
      <c r="P3157" s="3">
        <v>109156</v>
      </c>
      <c r="Q3157" s="1">
        <v>45078</v>
      </c>
      <c r="R3157" t="s">
        <v>137</v>
      </c>
    </row>
    <row r="3158" spans="1:18" x14ac:dyDescent="0.25">
      <c r="A3158" t="s">
        <v>138</v>
      </c>
      <c r="B3158" t="s">
        <v>139</v>
      </c>
      <c r="C3158" s="3">
        <v>56411</v>
      </c>
      <c r="D3158" s="3">
        <v>56411</v>
      </c>
      <c r="E3158" s="3">
        <v>0</v>
      </c>
      <c r="F3158" s="3">
        <v>0</v>
      </c>
      <c r="G3158" s="3">
        <v>0</v>
      </c>
      <c r="H3158" s="3">
        <v>70801.97</v>
      </c>
      <c r="I3158" s="3">
        <v>21035.19</v>
      </c>
      <c r="J3158" s="3">
        <v>0</v>
      </c>
      <c r="K3158" s="3">
        <v>1151.6300000000001</v>
      </c>
      <c r="L3158" s="3">
        <v>0</v>
      </c>
      <c r="M3158" s="3"/>
      <c r="N3158" s="3">
        <v>-5223.79</v>
      </c>
      <c r="O3158" s="3">
        <v>0</v>
      </c>
      <c r="P3158" s="3">
        <v>87765</v>
      </c>
      <c r="Q3158" s="1">
        <v>45078</v>
      </c>
      <c r="R3158" t="s">
        <v>2300</v>
      </c>
    </row>
    <row r="3159" spans="1:18" x14ac:dyDescent="0.25">
      <c r="A3159" t="s">
        <v>1522</v>
      </c>
      <c r="B3159" t="s">
        <v>141</v>
      </c>
      <c r="C3159" s="3">
        <v>64577</v>
      </c>
      <c r="D3159" s="3">
        <v>65640</v>
      </c>
      <c r="E3159" s="3">
        <v>0</v>
      </c>
      <c r="F3159" s="3">
        <v>0</v>
      </c>
      <c r="G3159" s="3">
        <v>1063</v>
      </c>
      <c r="H3159" s="3">
        <v>70801.97</v>
      </c>
      <c r="I3159" s="3">
        <v>23219.83</v>
      </c>
      <c r="J3159" s="3">
        <v>830.4</v>
      </c>
      <c r="K3159" s="3">
        <v>1270.97</v>
      </c>
      <c r="L3159" s="3">
        <v>0</v>
      </c>
      <c r="M3159" s="3"/>
      <c r="N3159" s="3">
        <v>-5348.06</v>
      </c>
      <c r="O3159" s="3">
        <v>0.89</v>
      </c>
      <c r="P3159" s="3">
        <v>89713</v>
      </c>
      <c r="Q3159" s="1">
        <v>45078</v>
      </c>
      <c r="R3159" t="s">
        <v>2301</v>
      </c>
    </row>
    <row r="3160" spans="1:18" x14ac:dyDescent="0.25">
      <c r="A3160" t="s">
        <v>142</v>
      </c>
      <c r="B3160" t="s">
        <v>1249</v>
      </c>
      <c r="C3160" s="3">
        <v>4285830</v>
      </c>
      <c r="D3160" s="3">
        <v>0</v>
      </c>
      <c r="E3160" s="3">
        <v>2583125.16</v>
      </c>
      <c r="F3160" s="3" t="s">
        <v>72</v>
      </c>
      <c r="G3160" s="3">
        <v>0</v>
      </c>
      <c r="H3160" s="3">
        <v>70801.97</v>
      </c>
      <c r="I3160" s="3">
        <v>46212.54</v>
      </c>
      <c r="J3160" s="3">
        <v>163.19999999999999</v>
      </c>
      <c r="K3160" s="3">
        <v>2530.2199999999998</v>
      </c>
      <c r="L3160" s="3">
        <v>0</v>
      </c>
      <c r="M3160" s="3"/>
      <c r="N3160" s="3">
        <v>0</v>
      </c>
      <c r="O3160" s="3">
        <v>0.17</v>
      </c>
      <c r="P3160" s="3">
        <v>4754260</v>
      </c>
      <c r="Q3160" s="1">
        <v>45078</v>
      </c>
      <c r="R3160" t="s">
        <v>2302</v>
      </c>
    </row>
    <row r="3161" spans="1:18" x14ac:dyDescent="0.25">
      <c r="A3161" t="s">
        <v>144</v>
      </c>
      <c r="B3161" t="s">
        <v>145</v>
      </c>
      <c r="C3161" s="3">
        <v>74837</v>
      </c>
      <c r="D3161" s="3">
        <v>74837</v>
      </c>
      <c r="E3161" s="3">
        <v>0</v>
      </c>
      <c r="F3161" s="3">
        <v>1248</v>
      </c>
      <c r="G3161" s="3">
        <v>0</v>
      </c>
      <c r="H3161" s="3">
        <v>70801.97</v>
      </c>
      <c r="I3161" s="3">
        <v>41356.6</v>
      </c>
      <c r="J3161" s="3">
        <v>146.4</v>
      </c>
      <c r="K3161" s="3">
        <v>2263.9499999999998</v>
      </c>
      <c r="L3161" s="3">
        <v>0</v>
      </c>
      <c r="M3161" s="3"/>
      <c r="N3161" s="3">
        <v>0</v>
      </c>
      <c r="O3161" s="3">
        <v>0.08</v>
      </c>
      <c r="P3161" s="3">
        <v>115817</v>
      </c>
      <c r="Q3161" s="1">
        <v>45078</v>
      </c>
      <c r="R3161" t="s">
        <v>145</v>
      </c>
    </row>
    <row r="3162" spans="1:18" x14ac:dyDescent="0.25">
      <c r="A3162" t="s">
        <v>146</v>
      </c>
      <c r="B3162" t="s">
        <v>2019</v>
      </c>
      <c r="C3162" s="3">
        <v>51351</v>
      </c>
      <c r="D3162" s="3">
        <v>52207</v>
      </c>
      <c r="E3162" s="3">
        <v>0</v>
      </c>
      <c r="F3162" s="3">
        <v>0</v>
      </c>
      <c r="G3162" s="3">
        <v>856</v>
      </c>
      <c r="H3162" s="3">
        <v>70801.97</v>
      </c>
      <c r="I3162" s="3">
        <v>15011.23</v>
      </c>
      <c r="J3162" s="3">
        <v>537.6</v>
      </c>
      <c r="K3162" s="3">
        <v>821.91</v>
      </c>
      <c r="L3162" s="3">
        <v>0</v>
      </c>
      <c r="M3162" s="3"/>
      <c r="N3162" s="3">
        <v>-4879.3500000000004</v>
      </c>
      <c r="O3162" s="3">
        <v>0.64</v>
      </c>
      <c r="P3162" s="3">
        <v>81438</v>
      </c>
      <c r="Q3162" s="1">
        <v>45078</v>
      </c>
      <c r="R3162" t="s">
        <v>1332</v>
      </c>
    </row>
    <row r="3163" spans="1:18" x14ac:dyDescent="0.25">
      <c r="A3163" t="s">
        <v>148</v>
      </c>
      <c r="B3163" t="s">
        <v>149</v>
      </c>
      <c r="C3163" s="3">
        <v>251398</v>
      </c>
      <c r="D3163" s="3">
        <v>251398</v>
      </c>
      <c r="E3163" s="3">
        <v>0</v>
      </c>
      <c r="F3163" s="3">
        <v>3913</v>
      </c>
      <c r="G3163" s="3">
        <v>0</v>
      </c>
      <c r="H3163" s="3">
        <v>70801.97</v>
      </c>
      <c r="I3163" s="3">
        <v>14513.74</v>
      </c>
      <c r="J3163" s="3">
        <v>519.6</v>
      </c>
      <c r="K3163" s="3">
        <v>794.66</v>
      </c>
      <c r="L3163" s="3">
        <v>0</v>
      </c>
      <c r="M3163" s="3"/>
      <c r="N3163" s="3">
        <v>0</v>
      </c>
      <c r="O3163" s="3">
        <v>0.03</v>
      </c>
      <c r="P3163" s="3">
        <v>90543</v>
      </c>
      <c r="Q3163" s="1">
        <v>45078</v>
      </c>
      <c r="R3163" t="s">
        <v>149</v>
      </c>
    </row>
    <row r="3164" spans="1:18" x14ac:dyDescent="0.25">
      <c r="A3164" t="s">
        <v>150</v>
      </c>
      <c r="B3164" t="s">
        <v>1080</v>
      </c>
      <c r="C3164" s="3">
        <v>60789</v>
      </c>
      <c r="D3164" s="3">
        <v>60789</v>
      </c>
      <c r="E3164" s="3">
        <v>0</v>
      </c>
      <c r="F3164" s="3">
        <v>0</v>
      </c>
      <c r="G3164" s="3">
        <v>0</v>
      </c>
      <c r="H3164" s="3">
        <v>70801.97</v>
      </c>
      <c r="I3164" s="3">
        <v>24906.97</v>
      </c>
      <c r="J3164" s="3">
        <v>890.4</v>
      </c>
      <c r="K3164" s="3">
        <v>1363.75</v>
      </c>
      <c r="L3164" s="3">
        <v>0</v>
      </c>
      <c r="M3164" s="3"/>
      <c r="N3164" s="3">
        <v>-5445.18</v>
      </c>
      <c r="O3164" s="3">
        <v>0.09</v>
      </c>
      <c r="P3164" s="3">
        <v>92518</v>
      </c>
      <c r="Q3164" s="1">
        <v>45078</v>
      </c>
      <c r="R3164" t="s">
        <v>1250</v>
      </c>
    </row>
    <row r="3165" spans="1:18" x14ac:dyDescent="0.25">
      <c r="A3165" t="s">
        <v>1524</v>
      </c>
      <c r="B3165" t="s">
        <v>1063</v>
      </c>
      <c r="C3165" s="3">
        <v>53919</v>
      </c>
      <c r="D3165" s="3">
        <v>54776.14</v>
      </c>
      <c r="E3165" s="3">
        <v>0</v>
      </c>
      <c r="F3165" s="3">
        <v>7174.66</v>
      </c>
      <c r="G3165" s="3">
        <v>857.14</v>
      </c>
      <c r="H3165" s="3">
        <v>70801.97</v>
      </c>
      <c r="I3165" s="3">
        <v>12242.59</v>
      </c>
      <c r="J3165" s="3">
        <v>0</v>
      </c>
      <c r="K3165" s="3">
        <v>587.72</v>
      </c>
      <c r="L3165" s="3">
        <v>0</v>
      </c>
      <c r="M3165" s="3"/>
      <c r="N3165" s="3">
        <v>0</v>
      </c>
      <c r="O3165" s="3">
        <v>0.2</v>
      </c>
      <c r="P3165" s="3">
        <v>89950</v>
      </c>
      <c r="Q3165" s="1">
        <v>45078</v>
      </c>
      <c r="R3165" t="s">
        <v>83</v>
      </c>
    </row>
    <row r="3166" spans="1:18" x14ac:dyDescent="0.25">
      <c r="A3166" t="s">
        <v>153</v>
      </c>
      <c r="B3166" t="s">
        <v>1063</v>
      </c>
      <c r="C3166" s="3">
        <v>83857</v>
      </c>
      <c r="D3166" s="3">
        <v>84714.14</v>
      </c>
      <c r="E3166" s="3">
        <v>0</v>
      </c>
      <c r="F3166" s="3">
        <v>11174.15</v>
      </c>
      <c r="G3166" s="3">
        <v>857.14</v>
      </c>
      <c r="H3166" s="3">
        <v>70801.97</v>
      </c>
      <c r="I3166" s="3">
        <v>43076.18</v>
      </c>
      <c r="J3166" s="3">
        <v>0</v>
      </c>
      <c r="K3166" s="3">
        <v>2358.11</v>
      </c>
      <c r="L3166" s="3">
        <v>0</v>
      </c>
      <c r="M3166" s="3"/>
      <c r="N3166" s="3">
        <v>0</v>
      </c>
      <c r="O3166" s="3">
        <v>0.73</v>
      </c>
      <c r="P3166" s="3">
        <v>126554</v>
      </c>
      <c r="Q3166" s="1">
        <v>45078</v>
      </c>
      <c r="R3166" t="s">
        <v>83</v>
      </c>
    </row>
    <row r="3167" spans="1:18" x14ac:dyDescent="0.25">
      <c r="A3167" t="s">
        <v>154</v>
      </c>
      <c r="B3167" t="s">
        <v>1080</v>
      </c>
      <c r="C3167" s="3">
        <v>60801</v>
      </c>
      <c r="D3167" s="3">
        <v>60801</v>
      </c>
      <c r="E3167" s="3">
        <v>0</v>
      </c>
      <c r="F3167" s="3">
        <v>0</v>
      </c>
      <c r="G3167" s="3">
        <v>0</v>
      </c>
      <c r="H3167" s="3">
        <v>70801.97</v>
      </c>
      <c r="I3167" s="3">
        <v>24906.97</v>
      </c>
      <c r="J3167" s="3">
        <v>902.4</v>
      </c>
      <c r="K3167" s="3">
        <v>1363.75</v>
      </c>
      <c r="L3167" s="3">
        <v>0</v>
      </c>
      <c r="M3167" s="3"/>
      <c r="N3167" s="3">
        <v>1499.82</v>
      </c>
      <c r="O3167" s="3">
        <v>0.09</v>
      </c>
      <c r="P3167" s="3">
        <v>99475</v>
      </c>
      <c r="Q3167" s="1">
        <v>45078</v>
      </c>
      <c r="R3167" t="s">
        <v>1250</v>
      </c>
    </row>
    <row r="3168" spans="1:18" x14ac:dyDescent="0.25">
      <c r="A3168" t="s">
        <v>155</v>
      </c>
      <c r="B3168" t="s">
        <v>1081</v>
      </c>
      <c r="C3168" s="3">
        <v>307927</v>
      </c>
      <c r="D3168" s="3">
        <v>307927</v>
      </c>
      <c r="E3168" s="3">
        <v>0</v>
      </c>
      <c r="F3168" s="3">
        <v>4789</v>
      </c>
      <c r="G3168" s="3">
        <v>0</v>
      </c>
      <c r="H3168" s="3">
        <v>70801.97</v>
      </c>
      <c r="I3168" s="3">
        <v>25144.9</v>
      </c>
      <c r="J3168" s="3">
        <v>0</v>
      </c>
      <c r="K3168" s="3">
        <v>1376.86</v>
      </c>
      <c r="L3168" s="3">
        <v>0</v>
      </c>
      <c r="M3168" s="3"/>
      <c r="N3168" s="3">
        <v>22627.71</v>
      </c>
      <c r="O3168" s="3">
        <v>0.56000000000000005</v>
      </c>
      <c r="P3168" s="3">
        <v>124741</v>
      </c>
      <c r="Q3168" s="1">
        <v>45078</v>
      </c>
      <c r="R3168" t="s">
        <v>149</v>
      </c>
    </row>
    <row r="3169" spans="1:18" x14ac:dyDescent="0.25">
      <c r="A3169" t="s">
        <v>156</v>
      </c>
      <c r="B3169" t="s">
        <v>1075</v>
      </c>
      <c r="C3169" s="3">
        <v>144126</v>
      </c>
      <c r="D3169" s="3">
        <v>146445</v>
      </c>
      <c r="E3169" s="3">
        <v>0</v>
      </c>
      <c r="F3169" s="3">
        <v>18777.599999999999</v>
      </c>
      <c r="G3169" s="3">
        <v>2319</v>
      </c>
      <c r="H3169" s="3">
        <v>70801.97</v>
      </c>
      <c r="I3169" s="3">
        <v>32066.5</v>
      </c>
      <c r="J3169" s="3">
        <v>1146</v>
      </c>
      <c r="K3169" s="3">
        <v>1755.22</v>
      </c>
      <c r="L3169" s="3">
        <v>0</v>
      </c>
      <c r="M3169" s="3"/>
      <c r="N3169" s="3">
        <v>0</v>
      </c>
      <c r="O3169" s="3">
        <v>0.71</v>
      </c>
      <c r="P3169" s="3">
        <v>122229</v>
      </c>
      <c r="Q3169" s="1">
        <v>45078</v>
      </c>
      <c r="R3169" t="s">
        <v>126</v>
      </c>
    </row>
    <row r="3170" spans="1:18" x14ac:dyDescent="0.25">
      <c r="A3170" t="s">
        <v>157</v>
      </c>
      <c r="B3170" t="s">
        <v>1251</v>
      </c>
      <c r="C3170" s="3">
        <v>4688325</v>
      </c>
      <c r="D3170" s="3">
        <v>0</v>
      </c>
      <c r="E3170" s="3">
        <v>2775934.46</v>
      </c>
      <c r="F3170" s="3" t="s">
        <v>72</v>
      </c>
      <c r="G3170" s="3">
        <v>0</v>
      </c>
      <c r="H3170" s="3">
        <v>70801.97</v>
      </c>
      <c r="I3170" s="3">
        <v>32531.55</v>
      </c>
      <c r="J3170" s="3">
        <v>1161.5999999999999</v>
      </c>
      <c r="K3170" s="3">
        <v>1780.74</v>
      </c>
      <c r="L3170" s="3">
        <v>0</v>
      </c>
      <c r="M3170" s="3"/>
      <c r="N3170" s="3">
        <v>0</v>
      </c>
      <c r="O3170" s="3">
        <v>0.99</v>
      </c>
      <c r="P3170" s="3">
        <v>5169353</v>
      </c>
      <c r="Q3170" s="1">
        <v>45078</v>
      </c>
      <c r="R3170" t="s">
        <v>2305</v>
      </c>
    </row>
    <row r="3171" spans="1:18" x14ac:dyDescent="0.25">
      <c r="A3171" t="s">
        <v>159</v>
      </c>
      <c r="B3171" t="s">
        <v>160</v>
      </c>
      <c r="C3171" s="3">
        <v>60688</v>
      </c>
      <c r="D3171" s="3">
        <v>60688</v>
      </c>
      <c r="E3171" s="3">
        <v>0</v>
      </c>
      <c r="F3171" s="3">
        <v>0</v>
      </c>
      <c r="G3171" s="3">
        <v>0</v>
      </c>
      <c r="H3171" s="3">
        <v>70801.97</v>
      </c>
      <c r="I3171" s="3">
        <v>24798.82</v>
      </c>
      <c r="J3171" s="3">
        <v>886.8</v>
      </c>
      <c r="K3171" s="3">
        <v>1357.89</v>
      </c>
      <c r="L3171" s="3">
        <v>0</v>
      </c>
      <c r="M3171" s="3"/>
      <c r="N3171" s="3">
        <v>-5439.15</v>
      </c>
      <c r="O3171" s="3">
        <v>0.67</v>
      </c>
      <c r="P3171" s="3">
        <v>92407</v>
      </c>
      <c r="Q3171" s="1">
        <v>45078</v>
      </c>
      <c r="R3171" t="s">
        <v>2306</v>
      </c>
    </row>
    <row r="3172" spans="1:18" x14ac:dyDescent="0.25">
      <c r="A3172" t="s">
        <v>161</v>
      </c>
      <c r="B3172" t="s">
        <v>1083</v>
      </c>
      <c r="C3172" s="3">
        <v>60749</v>
      </c>
      <c r="D3172" s="3">
        <v>61762</v>
      </c>
      <c r="E3172" s="3">
        <v>0</v>
      </c>
      <c r="F3172" s="3">
        <v>1013</v>
      </c>
      <c r="G3172" s="3">
        <v>1013</v>
      </c>
      <c r="H3172" s="3">
        <v>70801.97</v>
      </c>
      <c r="I3172" s="3">
        <v>24863.71</v>
      </c>
      <c r="J3172" s="3">
        <v>889.2</v>
      </c>
      <c r="K3172" s="3">
        <v>1361.34</v>
      </c>
      <c r="L3172" s="3">
        <v>0</v>
      </c>
      <c r="M3172" s="3"/>
      <c r="N3172" s="3">
        <v>0</v>
      </c>
      <c r="O3172" s="3">
        <v>0.78</v>
      </c>
      <c r="P3172" s="3">
        <v>97917</v>
      </c>
      <c r="Q3172" s="1">
        <v>45078</v>
      </c>
      <c r="R3172" t="s">
        <v>2307</v>
      </c>
    </row>
    <row r="3173" spans="1:18" x14ac:dyDescent="0.25">
      <c r="A3173" t="s">
        <v>163</v>
      </c>
      <c r="B3173" t="s">
        <v>2023</v>
      </c>
      <c r="C3173" s="3">
        <v>61377</v>
      </c>
      <c r="D3173" s="3">
        <v>62400</v>
      </c>
      <c r="E3173" s="3">
        <v>0</v>
      </c>
      <c r="F3173" s="3">
        <v>1023</v>
      </c>
      <c r="G3173" s="3">
        <v>1023</v>
      </c>
      <c r="H3173" s="3">
        <v>70801.97</v>
      </c>
      <c r="I3173" s="3">
        <v>25534.240000000002</v>
      </c>
      <c r="J3173" s="3">
        <v>913.2</v>
      </c>
      <c r="K3173" s="3">
        <v>1397.9</v>
      </c>
      <c r="L3173" s="3">
        <v>0</v>
      </c>
      <c r="M3173" s="3"/>
      <c r="N3173" s="3">
        <v>0</v>
      </c>
      <c r="O3173" s="3">
        <v>0.69</v>
      </c>
      <c r="P3173" s="3">
        <v>98648</v>
      </c>
      <c r="Q3173" s="1">
        <v>45078</v>
      </c>
      <c r="R3173" t="s">
        <v>2308</v>
      </c>
    </row>
    <row r="3174" spans="1:18" x14ac:dyDescent="0.25">
      <c r="A3174" t="s">
        <v>165</v>
      </c>
      <c r="B3174" t="s">
        <v>81</v>
      </c>
      <c r="C3174" s="3">
        <v>65963</v>
      </c>
      <c r="D3174" s="3">
        <v>65963</v>
      </c>
      <c r="E3174" s="3">
        <v>0</v>
      </c>
      <c r="F3174" s="3">
        <v>0</v>
      </c>
      <c r="G3174" s="3">
        <v>0</v>
      </c>
      <c r="H3174" s="3">
        <v>70801.97</v>
      </c>
      <c r="I3174" s="3">
        <v>23771.39</v>
      </c>
      <c r="J3174" s="3">
        <v>849.6</v>
      </c>
      <c r="K3174" s="3">
        <v>1301.32</v>
      </c>
      <c r="L3174" s="3">
        <v>0</v>
      </c>
      <c r="M3174" s="3"/>
      <c r="N3174" s="3">
        <v>-5380.03</v>
      </c>
      <c r="O3174" s="3">
        <v>0.75</v>
      </c>
      <c r="P3174" s="3">
        <v>91345</v>
      </c>
      <c r="Q3174" s="1">
        <v>45078</v>
      </c>
      <c r="R3174" t="s">
        <v>2287</v>
      </c>
    </row>
    <row r="3175" spans="1:18" x14ac:dyDescent="0.25">
      <c r="A3175" t="s">
        <v>166</v>
      </c>
      <c r="B3175" t="s">
        <v>167</v>
      </c>
      <c r="C3175" s="3">
        <v>62886</v>
      </c>
      <c r="D3175" s="3">
        <v>62886</v>
      </c>
      <c r="E3175" s="3">
        <v>0</v>
      </c>
      <c r="F3175" s="3">
        <v>0</v>
      </c>
      <c r="G3175" s="3">
        <v>0</v>
      </c>
      <c r="H3175" s="3">
        <v>70801.97</v>
      </c>
      <c r="I3175" s="3">
        <v>27145.67</v>
      </c>
      <c r="J3175" s="3">
        <v>970.8</v>
      </c>
      <c r="K3175" s="3">
        <v>1486.19</v>
      </c>
      <c r="L3175" s="3">
        <v>0</v>
      </c>
      <c r="M3175" s="3"/>
      <c r="N3175" s="3">
        <v>-5573.06</v>
      </c>
      <c r="O3175" s="3">
        <v>0.43</v>
      </c>
      <c r="P3175" s="3">
        <v>94832</v>
      </c>
      <c r="Q3175" s="1">
        <v>45078</v>
      </c>
      <c r="R3175" t="s">
        <v>2309</v>
      </c>
    </row>
    <row r="3176" spans="1:18" x14ac:dyDescent="0.25">
      <c r="A3176" t="s">
        <v>168</v>
      </c>
      <c r="B3176" t="s">
        <v>33</v>
      </c>
      <c r="C3176" s="3">
        <v>130211</v>
      </c>
      <c r="D3176" s="3">
        <v>0</v>
      </c>
      <c r="E3176" s="3">
        <v>126375.73</v>
      </c>
      <c r="F3176" s="3">
        <v>20895.990000000002</v>
      </c>
      <c r="G3176" s="3">
        <v>0</v>
      </c>
      <c r="H3176" s="3">
        <v>70801.97</v>
      </c>
      <c r="I3176" s="3">
        <v>26485.96</v>
      </c>
      <c r="J3176" s="3">
        <v>946.8</v>
      </c>
      <c r="K3176" s="3">
        <v>1449.98</v>
      </c>
      <c r="L3176" s="3">
        <v>0</v>
      </c>
      <c r="M3176" s="3"/>
      <c r="N3176" s="3">
        <v>0</v>
      </c>
      <c r="O3176" s="3">
        <v>0.56999999999999995</v>
      </c>
      <c r="P3176" s="3">
        <v>246957</v>
      </c>
      <c r="Q3176" s="1">
        <v>45078</v>
      </c>
      <c r="R3176" t="s">
        <v>33</v>
      </c>
    </row>
    <row r="3177" spans="1:18" x14ac:dyDescent="0.25">
      <c r="A3177" t="s">
        <v>169</v>
      </c>
      <c r="B3177" t="s">
        <v>1177</v>
      </c>
      <c r="C3177" s="3">
        <v>60914</v>
      </c>
      <c r="D3177" s="3">
        <v>60914</v>
      </c>
      <c r="E3177" s="3">
        <v>0</v>
      </c>
      <c r="F3177" s="3">
        <v>0</v>
      </c>
      <c r="G3177" s="3">
        <v>0</v>
      </c>
      <c r="H3177" s="3">
        <v>70801.97</v>
      </c>
      <c r="I3177" s="3">
        <v>18677.52</v>
      </c>
      <c r="J3177" s="3">
        <v>667.2</v>
      </c>
      <c r="K3177" s="3">
        <v>1022.64</v>
      </c>
      <c r="L3177" s="3">
        <v>0</v>
      </c>
      <c r="M3177" s="3"/>
      <c r="N3177" s="3">
        <v>-5089.2700000000004</v>
      </c>
      <c r="O3177" s="3">
        <v>0.94</v>
      </c>
      <c r="P3177" s="3">
        <v>86081</v>
      </c>
      <c r="Q3177" s="1">
        <v>45078</v>
      </c>
      <c r="R3177" t="s">
        <v>170</v>
      </c>
    </row>
    <row r="3178" spans="1:18" x14ac:dyDescent="0.25">
      <c r="A3178" t="s">
        <v>171</v>
      </c>
      <c r="B3178" t="s">
        <v>1253</v>
      </c>
      <c r="C3178" s="3">
        <v>61610</v>
      </c>
      <c r="D3178" s="3">
        <v>61610</v>
      </c>
      <c r="E3178" s="3">
        <v>0</v>
      </c>
      <c r="F3178" s="3">
        <v>1013</v>
      </c>
      <c r="G3178" s="3">
        <v>0</v>
      </c>
      <c r="H3178" s="3">
        <v>70801.97</v>
      </c>
      <c r="I3178" s="3">
        <v>20234.88</v>
      </c>
      <c r="J3178" s="3">
        <v>723.6</v>
      </c>
      <c r="K3178" s="3">
        <v>1107.49</v>
      </c>
      <c r="L3178" s="3">
        <v>0</v>
      </c>
      <c r="M3178" s="3"/>
      <c r="N3178" s="3">
        <v>0</v>
      </c>
      <c r="O3178" s="3">
        <v>0.06</v>
      </c>
      <c r="P3178" s="3">
        <v>93881</v>
      </c>
      <c r="Q3178" s="1">
        <v>45078</v>
      </c>
      <c r="R3178" t="s">
        <v>2573</v>
      </c>
    </row>
    <row r="3179" spans="1:18" x14ac:dyDescent="0.25">
      <c r="A3179" t="s">
        <v>173</v>
      </c>
      <c r="B3179" t="s">
        <v>1254</v>
      </c>
      <c r="C3179" s="3">
        <v>3724834</v>
      </c>
      <c r="D3179" s="3">
        <v>0</v>
      </c>
      <c r="E3179" s="3">
        <v>2219504.71</v>
      </c>
      <c r="F3179" s="3" t="s">
        <v>72</v>
      </c>
      <c r="G3179" s="3">
        <v>0</v>
      </c>
      <c r="H3179" s="3">
        <v>70801.97</v>
      </c>
      <c r="I3179" s="3">
        <v>20159.18</v>
      </c>
      <c r="J3179" s="3">
        <v>721.2</v>
      </c>
      <c r="K3179" s="3">
        <v>1103.3499999999999</v>
      </c>
      <c r="L3179" s="3">
        <v>0</v>
      </c>
      <c r="M3179" s="3"/>
      <c r="N3179" s="3">
        <v>0</v>
      </c>
      <c r="O3179" s="3">
        <v>0.16</v>
      </c>
      <c r="P3179" s="3">
        <v>4117253</v>
      </c>
      <c r="Q3179" s="1">
        <v>45078</v>
      </c>
      <c r="R3179" t="s">
        <v>2310</v>
      </c>
    </row>
    <row r="3180" spans="1:18" x14ac:dyDescent="0.25">
      <c r="A3180" t="s">
        <v>175</v>
      </c>
      <c r="B3180" t="s">
        <v>1348</v>
      </c>
      <c r="C3180" s="3">
        <v>63373</v>
      </c>
      <c r="D3180" s="3">
        <v>64430</v>
      </c>
      <c r="E3180" s="3">
        <v>0</v>
      </c>
      <c r="F3180" s="3">
        <v>1057</v>
      </c>
      <c r="G3180" s="3">
        <v>1057</v>
      </c>
      <c r="H3180" s="3">
        <v>70801.97</v>
      </c>
      <c r="I3180" s="3">
        <v>22008.54</v>
      </c>
      <c r="J3180" s="3">
        <v>787.2</v>
      </c>
      <c r="K3180" s="3">
        <v>1204.75</v>
      </c>
      <c r="L3180" s="3">
        <v>0</v>
      </c>
      <c r="M3180" s="3"/>
      <c r="N3180" s="3">
        <v>0</v>
      </c>
      <c r="O3180" s="3">
        <v>0.54</v>
      </c>
      <c r="P3180" s="3">
        <v>94803</v>
      </c>
      <c r="Q3180" s="1">
        <v>45078</v>
      </c>
      <c r="R3180" t="s">
        <v>2311</v>
      </c>
    </row>
    <row r="3181" spans="1:18" x14ac:dyDescent="0.25">
      <c r="A3181" t="s">
        <v>177</v>
      </c>
      <c r="B3181" t="s">
        <v>1255</v>
      </c>
      <c r="C3181" s="3">
        <v>1896924</v>
      </c>
      <c r="D3181" s="3">
        <v>0</v>
      </c>
      <c r="E3181" s="3">
        <v>1226509.04</v>
      </c>
      <c r="F3181" s="3" t="s">
        <v>72</v>
      </c>
      <c r="G3181" s="3">
        <v>0</v>
      </c>
      <c r="H3181" s="3">
        <v>70801.97</v>
      </c>
      <c r="I3181" s="3">
        <v>22008.54</v>
      </c>
      <c r="J3181" s="3">
        <v>787.2</v>
      </c>
      <c r="K3181" s="3">
        <v>1204.75</v>
      </c>
      <c r="L3181" s="3">
        <v>0</v>
      </c>
      <c r="M3181" s="3"/>
      <c r="N3181" s="3">
        <v>0</v>
      </c>
      <c r="O3181" s="3">
        <v>0.82</v>
      </c>
      <c r="P3181" s="3">
        <v>2157306</v>
      </c>
      <c r="Q3181" s="1">
        <v>45078</v>
      </c>
      <c r="R3181" t="s">
        <v>2312</v>
      </c>
    </row>
    <row r="3182" spans="1:18" x14ac:dyDescent="0.25">
      <c r="A3182" t="s">
        <v>179</v>
      </c>
      <c r="B3182" t="s">
        <v>180</v>
      </c>
      <c r="C3182" s="3">
        <v>113175</v>
      </c>
      <c r="D3182" s="3">
        <v>113175</v>
      </c>
      <c r="E3182" s="3">
        <v>0</v>
      </c>
      <c r="F3182" s="3">
        <v>0</v>
      </c>
      <c r="G3182" s="3">
        <v>0</v>
      </c>
      <c r="H3182" s="3">
        <v>70801.97</v>
      </c>
      <c r="I3182" s="3">
        <v>20883.78</v>
      </c>
      <c r="J3182" s="3">
        <v>747.6</v>
      </c>
      <c r="K3182" s="3">
        <v>1143.3599999999999</v>
      </c>
      <c r="L3182" s="3">
        <v>0</v>
      </c>
      <c r="M3182" s="3"/>
      <c r="N3182" s="3">
        <v>0</v>
      </c>
      <c r="O3182" s="3">
        <v>0.28999999999999998</v>
      </c>
      <c r="P3182" s="3">
        <v>93577</v>
      </c>
      <c r="Q3182" s="1">
        <v>45078</v>
      </c>
      <c r="R3182" t="s">
        <v>180</v>
      </c>
    </row>
    <row r="3183" spans="1:18" x14ac:dyDescent="0.25">
      <c r="A3183" t="s">
        <v>181</v>
      </c>
      <c r="B3183" t="s">
        <v>2026</v>
      </c>
      <c r="C3183" s="3">
        <v>66711</v>
      </c>
      <c r="D3183" s="3">
        <v>66711</v>
      </c>
      <c r="E3183" s="3">
        <v>0</v>
      </c>
      <c r="F3183" s="3">
        <v>0</v>
      </c>
      <c r="G3183" s="3">
        <v>0</v>
      </c>
      <c r="H3183" s="3">
        <v>70801.97</v>
      </c>
      <c r="I3183" s="3">
        <v>19088.490000000002</v>
      </c>
      <c r="J3183" s="3">
        <v>681.6</v>
      </c>
      <c r="K3183" s="3">
        <v>1045.06</v>
      </c>
      <c r="L3183" s="3">
        <v>0</v>
      </c>
      <c r="M3183" s="3"/>
      <c r="N3183" s="3">
        <v>-5112.8</v>
      </c>
      <c r="O3183" s="3">
        <v>0.68</v>
      </c>
      <c r="P3183" s="3">
        <v>86505</v>
      </c>
      <c r="Q3183" s="1">
        <v>45078</v>
      </c>
      <c r="R3183" t="s">
        <v>182</v>
      </c>
    </row>
    <row r="3184" spans="1:18" x14ac:dyDescent="0.25">
      <c r="A3184" t="s">
        <v>183</v>
      </c>
      <c r="B3184" t="s">
        <v>1350</v>
      </c>
      <c r="C3184" s="3">
        <v>60267</v>
      </c>
      <c r="D3184" s="3">
        <v>60267</v>
      </c>
      <c r="E3184" s="3">
        <v>0</v>
      </c>
      <c r="F3184" s="3">
        <v>0</v>
      </c>
      <c r="G3184" s="3">
        <v>0</v>
      </c>
      <c r="H3184" s="3">
        <v>70801.97</v>
      </c>
      <c r="I3184" s="3">
        <v>18883.009999999998</v>
      </c>
      <c r="J3184" s="3">
        <v>675.6</v>
      </c>
      <c r="K3184" s="3">
        <v>1034.02</v>
      </c>
      <c r="L3184" s="3">
        <v>0</v>
      </c>
      <c r="M3184" s="3"/>
      <c r="N3184" s="3">
        <v>-5100.7299999999996</v>
      </c>
      <c r="O3184" s="3">
        <v>0.13</v>
      </c>
      <c r="P3184" s="3">
        <v>86294</v>
      </c>
      <c r="Q3184" s="1">
        <v>45078</v>
      </c>
      <c r="R3184" t="s">
        <v>2607</v>
      </c>
    </row>
    <row r="3185" spans="1:18" x14ac:dyDescent="0.25">
      <c r="A3185" t="s">
        <v>185</v>
      </c>
      <c r="B3185" t="s">
        <v>1351</v>
      </c>
      <c r="C3185" s="3">
        <v>118455</v>
      </c>
      <c r="D3185" s="3">
        <v>120339</v>
      </c>
      <c r="E3185" s="3">
        <v>0</v>
      </c>
      <c r="F3185" s="3">
        <v>15252.74</v>
      </c>
      <c r="G3185" s="3">
        <v>1884</v>
      </c>
      <c r="H3185" s="3">
        <v>70801.97</v>
      </c>
      <c r="I3185" s="3">
        <v>20256.509999999998</v>
      </c>
      <c r="J3185" s="3">
        <v>0</v>
      </c>
      <c r="K3185" s="3">
        <v>1109.21</v>
      </c>
      <c r="L3185" s="3">
        <v>0</v>
      </c>
      <c r="M3185" s="3"/>
      <c r="N3185" s="3">
        <v>0</v>
      </c>
      <c r="O3185" s="3">
        <v>0.56999999999999995</v>
      </c>
      <c r="P3185" s="3">
        <v>105537</v>
      </c>
      <c r="Q3185" s="1">
        <v>45078</v>
      </c>
      <c r="R3185" t="s">
        <v>186</v>
      </c>
    </row>
    <row r="3186" spans="1:18" x14ac:dyDescent="0.25">
      <c r="A3186" t="s">
        <v>187</v>
      </c>
      <c r="B3186" t="s">
        <v>188</v>
      </c>
      <c r="C3186" s="3">
        <v>61681</v>
      </c>
      <c r="D3186" s="3">
        <v>61681</v>
      </c>
      <c r="E3186" s="3">
        <v>0</v>
      </c>
      <c r="F3186" s="3">
        <v>1029</v>
      </c>
      <c r="G3186" s="3">
        <v>0</v>
      </c>
      <c r="H3186" s="3">
        <v>70801.97</v>
      </c>
      <c r="I3186" s="3">
        <v>18482.849999999999</v>
      </c>
      <c r="J3186" s="3">
        <v>0</v>
      </c>
      <c r="K3186" s="3">
        <v>1011.95</v>
      </c>
      <c r="L3186" s="3">
        <v>0</v>
      </c>
      <c r="M3186" s="3"/>
      <c r="N3186" s="3">
        <v>-5078</v>
      </c>
      <c r="O3186" s="3">
        <v>0.23</v>
      </c>
      <c r="P3186" s="3">
        <v>86248</v>
      </c>
      <c r="Q3186" s="1">
        <v>45078</v>
      </c>
      <c r="R3186" t="s">
        <v>2313</v>
      </c>
    </row>
    <row r="3187" spans="1:18" x14ac:dyDescent="0.25">
      <c r="A3187" t="s">
        <v>189</v>
      </c>
      <c r="B3187" t="s">
        <v>190</v>
      </c>
      <c r="C3187" s="3">
        <v>60009</v>
      </c>
      <c r="D3187" s="3">
        <v>60009</v>
      </c>
      <c r="E3187" s="3">
        <v>0</v>
      </c>
      <c r="F3187" s="3">
        <v>0</v>
      </c>
      <c r="G3187" s="3">
        <v>0</v>
      </c>
      <c r="H3187" s="3">
        <v>70801.97</v>
      </c>
      <c r="I3187" s="3">
        <v>24074.21</v>
      </c>
      <c r="J3187" s="3">
        <v>860.4</v>
      </c>
      <c r="K3187" s="3">
        <v>1318.22</v>
      </c>
      <c r="L3187" s="3">
        <v>0</v>
      </c>
      <c r="M3187" s="3"/>
      <c r="N3187" s="3">
        <v>-5397.52</v>
      </c>
      <c r="O3187" s="3">
        <v>0.72</v>
      </c>
      <c r="P3187" s="3">
        <v>91658</v>
      </c>
      <c r="Q3187" s="1">
        <v>45078</v>
      </c>
      <c r="R3187" t="s">
        <v>2314</v>
      </c>
    </row>
    <row r="3188" spans="1:18" x14ac:dyDescent="0.25">
      <c r="A3188" t="s">
        <v>191</v>
      </c>
      <c r="B3188" t="s">
        <v>192</v>
      </c>
      <c r="C3188" s="3">
        <v>63911</v>
      </c>
      <c r="D3188" s="3">
        <v>63915</v>
      </c>
      <c r="E3188" s="3">
        <v>0</v>
      </c>
      <c r="F3188" s="3">
        <v>0</v>
      </c>
      <c r="G3188" s="3">
        <v>4</v>
      </c>
      <c r="H3188" s="3">
        <v>70801.97</v>
      </c>
      <c r="I3188" s="3">
        <v>22549.3</v>
      </c>
      <c r="J3188" s="3">
        <v>806.4</v>
      </c>
      <c r="K3188" s="3">
        <v>1234.76</v>
      </c>
      <c r="L3188" s="3">
        <v>0</v>
      </c>
      <c r="M3188" s="3"/>
      <c r="N3188" s="3">
        <v>-5311</v>
      </c>
      <c r="O3188" s="3">
        <v>0.56999999999999995</v>
      </c>
      <c r="P3188" s="3">
        <v>90078</v>
      </c>
      <c r="Q3188" s="1">
        <v>45078</v>
      </c>
      <c r="R3188" t="s">
        <v>2315</v>
      </c>
    </row>
    <row r="3189" spans="1:18" x14ac:dyDescent="0.25">
      <c r="A3189" t="s">
        <v>193</v>
      </c>
      <c r="B3189" t="s">
        <v>192</v>
      </c>
      <c r="C3189" s="3">
        <v>90605</v>
      </c>
      <c r="D3189" s="3">
        <v>90605</v>
      </c>
      <c r="E3189" s="3">
        <v>0</v>
      </c>
      <c r="F3189" s="3">
        <v>0</v>
      </c>
      <c r="G3189" s="3">
        <v>0</v>
      </c>
      <c r="H3189" s="3">
        <v>70801.97</v>
      </c>
      <c r="I3189" s="3">
        <v>20353.849999999999</v>
      </c>
      <c r="J3189" s="3">
        <v>0</v>
      </c>
      <c r="K3189" s="3">
        <v>1114.04</v>
      </c>
      <c r="L3189" s="3">
        <v>29617.97</v>
      </c>
      <c r="M3189" s="3"/>
      <c r="N3189" s="3">
        <v>-5185</v>
      </c>
      <c r="O3189" s="3">
        <v>0.17</v>
      </c>
      <c r="P3189" s="3">
        <v>116703</v>
      </c>
      <c r="Q3189" s="1">
        <v>45078</v>
      </c>
      <c r="R3189" t="s">
        <v>2315</v>
      </c>
    </row>
    <row r="3190" spans="1:18" x14ac:dyDescent="0.25">
      <c r="A3190" t="s">
        <v>194</v>
      </c>
      <c r="B3190" t="s">
        <v>195</v>
      </c>
      <c r="C3190" s="3">
        <v>56324</v>
      </c>
      <c r="D3190" s="3">
        <v>56324</v>
      </c>
      <c r="E3190" s="3">
        <v>0</v>
      </c>
      <c r="F3190" s="3">
        <v>0</v>
      </c>
      <c r="G3190" s="3">
        <v>0</v>
      </c>
      <c r="H3190" s="3">
        <v>70801.97</v>
      </c>
      <c r="I3190" s="3">
        <v>20159.18</v>
      </c>
      <c r="J3190" s="3">
        <v>721.2</v>
      </c>
      <c r="K3190" s="3">
        <v>1103.3499999999999</v>
      </c>
      <c r="L3190" s="3">
        <v>0</v>
      </c>
      <c r="M3190" s="3"/>
      <c r="N3190" s="3">
        <v>-5173.12</v>
      </c>
      <c r="O3190" s="3">
        <v>0.42</v>
      </c>
      <c r="P3190" s="3">
        <v>87613</v>
      </c>
      <c r="Q3190" s="1">
        <v>45078</v>
      </c>
      <c r="R3190" t="s">
        <v>2316</v>
      </c>
    </row>
    <row r="3191" spans="1:18" x14ac:dyDescent="0.25">
      <c r="A3191" t="s">
        <v>196</v>
      </c>
      <c r="B3191" t="s">
        <v>1542</v>
      </c>
      <c r="C3191" s="3">
        <v>50316</v>
      </c>
      <c r="D3191" s="3">
        <v>50316</v>
      </c>
      <c r="E3191" s="3">
        <v>0</v>
      </c>
      <c r="F3191" s="3">
        <v>0</v>
      </c>
      <c r="G3191" s="3">
        <v>0</v>
      </c>
      <c r="H3191" s="3">
        <v>70801.97</v>
      </c>
      <c r="I3191" s="3">
        <v>13724.25</v>
      </c>
      <c r="J3191" s="3">
        <v>490.8</v>
      </c>
      <c r="K3191" s="3">
        <v>751.55</v>
      </c>
      <c r="L3191" s="3">
        <v>0</v>
      </c>
      <c r="M3191" s="3"/>
      <c r="N3191" s="3">
        <v>-4806.3500000000004</v>
      </c>
      <c r="O3191" s="3">
        <v>0.78</v>
      </c>
      <c r="P3191" s="3">
        <v>80963</v>
      </c>
      <c r="Q3191" s="1">
        <v>45078</v>
      </c>
      <c r="R3191" t="s">
        <v>2317</v>
      </c>
    </row>
    <row r="3192" spans="1:18" x14ac:dyDescent="0.25">
      <c r="A3192" t="s">
        <v>198</v>
      </c>
      <c r="B3192" t="s">
        <v>199</v>
      </c>
      <c r="C3192" s="3">
        <v>61947</v>
      </c>
      <c r="D3192" s="3">
        <v>62012</v>
      </c>
      <c r="E3192" s="3">
        <v>0</v>
      </c>
      <c r="F3192" s="3">
        <v>0</v>
      </c>
      <c r="G3192" s="3">
        <v>65</v>
      </c>
      <c r="H3192" s="3">
        <v>70801.97</v>
      </c>
      <c r="I3192" s="3">
        <v>16060.29</v>
      </c>
      <c r="J3192" s="3">
        <v>574.79999999999995</v>
      </c>
      <c r="K3192" s="3">
        <v>879.51</v>
      </c>
      <c r="L3192" s="3">
        <v>0</v>
      </c>
      <c r="M3192" s="3"/>
      <c r="N3192" s="3">
        <v>-4939.67</v>
      </c>
      <c r="O3192" s="3">
        <v>0.1</v>
      </c>
      <c r="P3192" s="3">
        <v>83312</v>
      </c>
      <c r="Q3192" s="1">
        <v>45078</v>
      </c>
      <c r="R3192" t="s">
        <v>2318</v>
      </c>
    </row>
    <row r="3193" spans="1:18" x14ac:dyDescent="0.25">
      <c r="A3193" t="s">
        <v>200</v>
      </c>
      <c r="B3193" t="s">
        <v>1258</v>
      </c>
      <c r="C3193" s="3">
        <v>51461</v>
      </c>
      <c r="D3193" s="3">
        <v>51461</v>
      </c>
      <c r="E3193" s="3">
        <v>0</v>
      </c>
      <c r="F3193" s="3">
        <v>0</v>
      </c>
      <c r="G3193" s="3">
        <v>0</v>
      </c>
      <c r="H3193" s="3">
        <v>70801.97</v>
      </c>
      <c r="I3193" s="3">
        <v>14946.34</v>
      </c>
      <c r="J3193" s="3">
        <v>535.20000000000005</v>
      </c>
      <c r="K3193" s="3">
        <v>818.11</v>
      </c>
      <c r="L3193" s="3">
        <v>0</v>
      </c>
      <c r="M3193" s="3"/>
      <c r="N3193" s="3">
        <v>-4875.7299999999996</v>
      </c>
      <c r="O3193" s="3">
        <v>0.11</v>
      </c>
      <c r="P3193" s="3">
        <v>82226</v>
      </c>
      <c r="Q3193" s="1">
        <v>45078</v>
      </c>
      <c r="R3193" t="s">
        <v>2319</v>
      </c>
    </row>
    <row r="3194" spans="1:18" x14ac:dyDescent="0.25">
      <c r="A3194" t="s">
        <v>202</v>
      </c>
      <c r="B3194" t="s">
        <v>203</v>
      </c>
      <c r="C3194" s="3">
        <v>113517</v>
      </c>
      <c r="D3194" s="3">
        <v>113570</v>
      </c>
      <c r="E3194" s="3">
        <v>0</v>
      </c>
      <c r="F3194" s="3">
        <v>0</v>
      </c>
      <c r="G3194" s="3">
        <v>53</v>
      </c>
      <c r="H3194" s="3">
        <v>70801.97</v>
      </c>
      <c r="I3194" s="3">
        <v>16254.96</v>
      </c>
      <c r="J3194" s="3">
        <v>580.79999999999995</v>
      </c>
      <c r="K3194" s="3">
        <v>889.85</v>
      </c>
      <c r="L3194" s="3">
        <v>0</v>
      </c>
      <c r="M3194" s="3"/>
      <c r="N3194" s="3">
        <v>0</v>
      </c>
      <c r="O3194" s="3">
        <v>0.42</v>
      </c>
      <c r="P3194" s="3">
        <v>88475</v>
      </c>
      <c r="Q3194" s="1">
        <v>45078</v>
      </c>
      <c r="R3194" t="s">
        <v>203</v>
      </c>
    </row>
    <row r="3195" spans="1:18" x14ac:dyDescent="0.25">
      <c r="A3195" t="s">
        <v>204</v>
      </c>
      <c r="B3195" t="s">
        <v>2035</v>
      </c>
      <c r="C3195" s="3">
        <v>3551498</v>
      </c>
      <c r="D3195" s="3">
        <v>1589933.85</v>
      </c>
      <c r="E3195" s="3">
        <v>0</v>
      </c>
      <c r="F3195" s="3">
        <v>0</v>
      </c>
      <c r="G3195" s="3">
        <v>0</v>
      </c>
      <c r="H3195" s="3">
        <v>70801.97</v>
      </c>
      <c r="I3195" s="3">
        <v>21229.86</v>
      </c>
      <c r="J3195" s="3">
        <v>759.6</v>
      </c>
      <c r="K3195" s="3">
        <v>1162.33</v>
      </c>
      <c r="L3195" s="3">
        <v>0</v>
      </c>
      <c r="M3195" s="3"/>
      <c r="N3195" s="3">
        <v>0</v>
      </c>
      <c r="O3195" s="3">
        <v>0.24</v>
      </c>
      <c r="P3195" s="3">
        <v>93954</v>
      </c>
      <c r="Q3195" s="1">
        <v>45078</v>
      </c>
      <c r="R3195" t="s">
        <v>2320</v>
      </c>
    </row>
    <row r="3196" spans="1:18" x14ac:dyDescent="0.25">
      <c r="A3196" t="s">
        <v>1093</v>
      </c>
      <c r="B3196" t="s">
        <v>207</v>
      </c>
      <c r="C3196" s="3">
        <v>56201</v>
      </c>
      <c r="D3196" s="3">
        <v>56201</v>
      </c>
      <c r="E3196" s="3">
        <v>0</v>
      </c>
      <c r="F3196" s="3">
        <v>0</v>
      </c>
      <c r="G3196" s="3">
        <v>0</v>
      </c>
      <c r="H3196" s="3">
        <v>70801.97</v>
      </c>
      <c r="I3196" s="3">
        <v>20007.77</v>
      </c>
      <c r="J3196" s="3">
        <v>715.2</v>
      </c>
      <c r="K3196" s="3">
        <v>1095.07</v>
      </c>
      <c r="L3196" s="3">
        <v>0</v>
      </c>
      <c r="M3196" s="3"/>
      <c r="N3196" s="3">
        <v>-5164.67</v>
      </c>
      <c r="O3196" s="3">
        <v>0.66</v>
      </c>
      <c r="P3196" s="3">
        <v>87456</v>
      </c>
      <c r="Q3196" s="1">
        <v>45078</v>
      </c>
      <c r="R3196" t="s">
        <v>2321</v>
      </c>
    </row>
    <row r="3197" spans="1:18" x14ac:dyDescent="0.25">
      <c r="A3197" t="s">
        <v>208</v>
      </c>
      <c r="B3197" t="s">
        <v>1261</v>
      </c>
      <c r="C3197" s="3">
        <v>2990938</v>
      </c>
      <c r="D3197" s="3">
        <v>0</v>
      </c>
      <c r="E3197" s="3">
        <v>1822116.93</v>
      </c>
      <c r="F3197" s="3" t="s">
        <v>72</v>
      </c>
      <c r="G3197" s="3">
        <v>0</v>
      </c>
      <c r="H3197" s="3">
        <v>70801.97</v>
      </c>
      <c r="I3197" s="3">
        <v>21424.53</v>
      </c>
      <c r="J3197" s="3">
        <v>766.8</v>
      </c>
      <c r="K3197" s="3">
        <v>1172.67</v>
      </c>
      <c r="L3197" s="3">
        <v>0</v>
      </c>
      <c r="M3197" s="3"/>
      <c r="N3197" s="3">
        <v>0</v>
      </c>
      <c r="O3197" s="3">
        <v>0.24</v>
      </c>
      <c r="P3197" s="3">
        <v>3331090</v>
      </c>
      <c r="Q3197" s="1">
        <v>45078</v>
      </c>
      <c r="R3197" t="s">
        <v>2322</v>
      </c>
    </row>
    <row r="3198" spans="1:18" x14ac:dyDescent="0.25">
      <c r="A3198" t="s">
        <v>210</v>
      </c>
      <c r="B3198" t="s">
        <v>58</v>
      </c>
      <c r="C3198" s="3">
        <v>86620</v>
      </c>
      <c r="D3198" s="3">
        <v>86620</v>
      </c>
      <c r="E3198" s="3" t="s">
        <v>59</v>
      </c>
      <c r="F3198" s="3" t="s">
        <v>59</v>
      </c>
      <c r="G3198" s="3">
        <v>0</v>
      </c>
      <c r="H3198" s="3">
        <v>70801.97</v>
      </c>
      <c r="I3198" s="3">
        <v>21424.53</v>
      </c>
      <c r="J3198" s="3">
        <v>766.8</v>
      </c>
      <c r="K3198" s="3">
        <v>1172.67</v>
      </c>
      <c r="L3198" s="3">
        <v>0</v>
      </c>
      <c r="M3198" s="3"/>
      <c r="N3198" s="3">
        <v>29091.35</v>
      </c>
      <c r="O3198" s="3">
        <v>0.68</v>
      </c>
      <c r="P3198" s="3">
        <v>123258</v>
      </c>
      <c r="Q3198" s="1">
        <v>45078</v>
      </c>
      <c r="R3198" t="s">
        <v>2280</v>
      </c>
    </row>
    <row r="3199" spans="1:18" x14ac:dyDescent="0.25">
      <c r="A3199" t="s">
        <v>211</v>
      </c>
      <c r="B3199" t="s">
        <v>212</v>
      </c>
      <c r="C3199" s="3">
        <v>56762</v>
      </c>
      <c r="D3199" s="3">
        <v>56762</v>
      </c>
      <c r="E3199" s="3">
        <v>0</v>
      </c>
      <c r="F3199" s="3">
        <v>947</v>
      </c>
      <c r="G3199" s="3">
        <v>0</v>
      </c>
      <c r="H3199" s="3">
        <v>70801.97</v>
      </c>
      <c r="I3199" s="3">
        <v>21424.53</v>
      </c>
      <c r="J3199" s="3">
        <v>0</v>
      </c>
      <c r="K3199" s="3">
        <v>1172.67</v>
      </c>
      <c r="L3199" s="3">
        <v>0</v>
      </c>
      <c r="M3199" s="3"/>
      <c r="N3199" s="3">
        <v>3472.5</v>
      </c>
      <c r="O3199" s="3">
        <v>0.33</v>
      </c>
      <c r="P3199" s="3">
        <v>97819</v>
      </c>
      <c r="Q3199" s="1">
        <v>45078</v>
      </c>
      <c r="R3199" t="s">
        <v>2323</v>
      </c>
    </row>
    <row r="3200" spans="1:18" x14ac:dyDescent="0.25">
      <c r="A3200" t="s">
        <v>213</v>
      </c>
      <c r="B3200" t="s">
        <v>2039</v>
      </c>
      <c r="C3200" s="3">
        <v>59826</v>
      </c>
      <c r="D3200" s="3">
        <v>139826</v>
      </c>
      <c r="E3200" s="3">
        <v>0</v>
      </c>
      <c r="F3200" s="3">
        <v>0</v>
      </c>
      <c r="G3200" s="3">
        <v>80000</v>
      </c>
      <c r="H3200" s="3">
        <v>70801.97</v>
      </c>
      <c r="I3200" s="3">
        <v>21424.53</v>
      </c>
      <c r="J3200" s="3">
        <v>0</v>
      </c>
      <c r="K3200" s="3">
        <v>1172.67</v>
      </c>
      <c r="L3200" s="3">
        <v>14808.99</v>
      </c>
      <c r="M3200" s="3"/>
      <c r="N3200" s="3">
        <v>-5245.51</v>
      </c>
      <c r="O3200" s="3">
        <v>0.35</v>
      </c>
      <c r="P3200" s="3">
        <v>22963</v>
      </c>
      <c r="Q3200" s="1">
        <v>45078</v>
      </c>
      <c r="R3200" t="s">
        <v>2324</v>
      </c>
    </row>
    <row r="3201" spans="1:18" x14ac:dyDescent="0.25">
      <c r="A3201" t="s">
        <v>215</v>
      </c>
      <c r="B3201" t="s">
        <v>216</v>
      </c>
      <c r="C3201" s="3">
        <v>93402</v>
      </c>
      <c r="D3201" s="3">
        <v>95200</v>
      </c>
      <c r="E3201" s="3" t="s">
        <v>59</v>
      </c>
      <c r="F3201" s="3" t="s">
        <v>59</v>
      </c>
      <c r="G3201" s="3">
        <v>1798</v>
      </c>
      <c r="H3201" s="3">
        <v>70801.97</v>
      </c>
      <c r="I3201" s="3">
        <v>16568.59</v>
      </c>
      <c r="J3201" s="3">
        <v>592.79999999999995</v>
      </c>
      <c r="K3201" s="3">
        <v>907.1</v>
      </c>
      <c r="L3201" s="3">
        <v>0</v>
      </c>
      <c r="M3201" s="3"/>
      <c r="N3201" s="3">
        <v>16207.94</v>
      </c>
      <c r="O3201" s="3">
        <v>0.6</v>
      </c>
      <c r="P3201" s="3">
        <v>103281</v>
      </c>
      <c r="Q3201" s="1">
        <v>45078</v>
      </c>
      <c r="R3201" t="s">
        <v>2325</v>
      </c>
    </row>
    <row r="3202" spans="1:18" x14ac:dyDescent="0.25">
      <c r="A3202" t="s">
        <v>217</v>
      </c>
      <c r="B3202" t="s">
        <v>1097</v>
      </c>
      <c r="C3202" s="3">
        <v>58027</v>
      </c>
      <c r="D3202" s="3">
        <v>58995</v>
      </c>
      <c r="E3202" s="3">
        <v>0</v>
      </c>
      <c r="F3202" s="3">
        <v>7833.57</v>
      </c>
      <c r="G3202" s="3">
        <v>968</v>
      </c>
      <c r="H3202" s="3">
        <v>70801.97</v>
      </c>
      <c r="I3202" s="3">
        <v>15119.38</v>
      </c>
      <c r="J3202" s="3">
        <v>0</v>
      </c>
      <c r="K3202" s="3">
        <v>827.77</v>
      </c>
      <c r="L3202" s="3">
        <v>0</v>
      </c>
      <c r="M3202" s="3"/>
      <c r="N3202" s="3">
        <v>6945</v>
      </c>
      <c r="O3202" s="3">
        <v>0.31</v>
      </c>
      <c r="P3202" s="3">
        <v>100560</v>
      </c>
      <c r="Q3202" s="1">
        <v>45078</v>
      </c>
      <c r="R3202" t="s">
        <v>2326</v>
      </c>
    </row>
    <row r="3203" spans="1:18" x14ac:dyDescent="0.25">
      <c r="A3203" t="s">
        <v>219</v>
      </c>
      <c r="B3203" t="s">
        <v>1553</v>
      </c>
      <c r="C3203" s="3">
        <v>121620</v>
      </c>
      <c r="D3203" s="3">
        <v>75000</v>
      </c>
      <c r="E3203" s="3">
        <v>46620</v>
      </c>
      <c r="F3203" s="3">
        <v>6293.7</v>
      </c>
      <c r="G3203" s="3">
        <v>0</v>
      </c>
      <c r="H3203" s="3">
        <v>70801.97</v>
      </c>
      <c r="I3203" s="3">
        <v>20699.93</v>
      </c>
      <c r="J3203" s="3">
        <v>0</v>
      </c>
      <c r="K3203" s="3">
        <v>1133.3499999999999</v>
      </c>
      <c r="L3203" s="3">
        <v>17277.150000000001</v>
      </c>
      <c r="M3203" s="3"/>
      <c r="N3203" s="3">
        <v>0</v>
      </c>
      <c r="O3203" s="3">
        <v>0.9</v>
      </c>
      <c r="P3203" s="3">
        <v>162827</v>
      </c>
      <c r="Q3203" s="1">
        <v>45078</v>
      </c>
      <c r="R3203" t="s">
        <v>2327</v>
      </c>
    </row>
    <row r="3204" spans="1:18" x14ac:dyDescent="0.25">
      <c r="A3204" t="s">
        <v>221</v>
      </c>
      <c r="B3204" t="s">
        <v>222</v>
      </c>
      <c r="C3204" s="3">
        <v>57529</v>
      </c>
      <c r="D3204" s="3">
        <v>57529</v>
      </c>
      <c r="E3204" s="3">
        <v>0</v>
      </c>
      <c r="F3204" s="3">
        <v>959</v>
      </c>
      <c r="G3204" s="3">
        <v>0</v>
      </c>
      <c r="H3204" s="3">
        <v>70801.97</v>
      </c>
      <c r="I3204" s="3">
        <v>21424.53</v>
      </c>
      <c r="J3204" s="3">
        <v>766.8</v>
      </c>
      <c r="K3204" s="3">
        <v>1172.67</v>
      </c>
      <c r="L3204" s="3">
        <v>0</v>
      </c>
      <c r="M3204" s="3"/>
      <c r="N3204" s="3">
        <v>0</v>
      </c>
      <c r="O3204" s="3">
        <v>0.03</v>
      </c>
      <c r="P3204" s="3">
        <v>95125</v>
      </c>
      <c r="Q3204" s="1">
        <v>45078</v>
      </c>
      <c r="R3204" t="s">
        <v>222</v>
      </c>
    </row>
    <row r="3205" spans="1:18" x14ac:dyDescent="0.25">
      <c r="A3205" t="s">
        <v>223</v>
      </c>
      <c r="B3205" t="s">
        <v>1263</v>
      </c>
      <c r="C3205" s="3">
        <v>3823465</v>
      </c>
      <c r="D3205" s="3">
        <v>0</v>
      </c>
      <c r="E3205" s="3">
        <v>2276492.94</v>
      </c>
      <c r="F3205" s="3" t="s">
        <v>72</v>
      </c>
      <c r="G3205" s="3">
        <v>0</v>
      </c>
      <c r="H3205" s="3">
        <v>70801.97</v>
      </c>
      <c r="I3205" s="3">
        <v>21435.35</v>
      </c>
      <c r="J3205" s="3">
        <v>766.8</v>
      </c>
      <c r="K3205" s="3">
        <v>1173.3599999999999</v>
      </c>
      <c r="L3205" s="3">
        <v>0</v>
      </c>
      <c r="M3205" s="3"/>
      <c r="N3205" s="3">
        <v>0</v>
      </c>
      <c r="O3205" s="3">
        <v>0.97</v>
      </c>
      <c r="P3205" s="3">
        <v>4224970</v>
      </c>
      <c r="Q3205" s="1">
        <v>45078</v>
      </c>
      <c r="R3205" t="s">
        <v>2328</v>
      </c>
    </row>
    <row r="3206" spans="1:18" x14ac:dyDescent="0.25">
      <c r="A3206" t="s">
        <v>225</v>
      </c>
      <c r="B3206" t="s">
        <v>1357</v>
      </c>
      <c r="C3206" s="3">
        <v>57447</v>
      </c>
      <c r="D3206" s="3">
        <v>57447</v>
      </c>
      <c r="E3206" s="3">
        <v>0</v>
      </c>
      <c r="F3206" s="3">
        <v>0</v>
      </c>
      <c r="G3206" s="3">
        <v>0</v>
      </c>
      <c r="H3206" s="3">
        <v>70801.97</v>
      </c>
      <c r="I3206" s="3">
        <v>21424.53</v>
      </c>
      <c r="J3206" s="3">
        <v>766.8</v>
      </c>
      <c r="K3206" s="3">
        <v>1172.67</v>
      </c>
      <c r="L3206" s="3">
        <v>0</v>
      </c>
      <c r="M3206" s="3"/>
      <c r="N3206" s="3">
        <v>-5245.51</v>
      </c>
      <c r="O3206" s="3">
        <v>0.54</v>
      </c>
      <c r="P3206" s="3">
        <v>88921</v>
      </c>
      <c r="Q3206" s="1">
        <v>45078</v>
      </c>
      <c r="R3206" t="s">
        <v>2329</v>
      </c>
    </row>
    <row r="3207" spans="1:18" x14ac:dyDescent="0.25">
      <c r="A3207" t="s">
        <v>227</v>
      </c>
      <c r="B3207" t="s">
        <v>2043</v>
      </c>
      <c r="C3207" s="3">
        <v>57529</v>
      </c>
      <c r="D3207" s="3">
        <v>57529</v>
      </c>
      <c r="E3207" s="3">
        <v>0</v>
      </c>
      <c r="F3207" s="3">
        <v>0</v>
      </c>
      <c r="G3207" s="3">
        <v>0</v>
      </c>
      <c r="H3207" s="3">
        <v>70801.97</v>
      </c>
      <c r="I3207" s="3">
        <v>21424.53</v>
      </c>
      <c r="J3207" s="3">
        <v>766.8</v>
      </c>
      <c r="K3207" s="3">
        <v>1172.67</v>
      </c>
      <c r="L3207" s="3">
        <v>0</v>
      </c>
      <c r="M3207" s="3"/>
      <c r="N3207" s="3">
        <v>-5245.51</v>
      </c>
      <c r="O3207" s="3">
        <v>0.54</v>
      </c>
      <c r="P3207" s="3">
        <v>88921</v>
      </c>
      <c r="Q3207" s="1">
        <v>45078</v>
      </c>
      <c r="R3207" t="s">
        <v>2330</v>
      </c>
    </row>
    <row r="3208" spans="1:18" x14ac:dyDescent="0.25">
      <c r="A3208" t="s">
        <v>229</v>
      </c>
      <c r="B3208" t="s">
        <v>230</v>
      </c>
      <c r="C3208" s="3">
        <v>160793</v>
      </c>
      <c r="D3208" s="3">
        <v>0</v>
      </c>
      <c r="E3208" s="3">
        <v>153960.29</v>
      </c>
      <c r="F3208" s="3">
        <v>27617.35</v>
      </c>
      <c r="G3208" s="3">
        <v>0</v>
      </c>
      <c r="H3208" s="3">
        <v>70801.97</v>
      </c>
      <c r="I3208" s="3">
        <v>18439.59</v>
      </c>
      <c r="J3208" s="3">
        <v>657.6</v>
      </c>
      <c r="K3208" s="3">
        <v>1009.53</v>
      </c>
      <c r="L3208" s="3">
        <v>0</v>
      </c>
      <c r="M3208" s="3"/>
      <c r="N3208" s="3">
        <v>0</v>
      </c>
      <c r="O3208" s="3">
        <v>0.67</v>
      </c>
      <c r="P3208" s="3">
        <v>272487</v>
      </c>
      <c r="Q3208" s="1">
        <v>45078</v>
      </c>
      <c r="R3208" t="s">
        <v>230</v>
      </c>
    </row>
    <row r="3209" spans="1:18" x14ac:dyDescent="0.25">
      <c r="A3209" t="s">
        <v>231</v>
      </c>
      <c r="B3209" t="s">
        <v>232</v>
      </c>
      <c r="C3209" s="3">
        <v>57529</v>
      </c>
      <c r="D3209" s="3">
        <v>57529</v>
      </c>
      <c r="E3209" s="3">
        <v>0</v>
      </c>
      <c r="F3209" s="3">
        <v>0</v>
      </c>
      <c r="G3209" s="3">
        <v>0</v>
      </c>
      <c r="H3209" s="3">
        <v>70801.97</v>
      </c>
      <c r="I3209" s="3">
        <v>21424.53</v>
      </c>
      <c r="J3209" s="3">
        <v>766.8</v>
      </c>
      <c r="K3209" s="3">
        <v>1172.67</v>
      </c>
      <c r="L3209" s="3">
        <v>0</v>
      </c>
      <c r="M3209" s="3"/>
      <c r="N3209" s="3">
        <v>-5245.51</v>
      </c>
      <c r="O3209" s="3">
        <v>0.54</v>
      </c>
      <c r="P3209" s="3">
        <v>88921</v>
      </c>
      <c r="Q3209" s="1">
        <v>45078</v>
      </c>
      <c r="R3209" t="s">
        <v>2331</v>
      </c>
    </row>
    <row r="3210" spans="1:18" x14ac:dyDescent="0.25">
      <c r="A3210" t="s">
        <v>233</v>
      </c>
      <c r="B3210" t="s">
        <v>234</v>
      </c>
      <c r="C3210" s="3">
        <v>172323</v>
      </c>
      <c r="D3210" s="3">
        <v>0</v>
      </c>
      <c r="E3210" s="3">
        <v>164800.26999999999</v>
      </c>
      <c r="F3210" s="3">
        <v>29770.77</v>
      </c>
      <c r="G3210" s="3">
        <v>0</v>
      </c>
      <c r="H3210" s="3">
        <v>70801.97</v>
      </c>
      <c r="I3210" s="3">
        <v>21424.53</v>
      </c>
      <c r="J3210" s="3">
        <v>766.8</v>
      </c>
      <c r="K3210" s="3">
        <v>1172.67</v>
      </c>
      <c r="L3210" s="3">
        <v>0</v>
      </c>
      <c r="M3210" s="3"/>
      <c r="N3210" s="3">
        <v>0</v>
      </c>
      <c r="O3210" s="3">
        <v>0.99</v>
      </c>
      <c r="P3210" s="3">
        <v>288738</v>
      </c>
      <c r="Q3210" s="1">
        <v>45078</v>
      </c>
      <c r="R3210" t="s">
        <v>234</v>
      </c>
    </row>
    <row r="3211" spans="1:18" x14ac:dyDescent="0.25">
      <c r="A3211" t="s">
        <v>1359</v>
      </c>
      <c r="B3211" t="s">
        <v>236</v>
      </c>
      <c r="C3211" s="3">
        <v>64514</v>
      </c>
      <c r="D3211" s="3">
        <v>64514</v>
      </c>
      <c r="E3211" s="3">
        <v>0</v>
      </c>
      <c r="F3211" s="3">
        <v>0</v>
      </c>
      <c r="G3211" s="3">
        <v>815.76</v>
      </c>
      <c r="H3211" s="3">
        <v>70801.97</v>
      </c>
      <c r="I3211" s="3">
        <v>21467.79</v>
      </c>
      <c r="J3211" s="3">
        <v>768</v>
      </c>
      <c r="K3211" s="3">
        <v>1175.43</v>
      </c>
      <c r="L3211" s="3">
        <v>0</v>
      </c>
      <c r="M3211" s="3"/>
      <c r="N3211" s="3">
        <v>1696.48</v>
      </c>
      <c r="O3211" s="3">
        <v>0.09</v>
      </c>
      <c r="P3211" s="3">
        <v>95094</v>
      </c>
      <c r="Q3211" s="1">
        <v>45078</v>
      </c>
      <c r="R3211" t="s">
        <v>2332</v>
      </c>
    </row>
    <row r="3212" spans="1:18" x14ac:dyDescent="0.25">
      <c r="A3212" t="s">
        <v>237</v>
      </c>
      <c r="B3212" t="s">
        <v>1266</v>
      </c>
      <c r="C3212" s="3">
        <v>62029</v>
      </c>
      <c r="D3212" s="3">
        <v>52029</v>
      </c>
      <c r="E3212" s="3">
        <v>10000</v>
      </c>
      <c r="F3212" s="3">
        <v>1350</v>
      </c>
      <c r="G3212" s="3">
        <v>0</v>
      </c>
      <c r="H3212" s="3">
        <v>70801.97</v>
      </c>
      <c r="I3212" s="3">
        <v>21424.53</v>
      </c>
      <c r="J3212" s="3">
        <v>766.8</v>
      </c>
      <c r="K3212" s="3">
        <v>1172.67</v>
      </c>
      <c r="L3212" s="3">
        <v>0</v>
      </c>
      <c r="M3212" s="3"/>
      <c r="N3212" s="3">
        <v>0</v>
      </c>
      <c r="O3212" s="3">
        <v>0.03</v>
      </c>
      <c r="P3212" s="3">
        <v>105516</v>
      </c>
      <c r="Q3212" s="1">
        <v>45078</v>
      </c>
      <c r="R3212" t="s">
        <v>2333</v>
      </c>
    </row>
    <row r="3213" spans="1:18" x14ac:dyDescent="0.25">
      <c r="A3213" t="s">
        <v>1099</v>
      </c>
      <c r="B3213" t="s">
        <v>240</v>
      </c>
      <c r="C3213" s="3">
        <v>57569</v>
      </c>
      <c r="D3213" s="3">
        <v>57569</v>
      </c>
      <c r="E3213" s="3">
        <v>0</v>
      </c>
      <c r="F3213" s="3">
        <v>0</v>
      </c>
      <c r="G3213" s="3">
        <v>0</v>
      </c>
      <c r="H3213" s="3">
        <v>70801.97</v>
      </c>
      <c r="I3213" s="3">
        <v>21467.79</v>
      </c>
      <c r="J3213" s="3">
        <v>768</v>
      </c>
      <c r="K3213" s="3">
        <v>1175.43</v>
      </c>
      <c r="L3213" s="3">
        <v>0</v>
      </c>
      <c r="M3213" s="3"/>
      <c r="N3213" s="3">
        <v>-5248.52</v>
      </c>
      <c r="O3213" s="3">
        <v>0.33</v>
      </c>
      <c r="P3213" s="3">
        <v>88965</v>
      </c>
      <c r="Q3213" s="1">
        <v>45078</v>
      </c>
      <c r="R3213" t="s">
        <v>2334</v>
      </c>
    </row>
    <row r="3214" spans="1:18" x14ac:dyDescent="0.25">
      <c r="A3214" t="s">
        <v>241</v>
      </c>
      <c r="B3214" t="s">
        <v>242</v>
      </c>
      <c r="C3214" s="3">
        <v>57452</v>
      </c>
      <c r="D3214" s="3">
        <v>57452</v>
      </c>
      <c r="E3214" s="3">
        <v>0</v>
      </c>
      <c r="F3214" s="3">
        <v>0</v>
      </c>
      <c r="G3214" s="3">
        <v>0</v>
      </c>
      <c r="H3214" s="3">
        <v>70801.97</v>
      </c>
      <c r="I3214" s="3">
        <v>21338.01</v>
      </c>
      <c r="J3214" s="3">
        <v>768</v>
      </c>
      <c r="K3214" s="3">
        <v>1168.19</v>
      </c>
      <c r="L3214" s="3">
        <v>0</v>
      </c>
      <c r="M3214" s="3"/>
      <c r="N3214" s="3">
        <v>-5241.29</v>
      </c>
      <c r="O3214" s="3">
        <v>0.12</v>
      </c>
      <c r="P3214" s="3">
        <v>88835</v>
      </c>
      <c r="Q3214" s="1">
        <v>45078</v>
      </c>
      <c r="R3214" t="s">
        <v>2335</v>
      </c>
    </row>
    <row r="3215" spans="1:18" x14ac:dyDescent="0.25">
      <c r="A3215" t="s">
        <v>243</v>
      </c>
      <c r="B3215" t="s">
        <v>244</v>
      </c>
      <c r="C3215" s="3">
        <v>286576</v>
      </c>
      <c r="D3215" s="3">
        <v>0</v>
      </c>
      <c r="E3215" s="3">
        <v>258220.48</v>
      </c>
      <c r="F3215" s="3">
        <v>63215.28</v>
      </c>
      <c r="G3215" s="3">
        <v>0</v>
      </c>
      <c r="H3215" s="3">
        <v>70801.97</v>
      </c>
      <c r="I3215" s="3">
        <v>14275.81</v>
      </c>
      <c r="J3215" s="3">
        <v>511.2</v>
      </c>
      <c r="K3215" s="3">
        <v>781.55</v>
      </c>
      <c r="L3215" s="3">
        <v>0</v>
      </c>
      <c r="M3215" s="3"/>
      <c r="N3215" s="3">
        <v>0</v>
      </c>
      <c r="O3215" s="3">
        <v>0.71</v>
      </c>
      <c r="P3215" s="3">
        <v>407807</v>
      </c>
      <c r="Q3215" s="1">
        <v>45078</v>
      </c>
      <c r="R3215" t="s">
        <v>244</v>
      </c>
    </row>
    <row r="3216" spans="1:18" x14ac:dyDescent="0.25">
      <c r="A3216" t="s">
        <v>245</v>
      </c>
      <c r="B3216" t="s">
        <v>2046</v>
      </c>
      <c r="C3216" s="3">
        <v>55645</v>
      </c>
      <c r="D3216" s="3">
        <v>55645</v>
      </c>
      <c r="E3216" s="3">
        <v>0</v>
      </c>
      <c r="F3216" s="3">
        <v>0</v>
      </c>
      <c r="G3216" s="3">
        <v>0</v>
      </c>
      <c r="H3216" s="3">
        <v>70801.97</v>
      </c>
      <c r="I3216" s="3">
        <v>19412.939999999999</v>
      </c>
      <c r="J3216" s="3">
        <v>694.8</v>
      </c>
      <c r="K3216" s="3">
        <v>1062.6500000000001</v>
      </c>
      <c r="L3216" s="3">
        <v>0</v>
      </c>
      <c r="M3216" s="3"/>
      <c r="N3216" s="3">
        <v>-5130.8900000000003</v>
      </c>
      <c r="O3216" s="3">
        <v>0.53</v>
      </c>
      <c r="P3216" s="3">
        <v>86842</v>
      </c>
      <c r="Q3216" s="1">
        <v>45078</v>
      </c>
      <c r="R3216" t="s">
        <v>2336</v>
      </c>
    </row>
    <row r="3217" spans="1:18" x14ac:dyDescent="0.25">
      <c r="A3217" t="s">
        <v>247</v>
      </c>
      <c r="B3217" t="s">
        <v>2048</v>
      </c>
      <c r="C3217" s="3">
        <v>55613</v>
      </c>
      <c r="D3217" s="3">
        <v>55613</v>
      </c>
      <c r="E3217" s="3">
        <v>0</v>
      </c>
      <c r="F3217" s="3">
        <v>0</v>
      </c>
      <c r="G3217" s="3">
        <v>0</v>
      </c>
      <c r="H3217" s="3">
        <v>70801.97</v>
      </c>
      <c r="I3217" s="3">
        <v>19380.5</v>
      </c>
      <c r="J3217" s="3">
        <v>692.4</v>
      </c>
      <c r="K3217" s="3">
        <v>1061.27</v>
      </c>
      <c r="L3217" s="3">
        <v>0</v>
      </c>
      <c r="M3217" s="3"/>
      <c r="N3217" s="3">
        <v>-5129.6899999999996</v>
      </c>
      <c r="O3217" s="3">
        <v>0.55000000000000004</v>
      </c>
      <c r="P3217" s="3">
        <v>86807</v>
      </c>
      <c r="Q3217" s="1">
        <v>45078</v>
      </c>
      <c r="R3217" t="s">
        <v>2337</v>
      </c>
    </row>
    <row r="3218" spans="1:18" x14ac:dyDescent="0.25">
      <c r="A3218" t="s">
        <v>249</v>
      </c>
      <c r="B3218" t="s">
        <v>250</v>
      </c>
      <c r="C3218" s="3">
        <v>54571</v>
      </c>
      <c r="D3218" s="3">
        <v>54571</v>
      </c>
      <c r="E3218" s="3">
        <v>0</v>
      </c>
      <c r="F3218" s="3">
        <v>0</v>
      </c>
      <c r="G3218" s="3">
        <v>0</v>
      </c>
      <c r="H3218" s="3">
        <v>70801.97</v>
      </c>
      <c r="I3218" s="3">
        <v>18266.55</v>
      </c>
      <c r="J3218" s="3">
        <v>654</v>
      </c>
      <c r="K3218" s="3">
        <v>1000.22</v>
      </c>
      <c r="L3218" s="3">
        <v>0</v>
      </c>
      <c r="M3218" s="3"/>
      <c r="N3218" s="3">
        <v>-5065.74</v>
      </c>
      <c r="O3218" s="3">
        <v>0</v>
      </c>
      <c r="P3218" s="3">
        <v>85657</v>
      </c>
      <c r="Q3218" s="1">
        <v>45078</v>
      </c>
      <c r="R3218" t="s">
        <v>2338</v>
      </c>
    </row>
    <row r="3219" spans="1:18" x14ac:dyDescent="0.25">
      <c r="A3219" t="s">
        <v>251</v>
      </c>
      <c r="B3219" t="s">
        <v>252</v>
      </c>
      <c r="C3219" s="3">
        <v>56343</v>
      </c>
      <c r="D3219" s="3">
        <v>56343</v>
      </c>
      <c r="E3219" s="3">
        <v>0</v>
      </c>
      <c r="F3219" s="3">
        <v>0</v>
      </c>
      <c r="G3219" s="3">
        <v>0</v>
      </c>
      <c r="H3219" s="3">
        <v>70801.97</v>
      </c>
      <c r="I3219" s="3">
        <v>20159.18</v>
      </c>
      <c r="J3219" s="3">
        <v>721.2</v>
      </c>
      <c r="K3219" s="3">
        <v>1103.69</v>
      </c>
      <c r="L3219" s="3">
        <v>0</v>
      </c>
      <c r="M3219" s="3"/>
      <c r="N3219" s="3">
        <v>-5173.72</v>
      </c>
      <c r="O3219" s="3">
        <v>0.68</v>
      </c>
      <c r="P3219" s="3">
        <v>87613</v>
      </c>
      <c r="Q3219" s="1">
        <v>45078</v>
      </c>
      <c r="R3219" t="s">
        <v>2339</v>
      </c>
    </row>
    <row r="3220" spans="1:18" x14ac:dyDescent="0.25">
      <c r="A3220" t="s">
        <v>253</v>
      </c>
      <c r="B3220" t="s">
        <v>254</v>
      </c>
      <c r="C3220" s="3">
        <v>62247</v>
      </c>
      <c r="D3220" s="3">
        <v>62247</v>
      </c>
      <c r="E3220" s="3">
        <v>0</v>
      </c>
      <c r="F3220" s="3">
        <v>0</v>
      </c>
      <c r="G3220" s="3">
        <v>0</v>
      </c>
      <c r="H3220" s="3">
        <v>70801.97</v>
      </c>
      <c r="I3220" s="3">
        <v>26464.33</v>
      </c>
      <c r="J3220" s="3">
        <v>945.6</v>
      </c>
      <c r="K3220" s="3">
        <v>1448.6</v>
      </c>
      <c r="L3220" s="3">
        <v>0</v>
      </c>
      <c r="M3220" s="3"/>
      <c r="N3220" s="3">
        <v>-5533.85</v>
      </c>
      <c r="O3220" s="3">
        <v>0.35</v>
      </c>
      <c r="P3220" s="3">
        <v>94127</v>
      </c>
      <c r="Q3220" s="1">
        <v>45078</v>
      </c>
      <c r="R3220" t="s">
        <v>2340</v>
      </c>
    </row>
    <row r="3221" spans="1:18" x14ac:dyDescent="0.25">
      <c r="A3221" t="s">
        <v>255</v>
      </c>
      <c r="B3221" t="s">
        <v>1268</v>
      </c>
      <c r="C3221" s="3">
        <v>61037</v>
      </c>
      <c r="D3221" s="3">
        <v>61100</v>
      </c>
      <c r="E3221" s="3">
        <v>0</v>
      </c>
      <c r="F3221" s="3">
        <v>1019.05</v>
      </c>
      <c r="G3221" s="3">
        <v>63</v>
      </c>
      <c r="H3221" s="3">
        <v>70801.97</v>
      </c>
      <c r="I3221" s="3">
        <v>25198.97</v>
      </c>
      <c r="J3221" s="3">
        <v>900</v>
      </c>
      <c r="K3221" s="3">
        <v>1379.62</v>
      </c>
      <c r="L3221" s="3">
        <v>0</v>
      </c>
      <c r="M3221" s="3"/>
      <c r="N3221" s="3">
        <v>0</v>
      </c>
      <c r="O3221" s="3">
        <v>0.39</v>
      </c>
      <c r="P3221" s="3">
        <v>99237</v>
      </c>
      <c r="Q3221" s="1">
        <v>45078</v>
      </c>
      <c r="R3221" t="s">
        <v>2341</v>
      </c>
    </row>
    <row r="3222" spans="1:18" x14ac:dyDescent="0.25">
      <c r="A3222" t="s">
        <v>257</v>
      </c>
      <c r="B3222" t="s">
        <v>1363</v>
      </c>
      <c r="C3222" s="3">
        <v>57327</v>
      </c>
      <c r="D3222" s="3">
        <v>57327</v>
      </c>
      <c r="E3222" s="3">
        <v>0</v>
      </c>
      <c r="F3222" s="3">
        <v>0</v>
      </c>
      <c r="G3222" s="3">
        <v>0</v>
      </c>
      <c r="H3222" s="3">
        <v>70801.97</v>
      </c>
      <c r="I3222" s="3">
        <v>22051.8</v>
      </c>
      <c r="J3222" s="3">
        <v>0</v>
      </c>
      <c r="K3222" s="3">
        <v>1207.51</v>
      </c>
      <c r="L3222" s="3">
        <v>0</v>
      </c>
      <c r="M3222" s="3"/>
      <c r="N3222" s="3">
        <v>-5282.31</v>
      </c>
      <c r="O3222" s="3">
        <v>0.03</v>
      </c>
      <c r="P3222" s="3">
        <v>88779</v>
      </c>
      <c r="Q3222" s="1">
        <v>45078</v>
      </c>
      <c r="R3222" t="s">
        <v>2342</v>
      </c>
    </row>
    <row r="3223" spans="1:18" x14ac:dyDescent="0.25">
      <c r="A3223" t="s">
        <v>259</v>
      </c>
      <c r="B3223" t="s">
        <v>260</v>
      </c>
      <c r="C3223" s="3">
        <v>119294</v>
      </c>
      <c r="D3223" s="3">
        <v>0</v>
      </c>
      <c r="E3223" s="3">
        <v>114272.45</v>
      </c>
      <c r="F3223" s="3">
        <v>20448.330000000002</v>
      </c>
      <c r="G3223" s="3">
        <v>0</v>
      </c>
      <c r="H3223" s="3">
        <v>70801.97</v>
      </c>
      <c r="I3223" s="3">
        <v>20159.18</v>
      </c>
      <c r="J3223" s="3">
        <v>721.2</v>
      </c>
      <c r="K3223" s="3">
        <v>1103.69</v>
      </c>
      <c r="L3223" s="3">
        <v>0</v>
      </c>
      <c r="M3223" s="3"/>
      <c r="N3223" s="3">
        <v>0</v>
      </c>
      <c r="O3223" s="3">
        <v>0.18</v>
      </c>
      <c r="P3223" s="3">
        <v>227507</v>
      </c>
      <c r="Q3223" s="1">
        <v>45078</v>
      </c>
      <c r="R3223" t="s">
        <v>260</v>
      </c>
    </row>
    <row r="3224" spans="1:18" x14ac:dyDescent="0.25">
      <c r="A3224" t="s">
        <v>261</v>
      </c>
      <c r="B3224" t="s">
        <v>262</v>
      </c>
      <c r="C3224" s="3">
        <v>1922167</v>
      </c>
      <c r="D3224" s="3">
        <v>1392000</v>
      </c>
      <c r="E3224" s="3">
        <v>0</v>
      </c>
      <c r="F3224" s="3">
        <v>0</v>
      </c>
      <c r="G3224" s="3">
        <v>0</v>
      </c>
      <c r="H3224" s="3">
        <v>70801.97</v>
      </c>
      <c r="I3224" s="3">
        <v>18850.560000000001</v>
      </c>
      <c r="J3224" s="3">
        <v>675.6</v>
      </c>
      <c r="K3224" s="3">
        <v>1034.3699999999999</v>
      </c>
      <c r="L3224" s="3">
        <v>0</v>
      </c>
      <c r="M3224" s="3"/>
      <c r="N3224" s="3">
        <v>0</v>
      </c>
      <c r="O3224" s="3">
        <v>0.5</v>
      </c>
      <c r="P3224" s="3">
        <v>91363</v>
      </c>
      <c r="Q3224" s="1">
        <v>45078</v>
      </c>
      <c r="R3224" t="s">
        <v>2343</v>
      </c>
    </row>
    <row r="3225" spans="1:18" x14ac:dyDescent="0.25">
      <c r="A3225" t="s">
        <v>263</v>
      </c>
      <c r="B3225" t="s">
        <v>1255</v>
      </c>
      <c r="C3225" s="3">
        <v>2191079</v>
      </c>
      <c r="D3225" s="3">
        <v>0</v>
      </c>
      <c r="E3225" s="3">
        <v>1374538.61</v>
      </c>
      <c r="F3225" s="3" t="s">
        <v>72</v>
      </c>
      <c r="G3225" s="3">
        <v>0</v>
      </c>
      <c r="H3225" s="3">
        <v>70801.97</v>
      </c>
      <c r="I3225" s="3">
        <v>16957.939999999999</v>
      </c>
      <c r="J3225" s="3">
        <v>606</v>
      </c>
      <c r="K3225" s="3">
        <v>928.14</v>
      </c>
      <c r="L3225" s="3">
        <v>0</v>
      </c>
      <c r="M3225" s="3"/>
      <c r="N3225" s="3">
        <v>0</v>
      </c>
      <c r="O3225" s="3">
        <v>0.24</v>
      </c>
      <c r="P3225" s="3">
        <v>2465936</v>
      </c>
      <c r="Q3225" s="1">
        <v>45078</v>
      </c>
      <c r="R3225" t="s">
        <v>2312</v>
      </c>
    </row>
    <row r="3226" spans="1:18" x14ac:dyDescent="0.25">
      <c r="A3226" t="s">
        <v>264</v>
      </c>
      <c r="B3226" t="s">
        <v>2051</v>
      </c>
      <c r="C3226" s="3">
        <v>67920</v>
      </c>
      <c r="D3226" s="3">
        <v>69006</v>
      </c>
      <c r="E3226" s="3">
        <v>0</v>
      </c>
      <c r="F3226" s="3">
        <v>8916.7800000000007</v>
      </c>
      <c r="G3226" s="3">
        <v>1086</v>
      </c>
      <c r="H3226" s="3">
        <v>70801.97</v>
      </c>
      <c r="I3226" s="3">
        <v>24701.48</v>
      </c>
      <c r="J3226" s="3">
        <v>884.4</v>
      </c>
      <c r="K3226" s="3">
        <v>1352.37</v>
      </c>
      <c r="L3226" s="3">
        <v>0</v>
      </c>
      <c r="M3226" s="3"/>
      <c r="N3226" s="3">
        <v>0</v>
      </c>
      <c r="O3226" s="3">
        <v>0</v>
      </c>
      <c r="P3226" s="3">
        <v>105571</v>
      </c>
      <c r="Q3226" s="1">
        <v>45078</v>
      </c>
      <c r="R3226" t="s">
        <v>2344</v>
      </c>
    </row>
    <row r="3227" spans="1:18" x14ac:dyDescent="0.25">
      <c r="A3227" t="s">
        <v>266</v>
      </c>
      <c r="B3227" t="s">
        <v>1270</v>
      </c>
      <c r="C3227" s="3">
        <v>4121423</v>
      </c>
      <c r="D3227" s="3">
        <v>0</v>
      </c>
      <c r="E3227" s="3">
        <v>2446817.52</v>
      </c>
      <c r="F3227" s="3" t="s">
        <v>72</v>
      </c>
      <c r="G3227" s="3">
        <v>0</v>
      </c>
      <c r="H3227" s="3">
        <v>70801.97</v>
      </c>
      <c r="I3227" s="3">
        <v>24560.89</v>
      </c>
      <c r="J3227" s="3">
        <v>878.4</v>
      </c>
      <c r="K3227" s="3">
        <v>1344.78</v>
      </c>
      <c r="L3227" s="3">
        <v>0</v>
      </c>
      <c r="M3227" s="3"/>
      <c r="N3227" s="3">
        <v>0</v>
      </c>
      <c r="O3227" s="3">
        <v>0.59</v>
      </c>
      <c r="P3227" s="3">
        <v>4549330</v>
      </c>
      <c r="Q3227" s="1">
        <v>45078</v>
      </c>
      <c r="R3227" t="s">
        <v>2345</v>
      </c>
    </row>
    <row r="3228" spans="1:18" x14ac:dyDescent="0.25">
      <c r="A3228" t="s">
        <v>268</v>
      </c>
      <c r="B3228" t="s">
        <v>1271</v>
      </c>
      <c r="C3228" s="3">
        <v>66516</v>
      </c>
      <c r="D3228" s="3">
        <v>66516</v>
      </c>
      <c r="E3228" s="3">
        <v>0</v>
      </c>
      <c r="F3228" s="3">
        <v>0</v>
      </c>
      <c r="G3228" s="3">
        <v>0</v>
      </c>
      <c r="H3228" s="3">
        <v>70801.97</v>
      </c>
      <c r="I3228" s="3">
        <v>24258.07</v>
      </c>
      <c r="J3228" s="3">
        <v>867.6</v>
      </c>
      <c r="K3228" s="3">
        <v>1328.23</v>
      </c>
      <c r="L3228" s="3">
        <v>0</v>
      </c>
      <c r="M3228" s="3"/>
      <c r="N3228" s="3">
        <v>-5408.38</v>
      </c>
      <c r="O3228" s="3">
        <v>0.51</v>
      </c>
      <c r="P3228" s="3">
        <v>91848</v>
      </c>
      <c r="Q3228" s="1">
        <v>45078</v>
      </c>
      <c r="R3228" t="s">
        <v>2346</v>
      </c>
    </row>
    <row r="3229" spans="1:18" x14ac:dyDescent="0.25">
      <c r="A3229" t="s">
        <v>270</v>
      </c>
      <c r="B3229" t="s">
        <v>1104</v>
      </c>
      <c r="C3229" s="3">
        <v>56865</v>
      </c>
      <c r="D3229" s="3">
        <v>56900</v>
      </c>
      <c r="E3229" s="3">
        <v>0</v>
      </c>
      <c r="F3229" s="3">
        <v>0</v>
      </c>
      <c r="G3229" s="3">
        <v>35</v>
      </c>
      <c r="H3229" s="3">
        <v>70801.97</v>
      </c>
      <c r="I3229" s="3">
        <v>20721.560000000001</v>
      </c>
      <c r="J3229" s="3">
        <v>740.4</v>
      </c>
      <c r="K3229" s="3">
        <v>1134.3900000000001</v>
      </c>
      <c r="L3229" s="3">
        <v>0</v>
      </c>
      <c r="M3229" s="3"/>
      <c r="N3229" s="3">
        <v>-5205.6899999999996</v>
      </c>
      <c r="O3229" s="3">
        <v>0.37</v>
      </c>
      <c r="P3229" s="3">
        <v>88158</v>
      </c>
      <c r="Q3229" s="1">
        <v>45078</v>
      </c>
      <c r="R3229" t="s">
        <v>271</v>
      </c>
    </row>
    <row r="3230" spans="1:18" x14ac:dyDescent="0.25">
      <c r="A3230" t="s">
        <v>272</v>
      </c>
      <c r="B3230" t="s">
        <v>226</v>
      </c>
      <c r="C3230" s="3">
        <v>53862</v>
      </c>
      <c r="D3230" s="3">
        <v>53862</v>
      </c>
      <c r="E3230" s="3">
        <v>0</v>
      </c>
      <c r="F3230" s="3">
        <v>0</v>
      </c>
      <c r="G3230" s="3">
        <v>0</v>
      </c>
      <c r="H3230" s="3">
        <v>70801.97</v>
      </c>
      <c r="I3230" s="3">
        <v>17509.5</v>
      </c>
      <c r="J3230" s="3">
        <v>626.4</v>
      </c>
      <c r="K3230" s="3">
        <v>958.83</v>
      </c>
      <c r="L3230" s="3">
        <v>0</v>
      </c>
      <c r="M3230" s="3"/>
      <c r="N3230" s="3">
        <v>-5022.3100000000004</v>
      </c>
      <c r="O3230" s="3">
        <v>0.61</v>
      </c>
      <c r="P3230" s="3">
        <v>84875</v>
      </c>
      <c r="Q3230" s="1">
        <v>45078</v>
      </c>
      <c r="R3230" t="s">
        <v>2329</v>
      </c>
    </row>
    <row r="3231" spans="1:18" x14ac:dyDescent="0.25">
      <c r="A3231" t="s">
        <v>273</v>
      </c>
      <c r="B3231" t="s">
        <v>2053</v>
      </c>
      <c r="C3231" s="3">
        <v>56676</v>
      </c>
      <c r="D3231" s="3">
        <v>56676</v>
      </c>
      <c r="E3231" s="3">
        <v>0</v>
      </c>
      <c r="F3231" s="3">
        <v>0</v>
      </c>
      <c r="G3231" s="3">
        <v>0</v>
      </c>
      <c r="H3231" s="3">
        <v>70801.97</v>
      </c>
      <c r="I3231" s="3">
        <v>15270.79</v>
      </c>
      <c r="J3231" s="3">
        <v>546</v>
      </c>
      <c r="K3231" s="3">
        <v>836.05</v>
      </c>
      <c r="L3231" s="3">
        <v>0</v>
      </c>
      <c r="M3231" s="3"/>
      <c r="N3231" s="3">
        <v>-4894.43</v>
      </c>
      <c r="O3231" s="3">
        <v>0.62</v>
      </c>
      <c r="P3231" s="3">
        <v>82561</v>
      </c>
      <c r="Q3231" s="1">
        <v>45078</v>
      </c>
      <c r="R3231" t="s">
        <v>2347</v>
      </c>
    </row>
    <row r="3232" spans="1:18" x14ac:dyDescent="0.25">
      <c r="A3232" t="s">
        <v>275</v>
      </c>
      <c r="B3232" t="s">
        <v>276</v>
      </c>
      <c r="C3232" s="3">
        <v>50609</v>
      </c>
      <c r="D3232" s="3">
        <v>50609</v>
      </c>
      <c r="E3232" s="3">
        <v>0</v>
      </c>
      <c r="F3232" s="3">
        <v>0</v>
      </c>
      <c r="G3232" s="3">
        <v>0</v>
      </c>
      <c r="H3232" s="3">
        <v>70801.97</v>
      </c>
      <c r="I3232" s="3">
        <v>14037.88</v>
      </c>
      <c r="J3232" s="3">
        <v>501.6</v>
      </c>
      <c r="K3232" s="3">
        <v>768.45</v>
      </c>
      <c r="L3232" s="3">
        <v>0</v>
      </c>
      <c r="M3232" s="3"/>
      <c r="N3232" s="3">
        <v>-4823.8500000000004</v>
      </c>
      <c r="O3232" s="3">
        <v>0.95</v>
      </c>
      <c r="P3232" s="3">
        <v>81287</v>
      </c>
      <c r="Q3232" s="1">
        <v>45078</v>
      </c>
      <c r="R3232" t="s">
        <v>2348</v>
      </c>
    </row>
    <row r="3233" spans="1:18" x14ac:dyDescent="0.25">
      <c r="A3233" t="s">
        <v>277</v>
      </c>
      <c r="B3233" t="s">
        <v>278</v>
      </c>
      <c r="C3233" s="3">
        <v>354689</v>
      </c>
      <c r="D3233" s="3">
        <v>0</v>
      </c>
      <c r="E3233" s="3">
        <v>312683.74</v>
      </c>
      <c r="F3233" s="3">
        <v>84217.56</v>
      </c>
      <c r="G3233" s="3">
        <v>0</v>
      </c>
      <c r="H3233" s="3">
        <v>70801.97</v>
      </c>
      <c r="I3233" s="3">
        <v>18363.89</v>
      </c>
      <c r="J3233" s="3">
        <v>656.4</v>
      </c>
      <c r="K3233" s="3">
        <v>1005.4</v>
      </c>
      <c r="L3233" s="3">
        <v>0</v>
      </c>
      <c r="M3233" s="3"/>
      <c r="N3233" s="3">
        <v>0</v>
      </c>
      <c r="O3233" s="3">
        <v>0.04</v>
      </c>
      <c r="P3233" s="3">
        <v>487729</v>
      </c>
      <c r="Q3233" s="1">
        <v>45078</v>
      </c>
      <c r="R3233" t="s">
        <v>278</v>
      </c>
    </row>
    <row r="3234" spans="1:18" x14ac:dyDescent="0.25">
      <c r="A3234" t="s">
        <v>279</v>
      </c>
      <c r="B3234" t="s">
        <v>234</v>
      </c>
      <c r="C3234" s="3">
        <v>168984</v>
      </c>
      <c r="D3234" s="3">
        <v>0</v>
      </c>
      <c r="E3234" s="3">
        <v>161551.01</v>
      </c>
      <c r="F3234" s="3">
        <v>29242.38</v>
      </c>
      <c r="G3234" s="3">
        <v>0</v>
      </c>
      <c r="H3234" s="3">
        <v>70801.97</v>
      </c>
      <c r="I3234" s="3">
        <v>17779.88</v>
      </c>
      <c r="J3234" s="3">
        <v>0</v>
      </c>
      <c r="K3234" s="3">
        <v>973.32</v>
      </c>
      <c r="L3234" s="3">
        <v>0</v>
      </c>
      <c r="M3234" s="3"/>
      <c r="N3234" s="3">
        <v>0</v>
      </c>
      <c r="O3234" s="3">
        <v>0.44</v>
      </c>
      <c r="P3234" s="3">
        <v>280349</v>
      </c>
      <c r="Q3234" s="1">
        <v>45078</v>
      </c>
      <c r="R3234" t="s">
        <v>2349</v>
      </c>
    </row>
    <row r="3235" spans="1:18" x14ac:dyDescent="0.25">
      <c r="A3235" t="s">
        <v>281</v>
      </c>
      <c r="B3235" t="s">
        <v>1239</v>
      </c>
      <c r="C3235" s="3">
        <v>965406</v>
      </c>
      <c r="D3235" s="3">
        <v>0</v>
      </c>
      <c r="E3235" s="3">
        <v>687231.65</v>
      </c>
      <c r="F3235" s="3">
        <v>370950.62</v>
      </c>
      <c r="G3235" s="3">
        <v>0</v>
      </c>
      <c r="H3235" s="3">
        <v>70801.97</v>
      </c>
      <c r="I3235" s="3">
        <v>12978.01</v>
      </c>
      <c r="J3235" s="3">
        <v>0</v>
      </c>
      <c r="K3235" s="3">
        <v>710.5</v>
      </c>
      <c r="L3235" s="3">
        <v>0</v>
      </c>
      <c r="M3235" s="3"/>
      <c r="N3235" s="3">
        <v>0</v>
      </c>
      <c r="O3235" s="3">
        <v>0.25</v>
      </c>
      <c r="P3235" s="3">
        <v>1142673</v>
      </c>
      <c r="Q3235" s="1">
        <v>45078</v>
      </c>
      <c r="R3235" t="s">
        <v>2278</v>
      </c>
    </row>
    <row r="3236" spans="1:18" x14ac:dyDescent="0.25">
      <c r="A3236" t="s">
        <v>282</v>
      </c>
      <c r="B3236" t="s">
        <v>1239</v>
      </c>
      <c r="C3236" s="3">
        <v>977675</v>
      </c>
      <c r="D3236" s="3">
        <v>0</v>
      </c>
      <c r="E3236" s="3">
        <v>695578.11</v>
      </c>
      <c r="F3236" s="3">
        <v>375999.93</v>
      </c>
      <c r="G3236" s="3">
        <v>0</v>
      </c>
      <c r="H3236" s="3">
        <v>70801.97</v>
      </c>
      <c r="I3236" s="3">
        <v>13745.88</v>
      </c>
      <c r="J3236" s="3">
        <v>0</v>
      </c>
      <c r="K3236" s="3">
        <v>752.24</v>
      </c>
      <c r="L3236" s="3">
        <v>0</v>
      </c>
      <c r="M3236" s="3"/>
      <c r="N3236" s="3">
        <v>0</v>
      </c>
      <c r="O3236" s="3">
        <v>0.87</v>
      </c>
      <c r="P3236" s="3">
        <v>1156879</v>
      </c>
      <c r="Q3236" s="1">
        <v>45078</v>
      </c>
      <c r="R3236" t="s">
        <v>2278</v>
      </c>
    </row>
    <row r="3237" spans="1:18" x14ac:dyDescent="0.25">
      <c r="A3237" t="s">
        <v>283</v>
      </c>
      <c r="B3237" t="s">
        <v>1251</v>
      </c>
      <c r="C3237" s="3">
        <v>3506677</v>
      </c>
      <c r="D3237" s="3">
        <v>0</v>
      </c>
      <c r="E3237" s="3">
        <v>2093094.08</v>
      </c>
      <c r="F3237" s="3" t="s">
        <v>72</v>
      </c>
      <c r="G3237" s="3">
        <v>0</v>
      </c>
      <c r="H3237" s="3">
        <v>70801.97</v>
      </c>
      <c r="I3237" s="3">
        <v>17185.05</v>
      </c>
      <c r="J3237" s="3">
        <v>615.6</v>
      </c>
      <c r="K3237" s="3">
        <v>940.9</v>
      </c>
      <c r="L3237" s="3">
        <v>0</v>
      </c>
      <c r="M3237" s="3"/>
      <c r="N3237" s="3">
        <v>0</v>
      </c>
      <c r="O3237" s="3">
        <v>0.78</v>
      </c>
      <c r="P3237" s="3">
        <v>3878789</v>
      </c>
      <c r="Q3237" s="1">
        <v>45078</v>
      </c>
      <c r="R3237" t="s">
        <v>2305</v>
      </c>
    </row>
    <row r="3238" spans="1:18" x14ac:dyDescent="0.25">
      <c r="A3238" t="s">
        <v>284</v>
      </c>
      <c r="B3238" t="s">
        <v>234</v>
      </c>
      <c r="C3238" s="3">
        <v>172239</v>
      </c>
      <c r="D3238" s="3">
        <v>0</v>
      </c>
      <c r="E3238" s="3">
        <v>164719.66</v>
      </c>
      <c r="F3238" s="3">
        <v>29756.49</v>
      </c>
      <c r="G3238" s="3">
        <v>0</v>
      </c>
      <c r="H3238" s="3">
        <v>70801.97</v>
      </c>
      <c r="I3238" s="3">
        <v>21392.09</v>
      </c>
      <c r="J3238" s="3">
        <v>763.2</v>
      </c>
      <c r="K3238" s="3">
        <v>1170.95</v>
      </c>
      <c r="L3238" s="3">
        <v>0</v>
      </c>
      <c r="M3238" s="3"/>
      <c r="N3238" s="3">
        <v>0</v>
      </c>
      <c r="O3238" s="3">
        <v>0.64</v>
      </c>
      <c r="P3238" s="3">
        <v>288605</v>
      </c>
      <c r="Q3238" s="1">
        <v>45078</v>
      </c>
      <c r="R3238" t="s">
        <v>234</v>
      </c>
    </row>
    <row r="3239" spans="1:18" x14ac:dyDescent="0.25">
      <c r="A3239" t="s">
        <v>285</v>
      </c>
      <c r="B3239" t="s">
        <v>234</v>
      </c>
      <c r="C3239" s="3">
        <v>73682</v>
      </c>
      <c r="D3239" s="3">
        <v>73682</v>
      </c>
      <c r="E3239" s="3">
        <v>0</v>
      </c>
      <c r="F3239" s="3">
        <v>1229</v>
      </c>
      <c r="G3239" s="3">
        <v>0</v>
      </c>
      <c r="H3239" s="3">
        <v>70801.97</v>
      </c>
      <c r="I3239" s="3">
        <v>32380.14</v>
      </c>
      <c r="J3239" s="3">
        <v>1158</v>
      </c>
      <c r="K3239" s="3">
        <v>1772.81</v>
      </c>
      <c r="L3239" s="3">
        <v>0</v>
      </c>
      <c r="M3239" s="3"/>
      <c r="N3239" s="3">
        <v>0</v>
      </c>
      <c r="O3239" s="3">
        <v>0.08</v>
      </c>
      <c r="P3239" s="3">
        <v>107342</v>
      </c>
      <c r="Q3239" s="1">
        <v>45078</v>
      </c>
      <c r="R3239" t="s">
        <v>286</v>
      </c>
    </row>
    <row r="3240" spans="1:18" x14ac:dyDescent="0.25">
      <c r="A3240" t="s">
        <v>287</v>
      </c>
      <c r="B3240" t="s">
        <v>288</v>
      </c>
      <c r="C3240" s="3">
        <v>57000</v>
      </c>
      <c r="D3240" s="3">
        <v>57000</v>
      </c>
      <c r="E3240" s="3">
        <v>0</v>
      </c>
      <c r="F3240" s="3">
        <v>0</v>
      </c>
      <c r="G3240" s="3">
        <v>0</v>
      </c>
      <c r="H3240" s="3">
        <v>70801.97</v>
      </c>
      <c r="I3240" s="3">
        <v>20862.150000000001</v>
      </c>
      <c r="J3240" s="3">
        <v>745.2</v>
      </c>
      <c r="K3240" s="3">
        <v>1142.32</v>
      </c>
      <c r="L3240" s="3">
        <v>0</v>
      </c>
      <c r="M3240" s="3"/>
      <c r="N3240" s="3">
        <v>-5214.1400000000003</v>
      </c>
      <c r="O3240" s="3">
        <v>0.5</v>
      </c>
      <c r="P3240" s="3">
        <v>88338</v>
      </c>
      <c r="Q3240" s="1">
        <v>45078</v>
      </c>
      <c r="R3240" t="s">
        <v>2350</v>
      </c>
    </row>
    <row r="3241" spans="1:18" x14ac:dyDescent="0.25">
      <c r="A3241" t="s">
        <v>289</v>
      </c>
      <c r="B3241" t="s">
        <v>2056</v>
      </c>
      <c r="C3241" s="3">
        <v>121850</v>
      </c>
      <c r="D3241" s="3">
        <v>0</v>
      </c>
      <c r="E3241" s="3">
        <v>119067.49</v>
      </c>
      <c r="F3241" s="3">
        <v>18856.62</v>
      </c>
      <c r="G3241" s="3">
        <v>0</v>
      </c>
      <c r="H3241" s="3">
        <v>70801.97</v>
      </c>
      <c r="I3241" s="3">
        <v>22051.8</v>
      </c>
      <c r="J3241" s="3">
        <v>789.6</v>
      </c>
      <c r="K3241" s="3">
        <v>1207.1600000000001</v>
      </c>
      <c r="L3241" s="3">
        <v>0</v>
      </c>
      <c r="M3241" s="3"/>
      <c r="N3241" s="3">
        <v>0</v>
      </c>
      <c r="O3241" s="3">
        <v>0.36</v>
      </c>
      <c r="P3241" s="3">
        <v>232775</v>
      </c>
      <c r="Q3241" s="1">
        <v>45078</v>
      </c>
      <c r="R3241" t="s">
        <v>290</v>
      </c>
    </row>
    <row r="3242" spans="1:18" x14ac:dyDescent="0.25">
      <c r="A3242" t="s">
        <v>291</v>
      </c>
      <c r="B3242" t="s">
        <v>1109</v>
      </c>
      <c r="C3242" s="3">
        <v>98925</v>
      </c>
      <c r="D3242" s="3">
        <v>25000</v>
      </c>
      <c r="E3242" s="3">
        <v>73925</v>
      </c>
      <c r="F3242" s="3">
        <v>12912</v>
      </c>
      <c r="G3242" s="3">
        <v>0</v>
      </c>
      <c r="H3242" s="3">
        <v>70801.97</v>
      </c>
      <c r="I3242" s="3">
        <v>9181.94</v>
      </c>
      <c r="J3242" s="3">
        <v>675.6</v>
      </c>
      <c r="K3242" s="3">
        <v>1034.71</v>
      </c>
      <c r="L3242" s="3">
        <v>0</v>
      </c>
      <c r="M3242" s="3"/>
      <c r="N3242" s="3">
        <v>0</v>
      </c>
      <c r="O3242" s="3">
        <v>0.78</v>
      </c>
      <c r="P3242" s="3">
        <v>168532</v>
      </c>
      <c r="Q3242" s="1">
        <v>45078</v>
      </c>
      <c r="R3242" t="s">
        <v>292</v>
      </c>
    </row>
    <row r="3243" spans="1:18" x14ac:dyDescent="0.25">
      <c r="A3243" t="s">
        <v>1110</v>
      </c>
      <c r="B3243" t="s">
        <v>294</v>
      </c>
      <c r="C3243" s="3">
        <v>45541</v>
      </c>
      <c r="D3243" s="3">
        <v>45541</v>
      </c>
      <c r="E3243" s="3">
        <v>0</v>
      </c>
      <c r="F3243" s="3">
        <v>0</v>
      </c>
      <c r="G3243" s="3">
        <v>0</v>
      </c>
      <c r="H3243" s="3">
        <v>70801.97</v>
      </c>
      <c r="I3243" s="3">
        <v>9571.2800000000007</v>
      </c>
      <c r="J3243" s="3">
        <v>325</v>
      </c>
      <c r="K3243" s="3">
        <v>518.39</v>
      </c>
      <c r="L3243" s="3">
        <v>0</v>
      </c>
      <c r="M3243" s="3"/>
      <c r="N3243" s="3">
        <v>-5104.3500000000004</v>
      </c>
      <c r="O3243" s="3">
        <v>0.71</v>
      </c>
      <c r="P3243" s="3">
        <v>76113</v>
      </c>
      <c r="Q3243" s="1">
        <v>45078</v>
      </c>
      <c r="R3243" t="s">
        <v>2351</v>
      </c>
    </row>
    <row r="3244" spans="1:18" x14ac:dyDescent="0.25">
      <c r="A3244" t="s">
        <v>295</v>
      </c>
      <c r="B3244" t="s">
        <v>296</v>
      </c>
      <c r="C3244" s="3">
        <v>53050</v>
      </c>
      <c r="D3244" s="3">
        <v>53050</v>
      </c>
      <c r="E3244" s="3">
        <v>0</v>
      </c>
      <c r="F3244" s="3">
        <v>0</v>
      </c>
      <c r="G3244" s="3">
        <v>0</v>
      </c>
      <c r="H3244" s="3">
        <v>70801.97</v>
      </c>
      <c r="I3244" s="3">
        <v>9473.9500000000007</v>
      </c>
      <c r="J3244" s="3">
        <v>650</v>
      </c>
      <c r="K3244" s="3">
        <v>517.36</v>
      </c>
      <c r="L3244" s="3">
        <v>0</v>
      </c>
      <c r="M3244" s="3"/>
      <c r="N3244" s="3">
        <v>1843.06</v>
      </c>
      <c r="O3244" s="3">
        <v>0.66</v>
      </c>
      <c r="P3244" s="3">
        <v>83287</v>
      </c>
      <c r="Q3244" s="1">
        <v>45078</v>
      </c>
      <c r="R3244" t="s">
        <v>2352</v>
      </c>
    </row>
    <row r="3245" spans="1:18" x14ac:dyDescent="0.25">
      <c r="A3245" t="s">
        <v>297</v>
      </c>
      <c r="B3245" t="s">
        <v>1272</v>
      </c>
      <c r="C3245" s="3">
        <v>2191028</v>
      </c>
      <c r="D3245" s="3">
        <v>0</v>
      </c>
      <c r="E3245" s="3">
        <v>1309175.1200000001</v>
      </c>
      <c r="F3245" s="3" t="s">
        <v>72</v>
      </c>
      <c r="G3245" s="3">
        <v>0</v>
      </c>
      <c r="H3245" s="3">
        <v>70801.97</v>
      </c>
      <c r="I3245" s="3">
        <v>18937.080000000002</v>
      </c>
      <c r="J3245" s="3">
        <v>676.8</v>
      </c>
      <c r="K3245" s="3">
        <v>1036.78</v>
      </c>
      <c r="L3245" s="3">
        <v>0</v>
      </c>
      <c r="M3245" s="3"/>
      <c r="N3245" s="3">
        <v>0</v>
      </c>
      <c r="O3245" s="3">
        <v>0.73</v>
      </c>
      <c r="P3245" s="3">
        <v>2459220</v>
      </c>
      <c r="Q3245" s="1">
        <v>45078</v>
      </c>
      <c r="R3245" t="s">
        <v>2353</v>
      </c>
    </row>
    <row r="3246" spans="1:18" x14ac:dyDescent="0.25">
      <c r="A3246" t="s">
        <v>299</v>
      </c>
      <c r="B3246" t="s">
        <v>58</v>
      </c>
      <c r="C3246" s="3">
        <v>80938</v>
      </c>
      <c r="D3246" s="3">
        <v>80938</v>
      </c>
      <c r="E3246" s="3" t="s">
        <v>59</v>
      </c>
      <c r="F3246" s="3" t="s">
        <v>59</v>
      </c>
      <c r="G3246" s="3">
        <v>0</v>
      </c>
      <c r="H3246" s="3">
        <v>70801.97</v>
      </c>
      <c r="I3246" s="3">
        <v>17812.32</v>
      </c>
      <c r="J3246" s="3">
        <v>637.20000000000005</v>
      </c>
      <c r="K3246" s="3">
        <v>975.39</v>
      </c>
      <c r="L3246" s="3">
        <v>0</v>
      </c>
      <c r="M3246" s="3"/>
      <c r="N3246" s="3">
        <v>26792.99</v>
      </c>
      <c r="O3246" s="3">
        <v>0.13</v>
      </c>
      <c r="P3246" s="3">
        <v>117020</v>
      </c>
      <c r="Q3246" s="1">
        <v>45078</v>
      </c>
      <c r="R3246" t="s">
        <v>2280</v>
      </c>
    </row>
    <row r="3247" spans="1:18" x14ac:dyDescent="0.25">
      <c r="A3247" t="s">
        <v>300</v>
      </c>
      <c r="B3247" t="s">
        <v>301</v>
      </c>
      <c r="C3247" s="3">
        <v>161850</v>
      </c>
      <c r="D3247" s="3">
        <v>0</v>
      </c>
      <c r="E3247" s="3">
        <v>155045.88</v>
      </c>
      <c r="F3247" s="3">
        <v>27735.31</v>
      </c>
      <c r="G3247" s="3">
        <v>0</v>
      </c>
      <c r="H3247" s="3">
        <v>70801.97</v>
      </c>
      <c r="I3247" s="3">
        <v>19477.830000000002</v>
      </c>
      <c r="J3247" s="3">
        <v>696</v>
      </c>
      <c r="K3247" s="3">
        <v>1066.44</v>
      </c>
      <c r="L3247" s="3">
        <v>0</v>
      </c>
      <c r="M3247" s="3"/>
      <c r="N3247" s="3">
        <v>0</v>
      </c>
      <c r="O3247" s="3">
        <v>0.56999999999999995</v>
      </c>
      <c r="P3247" s="3">
        <v>274824</v>
      </c>
      <c r="Q3247" s="1">
        <v>45078</v>
      </c>
      <c r="R3247" t="s">
        <v>301</v>
      </c>
    </row>
    <row r="3248" spans="1:18" x14ac:dyDescent="0.25">
      <c r="A3248" t="s">
        <v>302</v>
      </c>
      <c r="B3248" t="s">
        <v>2058</v>
      </c>
      <c r="C3248" s="3">
        <v>60913</v>
      </c>
      <c r="D3248" s="3">
        <v>61770.14</v>
      </c>
      <c r="E3248" s="3">
        <v>0</v>
      </c>
      <c r="F3248" s="3">
        <v>8108.21</v>
      </c>
      <c r="G3248" s="3">
        <v>857.14</v>
      </c>
      <c r="H3248" s="3">
        <v>70801.97</v>
      </c>
      <c r="I3248" s="3">
        <v>18677.52</v>
      </c>
      <c r="J3248" s="3">
        <v>667.2</v>
      </c>
      <c r="K3248" s="3">
        <v>1022.3</v>
      </c>
      <c r="L3248" s="3">
        <v>0</v>
      </c>
      <c r="M3248" s="3"/>
      <c r="N3248" s="3">
        <v>0</v>
      </c>
      <c r="O3248" s="3">
        <v>0.94</v>
      </c>
      <c r="P3248" s="3">
        <v>98421</v>
      </c>
      <c r="Q3248" s="1">
        <v>45078</v>
      </c>
      <c r="R3248" t="s">
        <v>303</v>
      </c>
    </row>
    <row r="3249" spans="1:18" x14ac:dyDescent="0.25">
      <c r="A3249" t="s">
        <v>304</v>
      </c>
      <c r="B3249" t="s">
        <v>1992</v>
      </c>
      <c r="C3249" s="3">
        <v>59544</v>
      </c>
      <c r="D3249" s="3">
        <v>59544</v>
      </c>
      <c r="E3249" s="3">
        <v>0</v>
      </c>
      <c r="F3249" s="3">
        <v>0</v>
      </c>
      <c r="G3249" s="3">
        <v>0</v>
      </c>
      <c r="H3249" s="3">
        <v>70801.97</v>
      </c>
      <c r="I3249" s="3">
        <v>23576.720000000001</v>
      </c>
      <c r="J3249" s="3">
        <v>843.6</v>
      </c>
      <c r="K3249" s="3">
        <v>1290.6300000000001</v>
      </c>
      <c r="L3249" s="3">
        <v>0</v>
      </c>
      <c r="M3249" s="3"/>
      <c r="N3249" s="3">
        <v>-5369.17</v>
      </c>
      <c r="O3249" s="3">
        <v>0.25</v>
      </c>
      <c r="P3249" s="3">
        <v>91144</v>
      </c>
      <c r="Q3249" s="1">
        <v>45078</v>
      </c>
      <c r="R3249" t="s">
        <v>2270</v>
      </c>
    </row>
    <row r="3250" spans="1:18" x14ac:dyDescent="0.25">
      <c r="A3250" t="s">
        <v>305</v>
      </c>
      <c r="B3250" t="s">
        <v>35</v>
      </c>
      <c r="C3250" s="3">
        <v>59199</v>
      </c>
      <c r="D3250" s="3">
        <v>59199</v>
      </c>
      <c r="E3250" s="3">
        <v>0</v>
      </c>
      <c r="F3250" s="3">
        <v>0</v>
      </c>
      <c r="G3250" s="3">
        <v>0</v>
      </c>
      <c r="H3250" s="3">
        <v>70801.97</v>
      </c>
      <c r="I3250" s="3">
        <v>23209.01</v>
      </c>
      <c r="J3250" s="3">
        <v>829.2</v>
      </c>
      <c r="K3250" s="3">
        <v>1270.6300000000001</v>
      </c>
      <c r="L3250" s="3">
        <v>0</v>
      </c>
      <c r="M3250" s="3"/>
      <c r="N3250" s="3">
        <v>-5348.06</v>
      </c>
      <c r="O3250" s="3">
        <v>0.25</v>
      </c>
      <c r="P3250" s="3">
        <v>90763</v>
      </c>
      <c r="Q3250" s="1">
        <v>45078</v>
      </c>
      <c r="R3250" t="s">
        <v>2273</v>
      </c>
    </row>
    <row r="3251" spans="1:18" x14ac:dyDescent="0.25">
      <c r="A3251" t="s">
        <v>306</v>
      </c>
      <c r="B3251" t="s">
        <v>307</v>
      </c>
      <c r="C3251" s="3">
        <v>61438</v>
      </c>
      <c r="D3251" s="3">
        <v>61438</v>
      </c>
      <c r="E3251" s="3">
        <v>0</v>
      </c>
      <c r="F3251" s="3">
        <v>0</v>
      </c>
      <c r="G3251" s="3">
        <v>0</v>
      </c>
      <c r="H3251" s="3">
        <v>70801.97</v>
      </c>
      <c r="I3251" s="3">
        <v>25739.72</v>
      </c>
      <c r="J3251" s="3">
        <v>921.6</v>
      </c>
      <c r="K3251" s="3">
        <v>1409.28</v>
      </c>
      <c r="L3251" s="3">
        <v>0</v>
      </c>
      <c r="M3251" s="3"/>
      <c r="N3251" s="3">
        <v>-5492.83</v>
      </c>
      <c r="O3251" s="3">
        <v>0.26</v>
      </c>
      <c r="P3251" s="3">
        <v>93380</v>
      </c>
      <c r="Q3251" s="1">
        <v>45078</v>
      </c>
      <c r="R3251" t="s">
        <v>2354</v>
      </c>
    </row>
    <row r="3252" spans="1:18" x14ac:dyDescent="0.25">
      <c r="A3252" t="s">
        <v>308</v>
      </c>
      <c r="B3252" t="s">
        <v>1063</v>
      </c>
      <c r="C3252" s="3">
        <v>63449</v>
      </c>
      <c r="D3252" s="3">
        <v>64306.14</v>
      </c>
      <c r="E3252" s="3">
        <v>0</v>
      </c>
      <c r="F3252" s="3">
        <v>8447.65</v>
      </c>
      <c r="G3252" s="3">
        <v>857.14</v>
      </c>
      <c r="H3252" s="3">
        <v>70801.97</v>
      </c>
      <c r="I3252" s="3">
        <v>21997.73</v>
      </c>
      <c r="J3252" s="3">
        <v>0</v>
      </c>
      <c r="K3252" s="3">
        <v>1204.4000000000001</v>
      </c>
      <c r="L3252" s="3">
        <v>0</v>
      </c>
      <c r="M3252" s="3"/>
      <c r="N3252" s="3">
        <v>0</v>
      </c>
      <c r="O3252" s="3">
        <v>0.39</v>
      </c>
      <c r="P3252" s="3">
        <v>101595</v>
      </c>
      <c r="Q3252" s="1">
        <v>45078</v>
      </c>
      <c r="R3252" t="s">
        <v>83</v>
      </c>
    </row>
    <row r="3253" spans="1:18" x14ac:dyDescent="0.25">
      <c r="A3253" t="s">
        <v>309</v>
      </c>
      <c r="B3253" t="s">
        <v>33</v>
      </c>
      <c r="C3253" s="3">
        <v>121527</v>
      </c>
      <c r="D3253" s="3">
        <v>0</v>
      </c>
      <c r="E3253" s="3">
        <v>117915.88</v>
      </c>
      <c r="F3253" s="3">
        <v>19529.759999999998</v>
      </c>
      <c r="G3253" s="3">
        <v>0</v>
      </c>
      <c r="H3253" s="3">
        <v>70801.97</v>
      </c>
      <c r="I3253" s="3">
        <v>21402.9</v>
      </c>
      <c r="J3253" s="3">
        <v>766.8</v>
      </c>
      <c r="K3253" s="3">
        <v>1171.98</v>
      </c>
      <c r="L3253" s="3">
        <v>0</v>
      </c>
      <c r="M3253" s="3"/>
      <c r="N3253" s="3">
        <v>0</v>
      </c>
      <c r="O3253" s="3">
        <v>0.71</v>
      </c>
      <c r="P3253" s="3">
        <v>231590</v>
      </c>
      <c r="Q3253" s="1">
        <v>45078</v>
      </c>
      <c r="R3253" t="s">
        <v>33</v>
      </c>
    </row>
    <row r="3254" spans="1:18" x14ac:dyDescent="0.25">
      <c r="A3254" t="s">
        <v>310</v>
      </c>
      <c r="B3254" t="s">
        <v>1063</v>
      </c>
      <c r="C3254" s="3">
        <v>64150</v>
      </c>
      <c r="D3254" s="3">
        <v>65007.14</v>
      </c>
      <c r="E3254" s="3">
        <v>0</v>
      </c>
      <c r="F3254" s="3">
        <v>8541.3799999999992</v>
      </c>
      <c r="G3254" s="3">
        <v>857.14</v>
      </c>
      <c r="H3254" s="3">
        <v>70801.97</v>
      </c>
      <c r="I3254" s="3">
        <v>22722.34</v>
      </c>
      <c r="J3254" s="3">
        <v>0</v>
      </c>
      <c r="K3254" s="3">
        <v>1244.07</v>
      </c>
      <c r="L3254" s="3">
        <v>0</v>
      </c>
      <c r="M3254" s="3"/>
      <c r="N3254" s="3">
        <v>0</v>
      </c>
      <c r="O3254" s="3">
        <v>0.38</v>
      </c>
      <c r="P3254" s="3">
        <v>102453</v>
      </c>
      <c r="Q3254" s="1">
        <v>45078</v>
      </c>
      <c r="R3254" t="s">
        <v>83</v>
      </c>
    </row>
    <row r="3255" spans="1:18" x14ac:dyDescent="0.25">
      <c r="A3255" t="s">
        <v>311</v>
      </c>
      <c r="B3255" t="s">
        <v>33</v>
      </c>
      <c r="C3255" s="3">
        <v>126902</v>
      </c>
      <c r="D3255" s="3">
        <v>0</v>
      </c>
      <c r="E3255" s="3">
        <v>123151.92</v>
      </c>
      <c r="F3255" s="3">
        <v>20375.59</v>
      </c>
      <c r="G3255" s="3">
        <v>0</v>
      </c>
      <c r="H3255" s="3">
        <v>70801.97</v>
      </c>
      <c r="I3255" s="3">
        <v>24550.07</v>
      </c>
      <c r="J3255" s="3">
        <v>877.2</v>
      </c>
      <c r="K3255" s="3">
        <v>1344.09</v>
      </c>
      <c r="L3255" s="3">
        <v>0</v>
      </c>
      <c r="M3255" s="3"/>
      <c r="N3255" s="3">
        <v>0</v>
      </c>
      <c r="O3255" s="3">
        <v>0.16</v>
      </c>
      <c r="P3255" s="3">
        <v>241101</v>
      </c>
      <c r="Q3255" s="1">
        <v>45078</v>
      </c>
      <c r="R3255" t="s">
        <v>33</v>
      </c>
    </row>
    <row r="3256" spans="1:18" x14ac:dyDescent="0.25">
      <c r="A3256" t="s">
        <v>312</v>
      </c>
      <c r="B3256" t="s">
        <v>1063</v>
      </c>
      <c r="C3256" s="3">
        <v>66632</v>
      </c>
      <c r="D3256" s="3">
        <v>67489.14</v>
      </c>
      <c r="E3256" s="3">
        <v>0</v>
      </c>
      <c r="F3256" s="3">
        <v>8872.94</v>
      </c>
      <c r="G3256" s="3">
        <v>857.14</v>
      </c>
      <c r="H3256" s="3">
        <v>70801.97</v>
      </c>
      <c r="I3256" s="3">
        <v>25285.49</v>
      </c>
      <c r="J3256" s="3">
        <v>0</v>
      </c>
      <c r="K3256" s="3">
        <v>1384.44</v>
      </c>
      <c r="L3256" s="3">
        <v>0</v>
      </c>
      <c r="M3256" s="3"/>
      <c r="N3256" s="3">
        <v>0</v>
      </c>
      <c r="O3256" s="3">
        <v>0.3</v>
      </c>
      <c r="P3256" s="3">
        <v>105488</v>
      </c>
      <c r="Q3256" s="1">
        <v>45078</v>
      </c>
      <c r="R3256" t="s">
        <v>83</v>
      </c>
    </row>
    <row r="3257" spans="1:18" x14ac:dyDescent="0.25">
      <c r="A3257" t="s">
        <v>313</v>
      </c>
      <c r="B3257" t="s">
        <v>314</v>
      </c>
      <c r="C3257" s="3">
        <v>3187845</v>
      </c>
      <c r="D3257" s="3">
        <v>0</v>
      </c>
      <c r="E3257" s="3">
        <v>1900550.69</v>
      </c>
      <c r="F3257" s="3">
        <v>1543868.65</v>
      </c>
      <c r="G3257" s="3">
        <v>0</v>
      </c>
      <c r="H3257" s="3">
        <v>70801.97</v>
      </c>
      <c r="I3257" s="3">
        <v>23944.43</v>
      </c>
      <c r="J3257" s="3">
        <v>855.6</v>
      </c>
      <c r="K3257" s="3">
        <v>1310.98</v>
      </c>
      <c r="L3257" s="3">
        <v>0</v>
      </c>
      <c r="M3257" s="3"/>
      <c r="N3257" s="3">
        <v>0</v>
      </c>
      <c r="O3257" s="3">
        <v>0.68</v>
      </c>
      <c r="P3257" s="3">
        <v>3541333</v>
      </c>
      <c r="Q3257" s="1">
        <v>45078</v>
      </c>
      <c r="R3257" t="s">
        <v>314</v>
      </c>
    </row>
    <row r="3258" spans="1:18" x14ac:dyDescent="0.25">
      <c r="A3258" t="s">
        <v>315</v>
      </c>
      <c r="B3258" t="s">
        <v>316</v>
      </c>
      <c r="C3258" s="3">
        <v>62278</v>
      </c>
      <c r="D3258" s="3">
        <v>62278</v>
      </c>
      <c r="E3258" s="3">
        <v>0</v>
      </c>
      <c r="F3258" s="3">
        <v>0</v>
      </c>
      <c r="G3258" s="3">
        <v>0</v>
      </c>
      <c r="H3258" s="3">
        <v>70801.97</v>
      </c>
      <c r="I3258" s="3">
        <v>26496.77</v>
      </c>
      <c r="J3258" s="3">
        <v>946.8</v>
      </c>
      <c r="K3258" s="3">
        <v>1450.32</v>
      </c>
      <c r="L3258" s="3">
        <v>0</v>
      </c>
      <c r="M3258" s="3"/>
      <c r="N3258" s="3">
        <v>-5536</v>
      </c>
      <c r="O3258" s="3">
        <v>0.14000000000000001</v>
      </c>
      <c r="P3258" s="3">
        <v>94160</v>
      </c>
      <c r="Q3258" s="1">
        <v>45078</v>
      </c>
      <c r="R3258" t="s">
        <v>2355</v>
      </c>
    </row>
    <row r="3259" spans="1:18" x14ac:dyDescent="0.25">
      <c r="A3259" t="s">
        <v>317</v>
      </c>
      <c r="B3259" t="s">
        <v>318</v>
      </c>
      <c r="C3259" s="3">
        <v>3610147</v>
      </c>
      <c r="D3259" s="3">
        <v>1898162.28</v>
      </c>
      <c r="E3259" s="3">
        <v>0</v>
      </c>
      <c r="F3259" s="3">
        <v>0</v>
      </c>
      <c r="G3259" s="3">
        <v>0</v>
      </c>
      <c r="H3259" s="3">
        <v>70801.97</v>
      </c>
      <c r="I3259" s="3">
        <v>22051.8</v>
      </c>
      <c r="J3259" s="3">
        <v>789.6</v>
      </c>
      <c r="K3259" s="3">
        <v>1207.1600000000001</v>
      </c>
      <c r="L3259" s="3">
        <v>0</v>
      </c>
      <c r="M3259" s="3"/>
      <c r="N3259" s="3">
        <v>0</v>
      </c>
      <c r="O3259" s="3">
        <v>0.47</v>
      </c>
      <c r="P3259" s="3">
        <v>94851</v>
      </c>
      <c r="Q3259" s="1">
        <v>45078</v>
      </c>
      <c r="R3259" t="s">
        <v>2356</v>
      </c>
    </row>
    <row r="3260" spans="1:18" x14ac:dyDescent="0.25">
      <c r="A3260" t="s">
        <v>319</v>
      </c>
      <c r="B3260" t="s">
        <v>320</v>
      </c>
      <c r="C3260" s="3">
        <v>60256</v>
      </c>
      <c r="D3260" s="3">
        <v>60256</v>
      </c>
      <c r="E3260" s="3">
        <v>0</v>
      </c>
      <c r="F3260" s="3">
        <v>0</v>
      </c>
      <c r="G3260" s="3">
        <v>0</v>
      </c>
      <c r="H3260" s="3">
        <v>70801.97</v>
      </c>
      <c r="I3260" s="3">
        <v>24377.03</v>
      </c>
      <c r="J3260" s="3">
        <v>831.6</v>
      </c>
      <c r="K3260" s="3">
        <v>1275.45</v>
      </c>
      <c r="L3260" s="3">
        <v>0</v>
      </c>
      <c r="M3260" s="3"/>
      <c r="N3260" s="3">
        <v>-5352.88</v>
      </c>
      <c r="O3260" s="3">
        <v>0.83</v>
      </c>
      <c r="P3260" s="3">
        <v>91934</v>
      </c>
      <c r="Q3260" s="1">
        <v>45078</v>
      </c>
      <c r="R3260" t="s">
        <v>2357</v>
      </c>
    </row>
    <row r="3261" spans="1:18" x14ac:dyDescent="0.25">
      <c r="A3261" t="s">
        <v>321</v>
      </c>
      <c r="B3261" t="s">
        <v>2067</v>
      </c>
      <c r="C3261" s="3">
        <v>58348</v>
      </c>
      <c r="D3261" s="3">
        <v>58348</v>
      </c>
      <c r="E3261" s="3">
        <v>0</v>
      </c>
      <c r="F3261" s="3">
        <v>973</v>
      </c>
      <c r="G3261" s="3">
        <v>0</v>
      </c>
      <c r="H3261" s="3">
        <v>70801.97</v>
      </c>
      <c r="I3261" s="3">
        <v>22300.55</v>
      </c>
      <c r="J3261" s="3">
        <v>796.8</v>
      </c>
      <c r="K3261" s="3">
        <v>1220.6199999999999</v>
      </c>
      <c r="L3261" s="3">
        <v>0</v>
      </c>
      <c r="M3261" s="3"/>
      <c r="N3261" s="3">
        <v>0</v>
      </c>
      <c r="O3261" s="3">
        <v>0.06</v>
      </c>
      <c r="P3261" s="3">
        <v>96093</v>
      </c>
      <c r="Q3261" s="1">
        <v>45078</v>
      </c>
      <c r="R3261" t="s">
        <v>2358</v>
      </c>
    </row>
    <row r="3262" spans="1:18" x14ac:dyDescent="0.25">
      <c r="A3262" t="s">
        <v>323</v>
      </c>
      <c r="B3262" t="s">
        <v>324</v>
      </c>
      <c r="C3262" s="3">
        <v>57730</v>
      </c>
      <c r="D3262" s="3">
        <v>57730</v>
      </c>
      <c r="E3262" s="3">
        <v>0</v>
      </c>
      <c r="F3262" s="3">
        <v>0</v>
      </c>
      <c r="G3262" s="3">
        <v>0</v>
      </c>
      <c r="H3262" s="3">
        <v>70801.97</v>
      </c>
      <c r="I3262" s="3">
        <v>21640.83</v>
      </c>
      <c r="J3262" s="3">
        <v>772.8</v>
      </c>
      <c r="K3262" s="3">
        <v>1184.75</v>
      </c>
      <c r="L3262" s="3">
        <v>0</v>
      </c>
      <c r="M3262" s="3"/>
      <c r="N3262" s="3">
        <v>-5258.18</v>
      </c>
      <c r="O3262" s="3">
        <v>0.83</v>
      </c>
      <c r="P3262" s="3">
        <v>89143</v>
      </c>
      <c r="Q3262" s="1">
        <v>45078</v>
      </c>
      <c r="R3262" t="s">
        <v>2359</v>
      </c>
    </row>
    <row r="3263" spans="1:18" x14ac:dyDescent="0.25">
      <c r="A3263" t="s">
        <v>325</v>
      </c>
      <c r="B3263" t="s">
        <v>1350</v>
      </c>
      <c r="C3263" s="3">
        <v>62567</v>
      </c>
      <c r="D3263" s="3">
        <v>62567</v>
      </c>
      <c r="E3263" s="3">
        <v>0</v>
      </c>
      <c r="F3263" s="3">
        <v>0</v>
      </c>
      <c r="G3263" s="3">
        <v>0</v>
      </c>
      <c r="H3263" s="3">
        <v>70801.97</v>
      </c>
      <c r="I3263" s="3">
        <v>21197.42</v>
      </c>
      <c r="J3263" s="3">
        <v>758.4</v>
      </c>
      <c r="K3263" s="3">
        <v>1160.26</v>
      </c>
      <c r="L3263" s="3">
        <v>0</v>
      </c>
      <c r="M3263" s="3"/>
      <c r="N3263" s="3">
        <v>-5232.84</v>
      </c>
      <c r="O3263" s="3">
        <v>0.79</v>
      </c>
      <c r="P3263" s="3">
        <v>88686</v>
      </c>
      <c r="Q3263" s="1">
        <v>45078</v>
      </c>
      <c r="R3263" t="s">
        <v>326</v>
      </c>
    </row>
    <row r="3264" spans="1:18" x14ac:dyDescent="0.25">
      <c r="A3264" t="s">
        <v>327</v>
      </c>
      <c r="B3264" t="s">
        <v>328</v>
      </c>
      <c r="C3264" s="3">
        <v>80792</v>
      </c>
      <c r="D3264" s="3">
        <v>0</v>
      </c>
      <c r="E3264" s="3">
        <v>80005.5</v>
      </c>
      <c r="F3264" s="3">
        <v>11587.24</v>
      </c>
      <c r="G3264" s="3">
        <v>0</v>
      </c>
      <c r="H3264" s="3">
        <v>70801.97</v>
      </c>
      <c r="I3264" s="3">
        <v>22917.01</v>
      </c>
      <c r="J3264" s="3">
        <v>819.6</v>
      </c>
      <c r="K3264" s="3">
        <v>1254.42</v>
      </c>
      <c r="L3264" s="3">
        <v>0</v>
      </c>
      <c r="M3264" s="3"/>
      <c r="N3264" s="3">
        <v>0</v>
      </c>
      <c r="O3264" s="3">
        <v>0.26</v>
      </c>
      <c r="P3264" s="3">
        <v>187386</v>
      </c>
      <c r="Q3264" s="1">
        <v>45078</v>
      </c>
      <c r="R3264" t="s">
        <v>328</v>
      </c>
    </row>
    <row r="3265" spans="1:18" x14ac:dyDescent="0.25">
      <c r="A3265" t="s">
        <v>1114</v>
      </c>
      <c r="B3265" t="s">
        <v>328</v>
      </c>
      <c r="C3265" s="3">
        <v>82594</v>
      </c>
      <c r="D3265" s="3">
        <v>0</v>
      </c>
      <c r="E3265" s="3">
        <v>81716.100000000006</v>
      </c>
      <c r="F3265" s="3">
        <v>11909.57</v>
      </c>
      <c r="G3265" s="3">
        <v>0</v>
      </c>
      <c r="H3265" s="3">
        <v>70801.97</v>
      </c>
      <c r="I3265" s="3">
        <v>22798.04</v>
      </c>
      <c r="J3265" s="3">
        <v>816</v>
      </c>
      <c r="K3265" s="3">
        <v>1248.21</v>
      </c>
      <c r="L3265" s="3">
        <v>0</v>
      </c>
      <c r="M3265" s="3"/>
      <c r="N3265" s="3">
        <v>0</v>
      </c>
      <c r="O3265" s="3">
        <v>0.11</v>
      </c>
      <c r="P3265" s="3">
        <v>189290</v>
      </c>
      <c r="Q3265" s="1">
        <v>45078</v>
      </c>
      <c r="R3265" t="s">
        <v>328</v>
      </c>
    </row>
    <row r="3266" spans="1:18" x14ac:dyDescent="0.25">
      <c r="A3266" t="s">
        <v>1115</v>
      </c>
      <c r="B3266" t="s">
        <v>2073</v>
      </c>
      <c r="C3266" s="3">
        <v>539074</v>
      </c>
      <c r="D3266" s="3">
        <v>0</v>
      </c>
      <c r="E3266" s="3">
        <v>0</v>
      </c>
      <c r="F3266" s="3">
        <v>0</v>
      </c>
      <c r="G3266" s="3">
        <v>0</v>
      </c>
      <c r="H3266" s="3">
        <v>70801.97</v>
      </c>
      <c r="I3266" s="3">
        <v>18061.07</v>
      </c>
      <c r="J3266" s="3">
        <v>645.6</v>
      </c>
      <c r="K3266" s="3">
        <v>988.84</v>
      </c>
      <c r="L3266" s="3">
        <v>0</v>
      </c>
      <c r="M3266" s="3"/>
      <c r="N3266" s="3">
        <v>0</v>
      </c>
      <c r="O3266" s="3">
        <v>0.52</v>
      </c>
      <c r="P3266" s="3">
        <v>90498</v>
      </c>
      <c r="Q3266" s="1">
        <v>45078</v>
      </c>
      <c r="R3266" t="s">
        <v>331</v>
      </c>
    </row>
    <row r="3267" spans="1:18" x14ac:dyDescent="0.25">
      <c r="A3267" t="s">
        <v>332</v>
      </c>
      <c r="B3267" t="s">
        <v>2053</v>
      </c>
      <c r="C3267" s="3">
        <v>57902</v>
      </c>
      <c r="D3267" s="3">
        <v>57902</v>
      </c>
      <c r="E3267" s="3">
        <v>0</v>
      </c>
      <c r="F3267" s="3">
        <v>0</v>
      </c>
      <c r="G3267" s="3">
        <v>0</v>
      </c>
      <c r="H3267" s="3">
        <v>70801.97</v>
      </c>
      <c r="I3267" s="3">
        <v>16503.7</v>
      </c>
      <c r="J3267" s="3">
        <v>590.4</v>
      </c>
      <c r="K3267" s="3">
        <v>903.3</v>
      </c>
      <c r="L3267" s="3">
        <v>0</v>
      </c>
      <c r="M3267" s="3"/>
      <c r="N3267" s="3">
        <v>-4964.3999999999996</v>
      </c>
      <c r="O3267" s="3">
        <v>0.03</v>
      </c>
      <c r="P3267" s="3">
        <v>83835</v>
      </c>
      <c r="Q3267" s="1">
        <v>45078</v>
      </c>
      <c r="R3267" t="s">
        <v>2347</v>
      </c>
    </row>
    <row r="3268" spans="1:18" x14ac:dyDescent="0.25">
      <c r="A3268" t="s">
        <v>333</v>
      </c>
      <c r="B3268" t="s">
        <v>334</v>
      </c>
      <c r="C3268" s="3">
        <v>928519</v>
      </c>
      <c r="D3268" s="3">
        <v>0</v>
      </c>
      <c r="E3268" s="3">
        <v>660665.86</v>
      </c>
      <c r="F3268" s="3">
        <v>357043.03</v>
      </c>
      <c r="G3268" s="3">
        <v>0</v>
      </c>
      <c r="H3268" s="3">
        <v>70801.97</v>
      </c>
      <c r="I3268" s="3">
        <v>17087.72</v>
      </c>
      <c r="J3268" s="3">
        <v>610.79999999999995</v>
      </c>
      <c r="K3268" s="3">
        <v>935.38</v>
      </c>
      <c r="L3268" s="3">
        <v>0</v>
      </c>
      <c r="M3268" s="3"/>
      <c r="N3268" s="3">
        <v>0</v>
      </c>
      <c r="O3268" s="3">
        <v>0.24</v>
      </c>
      <c r="P3268" s="3">
        <v>1107145</v>
      </c>
      <c r="Q3268" s="1">
        <v>45078</v>
      </c>
      <c r="R3268" t="s">
        <v>334</v>
      </c>
    </row>
    <row r="3269" spans="1:18" x14ac:dyDescent="0.25">
      <c r="A3269" t="s">
        <v>1118</v>
      </c>
      <c r="B3269" t="s">
        <v>2077</v>
      </c>
      <c r="C3269" s="3">
        <v>837231</v>
      </c>
      <c r="D3269" s="3">
        <v>43834.49</v>
      </c>
      <c r="E3269" s="3">
        <v>761883.92</v>
      </c>
      <c r="F3269" s="3">
        <v>134366.92000000001</v>
      </c>
      <c r="G3269" s="3">
        <v>0</v>
      </c>
      <c r="H3269" s="3">
        <v>70801.97</v>
      </c>
      <c r="I3269" s="3">
        <v>16276.59</v>
      </c>
      <c r="J3269" s="3">
        <v>583.20000000000005</v>
      </c>
      <c r="K3269" s="3">
        <v>891.23</v>
      </c>
      <c r="L3269" s="3">
        <v>0</v>
      </c>
      <c r="M3269" s="3"/>
      <c r="N3269" s="3">
        <v>-4951.7299999999996</v>
      </c>
      <c r="O3269" s="3">
        <v>0.9</v>
      </c>
      <c r="P3269" s="3">
        <v>979853</v>
      </c>
      <c r="Q3269" s="1">
        <v>45078</v>
      </c>
      <c r="R3269" t="s">
        <v>2360</v>
      </c>
    </row>
    <row r="3270" spans="1:18" x14ac:dyDescent="0.25">
      <c r="A3270" t="s">
        <v>337</v>
      </c>
      <c r="B3270" t="s">
        <v>338</v>
      </c>
      <c r="C3270" s="3">
        <v>99460</v>
      </c>
      <c r="D3270" s="3">
        <v>0</v>
      </c>
      <c r="E3270" s="3">
        <v>609717.43999999994</v>
      </c>
      <c r="F3270" s="3">
        <v>126682.06</v>
      </c>
      <c r="G3270" s="3">
        <v>0</v>
      </c>
      <c r="H3270" s="3">
        <v>70801.97</v>
      </c>
      <c r="I3270" s="3">
        <v>21424.53</v>
      </c>
      <c r="J3270" s="3">
        <v>766.8</v>
      </c>
      <c r="K3270" s="3">
        <v>1172.67</v>
      </c>
      <c r="L3270" s="3">
        <v>0</v>
      </c>
      <c r="M3270" s="3"/>
      <c r="N3270" s="3">
        <v>0</v>
      </c>
      <c r="O3270" s="3">
        <v>0.53</v>
      </c>
      <c r="P3270" s="3">
        <v>830566</v>
      </c>
      <c r="Q3270" s="1">
        <v>45078</v>
      </c>
      <c r="R3270" t="s">
        <v>2361</v>
      </c>
    </row>
    <row r="3271" spans="1:18" x14ac:dyDescent="0.25">
      <c r="A3271" t="s">
        <v>339</v>
      </c>
      <c r="B3271" t="s">
        <v>340</v>
      </c>
      <c r="C3271" s="3">
        <v>58418</v>
      </c>
      <c r="D3271" s="3">
        <v>58418</v>
      </c>
      <c r="E3271" s="3">
        <v>0</v>
      </c>
      <c r="F3271" s="3">
        <v>0</v>
      </c>
      <c r="G3271" s="3">
        <v>0</v>
      </c>
      <c r="H3271" s="3">
        <v>70801.97</v>
      </c>
      <c r="I3271" s="3">
        <v>22376.26</v>
      </c>
      <c r="J3271" s="3">
        <v>799.2</v>
      </c>
      <c r="K3271" s="3">
        <v>1224.75</v>
      </c>
      <c r="L3271" s="3">
        <v>0</v>
      </c>
      <c r="M3271" s="3"/>
      <c r="N3271" s="3">
        <v>-5300.4</v>
      </c>
      <c r="O3271" s="3">
        <v>0.22</v>
      </c>
      <c r="P3271" s="3">
        <v>89902</v>
      </c>
      <c r="Q3271" s="1">
        <v>45078</v>
      </c>
      <c r="R3271" t="s">
        <v>2362</v>
      </c>
    </row>
    <row r="3272" spans="1:18" x14ac:dyDescent="0.25">
      <c r="A3272" t="s">
        <v>1119</v>
      </c>
      <c r="B3272" t="s">
        <v>2079</v>
      </c>
      <c r="C3272" s="3">
        <v>18519</v>
      </c>
      <c r="D3272" s="3">
        <v>18697</v>
      </c>
      <c r="E3272" s="3">
        <v>0</v>
      </c>
      <c r="F3272" s="3">
        <v>0</v>
      </c>
      <c r="G3272" s="3">
        <v>178</v>
      </c>
      <c r="H3272" s="3">
        <v>70801.97</v>
      </c>
      <c r="I3272" s="3">
        <v>21164.97</v>
      </c>
      <c r="J3272" s="3">
        <v>757.2</v>
      </c>
      <c r="K3272" s="3">
        <v>1158.53</v>
      </c>
      <c r="L3272" s="3">
        <v>0</v>
      </c>
      <c r="M3272" s="3"/>
      <c r="N3272" s="3">
        <v>-5231.03</v>
      </c>
      <c r="O3272" s="3">
        <v>0.36</v>
      </c>
      <c r="P3272" s="3">
        <v>88474</v>
      </c>
      <c r="Q3272" s="1">
        <v>45078</v>
      </c>
      <c r="R3272" t="s">
        <v>342</v>
      </c>
    </row>
    <row r="3273" spans="1:18" x14ac:dyDescent="0.25">
      <c r="A3273" t="s">
        <v>1121</v>
      </c>
      <c r="B3273" t="s">
        <v>1122</v>
      </c>
      <c r="C3273" s="3">
        <v>24025</v>
      </c>
      <c r="D3273" s="3">
        <v>24203</v>
      </c>
      <c r="E3273" s="3">
        <v>0</v>
      </c>
      <c r="F3273" s="3">
        <v>0</v>
      </c>
      <c r="G3273" s="3">
        <v>178</v>
      </c>
      <c r="H3273" s="3">
        <v>70801.97</v>
      </c>
      <c r="I3273" s="3">
        <v>16428</v>
      </c>
      <c r="J3273" s="3">
        <v>0</v>
      </c>
      <c r="K3273" s="3">
        <v>899.16</v>
      </c>
      <c r="L3273" s="3">
        <v>0</v>
      </c>
      <c r="M3273" s="3"/>
      <c r="N3273" s="3">
        <v>8213.93</v>
      </c>
      <c r="O3273" s="3">
        <v>0.94</v>
      </c>
      <c r="P3273" s="3">
        <v>96166</v>
      </c>
      <c r="Q3273" s="1">
        <v>45078</v>
      </c>
      <c r="R3273" t="s">
        <v>344</v>
      </c>
    </row>
    <row r="3274" spans="1:18" x14ac:dyDescent="0.25">
      <c r="A3274" t="s">
        <v>345</v>
      </c>
      <c r="B3274" t="s">
        <v>2082</v>
      </c>
      <c r="C3274" s="3">
        <v>1824682</v>
      </c>
      <c r="D3274" s="3">
        <v>1325233.47</v>
      </c>
      <c r="E3274" s="3">
        <v>0</v>
      </c>
      <c r="F3274" s="3">
        <v>0</v>
      </c>
      <c r="G3274" s="3">
        <v>0</v>
      </c>
      <c r="H3274" s="3">
        <v>70801.97</v>
      </c>
      <c r="I3274" s="3">
        <v>17444.61</v>
      </c>
      <c r="J3274" s="3">
        <v>625</v>
      </c>
      <c r="K3274" s="3">
        <v>955.04</v>
      </c>
      <c r="L3274" s="3">
        <v>0</v>
      </c>
      <c r="M3274" s="3"/>
      <c r="N3274" s="3">
        <v>0</v>
      </c>
      <c r="O3274" s="3">
        <v>0.38</v>
      </c>
      <c r="P3274" s="3">
        <v>89827</v>
      </c>
      <c r="Q3274" s="1">
        <v>45078</v>
      </c>
      <c r="R3274" t="s">
        <v>2363</v>
      </c>
    </row>
    <row r="3275" spans="1:18" x14ac:dyDescent="0.25">
      <c r="A3275" t="s">
        <v>1123</v>
      </c>
      <c r="B3275" t="s">
        <v>348</v>
      </c>
      <c r="C3275" s="3">
        <v>60493</v>
      </c>
      <c r="D3275" s="3">
        <v>61000</v>
      </c>
      <c r="E3275" s="3">
        <v>0</v>
      </c>
      <c r="F3275" s="3">
        <v>0</v>
      </c>
      <c r="G3275" s="3">
        <v>507</v>
      </c>
      <c r="H3275" s="3">
        <v>70801.97</v>
      </c>
      <c r="I3275" s="3">
        <v>17163.419999999998</v>
      </c>
      <c r="J3275" s="3">
        <v>0</v>
      </c>
      <c r="K3275" s="3">
        <v>939.52</v>
      </c>
      <c r="L3275" s="3">
        <v>0</v>
      </c>
      <c r="M3275" s="3"/>
      <c r="N3275" s="3">
        <v>-5002.41</v>
      </c>
      <c r="O3275" s="3">
        <v>0.5</v>
      </c>
      <c r="P3275" s="3">
        <v>83396</v>
      </c>
      <c r="Q3275" s="1">
        <v>45078</v>
      </c>
      <c r="R3275" t="s">
        <v>2364</v>
      </c>
    </row>
    <row r="3276" spans="1:18" x14ac:dyDescent="0.25">
      <c r="A3276" t="s">
        <v>1124</v>
      </c>
      <c r="B3276" t="s">
        <v>81</v>
      </c>
      <c r="C3276" s="3">
        <v>62086</v>
      </c>
      <c r="D3276" s="3">
        <v>62086</v>
      </c>
      <c r="E3276" s="3">
        <v>0</v>
      </c>
      <c r="F3276" s="3">
        <v>0</v>
      </c>
      <c r="G3276" s="3">
        <v>0</v>
      </c>
      <c r="H3276" s="3">
        <v>70801.97</v>
      </c>
      <c r="I3276" s="3">
        <v>19910.43</v>
      </c>
      <c r="J3276" s="3">
        <v>711.6</v>
      </c>
      <c r="K3276" s="3">
        <v>1089.9000000000001</v>
      </c>
      <c r="L3276" s="3">
        <v>0</v>
      </c>
      <c r="M3276" s="3"/>
      <c r="N3276" s="3">
        <v>-5159.25</v>
      </c>
      <c r="O3276" s="3">
        <v>0.35</v>
      </c>
      <c r="P3276" s="3">
        <v>87355</v>
      </c>
      <c r="Q3276" s="1">
        <v>45078</v>
      </c>
      <c r="R3276" t="s">
        <v>2287</v>
      </c>
    </row>
    <row r="3277" spans="1:18" x14ac:dyDescent="0.25">
      <c r="A3277" t="s">
        <v>1607</v>
      </c>
      <c r="B3277" t="s">
        <v>351</v>
      </c>
      <c r="C3277" s="3">
        <v>51440</v>
      </c>
      <c r="D3277" s="3">
        <v>0</v>
      </c>
      <c r="E3277" s="3">
        <v>51440</v>
      </c>
      <c r="F3277" s="3">
        <v>6944.4</v>
      </c>
      <c r="G3277" s="3">
        <v>0</v>
      </c>
      <c r="H3277" s="3">
        <v>70801.97</v>
      </c>
      <c r="I3277" s="3">
        <v>21424.53</v>
      </c>
      <c r="J3277" s="3">
        <v>766.8</v>
      </c>
      <c r="K3277" s="3">
        <v>1172.67</v>
      </c>
      <c r="L3277" s="3">
        <v>0</v>
      </c>
      <c r="M3277" s="3"/>
      <c r="N3277" s="3">
        <v>0</v>
      </c>
      <c r="O3277" s="3">
        <v>0.63</v>
      </c>
      <c r="P3277" s="3">
        <v>152551</v>
      </c>
      <c r="Q3277" s="1">
        <v>45078</v>
      </c>
      <c r="R3277" t="s">
        <v>351</v>
      </c>
    </row>
    <row r="3278" spans="1:18" x14ac:dyDescent="0.25">
      <c r="A3278" t="s">
        <v>352</v>
      </c>
      <c r="B3278" t="s">
        <v>33</v>
      </c>
      <c r="C3278" s="3">
        <v>121527</v>
      </c>
      <c r="D3278" s="3">
        <v>0</v>
      </c>
      <c r="E3278" s="3">
        <v>117915.88</v>
      </c>
      <c r="F3278" s="3">
        <v>19529.759999999998</v>
      </c>
      <c r="G3278" s="3">
        <v>0</v>
      </c>
      <c r="H3278" s="3">
        <v>70801.97</v>
      </c>
      <c r="I3278" s="3">
        <v>21402.9</v>
      </c>
      <c r="J3278" s="3">
        <v>766.8</v>
      </c>
      <c r="K3278" s="3">
        <v>1171.98</v>
      </c>
      <c r="L3278" s="3">
        <v>0</v>
      </c>
      <c r="M3278" s="3"/>
      <c r="N3278" s="3">
        <v>0</v>
      </c>
      <c r="O3278" s="3">
        <v>0.71</v>
      </c>
      <c r="P3278" s="3">
        <v>231590</v>
      </c>
      <c r="Q3278" s="1">
        <v>45078</v>
      </c>
      <c r="R3278" t="s">
        <v>33</v>
      </c>
    </row>
    <row r="3279" spans="1:18" x14ac:dyDescent="0.25">
      <c r="A3279" t="s">
        <v>353</v>
      </c>
      <c r="B3279" t="s">
        <v>33</v>
      </c>
      <c r="C3279" s="3">
        <v>121674</v>
      </c>
      <c r="D3279" s="3">
        <v>0</v>
      </c>
      <c r="E3279" s="3">
        <v>118059.01</v>
      </c>
      <c r="F3279" s="3">
        <v>19552.96</v>
      </c>
      <c r="G3279" s="3">
        <v>0</v>
      </c>
      <c r="H3279" s="3">
        <v>70801.97</v>
      </c>
      <c r="I3279" s="3">
        <v>21489.42</v>
      </c>
      <c r="J3279" s="3">
        <v>769.2</v>
      </c>
      <c r="K3279" s="3">
        <v>1176.47</v>
      </c>
      <c r="L3279" s="3">
        <v>0</v>
      </c>
      <c r="M3279" s="3"/>
      <c r="N3279" s="3">
        <v>0</v>
      </c>
      <c r="O3279" s="3">
        <v>0.97</v>
      </c>
      <c r="P3279" s="3">
        <v>231850</v>
      </c>
      <c r="Q3279" s="1">
        <v>45078</v>
      </c>
      <c r="R3279" t="s">
        <v>33</v>
      </c>
    </row>
    <row r="3280" spans="1:18" x14ac:dyDescent="0.25">
      <c r="A3280" t="s">
        <v>354</v>
      </c>
      <c r="B3280" t="s">
        <v>1255</v>
      </c>
      <c r="C3280" s="3">
        <v>2385203</v>
      </c>
      <c r="D3280" s="3">
        <v>0</v>
      </c>
      <c r="E3280" s="3">
        <v>1491485.11</v>
      </c>
      <c r="F3280" s="3" t="s">
        <v>72</v>
      </c>
      <c r="G3280" s="3">
        <v>0</v>
      </c>
      <c r="H3280" s="3">
        <v>70801.97</v>
      </c>
      <c r="I3280" s="3">
        <v>21424.53</v>
      </c>
      <c r="J3280" s="3">
        <v>766.8</v>
      </c>
      <c r="K3280" s="3">
        <v>1172.67</v>
      </c>
      <c r="L3280" s="3">
        <v>0</v>
      </c>
      <c r="M3280" s="3"/>
      <c r="N3280" s="3">
        <v>0</v>
      </c>
      <c r="O3280" s="3">
        <v>0.54</v>
      </c>
      <c r="P3280" s="3">
        <v>2680720</v>
      </c>
      <c r="Q3280" s="1">
        <v>45078</v>
      </c>
      <c r="R3280" t="s">
        <v>2312</v>
      </c>
    </row>
    <row r="3281" spans="1:18" x14ac:dyDescent="0.25">
      <c r="A3281" t="s">
        <v>355</v>
      </c>
      <c r="B3281" t="s">
        <v>356</v>
      </c>
      <c r="C3281" s="3">
        <v>84291</v>
      </c>
      <c r="D3281" s="3">
        <v>84291</v>
      </c>
      <c r="E3281" s="3">
        <v>0</v>
      </c>
      <c r="F3281" s="3">
        <v>0</v>
      </c>
      <c r="G3281" s="3">
        <v>0</v>
      </c>
      <c r="H3281" s="3">
        <v>70801.97</v>
      </c>
      <c r="I3281" s="3">
        <v>21424.53</v>
      </c>
      <c r="J3281" s="3">
        <v>0</v>
      </c>
      <c r="K3281" s="3">
        <v>1172.67</v>
      </c>
      <c r="L3281" s="3">
        <v>20145.560000000001</v>
      </c>
      <c r="M3281" s="3"/>
      <c r="N3281" s="3">
        <v>-5246</v>
      </c>
      <c r="O3281" s="3">
        <v>0.27</v>
      </c>
      <c r="P3281" s="3">
        <v>108299</v>
      </c>
      <c r="Q3281" s="1">
        <v>45078</v>
      </c>
      <c r="R3281" t="s">
        <v>2365</v>
      </c>
    </row>
    <row r="3282" spans="1:18" x14ac:dyDescent="0.25">
      <c r="A3282" t="s">
        <v>357</v>
      </c>
      <c r="B3282" t="s">
        <v>2089</v>
      </c>
      <c r="C3282" s="3">
        <v>56230</v>
      </c>
      <c r="D3282" s="3">
        <v>56300</v>
      </c>
      <c r="E3282" s="3">
        <v>0</v>
      </c>
      <c r="F3282" s="3">
        <v>0</v>
      </c>
      <c r="G3282" s="3">
        <v>70</v>
      </c>
      <c r="H3282" s="3">
        <v>70801.97</v>
      </c>
      <c r="I3282" s="3">
        <v>20061.84</v>
      </c>
      <c r="J3282" s="3">
        <v>718.8</v>
      </c>
      <c r="K3282" s="3">
        <v>1098.52</v>
      </c>
      <c r="L3282" s="3">
        <v>0</v>
      </c>
      <c r="M3282" s="3"/>
      <c r="N3282" s="3">
        <v>-5168.29</v>
      </c>
      <c r="O3282" s="3">
        <v>0.16</v>
      </c>
      <c r="P3282" s="3">
        <v>87443</v>
      </c>
      <c r="Q3282" s="1">
        <v>45078</v>
      </c>
      <c r="R3282" t="s">
        <v>2366</v>
      </c>
    </row>
    <row r="3283" spans="1:18" x14ac:dyDescent="0.25">
      <c r="A3283" t="s">
        <v>359</v>
      </c>
      <c r="B3283" t="s">
        <v>1127</v>
      </c>
      <c r="C3283" s="3">
        <v>263041</v>
      </c>
      <c r="D3283" s="3">
        <v>0</v>
      </c>
      <c r="E3283" s="3">
        <v>241836.99</v>
      </c>
      <c r="F3283" s="3">
        <v>53852</v>
      </c>
      <c r="G3283" s="3">
        <v>0</v>
      </c>
      <c r="H3283" s="3">
        <v>70801.97</v>
      </c>
      <c r="I3283" s="3">
        <v>20159.18</v>
      </c>
      <c r="J3283" s="3">
        <v>721.2</v>
      </c>
      <c r="K3283" s="3">
        <v>1103.69</v>
      </c>
      <c r="L3283" s="3">
        <v>0</v>
      </c>
      <c r="M3283" s="3"/>
      <c r="N3283" s="3">
        <v>0</v>
      </c>
      <c r="O3283" s="3">
        <v>0.97</v>
      </c>
      <c r="P3283" s="3">
        <v>388476</v>
      </c>
      <c r="Q3283" s="1">
        <v>45078</v>
      </c>
      <c r="R3283" t="s">
        <v>2367</v>
      </c>
    </row>
    <row r="3284" spans="1:18" x14ac:dyDescent="0.25">
      <c r="A3284" t="s">
        <v>361</v>
      </c>
      <c r="B3284" t="s">
        <v>1612</v>
      </c>
      <c r="C3284" s="3">
        <v>63663</v>
      </c>
      <c r="D3284" s="3">
        <v>63663</v>
      </c>
      <c r="E3284" s="3">
        <v>0</v>
      </c>
      <c r="F3284" s="3">
        <v>0</v>
      </c>
      <c r="G3284" s="3">
        <v>0</v>
      </c>
      <c r="H3284" s="3">
        <v>70801.97</v>
      </c>
      <c r="I3284" s="3">
        <v>21478.61</v>
      </c>
      <c r="J3284" s="3">
        <v>769.2</v>
      </c>
      <c r="K3284" s="3">
        <v>1176.1199999999999</v>
      </c>
      <c r="L3284" s="3">
        <v>0</v>
      </c>
      <c r="M3284" s="3"/>
      <c r="N3284" s="3">
        <v>0</v>
      </c>
      <c r="O3284" s="3">
        <v>0.1</v>
      </c>
      <c r="P3284" s="3">
        <v>94226</v>
      </c>
      <c r="Q3284" s="1">
        <v>45078</v>
      </c>
      <c r="R3284" t="s">
        <v>2368</v>
      </c>
    </row>
    <row r="3285" spans="1:18" x14ac:dyDescent="0.25">
      <c r="A3285" t="s">
        <v>363</v>
      </c>
      <c r="B3285" t="s">
        <v>364</v>
      </c>
      <c r="C3285" s="3">
        <v>192863</v>
      </c>
      <c r="D3285" s="3">
        <v>0</v>
      </c>
      <c r="E3285" s="3">
        <v>184529.72</v>
      </c>
      <c r="F3285" s="3">
        <v>33244.79</v>
      </c>
      <c r="G3285" s="3">
        <v>0</v>
      </c>
      <c r="H3285" s="3">
        <v>70801.97</v>
      </c>
      <c r="I3285" s="3">
        <v>30238.77</v>
      </c>
      <c r="J3285" s="3">
        <v>1080</v>
      </c>
      <c r="K3285" s="3">
        <v>1655.54</v>
      </c>
      <c r="L3285" s="3">
        <v>0</v>
      </c>
      <c r="M3285" s="3"/>
      <c r="N3285" s="3">
        <v>0</v>
      </c>
      <c r="O3285" s="3">
        <v>0.21</v>
      </c>
      <c r="P3285" s="3">
        <v>321551</v>
      </c>
      <c r="Q3285" s="1">
        <v>45078</v>
      </c>
      <c r="R3285" t="s">
        <v>364</v>
      </c>
    </row>
    <row r="3286" spans="1:18" x14ac:dyDescent="0.25">
      <c r="A3286" t="s">
        <v>365</v>
      </c>
      <c r="B3286" t="s">
        <v>1129</v>
      </c>
      <c r="C3286" s="3">
        <v>64546</v>
      </c>
      <c r="D3286" s="3">
        <v>65622</v>
      </c>
      <c r="E3286" s="3">
        <v>0</v>
      </c>
      <c r="F3286" s="3">
        <v>1076</v>
      </c>
      <c r="G3286" s="3">
        <v>1076</v>
      </c>
      <c r="H3286" s="3">
        <v>70801.97</v>
      </c>
      <c r="I3286" s="3">
        <v>28919.34</v>
      </c>
      <c r="J3286" s="3">
        <v>1033</v>
      </c>
      <c r="K3286" s="3">
        <v>1583.45</v>
      </c>
      <c r="L3286" s="3">
        <v>0</v>
      </c>
      <c r="M3286" s="3"/>
      <c r="N3286" s="3">
        <v>0</v>
      </c>
      <c r="O3286" s="3">
        <v>0.24</v>
      </c>
      <c r="P3286" s="3">
        <v>102338</v>
      </c>
      <c r="Q3286" s="1">
        <v>45078</v>
      </c>
      <c r="R3286" t="s">
        <v>2369</v>
      </c>
    </row>
    <row r="3287" spans="1:18" x14ac:dyDescent="0.25">
      <c r="A3287" t="s">
        <v>367</v>
      </c>
      <c r="B3287" t="s">
        <v>368</v>
      </c>
      <c r="C3287" s="3">
        <v>950781</v>
      </c>
      <c r="D3287" s="3">
        <v>0</v>
      </c>
      <c r="E3287" s="3">
        <v>690421.51</v>
      </c>
      <c r="F3287" s="3">
        <v>353566.39</v>
      </c>
      <c r="G3287" s="3">
        <v>0</v>
      </c>
      <c r="H3287" s="3">
        <v>70801.97</v>
      </c>
      <c r="I3287" s="3">
        <v>29059.93</v>
      </c>
      <c r="J3287" s="3">
        <v>1039.2</v>
      </c>
      <c r="K3287" s="3">
        <v>1591.04</v>
      </c>
      <c r="L3287" s="3">
        <v>0</v>
      </c>
      <c r="M3287" s="3"/>
      <c r="N3287" s="3">
        <v>0</v>
      </c>
      <c r="O3287" s="3">
        <v>0.96</v>
      </c>
      <c r="P3287" s="3">
        <v>1146481</v>
      </c>
      <c r="Q3287" s="1">
        <v>45078</v>
      </c>
      <c r="R3287" t="s">
        <v>368</v>
      </c>
    </row>
    <row r="3288" spans="1:18" x14ac:dyDescent="0.25">
      <c r="A3288" t="s">
        <v>369</v>
      </c>
      <c r="B3288" t="s">
        <v>370</v>
      </c>
      <c r="C3288" s="3">
        <v>67751</v>
      </c>
      <c r="D3288" s="3">
        <v>67816</v>
      </c>
      <c r="E3288" s="3">
        <v>0</v>
      </c>
      <c r="F3288" s="3">
        <v>0</v>
      </c>
      <c r="G3288" s="3">
        <v>65</v>
      </c>
      <c r="H3288" s="3">
        <v>70801.97</v>
      </c>
      <c r="I3288" s="3">
        <v>20029.400000000001</v>
      </c>
      <c r="J3288" s="3">
        <v>715.2</v>
      </c>
      <c r="K3288" s="3">
        <v>1096.79</v>
      </c>
      <c r="L3288" s="3">
        <v>0</v>
      </c>
      <c r="M3288" s="3"/>
      <c r="N3288" s="3">
        <v>-5166.4799999999996</v>
      </c>
      <c r="O3288" s="3">
        <v>0.12</v>
      </c>
      <c r="P3288" s="3">
        <v>87412</v>
      </c>
      <c r="Q3288" s="1">
        <v>45078</v>
      </c>
      <c r="R3288" t="s">
        <v>2370</v>
      </c>
    </row>
    <row r="3289" spans="1:18" x14ac:dyDescent="0.25">
      <c r="A3289" t="s">
        <v>371</v>
      </c>
      <c r="B3289" t="s">
        <v>372</v>
      </c>
      <c r="C3289" s="3">
        <v>88569</v>
      </c>
      <c r="D3289" s="3">
        <v>0</v>
      </c>
      <c r="E3289" s="3">
        <v>791438.49</v>
      </c>
      <c r="F3289" s="3">
        <v>193715.71</v>
      </c>
      <c r="G3289" s="3">
        <v>0</v>
      </c>
      <c r="H3289" s="3">
        <v>70801.97</v>
      </c>
      <c r="I3289" s="3">
        <v>21835.5</v>
      </c>
      <c r="J3289" s="3">
        <v>781.2</v>
      </c>
      <c r="K3289" s="3">
        <v>1195.44</v>
      </c>
      <c r="L3289" s="3">
        <v>0</v>
      </c>
      <c r="M3289" s="3"/>
      <c r="N3289" s="3">
        <v>0</v>
      </c>
      <c r="O3289" s="3">
        <v>0.69</v>
      </c>
      <c r="P3289" s="3">
        <v>1079769</v>
      </c>
      <c r="Q3289" s="1">
        <v>45078</v>
      </c>
      <c r="R3289" t="s">
        <v>2371</v>
      </c>
    </row>
    <row r="3290" spans="1:18" x14ac:dyDescent="0.25">
      <c r="A3290" t="s">
        <v>373</v>
      </c>
      <c r="B3290" t="s">
        <v>374</v>
      </c>
      <c r="C3290" s="3">
        <v>61557</v>
      </c>
      <c r="D3290" s="3">
        <v>61557</v>
      </c>
      <c r="E3290" s="3">
        <v>0</v>
      </c>
      <c r="F3290" s="3">
        <v>0</v>
      </c>
      <c r="G3290" s="3">
        <v>0</v>
      </c>
      <c r="H3290" s="3">
        <v>70801.97</v>
      </c>
      <c r="I3290" s="3">
        <v>20180.810000000001</v>
      </c>
      <c r="J3290" s="3">
        <v>722.4</v>
      </c>
      <c r="K3290" s="3">
        <v>1104.73</v>
      </c>
      <c r="L3290" s="3">
        <v>0</v>
      </c>
      <c r="M3290" s="3"/>
      <c r="N3290" s="3">
        <v>-5174.93</v>
      </c>
      <c r="O3290" s="3">
        <v>0.02</v>
      </c>
      <c r="P3290" s="3">
        <v>87635</v>
      </c>
      <c r="Q3290" s="1">
        <v>45078</v>
      </c>
      <c r="R3290" t="s">
        <v>2372</v>
      </c>
    </row>
    <row r="3291" spans="1:18" x14ac:dyDescent="0.25">
      <c r="A3291" t="s">
        <v>375</v>
      </c>
      <c r="B3291" t="s">
        <v>376</v>
      </c>
      <c r="C3291" s="3">
        <v>59918</v>
      </c>
      <c r="D3291" s="3">
        <v>59918</v>
      </c>
      <c r="E3291" s="3">
        <v>0</v>
      </c>
      <c r="F3291" s="3">
        <v>0</v>
      </c>
      <c r="G3291" s="3">
        <v>0</v>
      </c>
      <c r="H3291" s="3">
        <v>70801.97</v>
      </c>
      <c r="I3291" s="3">
        <v>23976.880000000001</v>
      </c>
      <c r="J3291" s="3">
        <v>856.8</v>
      </c>
      <c r="K3291" s="3">
        <v>1312.36</v>
      </c>
      <c r="L3291" s="3">
        <v>0</v>
      </c>
      <c r="M3291" s="3"/>
      <c r="N3291" s="3">
        <v>-5391.49</v>
      </c>
      <c r="O3291" s="3">
        <v>0.48</v>
      </c>
      <c r="P3291" s="3">
        <v>91557</v>
      </c>
      <c r="Q3291" s="1">
        <v>45078</v>
      </c>
      <c r="R3291" t="s">
        <v>2373</v>
      </c>
    </row>
    <row r="3292" spans="1:18" x14ac:dyDescent="0.25">
      <c r="A3292" t="s">
        <v>377</v>
      </c>
      <c r="B3292" t="s">
        <v>378</v>
      </c>
      <c r="C3292" s="3">
        <v>60162</v>
      </c>
      <c r="D3292" s="3">
        <v>60162</v>
      </c>
      <c r="E3292" s="3">
        <v>0</v>
      </c>
      <c r="F3292" s="3">
        <v>0</v>
      </c>
      <c r="G3292" s="3">
        <v>0</v>
      </c>
      <c r="H3292" s="3">
        <v>70801.97</v>
      </c>
      <c r="I3292" s="3">
        <v>25198.97</v>
      </c>
      <c r="J3292" s="3">
        <v>0</v>
      </c>
      <c r="K3292" s="3">
        <v>1379.62</v>
      </c>
      <c r="L3292" s="3">
        <v>0</v>
      </c>
      <c r="M3292" s="3"/>
      <c r="N3292" s="3">
        <v>-5462.07</v>
      </c>
      <c r="O3292" s="3">
        <v>0.51</v>
      </c>
      <c r="P3292" s="3">
        <v>91919</v>
      </c>
      <c r="Q3292" s="1">
        <v>45078</v>
      </c>
      <c r="R3292" t="s">
        <v>2374</v>
      </c>
    </row>
    <row r="3293" spans="1:18" x14ac:dyDescent="0.25">
      <c r="A3293" t="s">
        <v>379</v>
      </c>
      <c r="B3293" t="s">
        <v>380</v>
      </c>
      <c r="C3293" s="3">
        <v>60310</v>
      </c>
      <c r="D3293" s="3">
        <v>60310</v>
      </c>
      <c r="E3293" s="3">
        <v>0</v>
      </c>
      <c r="F3293" s="3">
        <v>0</v>
      </c>
      <c r="G3293" s="3">
        <v>0</v>
      </c>
      <c r="H3293" s="3">
        <v>70801.97</v>
      </c>
      <c r="I3293" s="3">
        <v>24431.11</v>
      </c>
      <c r="J3293" s="3">
        <v>836.4</v>
      </c>
      <c r="K3293" s="3">
        <v>1278.21</v>
      </c>
      <c r="L3293" s="3">
        <v>0</v>
      </c>
      <c r="M3293" s="3"/>
      <c r="N3293" s="3">
        <v>-5355.9</v>
      </c>
      <c r="O3293" s="3">
        <v>0.21</v>
      </c>
      <c r="P3293" s="3">
        <v>91992</v>
      </c>
      <c r="Q3293" s="1">
        <v>45078</v>
      </c>
      <c r="R3293" t="s">
        <v>2375</v>
      </c>
    </row>
    <row r="3294" spans="1:18" x14ac:dyDescent="0.25">
      <c r="A3294" t="s">
        <v>1130</v>
      </c>
      <c r="B3294" t="s">
        <v>364</v>
      </c>
      <c r="C3294" s="3">
        <v>118580</v>
      </c>
      <c r="D3294" s="3">
        <v>0</v>
      </c>
      <c r="E3294" s="3">
        <v>115862.59</v>
      </c>
      <c r="F3294" s="3" t="s">
        <v>72</v>
      </c>
      <c r="G3294" s="3">
        <v>0</v>
      </c>
      <c r="H3294" s="3">
        <v>70801.97</v>
      </c>
      <c r="I3294" s="3">
        <v>20137.55</v>
      </c>
      <c r="J3294" s="3">
        <v>721.2</v>
      </c>
      <c r="K3294" s="3">
        <v>1102.31</v>
      </c>
      <c r="L3294" s="3">
        <v>0</v>
      </c>
      <c r="M3294" s="3"/>
      <c r="N3294" s="3">
        <v>0</v>
      </c>
      <c r="O3294" s="3">
        <v>0.52</v>
      </c>
      <c r="P3294" s="3">
        <v>226985</v>
      </c>
      <c r="Q3294" s="1">
        <v>45078</v>
      </c>
      <c r="R3294" t="s">
        <v>364</v>
      </c>
    </row>
    <row r="3295" spans="1:18" x14ac:dyDescent="0.25">
      <c r="A3295" t="s">
        <v>382</v>
      </c>
      <c r="B3295" t="s">
        <v>2096</v>
      </c>
      <c r="C3295" s="3">
        <v>73797</v>
      </c>
      <c r="D3295" s="3">
        <v>74654.14</v>
      </c>
      <c r="E3295" s="3">
        <v>0</v>
      </c>
      <c r="F3295" s="3" t="s">
        <v>72</v>
      </c>
      <c r="G3295" s="3">
        <v>857.14</v>
      </c>
      <c r="H3295" s="3">
        <v>70801.97</v>
      </c>
      <c r="I3295" s="3">
        <v>31504.12</v>
      </c>
      <c r="J3295" s="3">
        <v>1125.5999999999999</v>
      </c>
      <c r="K3295" s="3">
        <v>1724.52</v>
      </c>
      <c r="L3295" s="3">
        <v>0</v>
      </c>
      <c r="M3295" s="3"/>
      <c r="N3295" s="3">
        <v>0</v>
      </c>
      <c r="O3295" s="3">
        <v>0.7</v>
      </c>
      <c r="P3295" s="3">
        <v>114129</v>
      </c>
      <c r="Q3295" s="1">
        <v>45078</v>
      </c>
      <c r="R3295" t="s">
        <v>290</v>
      </c>
    </row>
    <row r="3296" spans="1:18" x14ac:dyDescent="0.25">
      <c r="A3296" t="s">
        <v>383</v>
      </c>
      <c r="B3296" t="s">
        <v>1243</v>
      </c>
      <c r="C3296" s="3">
        <v>1778561</v>
      </c>
      <c r="D3296" s="3">
        <v>0</v>
      </c>
      <c r="E3296" s="3">
        <v>1193477.27</v>
      </c>
      <c r="F3296" s="3" t="s">
        <v>72</v>
      </c>
      <c r="G3296" s="3">
        <v>0</v>
      </c>
      <c r="H3296" s="3">
        <v>70801.97</v>
      </c>
      <c r="I3296" s="3">
        <v>34672.92</v>
      </c>
      <c r="J3296" s="3">
        <v>1239.5999999999999</v>
      </c>
      <c r="K3296" s="3">
        <v>1898.01</v>
      </c>
      <c r="L3296" s="3">
        <v>0</v>
      </c>
      <c r="M3296" s="3"/>
      <c r="N3296" s="3">
        <v>0</v>
      </c>
      <c r="O3296" s="3">
        <v>7.0000000000000007E-2</v>
      </c>
      <c r="P3296" s="3">
        <v>2048293</v>
      </c>
      <c r="Q3296" s="1">
        <v>45078</v>
      </c>
      <c r="R3296" t="s">
        <v>2288</v>
      </c>
    </row>
    <row r="3297" spans="1:18" x14ac:dyDescent="0.25">
      <c r="A3297" t="s">
        <v>384</v>
      </c>
      <c r="B3297" t="s">
        <v>385</v>
      </c>
      <c r="C3297" s="3">
        <v>68143</v>
      </c>
      <c r="D3297" s="3">
        <v>69500</v>
      </c>
      <c r="E3297" s="3">
        <v>0</v>
      </c>
      <c r="F3297" s="3">
        <v>1136</v>
      </c>
      <c r="G3297" s="3">
        <v>1357</v>
      </c>
      <c r="H3297" s="3">
        <v>70801.97</v>
      </c>
      <c r="I3297" s="3">
        <v>32758.66</v>
      </c>
      <c r="J3297" s="3">
        <v>1171.2</v>
      </c>
      <c r="K3297" s="3">
        <v>1793.5</v>
      </c>
      <c r="L3297" s="3">
        <v>0</v>
      </c>
      <c r="M3297" s="3"/>
      <c r="N3297" s="3">
        <v>0</v>
      </c>
      <c r="O3297" s="3">
        <v>0.67</v>
      </c>
      <c r="P3297" s="3">
        <v>106305</v>
      </c>
      <c r="Q3297" s="1">
        <v>45078</v>
      </c>
      <c r="R3297" t="s">
        <v>385</v>
      </c>
    </row>
    <row r="3298" spans="1:18" x14ac:dyDescent="0.25">
      <c r="A3298" t="s">
        <v>386</v>
      </c>
      <c r="B3298" t="s">
        <v>2100</v>
      </c>
      <c r="C3298" s="3">
        <v>132757</v>
      </c>
      <c r="D3298" s="3">
        <v>0</v>
      </c>
      <c r="E3298" s="3">
        <v>129812.85</v>
      </c>
      <c r="F3298" s="3">
        <v>20468.88</v>
      </c>
      <c r="G3298" s="3">
        <v>0</v>
      </c>
      <c r="H3298" s="3">
        <v>70801.97</v>
      </c>
      <c r="I3298" s="3">
        <v>29611.5</v>
      </c>
      <c r="J3298" s="3">
        <v>1059.5999999999999</v>
      </c>
      <c r="K3298" s="3">
        <v>1621.05</v>
      </c>
      <c r="L3298" s="3">
        <v>0</v>
      </c>
      <c r="M3298" s="3"/>
      <c r="N3298" s="3">
        <v>0</v>
      </c>
      <c r="O3298" s="3">
        <v>0.15</v>
      </c>
      <c r="P3298" s="3">
        <v>253376</v>
      </c>
      <c r="Q3298" s="1">
        <v>45078</v>
      </c>
      <c r="R3298" t="s">
        <v>2376</v>
      </c>
    </row>
    <row r="3299" spans="1:18" x14ac:dyDescent="0.25">
      <c r="A3299" t="s">
        <v>388</v>
      </c>
      <c r="B3299" t="s">
        <v>1280</v>
      </c>
      <c r="C3299" s="3">
        <v>4143201</v>
      </c>
      <c r="D3299" s="3">
        <v>0</v>
      </c>
      <c r="E3299" s="3">
        <v>2464981.96</v>
      </c>
      <c r="F3299" s="3" t="s">
        <v>72</v>
      </c>
      <c r="G3299" s="3">
        <v>0</v>
      </c>
      <c r="H3299" s="3">
        <v>70801.97</v>
      </c>
      <c r="I3299" s="3">
        <v>27091.599999999999</v>
      </c>
      <c r="J3299" s="3">
        <v>968.4</v>
      </c>
      <c r="K3299" s="3">
        <v>1483.09</v>
      </c>
      <c r="L3299" s="3">
        <v>0</v>
      </c>
      <c r="M3299" s="3"/>
      <c r="N3299" s="3">
        <v>0</v>
      </c>
      <c r="O3299" s="3">
        <v>0.38</v>
      </c>
      <c r="P3299" s="3">
        <v>4576319</v>
      </c>
      <c r="Q3299" s="1">
        <v>45078</v>
      </c>
      <c r="R3299" t="s">
        <v>2377</v>
      </c>
    </row>
    <row r="3300" spans="1:18" x14ac:dyDescent="0.25">
      <c r="A3300" t="s">
        <v>390</v>
      </c>
      <c r="B3300" t="s">
        <v>1261</v>
      </c>
      <c r="C3300" s="3">
        <v>3257881</v>
      </c>
      <c r="D3300" s="3">
        <v>0</v>
      </c>
      <c r="E3300" s="3">
        <v>1975585.07</v>
      </c>
      <c r="F3300" s="3" t="s">
        <v>72</v>
      </c>
      <c r="G3300" s="3">
        <v>0</v>
      </c>
      <c r="H3300" s="3">
        <v>70801.97</v>
      </c>
      <c r="I3300" s="3">
        <v>24571.7</v>
      </c>
      <c r="J3300" s="3">
        <v>878.4</v>
      </c>
      <c r="K3300" s="3">
        <v>1345.13</v>
      </c>
      <c r="L3300" s="3">
        <v>0</v>
      </c>
      <c r="M3300" s="3"/>
      <c r="N3300" s="3">
        <v>0</v>
      </c>
      <c r="O3300" s="3">
        <v>0.82</v>
      </c>
      <c r="P3300" s="3">
        <v>3622183</v>
      </c>
      <c r="Q3300" s="1">
        <v>45078</v>
      </c>
      <c r="R3300" t="s">
        <v>2322</v>
      </c>
    </row>
    <row r="3301" spans="1:18" x14ac:dyDescent="0.25">
      <c r="A3301" t="s">
        <v>391</v>
      </c>
      <c r="B3301" t="s">
        <v>392</v>
      </c>
      <c r="C3301" s="3">
        <v>185928</v>
      </c>
      <c r="D3301" s="3">
        <v>55415</v>
      </c>
      <c r="E3301" s="3">
        <v>130513</v>
      </c>
      <c r="F3301" s="3">
        <v>18510.71</v>
      </c>
      <c r="G3301" s="3">
        <v>0</v>
      </c>
      <c r="H3301" s="3">
        <v>70801.97</v>
      </c>
      <c r="I3301" s="3">
        <v>23944.43</v>
      </c>
      <c r="J3301" s="3">
        <v>855.6</v>
      </c>
      <c r="K3301" s="3">
        <v>1310.6400000000001</v>
      </c>
      <c r="L3301" s="3">
        <v>0</v>
      </c>
      <c r="M3301" s="3"/>
      <c r="N3301" s="3">
        <v>0</v>
      </c>
      <c r="O3301" s="3">
        <v>0.65</v>
      </c>
      <c r="P3301" s="3">
        <v>245937</v>
      </c>
      <c r="Q3301" s="1">
        <v>45078</v>
      </c>
      <c r="R3301" t="s">
        <v>392</v>
      </c>
    </row>
    <row r="3302" spans="1:18" x14ac:dyDescent="0.25">
      <c r="A3302" t="s">
        <v>393</v>
      </c>
      <c r="B3302" t="s">
        <v>394</v>
      </c>
      <c r="C3302" s="3">
        <v>58117</v>
      </c>
      <c r="D3302" s="3">
        <v>58117</v>
      </c>
      <c r="E3302" s="3">
        <v>0</v>
      </c>
      <c r="F3302" s="3">
        <v>0</v>
      </c>
      <c r="G3302" s="3">
        <v>0</v>
      </c>
      <c r="H3302" s="3">
        <v>70801.97</v>
      </c>
      <c r="I3302" s="3">
        <v>22051.8</v>
      </c>
      <c r="J3302" s="3">
        <v>789.6</v>
      </c>
      <c r="K3302" s="3">
        <v>1207.1600000000001</v>
      </c>
      <c r="L3302" s="3">
        <v>0</v>
      </c>
      <c r="M3302" s="3"/>
      <c r="N3302" s="3">
        <v>-5281.7</v>
      </c>
      <c r="O3302" s="3">
        <v>0.17</v>
      </c>
      <c r="P3302" s="3">
        <v>89569</v>
      </c>
      <c r="Q3302" s="1">
        <v>45078</v>
      </c>
      <c r="R3302" t="s">
        <v>2378</v>
      </c>
    </row>
    <row r="3303" spans="1:18" x14ac:dyDescent="0.25">
      <c r="A3303" t="s">
        <v>395</v>
      </c>
      <c r="B3303" t="s">
        <v>396</v>
      </c>
      <c r="C3303" s="3">
        <v>1049968</v>
      </c>
      <c r="D3303" s="3">
        <v>0</v>
      </c>
      <c r="E3303" s="3">
        <v>788855.31</v>
      </c>
      <c r="F3303" s="3">
        <v>367608.16</v>
      </c>
      <c r="G3303" s="3">
        <v>0</v>
      </c>
      <c r="H3303" s="3">
        <v>70801.97</v>
      </c>
      <c r="I3303" s="3">
        <v>19358.87</v>
      </c>
      <c r="J3303" s="3">
        <v>692.4</v>
      </c>
      <c r="K3303" s="3">
        <v>1059.8900000000001</v>
      </c>
      <c r="L3303" s="3">
        <v>0</v>
      </c>
      <c r="M3303" s="3"/>
      <c r="N3303" s="3">
        <v>0</v>
      </c>
      <c r="O3303" s="3">
        <v>0.4</v>
      </c>
      <c r="P3303" s="3">
        <v>1248377</v>
      </c>
      <c r="Q3303" s="1">
        <v>45078</v>
      </c>
      <c r="R3303" t="s">
        <v>396</v>
      </c>
    </row>
    <row r="3304" spans="1:18" x14ac:dyDescent="0.25">
      <c r="A3304" t="s">
        <v>397</v>
      </c>
      <c r="B3304" t="s">
        <v>398</v>
      </c>
      <c r="C3304" s="3">
        <v>82630</v>
      </c>
      <c r="D3304" s="3">
        <v>82630</v>
      </c>
      <c r="E3304" s="3">
        <v>0</v>
      </c>
      <c r="F3304" s="3">
        <v>0</v>
      </c>
      <c r="G3304" s="3">
        <v>0</v>
      </c>
      <c r="H3304" s="3">
        <v>70801.97</v>
      </c>
      <c r="I3304" s="3">
        <v>22040.99</v>
      </c>
      <c r="J3304" s="3">
        <v>0</v>
      </c>
      <c r="K3304" s="3">
        <v>1206.82</v>
      </c>
      <c r="L3304" s="3">
        <v>20812.63</v>
      </c>
      <c r="M3304" s="3"/>
      <c r="N3304" s="3">
        <v>-5281.1</v>
      </c>
      <c r="O3304" s="3">
        <v>0.69</v>
      </c>
      <c r="P3304" s="3">
        <v>109582</v>
      </c>
      <c r="Q3304" s="1">
        <v>45078</v>
      </c>
      <c r="R3304" t="s">
        <v>2379</v>
      </c>
    </row>
    <row r="3305" spans="1:18" x14ac:dyDescent="0.25">
      <c r="A3305" t="s">
        <v>399</v>
      </c>
      <c r="B3305" t="s">
        <v>2103</v>
      </c>
      <c r="C3305" s="3">
        <v>217757</v>
      </c>
      <c r="D3305" s="3">
        <v>221500</v>
      </c>
      <c r="E3305" s="3">
        <v>0</v>
      </c>
      <c r="F3305" s="3">
        <v>27572.19</v>
      </c>
      <c r="G3305" s="3">
        <v>3743</v>
      </c>
      <c r="H3305" s="3">
        <v>70801.97</v>
      </c>
      <c r="I3305" s="3">
        <v>21100.080000000002</v>
      </c>
      <c r="J3305" s="3">
        <v>754.8</v>
      </c>
      <c r="K3305" s="3">
        <v>1155.08</v>
      </c>
      <c r="L3305" s="3">
        <v>0</v>
      </c>
      <c r="M3305" s="3"/>
      <c r="N3305" s="3">
        <v>0</v>
      </c>
      <c r="O3305" s="3">
        <v>0.88</v>
      </c>
      <c r="P3305" s="3">
        <v>117642</v>
      </c>
      <c r="Q3305" s="1">
        <v>45078</v>
      </c>
      <c r="R3305" t="s">
        <v>2380</v>
      </c>
    </row>
    <row r="3306" spans="1:18" x14ac:dyDescent="0.25">
      <c r="A3306" t="s">
        <v>401</v>
      </c>
      <c r="B3306" t="s">
        <v>402</v>
      </c>
      <c r="C3306" s="3">
        <v>70994</v>
      </c>
      <c r="D3306" s="3">
        <v>70994</v>
      </c>
      <c r="E3306" s="3">
        <v>0</v>
      </c>
      <c r="F3306" s="3">
        <v>0</v>
      </c>
      <c r="G3306" s="3">
        <v>0</v>
      </c>
      <c r="H3306" s="3">
        <v>70801.97</v>
      </c>
      <c r="I3306" s="3">
        <v>22873.75</v>
      </c>
      <c r="J3306" s="3">
        <v>0</v>
      </c>
      <c r="K3306" s="3">
        <v>1252</v>
      </c>
      <c r="L3306" s="3">
        <v>0</v>
      </c>
      <c r="M3306" s="3"/>
      <c r="N3306" s="3">
        <v>17298.96</v>
      </c>
      <c r="O3306" s="3">
        <v>0.32</v>
      </c>
      <c r="P3306" s="3">
        <v>112227</v>
      </c>
      <c r="Q3306" s="1">
        <v>45078</v>
      </c>
      <c r="R3306" t="s">
        <v>2381</v>
      </c>
    </row>
    <row r="3307" spans="1:18" x14ac:dyDescent="0.25">
      <c r="A3307" t="s">
        <v>403</v>
      </c>
      <c r="B3307" t="s">
        <v>334</v>
      </c>
      <c r="C3307" s="3">
        <v>995051</v>
      </c>
      <c r="D3307" s="3">
        <v>0</v>
      </c>
      <c r="E3307" s="3">
        <v>710479.42</v>
      </c>
      <c r="F3307" s="3">
        <v>380486.3</v>
      </c>
      <c r="G3307" s="3">
        <v>0</v>
      </c>
      <c r="H3307" s="3">
        <v>70801.97</v>
      </c>
      <c r="I3307" s="3">
        <v>23684.87</v>
      </c>
      <c r="J3307" s="3">
        <v>846</v>
      </c>
      <c r="K3307" s="3">
        <v>1296.8399999999999</v>
      </c>
      <c r="L3307" s="3">
        <v>0</v>
      </c>
      <c r="M3307" s="3"/>
      <c r="N3307" s="3">
        <v>0</v>
      </c>
      <c r="O3307" s="3">
        <v>0.6</v>
      </c>
      <c r="P3307" s="3">
        <v>1187596</v>
      </c>
      <c r="Q3307" s="1">
        <v>45078</v>
      </c>
      <c r="R3307" t="s">
        <v>334</v>
      </c>
    </row>
    <row r="3308" spans="1:18" x14ac:dyDescent="0.25">
      <c r="A3308" t="s">
        <v>404</v>
      </c>
      <c r="B3308" t="s">
        <v>405</v>
      </c>
      <c r="C3308" s="3">
        <v>56960</v>
      </c>
      <c r="D3308" s="3">
        <v>56960</v>
      </c>
      <c r="E3308" s="3">
        <v>0</v>
      </c>
      <c r="F3308" s="3">
        <v>0</v>
      </c>
      <c r="G3308" s="3">
        <v>0</v>
      </c>
      <c r="H3308" s="3">
        <v>70801.97</v>
      </c>
      <c r="I3308" s="3">
        <v>20818.89</v>
      </c>
      <c r="J3308" s="3">
        <v>744</v>
      </c>
      <c r="K3308" s="3">
        <v>1139.56</v>
      </c>
      <c r="L3308" s="3">
        <v>0</v>
      </c>
      <c r="M3308" s="3"/>
      <c r="N3308" s="3">
        <v>-5211.12</v>
      </c>
      <c r="O3308" s="3">
        <v>0.7</v>
      </c>
      <c r="P3308" s="3">
        <v>88294</v>
      </c>
      <c r="Q3308" s="1">
        <v>45078</v>
      </c>
      <c r="R3308" t="s">
        <v>2382</v>
      </c>
    </row>
    <row r="3309" spans="1:18" x14ac:dyDescent="0.25">
      <c r="A3309" t="s">
        <v>406</v>
      </c>
      <c r="B3309" t="s">
        <v>407</v>
      </c>
      <c r="C3309" s="3">
        <v>54541</v>
      </c>
      <c r="D3309" s="3">
        <v>54541</v>
      </c>
      <c r="E3309" s="3">
        <v>0</v>
      </c>
      <c r="F3309" s="3">
        <v>0</v>
      </c>
      <c r="G3309" s="3">
        <v>0</v>
      </c>
      <c r="H3309" s="3">
        <v>70801.97</v>
      </c>
      <c r="I3309" s="3">
        <v>18958.71</v>
      </c>
      <c r="J3309" s="3">
        <v>0</v>
      </c>
      <c r="K3309" s="3">
        <v>1037.82</v>
      </c>
      <c r="L3309" s="3">
        <v>0</v>
      </c>
      <c r="M3309" s="3"/>
      <c r="N3309" s="3">
        <v>-5104.95</v>
      </c>
      <c r="O3309" s="3">
        <v>0.45</v>
      </c>
      <c r="P3309" s="3">
        <v>85694</v>
      </c>
      <c r="Q3309" s="1">
        <v>45078</v>
      </c>
      <c r="R3309" t="s">
        <v>2383</v>
      </c>
    </row>
    <row r="3310" spans="1:18" x14ac:dyDescent="0.25">
      <c r="A3310" t="s">
        <v>408</v>
      </c>
      <c r="B3310" t="s">
        <v>409</v>
      </c>
      <c r="C3310" s="3">
        <v>55168</v>
      </c>
      <c r="D3310" s="3">
        <v>55168</v>
      </c>
      <c r="E3310" s="3">
        <v>0</v>
      </c>
      <c r="F3310" s="3">
        <v>0</v>
      </c>
      <c r="G3310" s="3">
        <v>0</v>
      </c>
      <c r="H3310" s="3">
        <v>70801.97</v>
      </c>
      <c r="I3310" s="3">
        <v>18904.64</v>
      </c>
      <c r="J3310" s="3">
        <v>675.6</v>
      </c>
      <c r="K3310" s="3">
        <v>1035.06</v>
      </c>
      <c r="L3310" s="3">
        <v>0</v>
      </c>
      <c r="M3310" s="3"/>
      <c r="N3310" s="3">
        <v>-5101.9399999999996</v>
      </c>
      <c r="O3310" s="3">
        <v>0.67</v>
      </c>
      <c r="P3310" s="3">
        <v>86316</v>
      </c>
      <c r="Q3310" s="1">
        <v>45078</v>
      </c>
      <c r="R3310" t="s">
        <v>2384</v>
      </c>
    </row>
    <row r="3311" spans="1:18" x14ac:dyDescent="0.25">
      <c r="A3311" t="s">
        <v>410</v>
      </c>
      <c r="B3311" t="s">
        <v>1283</v>
      </c>
      <c r="C3311" s="3">
        <v>1025093</v>
      </c>
      <c r="D3311" s="3">
        <v>0</v>
      </c>
      <c r="E3311" s="3">
        <v>740055.37</v>
      </c>
      <c r="F3311" s="3">
        <v>384945.1</v>
      </c>
      <c r="G3311" s="3">
        <v>0</v>
      </c>
      <c r="H3311" s="3">
        <v>70801.97</v>
      </c>
      <c r="I3311" s="3">
        <v>20159.18</v>
      </c>
      <c r="J3311" s="3">
        <v>721.2</v>
      </c>
      <c r="K3311" s="3">
        <v>1103.3499999999999</v>
      </c>
      <c r="L3311" s="3">
        <v>0</v>
      </c>
      <c r="M3311" s="3"/>
      <c r="N3311" s="3">
        <v>0</v>
      </c>
      <c r="O3311" s="3">
        <v>0.83</v>
      </c>
      <c r="P3311" s="3">
        <v>1217787</v>
      </c>
      <c r="Q3311" s="1">
        <v>45078</v>
      </c>
      <c r="R3311" t="s">
        <v>2385</v>
      </c>
    </row>
    <row r="3312" spans="1:18" x14ac:dyDescent="0.25">
      <c r="A3312" t="s">
        <v>412</v>
      </c>
      <c r="B3312" t="s">
        <v>413</v>
      </c>
      <c r="C3312" s="3">
        <v>50236</v>
      </c>
      <c r="D3312" s="3">
        <v>50236</v>
      </c>
      <c r="E3312" s="3">
        <v>0</v>
      </c>
      <c r="F3312" s="3">
        <v>0</v>
      </c>
      <c r="G3312" s="3">
        <v>0</v>
      </c>
      <c r="H3312" s="3">
        <v>70801.97</v>
      </c>
      <c r="I3312" s="3">
        <v>6434.93</v>
      </c>
      <c r="J3312" s="3">
        <v>0</v>
      </c>
      <c r="K3312" s="3">
        <v>352.15</v>
      </c>
      <c r="L3312" s="3">
        <v>0</v>
      </c>
      <c r="M3312" s="3"/>
      <c r="N3312" s="3">
        <v>2587.4499999999998</v>
      </c>
      <c r="O3312" s="3">
        <v>0.5</v>
      </c>
      <c r="P3312" s="3">
        <v>80177</v>
      </c>
      <c r="Q3312" s="1">
        <v>45078</v>
      </c>
      <c r="R3312" t="s">
        <v>2386</v>
      </c>
    </row>
    <row r="3313" spans="1:18" x14ac:dyDescent="0.25">
      <c r="A3313" t="s">
        <v>414</v>
      </c>
      <c r="B3313" t="s">
        <v>2105</v>
      </c>
      <c r="C3313" s="3">
        <v>43134</v>
      </c>
      <c r="D3313" s="3">
        <v>43134</v>
      </c>
      <c r="E3313" s="3">
        <v>0</v>
      </c>
      <c r="F3313" s="3">
        <v>0</v>
      </c>
      <c r="G3313" s="3">
        <v>0</v>
      </c>
      <c r="H3313" s="3">
        <v>70801.97</v>
      </c>
      <c r="I3313" s="3">
        <v>6564.71</v>
      </c>
      <c r="J3313" s="3">
        <v>0</v>
      </c>
      <c r="K3313" s="3">
        <v>359.39</v>
      </c>
      <c r="L3313" s="3">
        <v>0</v>
      </c>
      <c r="M3313" s="3"/>
      <c r="N3313" s="3">
        <v>-4360.57</v>
      </c>
      <c r="O3313" s="3">
        <v>0.5</v>
      </c>
      <c r="P3313" s="3">
        <v>73366</v>
      </c>
      <c r="Q3313" s="1">
        <v>45078</v>
      </c>
      <c r="R3313" t="s">
        <v>2387</v>
      </c>
    </row>
    <row r="3314" spans="1:18" x14ac:dyDescent="0.25">
      <c r="A3314" t="s">
        <v>416</v>
      </c>
      <c r="B3314" t="s">
        <v>2106</v>
      </c>
      <c r="C3314" s="3">
        <v>43844</v>
      </c>
      <c r="D3314" s="3">
        <v>87688</v>
      </c>
      <c r="E3314" s="3">
        <v>0</v>
      </c>
      <c r="F3314" s="3">
        <v>0</v>
      </c>
      <c r="G3314" s="3">
        <v>43844</v>
      </c>
      <c r="H3314" s="3">
        <v>70801.97</v>
      </c>
      <c r="I3314" s="3">
        <v>6813.46</v>
      </c>
      <c r="J3314" s="3">
        <v>243.6</v>
      </c>
      <c r="K3314" s="3">
        <v>372.84</v>
      </c>
      <c r="L3314" s="3">
        <v>0</v>
      </c>
      <c r="M3314" s="3"/>
      <c r="N3314" s="3">
        <v>-4410.63</v>
      </c>
      <c r="O3314" s="3">
        <v>0.76</v>
      </c>
      <c r="P3314" s="3">
        <v>29978</v>
      </c>
      <c r="Q3314" s="1">
        <v>45078</v>
      </c>
      <c r="R3314" t="s">
        <v>2735</v>
      </c>
    </row>
    <row r="3315" spans="1:18" x14ac:dyDescent="0.25">
      <c r="A3315" t="s">
        <v>418</v>
      </c>
      <c r="B3315" t="s">
        <v>2107</v>
      </c>
      <c r="C3315" s="3">
        <v>44067</v>
      </c>
      <c r="D3315" s="3">
        <v>44067</v>
      </c>
      <c r="E3315" s="3">
        <v>0</v>
      </c>
      <c r="F3315" s="3">
        <v>0</v>
      </c>
      <c r="G3315" s="3">
        <v>0</v>
      </c>
      <c r="H3315" s="3">
        <v>70801.97</v>
      </c>
      <c r="I3315" s="3">
        <v>7051.39</v>
      </c>
      <c r="J3315" s="3">
        <v>253.2</v>
      </c>
      <c r="K3315" s="3">
        <v>386.29</v>
      </c>
      <c r="L3315" s="3">
        <v>0</v>
      </c>
      <c r="M3315" s="3"/>
      <c r="N3315" s="3">
        <v>-4425.1099999999997</v>
      </c>
      <c r="O3315" s="3">
        <v>0.26</v>
      </c>
      <c r="P3315" s="3">
        <v>74068</v>
      </c>
      <c r="Q3315" s="1">
        <v>45078</v>
      </c>
      <c r="R3315" t="s">
        <v>2389</v>
      </c>
    </row>
    <row r="3316" spans="1:18" x14ac:dyDescent="0.25">
      <c r="A3316" t="s">
        <v>420</v>
      </c>
      <c r="B3316" t="s">
        <v>2108</v>
      </c>
      <c r="C3316" s="3">
        <v>56955</v>
      </c>
      <c r="D3316" s="3">
        <v>76254</v>
      </c>
      <c r="E3316" s="3" t="s">
        <v>59</v>
      </c>
      <c r="F3316" s="3" t="s">
        <v>59</v>
      </c>
      <c r="G3316" s="3">
        <v>19299</v>
      </c>
      <c r="H3316" s="3">
        <v>70801.97</v>
      </c>
      <c r="I3316" s="3">
        <v>6413.3</v>
      </c>
      <c r="J3316" s="3">
        <v>229.2</v>
      </c>
      <c r="K3316" s="3">
        <v>351.11</v>
      </c>
      <c r="L3316" s="3">
        <v>0</v>
      </c>
      <c r="M3316" s="3"/>
      <c r="N3316" s="3">
        <v>9082.19</v>
      </c>
      <c r="O3316" s="3">
        <v>0.23</v>
      </c>
      <c r="P3316" s="3">
        <v>67579</v>
      </c>
      <c r="Q3316" s="1">
        <v>45078</v>
      </c>
      <c r="R3316" t="s">
        <v>2736</v>
      </c>
    </row>
    <row r="3317" spans="1:18" x14ac:dyDescent="0.25">
      <c r="A3317" t="s">
        <v>421</v>
      </c>
      <c r="B3317" t="s">
        <v>422</v>
      </c>
      <c r="C3317" s="3">
        <v>43600</v>
      </c>
      <c r="D3317" s="3">
        <v>43600</v>
      </c>
      <c r="E3317" s="3">
        <v>0</v>
      </c>
      <c r="F3317" s="3">
        <v>0</v>
      </c>
      <c r="G3317" s="3">
        <v>0</v>
      </c>
      <c r="H3317" s="3">
        <v>70801.97</v>
      </c>
      <c r="I3317" s="3">
        <v>6813.46</v>
      </c>
      <c r="J3317" s="3">
        <v>0</v>
      </c>
      <c r="K3317" s="3">
        <v>372.84</v>
      </c>
      <c r="L3317" s="3">
        <v>0</v>
      </c>
      <c r="M3317" s="3"/>
      <c r="N3317" s="3">
        <v>-4410.63</v>
      </c>
      <c r="O3317" s="3">
        <v>0.36</v>
      </c>
      <c r="P3317" s="3">
        <v>73578</v>
      </c>
      <c r="Q3317" s="1">
        <v>45078</v>
      </c>
      <c r="R3317" t="s">
        <v>2390</v>
      </c>
    </row>
    <row r="3318" spans="1:18" x14ac:dyDescent="0.25">
      <c r="A3318" t="s">
        <v>423</v>
      </c>
      <c r="B3318" t="s">
        <v>1136</v>
      </c>
      <c r="C3318" s="3">
        <v>49778</v>
      </c>
      <c r="D3318" s="3">
        <v>50585</v>
      </c>
      <c r="E3318" s="3">
        <v>0</v>
      </c>
      <c r="F3318" s="3">
        <v>6531.02</v>
      </c>
      <c r="G3318" s="3">
        <v>807</v>
      </c>
      <c r="H3318" s="3">
        <v>70801.97</v>
      </c>
      <c r="I3318" s="3">
        <v>6921.61</v>
      </c>
      <c r="J3318" s="3">
        <v>248.4</v>
      </c>
      <c r="K3318" s="3">
        <v>378.7</v>
      </c>
      <c r="L3318" s="3">
        <v>0</v>
      </c>
      <c r="M3318" s="3"/>
      <c r="N3318" s="3">
        <v>0</v>
      </c>
      <c r="O3318" s="3">
        <v>0.3</v>
      </c>
      <c r="P3318" s="3">
        <v>84075</v>
      </c>
      <c r="Q3318" s="1">
        <v>45078</v>
      </c>
      <c r="R3318" t="s">
        <v>2391</v>
      </c>
    </row>
    <row r="3319" spans="1:18" x14ac:dyDescent="0.25">
      <c r="A3319" t="s">
        <v>425</v>
      </c>
      <c r="B3319" t="s">
        <v>426</v>
      </c>
      <c r="C3319" s="3">
        <v>44342</v>
      </c>
      <c r="D3319" s="3">
        <v>44342</v>
      </c>
      <c r="E3319" s="3">
        <v>0</v>
      </c>
      <c r="F3319" s="3">
        <v>0</v>
      </c>
      <c r="G3319" s="3">
        <v>0</v>
      </c>
      <c r="H3319" s="3">
        <v>70801.97</v>
      </c>
      <c r="I3319" s="3">
        <v>7343.39</v>
      </c>
      <c r="J3319" s="3">
        <v>264</v>
      </c>
      <c r="K3319" s="3">
        <v>401.81</v>
      </c>
      <c r="L3319" s="3">
        <v>0</v>
      </c>
      <c r="M3319" s="3"/>
      <c r="N3319" s="3">
        <v>-4440.8</v>
      </c>
      <c r="O3319" s="3">
        <v>0.63</v>
      </c>
      <c r="P3319" s="3">
        <v>74371</v>
      </c>
      <c r="Q3319" s="1">
        <v>45078</v>
      </c>
      <c r="R3319" t="s">
        <v>2392</v>
      </c>
    </row>
    <row r="3320" spans="1:18" x14ac:dyDescent="0.25">
      <c r="A3320" t="s">
        <v>427</v>
      </c>
      <c r="B3320" t="s">
        <v>428</v>
      </c>
      <c r="C3320" s="3">
        <v>49431</v>
      </c>
      <c r="D3320" s="3">
        <v>0</v>
      </c>
      <c r="E3320" s="3">
        <v>49431</v>
      </c>
      <c r="F3320" s="3">
        <v>6673.19</v>
      </c>
      <c r="G3320" s="3">
        <v>0</v>
      </c>
      <c r="H3320" s="3">
        <v>70801.97</v>
      </c>
      <c r="I3320" s="3">
        <v>7981.48</v>
      </c>
      <c r="J3320" s="3">
        <v>285</v>
      </c>
      <c r="K3320" s="3">
        <v>436.99</v>
      </c>
      <c r="L3320" s="3">
        <v>0</v>
      </c>
      <c r="M3320" s="3"/>
      <c r="N3320" s="3">
        <v>0</v>
      </c>
      <c r="O3320" s="3">
        <v>0.37</v>
      </c>
      <c r="P3320" s="3">
        <v>135610</v>
      </c>
      <c r="Q3320" s="1">
        <v>45078</v>
      </c>
      <c r="R3320" t="s">
        <v>428</v>
      </c>
    </row>
    <row r="3321" spans="1:18" x14ac:dyDescent="0.25">
      <c r="A3321" t="s">
        <v>1386</v>
      </c>
      <c r="B3321" t="s">
        <v>1137</v>
      </c>
      <c r="C3321" s="3">
        <v>45646</v>
      </c>
      <c r="D3321" s="3">
        <v>45646</v>
      </c>
      <c r="E3321" s="3">
        <v>0</v>
      </c>
      <c r="F3321" s="3">
        <v>0</v>
      </c>
      <c r="G3321" s="3">
        <v>0</v>
      </c>
      <c r="H3321" s="3">
        <v>70801.97</v>
      </c>
      <c r="I3321" s="3">
        <v>9084.61</v>
      </c>
      <c r="J3321" s="3">
        <v>0</v>
      </c>
      <c r="K3321" s="3">
        <v>497.35</v>
      </c>
      <c r="L3321" s="3">
        <v>0</v>
      </c>
      <c r="M3321" s="3"/>
      <c r="N3321" s="3">
        <v>-4540.93</v>
      </c>
      <c r="O3321" s="3">
        <v>0</v>
      </c>
      <c r="P3321" s="3">
        <v>75843</v>
      </c>
      <c r="Q3321" s="1">
        <v>45078</v>
      </c>
      <c r="R3321" t="s">
        <v>430</v>
      </c>
    </row>
    <row r="3322" spans="1:18" x14ac:dyDescent="0.25">
      <c r="A3322" t="s">
        <v>1138</v>
      </c>
      <c r="B3322" t="s">
        <v>432</v>
      </c>
      <c r="C3322" s="3">
        <v>50612</v>
      </c>
      <c r="D3322" s="3">
        <v>50612</v>
      </c>
      <c r="E3322" s="3">
        <v>0</v>
      </c>
      <c r="F3322" s="3">
        <v>0</v>
      </c>
      <c r="G3322" s="3">
        <v>0</v>
      </c>
      <c r="H3322" s="3">
        <v>70801.97</v>
      </c>
      <c r="I3322" s="3">
        <v>9960.6200000000008</v>
      </c>
      <c r="J3322" s="3">
        <v>356.4</v>
      </c>
      <c r="K3322" s="3">
        <v>545.29</v>
      </c>
      <c r="L3322" s="3">
        <v>0</v>
      </c>
      <c r="M3322" s="3"/>
      <c r="N3322" s="3">
        <v>-4591</v>
      </c>
      <c r="O3322" s="3">
        <v>0.72</v>
      </c>
      <c r="P3322" s="3">
        <v>77074</v>
      </c>
      <c r="Q3322" s="1">
        <v>45078</v>
      </c>
      <c r="R3322" t="s">
        <v>2393</v>
      </c>
    </row>
    <row r="3323" spans="1:18" x14ac:dyDescent="0.25">
      <c r="A3323" t="s">
        <v>433</v>
      </c>
      <c r="B3323" t="s">
        <v>2112</v>
      </c>
      <c r="C3323" s="3">
        <v>54082</v>
      </c>
      <c r="D3323" s="3">
        <v>54082</v>
      </c>
      <c r="E3323" s="3">
        <v>0</v>
      </c>
      <c r="F3323" s="3">
        <v>902</v>
      </c>
      <c r="G3323" s="3">
        <v>0</v>
      </c>
      <c r="H3323" s="3">
        <v>70801.97</v>
      </c>
      <c r="I3323" s="3">
        <v>10328.33</v>
      </c>
      <c r="J3323" s="3">
        <v>370.8</v>
      </c>
      <c r="K3323" s="3">
        <v>565.64</v>
      </c>
      <c r="L3323" s="3">
        <v>0</v>
      </c>
      <c r="M3323" s="3"/>
      <c r="N3323" s="3">
        <v>2333</v>
      </c>
      <c r="O3323" s="3">
        <v>0.26</v>
      </c>
      <c r="P3323" s="3">
        <v>85302</v>
      </c>
      <c r="Q3323" s="1">
        <v>45078</v>
      </c>
      <c r="R3323" t="s">
        <v>2394</v>
      </c>
    </row>
    <row r="3324" spans="1:18" x14ac:dyDescent="0.25">
      <c r="A3324" t="s">
        <v>435</v>
      </c>
      <c r="B3324" t="s">
        <v>436</v>
      </c>
      <c r="C3324" s="3">
        <v>47674</v>
      </c>
      <c r="D3324" s="3">
        <v>47674</v>
      </c>
      <c r="E3324" s="3">
        <v>0</v>
      </c>
      <c r="F3324" s="3">
        <v>0</v>
      </c>
      <c r="G3324" s="3">
        <v>0</v>
      </c>
      <c r="H3324" s="3">
        <v>70801.97</v>
      </c>
      <c r="I3324" s="3">
        <v>10901.53</v>
      </c>
      <c r="J3324" s="3">
        <v>391.2</v>
      </c>
      <c r="K3324" s="3">
        <v>596.67999999999995</v>
      </c>
      <c r="L3324" s="3">
        <v>0</v>
      </c>
      <c r="M3324" s="3"/>
      <c r="N3324" s="3">
        <v>-4644.6899999999996</v>
      </c>
      <c r="O3324" s="3">
        <v>0.31</v>
      </c>
      <c r="P3324" s="3">
        <v>78047</v>
      </c>
      <c r="Q3324" s="1">
        <v>45078</v>
      </c>
      <c r="R3324" t="s">
        <v>2395</v>
      </c>
    </row>
    <row r="3325" spans="1:18" x14ac:dyDescent="0.25">
      <c r="A3325" t="s">
        <v>437</v>
      </c>
      <c r="B3325" t="s">
        <v>2113</v>
      </c>
      <c r="C3325" s="3">
        <v>53605</v>
      </c>
      <c r="D3325" s="3">
        <v>53605</v>
      </c>
      <c r="E3325" s="3">
        <v>0</v>
      </c>
      <c r="F3325" s="3">
        <v>0</v>
      </c>
      <c r="G3325" s="3">
        <v>0</v>
      </c>
      <c r="H3325" s="3">
        <v>70801.97</v>
      </c>
      <c r="I3325" s="3">
        <v>9820.0300000000007</v>
      </c>
      <c r="J3325" s="3">
        <v>351.6</v>
      </c>
      <c r="K3325" s="3">
        <v>537.71</v>
      </c>
      <c r="L3325" s="3">
        <v>0</v>
      </c>
      <c r="M3325" s="3"/>
      <c r="N3325" s="3">
        <v>2361.84</v>
      </c>
      <c r="O3325" s="3">
        <v>0.85</v>
      </c>
      <c r="P3325" s="3">
        <v>83874</v>
      </c>
      <c r="Q3325" s="1">
        <v>45078</v>
      </c>
      <c r="R3325" t="s">
        <v>2396</v>
      </c>
    </row>
    <row r="3326" spans="1:18" x14ac:dyDescent="0.25">
      <c r="A3326" t="s">
        <v>439</v>
      </c>
      <c r="B3326" t="s">
        <v>440</v>
      </c>
      <c r="C3326" s="3">
        <v>57408</v>
      </c>
      <c r="D3326" s="3">
        <v>57408</v>
      </c>
      <c r="E3326" s="3">
        <v>0</v>
      </c>
      <c r="F3326" s="3">
        <v>0</v>
      </c>
      <c r="G3326" s="3">
        <v>0</v>
      </c>
      <c r="H3326" s="3">
        <v>70801.97</v>
      </c>
      <c r="I3326" s="3">
        <v>9019.7199999999993</v>
      </c>
      <c r="J3326" s="3">
        <v>322.8</v>
      </c>
      <c r="K3326" s="3">
        <v>493.9</v>
      </c>
      <c r="L3326" s="3">
        <v>0</v>
      </c>
      <c r="M3326" s="3"/>
      <c r="N3326" s="3">
        <v>-4537.3100000000004</v>
      </c>
      <c r="O3326" s="3">
        <v>0.92</v>
      </c>
      <c r="P3326" s="3">
        <v>76102</v>
      </c>
      <c r="Q3326" s="1">
        <v>45078</v>
      </c>
      <c r="R3326" t="s">
        <v>2397</v>
      </c>
    </row>
    <row r="3327" spans="1:18" x14ac:dyDescent="0.25">
      <c r="A3327" t="s">
        <v>1140</v>
      </c>
      <c r="B3327" t="s">
        <v>442</v>
      </c>
      <c r="C3327" s="3">
        <v>-6030.88</v>
      </c>
      <c r="D3327" s="3">
        <v>0</v>
      </c>
      <c r="E3327" s="3">
        <v>0</v>
      </c>
      <c r="F3327" s="3">
        <v>0</v>
      </c>
      <c r="G3327" s="3">
        <v>6030.88</v>
      </c>
      <c r="H3327" s="3">
        <v>70801.97</v>
      </c>
      <c r="I3327" s="3">
        <v>8716.9</v>
      </c>
      <c r="J3327" s="3">
        <v>312</v>
      </c>
      <c r="K3327" s="3">
        <v>477</v>
      </c>
      <c r="L3327" s="3">
        <v>0</v>
      </c>
      <c r="M3327" s="3"/>
      <c r="N3327" s="3">
        <v>14487.57</v>
      </c>
      <c r="O3327" s="3">
        <v>0.44</v>
      </c>
      <c r="P3327" s="3">
        <v>88765</v>
      </c>
      <c r="Q3327" s="1">
        <v>45078</v>
      </c>
      <c r="R3327" t="s">
        <v>2398</v>
      </c>
    </row>
    <row r="3328" spans="1:18" x14ac:dyDescent="0.25">
      <c r="A3328" t="s">
        <v>443</v>
      </c>
      <c r="B3328" t="s">
        <v>444</v>
      </c>
      <c r="C3328" s="3">
        <v>45171</v>
      </c>
      <c r="D3328" s="3">
        <v>45171</v>
      </c>
      <c r="E3328" s="3">
        <v>0</v>
      </c>
      <c r="F3328" s="3">
        <v>0</v>
      </c>
      <c r="G3328" s="3">
        <v>0</v>
      </c>
      <c r="H3328" s="3">
        <v>70801.97</v>
      </c>
      <c r="I3328" s="3">
        <v>8230.2199999999993</v>
      </c>
      <c r="J3328" s="3">
        <v>295.2</v>
      </c>
      <c r="K3328" s="3">
        <v>450.44</v>
      </c>
      <c r="L3328" s="3">
        <v>0</v>
      </c>
      <c r="M3328" s="3"/>
      <c r="N3328" s="3">
        <v>-4492.07</v>
      </c>
      <c r="O3328" s="3">
        <v>0.24</v>
      </c>
      <c r="P3328" s="3">
        <v>75286</v>
      </c>
      <c r="Q3328" s="1">
        <v>45078</v>
      </c>
      <c r="R3328" t="s">
        <v>2399</v>
      </c>
    </row>
    <row r="3329" spans="1:18" x14ac:dyDescent="0.25">
      <c r="A3329" t="s">
        <v>445</v>
      </c>
      <c r="B3329" t="s">
        <v>446</v>
      </c>
      <c r="C3329" s="3">
        <v>319158</v>
      </c>
      <c r="D3329" s="3">
        <v>0</v>
      </c>
      <c r="E3329" s="3">
        <v>285841.21999999997</v>
      </c>
      <c r="F3329" s="3">
        <v>71905.34</v>
      </c>
      <c r="G3329" s="3">
        <v>0</v>
      </c>
      <c r="H3329" s="3">
        <v>70801.97</v>
      </c>
      <c r="I3329" s="3">
        <v>7721.92</v>
      </c>
      <c r="J3329" s="3">
        <v>276</v>
      </c>
      <c r="K3329" s="3">
        <v>422.51</v>
      </c>
      <c r="L3329" s="3">
        <v>0</v>
      </c>
      <c r="M3329" s="3"/>
      <c r="N3329" s="3">
        <v>6945</v>
      </c>
      <c r="O3329" s="3">
        <v>0.04</v>
      </c>
      <c r="P3329" s="3">
        <v>443914</v>
      </c>
      <c r="Q3329" s="1">
        <v>45078</v>
      </c>
      <c r="R3329" t="s">
        <v>2400</v>
      </c>
    </row>
    <row r="3330" spans="1:18" x14ac:dyDescent="0.25">
      <c r="A3330" t="s">
        <v>447</v>
      </c>
      <c r="B3330" t="s">
        <v>448</v>
      </c>
      <c r="C3330" s="3">
        <v>48454</v>
      </c>
      <c r="D3330" s="3">
        <v>48454</v>
      </c>
      <c r="E3330" s="3">
        <v>0</v>
      </c>
      <c r="F3330" s="3">
        <v>0</v>
      </c>
      <c r="G3330" s="3">
        <v>0</v>
      </c>
      <c r="H3330" s="3">
        <v>70801.97</v>
      </c>
      <c r="I3330" s="3">
        <v>6997.31</v>
      </c>
      <c r="J3330" s="3">
        <v>250.8</v>
      </c>
      <c r="K3330" s="3">
        <v>383.19</v>
      </c>
      <c r="L3330" s="3">
        <v>0</v>
      </c>
      <c r="M3330" s="3"/>
      <c r="N3330" s="3">
        <v>-4421.49</v>
      </c>
      <c r="O3330" s="3">
        <v>0.22</v>
      </c>
      <c r="P3330" s="3">
        <v>74012</v>
      </c>
      <c r="Q3330" s="1">
        <v>45078</v>
      </c>
      <c r="R3330" t="s">
        <v>2401</v>
      </c>
    </row>
    <row r="3331" spans="1:18" x14ac:dyDescent="0.25">
      <c r="A3331" t="s">
        <v>449</v>
      </c>
      <c r="B3331" t="s">
        <v>2116</v>
      </c>
      <c r="C3331" s="3">
        <v>33936</v>
      </c>
      <c r="D3331" s="3">
        <v>0</v>
      </c>
      <c r="E3331" s="3">
        <v>33936</v>
      </c>
      <c r="F3331" s="3">
        <v>4581.3599999999997</v>
      </c>
      <c r="G3331" s="3">
        <v>0</v>
      </c>
      <c r="H3331" s="3">
        <v>70801.97</v>
      </c>
      <c r="I3331" s="3">
        <v>6856.72</v>
      </c>
      <c r="J3331" s="3">
        <v>244.8</v>
      </c>
      <c r="K3331" s="3">
        <v>375.26</v>
      </c>
      <c r="L3331" s="3">
        <v>0</v>
      </c>
      <c r="M3331" s="3"/>
      <c r="N3331" s="3">
        <v>14487.57</v>
      </c>
      <c r="O3331" s="3">
        <v>0.32</v>
      </c>
      <c r="P3331" s="3">
        <v>131284</v>
      </c>
      <c r="Q3331" s="1">
        <v>45078</v>
      </c>
      <c r="R3331" t="s">
        <v>2402</v>
      </c>
    </row>
    <row r="3332" spans="1:18" x14ac:dyDescent="0.25">
      <c r="A3332" t="s">
        <v>451</v>
      </c>
      <c r="B3332" t="s">
        <v>452</v>
      </c>
      <c r="C3332" s="3">
        <v>43672</v>
      </c>
      <c r="D3332" s="3">
        <v>43672</v>
      </c>
      <c r="E3332" s="3">
        <v>0</v>
      </c>
      <c r="F3332" s="3">
        <v>0</v>
      </c>
      <c r="G3332" s="3">
        <v>0</v>
      </c>
      <c r="H3332" s="3">
        <v>70801.97</v>
      </c>
      <c r="I3332" s="3">
        <v>6629.6</v>
      </c>
      <c r="J3332" s="3">
        <v>237.6</v>
      </c>
      <c r="K3332" s="3">
        <v>363.18</v>
      </c>
      <c r="L3332" s="3">
        <v>0</v>
      </c>
      <c r="M3332" s="3"/>
      <c r="N3332" s="3">
        <v>-4400.9799999999996</v>
      </c>
      <c r="O3332" s="3">
        <v>0.63</v>
      </c>
      <c r="P3332" s="3">
        <v>73632</v>
      </c>
      <c r="Q3332" s="1">
        <v>45078</v>
      </c>
      <c r="R3332" t="s">
        <v>2403</v>
      </c>
    </row>
    <row r="3333" spans="1:18" x14ac:dyDescent="0.25">
      <c r="A3333" t="s">
        <v>453</v>
      </c>
      <c r="B3333" t="s">
        <v>454</v>
      </c>
      <c r="C3333" s="3">
        <v>43773</v>
      </c>
      <c r="D3333" s="3">
        <v>43773</v>
      </c>
      <c r="E3333" s="3">
        <v>0</v>
      </c>
      <c r="F3333" s="3">
        <v>0</v>
      </c>
      <c r="G3333" s="3">
        <v>0</v>
      </c>
      <c r="H3333" s="3">
        <v>70801.97</v>
      </c>
      <c r="I3333" s="3">
        <v>6737.75</v>
      </c>
      <c r="J3333" s="3">
        <v>241.2</v>
      </c>
      <c r="K3333" s="3">
        <v>369.05</v>
      </c>
      <c r="L3333" s="3">
        <v>0</v>
      </c>
      <c r="M3333" s="3"/>
      <c r="N3333" s="3">
        <v>2537.98</v>
      </c>
      <c r="O3333" s="3">
        <v>0.05</v>
      </c>
      <c r="P3333" s="3">
        <v>80688</v>
      </c>
      <c r="Q3333" s="1">
        <v>45078</v>
      </c>
      <c r="R3333" t="s">
        <v>2404</v>
      </c>
    </row>
    <row r="3334" spans="1:18" x14ac:dyDescent="0.25">
      <c r="A3334" t="s">
        <v>455</v>
      </c>
      <c r="B3334" t="s">
        <v>456</v>
      </c>
      <c r="C3334" s="3">
        <v>98400</v>
      </c>
      <c r="D3334" s="3">
        <v>0</v>
      </c>
      <c r="E3334" s="3">
        <v>92401.25</v>
      </c>
      <c r="F3334" s="3">
        <v>18472.919999999998</v>
      </c>
      <c r="G3334" s="3">
        <v>0</v>
      </c>
      <c r="H3334" s="3">
        <v>70801.97</v>
      </c>
      <c r="I3334" s="3">
        <v>6856.72</v>
      </c>
      <c r="J3334" s="3">
        <v>244.8</v>
      </c>
      <c r="K3334" s="3">
        <v>375.26</v>
      </c>
      <c r="L3334" s="3">
        <v>0</v>
      </c>
      <c r="M3334" s="3"/>
      <c r="N3334" s="3">
        <v>0</v>
      </c>
      <c r="O3334" s="3">
        <v>0.08</v>
      </c>
      <c r="P3334" s="3">
        <v>189153</v>
      </c>
      <c r="Q3334" s="1">
        <v>45078</v>
      </c>
      <c r="R3334" t="s">
        <v>456</v>
      </c>
    </row>
    <row r="3335" spans="1:18" x14ac:dyDescent="0.25">
      <c r="A3335" t="s">
        <v>457</v>
      </c>
      <c r="B3335" t="s">
        <v>1286</v>
      </c>
      <c r="C3335" s="3">
        <v>45425</v>
      </c>
      <c r="D3335" s="3">
        <v>45425</v>
      </c>
      <c r="E3335" s="3">
        <v>0</v>
      </c>
      <c r="F3335" s="3">
        <v>0</v>
      </c>
      <c r="G3335" s="3">
        <v>0</v>
      </c>
      <c r="H3335" s="3">
        <v>70801.97</v>
      </c>
      <c r="I3335" s="3">
        <v>8500.6</v>
      </c>
      <c r="J3335" s="3">
        <v>304.8</v>
      </c>
      <c r="K3335" s="3">
        <v>465.62</v>
      </c>
      <c r="L3335" s="3">
        <v>0</v>
      </c>
      <c r="M3335" s="3"/>
      <c r="N3335" s="3">
        <v>-4507.75</v>
      </c>
      <c r="O3335" s="3">
        <v>0.76</v>
      </c>
      <c r="P3335" s="3">
        <v>75566</v>
      </c>
      <c r="Q3335" s="1">
        <v>45078</v>
      </c>
      <c r="R3335" t="s">
        <v>458</v>
      </c>
    </row>
    <row r="3336" spans="1:18" x14ac:dyDescent="0.25">
      <c r="A3336" t="s">
        <v>459</v>
      </c>
      <c r="B3336" t="s">
        <v>460</v>
      </c>
      <c r="C3336" s="3">
        <v>52357</v>
      </c>
      <c r="D3336" s="3">
        <v>52357</v>
      </c>
      <c r="E3336" s="3">
        <v>0</v>
      </c>
      <c r="F3336" s="3">
        <v>0</v>
      </c>
      <c r="G3336" s="3">
        <v>0</v>
      </c>
      <c r="H3336" s="3">
        <v>70801.97</v>
      </c>
      <c r="I3336" s="3">
        <v>8825.0499999999993</v>
      </c>
      <c r="J3336" s="3">
        <v>0</v>
      </c>
      <c r="K3336" s="3">
        <v>483.21</v>
      </c>
      <c r="L3336" s="3">
        <v>0</v>
      </c>
      <c r="M3336" s="3"/>
      <c r="N3336" s="3">
        <v>2419.15</v>
      </c>
      <c r="O3336" s="3">
        <v>0.62</v>
      </c>
      <c r="P3336" s="3">
        <v>82530</v>
      </c>
      <c r="Q3336" s="1">
        <v>45078</v>
      </c>
      <c r="R3336" t="s">
        <v>2405</v>
      </c>
    </row>
    <row r="3337" spans="1:18" x14ac:dyDescent="0.25">
      <c r="A3337" t="s">
        <v>461</v>
      </c>
      <c r="B3337" t="s">
        <v>462</v>
      </c>
      <c r="C3337" s="3">
        <v>44127</v>
      </c>
      <c r="D3337" s="3">
        <v>44127</v>
      </c>
      <c r="E3337" s="3">
        <v>0</v>
      </c>
      <c r="F3337" s="3">
        <v>0</v>
      </c>
      <c r="G3337" s="3">
        <v>0</v>
      </c>
      <c r="H3337" s="3">
        <v>70801.97</v>
      </c>
      <c r="I3337" s="3">
        <v>7116.28</v>
      </c>
      <c r="J3337" s="3">
        <v>254.4</v>
      </c>
      <c r="K3337" s="3">
        <v>389.4</v>
      </c>
      <c r="L3337" s="3">
        <v>0</v>
      </c>
      <c r="M3337" s="3"/>
      <c r="N3337" s="3">
        <v>-4428.13</v>
      </c>
      <c r="O3337" s="3">
        <v>0.08</v>
      </c>
      <c r="P3337" s="3">
        <v>74134</v>
      </c>
      <c r="Q3337" s="1">
        <v>45078</v>
      </c>
      <c r="R3337" t="s">
        <v>2406</v>
      </c>
    </row>
    <row r="3338" spans="1:18" x14ac:dyDescent="0.25">
      <c r="A3338" t="s">
        <v>463</v>
      </c>
      <c r="B3338" t="s">
        <v>464</v>
      </c>
      <c r="C3338" s="3">
        <v>1269448</v>
      </c>
      <c r="D3338" s="3">
        <v>0</v>
      </c>
      <c r="E3338" s="3">
        <v>787403.66</v>
      </c>
      <c r="F3338" s="3">
        <v>588343.82999999996</v>
      </c>
      <c r="G3338" s="3">
        <v>0</v>
      </c>
      <c r="H3338" s="3">
        <v>70801.97</v>
      </c>
      <c r="I3338" s="3">
        <v>8327.56</v>
      </c>
      <c r="J3338" s="3">
        <v>287.60000000000002</v>
      </c>
      <c r="K3338" s="3">
        <v>455.96</v>
      </c>
      <c r="L3338" s="3">
        <v>0</v>
      </c>
      <c r="M3338" s="3"/>
      <c r="N3338" s="3">
        <v>0</v>
      </c>
      <c r="O3338" s="3">
        <v>0.42</v>
      </c>
      <c r="P3338" s="3">
        <v>1455621</v>
      </c>
      <c r="Q3338" s="1">
        <v>45078</v>
      </c>
      <c r="R3338" t="s">
        <v>464</v>
      </c>
    </row>
    <row r="3339" spans="1:18" x14ac:dyDescent="0.25">
      <c r="A3339" t="s">
        <v>465</v>
      </c>
      <c r="B3339" t="s">
        <v>466</v>
      </c>
      <c r="C3339" s="3">
        <v>46125</v>
      </c>
      <c r="D3339" s="3">
        <v>46125</v>
      </c>
      <c r="E3339" s="3">
        <v>0</v>
      </c>
      <c r="F3339" s="3">
        <v>0</v>
      </c>
      <c r="G3339" s="3">
        <v>0</v>
      </c>
      <c r="H3339" s="3">
        <v>70801.97</v>
      </c>
      <c r="I3339" s="3">
        <v>9246.83</v>
      </c>
      <c r="J3339" s="3">
        <v>332.4</v>
      </c>
      <c r="K3339" s="3">
        <v>506.32</v>
      </c>
      <c r="L3339" s="3">
        <v>0</v>
      </c>
      <c r="M3339" s="3"/>
      <c r="N3339" s="3">
        <v>-4549.9799999999996</v>
      </c>
      <c r="O3339" s="3">
        <v>0.46</v>
      </c>
      <c r="P3339" s="3">
        <v>76338</v>
      </c>
      <c r="Q3339" s="1">
        <v>45078</v>
      </c>
      <c r="R3339" t="s">
        <v>2407</v>
      </c>
    </row>
    <row r="3340" spans="1:18" x14ac:dyDescent="0.25">
      <c r="A3340" t="s">
        <v>467</v>
      </c>
      <c r="B3340" t="s">
        <v>236</v>
      </c>
      <c r="C3340" s="3">
        <v>52279</v>
      </c>
      <c r="D3340" s="3">
        <v>52279</v>
      </c>
      <c r="E3340" s="3">
        <v>0</v>
      </c>
      <c r="F3340" s="3">
        <v>0</v>
      </c>
      <c r="G3340" s="3">
        <v>0</v>
      </c>
      <c r="H3340" s="3">
        <v>70801.97</v>
      </c>
      <c r="I3340" s="3">
        <v>8403.26</v>
      </c>
      <c r="J3340" s="3">
        <v>301.2</v>
      </c>
      <c r="K3340" s="3">
        <v>460.1</v>
      </c>
      <c r="L3340" s="3">
        <v>0</v>
      </c>
      <c r="M3340" s="3"/>
      <c r="N3340" s="3">
        <v>2443.2800000000002</v>
      </c>
      <c r="O3340" s="3">
        <v>0.19</v>
      </c>
      <c r="P3340" s="3">
        <v>82410</v>
      </c>
      <c r="Q3340" s="1">
        <v>45078</v>
      </c>
      <c r="R3340" t="s">
        <v>2332</v>
      </c>
    </row>
    <row r="3341" spans="1:18" x14ac:dyDescent="0.25">
      <c r="A3341" t="s">
        <v>468</v>
      </c>
      <c r="B3341" t="s">
        <v>469</v>
      </c>
      <c r="C3341" s="3">
        <v>45951</v>
      </c>
      <c r="D3341" s="3">
        <v>45951</v>
      </c>
      <c r="E3341" s="3">
        <v>0</v>
      </c>
      <c r="F3341" s="3">
        <v>0</v>
      </c>
      <c r="G3341" s="3">
        <v>0</v>
      </c>
      <c r="H3341" s="3">
        <v>70801.97</v>
      </c>
      <c r="I3341" s="3">
        <v>9062.98</v>
      </c>
      <c r="J3341" s="3">
        <v>324</v>
      </c>
      <c r="K3341" s="3">
        <v>495.97</v>
      </c>
      <c r="L3341" s="3">
        <v>0</v>
      </c>
      <c r="M3341" s="3"/>
      <c r="N3341" s="3">
        <v>-9078.25</v>
      </c>
      <c r="O3341" s="3">
        <v>0.33</v>
      </c>
      <c r="P3341" s="3">
        <v>71607</v>
      </c>
      <c r="Q3341" s="1">
        <v>45078</v>
      </c>
      <c r="R3341" t="s">
        <v>2408</v>
      </c>
    </row>
    <row r="3342" spans="1:18" x14ac:dyDescent="0.25">
      <c r="A3342" t="s">
        <v>470</v>
      </c>
      <c r="B3342" t="s">
        <v>471</v>
      </c>
      <c r="C3342" s="3">
        <v>178310</v>
      </c>
      <c r="D3342" s="3">
        <v>116791.4</v>
      </c>
      <c r="E3342" s="3">
        <v>61518.6</v>
      </c>
      <c r="F3342" s="3">
        <v>10178.280000000001</v>
      </c>
      <c r="G3342" s="3">
        <v>0</v>
      </c>
      <c r="H3342" s="3">
        <v>70801.97</v>
      </c>
      <c r="I3342" s="3">
        <v>9257.65</v>
      </c>
      <c r="J3342" s="3">
        <v>332.4</v>
      </c>
      <c r="K3342" s="3">
        <v>506.66</v>
      </c>
      <c r="L3342" s="3">
        <v>0</v>
      </c>
      <c r="M3342" s="3"/>
      <c r="N3342" s="3">
        <v>6945</v>
      </c>
      <c r="O3342" s="3">
        <v>0.44</v>
      </c>
      <c r="P3342" s="3">
        <v>159541</v>
      </c>
      <c r="Q3342" s="1">
        <v>45078</v>
      </c>
      <c r="R3342" t="s">
        <v>2409</v>
      </c>
    </row>
    <row r="3343" spans="1:18" x14ac:dyDescent="0.25">
      <c r="A3343" t="s">
        <v>472</v>
      </c>
      <c r="B3343" t="s">
        <v>2118</v>
      </c>
      <c r="C3343" s="3">
        <v>50259</v>
      </c>
      <c r="D3343" s="3">
        <v>46000</v>
      </c>
      <c r="E3343" s="3">
        <v>4259</v>
      </c>
      <c r="F3343" s="3">
        <v>0</v>
      </c>
      <c r="G3343" s="3">
        <v>4561</v>
      </c>
      <c r="H3343" s="3">
        <v>70801.97</v>
      </c>
      <c r="I3343" s="3">
        <v>9149.5</v>
      </c>
      <c r="J3343" s="3">
        <v>0</v>
      </c>
      <c r="K3343" s="3">
        <v>501.15</v>
      </c>
      <c r="L3343" s="3">
        <v>0</v>
      </c>
      <c r="M3343" s="3"/>
      <c r="N3343" s="3">
        <v>-4545</v>
      </c>
      <c r="O3343" s="3">
        <v>0.38</v>
      </c>
      <c r="P3343" s="3">
        <v>75606</v>
      </c>
      <c r="Q3343" s="1">
        <v>45078</v>
      </c>
      <c r="R3343" t="s">
        <v>2410</v>
      </c>
    </row>
    <row r="3344" spans="1:18" x14ac:dyDescent="0.25">
      <c r="A3344" t="s">
        <v>474</v>
      </c>
      <c r="B3344" t="s">
        <v>2119</v>
      </c>
      <c r="C3344" s="3">
        <v>46518</v>
      </c>
      <c r="D3344" s="3">
        <v>47294</v>
      </c>
      <c r="E3344" s="3">
        <v>0</v>
      </c>
      <c r="F3344" s="3">
        <v>6279.84</v>
      </c>
      <c r="G3344" s="3">
        <v>776</v>
      </c>
      <c r="H3344" s="3">
        <v>70801.97</v>
      </c>
      <c r="I3344" s="3">
        <v>9668.6200000000008</v>
      </c>
      <c r="J3344" s="3">
        <v>345.6</v>
      </c>
      <c r="K3344" s="3">
        <v>529.42999999999995</v>
      </c>
      <c r="L3344" s="3">
        <v>0</v>
      </c>
      <c r="M3344" s="3"/>
      <c r="N3344" s="3">
        <v>0</v>
      </c>
      <c r="O3344" s="3">
        <v>0.54</v>
      </c>
      <c r="P3344" s="3">
        <v>86850</v>
      </c>
      <c r="Q3344" s="1">
        <v>45078</v>
      </c>
      <c r="R3344" t="s">
        <v>2411</v>
      </c>
    </row>
    <row r="3345" spans="1:18" x14ac:dyDescent="0.25">
      <c r="A3345" t="s">
        <v>476</v>
      </c>
      <c r="B3345" t="s">
        <v>477</v>
      </c>
      <c r="C3345" s="3">
        <v>46458</v>
      </c>
      <c r="D3345" s="3">
        <v>46458</v>
      </c>
      <c r="E3345" s="3">
        <v>0</v>
      </c>
      <c r="F3345" s="3">
        <v>0</v>
      </c>
      <c r="G3345" s="3">
        <v>0</v>
      </c>
      <c r="H3345" s="3">
        <v>70801.97</v>
      </c>
      <c r="I3345" s="3">
        <v>9603.73</v>
      </c>
      <c r="J3345" s="3">
        <v>344.4</v>
      </c>
      <c r="K3345" s="3">
        <v>525.63</v>
      </c>
      <c r="L3345" s="3">
        <v>0</v>
      </c>
      <c r="M3345" s="3"/>
      <c r="N3345" s="3">
        <v>-4570.49</v>
      </c>
      <c r="O3345" s="3">
        <v>0.76</v>
      </c>
      <c r="P3345" s="3">
        <v>76706</v>
      </c>
      <c r="Q3345" s="1">
        <v>45078</v>
      </c>
      <c r="R3345" t="s">
        <v>2412</v>
      </c>
    </row>
    <row r="3346" spans="1:18" x14ac:dyDescent="0.25">
      <c r="A3346" t="s">
        <v>478</v>
      </c>
      <c r="B3346" t="s">
        <v>479</v>
      </c>
      <c r="C3346" s="3">
        <v>338689</v>
      </c>
      <c r="D3346" s="3">
        <v>0</v>
      </c>
      <c r="E3346" s="3">
        <v>294572.27</v>
      </c>
      <c r="F3346" s="3" t="s">
        <v>72</v>
      </c>
      <c r="G3346" s="3">
        <v>0</v>
      </c>
      <c r="H3346" s="3">
        <v>70801.97</v>
      </c>
      <c r="I3346" s="3">
        <v>9398.24</v>
      </c>
      <c r="J3346" s="3">
        <v>336</v>
      </c>
      <c r="K3346" s="3">
        <v>514.6</v>
      </c>
      <c r="L3346" s="3">
        <v>0</v>
      </c>
      <c r="M3346" s="3"/>
      <c r="N3346" s="3">
        <v>0</v>
      </c>
      <c r="O3346" s="3">
        <v>0.93</v>
      </c>
      <c r="P3346" s="3">
        <v>459508</v>
      </c>
      <c r="Q3346" s="1">
        <v>45078</v>
      </c>
      <c r="R3346" t="s">
        <v>479</v>
      </c>
    </row>
    <row r="3347" spans="1:18" x14ac:dyDescent="0.25">
      <c r="A3347" t="s">
        <v>480</v>
      </c>
      <c r="B3347" t="s">
        <v>1109</v>
      </c>
      <c r="C3347" s="3">
        <v>92525</v>
      </c>
      <c r="D3347" s="3">
        <v>25000</v>
      </c>
      <c r="E3347" s="3">
        <v>67525</v>
      </c>
      <c r="F3347" s="3">
        <v>12082.35</v>
      </c>
      <c r="G3347" s="3">
        <v>0</v>
      </c>
      <c r="H3347" s="3">
        <v>70801.97</v>
      </c>
      <c r="I3347" s="3">
        <v>9214.39</v>
      </c>
      <c r="J3347" s="3">
        <v>331.2</v>
      </c>
      <c r="K3347" s="3">
        <v>504.25</v>
      </c>
      <c r="L3347" s="3">
        <v>0</v>
      </c>
      <c r="M3347" s="3"/>
      <c r="N3347" s="3">
        <v>0</v>
      </c>
      <c r="O3347" s="3">
        <v>0.84</v>
      </c>
      <c r="P3347" s="3">
        <v>160460</v>
      </c>
      <c r="Q3347" s="1">
        <v>45078</v>
      </c>
      <c r="R3347" t="s">
        <v>292</v>
      </c>
    </row>
    <row r="3348" spans="1:18" x14ac:dyDescent="0.25">
      <c r="A3348" t="s">
        <v>481</v>
      </c>
      <c r="B3348" t="s">
        <v>482</v>
      </c>
      <c r="C3348" s="3">
        <v>45981</v>
      </c>
      <c r="D3348" s="3">
        <v>45981</v>
      </c>
      <c r="E3348" s="3">
        <v>0</v>
      </c>
      <c r="F3348" s="3">
        <v>0</v>
      </c>
      <c r="G3348" s="3">
        <v>0</v>
      </c>
      <c r="H3348" s="3">
        <v>70801.97</v>
      </c>
      <c r="I3348" s="3">
        <v>9095.42</v>
      </c>
      <c r="J3348" s="3">
        <v>325.2</v>
      </c>
      <c r="K3348" s="3">
        <v>498.04</v>
      </c>
      <c r="L3348" s="3">
        <v>0</v>
      </c>
      <c r="M3348" s="3"/>
      <c r="N3348" s="3">
        <v>-4541.54</v>
      </c>
      <c r="O3348" s="3">
        <v>0.91</v>
      </c>
      <c r="P3348" s="3">
        <v>76180</v>
      </c>
      <c r="Q3348" s="1">
        <v>45078</v>
      </c>
      <c r="R3348" t="s">
        <v>2413</v>
      </c>
    </row>
    <row r="3349" spans="1:18" x14ac:dyDescent="0.25">
      <c r="A3349" t="s">
        <v>483</v>
      </c>
      <c r="B3349" t="s">
        <v>484</v>
      </c>
      <c r="C3349" s="3">
        <v>45212</v>
      </c>
      <c r="D3349" s="3">
        <v>45212</v>
      </c>
      <c r="E3349" s="3">
        <v>0</v>
      </c>
      <c r="F3349" s="3">
        <v>0</v>
      </c>
      <c r="G3349" s="3">
        <v>0</v>
      </c>
      <c r="H3349" s="3">
        <v>70801.97</v>
      </c>
      <c r="I3349" s="3">
        <v>8273.48</v>
      </c>
      <c r="J3349" s="3">
        <v>296.39999999999998</v>
      </c>
      <c r="K3349" s="3">
        <v>453.2</v>
      </c>
      <c r="L3349" s="3">
        <v>0</v>
      </c>
      <c r="M3349" s="3"/>
      <c r="N3349" s="3">
        <v>-4494.4799999999996</v>
      </c>
      <c r="O3349" s="3">
        <v>0.43</v>
      </c>
      <c r="P3349" s="3">
        <v>75331</v>
      </c>
      <c r="Q3349" s="1">
        <v>45078</v>
      </c>
      <c r="R3349" t="s">
        <v>2414</v>
      </c>
    </row>
    <row r="3350" spans="1:18" x14ac:dyDescent="0.25">
      <c r="A3350" t="s">
        <v>485</v>
      </c>
      <c r="B3350" t="s">
        <v>486</v>
      </c>
      <c r="C3350" s="3">
        <v>44775</v>
      </c>
      <c r="D3350" s="3">
        <v>44775</v>
      </c>
      <c r="E3350" s="3">
        <v>0</v>
      </c>
      <c r="F3350" s="3">
        <v>0</v>
      </c>
      <c r="G3350" s="3">
        <v>0</v>
      </c>
      <c r="H3350" s="3">
        <v>70801.97</v>
      </c>
      <c r="I3350" s="3">
        <v>7808.44</v>
      </c>
      <c r="J3350" s="3">
        <v>278.39999999999998</v>
      </c>
      <c r="K3350" s="3">
        <v>427.34</v>
      </c>
      <c r="L3350" s="3">
        <v>0</v>
      </c>
      <c r="M3350" s="3"/>
      <c r="N3350" s="3">
        <v>-4467.9399999999996</v>
      </c>
      <c r="O3350" s="3">
        <v>0.79</v>
      </c>
      <c r="P3350" s="3">
        <v>74849</v>
      </c>
      <c r="Q3350" s="1">
        <v>45078</v>
      </c>
      <c r="R3350" t="s">
        <v>2415</v>
      </c>
    </row>
    <row r="3351" spans="1:18" x14ac:dyDescent="0.25">
      <c r="A3351" t="s">
        <v>487</v>
      </c>
      <c r="B3351" t="s">
        <v>1287</v>
      </c>
      <c r="C3351" s="3">
        <v>44635</v>
      </c>
      <c r="D3351" s="3">
        <v>45379</v>
      </c>
      <c r="E3351" s="3">
        <v>0</v>
      </c>
      <c r="F3351" s="3">
        <v>744</v>
      </c>
      <c r="G3351" s="3">
        <v>744</v>
      </c>
      <c r="H3351" s="3">
        <v>70801.97</v>
      </c>
      <c r="I3351" s="3">
        <v>7657.03</v>
      </c>
      <c r="J3351" s="3">
        <v>274.8</v>
      </c>
      <c r="K3351" s="3">
        <v>419.06</v>
      </c>
      <c r="L3351" s="3">
        <v>0</v>
      </c>
      <c r="M3351" s="3"/>
      <c r="N3351" s="3">
        <v>0</v>
      </c>
      <c r="O3351" s="3">
        <v>0.14000000000000001</v>
      </c>
      <c r="P3351" s="3">
        <v>79153</v>
      </c>
      <c r="Q3351" s="1">
        <v>45078</v>
      </c>
      <c r="R3351" t="s">
        <v>2416</v>
      </c>
    </row>
    <row r="3352" spans="1:18" x14ac:dyDescent="0.25">
      <c r="A3352" t="s">
        <v>1148</v>
      </c>
      <c r="B3352" t="s">
        <v>1288</v>
      </c>
      <c r="C3352" s="3">
        <v>2742103</v>
      </c>
      <c r="D3352" s="3">
        <v>0</v>
      </c>
      <c r="E3352" s="3">
        <v>1652356.06</v>
      </c>
      <c r="F3352" s="3" t="s">
        <v>72</v>
      </c>
      <c r="G3352" s="3">
        <v>0</v>
      </c>
      <c r="H3352" s="3">
        <v>70801.97</v>
      </c>
      <c r="I3352" s="3">
        <v>7700.29</v>
      </c>
      <c r="J3352" s="3">
        <v>276</v>
      </c>
      <c r="K3352" s="3">
        <v>421.47</v>
      </c>
      <c r="L3352" s="3">
        <v>0</v>
      </c>
      <c r="M3352" s="3"/>
      <c r="N3352" s="3">
        <v>0</v>
      </c>
      <c r="O3352" s="3">
        <v>0.2</v>
      </c>
      <c r="P3352" s="3">
        <v>3044371</v>
      </c>
      <c r="Q3352" s="1">
        <v>45078</v>
      </c>
      <c r="R3352" t="s">
        <v>2417</v>
      </c>
    </row>
    <row r="3353" spans="1:18" x14ac:dyDescent="0.25">
      <c r="A3353" t="s">
        <v>491</v>
      </c>
      <c r="B3353" t="s">
        <v>1289</v>
      </c>
      <c r="C3353" s="3">
        <v>2772924</v>
      </c>
      <c r="D3353" s="3">
        <v>0</v>
      </c>
      <c r="E3353" s="3">
        <v>1670137.74</v>
      </c>
      <c r="F3353" s="3" t="s">
        <v>72</v>
      </c>
      <c r="G3353" s="3">
        <v>0</v>
      </c>
      <c r="H3353" s="3">
        <v>70801.97</v>
      </c>
      <c r="I3353" s="3">
        <v>8089.63</v>
      </c>
      <c r="J3353" s="3">
        <v>289.2</v>
      </c>
      <c r="K3353" s="3">
        <v>442.86</v>
      </c>
      <c r="L3353" s="3">
        <v>0</v>
      </c>
      <c r="M3353" s="3"/>
      <c r="N3353" s="3">
        <v>0</v>
      </c>
      <c r="O3353" s="3">
        <v>0.75</v>
      </c>
      <c r="P3353" s="3">
        <v>3078017</v>
      </c>
      <c r="Q3353" s="1">
        <v>45078</v>
      </c>
      <c r="R3353" t="s">
        <v>2418</v>
      </c>
    </row>
    <row r="3354" spans="1:18" x14ac:dyDescent="0.25">
      <c r="A3354" t="s">
        <v>493</v>
      </c>
      <c r="B3354" t="s">
        <v>2121</v>
      </c>
      <c r="C3354" s="3">
        <v>45343</v>
      </c>
      <c r="D3354" s="3">
        <v>45343</v>
      </c>
      <c r="E3354" s="3">
        <v>0</v>
      </c>
      <c r="F3354" s="3">
        <v>0</v>
      </c>
      <c r="G3354" s="3">
        <v>0</v>
      </c>
      <c r="H3354" s="3">
        <v>70801.97</v>
      </c>
      <c r="I3354" s="3">
        <v>8414.08</v>
      </c>
      <c r="J3354" s="3">
        <v>301.2</v>
      </c>
      <c r="K3354" s="3">
        <v>460.45</v>
      </c>
      <c r="L3354" s="3">
        <v>0</v>
      </c>
      <c r="M3354" s="3"/>
      <c r="N3354" s="3">
        <v>-4502.33</v>
      </c>
      <c r="O3354" s="3">
        <v>0.63</v>
      </c>
      <c r="P3354" s="3">
        <v>75476</v>
      </c>
      <c r="Q3354" s="1">
        <v>45078</v>
      </c>
      <c r="R3354" t="s">
        <v>2419</v>
      </c>
    </row>
    <row r="3355" spans="1:18" x14ac:dyDescent="0.25">
      <c r="A3355" t="s">
        <v>495</v>
      </c>
      <c r="B3355" t="s">
        <v>496</v>
      </c>
      <c r="C3355" s="3">
        <v>44462</v>
      </c>
      <c r="D3355" s="3">
        <v>44462</v>
      </c>
      <c r="E3355" s="3">
        <v>0</v>
      </c>
      <c r="F3355" s="3">
        <v>0</v>
      </c>
      <c r="G3355" s="3">
        <v>0</v>
      </c>
      <c r="H3355" s="3">
        <v>70801.97</v>
      </c>
      <c r="I3355" s="3">
        <v>7473.17</v>
      </c>
      <c r="J3355" s="3">
        <v>267.60000000000002</v>
      </c>
      <c r="K3355" s="3">
        <v>409.4</v>
      </c>
      <c r="L3355" s="3">
        <v>0</v>
      </c>
      <c r="M3355" s="3"/>
      <c r="N3355" s="3">
        <v>-4448.6400000000003</v>
      </c>
      <c r="O3355" s="3">
        <v>0.5</v>
      </c>
      <c r="P3355" s="3">
        <v>74504</v>
      </c>
      <c r="Q3355" s="1">
        <v>45078</v>
      </c>
      <c r="R3355" t="s">
        <v>2420</v>
      </c>
    </row>
    <row r="3356" spans="1:18" x14ac:dyDescent="0.25">
      <c r="A3356" t="s">
        <v>497</v>
      </c>
      <c r="B3356" t="s">
        <v>498</v>
      </c>
      <c r="C3356" s="3">
        <v>45009</v>
      </c>
      <c r="D3356" s="3">
        <v>45009</v>
      </c>
      <c r="E3356" s="3">
        <v>0</v>
      </c>
      <c r="F3356" s="3">
        <v>0</v>
      </c>
      <c r="G3356" s="3">
        <v>0</v>
      </c>
      <c r="H3356" s="3">
        <v>70801.97</v>
      </c>
      <c r="I3356" s="3">
        <v>8057.18</v>
      </c>
      <c r="J3356" s="3">
        <v>288</v>
      </c>
      <c r="K3356" s="3">
        <v>441.13</v>
      </c>
      <c r="L3356" s="3">
        <v>0</v>
      </c>
      <c r="M3356" s="3"/>
      <c r="N3356" s="3">
        <v>-4481.82</v>
      </c>
      <c r="O3356" s="3">
        <v>0.54</v>
      </c>
      <c r="P3356" s="3">
        <v>75107</v>
      </c>
      <c r="Q3356" s="1">
        <v>45078</v>
      </c>
      <c r="R3356" t="s">
        <v>2421</v>
      </c>
    </row>
    <row r="3357" spans="1:18" x14ac:dyDescent="0.25">
      <c r="A3357" t="s">
        <v>499</v>
      </c>
      <c r="B3357" t="s">
        <v>500</v>
      </c>
      <c r="C3357" s="3">
        <v>50045</v>
      </c>
      <c r="D3357" s="3">
        <v>0</v>
      </c>
      <c r="E3357" s="3">
        <v>50045</v>
      </c>
      <c r="F3357" s="3">
        <v>6756.08</v>
      </c>
      <c r="G3357" s="3">
        <v>0</v>
      </c>
      <c r="H3357" s="3">
        <v>70801.97</v>
      </c>
      <c r="I3357" s="3">
        <v>8597.93</v>
      </c>
      <c r="J3357" s="3">
        <v>308.39999999999998</v>
      </c>
      <c r="K3357" s="3">
        <v>470.45</v>
      </c>
      <c r="L3357" s="3">
        <v>0</v>
      </c>
      <c r="M3357" s="3"/>
      <c r="N3357" s="3">
        <v>0</v>
      </c>
      <c r="O3357" s="3">
        <v>0.17</v>
      </c>
      <c r="P3357" s="3">
        <v>136980</v>
      </c>
      <c r="Q3357" s="1">
        <v>45078</v>
      </c>
      <c r="R3357" t="s">
        <v>500</v>
      </c>
    </row>
    <row r="3358" spans="1:18" x14ac:dyDescent="0.25">
      <c r="A3358" t="s">
        <v>501</v>
      </c>
      <c r="B3358" t="s">
        <v>1149</v>
      </c>
      <c r="C3358" s="3">
        <v>44696</v>
      </c>
      <c r="D3358" s="3">
        <v>44696</v>
      </c>
      <c r="E3358" s="3">
        <v>0</v>
      </c>
      <c r="F3358" s="3">
        <v>0</v>
      </c>
      <c r="G3358" s="3">
        <v>0</v>
      </c>
      <c r="H3358" s="3">
        <v>70801.97</v>
      </c>
      <c r="I3358" s="3">
        <v>7721.92</v>
      </c>
      <c r="J3358" s="3">
        <v>277.2</v>
      </c>
      <c r="K3358" s="3">
        <v>422.85</v>
      </c>
      <c r="L3358" s="3">
        <v>0</v>
      </c>
      <c r="M3358" s="3"/>
      <c r="N3358" s="3">
        <v>-4463.12</v>
      </c>
      <c r="O3358" s="3">
        <v>0.18</v>
      </c>
      <c r="P3358" s="3">
        <v>74761</v>
      </c>
      <c r="Q3358" s="1">
        <v>45078</v>
      </c>
      <c r="R3358" t="s">
        <v>502</v>
      </c>
    </row>
    <row r="3359" spans="1:18" x14ac:dyDescent="0.25">
      <c r="A3359" t="s">
        <v>503</v>
      </c>
      <c r="B3359" t="s">
        <v>2122</v>
      </c>
      <c r="C3359" s="3">
        <v>103563</v>
      </c>
      <c r="D3359" s="3">
        <v>60500</v>
      </c>
      <c r="E3359" s="3">
        <v>43063</v>
      </c>
      <c r="F3359" s="3">
        <v>10358.280000000001</v>
      </c>
      <c r="G3359" s="3">
        <v>0</v>
      </c>
      <c r="H3359" s="3">
        <v>70801.97</v>
      </c>
      <c r="I3359" s="3">
        <v>6597.16</v>
      </c>
      <c r="J3359" s="3">
        <v>0</v>
      </c>
      <c r="K3359" s="3">
        <v>361.11</v>
      </c>
      <c r="L3359" s="3">
        <v>0</v>
      </c>
      <c r="M3359" s="3"/>
      <c r="N3359" s="3">
        <v>14487.57</v>
      </c>
      <c r="O3359" s="3">
        <v>0.91</v>
      </c>
      <c r="P3359" s="3">
        <v>145670</v>
      </c>
      <c r="Q3359" s="1">
        <v>45078</v>
      </c>
      <c r="R3359" t="s">
        <v>2580</v>
      </c>
    </row>
    <row r="3360" spans="1:18" x14ac:dyDescent="0.25">
      <c r="A3360" t="s">
        <v>505</v>
      </c>
      <c r="B3360" t="s">
        <v>500</v>
      </c>
      <c r="C3360" s="3">
        <v>49516</v>
      </c>
      <c r="D3360" s="3">
        <v>0</v>
      </c>
      <c r="E3360" s="3">
        <v>49516</v>
      </c>
      <c r="F3360" s="3">
        <v>6684.66</v>
      </c>
      <c r="G3360" s="3">
        <v>0</v>
      </c>
      <c r="H3360" s="3">
        <v>70801.97</v>
      </c>
      <c r="I3360" s="3">
        <v>8068</v>
      </c>
      <c r="J3360" s="3">
        <v>288</v>
      </c>
      <c r="K3360" s="3">
        <v>441.48</v>
      </c>
      <c r="L3360" s="3">
        <v>0</v>
      </c>
      <c r="M3360" s="3"/>
      <c r="N3360" s="3">
        <v>0</v>
      </c>
      <c r="O3360" s="3">
        <v>0.89</v>
      </c>
      <c r="P3360" s="3">
        <v>135801</v>
      </c>
      <c r="Q3360" s="1">
        <v>45078</v>
      </c>
      <c r="R3360" t="s">
        <v>500</v>
      </c>
    </row>
    <row r="3361" spans="1:18" x14ac:dyDescent="0.25">
      <c r="A3361" t="s">
        <v>506</v>
      </c>
      <c r="B3361" t="s">
        <v>1291</v>
      </c>
      <c r="C3361" s="3">
        <v>886504</v>
      </c>
      <c r="D3361" s="3">
        <v>0</v>
      </c>
      <c r="E3361" s="3">
        <v>643458.91</v>
      </c>
      <c r="F3361" s="3" t="s">
        <v>72</v>
      </c>
      <c r="G3361" s="3">
        <v>0</v>
      </c>
      <c r="H3361" s="3">
        <v>70801.97</v>
      </c>
      <c r="I3361" s="3">
        <v>9019.7199999999993</v>
      </c>
      <c r="J3361" s="3">
        <v>322.8</v>
      </c>
      <c r="K3361" s="3">
        <v>493.9</v>
      </c>
      <c r="L3361" s="3">
        <v>0</v>
      </c>
      <c r="M3361" s="3"/>
      <c r="N3361" s="3">
        <v>0</v>
      </c>
      <c r="O3361" s="3">
        <v>0.66</v>
      </c>
      <c r="P3361" s="3">
        <v>1054010</v>
      </c>
      <c r="Q3361" s="1">
        <v>45078</v>
      </c>
      <c r="R3361" t="s">
        <v>2422</v>
      </c>
    </row>
    <row r="3362" spans="1:18" x14ac:dyDescent="0.25">
      <c r="A3362" t="s">
        <v>508</v>
      </c>
      <c r="B3362" t="s">
        <v>509</v>
      </c>
      <c r="C3362" s="3">
        <v>45100</v>
      </c>
      <c r="D3362" s="3">
        <v>45100</v>
      </c>
      <c r="E3362" s="3">
        <v>0</v>
      </c>
      <c r="F3362" s="3">
        <v>0</v>
      </c>
      <c r="G3362" s="3">
        <v>0</v>
      </c>
      <c r="H3362" s="3">
        <v>70801.97</v>
      </c>
      <c r="I3362" s="3">
        <v>8154.52</v>
      </c>
      <c r="J3362" s="3">
        <v>291.60000000000002</v>
      </c>
      <c r="K3362" s="3">
        <v>446.31</v>
      </c>
      <c r="L3362" s="3">
        <v>0</v>
      </c>
      <c r="M3362" s="3"/>
      <c r="N3362" s="3">
        <v>-4487.24</v>
      </c>
      <c r="O3362" s="3">
        <v>0.84</v>
      </c>
      <c r="P3362" s="3">
        <v>75208</v>
      </c>
      <c r="Q3362" s="1">
        <v>45078</v>
      </c>
      <c r="R3362" t="s">
        <v>2423</v>
      </c>
    </row>
    <row r="3363" spans="1:18" x14ac:dyDescent="0.25">
      <c r="A3363" t="s">
        <v>510</v>
      </c>
      <c r="B3363" t="s">
        <v>511</v>
      </c>
      <c r="C3363" s="3">
        <v>45647</v>
      </c>
      <c r="D3363" s="3">
        <v>0</v>
      </c>
      <c r="E3363" s="3">
        <v>45647</v>
      </c>
      <c r="F3363" s="3">
        <v>6162.35</v>
      </c>
      <c r="G3363" s="3">
        <v>0</v>
      </c>
      <c r="H3363" s="3">
        <v>70801.97</v>
      </c>
      <c r="I3363" s="3">
        <v>8738.5300000000007</v>
      </c>
      <c r="J3363" s="3">
        <v>313.2</v>
      </c>
      <c r="K3363" s="3">
        <v>478.38</v>
      </c>
      <c r="L3363" s="3">
        <v>0</v>
      </c>
      <c r="M3363" s="3"/>
      <c r="N3363" s="3">
        <v>0</v>
      </c>
      <c r="O3363" s="3">
        <v>0.56999999999999995</v>
      </c>
      <c r="P3363" s="3">
        <v>132142</v>
      </c>
      <c r="Q3363" s="1">
        <v>45078</v>
      </c>
      <c r="R3363" t="s">
        <v>511</v>
      </c>
    </row>
    <row r="3364" spans="1:18" x14ac:dyDescent="0.25">
      <c r="A3364" t="s">
        <v>512</v>
      </c>
      <c r="B3364" t="s">
        <v>1292</v>
      </c>
      <c r="C3364" s="3">
        <v>2501187</v>
      </c>
      <c r="D3364" s="3">
        <v>0</v>
      </c>
      <c r="E3364" s="3">
        <v>1522827.92</v>
      </c>
      <c r="F3364" s="3" t="s">
        <v>72</v>
      </c>
      <c r="G3364" s="3">
        <v>0</v>
      </c>
      <c r="H3364" s="3">
        <v>70801.97</v>
      </c>
      <c r="I3364" s="3">
        <v>8489.7800000000007</v>
      </c>
      <c r="J3364" s="3">
        <v>303.60000000000002</v>
      </c>
      <c r="K3364" s="3">
        <v>464.59</v>
      </c>
      <c r="L3364" s="3">
        <v>0</v>
      </c>
      <c r="M3364" s="3"/>
      <c r="N3364" s="3">
        <v>0</v>
      </c>
      <c r="O3364" s="3">
        <v>0.28999999999999998</v>
      </c>
      <c r="P3364" s="3">
        <v>2786829</v>
      </c>
      <c r="Q3364" s="1">
        <v>45078</v>
      </c>
      <c r="R3364" t="s">
        <v>2424</v>
      </c>
    </row>
    <row r="3365" spans="1:18" x14ac:dyDescent="0.25">
      <c r="A3365" t="s">
        <v>514</v>
      </c>
      <c r="B3365" t="s">
        <v>2124</v>
      </c>
      <c r="C3365" s="3">
        <v>45521</v>
      </c>
      <c r="D3365" s="3">
        <v>45521</v>
      </c>
      <c r="E3365" s="3">
        <v>0</v>
      </c>
      <c r="F3365" s="3">
        <v>0</v>
      </c>
      <c r="G3365" s="3">
        <v>0</v>
      </c>
      <c r="H3365" s="3">
        <v>70801.97</v>
      </c>
      <c r="I3365" s="3">
        <v>8608.75</v>
      </c>
      <c r="J3365" s="3">
        <v>308.39999999999998</v>
      </c>
      <c r="K3365" s="3">
        <v>471.48</v>
      </c>
      <c r="L3365" s="3">
        <v>0</v>
      </c>
      <c r="M3365" s="3"/>
      <c r="N3365" s="3">
        <v>-4513.79</v>
      </c>
      <c r="O3365" s="3">
        <v>0.19</v>
      </c>
      <c r="P3365" s="3">
        <v>75677</v>
      </c>
      <c r="Q3365" s="1">
        <v>45078</v>
      </c>
      <c r="R3365" t="s">
        <v>2425</v>
      </c>
    </row>
    <row r="3366" spans="1:18" x14ac:dyDescent="0.25">
      <c r="A3366" t="s">
        <v>516</v>
      </c>
      <c r="B3366" t="s">
        <v>1681</v>
      </c>
      <c r="C3366" s="3">
        <v>45617</v>
      </c>
      <c r="D3366" s="3">
        <v>45617</v>
      </c>
      <c r="E3366" s="3">
        <v>0</v>
      </c>
      <c r="F3366" s="3">
        <v>0</v>
      </c>
      <c r="G3366" s="3">
        <v>0</v>
      </c>
      <c r="H3366" s="3">
        <v>70801.97</v>
      </c>
      <c r="I3366" s="3">
        <v>8706.08</v>
      </c>
      <c r="J3366" s="3">
        <v>312</v>
      </c>
      <c r="K3366" s="3">
        <v>476.66</v>
      </c>
      <c r="L3366" s="3">
        <v>0</v>
      </c>
      <c r="M3366" s="3"/>
      <c r="N3366" s="3">
        <v>-4519.22</v>
      </c>
      <c r="O3366" s="3">
        <v>0.51</v>
      </c>
      <c r="P3366" s="3">
        <v>75778</v>
      </c>
      <c r="Q3366" s="1">
        <v>45078</v>
      </c>
      <c r="R3366" t="s">
        <v>2426</v>
      </c>
    </row>
    <row r="3367" spans="1:18" x14ac:dyDescent="0.25">
      <c r="A3367" t="s">
        <v>518</v>
      </c>
      <c r="B3367" t="s">
        <v>519</v>
      </c>
      <c r="C3367" s="3">
        <v>45607</v>
      </c>
      <c r="D3367" s="3">
        <v>45607</v>
      </c>
      <c r="E3367" s="3">
        <v>0</v>
      </c>
      <c r="F3367" s="3">
        <v>0</v>
      </c>
      <c r="G3367" s="3">
        <v>0</v>
      </c>
      <c r="H3367" s="3">
        <v>70801.97</v>
      </c>
      <c r="I3367" s="3">
        <v>8695.27</v>
      </c>
      <c r="J3367" s="3">
        <v>312</v>
      </c>
      <c r="K3367" s="3">
        <v>476.31</v>
      </c>
      <c r="L3367" s="3">
        <v>0</v>
      </c>
      <c r="M3367" s="3"/>
      <c r="N3367" s="3">
        <v>-4518.6099999999997</v>
      </c>
      <c r="O3367" s="3">
        <v>0.06</v>
      </c>
      <c r="P3367" s="3">
        <v>75767</v>
      </c>
      <c r="Q3367" s="1">
        <v>45078</v>
      </c>
      <c r="R3367" t="s">
        <v>2427</v>
      </c>
    </row>
    <row r="3368" spans="1:18" x14ac:dyDescent="0.25">
      <c r="A3368" t="s">
        <v>520</v>
      </c>
      <c r="B3368" t="s">
        <v>519</v>
      </c>
      <c r="C3368" s="3">
        <v>45809</v>
      </c>
      <c r="D3368" s="3">
        <v>45809</v>
      </c>
      <c r="E3368" s="3">
        <v>0</v>
      </c>
      <c r="F3368" s="3">
        <v>0</v>
      </c>
      <c r="G3368" s="3">
        <v>0</v>
      </c>
      <c r="H3368" s="3">
        <v>70801.97</v>
      </c>
      <c r="I3368" s="3">
        <v>8911.57</v>
      </c>
      <c r="J3368" s="3">
        <v>319.2</v>
      </c>
      <c r="K3368" s="3">
        <v>487.69</v>
      </c>
      <c r="L3368" s="3">
        <v>0</v>
      </c>
      <c r="M3368" s="3"/>
      <c r="N3368" s="3">
        <v>-4530.68</v>
      </c>
      <c r="O3368" s="3">
        <v>0.25</v>
      </c>
      <c r="P3368" s="3">
        <v>75990</v>
      </c>
      <c r="Q3368" s="1">
        <v>45078</v>
      </c>
      <c r="R3368" t="s">
        <v>2427</v>
      </c>
    </row>
    <row r="3369" spans="1:18" x14ac:dyDescent="0.25">
      <c r="A3369" t="s">
        <v>521</v>
      </c>
      <c r="B3369" t="s">
        <v>522</v>
      </c>
      <c r="C3369" s="3">
        <v>49851</v>
      </c>
      <c r="D3369" s="3">
        <v>49851</v>
      </c>
      <c r="E3369" s="3">
        <v>0</v>
      </c>
      <c r="F3369" s="3">
        <v>0</v>
      </c>
      <c r="G3369" s="3">
        <v>0</v>
      </c>
      <c r="H3369" s="3">
        <v>70801.97</v>
      </c>
      <c r="I3369" s="3">
        <v>8403.26</v>
      </c>
      <c r="J3369" s="3">
        <v>301.2</v>
      </c>
      <c r="K3369" s="3">
        <v>460.1</v>
      </c>
      <c r="L3369" s="3">
        <v>0</v>
      </c>
      <c r="M3369" s="3"/>
      <c r="N3369" s="3">
        <v>-4501.72</v>
      </c>
      <c r="O3369" s="3">
        <v>0.19</v>
      </c>
      <c r="P3369" s="3">
        <v>75465</v>
      </c>
      <c r="Q3369" s="1">
        <v>45078</v>
      </c>
      <c r="R3369" t="s">
        <v>2428</v>
      </c>
    </row>
    <row r="3370" spans="1:18" x14ac:dyDescent="0.25">
      <c r="A3370" t="s">
        <v>523</v>
      </c>
      <c r="B3370" t="s">
        <v>524</v>
      </c>
      <c r="C3370" s="3">
        <v>49605</v>
      </c>
      <c r="D3370" s="3">
        <v>49605</v>
      </c>
      <c r="E3370" s="3">
        <v>0</v>
      </c>
      <c r="F3370" s="3">
        <v>0</v>
      </c>
      <c r="G3370" s="3">
        <v>0</v>
      </c>
      <c r="H3370" s="3">
        <v>70801.97</v>
      </c>
      <c r="I3370" s="3">
        <v>8154.52</v>
      </c>
      <c r="J3370" s="3">
        <v>292.8</v>
      </c>
      <c r="K3370" s="3">
        <v>446.65</v>
      </c>
      <c r="L3370" s="3">
        <v>0</v>
      </c>
      <c r="M3370" s="3"/>
      <c r="N3370" s="3">
        <v>-4487.8500000000004</v>
      </c>
      <c r="O3370" s="3">
        <v>0.91</v>
      </c>
      <c r="P3370" s="3">
        <v>75209</v>
      </c>
      <c r="Q3370" s="1">
        <v>45078</v>
      </c>
      <c r="R3370" t="s">
        <v>2429</v>
      </c>
    </row>
    <row r="3371" spans="1:18" x14ac:dyDescent="0.25">
      <c r="A3371" t="s">
        <v>525</v>
      </c>
      <c r="B3371" t="s">
        <v>526</v>
      </c>
      <c r="C3371" s="3">
        <v>59264</v>
      </c>
      <c r="D3371" s="3">
        <v>59264</v>
      </c>
      <c r="E3371" s="3">
        <v>0</v>
      </c>
      <c r="F3371" s="3">
        <v>0</v>
      </c>
      <c r="G3371" s="3">
        <v>0</v>
      </c>
      <c r="H3371" s="3">
        <v>70801.97</v>
      </c>
      <c r="I3371" s="3">
        <v>8089.63</v>
      </c>
      <c r="J3371" s="3">
        <v>0</v>
      </c>
      <c r="K3371" s="3">
        <v>442.86</v>
      </c>
      <c r="L3371" s="3">
        <v>0</v>
      </c>
      <c r="M3371" s="3"/>
      <c r="N3371" s="3">
        <v>2461.37</v>
      </c>
      <c r="O3371" s="3">
        <v>0.17</v>
      </c>
      <c r="P3371" s="3">
        <v>81796</v>
      </c>
      <c r="Q3371" s="1">
        <v>45078</v>
      </c>
      <c r="R3371" t="s">
        <v>2430</v>
      </c>
    </row>
    <row r="3372" spans="1:18" x14ac:dyDescent="0.25">
      <c r="A3372" t="s">
        <v>527</v>
      </c>
      <c r="B3372" t="s">
        <v>1293</v>
      </c>
      <c r="C3372" s="3">
        <v>49217</v>
      </c>
      <c r="D3372" s="3">
        <v>50800</v>
      </c>
      <c r="E3372" s="3">
        <v>0</v>
      </c>
      <c r="F3372" s="3">
        <v>809</v>
      </c>
      <c r="G3372" s="3">
        <v>1583</v>
      </c>
      <c r="H3372" s="3">
        <v>70801.97</v>
      </c>
      <c r="I3372" s="3">
        <v>7765.18</v>
      </c>
      <c r="J3372" s="3">
        <v>278.39999999999998</v>
      </c>
      <c r="K3372" s="3">
        <v>425.27</v>
      </c>
      <c r="L3372" s="3">
        <v>0</v>
      </c>
      <c r="M3372" s="3"/>
      <c r="N3372" s="3">
        <v>0</v>
      </c>
      <c r="O3372" s="3">
        <v>0.18</v>
      </c>
      <c r="P3372" s="3">
        <v>78497</v>
      </c>
      <c r="Q3372" s="1">
        <v>45078</v>
      </c>
      <c r="R3372" t="s">
        <v>2431</v>
      </c>
    </row>
    <row r="3373" spans="1:18" x14ac:dyDescent="0.25">
      <c r="A3373" t="s">
        <v>529</v>
      </c>
      <c r="B3373" t="s">
        <v>530</v>
      </c>
      <c r="C3373" s="3">
        <v>45779</v>
      </c>
      <c r="D3373" s="3">
        <v>45779</v>
      </c>
      <c r="E3373" s="3">
        <v>0</v>
      </c>
      <c r="F3373" s="3">
        <v>0</v>
      </c>
      <c r="G3373" s="3">
        <v>0</v>
      </c>
      <c r="H3373" s="3">
        <v>70801.97</v>
      </c>
      <c r="I3373" s="3">
        <v>8879.1200000000008</v>
      </c>
      <c r="J3373" s="3">
        <v>318</v>
      </c>
      <c r="K3373" s="3">
        <v>486.31</v>
      </c>
      <c r="L3373" s="3">
        <v>0</v>
      </c>
      <c r="M3373" s="3"/>
      <c r="N3373" s="3">
        <v>-4529.47</v>
      </c>
      <c r="O3373" s="3">
        <v>7.0000000000000007E-2</v>
      </c>
      <c r="P3373" s="3">
        <v>75956</v>
      </c>
      <c r="Q3373" s="1">
        <v>45078</v>
      </c>
      <c r="R3373" t="s">
        <v>2432</v>
      </c>
    </row>
    <row r="3374" spans="1:18" x14ac:dyDescent="0.25">
      <c r="A3374" t="s">
        <v>531</v>
      </c>
      <c r="B3374" t="s">
        <v>1690</v>
      </c>
      <c r="C3374" s="3">
        <v>45354</v>
      </c>
      <c r="D3374" s="3">
        <v>45354</v>
      </c>
      <c r="E3374" s="3">
        <v>0</v>
      </c>
      <c r="F3374" s="3">
        <v>0</v>
      </c>
      <c r="G3374" s="3">
        <v>0</v>
      </c>
      <c r="H3374" s="3">
        <v>70801.97</v>
      </c>
      <c r="I3374" s="3">
        <v>8424.89</v>
      </c>
      <c r="J3374" s="3">
        <v>302.39999999999998</v>
      </c>
      <c r="K3374" s="3">
        <v>461.14</v>
      </c>
      <c r="L3374" s="3">
        <v>0</v>
      </c>
      <c r="M3374" s="3"/>
      <c r="N3374" s="3">
        <v>-4502.93</v>
      </c>
      <c r="O3374" s="3">
        <v>0.53</v>
      </c>
      <c r="P3374" s="3">
        <v>75488</v>
      </c>
      <c r="Q3374" s="1">
        <v>45078</v>
      </c>
      <c r="R3374" t="s">
        <v>2433</v>
      </c>
    </row>
    <row r="3375" spans="1:18" x14ac:dyDescent="0.25">
      <c r="A3375" t="s">
        <v>533</v>
      </c>
      <c r="B3375" t="s">
        <v>364</v>
      </c>
      <c r="C3375" s="3">
        <v>110434</v>
      </c>
      <c r="D3375" s="3">
        <v>0</v>
      </c>
      <c r="E3375" s="3">
        <v>107878.74</v>
      </c>
      <c r="F3375" s="3">
        <v>17118.89</v>
      </c>
      <c r="G3375" s="3">
        <v>0</v>
      </c>
      <c r="H3375" s="3">
        <v>70801.97</v>
      </c>
      <c r="I3375" s="3">
        <v>15368.13</v>
      </c>
      <c r="J3375" s="3">
        <v>549.6</v>
      </c>
      <c r="K3375" s="3">
        <v>841.57</v>
      </c>
      <c r="L3375" s="3">
        <v>0</v>
      </c>
      <c r="M3375" s="3"/>
      <c r="N3375" s="3">
        <v>0</v>
      </c>
      <c r="O3375" s="3">
        <v>0.1</v>
      </c>
      <c r="P3375" s="3">
        <v>212559</v>
      </c>
      <c r="Q3375" s="1">
        <v>45078</v>
      </c>
      <c r="R3375" t="s">
        <v>364</v>
      </c>
    </row>
    <row r="3376" spans="1:18" x14ac:dyDescent="0.25">
      <c r="A3376" t="s">
        <v>534</v>
      </c>
      <c r="B3376" t="s">
        <v>364</v>
      </c>
      <c r="C3376" s="3">
        <v>114146</v>
      </c>
      <c r="D3376" s="3">
        <v>0</v>
      </c>
      <c r="E3376" s="3">
        <v>111516.84</v>
      </c>
      <c r="F3376" s="3">
        <v>17683.93</v>
      </c>
      <c r="G3376" s="3">
        <v>0</v>
      </c>
      <c r="H3376" s="3">
        <v>70801.97</v>
      </c>
      <c r="I3376" s="3">
        <v>17541.95</v>
      </c>
      <c r="J3376" s="3">
        <v>627.6</v>
      </c>
      <c r="K3376" s="3">
        <v>960.56</v>
      </c>
      <c r="L3376" s="3">
        <v>0</v>
      </c>
      <c r="M3376" s="3"/>
      <c r="N3376" s="3">
        <v>0</v>
      </c>
      <c r="O3376" s="3">
        <v>0.15</v>
      </c>
      <c r="P3376" s="3">
        <v>219133</v>
      </c>
      <c r="Q3376" s="1">
        <v>45078</v>
      </c>
      <c r="R3376" t="s">
        <v>364</v>
      </c>
    </row>
    <row r="3377" spans="1:18" x14ac:dyDescent="0.25">
      <c r="A3377" t="s">
        <v>535</v>
      </c>
      <c r="B3377" t="s">
        <v>1294</v>
      </c>
      <c r="C3377" s="3">
        <v>198294</v>
      </c>
      <c r="D3377" s="3">
        <v>53188</v>
      </c>
      <c r="E3377" s="3">
        <v>145106</v>
      </c>
      <c r="F3377" s="3">
        <v>20411.7</v>
      </c>
      <c r="G3377" s="3">
        <v>0</v>
      </c>
      <c r="H3377" s="3">
        <v>70801.97</v>
      </c>
      <c r="I3377" s="3">
        <v>12448.08</v>
      </c>
      <c r="J3377" s="3">
        <v>444</v>
      </c>
      <c r="K3377" s="3">
        <v>681.19</v>
      </c>
      <c r="L3377" s="3">
        <v>0</v>
      </c>
      <c r="M3377" s="3"/>
      <c r="N3377" s="3">
        <v>0</v>
      </c>
      <c r="O3377" s="3">
        <v>0.06</v>
      </c>
      <c r="P3377" s="3">
        <v>249893</v>
      </c>
      <c r="Q3377" s="1">
        <v>45078</v>
      </c>
      <c r="R3377" t="s">
        <v>364</v>
      </c>
    </row>
    <row r="3378" spans="1:18" x14ac:dyDescent="0.25">
      <c r="A3378" t="s">
        <v>536</v>
      </c>
      <c r="B3378" t="s">
        <v>2126</v>
      </c>
      <c r="C3378" s="3">
        <v>101126</v>
      </c>
      <c r="D3378" s="3">
        <v>51356</v>
      </c>
      <c r="E3378" s="3">
        <v>49770</v>
      </c>
      <c r="F3378" s="3">
        <v>7554.86</v>
      </c>
      <c r="G3378" s="3">
        <v>0</v>
      </c>
      <c r="H3378" s="3">
        <v>70801.97</v>
      </c>
      <c r="I3378" s="3">
        <v>9917.36</v>
      </c>
      <c r="J3378" s="3">
        <v>355.2</v>
      </c>
      <c r="K3378" s="3">
        <v>543.22</v>
      </c>
      <c r="L3378" s="3">
        <v>0</v>
      </c>
      <c r="M3378" s="3"/>
      <c r="N3378" s="3">
        <v>42362.879999999997</v>
      </c>
      <c r="O3378" s="3">
        <v>0.51</v>
      </c>
      <c r="P3378" s="3">
        <v>181306</v>
      </c>
      <c r="Q3378" s="1">
        <v>45078</v>
      </c>
      <c r="R3378" t="s">
        <v>107</v>
      </c>
    </row>
    <row r="3379" spans="1:18" x14ac:dyDescent="0.25">
      <c r="A3379" t="s">
        <v>537</v>
      </c>
      <c r="B3379" t="s">
        <v>2126</v>
      </c>
      <c r="C3379" s="3">
        <v>107108</v>
      </c>
      <c r="D3379" s="3">
        <v>54838</v>
      </c>
      <c r="E3379" s="3">
        <v>52270</v>
      </c>
      <c r="F3379" s="3">
        <v>7949.36</v>
      </c>
      <c r="G3379" s="3">
        <v>0</v>
      </c>
      <c r="H3379" s="3">
        <v>70801.97</v>
      </c>
      <c r="I3379" s="3">
        <v>13421.43</v>
      </c>
      <c r="J3379" s="3">
        <v>480</v>
      </c>
      <c r="K3379" s="3">
        <v>734.65</v>
      </c>
      <c r="L3379" s="3">
        <v>0</v>
      </c>
      <c r="M3379" s="3"/>
      <c r="N3379" s="3">
        <v>44445.88</v>
      </c>
      <c r="O3379" s="3">
        <v>0.71</v>
      </c>
      <c r="P3379" s="3">
        <v>190104</v>
      </c>
      <c r="Q3379" s="1">
        <v>45078</v>
      </c>
      <c r="R3379" t="s">
        <v>107</v>
      </c>
    </row>
    <row r="3380" spans="1:18" x14ac:dyDescent="0.25">
      <c r="A3380" t="s">
        <v>538</v>
      </c>
      <c r="B3380" t="s">
        <v>1152</v>
      </c>
      <c r="C3380" s="3">
        <v>54663</v>
      </c>
      <c r="D3380" s="3">
        <v>55000</v>
      </c>
      <c r="E3380" s="3">
        <v>0</v>
      </c>
      <c r="F3380" s="3">
        <v>0</v>
      </c>
      <c r="G3380" s="3">
        <v>337</v>
      </c>
      <c r="H3380" s="3">
        <v>70801.97</v>
      </c>
      <c r="I3380" s="3">
        <v>13616.1</v>
      </c>
      <c r="J3380" s="3">
        <v>487.2</v>
      </c>
      <c r="K3380" s="3">
        <v>745.34</v>
      </c>
      <c r="L3380" s="3">
        <v>0</v>
      </c>
      <c r="M3380" s="3"/>
      <c r="N3380" s="3">
        <v>-4799.72</v>
      </c>
      <c r="O3380" s="3">
        <v>0.11</v>
      </c>
      <c r="P3380" s="3">
        <v>80514</v>
      </c>
      <c r="Q3380" s="1">
        <v>45078</v>
      </c>
      <c r="R3380" t="s">
        <v>539</v>
      </c>
    </row>
    <row r="3381" spans="1:18" x14ac:dyDescent="0.25">
      <c r="A3381" t="s">
        <v>540</v>
      </c>
      <c r="B3381" t="s">
        <v>35</v>
      </c>
      <c r="C3381" s="3">
        <v>51896</v>
      </c>
      <c r="D3381" s="3">
        <v>51896</v>
      </c>
      <c r="E3381" s="3">
        <v>0</v>
      </c>
      <c r="F3381" s="3">
        <v>0</v>
      </c>
      <c r="G3381" s="3">
        <v>0</v>
      </c>
      <c r="H3381" s="3">
        <v>70801.97</v>
      </c>
      <c r="I3381" s="3">
        <v>15411.39</v>
      </c>
      <c r="J3381" s="3">
        <v>550.79999999999995</v>
      </c>
      <c r="K3381" s="3">
        <v>843.64</v>
      </c>
      <c r="L3381" s="3">
        <v>0</v>
      </c>
      <c r="M3381" s="3"/>
      <c r="N3381" s="3">
        <v>-4902.2700000000004</v>
      </c>
      <c r="O3381" s="3">
        <v>0.47</v>
      </c>
      <c r="P3381" s="3">
        <v>82706</v>
      </c>
      <c r="Q3381" s="1">
        <v>45078</v>
      </c>
      <c r="R3381" t="s">
        <v>2273</v>
      </c>
    </row>
    <row r="3382" spans="1:18" x14ac:dyDescent="0.25">
      <c r="A3382" t="s">
        <v>541</v>
      </c>
      <c r="B3382" t="s">
        <v>542</v>
      </c>
      <c r="C3382" s="3">
        <v>52139</v>
      </c>
      <c r="D3382" s="3">
        <v>52139</v>
      </c>
      <c r="E3382" s="3">
        <v>0</v>
      </c>
      <c r="F3382" s="3">
        <v>0</v>
      </c>
      <c r="G3382" s="3">
        <v>0</v>
      </c>
      <c r="H3382" s="3">
        <v>70801.97</v>
      </c>
      <c r="I3382" s="3">
        <v>15670.95</v>
      </c>
      <c r="J3382" s="3">
        <v>560.4</v>
      </c>
      <c r="K3382" s="3">
        <v>858.12</v>
      </c>
      <c r="L3382" s="3">
        <v>0</v>
      </c>
      <c r="M3382" s="3"/>
      <c r="N3382" s="3">
        <v>-4917.3500000000004</v>
      </c>
      <c r="O3382" s="3">
        <v>0.91</v>
      </c>
      <c r="P3382" s="3">
        <v>82975</v>
      </c>
      <c r="Q3382" s="1">
        <v>45078</v>
      </c>
      <c r="R3382" t="s">
        <v>2434</v>
      </c>
    </row>
    <row r="3383" spans="1:18" x14ac:dyDescent="0.25">
      <c r="A3383" t="s">
        <v>543</v>
      </c>
      <c r="B3383" t="s">
        <v>1393</v>
      </c>
      <c r="C3383" s="3">
        <v>50020</v>
      </c>
      <c r="D3383" s="3">
        <v>50854</v>
      </c>
      <c r="E3383" s="3">
        <v>0</v>
      </c>
      <c r="F3383" s="3">
        <v>834</v>
      </c>
      <c r="G3383" s="3">
        <v>834</v>
      </c>
      <c r="H3383" s="3">
        <v>70801.97</v>
      </c>
      <c r="I3383" s="3">
        <v>13940.55</v>
      </c>
      <c r="J3383" s="3">
        <v>0</v>
      </c>
      <c r="K3383" s="3">
        <v>762.93</v>
      </c>
      <c r="L3383" s="3">
        <v>0</v>
      </c>
      <c r="M3383" s="3"/>
      <c r="N3383" s="3">
        <v>0</v>
      </c>
      <c r="O3383" s="3">
        <v>0.55000000000000004</v>
      </c>
      <c r="P3383" s="3">
        <v>85506</v>
      </c>
      <c r="Q3383" s="1">
        <v>45078</v>
      </c>
      <c r="R3383" t="s">
        <v>2435</v>
      </c>
    </row>
    <row r="3384" spans="1:18" x14ac:dyDescent="0.25">
      <c r="A3384" t="s">
        <v>545</v>
      </c>
      <c r="B3384" t="s">
        <v>376</v>
      </c>
      <c r="C3384" s="3">
        <v>47844</v>
      </c>
      <c r="D3384" s="3">
        <v>47844</v>
      </c>
      <c r="E3384" s="3">
        <v>0</v>
      </c>
      <c r="F3384" s="3">
        <v>0</v>
      </c>
      <c r="G3384" s="3">
        <v>0</v>
      </c>
      <c r="H3384" s="3">
        <v>70801.97</v>
      </c>
      <c r="I3384" s="3">
        <v>11085.38</v>
      </c>
      <c r="J3384" s="3">
        <v>396</v>
      </c>
      <c r="K3384" s="3">
        <v>607.03</v>
      </c>
      <c r="L3384" s="3">
        <v>0</v>
      </c>
      <c r="M3384" s="3"/>
      <c r="N3384" s="3">
        <v>-4655.55</v>
      </c>
      <c r="O3384" s="3">
        <v>0.17</v>
      </c>
      <c r="P3384" s="3">
        <v>78235</v>
      </c>
      <c r="Q3384" s="1">
        <v>45078</v>
      </c>
      <c r="R3384" t="s">
        <v>2373</v>
      </c>
    </row>
    <row r="3385" spans="1:18" x14ac:dyDescent="0.25">
      <c r="A3385" t="s">
        <v>546</v>
      </c>
      <c r="B3385" t="s">
        <v>1154</v>
      </c>
      <c r="C3385" s="3">
        <v>47207</v>
      </c>
      <c r="D3385" s="3">
        <v>0</v>
      </c>
      <c r="E3385" s="3">
        <v>47207</v>
      </c>
      <c r="F3385" s="3">
        <v>6372.95</v>
      </c>
      <c r="G3385" s="3">
        <v>0</v>
      </c>
      <c r="H3385" s="3">
        <v>70801.97</v>
      </c>
      <c r="I3385" s="3">
        <v>10404.040000000001</v>
      </c>
      <c r="J3385" s="3">
        <v>372</v>
      </c>
      <c r="K3385" s="3">
        <v>569.78</v>
      </c>
      <c r="L3385" s="3">
        <v>0</v>
      </c>
      <c r="M3385" s="3"/>
      <c r="N3385" s="3">
        <v>0</v>
      </c>
      <c r="O3385" s="3">
        <v>0.26</v>
      </c>
      <c r="P3385" s="3">
        <v>135728</v>
      </c>
      <c r="Q3385" s="1">
        <v>45078</v>
      </c>
      <c r="R3385" t="s">
        <v>2436</v>
      </c>
    </row>
    <row r="3386" spans="1:18" x14ac:dyDescent="0.25">
      <c r="A3386" t="s">
        <v>548</v>
      </c>
      <c r="B3386" t="s">
        <v>2129</v>
      </c>
      <c r="C3386" s="3">
        <v>197802</v>
      </c>
      <c r="D3386" s="3">
        <v>112323.1</v>
      </c>
      <c r="E3386" s="3">
        <v>85478.9</v>
      </c>
      <c r="F3386" s="3">
        <v>13347.7</v>
      </c>
      <c r="G3386" s="3">
        <v>0</v>
      </c>
      <c r="H3386" s="3">
        <v>70801.97</v>
      </c>
      <c r="I3386" s="3">
        <v>9895.73</v>
      </c>
      <c r="J3386" s="3">
        <v>0</v>
      </c>
      <c r="K3386" s="3">
        <v>541.84</v>
      </c>
      <c r="L3386" s="3">
        <v>0</v>
      </c>
      <c r="M3386" s="3"/>
      <c r="N3386" s="3">
        <v>6945</v>
      </c>
      <c r="O3386" s="3">
        <v>0.86</v>
      </c>
      <c r="P3386" s="3">
        <v>187012</v>
      </c>
      <c r="Q3386" s="1">
        <v>45078</v>
      </c>
      <c r="R3386" t="s">
        <v>2437</v>
      </c>
    </row>
    <row r="3387" spans="1:18" x14ac:dyDescent="0.25">
      <c r="A3387" t="s">
        <v>550</v>
      </c>
      <c r="B3387" t="s">
        <v>81</v>
      </c>
      <c r="C3387" s="3">
        <v>58569</v>
      </c>
      <c r="D3387" s="3">
        <v>58569</v>
      </c>
      <c r="E3387" s="3">
        <v>0</v>
      </c>
      <c r="F3387" s="3">
        <v>0</v>
      </c>
      <c r="G3387" s="3">
        <v>0</v>
      </c>
      <c r="H3387" s="3">
        <v>70801.97</v>
      </c>
      <c r="I3387" s="3">
        <v>16406.37</v>
      </c>
      <c r="J3387" s="3">
        <v>586.79999999999995</v>
      </c>
      <c r="K3387" s="3">
        <v>898.47</v>
      </c>
      <c r="L3387" s="3">
        <v>0</v>
      </c>
      <c r="M3387" s="3"/>
      <c r="N3387" s="3">
        <v>-4959.58</v>
      </c>
      <c r="O3387" s="3">
        <v>0.97</v>
      </c>
      <c r="P3387" s="3">
        <v>83735</v>
      </c>
      <c r="Q3387" s="1">
        <v>45078</v>
      </c>
      <c r="R3387" t="s">
        <v>2287</v>
      </c>
    </row>
    <row r="3388" spans="1:18" x14ac:dyDescent="0.25">
      <c r="A3388" t="s">
        <v>551</v>
      </c>
      <c r="B3388" t="s">
        <v>552</v>
      </c>
      <c r="C3388" s="3">
        <v>280345</v>
      </c>
      <c r="D3388" s="3">
        <v>280345</v>
      </c>
      <c r="E3388" s="3">
        <v>0</v>
      </c>
      <c r="F3388" s="3">
        <v>0</v>
      </c>
      <c r="G3388" s="3">
        <v>0</v>
      </c>
      <c r="H3388" s="3">
        <v>70801.97</v>
      </c>
      <c r="I3388" s="3">
        <v>12610.3</v>
      </c>
      <c r="J3388" s="3">
        <v>451.2</v>
      </c>
      <c r="K3388" s="3">
        <v>690.5</v>
      </c>
      <c r="L3388" s="3">
        <v>0</v>
      </c>
      <c r="M3388" s="3"/>
      <c r="N3388" s="3">
        <v>0</v>
      </c>
      <c r="O3388" s="3">
        <v>0.03</v>
      </c>
      <c r="P3388" s="3">
        <v>84554</v>
      </c>
      <c r="Q3388" s="1">
        <v>45078</v>
      </c>
      <c r="R3388" t="s">
        <v>552</v>
      </c>
    </row>
    <row r="3389" spans="1:18" x14ac:dyDescent="0.25">
      <c r="A3389" t="s">
        <v>553</v>
      </c>
      <c r="B3389" t="s">
        <v>1158</v>
      </c>
      <c r="C3389" s="3">
        <v>49273</v>
      </c>
      <c r="D3389" s="3">
        <v>49273</v>
      </c>
      <c r="E3389" s="3">
        <v>0</v>
      </c>
      <c r="F3389" s="3">
        <v>822</v>
      </c>
      <c r="G3389" s="3">
        <v>0</v>
      </c>
      <c r="H3389" s="3">
        <v>70801.97</v>
      </c>
      <c r="I3389" s="3">
        <v>12610.3</v>
      </c>
      <c r="J3389" s="3">
        <v>451.2</v>
      </c>
      <c r="K3389" s="3">
        <v>690.5</v>
      </c>
      <c r="L3389" s="3">
        <v>0</v>
      </c>
      <c r="M3389" s="3"/>
      <c r="N3389" s="3">
        <v>-4742</v>
      </c>
      <c r="O3389" s="3">
        <v>0.03</v>
      </c>
      <c r="P3389" s="3">
        <v>80634</v>
      </c>
      <c r="Q3389" s="1">
        <v>45078</v>
      </c>
      <c r="R3389" t="s">
        <v>2438</v>
      </c>
    </row>
    <row r="3390" spans="1:18" x14ac:dyDescent="0.25">
      <c r="A3390" t="s">
        <v>555</v>
      </c>
      <c r="B3390" t="s">
        <v>556</v>
      </c>
      <c r="C3390" s="3">
        <v>49273</v>
      </c>
      <c r="D3390" s="3">
        <v>49273</v>
      </c>
      <c r="E3390" s="3">
        <v>0</v>
      </c>
      <c r="F3390" s="3">
        <v>0</v>
      </c>
      <c r="G3390" s="3">
        <v>0</v>
      </c>
      <c r="H3390" s="3">
        <v>70801.97</v>
      </c>
      <c r="I3390" s="3">
        <v>12610.3</v>
      </c>
      <c r="J3390" s="3">
        <v>451.2</v>
      </c>
      <c r="K3390" s="3">
        <v>690.5</v>
      </c>
      <c r="L3390" s="3">
        <v>0</v>
      </c>
      <c r="M3390" s="3"/>
      <c r="N3390" s="3">
        <v>-4742.41</v>
      </c>
      <c r="O3390" s="3">
        <v>0.44</v>
      </c>
      <c r="P3390" s="3">
        <v>79812</v>
      </c>
      <c r="Q3390" s="1">
        <v>45078</v>
      </c>
      <c r="R3390" t="s">
        <v>2439</v>
      </c>
    </row>
    <row r="3391" spans="1:18" x14ac:dyDescent="0.25">
      <c r="A3391" t="s">
        <v>557</v>
      </c>
      <c r="B3391" t="s">
        <v>278</v>
      </c>
      <c r="C3391" s="3">
        <v>301197</v>
      </c>
      <c r="D3391" s="3">
        <v>0</v>
      </c>
      <c r="E3391" s="3">
        <v>268537.31</v>
      </c>
      <c r="F3391" s="3">
        <v>68912.23</v>
      </c>
      <c r="G3391" s="3">
        <v>0</v>
      </c>
      <c r="H3391" s="3">
        <v>70801.97</v>
      </c>
      <c r="I3391" s="3">
        <v>12599.49</v>
      </c>
      <c r="J3391" s="3">
        <v>451.2</v>
      </c>
      <c r="K3391" s="3">
        <v>689.81</v>
      </c>
      <c r="L3391" s="3">
        <v>0</v>
      </c>
      <c r="M3391" s="3"/>
      <c r="N3391" s="3">
        <v>0</v>
      </c>
      <c r="O3391" s="3">
        <v>0.99</v>
      </c>
      <c r="P3391" s="3">
        <v>421993</v>
      </c>
      <c r="Q3391" s="1">
        <v>45078</v>
      </c>
      <c r="R3391" t="s">
        <v>278</v>
      </c>
    </row>
    <row r="3392" spans="1:18" x14ac:dyDescent="0.25">
      <c r="A3392" t="s">
        <v>558</v>
      </c>
      <c r="B3392" t="s">
        <v>559</v>
      </c>
      <c r="C3392" s="3">
        <v>61647</v>
      </c>
      <c r="D3392" s="3">
        <v>61647</v>
      </c>
      <c r="E3392" s="3">
        <v>0</v>
      </c>
      <c r="F3392" s="3">
        <v>0</v>
      </c>
      <c r="G3392" s="3">
        <v>0</v>
      </c>
      <c r="H3392" s="3">
        <v>70801.97</v>
      </c>
      <c r="I3392" s="3">
        <v>12653.56</v>
      </c>
      <c r="J3392" s="3">
        <v>0</v>
      </c>
      <c r="K3392" s="3">
        <v>692.91</v>
      </c>
      <c r="L3392" s="3">
        <v>12785.54</v>
      </c>
      <c r="M3392" s="3"/>
      <c r="N3392" s="3">
        <v>-4744.83</v>
      </c>
      <c r="O3392" s="3">
        <v>0.85</v>
      </c>
      <c r="P3392" s="3">
        <v>92190</v>
      </c>
      <c r="Q3392" s="1">
        <v>45078</v>
      </c>
      <c r="R3392" t="s">
        <v>2440</v>
      </c>
    </row>
    <row r="3393" spans="1:18" x14ac:dyDescent="0.25">
      <c r="A3393" t="s">
        <v>560</v>
      </c>
      <c r="B3393" t="s">
        <v>1161</v>
      </c>
      <c r="C3393" s="3">
        <v>56258</v>
      </c>
      <c r="D3393" s="3">
        <v>56258</v>
      </c>
      <c r="E3393" s="3">
        <v>0</v>
      </c>
      <c r="F3393" s="3">
        <v>0</v>
      </c>
      <c r="G3393" s="3">
        <v>0</v>
      </c>
      <c r="H3393" s="3">
        <v>70801.97</v>
      </c>
      <c r="I3393" s="3">
        <v>12653.56</v>
      </c>
      <c r="J3393" s="3">
        <v>452.4</v>
      </c>
      <c r="K3393" s="3">
        <v>692.91</v>
      </c>
      <c r="L3393" s="3">
        <v>0</v>
      </c>
      <c r="M3393" s="3"/>
      <c r="N3393" s="3">
        <v>2200.17</v>
      </c>
      <c r="O3393" s="3">
        <v>0.99</v>
      </c>
      <c r="P3393" s="3">
        <v>86802</v>
      </c>
      <c r="Q3393" s="1">
        <v>45078</v>
      </c>
      <c r="R3393" t="s">
        <v>561</v>
      </c>
    </row>
    <row r="3394" spans="1:18" x14ac:dyDescent="0.25">
      <c r="A3394" t="s">
        <v>562</v>
      </c>
      <c r="B3394" t="s">
        <v>563</v>
      </c>
      <c r="C3394" s="3">
        <v>105739</v>
      </c>
      <c r="D3394" s="3">
        <v>49282</v>
      </c>
      <c r="E3394" s="3">
        <v>56457</v>
      </c>
      <c r="F3394" s="3">
        <v>7621.7</v>
      </c>
      <c r="G3394" s="3">
        <v>0</v>
      </c>
      <c r="H3394" s="3">
        <v>70801.97</v>
      </c>
      <c r="I3394" s="3">
        <v>12642.75</v>
      </c>
      <c r="J3394" s="3">
        <v>452.4</v>
      </c>
      <c r="K3394" s="3">
        <v>692.22</v>
      </c>
      <c r="L3394" s="3">
        <v>0</v>
      </c>
      <c r="M3394" s="3"/>
      <c r="N3394" s="3">
        <v>0</v>
      </c>
      <c r="O3394" s="3">
        <v>0.96</v>
      </c>
      <c r="P3394" s="3">
        <v>148669</v>
      </c>
      <c r="Q3394" s="1">
        <v>45078</v>
      </c>
      <c r="R3394" t="s">
        <v>563</v>
      </c>
    </row>
    <row r="3395" spans="1:18" x14ac:dyDescent="0.25">
      <c r="A3395" t="s">
        <v>564</v>
      </c>
      <c r="B3395" t="s">
        <v>1295</v>
      </c>
      <c r="C3395" s="3">
        <v>3084417</v>
      </c>
      <c r="D3395" s="3">
        <v>0</v>
      </c>
      <c r="E3395" s="3">
        <v>1851379.1</v>
      </c>
      <c r="F3395" s="3" t="s">
        <v>72</v>
      </c>
      <c r="G3395" s="3">
        <v>0</v>
      </c>
      <c r="H3395" s="3">
        <v>70801.97</v>
      </c>
      <c r="I3395" s="3">
        <v>12631.93</v>
      </c>
      <c r="J3395" s="3">
        <v>452.4</v>
      </c>
      <c r="K3395" s="3">
        <v>691.53</v>
      </c>
      <c r="L3395" s="3">
        <v>0</v>
      </c>
      <c r="M3395" s="3"/>
      <c r="N3395" s="3">
        <v>0</v>
      </c>
      <c r="O3395" s="3">
        <v>0.99</v>
      </c>
      <c r="P3395" s="3">
        <v>3418932</v>
      </c>
      <c r="Q3395" s="1">
        <v>45078</v>
      </c>
      <c r="R3395" t="s">
        <v>2441</v>
      </c>
    </row>
    <row r="3396" spans="1:18" x14ac:dyDescent="0.25">
      <c r="A3396" t="s">
        <v>566</v>
      </c>
      <c r="B3396" t="s">
        <v>1162</v>
      </c>
      <c r="C3396" s="3">
        <v>54394</v>
      </c>
      <c r="D3396" s="3">
        <v>55300</v>
      </c>
      <c r="E3396" s="3">
        <v>0</v>
      </c>
      <c r="F3396" s="3">
        <v>895</v>
      </c>
      <c r="G3396" s="3">
        <v>906</v>
      </c>
      <c r="H3396" s="3">
        <v>70801.97</v>
      </c>
      <c r="I3396" s="3">
        <v>12696.82</v>
      </c>
      <c r="J3396" s="3">
        <v>453.6</v>
      </c>
      <c r="K3396" s="3">
        <v>694.98</v>
      </c>
      <c r="L3396" s="3">
        <v>0</v>
      </c>
      <c r="M3396" s="3"/>
      <c r="N3396" s="3">
        <v>0</v>
      </c>
      <c r="O3396" s="3">
        <v>0.63</v>
      </c>
      <c r="P3396" s="3">
        <v>84637</v>
      </c>
      <c r="Q3396" s="1">
        <v>45078</v>
      </c>
      <c r="R3396" t="s">
        <v>2442</v>
      </c>
    </row>
    <row r="3397" spans="1:18" x14ac:dyDescent="0.25">
      <c r="A3397" t="s">
        <v>568</v>
      </c>
      <c r="B3397" t="s">
        <v>569</v>
      </c>
      <c r="C3397" s="3">
        <v>70915</v>
      </c>
      <c r="D3397" s="3">
        <v>70915</v>
      </c>
      <c r="E3397" s="3">
        <v>0</v>
      </c>
      <c r="F3397" s="3">
        <v>0</v>
      </c>
      <c r="G3397" s="3">
        <v>0</v>
      </c>
      <c r="H3397" s="3">
        <v>70801.97</v>
      </c>
      <c r="I3397" s="3">
        <v>12621.12</v>
      </c>
      <c r="J3397" s="3">
        <v>0</v>
      </c>
      <c r="K3397" s="3">
        <v>690.84</v>
      </c>
      <c r="L3397" s="3">
        <v>0</v>
      </c>
      <c r="M3397" s="3"/>
      <c r="N3397" s="3">
        <v>2201.98</v>
      </c>
      <c r="O3397" s="3">
        <v>0.09</v>
      </c>
      <c r="P3397" s="3">
        <v>86316</v>
      </c>
      <c r="Q3397" s="1">
        <v>45078</v>
      </c>
      <c r="R3397" t="s">
        <v>2443</v>
      </c>
    </row>
    <row r="3398" spans="1:18" x14ac:dyDescent="0.25">
      <c r="A3398" t="s">
        <v>570</v>
      </c>
      <c r="B3398" t="s">
        <v>571</v>
      </c>
      <c r="C3398" s="3">
        <v>407312</v>
      </c>
      <c r="D3398" s="3">
        <v>289600</v>
      </c>
      <c r="E3398" s="3">
        <v>117712</v>
      </c>
      <c r="F3398" s="3">
        <v>15891.12</v>
      </c>
      <c r="G3398" s="3">
        <v>0</v>
      </c>
      <c r="H3398" s="3">
        <v>70801.97</v>
      </c>
      <c r="I3398" s="3">
        <v>12642.75</v>
      </c>
      <c r="J3398" s="3">
        <v>452.4</v>
      </c>
      <c r="K3398" s="3">
        <v>692.22</v>
      </c>
      <c r="L3398" s="3">
        <v>0</v>
      </c>
      <c r="M3398" s="3"/>
      <c r="N3398" s="3">
        <v>0</v>
      </c>
      <c r="O3398" s="3">
        <v>0.54</v>
      </c>
      <c r="P3398" s="3">
        <v>218193</v>
      </c>
      <c r="Q3398" s="1">
        <v>45078</v>
      </c>
      <c r="R3398" t="s">
        <v>571</v>
      </c>
    </row>
    <row r="3399" spans="1:18" x14ac:dyDescent="0.25">
      <c r="A3399" t="s">
        <v>572</v>
      </c>
      <c r="B3399" t="s">
        <v>1163</v>
      </c>
      <c r="C3399" s="3">
        <v>54162</v>
      </c>
      <c r="D3399" s="3">
        <v>0</v>
      </c>
      <c r="E3399" s="3">
        <v>54162</v>
      </c>
      <c r="F3399" s="3">
        <v>7311.87</v>
      </c>
      <c r="G3399" s="3">
        <v>0</v>
      </c>
      <c r="H3399" s="3">
        <v>70801.97</v>
      </c>
      <c r="I3399" s="3">
        <v>12740.08</v>
      </c>
      <c r="J3399" s="3">
        <v>456</v>
      </c>
      <c r="K3399" s="3">
        <v>697.74</v>
      </c>
      <c r="L3399" s="3">
        <v>0</v>
      </c>
      <c r="M3399" s="3"/>
      <c r="N3399" s="3">
        <v>0</v>
      </c>
      <c r="O3399" s="3">
        <v>0.34</v>
      </c>
      <c r="P3399" s="3">
        <v>146170</v>
      </c>
      <c r="Q3399" s="1">
        <v>45078</v>
      </c>
      <c r="R3399" t="s">
        <v>2444</v>
      </c>
    </row>
    <row r="3400" spans="1:18" x14ac:dyDescent="0.25">
      <c r="A3400" t="s">
        <v>574</v>
      </c>
      <c r="B3400" t="s">
        <v>370</v>
      </c>
      <c r="C3400" s="3">
        <v>58607</v>
      </c>
      <c r="D3400" s="3">
        <v>58672</v>
      </c>
      <c r="E3400" s="3">
        <v>0</v>
      </c>
      <c r="F3400" s="3">
        <v>0</v>
      </c>
      <c r="G3400" s="3">
        <v>65</v>
      </c>
      <c r="H3400" s="3">
        <v>70801.97</v>
      </c>
      <c r="I3400" s="3">
        <v>12761.71</v>
      </c>
      <c r="J3400" s="3">
        <v>457.2</v>
      </c>
      <c r="K3400" s="3">
        <v>698.78</v>
      </c>
      <c r="L3400" s="3">
        <v>0</v>
      </c>
      <c r="M3400" s="3"/>
      <c r="N3400" s="3">
        <v>-4750.8599999999997</v>
      </c>
      <c r="O3400" s="3">
        <v>0.2</v>
      </c>
      <c r="P3400" s="3">
        <v>79904</v>
      </c>
      <c r="Q3400" s="1">
        <v>45078</v>
      </c>
      <c r="R3400" t="s">
        <v>2370</v>
      </c>
    </row>
    <row r="3401" spans="1:18" x14ac:dyDescent="0.25">
      <c r="A3401" t="s">
        <v>575</v>
      </c>
      <c r="B3401" t="s">
        <v>205</v>
      </c>
      <c r="C3401" s="3">
        <v>2931978</v>
      </c>
      <c r="D3401" s="3">
        <v>1943300</v>
      </c>
      <c r="E3401" s="3">
        <v>0</v>
      </c>
      <c r="F3401" s="3">
        <v>0</v>
      </c>
      <c r="G3401" s="3">
        <v>0</v>
      </c>
      <c r="H3401" s="3">
        <v>70801.97</v>
      </c>
      <c r="I3401" s="3">
        <v>12642.75</v>
      </c>
      <c r="J3401" s="3">
        <v>452.4</v>
      </c>
      <c r="K3401" s="3">
        <v>691.88</v>
      </c>
      <c r="L3401" s="3">
        <v>0</v>
      </c>
      <c r="M3401" s="3"/>
      <c r="N3401" s="3">
        <v>0</v>
      </c>
      <c r="O3401" s="3">
        <v>0</v>
      </c>
      <c r="P3401" s="3">
        <v>84589</v>
      </c>
      <c r="Q3401" s="1">
        <v>45078</v>
      </c>
      <c r="R3401" t="s">
        <v>2320</v>
      </c>
    </row>
    <row r="3402" spans="1:18" x14ac:dyDescent="0.25">
      <c r="A3402" t="s">
        <v>576</v>
      </c>
      <c r="B3402" t="s">
        <v>577</v>
      </c>
      <c r="C3402" s="3">
        <v>49526</v>
      </c>
      <c r="D3402" s="3">
        <v>49526</v>
      </c>
      <c r="E3402" s="3">
        <v>0</v>
      </c>
      <c r="F3402" s="3">
        <v>0</v>
      </c>
      <c r="G3402" s="3">
        <v>0</v>
      </c>
      <c r="H3402" s="3">
        <v>70801.97</v>
      </c>
      <c r="I3402" s="3">
        <v>12880.68</v>
      </c>
      <c r="J3402" s="3">
        <v>460.8</v>
      </c>
      <c r="K3402" s="3">
        <v>705.33</v>
      </c>
      <c r="L3402" s="3">
        <v>0</v>
      </c>
      <c r="M3402" s="3"/>
      <c r="N3402" s="3">
        <v>-4758.1000000000004</v>
      </c>
      <c r="O3402" s="3">
        <v>0.32</v>
      </c>
      <c r="P3402" s="3">
        <v>80091</v>
      </c>
      <c r="Q3402" s="1">
        <v>45078</v>
      </c>
      <c r="R3402" t="s">
        <v>2445</v>
      </c>
    </row>
    <row r="3403" spans="1:18" x14ac:dyDescent="0.25">
      <c r="A3403" t="s">
        <v>578</v>
      </c>
      <c r="B3403" t="s">
        <v>1296</v>
      </c>
      <c r="C3403" s="3">
        <v>2249997</v>
      </c>
      <c r="D3403" s="3">
        <v>0</v>
      </c>
      <c r="E3403" s="3">
        <v>1397543.48</v>
      </c>
      <c r="F3403" s="3" t="s">
        <v>72</v>
      </c>
      <c r="G3403" s="3">
        <v>0</v>
      </c>
      <c r="H3403" s="3">
        <v>70801.97</v>
      </c>
      <c r="I3403" s="3">
        <v>13259.2</v>
      </c>
      <c r="J3403" s="3">
        <v>474</v>
      </c>
      <c r="K3403" s="3">
        <v>725.68</v>
      </c>
      <c r="L3403" s="3">
        <v>0</v>
      </c>
      <c r="M3403" s="3"/>
      <c r="N3403" s="3">
        <v>0</v>
      </c>
      <c r="O3403" s="3">
        <v>0.78</v>
      </c>
      <c r="P3403" s="3">
        <v>2523927</v>
      </c>
      <c r="Q3403" s="1">
        <v>45078</v>
      </c>
      <c r="R3403" t="s">
        <v>2446</v>
      </c>
    </row>
    <row r="3404" spans="1:18" x14ac:dyDescent="0.25">
      <c r="A3404" t="s">
        <v>580</v>
      </c>
      <c r="B3404" t="s">
        <v>1297</v>
      </c>
      <c r="C3404" s="3">
        <v>3178358</v>
      </c>
      <c r="D3404" s="3">
        <v>0</v>
      </c>
      <c r="E3404" s="3">
        <v>1904148.6</v>
      </c>
      <c r="F3404" s="3" t="s">
        <v>72</v>
      </c>
      <c r="G3404" s="3">
        <v>0</v>
      </c>
      <c r="H3404" s="3">
        <v>70801.97</v>
      </c>
      <c r="I3404" s="3">
        <v>13237.57</v>
      </c>
      <c r="J3404" s="3">
        <v>474</v>
      </c>
      <c r="K3404" s="3">
        <v>724.99</v>
      </c>
      <c r="L3404" s="3">
        <v>0</v>
      </c>
      <c r="M3404" s="3"/>
      <c r="N3404" s="3">
        <v>0</v>
      </c>
      <c r="O3404" s="3">
        <v>0.41</v>
      </c>
      <c r="P3404" s="3">
        <v>3520657</v>
      </c>
      <c r="Q3404" s="1">
        <v>45078</v>
      </c>
      <c r="R3404" t="s">
        <v>2447</v>
      </c>
    </row>
    <row r="3405" spans="1:18" x14ac:dyDescent="0.25">
      <c r="A3405" t="s">
        <v>582</v>
      </c>
      <c r="B3405" t="s">
        <v>583</v>
      </c>
      <c r="C3405" s="3">
        <v>121130</v>
      </c>
      <c r="D3405" s="3">
        <v>121130</v>
      </c>
      <c r="E3405" s="3">
        <v>0</v>
      </c>
      <c r="F3405" s="3">
        <v>0</v>
      </c>
      <c r="G3405" s="3">
        <v>0</v>
      </c>
      <c r="H3405" s="3">
        <v>70801.97</v>
      </c>
      <c r="I3405" s="3">
        <v>13259.2</v>
      </c>
      <c r="J3405" s="3">
        <v>474</v>
      </c>
      <c r="K3405" s="3">
        <v>725.68</v>
      </c>
      <c r="L3405" s="3">
        <v>0</v>
      </c>
      <c r="M3405" s="3"/>
      <c r="N3405" s="3">
        <v>6945</v>
      </c>
      <c r="O3405" s="3">
        <v>0.15</v>
      </c>
      <c r="P3405" s="3">
        <v>92206</v>
      </c>
      <c r="Q3405" s="1">
        <v>45078</v>
      </c>
      <c r="R3405" t="s">
        <v>2448</v>
      </c>
    </row>
    <row r="3406" spans="1:18" x14ac:dyDescent="0.25">
      <c r="A3406" t="s">
        <v>584</v>
      </c>
      <c r="B3406" t="s">
        <v>2136</v>
      </c>
      <c r="C3406" s="3">
        <v>49849</v>
      </c>
      <c r="D3406" s="3">
        <v>50000</v>
      </c>
      <c r="E3406" s="3">
        <v>0</v>
      </c>
      <c r="F3406" s="3">
        <v>831</v>
      </c>
      <c r="G3406" s="3">
        <v>151</v>
      </c>
      <c r="H3406" s="3">
        <v>70801.97</v>
      </c>
      <c r="I3406" s="3">
        <v>13291.65</v>
      </c>
      <c r="J3406" s="3">
        <v>476.4</v>
      </c>
      <c r="K3406" s="3">
        <v>727.75</v>
      </c>
      <c r="L3406" s="3">
        <v>0</v>
      </c>
      <c r="M3406" s="3"/>
      <c r="N3406" s="3">
        <v>0</v>
      </c>
      <c r="O3406" s="3">
        <v>0.23</v>
      </c>
      <c r="P3406" s="3">
        <v>85978</v>
      </c>
      <c r="Q3406" s="1">
        <v>45078</v>
      </c>
      <c r="R3406" t="s">
        <v>2449</v>
      </c>
    </row>
    <row r="3407" spans="1:18" x14ac:dyDescent="0.25">
      <c r="A3407" t="s">
        <v>586</v>
      </c>
      <c r="B3407" t="s">
        <v>587</v>
      </c>
      <c r="C3407" s="3">
        <v>56410</v>
      </c>
      <c r="D3407" s="3">
        <v>56410</v>
      </c>
      <c r="E3407" s="3">
        <v>0</v>
      </c>
      <c r="F3407" s="3">
        <v>0</v>
      </c>
      <c r="G3407" s="3">
        <v>0</v>
      </c>
      <c r="H3407" s="3">
        <v>70801.97</v>
      </c>
      <c r="I3407" s="3">
        <v>13324.09</v>
      </c>
      <c r="J3407" s="3">
        <v>0</v>
      </c>
      <c r="K3407" s="3">
        <v>729.47</v>
      </c>
      <c r="L3407" s="3">
        <v>0</v>
      </c>
      <c r="M3407" s="3"/>
      <c r="N3407" s="3">
        <v>2162.17</v>
      </c>
      <c r="O3407" s="3">
        <v>0.3</v>
      </c>
      <c r="P3407" s="3">
        <v>87018</v>
      </c>
      <c r="Q3407" s="1">
        <v>45078</v>
      </c>
      <c r="R3407" t="s">
        <v>2450</v>
      </c>
    </row>
    <row r="3408" spans="1:18" x14ac:dyDescent="0.25">
      <c r="A3408" t="s">
        <v>588</v>
      </c>
      <c r="B3408" t="s">
        <v>589</v>
      </c>
      <c r="C3408" s="3">
        <v>107607</v>
      </c>
      <c r="D3408" s="3">
        <v>109360</v>
      </c>
      <c r="E3408" s="3">
        <v>0</v>
      </c>
      <c r="F3408" s="3">
        <v>1753</v>
      </c>
      <c r="G3408" s="3">
        <v>1753</v>
      </c>
      <c r="H3408" s="3">
        <v>70801.97</v>
      </c>
      <c r="I3408" s="3">
        <v>14611.08</v>
      </c>
      <c r="J3408" s="3">
        <v>522</v>
      </c>
      <c r="K3408" s="3">
        <v>800.18</v>
      </c>
      <c r="L3408" s="3">
        <v>0</v>
      </c>
      <c r="M3408" s="3"/>
      <c r="N3408" s="3">
        <v>0</v>
      </c>
      <c r="O3408" s="3">
        <v>0.77</v>
      </c>
      <c r="P3408" s="3">
        <v>86736</v>
      </c>
      <c r="Q3408" s="1">
        <v>45078</v>
      </c>
      <c r="R3408" t="s">
        <v>589</v>
      </c>
    </row>
    <row r="3409" spans="1:18" x14ac:dyDescent="0.25">
      <c r="A3409" t="s">
        <v>590</v>
      </c>
      <c r="B3409" t="s">
        <v>1254</v>
      </c>
      <c r="C3409" s="3">
        <v>3447134</v>
      </c>
      <c r="D3409" s="3">
        <v>0</v>
      </c>
      <c r="E3409" s="3">
        <v>2059206.06</v>
      </c>
      <c r="F3409" s="3" t="s">
        <v>72</v>
      </c>
      <c r="G3409" s="3">
        <v>0</v>
      </c>
      <c r="H3409" s="3">
        <v>70801.97</v>
      </c>
      <c r="I3409" s="3">
        <v>16622.669999999998</v>
      </c>
      <c r="J3409" s="3">
        <v>595.20000000000005</v>
      </c>
      <c r="K3409" s="3">
        <v>909.86</v>
      </c>
      <c r="L3409" s="3">
        <v>0</v>
      </c>
      <c r="M3409" s="3"/>
      <c r="N3409" s="3">
        <v>0</v>
      </c>
      <c r="O3409" s="3">
        <v>0.48</v>
      </c>
      <c r="P3409" s="3">
        <v>3814057</v>
      </c>
      <c r="Q3409" s="1">
        <v>45078</v>
      </c>
      <c r="R3409" t="s">
        <v>2310</v>
      </c>
    </row>
    <row r="3410" spans="1:18" x14ac:dyDescent="0.25">
      <c r="A3410" t="s">
        <v>591</v>
      </c>
      <c r="B3410" t="s">
        <v>2137</v>
      </c>
      <c r="C3410" s="3">
        <v>56770</v>
      </c>
      <c r="D3410" s="3">
        <v>56770</v>
      </c>
      <c r="E3410" s="3">
        <v>0</v>
      </c>
      <c r="F3410" s="3">
        <v>0</v>
      </c>
      <c r="G3410" s="3">
        <v>0</v>
      </c>
      <c r="H3410" s="3">
        <v>70801.97</v>
      </c>
      <c r="I3410" s="3">
        <v>14492.11</v>
      </c>
      <c r="J3410" s="3">
        <v>0</v>
      </c>
      <c r="K3410" s="3">
        <v>793.28</v>
      </c>
      <c r="L3410" s="3">
        <v>5870.23</v>
      </c>
      <c r="M3410" s="3"/>
      <c r="N3410" s="3">
        <v>-4467.9399999999996</v>
      </c>
      <c r="O3410" s="3">
        <v>0.35</v>
      </c>
      <c r="P3410" s="3">
        <v>87490</v>
      </c>
      <c r="Q3410" s="1">
        <v>45078</v>
      </c>
      <c r="R3410" t="s">
        <v>2451</v>
      </c>
    </row>
    <row r="3411" spans="1:18" x14ac:dyDescent="0.25">
      <c r="A3411" t="s">
        <v>593</v>
      </c>
      <c r="B3411" t="s">
        <v>2138</v>
      </c>
      <c r="C3411" s="3">
        <v>55902</v>
      </c>
      <c r="D3411" s="3">
        <v>56834</v>
      </c>
      <c r="E3411" s="3">
        <v>0</v>
      </c>
      <c r="F3411" s="3">
        <v>7546.75</v>
      </c>
      <c r="G3411" s="3">
        <v>932</v>
      </c>
      <c r="H3411" s="3">
        <v>70801.97</v>
      </c>
      <c r="I3411" s="3">
        <v>14492.11</v>
      </c>
      <c r="J3411" s="3">
        <v>518.4</v>
      </c>
      <c r="K3411" s="3">
        <v>793.28</v>
      </c>
      <c r="L3411" s="3">
        <v>0</v>
      </c>
      <c r="M3411" s="3"/>
      <c r="N3411" s="3">
        <v>0</v>
      </c>
      <c r="O3411" s="3">
        <v>0.49</v>
      </c>
      <c r="P3411" s="3">
        <v>93221</v>
      </c>
      <c r="Q3411" s="1">
        <v>45078</v>
      </c>
      <c r="R3411" t="s">
        <v>2452</v>
      </c>
    </row>
    <row r="3412" spans="1:18" x14ac:dyDescent="0.25">
      <c r="A3412" t="s">
        <v>595</v>
      </c>
      <c r="B3412" t="s">
        <v>58</v>
      </c>
      <c r="C3412" s="3">
        <v>75967</v>
      </c>
      <c r="D3412" s="3">
        <v>75967</v>
      </c>
      <c r="E3412" s="3" t="s">
        <v>59</v>
      </c>
      <c r="F3412" s="3" t="s">
        <v>59</v>
      </c>
      <c r="G3412" s="3">
        <v>0</v>
      </c>
      <c r="H3412" s="3">
        <v>70801.97</v>
      </c>
      <c r="I3412" s="3">
        <v>14502.93</v>
      </c>
      <c r="J3412" s="3">
        <v>519.6</v>
      </c>
      <c r="K3412" s="3">
        <v>793.97</v>
      </c>
      <c r="L3412" s="3">
        <v>0</v>
      </c>
      <c r="M3412" s="3"/>
      <c r="N3412" s="3">
        <v>24920.240000000002</v>
      </c>
      <c r="O3412" s="3">
        <v>0.28999999999999998</v>
      </c>
      <c r="P3412" s="3">
        <v>111539</v>
      </c>
      <c r="Q3412" s="1">
        <v>45078</v>
      </c>
      <c r="R3412" t="s">
        <v>2280</v>
      </c>
    </row>
    <row r="3413" spans="1:18" x14ac:dyDescent="0.25">
      <c r="A3413" t="s">
        <v>596</v>
      </c>
      <c r="B3413" t="s">
        <v>1298</v>
      </c>
      <c r="C3413" s="3">
        <v>1420123</v>
      </c>
      <c r="D3413" s="3">
        <v>0</v>
      </c>
      <c r="E3413" s="3">
        <v>947821.81</v>
      </c>
      <c r="F3413" s="3" t="s">
        <v>72</v>
      </c>
      <c r="G3413" s="3">
        <v>0</v>
      </c>
      <c r="H3413" s="3">
        <v>70801.97</v>
      </c>
      <c r="I3413" s="3">
        <v>14513.74</v>
      </c>
      <c r="J3413" s="3">
        <v>519.6</v>
      </c>
      <c r="K3413" s="3">
        <v>794.31</v>
      </c>
      <c r="L3413" s="3">
        <v>0</v>
      </c>
      <c r="M3413" s="3"/>
      <c r="N3413" s="3">
        <v>0</v>
      </c>
      <c r="O3413" s="3">
        <v>0.44</v>
      </c>
      <c r="P3413" s="3">
        <v>1634709</v>
      </c>
      <c r="Q3413" s="1">
        <v>45078</v>
      </c>
      <c r="R3413" t="s">
        <v>2453</v>
      </c>
    </row>
    <row r="3414" spans="1:18" x14ac:dyDescent="0.25">
      <c r="A3414" t="s">
        <v>598</v>
      </c>
      <c r="B3414" t="s">
        <v>2139</v>
      </c>
      <c r="C3414" s="3">
        <v>56332</v>
      </c>
      <c r="D3414" s="3">
        <v>56332</v>
      </c>
      <c r="E3414" s="3">
        <v>0</v>
      </c>
      <c r="F3414" s="3">
        <v>0</v>
      </c>
      <c r="G3414" s="3">
        <v>0</v>
      </c>
      <c r="H3414" s="3">
        <v>70801.97</v>
      </c>
      <c r="I3414" s="3">
        <v>13237.57</v>
      </c>
      <c r="J3414" s="3">
        <v>0</v>
      </c>
      <c r="K3414" s="3">
        <v>724.99</v>
      </c>
      <c r="L3414" s="3">
        <v>0</v>
      </c>
      <c r="M3414" s="3"/>
      <c r="N3414" s="3">
        <v>2166.39</v>
      </c>
      <c r="O3414" s="3">
        <v>0.08</v>
      </c>
      <c r="P3414" s="3">
        <v>86931</v>
      </c>
      <c r="Q3414" s="1">
        <v>45078</v>
      </c>
      <c r="R3414" t="s">
        <v>2454</v>
      </c>
    </row>
    <row r="3415" spans="1:18" x14ac:dyDescent="0.25">
      <c r="A3415" t="s">
        <v>600</v>
      </c>
      <c r="B3415" t="s">
        <v>1299</v>
      </c>
      <c r="C3415" s="3">
        <v>866990</v>
      </c>
      <c r="D3415" s="3">
        <v>0</v>
      </c>
      <c r="E3415" s="3">
        <v>642010.92000000004</v>
      </c>
      <c r="F3415" s="3" t="s">
        <v>72</v>
      </c>
      <c r="G3415" s="3">
        <v>0</v>
      </c>
      <c r="H3415" s="3">
        <v>70801.97</v>
      </c>
      <c r="I3415" s="3">
        <v>13237.57</v>
      </c>
      <c r="J3415" s="3">
        <v>474</v>
      </c>
      <c r="K3415" s="3">
        <v>724.99</v>
      </c>
      <c r="L3415" s="3">
        <v>0</v>
      </c>
      <c r="M3415" s="3"/>
      <c r="N3415" s="3">
        <v>0</v>
      </c>
      <c r="O3415" s="3">
        <v>0</v>
      </c>
      <c r="P3415" s="3">
        <v>1038900</v>
      </c>
      <c r="Q3415" s="1">
        <v>45078</v>
      </c>
      <c r="R3415" t="s">
        <v>2455</v>
      </c>
    </row>
    <row r="3416" spans="1:18" x14ac:dyDescent="0.25">
      <c r="A3416" t="s">
        <v>602</v>
      </c>
      <c r="B3416" t="s">
        <v>603</v>
      </c>
      <c r="C3416" s="3">
        <v>49850</v>
      </c>
      <c r="D3416" s="3">
        <v>49850</v>
      </c>
      <c r="E3416" s="3">
        <v>0</v>
      </c>
      <c r="F3416" s="3">
        <v>0</v>
      </c>
      <c r="G3416" s="3">
        <v>0</v>
      </c>
      <c r="H3416" s="3">
        <v>70801.97</v>
      </c>
      <c r="I3416" s="3">
        <v>13226.76</v>
      </c>
      <c r="J3416" s="3">
        <v>472.8</v>
      </c>
      <c r="K3416" s="3">
        <v>724.3</v>
      </c>
      <c r="L3416" s="3">
        <v>0</v>
      </c>
      <c r="M3416" s="3"/>
      <c r="N3416" s="3">
        <v>-4777.3999999999996</v>
      </c>
      <c r="O3416" s="3">
        <v>0.56999999999999995</v>
      </c>
      <c r="P3416" s="3">
        <v>80449</v>
      </c>
      <c r="Q3416" s="1">
        <v>45078</v>
      </c>
      <c r="R3416" t="s">
        <v>2456</v>
      </c>
    </row>
    <row r="3417" spans="1:18" x14ac:dyDescent="0.25">
      <c r="A3417" t="s">
        <v>604</v>
      </c>
      <c r="B3417" t="s">
        <v>2140</v>
      </c>
      <c r="C3417" s="3">
        <v>67243</v>
      </c>
      <c r="D3417" s="3">
        <v>68364</v>
      </c>
      <c r="E3417" s="3">
        <v>0</v>
      </c>
      <c r="F3417" s="3">
        <v>9077.7000000000007</v>
      </c>
      <c r="G3417" s="3">
        <v>1121</v>
      </c>
      <c r="H3417" s="3">
        <v>70801.97</v>
      </c>
      <c r="I3417" s="3">
        <v>18915.45</v>
      </c>
      <c r="J3417" s="3">
        <v>675.59</v>
      </c>
      <c r="K3417" s="3">
        <v>1035.4000000000001</v>
      </c>
      <c r="L3417" s="3">
        <v>0</v>
      </c>
      <c r="M3417" s="3"/>
      <c r="N3417" s="3">
        <v>6945</v>
      </c>
      <c r="O3417" s="3">
        <v>0.89</v>
      </c>
      <c r="P3417" s="3">
        <v>106331</v>
      </c>
      <c r="Q3417" s="1">
        <v>45078</v>
      </c>
      <c r="R3417" t="s">
        <v>605</v>
      </c>
    </row>
    <row r="3418" spans="1:18" x14ac:dyDescent="0.25">
      <c r="A3418" t="s">
        <v>606</v>
      </c>
      <c r="B3418" t="s">
        <v>1063</v>
      </c>
      <c r="C3418" s="3">
        <v>62452</v>
      </c>
      <c r="D3418" s="3">
        <v>63309.14</v>
      </c>
      <c r="E3418" s="3">
        <v>0</v>
      </c>
      <c r="F3418" s="3">
        <v>8313.94</v>
      </c>
      <c r="G3418" s="3">
        <v>857.14</v>
      </c>
      <c r="H3418" s="3">
        <v>70801.97</v>
      </c>
      <c r="I3418" s="3">
        <v>20159.18</v>
      </c>
      <c r="J3418" s="3">
        <v>771.2</v>
      </c>
      <c r="K3418" s="3">
        <v>1103.69</v>
      </c>
      <c r="L3418" s="3">
        <v>0</v>
      </c>
      <c r="M3418" s="3"/>
      <c r="N3418" s="3">
        <v>0</v>
      </c>
      <c r="O3418" s="3">
        <v>0.16</v>
      </c>
      <c r="P3418" s="3">
        <v>100293</v>
      </c>
      <c r="Q3418" s="1">
        <v>45078</v>
      </c>
      <c r="R3418" t="s">
        <v>83</v>
      </c>
    </row>
    <row r="3419" spans="1:18" x14ac:dyDescent="0.25">
      <c r="A3419" t="s">
        <v>607</v>
      </c>
      <c r="B3419" t="s">
        <v>33</v>
      </c>
      <c r="C3419" s="3">
        <v>129086</v>
      </c>
      <c r="D3419" s="3">
        <v>0</v>
      </c>
      <c r="E3419" s="3">
        <v>125279.67</v>
      </c>
      <c r="F3419" s="3">
        <v>20719.09</v>
      </c>
      <c r="G3419" s="3">
        <v>0</v>
      </c>
      <c r="H3419" s="3">
        <v>70801.97</v>
      </c>
      <c r="I3419" s="3">
        <v>25826.240000000002</v>
      </c>
      <c r="J3419" s="3">
        <v>924</v>
      </c>
      <c r="K3419" s="3">
        <v>1414.11</v>
      </c>
      <c r="L3419" s="3">
        <v>0</v>
      </c>
      <c r="M3419" s="3"/>
      <c r="N3419" s="3">
        <v>0</v>
      </c>
      <c r="O3419" s="3">
        <v>0.92</v>
      </c>
      <c r="P3419" s="3">
        <v>244966</v>
      </c>
      <c r="Q3419" s="1">
        <v>45078</v>
      </c>
      <c r="R3419" t="s">
        <v>33</v>
      </c>
    </row>
    <row r="3420" spans="1:18" x14ac:dyDescent="0.25">
      <c r="A3420" t="s">
        <v>608</v>
      </c>
      <c r="B3420" t="s">
        <v>2141</v>
      </c>
      <c r="C3420" s="3">
        <v>55167</v>
      </c>
      <c r="D3420" s="3">
        <v>56087</v>
      </c>
      <c r="E3420" s="3">
        <v>0</v>
      </c>
      <c r="F3420" s="3">
        <v>7447.53</v>
      </c>
      <c r="G3420" s="3">
        <v>920</v>
      </c>
      <c r="H3420" s="3">
        <v>70801.97</v>
      </c>
      <c r="I3420" s="3">
        <v>18904.64</v>
      </c>
      <c r="J3420" s="3">
        <v>675.6</v>
      </c>
      <c r="K3420" s="3">
        <v>1034.71</v>
      </c>
      <c r="L3420" s="3">
        <v>0</v>
      </c>
      <c r="M3420" s="3"/>
      <c r="N3420" s="3">
        <v>0</v>
      </c>
      <c r="O3420" s="3">
        <v>0.55000000000000004</v>
      </c>
      <c r="P3420" s="3">
        <v>97945</v>
      </c>
      <c r="Q3420" s="1">
        <v>45078</v>
      </c>
      <c r="R3420" t="s">
        <v>2457</v>
      </c>
    </row>
    <row r="3421" spans="1:18" x14ac:dyDescent="0.25">
      <c r="A3421" t="s">
        <v>610</v>
      </c>
      <c r="B3421" t="s">
        <v>611</v>
      </c>
      <c r="C3421" s="3">
        <v>308914</v>
      </c>
      <c r="D3421" s="3">
        <v>0</v>
      </c>
      <c r="E3421" s="3">
        <v>278406.98</v>
      </c>
      <c r="F3421" s="3">
        <v>68091.960000000006</v>
      </c>
      <c r="G3421" s="3">
        <v>0</v>
      </c>
      <c r="H3421" s="3">
        <v>70801.97</v>
      </c>
      <c r="I3421" s="3">
        <v>19542.72</v>
      </c>
      <c r="J3421" s="3">
        <v>699.6</v>
      </c>
      <c r="K3421" s="3">
        <v>1069.8900000000001</v>
      </c>
      <c r="L3421" s="3">
        <v>0</v>
      </c>
      <c r="M3421" s="3"/>
      <c r="N3421" s="3">
        <v>0</v>
      </c>
      <c r="O3421" s="3">
        <v>0.88</v>
      </c>
      <c r="P3421" s="3">
        <v>438614</v>
      </c>
      <c r="Q3421" s="1">
        <v>45078</v>
      </c>
      <c r="R3421" t="s">
        <v>611</v>
      </c>
    </row>
    <row r="3422" spans="1:18" x14ac:dyDescent="0.25">
      <c r="A3422" t="s">
        <v>612</v>
      </c>
      <c r="B3422" t="s">
        <v>392</v>
      </c>
      <c r="C3422" s="3">
        <v>196659</v>
      </c>
      <c r="D3422" s="3">
        <v>122889.95</v>
      </c>
      <c r="E3422" s="3">
        <v>73769.05</v>
      </c>
      <c r="F3422" s="3">
        <v>13122.82</v>
      </c>
      <c r="G3422" s="3">
        <v>0</v>
      </c>
      <c r="H3422" s="3">
        <v>70801.97</v>
      </c>
      <c r="I3422" s="3">
        <v>28367.77</v>
      </c>
      <c r="J3422" s="3">
        <v>1014</v>
      </c>
      <c r="K3422" s="3">
        <v>1553.1</v>
      </c>
      <c r="L3422" s="3">
        <v>0</v>
      </c>
      <c r="M3422" s="3"/>
      <c r="N3422" s="3">
        <v>0</v>
      </c>
      <c r="O3422" s="3">
        <v>0.28999999999999998</v>
      </c>
      <c r="P3422" s="3">
        <v>188629</v>
      </c>
      <c r="Q3422" s="1">
        <v>45078</v>
      </c>
      <c r="R3422" t="s">
        <v>392</v>
      </c>
    </row>
    <row r="3423" spans="1:18" x14ac:dyDescent="0.25">
      <c r="A3423" t="s">
        <v>613</v>
      </c>
      <c r="B3423" t="s">
        <v>2143</v>
      </c>
      <c r="C3423" s="3">
        <v>445995</v>
      </c>
      <c r="D3423" s="3">
        <v>422000</v>
      </c>
      <c r="E3423" s="3">
        <v>0</v>
      </c>
      <c r="F3423" s="3">
        <v>0</v>
      </c>
      <c r="G3423" s="3">
        <v>0</v>
      </c>
      <c r="H3423" s="3">
        <v>70801.97</v>
      </c>
      <c r="I3423" s="3">
        <v>18883.009999999998</v>
      </c>
      <c r="J3423" s="3">
        <v>0</v>
      </c>
      <c r="K3423" s="3">
        <v>1034.02</v>
      </c>
      <c r="L3423" s="3">
        <v>0</v>
      </c>
      <c r="M3423" s="3"/>
      <c r="N3423" s="3">
        <v>6945</v>
      </c>
      <c r="O3423" s="3">
        <v>0</v>
      </c>
      <c r="P3423" s="3">
        <v>97664</v>
      </c>
      <c r="Q3423" s="1">
        <v>45078</v>
      </c>
      <c r="R3423" t="s">
        <v>2458</v>
      </c>
    </row>
    <row r="3424" spans="1:18" x14ac:dyDescent="0.25">
      <c r="A3424" t="s">
        <v>615</v>
      </c>
      <c r="B3424" t="s">
        <v>1168</v>
      </c>
      <c r="C3424" s="3">
        <v>49263</v>
      </c>
      <c r="D3424" s="3">
        <v>49263</v>
      </c>
      <c r="E3424" s="3">
        <v>0</v>
      </c>
      <c r="F3424" s="3">
        <v>0</v>
      </c>
      <c r="G3424" s="3">
        <v>0</v>
      </c>
      <c r="H3424" s="3">
        <v>70801.97</v>
      </c>
      <c r="I3424" s="3">
        <v>12599.49</v>
      </c>
      <c r="J3424" s="3">
        <v>451.2</v>
      </c>
      <c r="K3424" s="3">
        <v>689.81</v>
      </c>
      <c r="L3424" s="3">
        <v>0</v>
      </c>
      <c r="M3424" s="3"/>
      <c r="N3424" s="3">
        <v>-4741.8100000000004</v>
      </c>
      <c r="O3424" s="3">
        <v>0.34</v>
      </c>
      <c r="P3424" s="3">
        <v>79801</v>
      </c>
      <c r="Q3424" s="1">
        <v>45078</v>
      </c>
      <c r="R3424" t="s">
        <v>616</v>
      </c>
    </row>
    <row r="3425" spans="1:18" x14ac:dyDescent="0.25">
      <c r="A3425" t="s">
        <v>1169</v>
      </c>
      <c r="B3425" t="s">
        <v>2146</v>
      </c>
      <c r="C3425" s="3">
        <v>69939</v>
      </c>
      <c r="D3425" s="3">
        <v>150000</v>
      </c>
      <c r="E3425" s="3">
        <v>0</v>
      </c>
      <c r="F3425" s="3">
        <v>9016.56</v>
      </c>
      <c r="G3425" s="3">
        <v>80061</v>
      </c>
      <c r="H3425" s="3">
        <v>70801.97</v>
      </c>
      <c r="I3425" s="3">
        <v>12599.49</v>
      </c>
      <c r="J3425" s="3">
        <v>451.2</v>
      </c>
      <c r="K3425" s="3">
        <v>689.81</v>
      </c>
      <c r="L3425" s="3">
        <v>0</v>
      </c>
      <c r="M3425" s="3"/>
      <c r="N3425" s="3">
        <v>22030.14</v>
      </c>
      <c r="O3425" s="3">
        <v>0.83</v>
      </c>
      <c r="P3425" s="3">
        <v>35529</v>
      </c>
      <c r="Q3425" s="1">
        <v>45078</v>
      </c>
      <c r="R3425" t="s">
        <v>2459</v>
      </c>
    </row>
    <row r="3426" spans="1:18" x14ac:dyDescent="0.25">
      <c r="A3426" t="s">
        <v>1170</v>
      </c>
      <c r="B3426" t="s">
        <v>620</v>
      </c>
      <c r="C3426" s="3">
        <v>50489</v>
      </c>
      <c r="D3426" s="3">
        <v>50489</v>
      </c>
      <c r="E3426" s="3">
        <v>0</v>
      </c>
      <c r="F3426" s="3">
        <v>0</v>
      </c>
      <c r="G3426" s="3">
        <v>0</v>
      </c>
      <c r="H3426" s="3">
        <v>70801.97</v>
      </c>
      <c r="I3426" s="3">
        <v>13908.1</v>
      </c>
      <c r="J3426" s="3">
        <v>498</v>
      </c>
      <c r="K3426" s="3">
        <v>761.55</v>
      </c>
      <c r="L3426" s="3">
        <v>0</v>
      </c>
      <c r="M3426" s="3"/>
      <c r="N3426" s="3">
        <v>-4816.6099999999997</v>
      </c>
      <c r="O3426" s="3">
        <v>0.99</v>
      </c>
      <c r="P3426" s="3">
        <v>81154</v>
      </c>
      <c r="Q3426" s="1">
        <v>45078</v>
      </c>
      <c r="R3426" t="s">
        <v>2460</v>
      </c>
    </row>
    <row r="3427" spans="1:18" x14ac:dyDescent="0.25">
      <c r="A3427" t="s">
        <v>621</v>
      </c>
      <c r="B3427" t="s">
        <v>1303</v>
      </c>
      <c r="C3427" s="3">
        <v>3124416</v>
      </c>
      <c r="D3427" s="3">
        <v>0</v>
      </c>
      <c r="E3427" s="3">
        <v>1873127.96</v>
      </c>
      <c r="F3427" s="3" t="s">
        <v>72</v>
      </c>
      <c r="G3427" s="3">
        <v>0</v>
      </c>
      <c r="H3427" s="3">
        <v>70801.97</v>
      </c>
      <c r="I3427" s="3">
        <v>12599.49</v>
      </c>
      <c r="J3427" s="3">
        <v>451.2</v>
      </c>
      <c r="K3427" s="3">
        <v>689.81</v>
      </c>
      <c r="L3427" s="3">
        <v>0</v>
      </c>
      <c r="M3427" s="3"/>
      <c r="N3427" s="3">
        <v>0</v>
      </c>
      <c r="O3427" s="3">
        <v>0.26</v>
      </c>
      <c r="P3427" s="3">
        <v>3461831</v>
      </c>
      <c r="Q3427" s="1">
        <v>45078</v>
      </c>
      <c r="R3427" t="s">
        <v>2461</v>
      </c>
    </row>
    <row r="3428" spans="1:18" x14ac:dyDescent="0.25">
      <c r="A3428" t="s">
        <v>1171</v>
      </c>
      <c r="B3428" t="s">
        <v>452</v>
      </c>
      <c r="C3428" s="3">
        <v>49263</v>
      </c>
      <c r="D3428" s="3">
        <v>49263</v>
      </c>
      <c r="E3428" s="3">
        <v>0</v>
      </c>
      <c r="F3428" s="3">
        <v>0</v>
      </c>
      <c r="G3428" s="3">
        <v>0</v>
      </c>
      <c r="H3428" s="3">
        <v>70801.97</v>
      </c>
      <c r="I3428" s="3">
        <v>12599.49</v>
      </c>
      <c r="J3428" s="3">
        <v>451.2</v>
      </c>
      <c r="K3428" s="3">
        <v>689.81</v>
      </c>
      <c r="L3428" s="3">
        <v>0</v>
      </c>
      <c r="M3428" s="3"/>
      <c r="N3428" s="3">
        <v>-4741.8100000000004</v>
      </c>
      <c r="O3428" s="3">
        <v>0.34</v>
      </c>
      <c r="P3428" s="3">
        <v>79801</v>
      </c>
      <c r="Q3428" s="1">
        <v>45078</v>
      </c>
      <c r="R3428" t="s">
        <v>2403</v>
      </c>
    </row>
    <row r="3429" spans="1:18" x14ac:dyDescent="0.25">
      <c r="A3429" t="s">
        <v>1172</v>
      </c>
      <c r="B3429" t="s">
        <v>2151</v>
      </c>
      <c r="C3429" s="3">
        <v>49988</v>
      </c>
      <c r="D3429" s="3">
        <v>49988</v>
      </c>
      <c r="E3429" s="3">
        <v>0</v>
      </c>
      <c r="F3429" s="3">
        <v>3374.08</v>
      </c>
      <c r="G3429" s="3">
        <v>0</v>
      </c>
      <c r="H3429" s="3">
        <v>70801.97</v>
      </c>
      <c r="I3429" s="3">
        <v>12599.49</v>
      </c>
      <c r="J3429" s="3">
        <v>451.2</v>
      </c>
      <c r="K3429" s="3">
        <v>689.81</v>
      </c>
      <c r="L3429" s="3">
        <v>0</v>
      </c>
      <c r="M3429" s="3"/>
      <c r="N3429" s="3">
        <v>-4381.68</v>
      </c>
      <c r="O3429" s="3">
        <v>0.13</v>
      </c>
      <c r="P3429" s="3">
        <v>83535</v>
      </c>
      <c r="Q3429" s="1">
        <v>45078</v>
      </c>
      <c r="R3429" t="s">
        <v>2462</v>
      </c>
    </row>
    <row r="3430" spans="1:18" x14ac:dyDescent="0.25">
      <c r="A3430" t="s">
        <v>1173</v>
      </c>
      <c r="B3430" t="s">
        <v>1304</v>
      </c>
      <c r="C3430" s="3">
        <v>3207966</v>
      </c>
      <c r="D3430" s="3">
        <v>0</v>
      </c>
      <c r="E3430" s="3">
        <v>1918747.24</v>
      </c>
      <c r="F3430" s="3" t="s">
        <v>72</v>
      </c>
      <c r="G3430" s="3">
        <v>0</v>
      </c>
      <c r="H3430" s="3">
        <v>70801.97</v>
      </c>
      <c r="I3430" s="3">
        <v>12610.3</v>
      </c>
      <c r="J3430" s="3">
        <v>451.2</v>
      </c>
      <c r="K3430" s="3">
        <v>690.15</v>
      </c>
      <c r="L3430" s="3">
        <v>0</v>
      </c>
      <c r="M3430" s="3"/>
      <c r="N3430" s="3">
        <v>0</v>
      </c>
      <c r="O3430" s="3">
        <v>0.5</v>
      </c>
      <c r="P3430" s="3">
        <v>3551551</v>
      </c>
      <c r="Q3430" s="1">
        <v>45078</v>
      </c>
      <c r="R3430" t="s">
        <v>2463</v>
      </c>
    </row>
    <row r="3431" spans="1:18" x14ac:dyDescent="0.25">
      <c r="A3431" t="s">
        <v>628</v>
      </c>
      <c r="B3431" t="s">
        <v>629</v>
      </c>
      <c r="C3431" s="3">
        <v>246624</v>
      </c>
      <c r="D3431" s="3">
        <v>246624</v>
      </c>
      <c r="E3431" s="3">
        <v>0</v>
      </c>
      <c r="F3431" s="3">
        <v>0</v>
      </c>
      <c r="G3431" s="3">
        <v>0</v>
      </c>
      <c r="H3431" s="3">
        <v>70801.97</v>
      </c>
      <c r="I3431" s="3">
        <v>12599.49</v>
      </c>
      <c r="J3431" s="3">
        <v>0</v>
      </c>
      <c r="K3431" s="3">
        <v>689.81</v>
      </c>
      <c r="L3431" s="3">
        <v>0</v>
      </c>
      <c r="M3431" s="3"/>
      <c r="N3431" s="3">
        <v>0</v>
      </c>
      <c r="O3431" s="3">
        <v>0.73</v>
      </c>
      <c r="P3431" s="3">
        <v>84092</v>
      </c>
      <c r="Q3431" s="1">
        <v>45078</v>
      </c>
      <c r="R3431" t="s">
        <v>629</v>
      </c>
    </row>
    <row r="3432" spans="1:18" x14ac:dyDescent="0.25">
      <c r="A3432" t="s">
        <v>630</v>
      </c>
      <c r="B3432" t="s">
        <v>631</v>
      </c>
      <c r="C3432" s="3">
        <v>55027</v>
      </c>
      <c r="D3432" s="3">
        <v>52872</v>
      </c>
      <c r="E3432" s="3">
        <v>0</v>
      </c>
      <c r="F3432" s="3">
        <v>0</v>
      </c>
      <c r="G3432" s="3">
        <v>0</v>
      </c>
      <c r="H3432" s="3">
        <v>70801.97</v>
      </c>
      <c r="I3432" s="3">
        <v>12621.12</v>
      </c>
      <c r="J3432" s="3">
        <v>0</v>
      </c>
      <c r="K3432" s="3">
        <v>690.84</v>
      </c>
      <c r="L3432" s="3">
        <v>0</v>
      </c>
      <c r="M3432" s="3"/>
      <c r="N3432" s="3">
        <v>-4743.0200000000004</v>
      </c>
      <c r="O3432" s="3">
        <v>0.09</v>
      </c>
      <c r="P3432" s="3">
        <v>79371</v>
      </c>
      <c r="Q3432" s="1">
        <v>45078</v>
      </c>
      <c r="R3432" t="s">
        <v>2464</v>
      </c>
    </row>
    <row r="3433" spans="1:18" x14ac:dyDescent="0.25">
      <c r="A3433" t="s">
        <v>1736</v>
      </c>
      <c r="B3433" t="s">
        <v>1737</v>
      </c>
      <c r="C3433" s="3">
        <v>49253</v>
      </c>
      <c r="D3433" s="3">
        <v>49253</v>
      </c>
      <c r="E3433" s="3">
        <v>0</v>
      </c>
      <c r="F3433" s="3">
        <v>0</v>
      </c>
      <c r="G3433" s="3">
        <v>0</v>
      </c>
      <c r="H3433" s="3">
        <v>70801.97</v>
      </c>
      <c r="I3433" s="3">
        <v>12588.67</v>
      </c>
      <c r="J3433" s="3">
        <v>451.2</v>
      </c>
      <c r="K3433" s="3">
        <v>689.12</v>
      </c>
      <c r="L3433" s="3">
        <v>0</v>
      </c>
      <c r="M3433" s="3"/>
      <c r="N3433" s="3">
        <v>-4741.21</v>
      </c>
      <c r="O3433" s="3">
        <v>0.25</v>
      </c>
      <c r="P3433" s="3">
        <v>79790</v>
      </c>
      <c r="Q3433" s="1">
        <v>45078</v>
      </c>
      <c r="R3433" t="s">
        <v>2465</v>
      </c>
    </row>
    <row r="3434" spans="1:18" x14ac:dyDescent="0.25">
      <c r="A3434" t="s">
        <v>1738</v>
      </c>
      <c r="B3434" t="s">
        <v>635</v>
      </c>
      <c r="C3434" s="3">
        <v>49273</v>
      </c>
      <c r="D3434" s="3">
        <v>49273</v>
      </c>
      <c r="E3434" s="3">
        <v>0</v>
      </c>
      <c r="F3434" s="3">
        <v>0</v>
      </c>
      <c r="G3434" s="3">
        <v>0</v>
      </c>
      <c r="H3434" s="3">
        <v>70801.97</v>
      </c>
      <c r="I3434" s="3">
        <v>12610.3</v>
      </c>
      <c r="J3434" s="3">
        <v>451.2</v>
      </c>
      <c r="K3434" s="3">
        <v>690.15</v>
      </c>
      <c r="L3434" s="3">
        <v>0</v>
      </c>
      <c r="M3434" s="3"/>
      <c r="N3434" s="3">
        <v>-4741.8100000000004</v>
      </c>
      <c r="O3434" s="3">
        <v>0.19</v>
      </c>
      <c r="P3434" s="3">
        <v>79812</v>
      </c>
      <c r="Q3434" s="1">
        <v>45078</v>
      </c>
      <c r="R3434" t="s">
        <v>2466</v>
      </c>
    </row>
    <row r="3435" spans="1:18" x14ac:dyDescent="0.25">
      <c r="A3435" t="s">
        <v>1739</v>
      </c>
      <c r="B3435" t="s">
        <v>637</v>
      </c>
      <c r="C3435" s="3">
        <v>54820</v>
      </c>
      <c r="D3435" s="3">
        <v>54820</v>
      </c>
      <c r="E3435" s="3">
        <v>0</v>
      </c>
      <c r="F3435" s="3">
        <v>901</v>
      </c>
      <c r="G3435" s="3">
        <v>0</v>
      </c>
      <c r="H3435" s="3">
        <v>70801.97</v>
      </c>
      <c r="I3435" s="3">
        <v>12599.49</v>
      </c>
      <c r="J3435" s="3">
        <v>451.2</v>
      </c>
      <c r="K3435" s="3">
        <v>689.81</v>
      </c>
      <c r="L3435" s="3">
        <v>0</v>
      </c>
      <c r="M3435" s="3"/>
      <c r="N3435" s="3">
        <v>0</v>
      </c>
      <c r="O3435" s="3">
        <v>0.53</v>
      </c>
      <c r="P3435" s="3">
        <v>85444</v>
      </c>
      <c r="Q3435" s="1">
        <v>45078</v>
      </c>
      <c r="R3435" t="s">
        <v>637</v>
      </c>
    </row>
    <row r="3436" spans="1:18" x14ac:dyDescent="0.25">
      <c r="A3436" t="s">
        <v>1740</v>
      </c>
      <c r="B3436" t="s">
        <v>1305</v>
      </c>
      <c r="C3436" s="3">
        <v>2886515</v>
      </c>
      <c r="D3436" s="3">
        <v>0</v>
      </c>
      <c r="E3436" s="3">
        <v>1735497.13</v>
      </c>
      <c r="F3436" s="3" t="s">
        <v>72</v>
      </c>
      <c r="G3436" s="3">
        <v>0</v>
      </c>
      <c r="H3436" s="3">
        <v>70801.97</v>
      </c>
      <c r="I3436" s="3">
        <v>9452.32</v>
      </c>
      <c r="J3436" s="3">
        <v>337.2</v>
      </c>
      <c r="K3436" s="3">
        <v>517.36</v>
      </c>
      <c r="L3436" s="3">
        <v>0</v>
      </c>
      <c r="M3436" s="3"/>
      <c r="N3436" s="3">
        <v>0</v>
      </c>
      <c r="O3436" s="3">
        <v>0.04</v>
      </c>
      <c r="P3436" s="3">
        <v>3201916</v>
      </c>
      <c r="Q3436" s="1">
        <v>45078</v>
      </c>
      <c r="R3436" t="s">
        <v>2467</v>
      </c>
    </row>
    <row r="3437" spans="1:18" x14ac:dyDescent="0.25">
      <c r="A3437" t="s">
        <v>1741</v>
      </c>
      <c r="B3437" t="s">
        <v>1177</v>
      </c>
      <c r="C3437" s="3">
        <v>58717</v>
      </c>
      <c r="D3437" s="3">
        <v>58717</v>
      </c>
      <c r="E3437" s="3">
        <v>0</v>
      </c>
      <c r="F3437" s="3">
        <v>0</v>
      </c>
      <c r="G3437" s="3">
        <v>0</v>
      </c>
      <c r="H3437" s="3">
        <v>70801.97</v>
      </c>
      <c r="I3437" s="3">
        <v>9463.1299999999992</v>
      </c>
      <c r="J3437" s="3">
        <v>339.6</v>
      </c>
      <c r="K3437" s="3">
        <v>518.04999999999995</v>
      </c>
      <c r="L3437" s="3">
        <v>0</v>
      </c>
      <c r="M3437" s="3"/>
      <c r="N3437" s="3">
        <v>2382.35</v>
      </c>
      <c r="O3437" s="3">
        <v>0.9</v>
      </c>
      <c r="P3437" s="3">
        <v>83506</v>
      </c>
      <c r="Q3437" s="1">
        <v>45078</v>
      </c>
      <c r="R3437" t="s">
        <v>2681</v>
      </c>
    </row>
    <row r="3438" spans="1:18" x14ac:dyDescent="0.25">
      <c r="A3438" t="s">
        <v>1742</v>
      </c>
      <c r="B3438" t="s">
        <v>33</v>
      </c>
      <c r="C3438" s="3">
        <v>101637</v>
      </c>
      <c r="D3438" s="3">
        <v>0</v>
      </c>
      <c r="E3438" s="3">
        <v>98538.49</v>
      </c>
      <c r="F3438" s="3">
        <v>16401.21</v>
      </c>
      <c r="G3438" s="3">
        <v>0</v>
      </c>
      <c r="H3438" s="3">
        <v>70801.97</v>
      </c>
      <c r="I3438" s="3">
        <v>9765.9500000000007</v>
      </c>
      <c r="J3438" s="3">
        <v>350.4</v>
      </c>
      <c r="K3438" s="3">
        <v>534.6</v>
      </c>
      <c r="L3438" s="3">
        <v>0</v>
      </c>
      <c r="M3438" s="3"/>
      <c r="N3438" s="3">
        <v>0</v>
      </c>
      <c r="O3438" s="3">
        <v>0.38</v>
      </c>
      <c r="P3438" s="3">
        <v>196393</v>
      </c>
      <c r="Q3438" s="1">
        <v>45078</v>
      </c>
      <c r="R3438" t="s">
        <v>33</v>
      </c>
    </row>
    <row r="3439" spans="1:18" x14ac:dyDescent="0.25">
      <c r="A3439" t="s">
        <v>1743</v>
      </c>
      <c r="B3439" t="s">
        <v>644</v>
      </c>
      <c r="C3439" s="3">
        <v>46518</v>
      </c>
      <c r="D3439" s="3">
        <v>46518</v>
      </c>
      <c r="E3439" s="3">
        <v>0</v>
      </c>
      <c r="F3439" s="3">
        <v>0</v>
      </c>
      <c r="G3439" s="3">
        <v>0</v>
      </c>
      <c r="H3439" s="3">
        <v>70801.97</v>
      </c>
      <c r="I3439" s="3">
        <v>9668.6200000000008</v>
      </c>
      <c r="J3439" s="3">
        <v>345.6</v>
      </c>
      <c r="K3439" s="3">
        <v>529.42999999999995</v>
      </c>
      <c r="L3439" s="3">
        <v>0</v>
      </c>
      <c r="M3439" s="3"/>
      <c r="N3439" s="3">
        <v>-4574.1099999999997</v>
      </c>
      <c r="O3439" s="3">
        <v>0.49</v>
      </c>
      <c r="P3439" s="3">
        <v>76772</v>
      </c>
      <c r="Q3439" s="1">
        <v>45078</v>
      </c>
      <c r="R3439" t="s">
        <v>2468</v>
      </c>
    </row>
    <row r="3440" spans="1:18" x14ac:dyDescent="0.25">
      <c r="A3440" t="s">
        <v>645</v>
      </c>
      <c r="B3440" t="s">
        <v>1306</v>
      </c>
      <c r="C3440" s="3">
        <v>2877343</v>
      </c>
      <c r="D3440" s="3">
        <v>0</v>
      </c>
      <c r="E3440" s="3">
        <v>1731278.54</v>
      </c>
      <c r="F3440" s="3" t="s">
        <v>72</v>
      </c>
      <c r="G3440" s="3">
        <v>0</v>
      </c>
      <c r="H3440" s="3">
        <v>70801.97</v>
      </c>
      <c r="I3440" s="3">
        <v>9765.9500000000007</v>
      </c>
      <c r="J3440" s="3">
        <v>350.4</v>
      </c>
      <c r="K3440" s="3">
        <v>534.6</v>
      </c>
      <c r="L3440" s="3">
        <v>0</v>
      </c>
      <c r="M3440" s="3"/>
      <c r="N3440" s="3">
        <v>0</v>
      </c>
      <c r="O3440" s="3">
        <v>0.48</v>
      </c>
      <c r="P3440" s="3">
        <v>3192519</v>
      </c>
      <c r="Q3440" s="1">
        <v>45078</v>
      </c>
      <c r="R3440" t="s">
        <v>2469</v>
      </c>
    </row>
    <row r="3441" spans="1:18" x14ac:dyDescent="0.25">
      <c r="A3441" t="s">
        <v>647</v>
      </c>
      <c r="B3441" t="s">
        <v>648</v>
      </c>
      <c r="C3441" s="3">
        <v>46610</v>
      </c>
      <c r="D3441" s="3">
        <v>46610</v>
      </c>
      <c r="E3441" s="3">
        <v>0</v>
      </c>
      <c r="F3441" s="3">
        <v>0</v>
      </c>
      <c r="G3441" s="3">
        <v>0</v>
      </c>
      <c r="H3441" s="3">
        <v>70801.97</v>
      </c>
      <c r="I3441" s="3">
        <v>9765.9500000000007</v>
      </c>
      <c r="J3441" s="3">
        <v>350.4</v>
      </c>
      <c r="K3441" s="3">
        <v>534.6</v>
      </c>
      <c r="L3441" s="3">
        <v>0</v>
      </c>
      <c r="M3441" s="3"/>
      <c r="N3441" s="3">
        <v>-4579.54</v>
      </c>
      <c r="O3441" s="3">
        <v>0.62</v>
      </c>
      <c r="P3441" s="3">
        <v>76874</v>
      </c>
      <c r="Q3441" s="1">
        <v>45078</v>
      </c>
      <c r="R3441" t="s">
        <v>2470</v>
      </c>
    </row>
    <row r="3442" spans="1:18" x14ac:dyDescent="0.25">
      <c r="A3442" t="s">
        <v>1746</v>
      </c>
      <c r="B3442" t="s">
        <v>650</v>
      </c>
      <c r="C3442" s="3">
        <v>68967</v>
      </c>
      <c r="D3442" s="3">
        <v>77967</v>
      </c>
      <c r="E3442" s="3">
        <v>0</v>
      </c>
      <c r="F3442" s="3">
        <v>0</v>
      </c>
      <c r="G3442" s="3">
        <v>16569.12</v>
      </c>
      <c r="H3442" s="3">
        <v>70801.97</v>
      </c>
      <c r="I3442" s="3">
        <v>9765.9500000000007</v>
      </c>
      <c r="J3442" s="3">
        <v>0</v>
      </c>
      <c r="K3442" s="3">
        <v>534.6</v>
      </c>
      <c r="L3442" s="3">
        <v>0</v>
      </c>
      <c r="M3442" s="3"/>
      <c r="N3442" s="3">
        <v>36420.46</v>
      </c>
      <c r="O3442" s="3">
        <v>0.14000000000000001</v>
      </c>
      <c r="P3442" s="3">
        <v>100954</v>
      </c>
      <c r="Q3442" s="1">
        <v>45078</v>
      </c>
      <c r="R3442" t="s">
        <v>2471</v>
      </c>
    </row>
    <row r="3443" spans="1:18" x14ac:dyDescent="0.25">
      <c r="A3443" t="s">
        <v>651</v>
      </c>
      <c r="B3443" t="s">
        <v>652</v>
      </c>
      <c r="C3443" s="3">
        <v>57267</v>
      </c>
      <c r="D3443" s="3">
        <v>57267</v>
      </c>
      <c r="E3443" s="3">
        <v>0</v>
      </c>
      <c r="F3443" s="3">
        <v>0</v>
      </c>
      <c r="G3443" s="3">
        <v>0</v>
      </c>
      <c r="H3443" s="3">
        <v>70801.97</v>
      </c>
      <c r="I3443" s="3">
        <v>9765.9500000000007</v>
      </c>
      <c r="J3443" s="3">
        <v>0</v>
      </c>
      <c r="K3443" s="3">
        <v>534.6</v>
      </c>
      <c r="L3443" s="3">
        <v>11006.68</v>
      </c>
      <c r="M3443" s="3"/>
      <c r="N3443" s="3">
        <v>-4579.54</v>
      </c>
      <c r="O3443" s="3">
        <v>0.34</v>
      </c>
      <c r="P3443" s="3">
        <v>87530</v>
      </c>
      <c r="Q3443" s="1">
        <v>45078</v>
      </c>
      <c r="R3443" t="s">
        <v>2472</v>
      </c>
    </row>
    <row r="3444" spans="1:18" x14ac:dyDescent="0.25">
      <c r="A3444" t="s">
        <v>1748</v>
      </c>
      <c r="B3444" t="s">
        <v>1993</v>
      </c>
      <c r="C3444" s="3">
        <v>46610</v>
      </c>
      <c r="D3444" s="3">
        <v>46610</v>
      </c>
      <c r="E3444" s="3">
        <v>0</v>
      </c>
      <c r="F3444" s="3">
        <v>0</v>
      </c>
      <c r="G3444" s="3">
        <v>0</v>
      </c>
      <c r="H3444" s="3">
        <v>70801.97</v>
      </c>
      <c r="I3444" s="3">
        <v>9765.9500000000007</v>
      </c>
      <c r="J3444" s="3">
        <v>350.4</v>
      </c>
      <c r="K3444" s="3">
        <v>534.6</v>
      </c>
      <c r="L3444" s="3">
        <v>0</v>
      </c>
      <c r="M3444" s="3"/>
      <c r="N3444" s="3">
        <v>-4579.54</v>
      </c>
      <c r="O3444" s="3">
        <v>0.62</v>
      </c>
      <c r="P3444" s="3">
        <v>76874</v>
      </c>
      <c r="Q3444" s="1">
        <v>45078</v>
      </c>
      <c r="R3444" t="s">
        <v>29</v>
      </c>
    </row>
    <row r="3445" spans="1:18" x14ac:dyDescent="0.25">
      <c r="A3445" t="s">
        <v>1749</v>
      </c>
      <c r="B3445" t="s">
        <v>1993</v>
      </c>
      <c r="C3445" s="3">
        <v>46680</v>
      </c>
      <c r="D3445" s="3">
        <v>46680</v>
      </c>
      <c r="E3445" s="3">
        <v>0</v>
      </c>
      <c r="F3445" s="3">
        <v>0</v>
      </c>
      <c r="G3445" s="3">
        <v>0</v>
      </c>
      <c r="H3445" s="3">
        <v>70801.97</v>
      </c>
      <c r="I3445" s="3">
        <v>9841.66</v>
      </c>
      <c r="J3445" s="3">
        <v>351.6</v>
      </c>
      <c r="K3445" s="3">
        <v>538.74</v>
      </c>
      <c r="L3445" s="3">
        <v>0</v>
      </c>
      <c r="M3445" s="3"/>
      <c r="N3445" s="3">
        <v>-4583.76</v>
      </c>
      <c r="O3445" s="3">
        <v>0.79</v>
      </c>
      <c r="P3445" s="3">
        <v>76951</v>
      </c>
      <c r="Q3445" s="1">
        <v>45078</v>
      </c>
      <c r="R3445" t="s">
        <v>29</v>
      </c>
    </row>
    <row r="3446" spans="1:18" x14ac:dyDescent="0.25">
      <c r="A3446" t="s">
        <v>1750</v>
      </c>
      <c r="B3446" t="s">
        <v>500</v>
      </c>
      <c r="C3446" s="3">
        <v>53926</v>
      </c>
      <c r="D3446" s="3">
        <v>0</v>
      </c>
      <c r="E3446" s="3">
        <v>53926</v>
      </c>
      <c r="F3446" s="3">
        <v>7280.01</v>
      </c>
      <c r="G3446" s="3">
        <v>0</v>
      </c>
      <c r="H3446" s="3">
        <v>70801.97</v>
      </c>
      <c r="I3446" s="3">
        <v>12502.15</v>
      </c>
      <c r="J3446" s="3">
        <v>448.8</v>
      </c>
      <c r="K3446" s="3">
        <v>684.63</v>
      </c>
      <c r="L3446" s="3">
        <v>0</v>
      </c>
      <c r="M3446" s="3"/>
      <c r="N3446" s="3">
        <v>0</v>
      </c>
      <c r="O3446" s="3">
        <v>0.44</v>
      </c>
      <c r="P3446" s="3">
        <v>145644</v>
      </c>
      <c r="Q3446" s="1">
        <v>45078</v>
      </c>
      <c r="R3446" t="s">
        <v>500</v>
      </c>
    </row>
    <row r="3447" spans="1:18" x14ac:dyDescent="0.25">
      <c r="A3447" t="s">
        <v>1751</v>
      </c>
      <c r="B3447" t="s">
        <v>657</v>
      </c>
      <c r="C3447" s="3">
        <v>1338252</v>
      </c>
      <c r="D3447" s="3">
        <v>0</v>
      </c>
      <c r="E3447" s="3">
        <v>848388.47</v>
      </c>
      <c r="F3447" s="3">
        <v>604395.97</v>
      </c>
      <c r="G3447" s="3">
        <v>0</v>
      </c>
      <c r="H3447" s="3">
        <v>70801.97</v>
      </c>
      <c r="I3447" s="3">
        <v>15746.65</v>
      </c>
      <c r="J3447" s="3">
        <v>562.79999999999995</v>
      </c>
      <c r="K3447" s="3">
        <v>862.26</v>
      </c>
      <c r="L3447" s="3">
        <v>0</v>
      </c>
      <c r="M3447" s="3"/>
      <c r="N3447" s="3">
        <v>0</v>
      </c>
      <c r="O3447" s="3">
        <v>0.88</v>
      </c>
      <c r="P3447" s="3">
        <v>1540759</v>
      </c>
      <c r="Q3447" s="1">
        <v>45078</v>
      </c>
      <c r="R3447" t="s">
        <v>657</v>
      </c>
    </row>
    <row r="3448" spans="1:18" x14ac:dyDescent="0.25">
      <c r="A3448" t="s">
        <v>1752</v>
      </c>
      <c r="B3448" t="s">
        <v>500</v>
      </c>
      <c r="C3448" s="3">
        <v>54022</v>
      </c>
      <c r="D3448" s="3">
        <v>0</v>
      </c>
      <c r="E3448" s="3">
        <v>54022</v>
      </c>
      <c r="F3448" s="3">
        <v>7292.97</v>
      </c>
      <c r="G3448" s="3">
        <v>0</v>
      </c>
      <c r="H3448" s="3">
        <v>70801.97</v>
      </c>
      <c r="I3448" s="3">
        <v>12599.49</v>
      </c>
      <c r="J3448" s="3">
        <v>451.2</v>
      </c>
      <c r="K3448" s="3">
        <v>689.81</v>
      </c>
      <c r="L3448" s="3">
        <v>0</v>
      </c>
      <c r="M3448" s="3"/>
      <c r="N3448" s="3">
        <v>0</v>
      </c>
      <c r="O3448" s="3">
        <v>0.56000000000000005</v>
      </c>
      <c r="P3448" s="3">
        <v>145858</v>
      </c>
      <c r="Q3448" s="1">
        <v>45078</v>
      </c>
      <c r="R3448" t="s">
        <v>500</v>
      </c>
    </row>
    <row r="3449" spans="1:18" x14ac:dyDescent="0.25">
      <c r="A3449" t="s">
        <v>1753</v>
      </c>
      <c r="B3449" t="s">
        <v>660</v>
      </c>
      <c r="C3449" s="3">
        <v>46315</v>
      </c>
      <c r="D3449" s="3">
        <v>46315</v>
      </c>
      <c r="E3449" s="3">
        <v>0</v>
      </c>
      <c r="F3449" s="3">
        <v>0</v>
      </c>
      <c r="G3449" s="3">
        <v>0</v>
      </c>
      <c r="H3449" s="3">
        <v>70801.97</v>
      </c>
      <c r="I3449" s="3">
        <v>9452.32</v>
      </c>
      <c r="J3449" s="3">
        <v>337.2</v>
      </c>
      <c r="K3449" s="3">
        <v>517.36</v>
      </c>
      <c r="L3449" s="3">
        <v>0</v>
      </c>
      <c r="M3449" s="3"/>
      <c r="N3449" s="3">
        <v>-4561.4399999999996</v>
      </c>
      <c r="O3449" s="3">
        <v>0.59</v>
      </c>
      <c r="P3449" s="3">
        <v>76548</v>
      </c>
      <c r="Q3449" s="1">
        <v>45078</v>
      </c>
      <c r="R3449" t="s">
        <v>2473</v>
      </c>
    </row>
    <row r="3450" spans="1:18" x14ac:dyDescent="0.25">
      <c r="A3450" t="s">
        <v>1754</v>
      </c>
      <c r="B3450" t="s">
        <v>33</v>
      </c>
      <c r="C3450" s="3">
        <v>101098</v>
      </c>
      <c r="D3450" s="3">
        <v>0</v>
      </c>
      <c r="E3450" s="3">
        <v>98013.55</v>
      </c>
      <c r="F3450" s="3">
        <v>16316.28</v>
      </c>
      <c r="G3450" s="3">
        <v>0</v>
      </c>
      <c r="H3450" s="3">
        <v>70801.97</v>
      </c>
      <c r="I3450" s="3">
        <v>9452.32</v>
      </c>
      <c r="J3450" s="3">
        <v>337.2</v>
      </c>
      <c r="K3450" s="3">
        <v>517.36</v>
      </c>
      <c r="L3450" s="3">
        <v>0</v>
      </c>
      <c r="M3450" s="3"/>
      <c r="N3450" s="3">
        <v>0</v>
      </c>
      <c r="O3450" s="3">
        <v>0.32</v>
      </c>
      <c r="P3450" s="3">
        <v>195439</v>
      </c>
      <c r="Q3450" s="1">
        <v>45078</v>
      </c>
      <c r="R3450" t="s">
        <v>33</v>
      </c>
    </row>
    <row r="3451" spans="1:18" x14ac:dyDescent="0.25">
      <c r="A3451" t="s">
        <v>1755</v>
      </c>
      <c r="B3451" t="s">
        <v>663</v>
      </c>
      <c r="C3451" s="3">
        <v>53240</v>
      </c>
      <c r="D3451" s="3">
        <v>53240</v>
      </c>
      <c r="E3451" s="3">
        <v>0</v>
      </c>
      <c r="F3451" s="3">
        <v>0</v>
      </c>
      <c r="G3451" s="3">
        <v>0</v>
      </c>
      <c r="H3451" s="3">
        <v>70801.97</v>
      </c>
      <c r="I3451" s="3">
        <v>9430.69</v>
      </c>
      <c r="J3451" s="3">
        <v>337.2</v>
      </c>
      <c r="K3451" s="3">
        <v>516.32000000000005</v>
      </c>
      <c r="L3451" s="3">
        <v>0</v>
      </c>
      <c r="M3451" s="3"/>
      <c r="N3451" s="3">
        <v>9926.73</v>
      </c>
      <c r="O3451" s="3">
        <v>0.09</v>
      </c>
      <c r="P3451" s="3">
        <v>91013</v>
      </c>
      <c r="Q3451" s="1">
        <v>45078</v>
      </c>
      <c r="R3451" t="s">
        <v>2474</v>
      </c>
    </row>
    <row r="3452" spans="1:18" x14ac:dyDescent="0.25">
      <c r="A3452" t="s">
        <v>1756</v>
      </c>
      <c r="B3452" t="s">
        <v>1298</v>
      </c>
      <c r="C3452" s="3">
        <v>1352238</v>
      </c>
      <c r="D3452" s="3">
        <v>0</v>
      </c>
      <c r="E3452" s="3">
        <v>905907.93</v>
      </c>
      <c r="F3452" s="3" t="s">
        <v>72</v>
      </c>
      <c r="G3452" s="3">
        <v>0</v>
      </c>
      <c r="H3452" s="3">
        <v>70801.97</v>
      </c>
      <c r="I3452" s="3">
        <v>9441.5</v>
      </c>
      <c r="J3452" s="3">
        <v>337.2</v>
      </c>
      <c r="K3452" s="3">
        <v>516.66999999999996</v>
      </c>
      <c r="L3452" s="3">
        <v>0</v>
      </c>
      <c r="M3452" s="3"/>
      <c r="N3452" s="3">
        <v>0</v>
      </c>
      <c r="O3452" s="3">
        <v>0.09</v>
      </c>
      <c r="P3452" s="3">
        <v>1555633</v>
      </c>
      <c r="Q3452" s="1">
        <v>45078</v>
      </c>
      <c r="R3452" t="s">
        <v>2453</v>
      </c>
    </row>
    <row r="3453" spans="1:18" x14ac:dyDescent="0.25">
      <c r="A3453" t="s">
        <v>1757</v>
      </c>
      <c r="B3453" t="s">
        <v>1239</v>
      </c>
      <c r="C3453" s="3">
        <v>1039863</v>
      </c>
      <c r="D3453" s="3">
        <v>0</v>
      </c>
      <c r="E3453" s="3">
        <v>736609.88</v>
      </c>
      <c r="F3453" s="3">
        <v>402695.45</v>
      </c>
      <c r="G3453" s="3">
        <v>0</v>
      </c>
      <c r="H3453" s="3">
        <v>70801.97</v>
      </c>
      <c r="I3453" s="3">
        <v>12610.3</v>
      </c>
      <c r="J3453" s="3">
        <v>501.2</v>
      </c>
      <c r="K3453" s="3">
        <v>690.15</v>
      </c>
      <c r="L3453" s="3">
        <v>0</v>
      </c>
      <c r="M3453" s="3"/>
      <c r="N3453" s="3">
        <v>0</v>
      </c>
      <c r="O3453" s="3">
        <v>0.05</v>
      </c>
      <c r="P3453" s="3">
        <v>1223909</v>
      </c>
      <c r="Q3453" s="1">
        <v>45078</v>
      </c>
      <c r="R3453" t="s">
        <v>2278</v>
      </c>
    </row>
    <row r="3454" spans="1:18" x14ac:dyDescent="0.25">
      <c r="A3454" t="s">
        <v>1758</v>
      </c>
      <c r="B3454" t="s">
        <v>667</v>
      </c>
      <c r="C3454" s="3">
        <v>1024528</v>
      </c>
      <c r="D3454" s="3">
        <v>0</v>
      </c>
      <c r="E3454" s="3">
        <v>747062.23</v>
      </c>
      <c r="F3454" s="3" t="s">
        <v>72</v>
      </c>
      <c r="G3454" s="3">
        <v>0</v>
      </c>
      <c r="H3454" s="3">
        <v>70801.97</v>
      </c>
      <c r="I3454" s="3">
        <v>12599.49</v>
      </c>
      <c r="J3454" s="3">
        <v>451.2</v>
      </c>
      <c r="K3454" s="3">
        <v>689.81</v>
      </c>
      <c r="L3454" s="3">
        <v>0</v>
      </c>
      <c r="M3454" s="3"/>
      <c r="N3454" s="3">
        <v>0</v>
      </c>
      <c r="O3454" s="3">
        <v>0.13</v>
      </c>
      <c r="P3454" s="3">
        <v>1209924</v>
      </c>
      <c r="Q3454" s="1">
        <v>45078</v>
      </c>
      <c r="R3454" t="s">
        <v>667</v>
      </c>
    </row>
    <row r="3455" spans="1:18" x14ac:dyDescent="0.25">
      <c r="A3455" t="s">
        <v>1759</v>
      </c>
      <c r="B3455" t="s">
        <v>33</v>
      </c>
      <c r="C3455" s="3">
        <v>106480</v>
      </c>
      <c r="D3455" s="3">
        <v>0</v>
      </c>
      <c r="E3455" s="3">
        <v>103256.85</v>
      </c>
      <c r="F3455" s="3">
        <v>17162.82</v>
      </c>
      <c r="G3455" s="3">
        <v>0</v>
      </c>
      <c r="H3455" s="3">
        <v>70801.97</v>
      </c>
      <c r="I3455" s="3">
        <v>12599.49</v>
      </c>
      <c r="J3455" s="3">
        <v>451.2</v>
      </c>
      <c r="K3455" s="3">
        <v>689.81</v>
      </c>
      <c r="L3455" s="3">
        <v>0</v>
      </c>
      <c r="M3455" s="3"/>
      <c r="N3455" s="3">
        <v>0</v>
      </c>
      <c r="O3455" s="3">
        <v>0.86</v>
      </c>
      <c r="P3455" s="3">
        <v>204963</v>
      </c>
      <c r="Q3455" s="1">
        <v>45078</v>
      </c>
      <c r="R3455" t="s">
        <v>33</v>
      </c>
    </row>
    <row r="3456" spans="1:18" x14ac:dyDescent="0.25">
      <c r="A3456" t="s">
        <v>1760</v>
      </c>
      <c r="B3456" t="s">
        <v>670</v>
      </c>
      <c r="C3456" s="3">
        <v>70457</v>
      </c>
      <c r="D3456" s="3">
        <v>70469.119999999995</v>
      </c>
      <c r="E3456" s="3">
        <v>0</v>
      </c>
      <c r="F3456" s="3">
        <v>0</v>
      </c>
      <c r="G3456" s="3">
        <v>12.12</v>
      </c>
      <c r="H3456" s="3">
        <v>70801.97</v>
      </c>
      <c r="I3456" s="3">
        <v>12599.49</v>
      </c>
      <c r="J3456" s="3">
        <v>0</v>
      </c>
      <c r="K3456" s="3">
        <v>689.81</v>
      </c>
      <c r="L3456" s="3">
        <v>14075.21</v>
      </c>
      <c r="M3456" s="3"/>
      <c r="N3456" s="3">
        <v>-4742</v>
      </c>
      <c r="O3456" s="3">
        <v>0.64</v>
      </c>
      <c r="P3456" s="3">
        <v>93413</v>
      </c>
      <c r="Q3456" s="1">
        <v>45078</v>
      </c>
      <c r="R3456" t="s">
        <v>2475</v>
      </c>
    </row>
    <row r="3457" spans="1:18" x14ac:dyDescent="0.25">
      <c r="A3457" t="s">
        <v>1761</v>
      </c>
      <c r="B3457" t="s">
        <v>2154</v>
      </c>
      <c r="C3457" s="3">
        <v>49263</v>
      </c>
      <c r="D3457" s="3">
        <v>50085</v>
      </c>
      <c r="E3457" s="3">
        <v>0</v>
      </c>
      <c r="F3457" s="3">
        <v>822</v>
      </c>
      <c r="G3457" s="3">
        <v>822</v>
      </c>
      <c r="H3457" s="3">
        <v>70801.97</v>
      </c>
      <c r="I3457" s="3">
        <v>12599.49</v>
      </c>
      <c r="J3457" s="3">
        <v>451.2</v>
      </c>
      <c r="K3457" s="3">
        <v>689.81</v>
      </c>
      <c r="L3457" s="3">
        <v>0</v>
      </c>
      <c r="M3457" s="3"/>
      <c r="N3457" s="3">
        <v>0</v>
      </c>
      <c r="O3457" s="3">
        <v>0.53</v>
      </c>
      <c r="P3457" s="3">
        <v>84543</v>
      </c>
      <c r="Q3457" s="1">
        <v>45078</v>
      </c>
      <c r="R3457" t="s">
        <v>2476</v>
      </c>
    </row>
    <row r="3458" spans="1:18" x14ac:dyDescent="0.25">
      <c r="A3458" t="s">
        <v>1762</v>
      </c>
      <c r="B3458" t="s">
        <v>1063</v>
      </c>
      <c r="C3458" s="3">
        <v>54808</v>
      </c>
      <c r="D3458" s="3">
        <v>55665.14</v>
      </c>
      <c r="E3458" s="3">
        <v>0</v>
      </c>
      <c r="F3458" s="3">
        <v>7292.88</v>
      </c>
      <c r="G3458" s="3">
        <v>857.14</v>
      </c>
      <c r="H3458" s="3">
        <v>70801.97</v>
      </c>
      <c r="I3458" s="3">
        <v>12599.49</v>
      </c>
      <c r="J3458" s="3">
        <v>451.2</v>
      </c>
      <c r="K3458" s="3">
        <v>689.81</v>
      </c>
      <c r="L3458" s="3">
        <v>0</v>
      </c>
      <c r="M3458" s="3"/>
      <c r="N3458" s="3">
        <v>0</v>
      </c>
      <c r="O3458" s="3">
        <v>0.79</v>
      </c>
      <c r="P3458" s="3">
        <v>90979</v>
      </c>
      <c r="Q3458" s="1">
        <v>45078</v>
      </c>
      <c r="R3458" t="s">
        <v>83</v>
      </c>
    </row>
    <row r="3459" spans="1:18" x14ac:dyDescent="0.25">
      <c r="A3459" t="s">
        <v>1763</v>
      </c>
      <c r="B3459" t="s">
        <v>675</v>
      </c>
      <c r="C3459" s="3">
        <v>55449</v>
      </c>
      <c r="D3459" s="3">
        <v>56000</v>
      </c>
      <c r="E3459" s="3">
        <v>0</v>
      </c>
      <c r="F3459" s="3">
        <v>0</v>
      </c>
      <c r="G3459" s="3">
        <v>551</v>
      </c>
      <c r="H3459" s="3">
        <v>70801.97</v>
      </c>
      <c r="I3459" s="3">
        <v>12642.75</v>
      </c>
      <c r="J3459" s="3">
        <v>0</v>
      </c>
      <c r="K3459" s="3">
        <v>691.88</v>
      </c>
      <c r="L3459" s="3">
        <v>0</v>
      </c>
      <c r="M3459" s="3"/>
      <c r="N3459" s="3">
        <v>15756.38</v>
      </c>
      <c r="O3459" s="3">
        <v>0.02</v>
      </c>
      <c r="P3459" s="3">
        <v>99342</v>
      </c>
      <c r="Q3459" s="1">
        <v>45078</v>
      </c>
      <c r="R3459" t="s">
        <v>2477</v>
      </c>
    </row>
    <row r="3460" spans="1:18" x14ac:dyDescent="0.25">
      <c r="A3460" t="s">
        <v>2155</v>
      </c>
      <c r="B3460" t="s">
        <v>1308</v>
      </c>
      <c r="C3460" s="3">
        <v>2543021</v>
      </c>
      <c r="D3460" s="3">
        <v>0</v>
      </c>
      <c r="E3460" s="3">
        <v>1542806.65</v>
      </c>
      <c r="F3460" s="3" t="s">
        <v>72</v>
      </c>
      <c r="G3460" s="3">
        <v>0</v>
      </c>
      <c r="H3460" s="3">
        <v>70801.97</v>
      </c>
      <c r="I3460" s="3">
        <v>7332.58</v>
      </c>
      <c r="J3460" s="3">
        <v>264</v>
      </c>
      <c r="K3460" s="3">
        <v>401.47</v>
      </c>
      <c r="L3460" s="3">
        <v>0</v>
      </c>
      <c r="M3460" s="3"/>
      <c r="N3460" s="3">
        <v>0</v>
      </c>
      <c r="O3460" s="3">
        <v>0.08</v>
      </c>
      <c r="P3460" s="3">
        <v>2830100</v>
      </c>
      <c r="Q3460" s="1">
        <v>45078</v>
      </c>
      <c r="R3460" t="s">
        <v>2478</v>
      </c>
    </row>
    <row r="3461" spans="1:18" x14ac:dyDescent="0.25">
      <c r="A3461" t="s">
        <v>678</v>
      </c>
      <c r="B3461" t="s">
        <v>2157</v>
      </c>
      <c r="C3461" s="3">
        <v>43976</v>
      </c>
      <c r="D3461" s="3">
        <v>43976</v>
      </c>
      <c r="E3461" s="3">
        <v>0</v>
      </c>
      <c r="F3461" s="3">
        <v>0</v>
      </c>
      <c r="G3461" s="3">
        <v>0</v>
      </c>
      <c r="H3461" s="3">
        <v>70801.97</v>
      </c>
      <c r="I3461" s="3">
        <v>6954.05</v>
      </c>
      <c r="J3461" s="3">
        <v>249.6</v>
      </c>
      <c r="K3461" s="3">
        <v>380.77</v>
      </c>
      <c r="L3461" s="3">
        <v>0</v>
      </c>
      <c r="M3461" s="3"/>
      <c r="N3461" s="3">
        <v>-4419.08</v>
      </c>
      <c r="O3461" s="3">
        <v>0.69</v>
      </c>
      <c r="P3461" s="3">
        <v>73968</v>
      </c>
      <c r="Q3461" s="1">
        <v>45078</v>
      </c>
      <c r="R3461" t="s">
        <v>2479</v>
      </c>
    </row>
    <row r="3462" spans="1:18" x14ac:dyDescent="0.25">
      <c r="A3462" t="s">
        <v>1179</v>
      </c>
      <c r="B3462" t="s">
        <v>681</v>
      </c>
      <c r="C3462" s="3">
        <v>48195</v>
      </c>
      <c r="D3462" s="3">
        <v>0</v>
      </c>
      <c r="E3462" s="3">
        <v>48195</v>
      </c>
      <c r="F3462" s="3">
        <v>6506.33</v>
      </c>
      <c r="G3462" s="3">
        <v>0</v>
      </c>
      <c r="H3462" s="3">
        <v>70801.97</v>
      </c>
      <c r="I3462" s="3">
        <v>6737.75</v>
      </c>
      <c r="J3462" s="3">
        <v>241.2</v>
      </c>
      <c r="K3462" s="3">
        <v>369.05</v>
      </c>
      <c r="L3462" s="3">
        <v>0</v>
      </c>
      <c r="M3462" s="3"/>
      <c r="N3462" s="3">
        <v>0</v>
      </c>
      <c r="O3462" s="3">
        <v>0.7</v>
      </c>
      <c r="P3462" s="3">
        <v>132852</v>
      </c>
      <c r="Q3462" s="1">
        <v>45078</v>
      </c>
      <c r="R3462" t="s">
        <v>681</v>
      </c>
    </row>
    <row r="3463" spans="1:18" x14ac:dyDescent="0.25">
      <c r="A3463" t="s">
        <v>2159</v>
      </c>
      <c r="B3463" t="s">
        <v>1309</v>
      </c>
      <c r="C3463" s="3">
        <v>2667156</v>
      </c>
      <c r="D3463" s="3">
        <v>0</v>
      </c>
      <c r="E3463" s="3">
        <v>1609334.41</v>
      </c>
      <c r="F3463" s="3" t="s">
        <v>72</v>
      </c>
      <c r="G3463" s="3">
        <v>0</v>
      </c>
      <c r="H3463" s="3">
        <v>70801.97</v>
      </c>
      <c r="I3463" s="3">
        <v>6845.9</v>
      </c>
      <c r="J3463" s="3">
        <v>244.8</v>
      </c>
      <c r="K3463" s="3">
        <v>374.57</v>
      </c>
      <c r="L3463" s="3">
        <v>0</v>
      </c>
      <c r="M3463" s="3"/>
      <c r="N3463" s="3">
        <v>0</v>
      </c>
      <c r="O3463" s="3">
        <v>0.61</v>
      </c>
      <c r="P3463" s="3">
        <v>2962684</v>
      </c>
      <c r="Q3463" s="1">
        <v>45078</v>
      </c>
      <c r="R3463" t="s">
        <v>2480</v>
      </c>
    </row>
    <row r="3464" spans="1:18" x14ac:dyDescent="0.25">
      <c r="A3464" t="s">
        <v>2160</v>
      </c>
      <c r="B3464" t="s">
        <v>685</v>
      </c>
      <c r="C3464" s="3">
        <v>358851</v>
      </c>
      <c r="D3464" s="3">
        <v>0</v>
      </c>
      <c r="E3464" s="3">
        <v>306722.03999999998</v>
      </c>
      <c r="F3464" s="3">
        <v>93536.44</v>
      </c>
      <c r="G3464" s="3">
        <v>0</v>
      </c>
      <c r="H3464" s="3">
        <v>70801.97</v>
      </c>
      <c r="I3464" s="3">
        <v>6694.49</v>
      </c>
      <c r="J3464" s="3">
        <v>240</v>
      </c>
      <c r="K3464" s="3">
        <v>366.29</v>
      </c>
      <c r="L3464" s="3">
        <v>0</v>
      </c>
      <c r="M3464" s="3"/>
      <c r="N3464" s="3">
        <v>0</v>
      </c>
      <c r="O3464" s="3">
        <v>0.77</v>
      </c>
      <c r="P3464" s="3">
        <v>478362</v>
      </c>
      <c r="Q3464" s="1">
        <v>45078</v>
      </c>
      <c r="R3464" t="s">
        <v>685</v>
      </c>
    </row>
    <row r="3465" spans="1:18" x14ac:dyDescent="0.25">
      <c r="A3465" t="s">
        <v>1182</v>
      </c>
      <c r="B3465" t="s">
        <v>1183</v>
      </c>
      <c r="C3465" s="3">
        <v>44007</v>
      </c>
      <c r="D3465" s="3">
        <v>44741</v>
      </c>
      <c r="E3465" s="3">
        <v>0</v>
      </c>
      <c r="F3465" s="3">
        <v>734</v>
      </c>
      <c r="G3465" s="3">
        <v>734</v>
      </c>
      <c r="H3465" s="3">
        <v>70801.97</v>
      </c>
      <c r="I3465" s="3">
        <v>6986.5</v>
      </c>
      <c r="J3465" s="3">
        <v>250.8</v>
      </c>
      <c r="K3465" s="3">
        <v>382.5</v>
      </c>
      <c r="L3465" s="3">
        <v>0</v>
      </c>
      <c r="M3465" s="3"/>
      <c r="N3465" s="3">
        <v>0</v>
      </c>
      <c r="O3465" s="3">
        <v>0.23</v>
      </c>
      <c r="P3465" s="3">
        <v>78422</v>
      </c>
      <c r="Q3465" s="1">
        <v>45078</v>
      </c>
      <c r="R3465" t="s">
        <v>2481</v>
      </c>
    </row>
    <row r="3466" spans="1:18" x14ac:dyDescent="0.25">
      <c r="A3466" t="s">
        <v>2162</v>
      </c>
      <c r="B3466" t="s">
        <v>33</v>
      </c>
      <c r="C3466" s="3">
        <v>98459</v>
      </c>
      <c r="D3466" s="3">
        <v>0</v>
      </c>
      <c r="E3466" s="3">
        <v>95442.58</v>
      </c>
      <c r="F3466" s="3">
        <v>15901.17</v>
      </c>
      <c r="G3466" s="3">
        <v>0</v>
      </c>
      <c r="H3466" s="3">
        <v>70801.97</v>
      </c>
      <c r="I3466" s="3">
        <v>7905.77</v>
      </c>
      <c r="J3466" s="3">
        <v>284.39999999999998</v>
      </c>
      <c r="K3466" s="3">
        <v>432.85</v>
      </c>
      <c r="L3466" s="3">
        <v>0</v>
      </c>
      <c r="M3466" s="3"/>
      <c r="N3466" s="3">
        <v>0</v>
      </c>
      <c r="O3466" s="3">
        <v>0.26</v>
      </c>
      <c r="P3466" s="3">
        <v>190769</v>
      </c>
      <c r="Q3466" s="1">
        <v>45078</v>
      </c>
      <c r="R3466" t="s">
        <v>33</v>
      </c>
    </row>
    <row r="3467" spans="1:18" x14ac:dyDescent="0.25">
      <c r="A3467" t="s">
        <v>2163</v>
      </c>
      <c r="B3467" t="s">
        <v>690</v>
      </c>
      <c r="C3467" s="3">
        <v>916069</v>
      </c>
      <c r="D3467" s="3">
        <v>0</v>
      </c>
      <c r="E3467" s="3">
        <v>636777.82999999996</v>
      </c>
      <c r="F3467" s="3">
        <v>365256.18</v>
      </c>
      <c r="G3467" s="3">
        <v>0</v>
      </c>
      <c r="H3467" s="3">
        <v>70801.97</v>
      </c>
      <c r="I3467" s="3">
        <v>7008.13</v>
      </c>
      <c r="J3467" s="3">
        <v>250.8</v>
      </c>
      <c r="K3467" s="3">
        <v>383.53</v>
      </c>
      <c r="L3467" s="3">
        <v>0</v>
      </c>
      <c r="M3467" s="3"/>
      <c r="N3467" s="3">
        <v>0</v>
      </c>
      <c r="O3467" s="3">
        <v>0.56000000000000005</v>
      </c>
      <c r="P3467" s="3">
        <v>1080479</v>
      </c>
      <c r="Q3467" s="1">
        <v>45078</v>
      </c>
      <c r="R3467" t="s">
        <v>690</v>
      </c>
    </row>
    <row r="3468" spans="1:18" x14ac:dyDescent="0.25">
      <c r="A3468" t="s">
        <v>2164</v>
      </c>
      <c r="B3468" t="s">
        <v>2165</v>
      </c>
      <c r="C3468" s="3">
        <v>43874</v>
      </c>
      <c r="D3468" s="3">
        <v>43874</v>
      </c>
      <c r="E3468" s="3">
        <v>0</v>
      </c>
      <c r="F3468" s="3">
        <v>0</v>
      </c>
      <c r="G3468" s="3">
        <v>0</v>
      </c>
      <c r="H3468" s="3">
        <v>70801.97</v>
      </c>
      <c r="I3468" s="3">
        <v>6845.9</v>
      </c>
      <c r="J3468" s="3">
        <v>244.8</v>
      </c>
      <c r="K3468" s="3">
        <v>374.57</v>
      </c>
      <c r="L3468" s="3">
        <v>0</v>
      </c>
      <c r="M3468" s="3"/>
      <c r="N3468" s="3">
        <v>-4412.4399999999996</v>
      </c>
      <c r="O3468" s="3">
        <v>0.2</v>
      </c>
      <c r="P3468" s="3">
        <v>73855</v>
      </c>
      <c r="Q3468" s="1">
        <v>45078</v>
      </c>
      <c r="R3468" t="s">
        <v>2482</v>
      </c>
    </row>
    <row r="3469" spans="1:18" x14ac:dyDescent="0.25">
      <c r="A3469" t="s">
        <v>1767</v>
      </c>
      <c r="B3469" t="s">
        <v>694</v>
      </c>
      <c r="C3469" s="3">
        <v>44409</v>
      </c>
      <c r="D3469" s="3">
        <v>44409</v>
      </c>
      <c r="E3469" s="3">
        <v>0</v>
      </c>
      <c r="F3469" s="3">
        <v>0</v>
      </c>
      <c r="G3469" s="3">
        <v>0</v>
      </c>
      <c r="H3469" s="3">
        <v>70801.97</v>
      </c>
      <c r="I3469" s="3">
        <v>7711.1</v>
      </c>
      <c r="J3469" s="3">
        <v>0</v>
      </c>
      <c r="K3469" s="3">
        <v>422.16</v>
      </c>
      <c r="L3469" s="3">
        <v>0</v>
      </c>
      <c r="M3469" s="3"/>
      <c r="N3469" s="3">
        <v>3080.06</v>
      </c>
      <c r="O3469" s="3">
        <v>0.71</v>
      </c>
      <c r="P3469" s="3">
        <v>82016</v>
      </c>
      <c r="Q3469" s="1">
        <v>45078</v>
      </c>
      <c r="R3469" t="s">
        <v>2483</v>
      </c>
    </row>
    <row r="3470" spans="1:18" x14ac:dyDescent="0.25">
      <c r="A3470" t="s">
        <v>695</v>
      </c>
      <c r="B3470" t="s">
        <v>696</v>
      </c>
      <c r="C3470" s="3">
        <v>41638</v>
      </c>
      <c r="D3470" s="3">
        <v>45000</v>
      </c>
      <c r="E3470" s="3">
        <v>0</v>
      </c>
      <c r="F3470" s="3">
        <v>0</v>
      </c>
      <c r="G3470" s="3">
        <v>3362</v>
      </c>
      <c r="H3470" s="3">
        <v>70801.97</v>
      </c>
      <c r="I3470" s="3">
        <v>7073.02</v>
      </c>
      <c r="J3470" s="3">
        <v>0</v>
      </c>
      <c r="K3470" s="3">
        <v>385.95</v>
      </c>
      <c r="L3470" s="3">
        <v>0</v>
      </c>
      <c r="M3470" s="3"/>
      <c r="N3470" s="3">
        <v>-4424.51</v>
      </c>
      <c r="O3470" s="3">
        <v>0.56999999999999995</v>
      </c>
      <c r="P3470" s="3">
        <v>70475</v>
      </c>
      <c r="Q3470" s="1">
        <v>45078</v>
      </c>
      <c r="R3470" t="s">
        <v>2484</v>
      </c>
    </row>
    <row r="3471" spans="1:18" x14ac:dyDescent="0.25">
      <c r="A3471" t="s">
        <v>697</v>
      </c>
      <c r="B3471" t="s">
        <v>1185</v>
      </c>
      <c r="C3471" s="3">
        <v>97852</v>
      </c>
      <c r="D3471" s="3">
        <v>97852</v>
      </c>
      <c r="E3471" s="3">
        <v>0</v>
      </c>
      <c r="F3471" s="3">
        <v>0</v>
      </c>
      <c r="G3471" s="3">
        <v>0</v>
      </c>
      <c r="H3471" s="3">
        <v>70801.97</v>
      </c>
      <c r="I3471" s="3">
        <v>6694.49</v>
      </c>
      <c r="J3471" s="3">
        <v>240</v>
      </c>
      <c r="K3471" s="3">
        <v>366.29</v>
      </c>
      <c r="L3471" s="3">
        <v>0</v>
      </c>
      <c r="M3471" s="3"/>
      <c r="N3471" s="3">
        <v>0</v>
      </c>
      <c r="O3471" s="3">
        <v>0.25</v>
      </c>
      <c r="P3471" s="3">
        <v>78103</v>
      </c>
      <c r="Q3471" s="1">
        <v>45078</v>
      </c>
      <c r="R3471" t="s">
        <v>2485</v>
      </c>
    </row>
    <row r="3472" spans="1:18" x14ac:dyDescent="0.25">
      <c r="A3472" t="s">
        <v>699</v>
      </c>
      <c r="B3472" t="s">
        <v>1310</v>
      </c>
      <c r="C3472" s="3">
        <v>49970</v>
      </c>
      <c r="D3472" s="3">
        <v>50800</v>
      </c>
      <c r="E3472" s="3">
        <v>0</v>
      </c>
      <c r="F3472" s="3">
        <v>6545.7</v>
      </c>
      <c r="G3472" s="3">
        <v>830</v>
      </c>
      <c r="H3472" s="3">
        <v>70801.97</v>
      </c>
      <c r="I3472" s="3">
        <v>7029.76</v>
      </c>
      <c r="J3472" s="3">
        <v>253.2</v>
      </c>
      <c r="K3472" s="3">
        <v>384.91</v>
      </c>
      <c r="L3472" s="3">
        <v>0</v>
      </c>
      <c r="M3472" s="3"/>
      <c r="N3472" s="3">
        <v>0</v>
      </c>
      <c r="O3472" s="3">
        <v>0.46</v>
      </c>
      <c r="P3472" s="3">
        <v>84186</v>
      </c>
      <c r="Q3472" s="1">
        <v>45078</v>
      </c>
      <c r="R3472" t="s">
        <v>700</v>
      </c>
    </row>
    <row r="3473" spans="1:18" x14ac:dyDescent="0.25">
      <c r="A3473" t="s">
        <v>701</v>
      </c>
      <c r="B3473" t="s">
        <v>702</v>
      </c>
      <c r="C3473" s="3">
        <v>97528</v>
      </c>
      <c r="D3473" s="3">
        <v>97528</v>
      </c>
      <c r="E3473" s="3">
        <v>0</v>
      </c>
      <c r="F3473" s="3">
        <v>0</v>
      </c>
      <c r="G3473" s="3">
        <v>0</v>
      </c>
      <c r="H3473" s="3">
        <v>70801.97</v>
      </c>
      <c r="I3473" s="3">
        <v>8597.93</v>
      </c>
      <c r="J3473" s="3">
        <v>308.39999999999998</v>
      </c>
      <c r="K3473" s="3">
        <v>470.45</v>
      </c>
      <c r="L3473" s="3">
        <v>0</v>
      </c>
      <c r="M3473" s="3"/>
      <c r="N3473" s="3">
        <v>-4512.58</v>
      </c>
      <c r="O3473" s="3">
        <v>0.83</v>
      </c>
      <c r="P3473" s="3">
        <v>75667</v>
      </c>
      <c r="Q3473" s="1">
        <v>45078</v>
      </c>
      <c r="R3473" t="s">
        <v>2486</v>
      </c>
    </row>
    <row r="3474" spans="1:18" x14ac:dyDescent="0.25">
      <c r="A3474" t="s">
        <v>703</v>
      </c>
      <c r="B3474" t="s">
        <v>704</v>
      </c>
      <c r="C3474" s="3">
        <v>46378</v>
      </c>
      <c r="D3474" s="3">
        <v>46378</v>
      </c>
      <c r="E3474" s="3">
        <v>0</v>
      </c>
      <c r="F3474" s="3">
        <v>0</v>
      </c>
      <c r="G3474" s="3">
        <v>0</v>
      </c>
      <c r="H3474" s="3">
        <v>70801.97</v>
      </c>
      <c r="I3474" s="3">
        <v>9517.2099999999991</v>
      </c>
      <c r="J3474" s="3">
        <v>342</v>
      </c>
      <c r="K3474" s="3">
        <v>520.79999999999995</v>
      </c>
      <c r="L3474" s="3">
        <v>0</v>
      </c>
      <c r="M3474" s="3"/>
      <c r="N3474" s="3">
        <v>-4565.0600000000004</v>
      </c>
      <c r="O3474" s="3">
        <v>0.08</v>
      </c>
      <c r="P3474" s="3">
        <v>76617</v>
      </c>
      <c r="Q3474" s="1">
        <v>45078</v>
      </c>
      <c r="R3474" t="s">
        <v>2487</v>
      </c>
    </row>
    <row r="3475" spans="1:18" x14ac:dyDescent="0.25">
      <c r="A3475" t="s">
        <v>1774</v>
      </c>
      <c r="B3475" t="s">
        <v>1311</v>
      </c>
      <c r="C3475" s="3">
        <v>1496797</v>
      </c>
      <c r="D3475" s="3">
        <v>0</v>
      </c>
      <c r="E3475" s="3">
        <v>984789.78</v>
      </c>
      <c r="F3475" s="3" t="s">
        <v>72</v>
      </c>
      <c r="G3475" s="3">
        <v>0</v>
      </c>
      <c r="H3475" s="3">
        <v>70801.97</v>
      </c>
      <c r="I3475" s="3">
        <v>10923.16</v>
      </c>
      <c r="J3475" s="3">
        <v>391.2</v>
      </c>
      <c r="K3475" s="3">
        <v>598.05999999999995</v>
      </c>
      <c r="L3475" s="3">
        <v>0</v>
      </c>
      <c r="M3475" s="3"/>
      <c r="N3475" s="3">
        <v>0</v>
      </c>
      <c r="O3475" s="3">
        <v>0.99</v>
      </c>
      <c r="P3475" s="3">
        <v>1712459</v>
      </c>
      <c r="Q3475" s="1">
        <v>45078</v>
      </c>
      <c r="R3475" t="s">
        <v>2488</v>
      </c>
    </row>
    <row r="3476" spans="1:18" x14ac:dyDescent="0.25">
      <c r="A3476" t="s">
        <v>1775</v>
      </c>
      <c r="B3476" t="s">
        <v>2166</v>
      </c>
      <c r="C3476" s="3">
        <v>49445</v>
      </c>
      <c r="D3476" s="3">
        <v>49445</v>
      </c>
      <c r="E3476" s="3">
        <v>0</v>
      </c>
      <c r="F3476" s="3">
        <v>0</v>
      </c>
      <c r="G3476" s="3">
        <v>0</v>
      </c>
      <c r="H3476" s="3">
        <v>70801.97</v>
      </c>
      <c r="I3476" s="3">
        <v>12794.16</v>
      </c>
      <c r="J3476" s="3">
        <v>457.2</v>
      </c>
      <c r="K3476" s="3">
        <v>700.5</v>
      </c>
      <c r="L3476" s="3">
        <v>0</v>
      </c>
      <c r="M3476" s="3"/>
      <c r="N3476" s="3">
        <v>-4752.67</v>
      </c>
      <c r="O3476" s="3">
        <v>0.84</v>
      </c>
      <c r="P3476" s="3">
        <v>80002</v>
      </c>
      <c r="Q3476" s="1">
        <v>45078</v>
      </c>
      <c r="R3476" t="s">
        <v>2489</v>
      </c>
    </row>
    <row r="3477" spans="1:18" x14ac:dyDescent="0.25">
      <c r="A3477" t="s">
        <v>709</v>
      </c>
      <c r="B3477" t="s">
        <v>710</v>
      </c>
      <c r="C3477" s="3">
        <v>97484</v>
      </c>
      <c r="D3477" s="3">
        <v>0</v>
      </c>
      <c r="E3477" s="3">
        <v>93258.05</v>
      </c>
      <c r="F3477" s="3">
        <v>16815.79</v>
      </c>
      <c r="G3477" s="3">
        <v>0</v>
      </c>
      <c r="H3477" s="3">
        <v>70801.97</v>
      </c>
      <c r="I3477" s="3">
        <v>7375.84</v>
      </c>
      <c r="J3477" s="3">
        <v>265.2</v>
      </c>
      <c r="K3477" s="3">
        <v>403.88</v>
      </c>
      <c r="L3477" s="3">
        <v>0</v>
      </c>
      <c r="M3477" s="3"/>
      <c r="N3477" s="3">
        <v>0</v>
      </c>
      <c r="O3477" s="3">
        <v>0.27</v>
      </c>
      <c r="P3477" s="3">
        <v>188921</v>
      </c>
      <c r="Q3477" s="1">
        <v>45078</v>
      </c>
      <c r="R3477" t="s">
        <v>710</v>
      </c>
    </row>
    <row r="3478" spans="1:18" x14ac:dyDescent="0.25">
      <c r="A3478" t="s">
        <v>711</v>
      </c>
      <c r="B3478" t="s">
        <v>1312</v>
      </c>
      <c r="C3478" s="3">
        <v>2632533</v>
      </c>
      <c r="D3478" s="3">
        <v>0</v>
      </c>
      <c r="E3478" s="3">
        <v>1590339.4</v>
      </c>
      <c r="F3478" s="3" t="s">
        <v>72</v>
      </c>
      <c r="G3478" s="3">
        <v>0</v>
      </c>
      <c r="H3478" s="3">
        <v>70801.97</v>
      </c>
      <c r="I3478" s="3">
        <v>6802.64</v>
      </c>
      <c r="J3478" s="3">
        <v>243.6</v>
      </c>
      <c r="K3478" s="3">
        <v>372.5</v>
      </c>
      <c r="L3478" s="3">
        <v>0</v>
      </c>
      <c r="M3478" s="3"/>
      <c r="N3478" s="3">
        <v>0</v>
      </c>
      <c r="O3478" s="3">
        <v>0.47</v>
      </c>
      <c r="P3478" s="3">
        <v>2925450</v>
      </c>
      <c r="Q3478" s="1">
        <v>45078</v>
      </c>
      <c r="R3478" t="s">
        <v>2490</v>
      </c>
    </row>
    <row r="3479" spans="1:18" x14ac:dyDescent="0.25">
      <c r="A3479" t="s">
        <v>713</v>
      </c>
      <c r="B3479" t="s">
        <v>2129</v>
      </c>
      <c r="C3479" s="3">
        <v>563074</v>
      </c>
      <c r="D3479" s="3">
        <v>0</v>
      </c>
      <c r="E3479" s="3">
        <v>478707.27</v>
      </c>
      <c r="F3479" s="3">
        <v>148992.21</v>
      </c>
      <c r="G3479" s="3">
        <v>0</v>
      </c>
      <c r="H3479" s="3">
        <v>70801.97</v>
      </c>
      <c r="I3479" s="3">
        <v>6705.31</v>
      </c>
      <c r="J3479" s="3">
        <v>240</v>
      </c>
      <c r="K3479" s="3">
        <v>367.32</v>
      </c>
      <c r="L3479" s="3">
        <v>4914.09</v>
      </c>
      <c r="M3479" s="3"/>
      <c r="N3479" s="3">
        <v>6945</v>
      </c>
      <c r="O3479" s="3">
        <v>0.83</v>
      </c>
      <c r="P3479" s="3">
        <v>717674</v>
      </c>
      <c r="Q3479" s="1">
        <v>45078</v>
      </c>
      <c r="R3479" t="s">
        <v>2437</v>
      </c>
    </row>
    <row r="3480" spans="1:18" x14ac:dyDescent="0.25">
      <c r="A3480" t="s">
        <v>714</v>
      </c>
      <c r="B3480" t="s">
        <v>715</v>
      </c>
      <c r="C3480" s="3">
        <v>59501</v>
      </c>
      <c r="D3480" s="3">
        <v>59501</v>
      </c>
      <c r="E3480" s="3">
        <v>0</v>
      </c>
      <c r="F3480" s="3">
        <v>0</v>
      </c>
      <c r="G3480" s="3">
        <v>750.12</v>
      </c>
      <c r="H3480" s="3">
        <v>70801.97</v>
      </c>
      <c r="I3480" s="3">
        <v>7127.09</v>
      </c>
      <c r="J3480" s="3">
        <v>0</v>
      </c>
      <c r="K3480" s="3">
        <v>390.09</v>
      </c>
      <c r="L3480" s="3">
        <v>8049.33</v>
      </c>
      <c r="M3480" s="3"/>
      <c r="N3480" s="3">
        <v>-4428.7299999999996</v>
      </c>
      <c r="O3480" s="3">
        <v>0.37</v>
      </c>
      <c r="P3480" s="3">
        <v>81190</v>
      </c>
      <c r="Q3480" s="1">
        <v>45078</v>
      </c>
      <c r="R3480" t="s">
        <v>2491</v>
      </c>
    </row>
    <row r="3481" spans="1:18" x14ac:dyDescent="0.25">
      <c r="A3481" t="s">
        <v>716</v>
      </c>
      <c r="B3481" t="s">
        <v>1109</v>
      </c>
      <c r="C3481" s="3">
        <v>76624</v>
      </c>
      <c r="D3481" s="3">
        <v>25000</v>
      </c>
      <c r="E3481" s="3">
        <v>51624</v>
      </c>
      <c r="F3481" s="3">
        <v>10016.19</v>
      </c>
      <c r="G3481" s="3">
        <v>0</v>
      </c>
      <c r="H3481" s="3">
        <v>70801.97</v>
      </c>
      <c r="I3481" s="3">
        <v>6315.97</v>
      </c>
      <c r="J3481" s="3">
        <v>226.8</v>
      </c>
      <c r="K3481" s="3">
        <v>345.94</v>
      </c>
      <c r="L3481" s="3">
        <v>0</v>
      </c>
      <c r="M3481" s="3"/>
      <c r="N3481" s="3">
        <v>0</v>
      </c>
      <c r="O3481" s="3">
        <v>0.13</v>
      </c>
      <c r="P3481" s="3">
        <v>139331</v>
      </c>
      <c r="Q3481" s="1">
        <v>45078</v>
      </c>
      <c r="R3481" t="s">
        <v>292</v>
      </c>
    </row>
    <row r="3482" spans="1:18" x14ac:dyDescent="0.25">
      <c r="A3482" t="s">
        <v>717</v>
      </c>
      <c r="B3482" t="s">
        <v>718</v>
      </c>
      <c r="C3482" s="3">
        <v>43530</v>
      </c>
      <c r="D3482" s="3">
        <v>43530</v>
      </c>
      <c r="E3482" s="3">
        <v>0</v>
      </c>
      <c r="F3482" s="3">
        <v>0</v>
      </c>
      <c r="G3482" s="3">
        <v>0</v>
      </c>
      <c r="H3482" s="3">
        <v>70801.97</v>
      </c>
      <c r="I3482" s="3">
        <v>6478.19</v>
      </c>
      <c r="J3482" s="3">
        <v>231.6</v>
      </c>
      <c r="K3482" s="3">
        <v>354.91</v>
      </c>
      <c r="L3482" s="3">
        <v>0</v>
      </c>
      <c r="M3482" s="3"/>
      <c r="N3482" s="3">
        <v>-4391.93</v>
      </c>
      <c r="O3482" s="3">
        <v>0.26</v>
      </c>
      <c r="P3482" s="3">
        <v>73475</v>
      </c>
      <c r="Q3482" s="1">
        <v>45078</v>
      </c>
      <c r="R3482" t="s">
        <v>2492</v>
      </c>
    </row>
    <row r="3483" spans="1:18" x14ac:dyDescent="0.25">
      <c r="A3483" t="s">
        <v>719</v>
      </c>
      <c r="B3483" t="s">
        <v>720</v>
      </c>
      <c r="C3483" s="3">
        <v>48378</v>
      </c>
      <c r="D3483" s="3">
        <v>0</v>
      </c>
      <c r="E3483" s="3">
        <v>48378</v>
      </c>
      <c r="F3483" s="3">
        <v>6531.03</v>
      </c>
      <c r="G3483" s="3">
        <v>0</v>
      </c>
      <c r="H3483" s="3">
        <v>70801.97</v>
      </c>
      <c r="I3483" s="3">
        <v>6921.61</v>
      </c>
      <c r="J3483" s="3">
        <v>248.4</v>
      </c>
      <c r="K3483" s="3">
        <v>378.7</v>
      </c>
      <c r="L3483" s="3">
        <v>0</v>
      </c>
      <c r="M3483" s="3"/>
      <c r="N3483" s="3">
        <v>0</v>
      </c>
      <c r="O3483" s="3">
        <v>0.28999999999999998</v>
      </c>
      <c r="P3483" s="3">
        <v>133260</v>
      </c>
      <c r="Q3483" s="1">
        <v>45078</v>
      </c>
      <c r="R3483" t="s">
        <v>720</v>
      </c>
    </row>
    <row r="3484" spans="1:18" x14ac:dyDescent="0.25">
      <c r="A3484" t="s">
        <v>721</v>
      </c>
      <c r="B3484" t="s">
        <v>2170</v>
      </c>
      <c r="C3484" s="3">
        <v>94101</v>
      </c>
      <c r="D3484" s="3">
        <v>95633</v>
      </c>
      <c r="E3484" s="3">
        <v>0</v>
      </c>
      <c r="F3484" s="3">
        <v>12407.32</v>
      </c>
      <c r="G3484" s="3">
        <v>1532</v>
      </c>
      <c r="H3484" s="3">
        <v>70801.97</v>
      </c>
      <c r="I3484" s="3">
        <v>6553.9</v>
      </c>
      <c r="J3484" s="3">
        <v>235.4</v>
      </c>
      <c r="K3484" s="3">
        <v>359.05</v>
      </c>
      <c r="L3484" s="3">
        <v>0</v>
      </c>
      <c r="M3484" s="3"/>
      <c r="N3484" s="3">
        <v>0</v>
      </c>
      <c r="O3484" s="3">
        <v>0.36</v>
      </c>
      <c r="P3484" s="3">
        <v>88826</v>
      </c>
      <c r="Q3484" s="1">
        <v>45078</v>
      </c>
      <c r="R3484" t="s">
        <v>2493</v>
      </c>
    </row>
    <row r="3485" spans="1:18" x14ac:dyDescent="0.25">
      <c r="A3485" t="s">
        <v>723</v>
      </c>
      <c r="B3485" t="s">
        <v>724</v>
      </c>
      <c r="C3485" s="3">
        <v>43298</v>
      </c>
      <c r="D3485" s="3">
        <v>43298</v>
      </c>
      <c r="E3485" s="3">
        <v>0</v>
      </c>
      <c r="F3485" s="3">
        <v>0</v>
      </c>
      <c r="G3485" s="3">
        <v>0</v>
      </c>
      <c r="H3485" s="3">
        <v>70801.97</v>
      </c>
      <c r="I3485" s="3">
        <v>6478.19</v>
      </c>
      <c r="J3485" s="3">
        <v>0</v>
      </c>
      <c r="K3485" s="3">
        <v>354.56</v>
      </c>
      <c r="L3485" s="3">
        <v>0</v>
      </c>
      <c r="M3485" s="3"/>
      <c r="N3485" s="3">
        <v>-4391.93</v>
      </c>
      <c r="O3485" s="3">
        <v>0.21</v>
      </c>
      <c r="P3485" s="3">
        <v>73243</v>
      </c>
      <c r="Q3485" s="1">
        <v>45078</v>
      </c>
      <c r="R3485" t="s">
        <v>2494</v>
      </c>
    </row>
    <row r="3486" spans="1:18" x14ac:dyDescent="0.25">
      <c r="A3486" t="s">
        <v>725</v>
      </c>
      <c r="B3486" t="s">
        <v>1786</v>
      </c>
      <c r="C3486" s="3">
        <v>43996</v>
      </c>
      <c r="D3486" s="3">
        <v>43996</v>
      </c>
      <c r="E3486" s="3">
        <v>0</v>
      </c>
      <c r="F3486" s="3">
        <v>0</v>
      </c>
      <c r="G3486" s="3">
        <v>0</v>
      </c>
      <c r="H3486" s="3">
        <v>70801.97</v>
      </c>
      <c r="I3486" s="3">
        <v>6975.68</v>
      </c>
      <c r="J3486" s="3">
        <v>249.6</v>
      </c>
      <c r="K3486" s="3">
        <v>382.15</v>
      </c>
      <c r="L3486" s="3">
        <v>0</v>
      </c>
      <c r="M3486" s="3"/>
      <c r="N3486" s="3">
        <v>-4420.29</v>
      </c>
      <c r="O3486" s="3">
        <v>0.89</v>
      </c>
      <c r="P3486" s="3">
        <v>73990</v>
      </c>
      <c r="Q3486" s="1">
        <v>45078</v>
      </c>
      <c r="R3486" t="s">
        <v>458</v>
      </c>
    </row>
    <row r="3487" spans="1:18" x14ac:dyDescent="0.25">
      <c r="A3487" t="s">
        <v>726</v>
      </c>
      <c r="B3487" t="s">
        <v>727</v>
      </c>
      <c r="C3487" s="3">
        <v>43904</v>
      </c>
      <c r="D3487" s="3">
        <v>43904</v>
      </c>
      <c r="E3487" s="3">
        <v>0</v>
      </c>
      <c r="F3487" s="3">
        <v>0</v>
      </c>
      <c r="G3487" s="3">
        <v>0</v>
      </c>
      <c r="H3487" s="3">
        <v>70801.97</v>
      </c>
      <c r="I3487" s="3">
        <v>6878.35</v>
      </c>
      <c r="J3487" s="3">
        <v>246</v>
      </c>
      <c r="K3487" s="3">
        <v>376.64</v>
      </c>
      <c r="L3487" s="3">
        <v>0</v>
      </c>
      <c r="M3487" s="3"/>
      <c r="N3487" s="3">
        <v>-4414.8599999999997</v>
      </c>
      <c r="O3487" s="3">
        <v>0.9</v>
      </c>
      <c r="P3487" s="3">
        <v>73889</v>
      </c>
      <c r="Q3487" s="1">
        <v>45078</v>
      </c>
      <c r="R3487" t="s">
        <v>2495</v>
      </c>
    </row>
    <row r="3488" spans="1:18" x14ac:dyDescent="0.25">
      <c r="A3488" t="s">
        <v>728</v>
      </c>
      <c r="B3488" t="s">
        <v>2051</v>
      </c>
      <c r="C3488" s="3">
        <v>50288</v>
      </c>
      <c r="D3488" s="3">
        <v>51090</v>
      </c>
      <c r="E3488" s="3">
        <v>0</v>
      </c>
      <c r="F3488" s="3">
        <v>6587.69</v>
      </c>
      <c r="G3488" s="3">
        <v>802</v>
      </c>
      <c r="H3488" s="3">
        <v>70801.97</v>
      </c>
      <c r="I3488" s="3">
        <v>7343.39</v>
      </c>
      <c r="J3488" s="3">
        <v>264</v>
      </c>
      <c r="K3488" s="3">
        <v>401.81</v>
      </c>
      <c r="L3488" s="3">
        <v>0</v>
      </c>
      <c r="M3488" s="3"/>
      <c r="N3488" s="3">
        <v>0</v>
      </c>
      <c r="O3488" s="3">
        <v>0.14000000000000001</v>
      </c>
      <c r="P3488" s="3">
        <v>84597</v>
      </c>
      <c r="Q3488" s="1">
        <v>45078</v>
      </c>
      <c r="R3488" t="s">
        <v>2344</v>
      </c>
    </row>
    <row r="3489" spans="1:18" x14ac:dyDescent="0.25">
      <c r="A3489" t="s">
        <v>729</v>
      </c>
      <c r="B3489" t="s">
        <v>730</v>
      </c>
      <c r="C3489" s="3">
        <v>44625</v>
      </c>
      <c r="D3489" s="3">
        <v>44625</v>
      </c>
      <c r="E3489" s="3">
        <v>0</v>
      </c>
      <c r="F3489" s="3">
        <v>0</v>
      </c>
      <c r="G3489" s="3">
        <v>0</v>
      </c>
      <c r="H3489" s="3">
        <v>70801.97</v>
      </c>
      <c r="I3489" s="3">
        <v>7646.21</v>
      </c>
      <c r="J3489" s="3">
        <v>274.8</v>
      </c>
      <c r="K3489" s="3">
        <v>418.37</v>
      </c>
      <c r="L3489" s="3">
        <v>0</v>
      </c>
      <c r="M3489" s="3"/>
      <c r="N3489" s="3">
        <v>-4458.29</v>
      </c>
      <c r="O3489" s="3">
        <v>0.94</v>
      </c>
      <c r="P3489" s="3">
        <v>74684</v>
      </c>
      <c r="Q3489" s="1">
        <v>45078</v>
      </c>
      <c r="R3489" t="s">
        <v>2496</v>
      </c>
    </row>
    <row r="3490" spans="1:18" x14ac:dyDescent="0.25">
      <c r="A3490" t="s">
        <v>731</v>
      </c>
      <c r="B3490" t="s">
        <v>2051</v>
      </c>
      <c r="C3490" s="3">
        <v>51926</v>
      </c>
      <c r="D3490" s="3">
        <v>52754</v>
      </c>
      <c r="E3490" s="3">
        <v>0</v>
      </c>
      <c r="F3490" s="3">
        <v>6803.92</v>
      </c>
      <c r="G3490" s="3">
        <v>828</v>
      </c>
      <c r="H3490" s="3">
        <v>70801.97</v>
      </c>
      <c r="I3490" s="3">
        <v>8954.83</v>
      </c>
      <c r="J3490" s="3">
        <v>321.60000000000002</v>
      </c>
      <c r="K3490" s="3">
        <v>490.11</v>
      </c>
      <c r="L3490" s="3">
        <v>0</v>
      </c>
      <c r="M3490" s="3"/>
      <c r="N3490" s="3">
        <v>0</v>
      </c>
      <c r="O3490" s="3">
        <v>0.56999999999999995</v>
      </c>
      <c r="P3490" s="3">
        <v>86545</v>
      </c>
      <c r="Q3490" s="1">
        <v>45078</v>
      </c>
      <c r="R3490" t="s">
        <v>2344</v>
      </c>
    </row>
    <row r="3491" spans="1:18" x14ac:dyDescent="0.25">
      <c r="A3491" t="s">
        <v>732</v>
      </c>
      <c r="B3491" t="s">
        <v>733</v>
      </c>
      <c r="C3491" s="3">
        <v>60405</v>
      </c>
      <c r="D3491" s="3">
        <v>0</v>
      </c>
      <c r="E3491" s="3">
        <v>60405</v>
      </c>
      <c r="F3491" s="3">
        <v>8154.68</v>
      </c>
      <c r="G3491" s="3">
        <v>0</v>
      </c>
      <c r="H3491" s="3">
        <v>70801.97</v>
      </c>
      <c r="I3491" s="3">
        <v>8998.09</v>
      </c>
      <c r="J3491" s="3">
        <v>322.8</v>
      </c>
      <c r="K3491" s="3">
        <v>492.87</v>
      </c>
      <c r="L3491" s="3">
        <v>0</v>
      </c>
      <c r="M3491" s="3"/>
      <c r="N3491" s="3">
        <v>6945</v>
      </c>
      <c r="O3491" s="3">
        <v>0.59</v>
      </c>
      <c r="P3491" s="3">
        <v>156121</v>
      </c>
      <c r="Q3491" s="1">
        <v>45078</v>
      </c>
      <c r="R3491" t="s">
        <v>2497</v>
      </c>
    </row>
    <row r="3492" spans="1:18" x14ac:dyDescent="0.25">
      <c r="A3492" t="s">
        <v>734</v>
      </c>
      <c r="B3492" t="s">
        <v>735</v>
      </c>
      <c r="C3492" s="3">
        <v>412624</v>
      </c>
      <c r="D3492" s="3">
        <v>0</v>
      </c>
      <c r="E3492" s="3">
        <v>357726.11</v>
      </c>
      <c r="F3492" s="3" t="s">
        <v>72</v>
      </c>
      <c r="G3492" s="3">
        <v>0</v>
      </c>
      <c r="H3492" s="3">
        <v>70801.97</v>
      </c>
      <c r="I3492" s="3">
        <v>11096.2</v>
      </c>
      <c r="J3492" s="3">
        <v>396</v>
      </c>
      <c r="K3492" s="3">
        <v>607.72</v>
      </c>
      <c r="L3492" s="3">
        <v>0</v>
      </c>
      <c r="M3492" s="3"/>
      <c r="N3492" s="3">
        <v>6945</v>
      </c>
      <c r="O3492" s="3">
        <v>0.09</v>
      </c>
      <c r="P3492" s="3">
        <v>550764</v>
      </c>
      <c r="Q3492" s="1">
        <v>45078</v>
      </c>
      <c r="R3492" t="s">
        <v>2498</v>
      </c>
    </row>
    <row r="3493" spans="1:18" x14ac:dyDescent="0.25">
      <c r="A3493" t="s">
        <v>736</v>
      </c>
      <c r="B3493" t="s">
        <v>33</v>
      </c>
      <c r="C3493" s="3">
        <v>118881</v>
      </c>
      <c r="D3493" s="3">
        <v>0</v>
      </c>
      <c r="E3493" s="3">
        <v>115338.08</v>
      </c>
      <c r="F3493" s="3">
        <v>19113.560000000001</v>
      </c>
      <c r="G3493" s="3">
        <v>0</v>
      </c>
      <c r="H3493" s="3">
        <v>70801.97</v>
      </c>
      <c r="I3493" s="3">
        <v>19856.36</v>
      </c>
      <c r="J3493" s="3">
        <v>710.4</v>
      </c>
      <c r="K3493" s="3">
        <v>1087.1400000000001</v>
      </c>
      <c r="L3493" s="3">
        <v>0</v>
      </c>
      <c r="M3493" s="3"/>
      <c r="N3493" s="3">
        <v>0</v>
      </c>
      <c r="O3493" s="3">
        <v>0.49</v>
      </c>
      <c r="P3493" s="3">
        <v>226908</v>
      </c>
      <c r="Q3493" s="1">
        <v>45078</v>
      </c>
      <c r="R3493" t="s">
        <v>33</v>
      </c>
    </row>
    <row r="3494" spans="1:18" x14ac:dyDescent="0.25">
      <c r="A3494" t="s">
        <v>737</v>
      </c>
      <c r="B3494" t="s">
        <v>738</v>
      </c>
      <c r="C3494" s="3">
        <v>48690</v>
      </c>
      <c r="D3494" s="3">
        <v>48700</v>
      </c>
      <c r="E3494" s="3">
        <v>0</v>
      </c>
      <c r="F3494" s="3">
        <v>0</v>
      </c>
      <c r="G3494" s="3">
        <v>10</v>
      </c>
      <c r="H3494" s="3">
        <v>70801.97</v>
      </c>
      <c r="I3494" s="3">
        <v>7505.62</v>
      </c>
      <c r="J3494" s="3">
        <v>0</v>
      </c>
      <c r="K3494" s="3">
        <v>410.78</v>
      </c>
      <c r="L3494" s="3">
        <v>0</v>
      </c>
      <c r="M3494" s="3"/>
      <c r="N3494" s="3">
        <v>-4450.45</v>
      </c>
      <c r="O3494" s="3">
        <v>0.08</v>
      </c>
      <c r="P3494" s="3">
        <v>74258</v>
      </c>
      <c r="Q3494" s="1">
        <v>45078</v>
      </c>
      <c r="R3494" t="s">
        <v>2499</v>
      </c>
    </row>
    <row r="3495" spans="1:18" x14ac:dyDescent="0.25">
      <c r="A3495" t="s">
        <v>739</v>
      </c>
      <c r="B3495" t="s">
        <v>1409</v>
      </c>
      <c r="C3495" s="3">
        <v>138921</v>
      </c>
      <c r="D3495" s="3">
        <v>0</v>
      </c>
      <c r="E3495" s="3">
        <v>132935.65</v>
      </c>
      <c r="F3495" s="3">
        <v>23931.66</v>
      </c>
      <c r="G3495" s="3">
        <v>0</v>
      </c>
      <c r="H3495" s="3">
        <v>70801.97</v>
      </c>
      <c r="I3495" s="3">
        <v>9300.91</v>
      </c>
      <c r="J3495" s="3">
        <v>0</v>
      </c>
      <c r="K3495" s="3">
        <v>509.08</v>
      </c>
      <c r="L3495" s="3">
        <v>0</v>
      </c>
      <c r="M3495" s="3"/>
      <c r="N3495" s="3">
        <v>0</v>
      </c>
      <c r="O3495" s="3">
        <v>0.73</v>
      </c>
      <c r="P3495" s="3">
        <v>237480</v>
      </c>
      <c r="Q3495" s="1">
        <v>45078</v>
      </c>
      <c r="R3495" t="s">
        <v>2500</v>
      </c>
    </row>
    <row r="3496" spans="1:18" x14ac:dyDescent="0.25">
      <c r="A3496" t="s">
        <v>741</v>
      </c>
      <c r="B3496" t="s">
        <v>742</v>
      </c>
      <c r="C3496" s="3">
        <v>45938</v>
      </c>
      <c r="D3496" s="3">
        <v>45938</v>
      </c>
      <c r="E3496" s="3">
        <v>0</v>
      </c>
      <c r="F3496" s="3">
        <v>0</v>
      </c>
      <c r="G3496" s="3">
        <v>0</v>
      </c>
      <c r="H3496" s="3">
        <v>70801.97</v>
      </c>
      <c r="I3496" s="3">
        <v>9409.06</v>
      </c>
      <c r="J3496" s="3">
        <v>0</v>
      </c>
      <c r="K3496" s="3">
        <v>514.94000000000005</v>
      </c>
      <c r="L3496" s="3">
        <v>0</v>
      </c>
      <c r="M3496" s="3"/>
      <c r="N3496" s="3">
        <v>-4559.03</v>
      </c>
      <c r="O3496" s="3">
        <v>0.06</v>
      </c>
      <c r="P3496" s="3">
        <v>76167</v>
      </c>
      <c r="Q3496" s="1">
        <v>45078</v>
      </c>
      <c r="R3496" t="s">
        <v>2501</v>
      </c>
    </row>
    <row r="3497" spans="1:18" x14ac:dyDescent="0.25">
      <c r="A3497" t="s">
        <v>743</v>
      </c>
      <c r="B3497" t="s">
        <v>1313</v>
      </c>
      <c r="C3497" s="3">
        <v>1929017</v>
      </c>
      <c r="D3497" s="3">
        <v>0</v>
      </c>
      <c r="E3497" s="3">
        <v>1212814.76</v>
      </c>
      <c r="F3497" s="3" t="s">
        <v>72</v>
      </c>
      <c r="G3497" s="3">
        <v>0</v>
      </c>
      <c r="H3497" s="3">
        <v>70801.97</v>
      </c>
      <c r="I3497" s="3">
        <v>9398.24</v>
      </c>
      <c r="J3497" s="3">
        <v>336</v>
      </c>
      <c r="K3497" s="3">
        <v>514.25</v>
      </c>
      <c r="L3497" s="3">
        <v>0</v>
      </c>
      <c r="M3497" s="3"/>
      <c r="N3497" s="3">
        <v>0</v>
      </c>
      <c r="O3497" s="3">
        <v>0.55000000000000004</v>
      </c>
      <c r="P3497" s="3">
        <v>2173798</v>
      </c>
      <c r="Q3497" s="1">
        <v>45078</v>
      </c>
      <c r="R3497" t="s">
        <v>2502</v>
      </c>
    </row>
    <row r="3498" spans="1:18" x14ac:dyDescent="0.25">
      <c r="A3498" t="s">
        <v>745</v>
      </c>
      <c r="B3498" t="s">
        <v>2175</v>
      </c>
      <c r="C3498" s="3">
        <v>40418</v>
      </c>
      <c r="D3498" s="3">
        <v>41000</v>
      </c>
      <c r="E3498" s="3">
        <v>0</v>
      </c>
      <c r="F3498" s="3">
        <v>0</v>
      </c>
      <c r="G3498" s="3">
        <v>582</v>
      </c>
      <c r="H3498" s="3">
        <v>70801.97</v>
      </c>
      <c r="I3498" s="3">
        <v>9560.4699999999993</v>
      </c>
      <c r="J3498" s="3">
        <v>343.2</v>
      </c>
      <c r="K3498" s="3">
        <v>523.55999999999995</v>
      </c>
      <c r="L3498" s="3">
        <v>0</v>
      </c>
      <c r="M3498" s="3"/>
      <c r="N3498" s="3">
        <v>-4568.08</v>
      </c>
      <c r="O3498" s="3">
        <v>0.88</v>
      </c>
      <c r="P3498" s="3">
        <v>76080</v>
      </c>
      <c r="Q3498" s="1">
        <v>45078</v>
      </c>
      <c r="R3498" t="s">
        <v>2503</v>
      </c>
    </row>
    <row r="3499" spans="1:18" x14ac:dyDescent="0.25">
      <c r="A3499" t="s">
        <v>747</v>
      </c>
      <c r="B3499" t="s">
        <v>748</v>
      </c>
      <c r="C3499" s="3">
        <v>53392</v>
      </c>
      <c r="D3499" s="3">
        <v>53392</v>
      </c>
      <c r="E3499" s="3">
        <v>0</v>
      </c>
      <c r="F3499" s="3">
        <v>0</v>
      </c>
      <c r="G3499" s="3">
        <v>0</v>
      </c>
      <c r="H3499" s="3">
        <v>70801.97</v>
      </c>
      <c r="I3499" s="3">
        <v>9592.91</v>
      </c>
      <c r="J3499" s="3">
        <v>343.2</v>
      </c>
      <c r="K3499" s="3">
        <v>524.94000000000005</v>
      </c>
      <c r="L3499" s="3">
        <v>0</v>
      </c>
      <c r="M3499" s="3"/>
      <c r="N3499" s="3">
        <v>2375.7199999999998</v>
      </c>
      <c r="O3499" s="3">
        <v>0.26</v>
      </c>
      <c r="P3499" s="3">
        <v>83639</v>
      </c>
      <c r="Q3499" s="1">
        <v>45078</v>
      </c>
      <c r="R3499" t="s">
        <v>2504</v>
      </c>
    </row>
    <row r="3500" spans="1:18" x14ac:dyDescent="0.25">
      <c r="A3500" t="s">
        <v>749</v>
      </c>
      <c r="B3500" t="s">
        <v>1189</v>
      </c>
      <c r="C3500" s="3">
        <v>145324</v>
      </c>
      <c r="D3500" s="3">
        <v>103000</v>
      </c>
      <c r="E3500" s="3">
        <v>42324</v>
      </c>
      <c r="F3500" s="3">
        <v>13813.74</v>
      </c>
      <c r="G3500" s="3">
        <v>0</v>
      </c>
      <c r="H3500" s="3">
        <v>70801.97</v>
      </c>
      <c r="I3500" s="3">
        <v>9300.91</v>
      </c>
      <c r="J3500" s="3">
        <v>333.6</v>
      </c>
      <c r="K3500" s="3">
        <v>509.08</v>
      </c>
      <c r="L3500" s="3">
        <v>0</v>
      </c>
      <c r="M3500" s="3"/>
      <c r="N3500" s="3">
        <v>0</v>
      </c>
      <c r="O3500" s="3">
        <v>0.7</v>
      </c>
      <c r="P3500" s="3">
        <v>137084</v>
      </c>
      <c r="Q3500" s="1">
        <v>45078</v>
      </c>
      <c r="R3500" t="s">
        <v>750</v>
      </c>
    </row>
    <row r="3501" spans="1:18" x14ac:dyDescent="0.25">
      <c r="A3501" t="s">
        <v>751</v>
      </c>
      <c r="B3501" t="s">
        <v>2176</v>
      </c>
      <c r="C3501" s="3">
        <v>46374</v>
      </c>
      <c r="D3501" s="3">
        <v>46374</v>
      </c>
      <c r="E3501" s="3">
        <v>0</v>
      </c>
      <c r="F3501" s="3">
        <v>0</v>
      </c>
      <c r="G3501" s="3">
        <v>0</v>
      </c>
      <c r="H3501" s="3">
        <v>70801.97</v>
      </c>
      <c r="I3501" s="3">
        <v>9517.2099999999991</v>
      </c>
      <c r="J3501" s="3">
        <v>342</v>
      </c>
      <c r="K3501" s="3">
        <v>520.79999999999995</v>
      </c>
      <c r="L3501" s="3">
        <v>0</v>
      </c>
      <c r="M3501" s="3"/>
      <c r="N3501" s="3">
        <v>-4565.0600000000004</v>
      </c>
      <c r="O3501" s="3">
        <v>0.08</v>
      </c>
      <c r="P3501" s="3">
        <v>76617</v>
      </c>
      <c r="Q3501" s="1">
        <v>45078</v>
      </c>
      <c r="R3501" t="s">
        <v>2505</v>
      </c>
    </row>
    <row r="3502" spans="1:18" x14ac:dyDescent="0.25">
      <c r="A3502" t="s">
        <v>753</v>
      </c>
      <c r="B3502" t="s">
        <v>2178</v>
      </c>
      <c r="C3502" s="3">
        <v>46158</v>
      </c>
      <c r="D3502" s="3">
        <v>138474</v>
      </c>
      <c r="E3502" s="3">
        <v>0</v>
      </c>
      <c r="F3502" s="3">
        <v>0</v>
      </c>
      <c r="G3502" s="3">
        <v>92316</v>
      </c>
      <c r="H3502" s="3">
        <v>70801.97</v>
      </c>
      <c r="I3502" s="3">
        <v>9376.61</v>
      </c>
      <c r="J3502" s="3">
        <v>336</v>
      </c>
      <c r="K3502" s="3">
        <v>513.22</v>
      </c>
      <c r="L3502" s="3">
        <v>0</v>
      </c>
      <c r="M3502" s="3"/>
      <c r="N3502" s="3">
        <v>-4557.22</v>
      </c>
      <c r="O3502" s="3">
        <v>0</v>
      </c>
      <c r="P3502" s="3">
        <v>-15845.42</v>
      </c>
      <c r="Q3502" s="1">
        <v>45078</v>
      </c>
      <c r="R3502" t="s">
        <v>392</v>
      </c>
    </row>
    <row r="3503" spans="1:18" x14ac:dyDescent="0.25">
      <c r="A3503" t="s">
        <v>754</v>
      </c>
      <c r="B3503" t="s">
        <v>2180</v>
      </c>
      <c r="C3503" s="3">
        <v>692268</v>
      </c>
      <c r="D3503" s="3">
        <v>500000</v>
      </c>
      <c r="E3503" s="3">
        <v>0</v>
      </c>
      <c r="F3503" s="3">
        <v>0</v>
      </c>
      <c r="G3503" s="3">
        <v>0</v>
      </c>
      <c r="H3503" s="3">
        <v>70801.97</v>
      </c>
      <c r="I3503" s="3">
        <v>9603.73</v>
      </c>
      <c r="J3503" s="3">
        <v>0</v>
      </c>
      <c r="K3503" s="3">
        <v>525.98</v>
      </c>
      <c r="L3503" s="3">
        <v>0</v>
      </c>
      <c r="M3503" s="3"/>
      <c r="N3503" s="3">
        <v>0</v>
      </c>
      <c r="O3503" s="3">
        <v>0.32</v>
      </c>
      <c r="P3503" s="3">
        <v>80932</v>
      </c>
      <c r="Q3503" s="1">
        <v>45078</v>
      </c>
      <c r="R3503" t="s">
        <v>685</v>
      </c>
    </row>
    <row r="3504" spans="1:18" x14ac:dyDescent="0.25">
      <c r="A3504" t="s">
        <v>755</v>
      </c>
      <c r="B3504" t="s">
        <v>314</v>
      </c>
      <c r="C3504" s="3">
        <v>2021804</v>
      </c>
      <c r="D3504" s="3">
        <v>0</v>
      </c>
      <c r="E3504" s="3">
        <v>1211410.32</v>
      </c>
      <c r="F3504" s="3">
        <v>973934.07</v>
      </c>
      <c r="G3504" s="3">
        <v>0</v>
      </c>
      <c r="H3504" s="3">
        <v>70801.97</v>
      </c>
      <c r="I3504" s="3">
        <v>9171.1299999999992</v>
      </c>
      <c r="J3504" s="3">
        <v>327.60000000000002</v>
      </c>
      <c r="K3504" s="3">
        <v>501.84</v>
      </c>
      <c r="L3504" s="3">
        <v>0</v>
      </c>
      <c r="M3504" s="3"/>
      <c r="N3504" s="3">
        <v>0</v>
      </c>
      <c r="O3504" s="3">
        <v>7.0000000000000007E-2</v>
      </c>
      <c r="P3504" s="3">
        <v>2266147</v>
      </c>
      <c r="Q3504" s="1">
        <v>45078</v>
      </c>
      <c r="R3504" t="s">
        <v>314</v>
      </c>
    </row>
    <row r="3505" spans="1:18" x14ac:dyDescent="0.25">
      <c r="A3505" t="s">
        <v>756</v>
      </c>
      <c r="B3505" t="s">
        <v>33</v>
      </c>
      <c r="C3505" s="3">
        <v>101861</v>
      </c>
      <c r="D3505" s="3">
        <v>0</v>
      </c>
      <c r="E3505" s="3">
        <v>98756.62</v>
      </c>
      <c r="F3505" s="3">
        <v>16436.52</v>
      </c>
      <c r="G3505" s="3">
        <v>0</v>
      </c>
      <c r="H3505" s="3">
        <v>70801.97</v>
      </c>
      <c r="I3505" s="3">
        <v>9895.73</v>
      </c>
      <c r="J3505" s="3">
        <v>355.2</v>
      </c>
      <c r="K3505" s="3">
        <v>541.84</v>
      </c>
      <c r="L3505" s="3">
        <v>0</v>
      </c>
      <c r="M3505" s="3"/>
      <c r="N3505" s="3">
        <v>0</v>
      </c>
      <c r="O3505" s="3">
        <v>0.12</v>
      </c>
      <c r="P3505" s="3">
        <v>196788</v>
      </c>
      <c r="Q3505" s="1">
        <v>45078</v>
      </c>
      <c r="R3505" t="s">
        <v>33</v>
      </c>
    </row>
    <row r="3506" spans="1:18" x14ac:dyDescent="0.25">
      <c r="A3506" t="s">
        <v>757</v>
      </c>
      <c r="B3506" t="s">
        <v>720</v>
      </c>
      <c r="C3506" s="3">
        <v>51419</v>
      </c>
      <c r="D3506" s="3">
        <v>0</v>
      </c>
      <c r="E3506" s="3">
        <v>51419</v>
      </c>
      <c r="F3506" s="3">
        <v>6941.57</v>
      </c>
      <c r="G3506" s="3">
        <v>0</v>
      </c>
      <c r="H3506" s="3">
        <v>70801.97</v>
      </c>
      <c r="I3506" s="3">
        <v>9982.25</v>
      </c>
      <c r="J3506" s="3">
        <v>356.4</v>
      </c>
      <c r="K3506" s="3">
        <v>546.33000000000004</v>
      </c>
      <c r="L3506" s="3">
        <v>0</v>
      </c>
      <c r="M3506" s="3"/>
      <c r="N3506" s="3">
        <v>0</v>
      </c>
      <c r="O3506" s="3">
        <v>0.48</v>
      </c>
      <c r="P3506" s="3">
        <v>140048</v>
      </c>
      <c r="Q3506" s="1">
        <v>45078</v>
      </c>
      <c r="R3506" t="s">
        <v>720</v>
      </c>
    </row>
    <row r="3507" spans="1:18" x14ac:dyDescent="0.25">
      <c r="A3507" t="s">
        <v>758</v>
      </c>
      <c r="B3507" t="s">
        <v>759</v>
      </c>
      <c r="C3507" s="3">
        <v>46407</v>
      </c>
      <c r="D3507" s="3">
        <v>46407</v>
      </c>
      <c r="E3507" s="3">
        <v>0</v>
      </c>
      <c r="F3507" s="3">
        <v>0</v>
      </c>
      <c r="G3507" s="3">
        <v>0</v>
      </c>
      <c r="H3507" s="3">
        <v>70801.97</v>
      </c>
      <c r="I3507" s="3">
        <v>9549.65</v>
      </c>
      <c r="J3507" s="3">
        <v>342</v>
      </c>
      <c r="K3507" s="3">
        <v>522.53</v>
      </c>
      <c r="L3507" s="3">
        <v>0</v>
      </c>
      <c r="M3507" s="3"/>
      <c r="N3507" s="3">
        <v>-4566.87</v>
      </c>
      <c r="O3507" s="3">
        <v>0.72</v>
      </c>
      <c r="P3507" s="3">
        <v>76650</v>
      </c>
      <c r="Q3507" s="1">
        <v>45078</v>
      </c>
      <c r="R3507" t="s">
        <v>2506</v>
      </c>
    </row>
    <row r="3508" spans="1:18" x14ac:dyDescent="0.25">
      <c r="A3508" t="s">
        <v>760</v>
      </c>
      <c r="B3508" t="s">
        <v>761</v>
      </c>
      <c r="C3508" s="3">
        <v>89732</v>
      </c>
      <c r="D3508" s="3">
        <v>0</v>
      </c>
      <c r="E3508" s="3">
        <v>84779.71</v>
      </c>
      <c r="F3508" s="3">
        <v>16397.55</v>
      </c>
      <c r="G3508" s="3">
        <v>0</v>
      </c>
      <c r="H3508" s="3">
        <v>70801.97</v>
      </c>
      <c r="I3508" s="3">
        <v>11463.91</v>
      </c>
      <c r="J3508" s="3">
        <v>0</v>
      </c>
      <c r="K3508" s="3">
        <v>627.38</v>
      </c>
      <c r="L3508" s="3">
        <v>0</v>
      </c>
      <c r="M3508" s="3"/>
      <c r="N3508" s="3">
        <v>0</v>
      </c>
      <c r="O3508" s="3">
        <v>0.48</v>
      </c>
      <c r="P3508" s="3">
        <v>184071</v>
      </c>
      <c r="Q3508" s="1">
        <v>45078</v>
      </c>
      <c r="R3508" t="s">
        <v>761</v>
      </c>
    </row>
    <row r="3509" spans="1:18" x14ac:dyDescent="0.25">
      <c r="A3509" t="s">
        <v>762</v>
      </c>
      <c r="B3509" t="s">
        <v>1410</v>
      </c>
      <c r="C3509" s="3">
        <v>1455049</v>
      </c>
      <c r="D3509" s="3">
        <v>0</v>
      </c>
      <c r="E3509" s="3">
        <v>930026.39</v>
      </c>
      <c r="F3509" s="3" t="s">
        <v>72</v>
      </c>
      <c r="G3509" s="3">
        <v>0</v>
      </c>
      <c r="H3509" s="3">
        <v>70801.97</v>
      </c>
      <c r="I3509" s="3">
        <v>15541.17</v>
      </c>
      <c r="J3509" s="3">
        <v>556.79999999999995</v>
      </c>
      <c r="K3509" s="3">
        <v>850.88</v>
      </c>
      <c r="L3509" s="3">
        <v>0</v>
      </c>
      <c r="M3509" s="3"/>
      <c r="N3509" s="3">
        <v>0</v>
      </c>
      <c r="O3509" s="3">
        <v>0.62</v>
      </c>
      <c r="P3509" s="3">
        <v>1668354</v>
      </c>
      <c r="Q3509" s="1">
        <v>45078</v>
      </c>
      <c r="R3509" t="s">
        <v>2507</v>
      </c>
    </row>
    <row r="3510" spans="1:18" x14ac:dyDescent="0.25">
      <c r="A3510" t="s">
        <v>764</v>
      </c>
      <c r="B3510" t="s">
        <v>278</v>
      </c>
      <c r="C3510" s="3">
        <v>373081</v>
      </c>
      <c r="D3510" s="3">
        <v>0</v>
      </c>
      <c r="E3510" s="3">
        <v>327999.84999999998</v>
      </c>
      <c r="F3510" s="3">
        <v>89361.13</v>
      </c>
      <c r="G3510" s="3">
        <v>0</v>
      </c>
      <c r="H3510" s="3">
        <v>70801.97</v>
      </c>
      <c r="I3510" s="3">
        <v>20786.45</v>
      </c>
      <c r="J3510" s="3">
        <v>744</v>
      </c>
      <c r="K3510" s="3">
        <v>1138.18</v>
      </c>
      <c r="L3510" s="3">
        <v>0</v>
      </c>
      <c r="M3510" s="3"/>
      <c r="N3510" s="3">
        <v>0</v>
      </c>
      <c r="O3510" s="3">
        <v>0.42</v>
      </c>
      <c r="P3510" s="3">
        <v>510832</v>
      </c>
      <c r="Q3510" s="1">
        <v>45078</v>
      </c>
      <c r="R3510" t="s">
        <v>278</v>
      </c>
    </row>
    <row r="3511" spans="1:18" x14ac:dyDescent="0.25">
      <c r="A3511" t="s">
        <v>765</v>
      </c>
      <c r="B3511" t="s">
        <v>766</v>
      </c>
      <c r="C3511" s="3">
        <v>56931</v>
      </c>
      <c r="D3511" s="3">
        <v>56931</v>
      </c>
      <c r="E3511" s="3">
        <v>0</v>
      </c>
      <c r="F3511" s="3">
        <v>0</v>
      </c>
      <c r="G3511" s="3">
        <v>0</v>
      </c>
      <c r="H3511" s="3">
        <v>70801.97</v>
      </c>
      <c r="I3511" s="3">
        <v>20786.45</v>
      </c>
      <c r="J3511" s="3">
        <v>744</v>
      </c>
      <c r="K3511" s="3">
        <v>1137.8399999999999</v>
      </c>
      <c r="L3511" s="3">
        <v>0</v>
      </c>
      <c r="M3511" s="3"/>
      <c r="N3511" s="3">
        <v>-5209.3100000000004</v>
      </c>
      <c r="O3511" s="3">
        <v>0.05</v>
      </c>
      <c r="P3511" s="3">
        <v>88261</v>
      </c>
      <c r="Q3511" s="1">
        <v>45078</v>
      </c>
      <c r="R3511" t="s">
        <v>2508</v>
      </c>
    </row>
    <row r="3512" spans="1:18" x14ac:dyDescent="0.25">
      <c r="A3512" t="s">
        <v>767</v>
      </c>
      <c r="B3512" t="s">
        <v>768</v>
      </c>
      <c r="C3512" s="3">
        <v>1741295</v>
      </c>
      <c r="D3512" s="3">
        <v>0</v>
      </c>
      <c r="E3512" s="3">
        <v>1293054.99</v>
      </c>
      <c r="F3512" s="3">
        <v>622802.43000000005</v>
      </c>
      <c r="G3512" s="3">
        <v>0</v>
      </c>
      <c r="H3512" s="3">
        <v>70801.97</v>
      </c>
      <c r="I3512" s="3">
        <v>20786.45</v>
      </c>
      <c r="J3512" s="3">
        <v>744</v>
      </c>
      <c r="K3512" s="3">
        <v>1138.18</v>
      </c>
      <c r="L3512" s="3">
        <v>0</v>
      </c>
      <c r="M3512" s="3"/>
      <c r="N3512" s="3">
        <v>0</v>
      </c>
      <c r="O3512" s="3">
        <v>0.98</v>
      </c>
      <c r="P3512" s="3">
        <v>2009329</v>
      </c>
      <c r="Q3512" s="1">
        <v>45078</v>
      </c>
      <c r="R3512" t="s">
        <v>768</v>
      </c>
    </row>
    <row r="3513" spans="1:18" x14ac:dyDescent="0.25">
      <c r="A3513" t="s">
        <v>769</v>
      </c>
      <c r="B3513" t="s">
        <v>770</v>
      </c>
      <c r="C3513" s="3">
        <v>57529</v>
      </c>
      <c r="D3513" s="3">
        <v>57529</v>
      </c>
      <c r="E3513" s="3">
        <v>0</v>
      </c>
      <c r="F3513" s="3">
        <v>0</v>
      </c>
      <c r="G3513" s="3">
        <v>0</v>
      </c>
      <c r="H3513" s="3">
        <v>70801.97</v>
      </c>
      <c r="I3513" s="3">
        <v>21424.53</v>
      </c>
      <c r="J3513" s="3">
        <v>766.8</v>
      </c>
      <c r="K3513" s="3">
        <v>1172.67</v>
      </c>
      <c r="L3513" s="3">
        <v>0</v>
      </c>
      <c r="M3513" s="3"/>
      <c r="N3513" s="3">
        <v>-5245.51</v>
      </c>
      <c r="O3513" s="3">
        <v>0.54</v>
      </c>
      <c r="P3513" s="3">
        <v>88921</v>
      </c>
      <c r="Q3513" s="1">
        <v>45078</v>
      </c>
      <c r="R3513" t="s">
        <v>2509</v>
      </c>
    </row>
    <row r="3514" spans="1:18" x14ac:dyDescent="0.25">
      <c r="A3514" t="s">
        <v>771</v>
      </c>
      <c r="B3514" t="s">
        <v>772</v>
      </c>
      <c r="C3514" s="3">
        <v>53395</v>
      </c>
      <c r="D3514" s="3">
        <v>53395</v>
      </c>
      <c r="E3514" s="3">
        <v>0</v>
      </c>
      <c r="F3514" s="3">
        <v>0</v>
      </c>
      <c r="G3514" s="3">
        <v>0</v>
      </c>
      <c r="H3514" s="3">
        <v>70801.97</v>
      </c>
      <c r="I3514" s="3">
        <v>17012.009999999998</v>
      </c>
      <c r="J3514" s="3">
        <v>608.4</v>
      </c>
      <c r="K3514" s="3">
        <v>931.24</v>
      </c>
      <c r="L3514" s="3">
        <v>0</v>
      </c>
      <c r="M3514" s="3"/>
      <c r="N3514" s="3">
        <v>-4993.96</v>
      </c>
      <c r="O3514" s="3">
        <v>0.34</v>
      </c>
      <c r="P3514" s="3">
        <v>84360</v>
      </c>
      <c r="Q3514" s="1">
        <v>45078</v>
      </c>
      <c r="R3514" t="s">
        <v>2510</v>
      </c>
    </row>
    <row r="3515" spans="1:18" x14ac:dyDescent="0.25">
      <c r="A3515" t="s">
        <v>773</v>
      </c>
      <c r="B3515" t="s">
        <v>1315</v>
      </c>
      <c r="C3515" s="3">
        <v>3225536</v>
      </c>
      <c r="D3515" s="3">
        <v>0</v>
      </c>
      <c r="E3515" s="3">
        <v>1931443.98</v>
      </c>
      <c r="F3515" s="3" t="s">
        <v>72</v>
      </c>
      <c r="G3515" s="3">
        <v>0</v>
      </c>
      <c r="H3515" s="3">
        <v>70801.97</v>
      </c>
      <c r="I3515" s="3">
        <v>13864.84</v>
      </c>
      <c r="J3515" s="3">
        <v>496.8</v>
      </c>
      <c r="K3515" s="3">
        <v>758.79</v>
      </c>
      <c r="L3515" s="3">
        <v>0</v>
      </c>
      <c r="M3515" s="3"/>
      <c r="N3515" s="3">
        <v>0</v>
      </c>
      <c r="O3515" s="3">
        <v>0.66</v>
      </c>
      <c r="P3515" s="3">
        <v>3572204</v>
      </c>
      <c r="Q3515" s="1">
        <v>45078</v>
      </c>
      <c r="R3515" t="s">
        <v>2511</v>
      </c>
    </row>
    <row r="3516" spans="1:18" x14ac:dyDescent="0.25">
      <c r="A3516" t="s">
        <v>775</v>
      </c>
      <c r="B3516" t="s">
        <v>768</v>
      </c>
      <c r="C3516" s="3">
        <v>1492881</v>
      </c>
      <c r="D3516" s="3">
        <v>0</v>
      </c>
      <c r="E3516" s="3">
        <v>1110651.9099999999</v>
      </c>
      <c r="F3516" s="3">
        <v>532167.1</v>
      </c>
      <c r="G3516" s="3">
        <v>0</v>
      </c>
      <c r="H3516" s="3">
        <v>70801.97</v>
      </c>
      <c r="I3516" s="3">
        <v>13226.76</v>
      </c>
      <c r="J3516" s="3">
        <v>472.8</v>
      </c>
      <c r="K3516" s="3">
        <v>724.3</v>
      </c>
      <c r="L3516" s="3">
        <v>0</v>
      </c>
      <c r="M3516" s="3"/>
      <c r="N3516" s="3">
        <v>0</v>
      </c>
      <c r="O3516" s="3">
        <v>0.16</v>
      </c>
      <c r="P3516" s="3">
        <v>1728045</v>
      </c>
      <c r="Q3516" s="1">
        <v>45078</v>
      </c>
      <c r="R3516" t="s">
        <v>768</v>
      </c>
    </row>
    <row r="3517" spans="1:18" x14ac:dyDescent="0.25">
      <c r="A3517" t="s">
        <v>776</v>
      </c>
      <c r="B3517" t="s">
        <v>1309</v>
      </c>
      <c r="C3517" s="3">
        <v>3128045</v>
      </c>
      <c r="D3517" s="3">
        <v>0</v>
      </c>
      <c r="E3517" s="3">
        <v>1875129.82</v>
      </c>
      <c r="F3517" s="3" t="s">
        <v>72</v>
      </c>
      <c r="G3517" s="3">
        <v>0</v>
      </c>
      <c r="H3517" s="3">
        <v>70801.97</v>
      </c>
      <c r="I3517" s="3">
        <v>12610.3</v>
      </c>
      <c r="J3517" s="3">
        <v>451.2</v>
      </c>
      <c r="K3517" s="3">
        <v>690.15</v>
      </c>
      <c r="L3517" s="3">
        <v>0</v>
      </c>
      <c r="M3517" s="3"/>
      <c r="N3517" s="3">
        <v>0</v>
      </c>
      <c r="O3517" s="3">
        <v>0.85</v>
      </c>
      <c r="P3517" s="3">
        <v>3465742</v>
      </c>
      <c r="Q3517" s="1">
        <v>45078</v>
      </c>
      <c r="R3517" t="s">
        <v>2480</v>
      </c>
    </row>
    <row r="3518" spans="1:18" x14ac:dyDescent="0.25">
      <c r="A3518" t="s">
        <v>777</v>
      </c>
      <c r="B3518" t="s">
        <v>778</v>
      </c>
      <c r="C3518" s="3">
        <v>49263</v>
      </c>
      <c r="D3518" s="3">
        <v>49263</v>
      </c>
      <c r="E3518" s="3">
        <v>0</v>
      </c>
      <c r="F3518" s="3">
        <v>0</v>
      </c>
      <c r="G3518" s="3">
        <v>0</v>
      </c>
      <c r="H3518" s="3">
        <v>70801.97</v>
      </c>
      <c r="I3518" s="3">
        <v>12599.49</v>
      </c>
      <c r="J3518" s="3">
        <v>451.2</v>
      </c>
      <c r="K3518" s="3">
        <v>689.81</v>
      </c>
      <c r="L3518" s="3">
        <v>0</v>
      </c>
      <c r="M3518" s="3"/>
      <c r="N3518" s="3">
        <v>-4741.8100000000004</v>
      </c>
      <c r="O3518" s="3">
        <v>0.34</v>
      </c>
      <c r="P3518" s="3">
        <v>79801</v>
      </c>
      <c r="Q3518" s="1">
        <v>45078</v>
      </c>
      <c r="R3518" t="s">
        <v>2512</v>
      </c>
    </row>
    <row r="3519" spans="1:18" x14ac:dyDescent="0.25">
      <c r="A3519" t="s">
        <v>779</v>
      </c>
      <c r="B3519" t="s">
        <v>780</v>
      </c>
      <c r="C3519" s="3">
        <v>763338</v>
      </c>
      <c r="D3519" s="3">
        <v>0</v>
      </c>
      <c r="E3519" s="3">
        <v>616936.1</v>
      </c>
      <c r="F3519" s="3" t="s">
        <v>72</v>
      </c>
      <c r="G3519" s="3">
        <v>0</v>
      </c>
      <c r="H3519" s="3">
        <v>70801.97</v>
      </c>
      <c r="I3519" s="3">
        <v>13151.05</v>
      </c>
      <c r="J3519" s="3">
        <v>0</v>
      </c>
      <c r="K3519" s="3">
        <v>720.16</v>
      </c>
      <c r="L3519" s="3">
        <v>0</v>
      </c>
      <c r="M3519" s="3"/>
      <c r="N3519" s="3">
        <v>6945</v>
      </c>
      <c r="O3519" s="3">
        <v>0.45</v>
      </c>
      <c r="P3519" s="3">
        <v>938243</v>
      </c>
      <c r="Q3519" s="1">
        <v>45078</v>
      </c>
      <c r="R3519" t="s">
        <v>2513</v>
      </c>
    </row>
    <row r="3520" spans="1:18" x14ac:dyDescent="0.25">
      <c r="A3520" t="s">
        <v>781</v>
      </c>
      <c r="B3520" t="s">
        <v>1317</v>
      </c>
      <c r="C3520" s="3">
        <v>3375337</v>
      </c>
      <c r="D3520" s="3">
        <v>0</v>
      </c>
      <c r="E3520" s="3">
        <v>2017886.73</v>
      </c>
      <c r="F3520" s="3" t="s">
        <v>72</v>
      </c>
      <c r="G3520" s="3">
        <v>0</v>
      </c>
      <c r="H3520" s="3">
        <v>70801.97</v>
      </c>
      <c r="I3520" s="3">
        <v>15757.47</v>
      </c>
      <c r="J3520" s="3">
        <v>565.20000000000005</v>
      </c>
      <c r="K3520" s="3">
        <v>862.6</v>
      </c>
      <c r="L3520" s="3">
        <v>0</v>
      </c>
      <c r="M3520" s="3"/>
      <c r="N3520" s="3">
        <v>0</v>
      </c>
      <c r="O3520" s="3">
        <v>0.05</v>
      </c>
      <c r="P3520" s="3">
        <v>3735739</v>
      </c>
      <c r="Q3520" s="1">
        <v>45078</v>
      </c>
      <c r="R3520" t="s">
        <v>2514</v>
      </c>
    </row>
    <row r="3521" spans="1:18" x14ac:dyDescent="0.25">
      <c r="A3521" t="s">
        <v>783</v>
      </c>
      <c r="B3521" t="s">
        <v>784</v>
      </c>
      <c r="C3521" s="3">
        <v>52241</v>
      </c>
      <c r="D3521" s="3">
        <v>52241</v>
      </c>
      <c r="E3521" s="3">
        <v>0</v>
      </c>
      <c r="F3521" s="3">
        <v>0</v>
      </c>
      <c r="G3521" s="3">
        <v>0</v>
      </c>
      <c r="H3521" s="3">
        <v>70801.97</v>
      </c>
      <c r="I3521" s="3">
        <v>15779.1</v>
      </c>
      <c r="J3521" s="3">
        <v>565.20000000000005</v>
      </c>
      <c r="K3521" s="3">
        <v>863.64</v>
      </c>
      <c r="L3521" s="3">
        <v>0</v>
      </c>
      <c r="M3521" s="3"/>
      <c r="N3521" s="3">
        <v>-4923.38</v>
      </c>
      <c r="O3521" s="3">
        <v>0.47</v>
      </c>
      <c r="P3521" s="3">
        <v>83087</v>
      </c>
      <c r="Q3521" s="1">
        <v>45078</v>
      </c>
      <c r="R3521" t="s">
        <v>2515</v>
      </c>
    </row>
    <row r="3522" spans="1:18" x14ac:dyDescent="0.25">
      <c r="A3522" t="s">
        <v>785</v>
      </c>
      <c r="B3522" t="s">
        <v>786</v>
      </c>
      <c r="C3522" s="3">
        <v>234248</v>
      </c>
      <c r="D3522" s="3">
        <v>0</v>
      </c>
      <c r="E3522" s="3">
        <v>216908.02</v>
      </c>
      <c r="F3522" s="3">
        <v>46622.559999999998</v>
      </c>
      <c r="G3522" s="3">
        <v>0</v>
      </c>
      <c r="H3522" s="3">
        <v>70801.97</v>
      </c>
      <c r="I3522" s="3">
        <v>15130.2</v>
      </c>
      <c r="J3522" s="3">
        <v>540</v>
      </c>
      <c r="K3522" s="3">
        <v>828.11</v>
      </c>
      <c r="L3522" s="3">
        <v>0</v>
      </c>
      <c r="M3522" s="3"/>
      <c r="N3522" s="3">
        <v>0</v>
      </c>
      <c r="O3522" s="3">
        <v>0.14000000000000001</v>
      </c>
      <c r="P3522" s="3">
        <v>350831</v>
      </c>
      <c r="Q3522" s="1">
        <v>45078</v>
      </c>
      <c r="R3522" t="s">
        <v>786</v>
      </c>
    </row>
    <row r="3523" spans="1:18" x14ac:dyDescent="0.25">
      <c r="A3523" t="s">
        <v>787</v>
      </c>
      <c r="B3523" t="s">
        <v>780</v>
      </c>
      <c r="C3523" s="3">
        <v>784426</v>
      </c>
      <c r="D3523" s="3">
        <v>0</v>
      </c>
      <c r="E3523" s="3">
        <v>636923.29</v>
      </c>
      <c r="F3523" s="3" t="s">
        <v>72</v>
      </c>
      <c r="G3523" s="3">
        <v>0</v>
      </c>
      <c r="H3523" s="3">
        <v>70801.97</v>
      </c>
      <c r="I3523" s="3">
        <v>13864.84</v>
      </c>
      <c r="J3523" s="3">
        <v>0</v>
      </c>
      <c r="K3523" s="3">
        <v>759.13</v>
      </c>
      <c r="L3523" s="3">
        <v>0</v>
      </c>
      <c r="M3523" s="3"/>
      <c r="N3523" s="3">
        <v>14487.57</v>
      </c>
      <c r="O3523" s="3">
        <v>0.85</v>
      </c>
      <c r="P3523" s="3">
        <v>970325</v>
      </c>
      <c r="Q3523" s="1">
        <v>45078</v>
      </c>
      <c r="R3523" t="s">
        <v>2513</v>
      </c>
    </row>
    <row r="3524" spans="1:18" x14ac:dyDescent="0.25">
      <c r="A3524" t="s">
        <v>788</v>
      </c>
      <c r="B3524" t="s">
        <v>1101</v>
      </c>
      <c r="C3524" s="3">
        <v>50449</v>
      </c>
      <c r="D3524" s="3">
        <v>51290</v>
      </c>
      <c r="E3524" s="3">
        <v>0</v>
      </c>
      <c r="F3524" s="3">
        <v>841</v>
      </c>
      <c r="G3524" s="3">
        <v>841</v>
      </c>
      <c r="H3524" s="3">
        <v>70801.97</v>
      </c>
      <c r="I3524" s="3">
        <v>13864.84</v>
      </c>
      <c r="J3524" s="3">
        <v>496.8</v>
      </c>
      <c r="K3524" s="3">
        <v>758.79</v>
      </c>
      <c r="L3524" s="3">
        <v>0</v>
      </c>
      <c r="M3524" s="3"/>
      <c r="N3524" s="3">
        <v>0</v>
      </c>
      <c r="O3524" s="3">
        <v>0.6</v>
      </c>
      <c r="P3524" s="3">
        <v>85923</v>
      </c>
      <c r="Q3524" s="1">
        <v>45078</v>
      </c>
      <c r="R3524" t="s">
        <v>2339</v>
      </c>
    </row>
    <row r="3525" spans="1:18" x14ac:dyDescent="0.25">
      <c r="A3525" t="s">
        <v>789</v>
      </c>
      <c r="B3525" t="s">
        <v>1063</v>
      </c>
      <c r="C3525" s="3">
        <v>54656</v>
      </c>
      <c r="D3525" s="3">
        <v>55513.14</v>
      </c>
      <c r="E3525" s="3">
        <v>0</v>
      </c>
      <c r="F3525" s="3">
        <v>7378.48</v>
      </c>
      <c r="G3525" s="3">
        <v>857.14</v>
      </c>
      <c r="H3525" s="3">
        <v>70801.97</v>
      </c>
      <c r="I3525" s="3">
        <v>13237.57</v>
      </c>
      <c r="J3525" s="3">
        <v>474</v>
      </c>
      <c r="K3525" s="3">
        <v>724.64</v>
      </c>
      <c r="L3525" s="3">
        <v>0</v>
      </c>
      <c r="M3525" s="3"/>
      <c r="N3525" s="3">
        <v>0</v>
      </c>
      <c r="O3525" s="3">
        <v>0.48</v>
      </c>
      <c r="P3525" s="3">
        <v>91760</v>
      </c>
      <c r="Q3525" s="1">
        <v>45078</v>
      </c>
      <c r="R3525" t="s">
        <v>2516</v>
      </c>
    </row>
    <row r="3526" spans="1:18" x14ac:dyDescent="0.25">
      <c r="A3526" t="s">
        <v>791</v>
      </c>
      <c r="B3526" t="s">
        <v>792</v>
      </c>
      <c r="C3526" s="3">
        <v>620290</v>
      </c>
      <c r="D3526" s="3">
        <v>0</v>
      </c>
      <c r="E3526" s="3">
        <v>481923.39</v>
      </c>
      <c r="F3526" s="3" t="s">
        <v>72</v>
      </c>
      <c r="G3526" s="3">
        <v>0</v>
      </c>
      <c r="H3526" s="3">
        <v>70801.97</v>
      </c>
      <c r="I3526" s="3">
        <v>12599.49</v>
      </c>
      <c r="J3526" s="3">
        <v>451.2</v>
      </c>
      <c r="K3526" s="3">
        <v>689.81</v>
      </c>
      <c r="L3526" s="3">
        <v>0</v>
      </c>
      <c r="M3526" s="3"/>
      <c r="N3526" s="3">
        <v>0</v>
      </c>
      <c r="O3526" s="3">
        <v>0.87</v>
      </c>
      <c r="P3526" s="3">
        <v>769893</v>
      </c>
      <c r="Q3526" s="1">
        <v>45078</v>
      </c>
      <c r="R3526" t="s">
        <v>792</v>
      </c>
    </row>
    <row r="3527" spans="1:18" x14ac:dyDescent="0.25">
      <c r="A3527" t="s">
        <v>793</v>
      </c>
      <c r="B3527" t="s">
        <v>794</v>
      </c>
      <c r="C3527" s="3">
        <v>54022</v>
      </c>
      <c r="D3527" s="3">
        <v>54022</v>
      </c>
      <c r="E3527" s="3">
        <v>0</v>
      </c>
      <c r="F3527" s="3">
        <v>0</v>
      </c>
      <c r="G3527" s="3">
        <v>0</v>
      </c>
      <c r="H3527" s="3">
        <v>70801.97</v>
      </c>
      <c r="I3527" s="3">
        <v>12599.49</v>
      </c>
      <c r="J3527" s="3">
        <v>451.2</v>
      </c>
      <c r="K3527" s="3">
        <v>689.81</v>
      </c>
      <c r="L3527" s="3">
        <v>0</v>
      </c>
      <c r="M3527" s="3"/>
      <c r="N3527" s="3">
        <v>-4741.8100000000004</v>
      </c>
      <c r="O3527" s="3">
        <v>0.34</v>
      </c>
      <c r="P3527" s="3">
        <v>79801</v>
      </c>
      <c r="Q3527" s="1">
        <v>45078</v>
      </c>
      <c r="R3527" t="s">
        <v>2517</v>
      </c>
    </row>
    <row r="3528" spans="1:18" x14ac:dyDescent="0.25">
      <c r="A3528" t="s">
        <v>795</v>
      </c>
      <c r="B3528" t="s">
        <v>644</v>
      </c>
      <c r="C3528" s="3">
        <v>-37862.18</v>
      </c>
      <c r="D3528" s="3">
        <v>49264</v>
      </c>
      <c r="E3528" s="3">
        <v>0</v>
      </c>
      <c r="F3528" s="3">
        <v>0</v>
      </c>
      <c r="G3528" s="3">
        <v>87126.18</v>
      </c>
      <c r="H3528" s="3">
        <v>70801.97</v>
      </c>
      <c r="I3528" s="3">
        <v>12599.49</v>
      </c>
      <c r="J3528" s="3">
        <v>451.2</v>
      </c>
      <c r="K3528" s="3">
        <v>689.81</v>
      </c>
      <c r="L3528" s="3">
        <v>0</v>
      </c>
      <c r="M3528" s="3"/>
      <c r="N3528" s="3">
        <v>-4741.8100000000004</v>
      </c>
      <c r="O3528" s="3">
        <v>0</v>
      </c>
      <c r="P3528" s="3">
        <v>-7325.52</v>
      </c>
      <c r="Q3528" s="1">
        <v>45078</v>
      </c>
      <c r="R3528" t="s">
        <v>2468</v>
      </c>
    </row>
    <row r="3529" spans="1:18" x14ac:dyDescent="0.25">
      <c r="A3529" t="s">
        <v>796</v>
      </c>
      <c r="B3529" t="s">
        <v>234</v>
      </c>
      <c r="C3529" s="3">
        <v>150291</v>
      </c>
      <c r="D3529" s="3">
        <v>0</v>
      </c>
      <c r="E3529" s="3">
        <v>143637.76000000001</v>
      </c>
      <c r="F3529" s="3">
        <v>26044.34</v>
      </c>
      <c r="G3529" s="3">
        <v>0</v>
      </c>
      <c r="H3529" s="3">
        <v>70801.97</v>
      </c>
      <c r="I3529" s="3">
        <v>11972.22</v>
      </c>
      <c r="J3529" s="3">
        <v>428.5</v>
      </c>
      <c r="K3529" s="3">
        <v>655.32000000000005</v>
      </c>
      <c r="L3529" s="3">
        <v>0</v>
      </c>
      <c r="M3529" s="3"/>
      <c r="N3529" s="3">
        <v>0</v>
      </c>
      <c r="O3529" s="3">
        <v>0.89</v>
      </c>
      <c r="P3529" s="3">
        <v>253541</v>
      </c>
      <c r="Q3529" s="1">
        <v>45078</v>
      </c>
      <c r="R3529" t="s">
        <v>234</v>
      </c>
    </row>
    <row r="3530" spans="1:18" x14ac:dyDescent="0.25">
      <c r="A3530" t="s">
        <v>797</v>
      </c>
      <c r="B3530" t="s">
        <v>234</v>
      </c>
      <c r="C3530" s="3">
        <v>151730</v>
      </c>
      <c r="D3530" s="3">
        <v>0</v>
      </c>
      <c r="E3530" s="3">
        <v>145019.98000000001</v>
      </c>
      <c r="F3530" s="3">
        <v>26287.72</v>
      </c>
      <c r="G3530" s="3">
        <v>0</v>
      </c>
      <c r="H3530" s="3">
        <v>70801.97</v>
      </c>
      <c r="I3530" s="3">
        <v>12588.67</v>
      </c>
      <c r="J3530" s="3">
        <v>451.2</v>
      </c>
      <c r="K3530" s="3">
        <v>689.12</v>
      </c>
      <c r="L3530" s="3">
        <v>0</v>
      </c>
      <c r="M3530" s="3"/>
      <c r="N3530" s="3">
        <v>0</v>
      </c>
      <c r="O3530" s="3">
        <v>0.34</v>
      </c>
      <c r="P3530" s="3">
        <v>255839</v>
      </c>
      <c r="Q3530" s="1">
        <v>45078</v>
      </c>
      <c r="R3530" t="s">
        <v>234</v>
      </c>
    </row>
    <row r="3531" spans="1:18" x14ac:dyDescent="0.25">
      <c r="A3531" t="s">
        <v>798</v>
      </c>
      <c r="B3531" t="s">
        <v>799</v>
      </c>
      <c r="C3531" s="3">
        <v>58543</v>
      </c>
      <c r="D3531" s="3">
        <v>58543</v>
      </c>
      <c r="E3531" s="3">
        <v>0</v>
      </c>
      <c r="F3531" s="3">
        <v>0</v>
      </c>
      <c r="G3531" s="3">
        <v>0</v>
      </c>
      <c r="H3531" s="3">
        <v>70801.97</v>
      </c>
      <c r="I3531" s="3">
        <v>15692.58</v>
      </c>
      <c r="J3531" s="3">
        <v>0</v>
      </c>
      <c r="K3531" s="3">
        <v>859.16</v>
      </c>
      <c r="L3531" s="3">
        <v>0</v>
      </c>
      <c r="M3531" s="3"/>
      <c r="N3531" s="3">
        <v>2026.44</v>
      </c>
      <c r="O3531" s="3">
        <v>0.85</v>
      </c>
      <c r="P3531" s="3">
        <v>89381</v>
      </c>
      <c r="Q3531" s="1">
        <v>45078</v>
      </c>
      <c r="R3531" t="s">
        <v>2518</v>
      </c>
    </row>
    <row r="3532" spans="1:18" x14ac:dyDescent="0.25">
      <c r="A3532" t="s">
        <v>800</v>
      </c>
      <c r="B3532" t="s">
        <v>1196</v>
      </c>
      <c r="C3532" s="3">
        <v>51035</v>
      </c>
      <c r="D3532" s="3">
        <v>0</v>
      </c>
      <c r="E3532" s="3">
        <v>51035</v>
      </c>
      <c r="F3532" s="3">
        <v>6889.73</v>
      </c>
      <c r="G3532" s="3">
        <v>0</v>
      </c>
      <c r="H3532" s="3">
        <v>70801.97</v>
      </c>
      <c r="I3532" s="3">
        <v>14492.11</v>
      </c>
      <c r="J3532" s="3">
        <v>518.4</v>
      </c>
      <c r="K3532" s="3">
        <v>793.28</v>
      </c>
      <c r="L3532" s="3">
        <v>0</v>
      </c>
      <c r="M3532" s="3"/>
      <c r="N3532" s="3">
        <v>0</v>
      </c>
      <c r="O3532" s="3">
        <v>0.51</v>
      </c>
      <c r="P3532" s="3">
        <v>144531</v>
      </c>
      <c r="Q3532" s="1">
        <v>45078</v>
      </c>
      <c r="R3532" t="s">
        <v>2519</v>
      </c>
    </row>
    <row r="3533" spans="1:18" x14ac:dyDescent="0.25">
      <c r="A3533" t="s">
        <v>802</v>
      </c>
      <c r="B3533" t="s">
        <v>803</v>
      </c>
      <c r="C3533" s="3">
        <v>51035</v>
      </c>
      <c r="D3533" s="3">
        <v>51035</v>
      </c>
      <c r="E3533" s="3">
        <v>0</v>
      </c>
      <c r="F3533" s="3">
        <v>0</v>
      </c>
      <c r="G3533" s="3">
        <v>0</v>
      </c>
      <c r="H3533" s="3">
        <v>70801.97</v>
      </c>
      <c r="I3533" s="3">
        <v>14492.11</v>
      </c>
      <c r="J3533" s="3">
        <v>518.4</v>
      </c>
      <c r="K3533" s="3">
        <v>793.28</v>
      </c>
      <c r="L3533" s="3">
        <v>0</v>
      </c>
      <c r="M3533" s="3"/>
      <c r="N3533" s="3">
        <v>-4849.79</v>
      </c>
      <c r="O3533" s="3">
        <v>0.03</v>
      </c>
      <c r="P3533" s="3">
        <v>81756</v>
      </c>
      <c r="Q3533" s="1">
        <v>45078</v>
      </c>
      <c r="R3533" t="s">
        <v>2520</v>
      </c>
    </row>
    <row r="3534" spans="1:18" x14ac:dyDescent="0.25">
      <c r="A3534" t="s">
        <v>804</v>
      </c>
      <c r="B3534" t="s">
        <v>92</v>
      </c>
      <c r="C3534" s="3">
        <v>-55809.23</v>
      </c>
      <c r="D3534" s="3">
        <v>0</v>
      </c>
      <c r="E3534" s="3">
        <v>0</v>
      </c>
      <c r="F3534" s="3">
        <v>0</v>
      </c>
      <c r="G3534" s="3">
        <v>55809.23</v>
      </c>
      <c r="H3534" s="3">
        <v>70801.97</v>
      </c>
      <c r="I3534" s="3">
        <v>14502.93</v>
      </c>
      <c r="J3534" s="3">
        <v>518.20000000000005</v>
      </c>
      <c r="K3534" s="3">
        <v>793.97</v>
      </c>
      <c r="L3534" s="3">
        <v>0</v>
      </c>
      <c r="M3534" s="3"/>
      <c r="N3534" s="3">
        <v>0</v>
      </c>
      <c r="O3534" s="3">
        <v>0.16</v>
      </c>
      <c r="P3534" s="3">
        <v>30808</v>
      </c>
      <c r="Q3534" s="1">
        <v>45078</v>
      </c>
      <c r="R3534" t="s">
        <v>92</v>
      </c>
    </row>
    <row r="3535" spans="1:18" x14ac:dyDescent="0.25">
      <c r="A3535" t="s">
        <v>805</v>
      </c>
      <c r="B3535" t="s">
        <v>806</v>
      </c>
      <c r="C3535" s="3">
        <v>51004</v>
      </c>
      <c r="D3535" s="3">
        <v>51004</v>
      </c>
      <c r="E3535" s="3">
        <v>0</v>
      </c>
      <c r="F3535" s="3">
        <v>0</v>
      </c>
      <c r="G3535" s="3">
        <v>0</v>
      </c>
      <c r="H3535" s="3">
        <v>70801.97</v>
      </c>
      <c r="I3535" s="3">
        <v>14459.67</v>
      </c>
      <c r="J3535" s="3">
        <v>516</v>
      </c>
      <c r="K3535" s="3">
        <v>791.9</v>
      </c>
      <c r="L3535" s="3">
        <v>0</v>
      </c>
      <c r="M3535" s="3"/>
      <c r="N3535" s="3">
        <v>-4847.9799999999996</v>
      </c>
      <c r="O3535" s="3">
        <v>0.44</v>
      </c>
      <c r="P3535" s="3">
        <v>81722</v>
      </c>
      <c r="Q3535" s="1">
        <v>45078</v>
      </c>
      <c r="R3535" t="s">
        <v>2521</v>
      </c>
    </row>
    <row r="3536" spans="1:18" x14ac:dyDescent="0.25">
      <c r="A3536" t="s">
        <v>807</v>
      </c>
      <c r="B3536" t="s">
        <v>58</v>
      </c>
      <c r="C3536" s="3">
        <v>76569</v>
      </c>
      <c r="D3536" s="3">
        <v>76569</v>
      </c>
      <c r="E3536" s="3" t="s">
        <v>59</v>
      </c>
      <c r="F3536" s="3" t="s">
        <v>59</v>
      </c>
      <c r="G3536" s="3">
        <v>0</v>
      </c>
      <c r="H3536" s="3">
        <v>70801.97</v>
      </c>
      <c r="I3536" s="3">
        <v>14394.78</v>
      </c>
      <c r="J3536" s="3">
        <v>514.79999999999995</v>
      </c>
      <c r="K3536" s="3">
        <v>787.76</v>
      </c>
      <c r="L3536" s="3">
        <v>0</v>
      </c>
      <c r="M3536" s="3"/>
      <c r="N3536" s="3">
        <v>25624.880000000001</v>
      </c>
      <c r="O3536" s="3">
        <v>0.81</v>
      </c>
      <c r="P3536" s="3">
        <v>112125</v>
      </c>
      <c r="Q3536" s="1">
        <v>45078</v>
      </c>
      <c r="R3536" t="s">
        <v>2280</v>
      </c>
    </row>
    <row r="3537" spans="1:18" x14ac:dyDescent="0.25">
      <c r="A3537" t="s">
        <v>808</v>
      </c>
      <c r="B3537" t="s">
        <v>2195</v>
      </c>
      <c r="C3537" s="3">
        <v>51105</v>
      </c>
      <c r="D3537" s="3">
        <v>51957</v>
      </c>
      <c r="E3537" s="3">
        <v>0</v>
      </c>
      <c r="F3537" s="3">
        <v>6899.11</v>
      </c>
      <c r="G3537" s="3">
        <v>852</v>
      </c>
      <c r="H3537" s="3">
        <v>70801.97</v>
      </c>
      <c r="I3537" s="3">
        <v>14394.78</v>
      </c>
      <c r="J3537" s="3">
        <v>675.6</v>
      </c>
      <c r="K3537" s="3">
        <v>788.11</v>
      </c>
      <c r="L3537" s="3">
        <v>0</v>
      </c>
      <c r="M3537" s="3"/>
      <c r="N3537" s="3">
        <v>0</v>
      </c>
      <c r="O3537" s="3">
        <v>0.43</v>
      </c>
      <c r="P3537" s="3">
        <v>92708</v>
      </c>
      <c r="Q3537" s="1">
        <v>45078</v>
      </c>
      <c r="R3537" t="s">
        <v>2522</v>
      </c>
    </row>
    <row r="3538" spans="1:18" x14ac:dyDescent="0.25">
      <c r="A3538" t="s">
        <v>810</v>
      </c>
      <c r="B3538" t="s">
        <v>811</v>
      </c>
      <c r="C3538" s="3">
        <v>415676</v>
      </c>
      <c r="D3538" s="3">
        <v>0</v>
      </c>
      <c r="E3538" s="3">
        <v>353855.73</v>
      </c>
      <c r="F3538" s="3">
        <v>109590.79</v>
      </c>
      <c r="G3538" s="3">
        <v>0</v>
      </c>
      <c r="H3538" s="3">
        <v>70801.97</v>
      </c>
      <c r="I3538" s="3">
        <v>14481.3</v>
      </c>
      <c r="J3538" s="3">
        <v>562.79999999999995</v>
      </c>
      <c r="K3538" s="3">
        <v>792.93</v>
      </c>
      <c r="L3538" s="3">
        <v>0</v>
      </c>
      <c r="M3538" s="3"/>
      <c r="N3538" s="3">
        <v>0</v>
      </c>
      <c r="O3538" s="3">
        <v>0.48</v>
      </c>
      <c r="P3538" s="3">
        <v>550086</v>
      </c>
      <c r="Q3538" s="1">
        <v>45078</v>
      </c>
      <c r="R3538" t="s">
        <v>811</v>
      </c>
    </row>
    <row r="3539" spans="1:18" x14ac:dyDescent="0.25">
      <c r="A3539" t="s">
        <v>812</v>
      </c>
      <c r="B3539" t="s">
        <v>611</v>
      </c>
      <c r="C3539" s="3">
        <v>288234</v>
      </c>
      <c r="D3539" s="3">
        <v>0</v>
      </c>
      <c r="E3539" s="3">
        <v>259656.06</v>
      </c>
      <c r="F3539" s="3">
        <v>63631.51</v>
      </c>
      <c r="G3539" s="3">
        <v>0</v>
      </c>
      <c r="H3539" s="3">
        <v>70801.97</v>
      </c>
      <c r="I3539" s="3">
        <v>14524.56</v>
      </c>
      <c r="J3539" s="3">
        <v>519.6</v>
      </c>
      <c r="K3539" s="3">
        <v>795.35</v>
      </c>
      <c r="L3539" s="3">
        <v>0</v>
      </c>
      <c r="M3539" s="3"/>
      <c r="N3539" s="3">
        <v>0</v>
      </c>
      <c r="O3539" s="3">
        <v>0.95</v>
      </c>
      <c r="P3539" s="3">
        <v>409930</v>
      </c>
      <c r="Q3539" s="1">
        <v>45078</v>
      </c>
      <c r="R3539" t="s">
        <v>611</v>
      </c>
    </row>
    <row r="3540" spans="1:18" x14ac:dyDescent="0.25">
      <c r="A3540" t="s">
        <v>813</v>
      </c>
      <c r="B3540" t="s">
        <v>240</v>
      </c>
      <c r="C3540" s="3">
        <v>53394</v>
      </c>
      <c r="D3540" s="3">
        <v>53394</v>
      </c>
      <c r="E3540" s="3">
        <v>0</v>
      </c>
      <c r="F3540" s="3">
        <v>0</v>
      </c>
      <c r="G3540" s="3">
        <v>0</v>
      </c>
      <c r="H3540" s="3">
        <v>70801.97</v>
      </c>
      <c r="I3540" s="3">
        <v>17012.009999999998</v>
      </c>
      <c r="J3540" s="3">
        <v>607.20000000000005</v>
      </c>
      <c r="K3540" s="3">
        <v>931.24</v>
      </c>
      <c r="L3540" s="3">
        <v>0</v>
      </c>
      <c r="M3540" s="3"/>
      <c r="N3540" s="3">
        <v>-4993.96</v>
      </c>
      <c r="O3540" s="3">
        <v>0.54</v>
      </c>
      <c r="P3540" s="3">
        <v>84359</v>
      </c>
      <c r="Q3540" s="1">
        <v>45078</v>
      </c>
      <c r="R3540" t="s">
        <v>2334</v>
      </c>
    </row>
    <row r="3541" spans="1:18" x14ac:dyDescent="0.25">
      <c r="A3541" t="s">
        <v>814</v>
      </c>
      <c r="B3541" t="s">
        <v>160</v>
      </c>
      <c r="C3541" s="3">
        <v>53375</v>
      </c>
      <c r="D3541" s="3">
        <v>53375</v>
      </c>
      <c r="E3541" s="3">
        <v>0</v>
      </c>
      <c r="F3541" s="3">
        <v>0</v>
      </c>
      <c r="G3541" s="3">
        <v>0</v>
      </c>
      <c r="H3541" s="3">
        <v>70801.97</v>
      </c>
      <c r="I3541" s="3">
        <v>16990.38</v>
      </c>
      <c r="J3541" s="3">
        <v>607.20000000000005</v>
      </c>
      <c r="K3541" s="3">
        <v>930.21</v>
      </c>
      <c r="L3541" s="3">
        <v>0</v>
      </c>
      <c r="M3541" s="3"/>
      <c r="N3541" s="3">
        <v>-4992.75</v>
      </c>
      <c r="O3541" s="3">
        <v>0.99</v>
      </c>
      <c r="P3541" s="3">
        <v>84338</v>
      </c>
      <c r="Q3541" s="1">
        <v>45078</v>
      </c>
      <c r="R3541" t="s">
        <v>2306</v>
      </c>
    </row>
    <row r="3542" spans="1:18" x14ac:dyDescent="0.25">
      <c r="A3542" t="s">
        <v>815</v>
      </c>
      <c r="B3542" t="s">
        <v>816</v>
      </c>
      <c r="C3542" s="3">
        <v>53769</v>
      </c>
      <c r="D3542" s="3">
        <v>53769</v>
      </c>
      <c r="E3542" s="3">
        <v>0</v>
      </c>
      <c r="F3542" s="3">
        <v>0</v>
      </c>
      <c r="G3542" s="3">
        <v>0</v>
      </c>
      <c r="H3542" s="3">
        <v>70801.97</v>
      </c>
      <c r="I3542" s="3">
        <v>17412.169999999998</v>
      </c>
      <c r="J3542" s="3">
        <v>621.6</v>
      </c>
      <c r="K3542" s="3">
        <v>952.97</v>
      </c>
      <c r="L3542" s="3">
        <v>0</v>
      </c>
      <c r="M3542" s="3"/>
      <c r="N3542" s="3">
        <v>-3516.28</v>
      </c>
      <c r="O3542" s="3">
        <v>0.56999999999999995</v>
      </c>
      <c r="P3542" s="3">
        <v>86273</v>
      </c>
      <c r="Q3542" s="1">
        <v>45078</v>
      </c>
      <c r="R3542" t="s">
        <v>2523</v>
      </c>
    </row>
    <row r="3543" spans="1:18" x14ac:dyDescent="0.25">
      <c r="A3543" t="s">
        <v>817</v>
      </c>
      <c r="B3543" t="s">
        <v>818</v>
      </c>
      <c r="C3543" s="3">
        <v>1812642</v>
      </c>
      <c r="D3543" s="3">
        <v>0</v>
      </c>
      <c r="E3543" s="3">
        <v>1126941.1599999999</v>
      </c>
      <c r="F3543" s="3" t="s">
        <v>72</v>
      </c>
      <c r="G3543" s="3">
        <v>0</v>
      </c>
      <c r="H3543" s="3">
        <v>70801.97</v>
      </c>
      <c r="I3543" s="3">
        <v>26464.33</v>
      </c>
      <c r="J3543" s="3">
        <v>945.6</v>
      </c>
      <c r="K3543" s="3">
        <v>1448.6</v>
      </c>
      <c r="L3543" s="3">
        <v>0</v>
      </c>
      <c r="M3543" s="3"/>
      <c r="N3543" s="3">
        <v>0</v>
      </c>
      <c r="O3543" s="3">
        <v>0.44</v>
      </c>
      <c r="P3543" s="3">
        <v>2064440</v>
      </c>
      <c r="Q3543" s="1">
        <v>45078</v>
      </c>
      <c r="R3543" t="s">
        <v>818</v>
      </c>
    </row>
    <row r="3544" spans="1:18" x14ac:dyDescent="0.25">
      <c r="A3544" t="s">
        <v>819</v>
      </c>
      <c r="B3544" t="s">
        <v>820</v>
      </c>
      <c r="C3544" s="3">
        <v>56930</v>
      </c>
      <c r="D3544" s="3">
        <v>56930</v>
      </c>
      <c r="E3544" s="3">
        <v>0</v>
      </c>
      <c r="F3544" s="3">
        <v>0</v>
      </c>
      <c r="G3544" s="3">
        <v>0</v>
      </c>
      <c r="H3544" s="3">
        <v>70801.97</v>
      </c>
      <c r="I3544" s="3">
        <v>20786.45</v>
      </c>
      <c r="J3544" s="3">
        <v>742.8</v>
      </c>
      <c r="K3544" s="3">
        <v>1138.18</v>
      </c>
      <c r="L3544" s="3">
        <v>0</v>
      </c>
      <c r="M3544" s="3"/>
      <c r="N3544" s="3">
        <v>-5209.92</v>
      </c>
      <c r="O3544" s="3">
        <v>0.52</v>
      </c>
      <c r="P3544" s="3">
        <v>88260</v>
      </c>
      <c r="Q3544" s="1">
        <v>45078</v>
      </c>
      <c r="R3544" t="s">
        <v>2524</v>
      </c>
    </row>
    <row r="3545" spans="1:18" x14ac:dyDescent="0.25">
      <c r="A3545" t="s">
        <v>821</v>
      </c>
      <c r="B3545" t="s">
        <v>58</v>
      </c>
      <c r="C3545" s="3">
        <v>86687</v>
      </c>
      <c r="D3545" s="3">
        <v>86687</v>
      </c>
      <c r="E3545" s="3" t="s">
        <v>59</v>
      </c>
      <c r="F3545" s="3" t="s">
        <v>59</v>
      </c>
      <c r="G3545" s="3">
        <v>0</v>
      </c>
      <c r="H3545" s="3">
        <v>70801.97</v>
      </c>
      <c r="I3545" s="3">
        <v>20808.080000000002</v>
      </c>
      <c r="J3545" s="3">
        <v>742.8</v>
      </c>
      <c r="K3545" s="3">
        <v>1138.8699999999999</v>
      </c>
      <c r="L3545" s="3">
        <v>0</v>
      </c>
      <c r="M3545" s="3"/>
      <c r="N3545" s="3">
        <v>29737.919999999998</v>
      </c>
      <c r="O3545" s="3">
        <v>0.36</v>
      </c>
      <c r="P3545" s="3">
        <v>123230</v>
      </c>
      <c r="Q3545" s="1">
        <v>45078</v>
      </c>
      <c r="R3545" t="s">
        <v>2280</v>
      </c>
    </row>
    <row r="3546" spans="1:18" x14ac:dyDescent="0.25">
      <c r="A3546" t="s">
        <v>822</v>
      </c>
      <c r="B3546" t="s">
        <v>58</v>
      </c>
      <c r="C3546" s="3">
        <v>84961</v>
      </c>
      <c r="D3546" s="3">
        <v>84961</v>
      </c>
      <c r="E3546" s="3" t="s">
        <v>59</v>
      </c>
      <c r="F3546" s="3" t="s">
        <v>59</v>
      </c>
      <c r="G3546" s="3">
        <v>0</v>
      </c>
      <c r="H3546" s="3">
        <v>70801.97</v>
      </c>
      <c r="I3546" s="3">
        <v>20754</v>
      </c>
      <c r="J3546" s="3">
        <v>740.1</v>
      </c>
      <c r="K3546" s="3">
        <v>1136.46</v>
      </c>
      <c r="L3546" s="3">
        <v>0</v>
      </c>
      <c r="M3546" s="3"/>
      <c r="N3546" s="3">
        <v>28063</v>
      </c>
      <c r="O3546" s="3">
        <v>0.47</v>
      </c>
      <c r="P3546" s="3">
        <v>121496</v>
      </c>
      <c r="Q3546" s="1">
        <v>45078</v>
      </c>
      <c r="R3546" t="s">
        <v>2280</v>
      </c>
    </row>
    <row r="3547" spans="1:18" x14ac:dyDescent="0.25">
      <c r="A3547" t="s">
        <v>823</v>
      </c>
      <c r="B3547" t="s">
        <v>1200</v>
      </c>
      <c r="C3547" s="3">
        <v>166076</v>
      </c>
      <c r="D3547" s="3">
        <v>73600</v>
      </c>
      <c r="E3547" s="3">
        <v>92476</v>
      </c>
      <c r="F3547" s="3">
        <v>13692.79</v>
      </c>
      <c r="G3547" s="3">
        <v>0</v>
      </c>
      <c r="H3547" s="3">
        <v>70801.97</v>
      </c>
      <c r="I3547" s="3">
        <v>15768.28</v>
      </c>
      <c r="J3547" s="3">
        <v>0</v>
      </c>
      <c r="K3547" s="3">
        <v>863.29</v>
      </c>
      <c r="L3547" s="3">
        <v>0</v>
      </c>
      <c r="M3547" s="3"/>
      <c r="N3547" s="3">
        <v>7542.57</v>
      </c>
      <c r="O3547" s="3">
        <v>0.1</v>
      </c>
      <c r="P3547" s="3">
        <v>201145</v>
      </c>
      <c r="Q3547" s="1">
        <v>45078</v>
      </c>
      <c r="R3547" t="s">
        <v>2587</v>
      </c>
    </row>
    <row r="3548" spans="1:18" x14ac:dyDescent="0.25">
      <c r="A3548" t="s">
        <v>825</v>
      </c>
      <c r="B3548" t="s">
        <v>1320</v>
      </c>
      <c r="C3548" s="3">
        <v>3373829</v>
      </c>
      <c r="D3548" s="3">
        <v>0</v>
      </c>
      <c r="E3548" s="3">
        <v>2017051.46</v>
      </c>
      <c r="F3548" s="3" t="s">
        <v>72</v>
      </c>
      <c r="G3548" s="3">
        <v>0</v>
      </c>
      <c r="H3548" s="3">
        <v>70801.97</v>
      </c>
      <c r="I3548" s="3">
        <v>15757.47</v>
      </c>
      <c r="J3548" s="3">
        <v>562.79999999999995</v>
      </c>
      <c r="K3548" s="3">
        <v>862.6</v>
      </c>
      <c r="L3548" s="3">
        <v>0</v>
      </c>
      <c r="M3548" s="3"/>
      <c r="N3548" s="3">
        <v>0</v>
      </c>
      <c r="O3548" s="3">
        <v>0.21</v>
      </c>
      <c r="P3548" s="3">
        <v>3734116</v>
      </c>
      <c r="Q3548" s="1">
        <v>45078</v>
      </c>
      <c r="R3548" t="s">
        <v>2525</v>
      </c>
    </row>
    <row r="3549" spans="1:18" x14ac:dyDescent="0.25">
      <c r="A3549" t="s">
        <v>827</v>
      </c>
      <c r="B3549" t="s">
        <v>811</v>
      </c>
      <c r="C3549" s="3">
        <v>450072</v>
      </c>
      <c r="D3549" s="3">
        <v>0</v>
      </c>
      <c r="E3549" s="3">
        <v>383601.22</v>
      </c>
      <c r="F3549" s="3">
        <v>118256.94</v>
      </c>
      <c r="G3549" s="3">
        <v>0</v>
      </c>
      <c r="H3549" s="3">
        <v>70801.97</v>
      </c>
      <c r="I3549" s="3">
        <v>20764.82</v>
      </c>
      <c r="J3549" s="3">
        <v>742.8</v>
      </c>
      <c r="K3549" s="3">
        <v>1136.8</v>
      </c>
      <c r="L3549" s="3">
        <v>0</v>
      </c>
      <c r="M3549" s="3"/>
      <c r="N3549" s="3">
        <v>0</v>
      </c>
      <c r="O3549" s="3">
        <v>0.45</v>
      </c>
      <c r="P3549" s="3">
        <v>595305</v>
      </c>
      <c r="Q3549" s="1">
        <v>45078</v>
      </c>
      <c r="R3549" t="s">
        <v>811</v>
      </c>
    </row>
    <row r="3550" spans="1:18" x14ac:dyDescent="0.25">
      <c r="A3550" t="s">
        <v>828</v>
      </c>
      <c r="B3550" t="s">
        <v>768</v>
      </c>
      <c r="C3550" s="3">
        <v>1682043</v>
      </c>
      <c r="D3550" s="3">
        <v>0</v>
      </c>
      <c r="E3550" s="3">
        <v>1249576.75</v>
      </c>
      <c r="F3550" s="3">
        <v>601159.11</v>
      </c>
      <c r="G3550" s="3">
        <v>0</v>
      </c>
      <c r="H3550" s="3">
        <v>70801.97</v>
      </c>
      <c r="I3550" s="3">
        <v>18904.64</v>
      </c>
      <c r="J3550" s="3">
        <v>675.6</v>
      </c>
      <c r="K3550" s="3">
        <v>1034.71</v>
      </c>
      <c r="L3550" s="3">
        <v>0</v>
      </c>
      <c r="M3550" s="3"/>
      <c r="N3550" s="3">
        <v>0</v>
      </c>
      <c r="O3550" s="3">
        <v>0.22</v>
      </c>
      <c r="P3550" s="3">
        <v>1942153</v>
      </c>
      <c r="Q3550" s="1">
        <v>45078</v>
      </c>
      <c r="R3550" t="s">
        <v>768</v>
      </c>
    </row>
    <row r="3551" spans="1:18" x14ac:dyDescent="0.25">
      <c r="A3551" t="s">
        <v>829</v>
      </c>
      <c r="B3551" t="s">
        <v>768</v>
      </c>
      <c r="C3551" s="3">
        <v>1577280</v>
      </c>
      <c r="D3551" s="3">
        <v>0</v>
      </c>
      <c r="E3551" s="3">
        <v>1172634.01</v>
      </c>
      <c r="F3551" s="3">
        <v>562951.57999999996</v>
      </c>
      <c r="G3551" s="3">
        <v>0</v>
      </c>
      <c r="H3551" s="3">
        <v>70801.97</v>
      </c>
      <c r="I3551" s="3">
        <v>15746.65</v>
      </c>
      <c r="J3551" s="3">
        <v>562.79999999999995</v>
      </c>
      <c r="K3551" s="3">
        <v>862.26</v>
      </c>
      <c r="L3551" s="3">
        <v>0</v>
      </c>
      <c r="M3551" s="3"/>
      <c r="N3551" s="3">
        <v>0</v>
      </c>
      <c r="O3551" s="3">
        <v>0.73</v>
      </c>
      <c r="P3551" s="3">
        <v>1823560</v>
      </c>
      <c r="Q3551" s="1">
        <v>45078</v>
      </c>
      <c r="R3551" t="s">
        <v>768</v>
      </c>
    </row>
    <row r="3552" spans="1:18" x14ac:dyDescent="0.25">
      <c r="A3552" t="s">
        <v>830</v>
      </c>
      <c r="B3552" t="s">
        <v>2199</v>
      </c>
      <c r="C3552" s="3">
        <v>49263</v>
      </c>
      <c r="D3552" s="3">
        <v>49263</v>
      </c>
      <c r="E3552" s="3">
        <v>0</v>
      </c>
      <c r="F3552" s="3">
        <v>0</v>
      </c>
      <c r="G3552" s="3">
        <v>0</v>
      </c>
      <c r="H3552" s="3">
        <v>70801.97</v>
      </c>
      <c r="I3552" s="3">
        <v>12599.49</v>
      </c>
      <c r="J3552" s="3">
        <v>451.2</v>
      </c>
      <c r="K3552" s="3">
        <v>689.81</v>
      </c>
      <c r="L3552" s="3">
        <v>0</v>
      </c>
      <c r="M3552" s="3"/>
      <c r="N3552" s="3">
        <v>-4741.8100000000004</v>
      </c>
      <c r="O3552" s="3">
        <v>0.34</v>
      </c>
      <c r="P3552" s="3">
        <v>79801</v>
      </c>
      <c r="Q3552" s="1">
        <v>45078</v>
      </c>
      <c r="R3552" t="s">
        <v>2526</v>
      </c>
    </row>
    <row r="3553" spans="1:18" x14ac:dyDescent="0.25">
      <c r="A3553" t="s">
        <v>832</v>
      </c>
      <c r="B3553" t="s">
        <v>81</v>
      </c>
      <c r="C3553" s="3">
        <v>54498</v>
      </c>
      <c r="D3553" s="3">
        <v>54498</v>
      </c>
      <c r="E3553" s="3">
        <v>0</v>
      </c>
      <c r="F3553" s="3">
        <v>0</v>
      </c>
      <c r="G3553" s="3">
        <v>0</v>
      </c>
      <c r="H3553" s="3">
        <v>70801.97</v>
      </c>
      <c r="I3553" s="3">
        <v>12350.74</v>
      </c>
      <c r="J3553" s="3">
        <v>441.6</v>
      </c>
      <c r="K3553" s="3">
        <v>676.01</v>
      </c>
      <c r="L3553" s="3">
        <v>0</v>
      </c>
      <c r="M3553" s="3"/>
      <c r="N3553" s="3">
        <v>-4727.33</v>
      </c>
      <c r="O3553" s="3">
        <v>0.01</v>
      </c>
      <c r="P3553" s="3">
        <v>79543</v>
      </c>
      <c r="Q3553" s="1">
        <v>45078</v>
      </c>
      <c r="R3553" t="s">
        <v>2287</v>
      </c>
    </row>
    <row r="3554" spans="1:18" x14ac:dyDescent="0.25">
      <c r="A3554" t="s">
        <v>833</v>
      </c>
      <c r="B3554" t="s">
        <v>1350</v>
      </c>
      <c r="C3554" s="3">
        <v>54022</v>
      </c>
      <c r="D3554" s="3">
        <v>54000</v>
      </c>
      <c r="E3554" s="3">
        <v>22</v>
      </c>
      <c r="F3554" s="3">
        <v>2.97</v>
      </c>
      <c r="G3554" s="3">
        <v>0</v>
      </c>
      <c r="H3554" s="3">
        <v>70801.97</v>
      </c>
      <c r="I3554" s="3">
        <v>12599.49</v>
      </c>
      <c r="J3554" s="3">
        <v>451.2</v>
      </c>
      <c r="K3554" s="3">
        <v>689.81</v>
      </c>
      <c r="L3554" s="3">
        <v>0</v>
      </c>
      <c r="M3554" s="3"/>
      <c r="N3554" s="3">
        <v>-4741.8100000000004</v>
      </c>
      <c r="O3554" s="3">
        <v>0.37</v>
      </c>
      <c r="P3554" s="3">
        <v>79826</v>
      </c>
      <c r="Q3554" s="1">
        <v>45078</v>
      </c>
      <c r="R3554" t="s">
        <v>326</v>
      </c>
    </row>
    <row r="3555" spans="1:18" x14ac:dyDescent="0.25">
      <c r="A3555" t="s">
        <v>834</v>
      </c>
      <c r="B3555" t="s">
        <v>811</v>
      </c>
      <c r="C3555" s="3">
        <v>403361</v>
      </c>
      <c r="D3555" s="3">
        <v>0</v>
      </c>
      <c r="E3555" s="3">
        <v>343225.87</v>
      </c>
      <c r="F3555" s="3">
        <v>106470.62</v>
      </c>
      <c r="G3555" s="3">
        <v>0</v>
      </c>
      <c r="H3555" s="3">
        <v>70801.97</v>
      </c>
      <c r="I3555" s="3">
        <v>12350.74</v>
      </c>
      <c r="J3555" s="3">
        <v>441.6</v>
      </c>
      <c r="K3555" s="3">
        <v>676.01</v>
      </c>
      <c r="L3555" s="3">
        <v>0</v>
      </c>
      <c r="M3555" s="3"/>
      <c r="N3555" s="3">
        <v>0</v>
      </c>
      <c r="O3555" s="3">
        <v>0.19</v>
      </c>
      <c r="P3555" s="3">
        <v>533967</v>
      </c>
      <c r="Q3555" s="1">
        <v>45078</v>
      </c>
      <c r="R3555" t="s">
        <v>811</v>
      </c>
    </row>
    <row r="3556" spans="1:18" x14ac:dyDescent="0.25">
      <c r="A3556" t="s">
        <v>835</v>
      </c>
      <c r="B3556" t="s">
        <v>768</v>
      </c>
      <c r="C3556" s="3">
        <v>1463124</v>
      </c>
      <c r="D3556" s="3">
        <v>0</v>
      </c>
      <c r="E3556" s="3">
        <v>1088795.6499999999</v>
      </c>
      <c r="F3556" s="3">
        <v>521315.76</v>
      </c>
      <c r="G3556" s="3">
        <v>0</v>
      </c>
      <c r="H3556" s="3">
        <v>70801.97</v>
      </c>
      <c r="I3556" s="3">
        <v>12318.3</v>
      </c>
      <c r="J3556" s="3">
        <v>440.4</v>
      </c>
      <c r="K3556" s="3">
        <v>674.29</v>
      </c>
      <c r="L3556" s="3">
        <v>0</v>
      </c>
      <c r="M3556" s="3"/>
      <c r="N3556" s="3">
        <v>0</v>
      </c>
      <c r="O3556" s="3">
        <v>0.63</v>
      </c>
      <c r="P3556" s="3">
        <v>1694347</v>
      </c>
      <c r="Q3556" s="1">
        <v>45078</v>
      </c>
      <c r="R3556" t="s">
        <v>768</v>
      </c>
    </row>
    <row r="3557" spans="1:18" x14ac:dyDescent="0.25">
      <c r="A3557" t="s">
        <v>836</v>
      </c>
      <c r="B3557" t="s">
        <v>837</v>
      </c>
      <c r="C3557" s="3">
        <v>47095</v>
      </c>
      <c r="D3557" s="3">
        <v>47095</v>
      </c>
      <c r="E3557" s="3">
        <v>0</v>
      </c>
      <c r="F3557" s="3">
        <v>0</v>
      </c>
      <c r="G3557" s="3">
        <v>0</v>
      </c>
      <c r="H3557" s="3">
        <v>70801.97</v>
      </c>
      <c r="I3557" s="3">
        <v>10285.07</v>
      </c>
      <c r="J3557" s="3">
        <v>367.2</v>
      </c>
      <c r="K3557" s="3">
        <v>562.88</v>
      </c>
      <c r="L3557" s="3">
        <v>0</v>
      </c>
      <c r="M3557" s="3"/>
      <c r="N3557" s="3">
        <v>-4609.1000000000004</v>
      </c>
      <c r="O3557" s="3">
        <v>0.98</v>
      </c>
      <c r="P3557" s="3">
        <v>77409</v>
      </c>
      <c r="Q3557" s="1">
        <v>45078</v>
      </c>
      <c r="R3557" t="s">
        <v>2527</v>
      </c>
    </row>
    <row r="3558" spans="1:18" x14ac:dyDescent="0.25">
      <c r="A3558" t="s">
        <v>838</v>
      </c>
      <c r="B3558" t="s">
        <v>837</v>
      </c>
      <c r="C3558" s="3">
        <v>47745</v>
      </c>
      <c r="D3558" s="3">
        <v>47445</v>
      </c>
      <c r="E3558" s="3">
        <v>300</v>
      </c>
      <c r="F3558" s="3">
        <v>40.5</v>
      </c>
      <c r="G3558" s="3">
        <v>0</v>
      </c>
      <c r="H3558" s="3">
        <v>70801.97</v>
      </c>
      <c r="I3558" s="3">
        <v>10977.23</v>
      </c>
      <c r="J3558" s="3">
        <v>393.6</v>
      </c>
      <c r="K3558" s="3">
        <v>601.16999999999996</v>
      </c>
      <c r="L3558" s="3">
        <v>0</v>
      </c>
      <c r="M3558" s="3"/>
      <c r="N3558" s="3">
        <v>-4648.91</v>
      </c>
      <c r="O3558" s="3">
        <v>0.44</v>
      </c>
      <c r="P3558" s="3">
        <v>78466</v>
      </c>
      <c r="Q3558" s="1">
        <v>45078</v>
      </c>
      <c r="R3558" t="s">
        <v>2527</v>
      </c>
    </row>
    <row r="3559" spans="1:18" x14ac:dyDescent="0.25">
      <c r="A3559" t="s">
        <v>839</v>
      </c>
      <c r="B3559" t="s">
        <v>768</v>
      </c>
      <c r="C3559" s="3">
        <v>1464305</v>
      </c>
      <c r="D3559" s="3">
        <v>0</v>
      </c>
      <c r="E3559" s="3">
        <v>1089662.82</v>
      </c>
      <c r="F3559" s="3" t="s">
        <v>72</v>
      </c>
      <c r="G3559" s="3">
        <v>0</v>
      </c>
      <c r="H3559" s="3">
        <v>70801.97</v>
      </c>
      <c r="I3559" s="3">
        <v>12350.74</v>
      </c>
      <c r="J3559" s="3">
        <v>441.6</v>
      </c>
      <c r="K3559" s="3">
        <v>676.01</v>
      </c>
      <c r="L3559" s="3">
        <v>0</v>
      </c>
      <c r="M3559" s="3"/>
      <c r="N3559" s="3">
        <v>0</v>
      </c>
      <c r="O3559" s="3">
        <v>0.2</v>
      </c>
      <c r="P3559" s="3">
        <v>1695680</v>
      </c>
      <c r="Q3559" s="1">
        <v>45078</v>
      </c>
      <c r="R3559" t="s">
        <v>768</v>
      </c>
    </row>
    <row r="3560" spans="1:18" x14ac:dyDescent="0.25">
      <c r="A3560" t="s">
        <v>840</v>
      </c>
      <c r="B3560" t="s">
        <v>841</v>
      </c>
      <c r="C3560" s="3">
        <v>1339407</v>
      </c>
      <c r="D3560" s="3">
        <v>0</v>
      </c>
      <c r="E3560" s="3">
        <v>966968.46</v>
      </c>
      <c r="F3560" s="3">
        <v>502979.28</v>
      </c>
      <c r="G3560" s="3">
        <v>0</v>
      </c>
      <c r="H3560" s="3">
        <v>70801.97</v>
      </c>
      <c r="I3560" s="3">
        <v>12350.74</v>
      </c>
      <c r="J3560" s="3">
        <v>0</v>
      </c>
      <c r="K3560" s="3">
        <v>676.01</v>
      </c>
      <c r="L3560" s="3">
        <v>0</v>
      </c>
      <c r="M3560" s="3"/>
      <c r="N3560" s="3">
        <v>0</v>
      </c>
      <c r="O3560" s="3">
        <v>0.54</v>
      </c>
      <c r="P3560" s="3">
        <v>1553777</v>
      </c>
      <c r="Q3560" s="1">
        <v>45078</v>
      </c>
      <c r="R3560" t="s">
        <v>841</v>
      </c>
    </row>
    <row r="3561" spans="1:18" x14ac:dyDescent="0.25">
      <c r="A3561" t="s">
        <v>842</v>
      </c>
      <c r="B3561" t="s">
        <v>843</v>
      </c>
      <c r="C3561" s="3">
        <v>48588</v>
      </c>
      <c r="D3561" s="3">
        <v>48588</v>
      </c>
      <c r="E3561" s="3">
        <v>0</v>
      </c>
      <c r="F3561" s="3">
        <v>0</v>
      </c>
      <c r="G3561" s="3">
        <v>0</v>
      </c>
      <c r="H3561" s="3">
        <v>70801.97</v>
      </c>
      <c r="I3561" s="3">
        <v>12350.74</v>
      </c>
      <c r="J3561" s="3">
        <v>0</v>
      </c>
      <c r="K3561" s="3">
        <v>676.01</v>
      </c>
      <c r="L3561" s="3">
        <v>0</v>
      </c>
      <c r="M3561" s="3"/>
      <c r="N3561" s="3">
        <v>-4727.33</v>
      </c>
      <c r="O3561" s="3">
        <v>0.61</v>
      </c>
      <c r="P3561" s="3">
        <v>79102</v>
      </c>
      <c r="Q3561" s="1">
        <v>45078</v>
      </c>
      <c r="R3561" t="s">
        <v>2528</v>
      </c>
    </row>
    <row r="3562" spans="1:18" x14ac:dyDescent="0.25">
      <c r="A3562" t="s">
        <v>844</v>
      </c>
      <c r="B3562" t="s">
        <v>811</v>
      </c>
      <c r="C3562" s="3">
        <v>491735</v>
      </c>
      <c r="D3562" s="3">
        <v>0</v>
      </c>
      <c r="E3562" s="3">
        <v>417414</v>
      </c>
      <c r="F3562" s="3">
        <v>130671.89</v>
      </c>
      <c r="G3562" s="3">
        <v>0</v>
      </c>
      <c r="H3562" s="3">
        <v>70801.97</v>
      </c>
      <c r="I3562" s="3">
        <v>13799.95</v>
      </c>
      <c r="J3562" s="3">
        <v>0</v>
      </c>
      <c r="K3562" s="3">
        <v>755.34</v>
      </c>
      <c r="L3562" s="3">
        <v>0</v>
      </c>
      <c r="M3562" s="3"/>
      <c r="N3562" s="3">
        <v>0</v>
      </c>
      <c r="O3562" s="3">
        <v>0.85</v>
      </c>
      <c r="P3562" s="3">
        <v>633444</v>
      </c>
      <c r="Q3562" s="1">
        <v>45078</v>
      </c>
      <c r="R3562" t="s">
        <v>2529</v>
      </c>
    </row>
    <row r="3563" spans="1:18" x14ac:dyDescent="0.25">
      <c r="A3563" t="s">
        <v>846</v>
      </c>
      <c r="B3563" t="s">
        <v>768</v>
      </c>
      <c r="C3563" s="3">
        <v>1515556</v>
      </c>
      <c r="D3563" s="3">
        <v>0</v>
      </c>
      <c r="E3563" s="3">
        <v>1126558.3700000001</v>
      </c>
      <c r="F3563" s="3">
        <v>541083.01</v>
      </c>
      <c r="G3563" s="3">
        <v>0</v>
      </c>
      <c r="H3563" s="3">
        <v>70801.97</v>
      </c>
      <c r="I3563" s="3">
        <v>13799.95</v>
      </c>
      <c r="J3563" s="3">
        <v>492</v>
      </c>
      <c r="K3563" s="3">
        <v>755.34</v>
      </c>
      <c r="L3563" s="3">
        <v>0</v>
      </c>
      <c r="M3563" s="3"/>
      <c r="N3563" s="3">
        <v>0</v>
      </c>
      <c r="O3563" s="3">
        <v>0.36</v>
      </c>
      <c r="P3563" s="3">
        <v>1753491</v>
      </c>
      <c r="Q3563" s="1">
        <v>45078</v>
      </c>
      <c r="R3563" t="s">
        <v>768</v>
      </c>
    </row>
    <row r="3564" spans="1:18" x14ac:dyDescent="0.25">
      <c r="A3564" t="s">
        <v>847</v>
      </c>
      <c r="B3564" t="s">
        <v>811</v>
      </c>
      <c r="C3564" s="3">
        <v>451721</v>
      </c>
      <c r="D3564" s="3">
        <v>0</v>
      </c>
      <c r="E3564" s="3">
        <v>380921.7</v>
      </c>
      <c r="F3564" s="3">
        <v>122223.73</v>
      </c>
      <c r="G3564" s="3">
        <v>0</v>
      </c>
      <c r="H3564" s="3">
        <v>70801.97</v>
      </c>
      <c r="I3564" s="3">
        <v>12350.74</v>
      </c>
      <c r="J3564" s="3">
        <v>0</v>
      </c>
      <c r="K3564" s="3">
        <v>676.01</v>
      </c>
      <c r="L3564" s="3">
        <v>0</v>
      </c>
      <c r="M3564" s="3"/>
      <c r="N3564" s="3">
        <v>0</v>
      </c>
      <c r="O3564" s="3">
        <v>0.85</v>
      </c>
      <c r="P3564" s="3">
        <v>586975</v>
      </c>
      <c r="Q3564" s="1">
        <v>45078</v>
      </c>
      <c r="R3564" t="s">
        <v>2529</v>
      </c>
    </row>
    <row r="3565" spans="1:18" x14ac:dyDescent="0.25">
      <c r="A3565" t="s">
        <v>848</v>
      </c>
      <c r="B3565" t="s">
        <v>811</v>
      </c>
      <c r="C3565" s="3">
        <v>403361</v>
      </c>
      <c r="D3565" s="3">
        <v>0</v>
      </c>
      <c r="E3565" s="3">
        <v>343225.87</v>
      </c>
      <c r="F3565" s="3">
        <v>106470.62</v>
      </c>
      <c r="G3565" s="3">
        <v>0</v>
      </c>
      <c r="H3565" s="3">
        <v>70801.97</v>
      </c>
      <c r="I3565" s="3">
        <v>12350.74</v>
      </c>
      <c r="J3565" s="3">
        <v>441.6</v>
      </c>
      <c r="K3565" s="3">
        <v>676.01</v>
      </c>
      <c r="L3565" s="3">
        <v>0</v>
      </c>
      <c r="M3565" s="3"/>
      <c r="N3565" s="3">
        <v>0</v>
      </c>
      <c r="O3565" s="3">
        <v>0.19</v>
      </c>
      <c r="P3565" s="3">
        <v>533967</v>
      </c>
      <c r="Q3565" s="1">
        <v>45078</v>
      </c>
      <c r="R3565" t="s">
        <v>811</v>
      </c>
    </row>
    <row r="3566" spans="1:18" x14ac:dyDescent="0.25">
      <c r="A3566" t="s">
        <v>849</v>
      </c>
      <c r="B3566" t="s">
        <v>811</v>
      </c>
      <c r="C3566" s="3">
        <v>451750</v>
      </c>
      <c r="D3566" s="3">
        <v>0</v>
      </c>
      <c r="E3566" s="3">
        <v>380933.85</v>
      </c>
      <c r="F3566" s="3">
        <v>122242.22</v>
      </c>
      <c r="G3566" s="3">
        <v>0</v>
      </c>
      <c r="H3566" s="3">
        <v>70801.97</v>
      </c>
      <c r="I3566" s="3">
        <v>12426.45</v>
      </c>
      <c r="J3566" s="3">
        <v>0</v>
      </c>
      <c r="K3566" s="3">
        <v>621.16999999999996</v>
      </c>
      <c r="L3566" s="3">
        <v>0</v>
      </c>
      <c r="M3566" s="3"/>
      <c r="N3566" s="3">
        <v>0</v>
      </c>
      <c r="O3566" s="3">
        <v>0.34</v>
      </c>
      <c r="P3566" s="3">
        <v>587026</v>
      </c>
      <c r="Q3566" s="1">
        <v>45078</v>
      </c>
      <c r="R3566" t="s">
        <v>2529</v>
      </c>
    </row>
    <row r="3567" spans="1:18" x14ac:dyDescent="0.25">
      <c r="A3567" t="s">
        <v>850</v>
      </c>
      <c r="B3567" t="s">
        <v>811</v>
      </c>
      <c r="C3567" s="3">
        <v>401921</v>
      </c>
      <c r="D3567" s="3">
        <v>0</v>
      </c>
      <c r="E3567" s="3">
        <v>341981.41</v>
      </c>
      <c r="F3567" s="3">
        <v>106107.08</v>
      </c>
      <c r="G3567" s="3">
        <v>0</v>
      </c>
      <c r="H3567" s="3">
        <v>70801.97</v>
      </c>
      <c r="I3567" s="3">
        <v>12091.18</v>
      </c>
      <c r="J3567" s="3">
        <v>432</v>
      </c>
      <c r="K3567" s="3">
        <v>662.22</v>
      </c>
      <c r="L3567" s="3">
        <v>0</v>
      </c>
      <c r="M3567" s="3"/>
      <c r="N3567" s="3">
        <v>0</v>
      </c>
      <c r="O3567" s="3">
        <v>0.14000000000000001</v>
      </c>
      <c r="P3567" s="3">
        <v>532076</v>
      </c>
      <c r="Q3567" s="1">
        <v>45078</v>
      </c>
      <c r="R3567" t="s">
        <v>811</v>
      </c>
    </row>
    <row r="3568" spans="1:18" x14ac:dyDescent="0.25">
      <c r="A3568" t="s">
        <v>851</v>
      </c>
      <c r="B3568" t="s">
        <v>768</v>
      </c>
      <c r="C3568" s="3">
        <v>1446033</v>
      </c>
      <c r="D3568" s="3">
        <v>0</v>
      </c>
      <c r="E3568" s="3">
        <v>1076208.6100000001</v>
      </c>
      <c r="F3568" s="3">
        <v>515112.55</v>
      </c>
      <c r="G3568" s="3">
        <v>0</v>
      </c>
      <c r="H3568" s="3">
        <v>70801.97</v>
      </c>
      <c r="I3568" s="3">
        <v>11431.47</v>
      </c>
      <c r="J3568" s="3">
        <v>409.2</v>
      </c>
      <c r="K3568" s="3">
        <v>625.66</v>
      </c>
      <c r="L3568" s="3">
        <v>0</v>
      </c>
      <c r="M3568" s="3"/>
      <c r="N3568" s="3">
        <v>0</v>
      </c>
      <c r="O3568" s="3">
        <v>0.54</v>
      </c>
      <c r="P3568" s="3">
        <v>1674590</v>
      </c>
      <c r="Q3568" s="1">
        <v>45078</v>
      </c>
      <c r="R3568" t="s">
        <v>768</v>
      </c>
    </row>
    <row r="3569" spans="1:18" x14ac:dyDescent="0.25">
      <c r="A3569" t="s">
        <v>852</v>
      </c>
      <c r="B3569" t="s">
        <v>768</v>
      </c>
      <c r="C3569" s="3">
        <v>1443727</v>
      </c>
      <c r="D3569" s="3">
        <v>0</v>
      </c>
      <c r="E3569" s="3">
        <v>1074515.72</v>
      </c>
      <c r="F3569" s="3">
        <v>514270.9</v>
      </c>
      <c r="G3569" s="3">
        <v>0</v>
      </c>
      <c r="H3569" s="3">
        <v>70801.97</v>
      </c>
      <c r="I3569" s="3">
        <v>11366.58</v>
      </c>
      <c r="J3569" s="3">
        <v>405.6</v>
      </c>
      <c r="K3569" s="3">
        <v>622.21</v>
      </c>
      <c r="L3569" s="3">
        <v>0</v>
      </c>
      <c r="M3569" s="3"/>
      <c r="N3569" s="3">
        <v>0</v>
      </c>
      <c r="O3569" s="3">
        <v>0.02</v>
      </c>
      <c r="P3569" s="3">
        <v>1671983</v>
      </c>
      <c r="Q3569" s="1">
        <v>45078</v>
      </c>
      <c r="R3569" t="s">
        <v>768</v>
      </c>
    </row>
    <row r="3570" spans="1:18" x14ac:dyDescent="0.25">
      <c r="A3570" t="s">
        <v>853</v>
      </c>
      <c r="B3570" t="s">
        <v>768</v>
      </c>
      <c r="C3570" s="3">
        <v>1437655</v>
      </c>
      <c r="D3570" s="3">
        <v>0</v>
      </c>
      <c r="E3570" s="3">
        <v>1070057.78</v>
      </c>
      <c r="F3570" s="3">
        <v>512055.02</v>
      </c>
      <c r="G3570" s="3">
        <v>0</v>
      </c>
      <c r="H3570" s="3">
        <v>70801.97</v>
      </c>
      <c r="I3570" s="3">
        <v>11182.72</v>
      </c>
      <c r="J3570" s="3">
        <v>400.8</v>
      </c>
      <c r="K3570" s="3">
        <v>612.20000000000005</v>
      </c>
      <c r="L3570" s="3">
        <v>0</v>
      </c>
      <c r="M3570" s="3"/>
      <c r="N3570" s="3">
        <v>0</v>
      </c>
      <c r="O3570" s="3">
        <v>0.51</v>
      </c>
      <c r="P3570" s="3">
        <v>1665111</v>
      </c>
      <c r="Q3570" s="1">
        <v>45078</v>
      </c>
      <c r="R3570" t="s">
        <v>768</v>
      </c>
    </row>
    <row r="3571" spans="1:18" x14ac:dyDescent="0.25">
      <c r="A3571" t="s">
        <v>854</v>
      </c>
      <c r="B3571" t="s">
        <v>234</v>
      </c>
      <c r="C3571" s="3">
        <v>147468</v>
      </c>
      <c r="D3571" s="3">
        <v>0</v>
      </c>
      <c r="E3571" s="3">
        <v>140926.21</v>
      </c>
      <c r="F3571" s="3">
        <v>25566.83</v>
      </c>
      <c r="G3571" s="3">
        <v>0</v>
      </c>
      <c r="H3571" s="3">
        <v>70801.97</v>
      </c>
      <c r="I3571" s="3">
        <v>10760.93</v>
      </c>
      <c r="J3571" s="3">
        <v>385.2</v>
      </c>
      <c r="K3571" s="3">
        <v>589.1</v>
      </c>
      <c r="L3571" s="3">
        <v>0</v>
      </c>
      <c r="M3571" s="3"/>
      <c r="N3571" s="3">
        <v>0</v>
      </c>
      <c r="O3571" s="3">
        <v>0.76</v>
      </c>
      <c r="P3571" s="3">
        <v>249031</v>
      </c>
      <c r="Q3571" s="1">
        <v>45078</v>
      </c>
      <c r="R3571" t="s">
        <v>234</v>
      </c>
    </row>
    <row r="3572" spans="1:18" x14ac:dyDescent="0.25">
      <c r="A3572" t="s">
        <v>855</v>
      </c>
      <c r="B3572" t="s">
        <v>811</v>
      </c>
      <c r="C3572" s="3">
        <v>398028</v>
      </c>
      <c r="D3572" s="3">
        <v>0</v>
      </c>
      <c r="E3572" s="3">
        <v>338616.21</v>
      </c>
      <c r="F3572" s="3">
        <v>105124.98</v>
      </c>
      <c r="G3572" s="3">
        <v>0</v>
      </c>
      <c r="H3572" s="3">
        <v>70801.97</v>
      </c>
      <c r="I3572" s="3">
        <v>11388.21</v>
      </c>
      <c r="J3572" s="3">
        <v>408</v>
      </c>
      <c r="K3572" s="3">
        <v>623.59</v>
      </c>
      <c r="L3572" s="3">
        <v>0</v>
      </c>
      <c r="M3572" s="3"/>
      <c r="N3572" s="3">
        <v>0</v>
      </c>
      <c r="O3572" s="3">
        <v>0.04</v>
      </c>
      <c r="P3572" s="3">
        <v>526963</v>
      </c>
      <c r="Q3572" s="1">
        <v>45078</v>
      </c>
      <c r="R3572" t="s">
        <v>811</v>
      </c>
    </row>
    <row r="3573" spans="1:18" x14ac:dyDescent="0.25">
      <c r="A3573" t="s">
        <v>856</v>
      </c>
      <c r="B3573" t="s">
        <v>811</v>
      </c>
      <c r="C3573" s="3">
        <v>439807</v>
      </c>
      <c r="D3573" s="3">
        <v>0</v>
      </c>
      <c r="E3573" s="3">
        <v>374728.86</v>
      </c>
      <c r="F3573" s="3">
        <v>115666.54</v>
      </c>
      <c r="G3573" s="3">
        <v>0</v>
      </c>
      <c r="H3573" s="3">
        <v>70801.97</v>
      </c>
      <c r="I3573" s="3">
        <v>18915.45</v>
      </c>
      <c r="J3573" s="3">
        <v>676.8</v>
      </c>
      <c r="K3573" s="3">
        <v>1035.75</v>
      </c>
      <c r="L3573" s="3">
        <v>0</v>
      </c>
      <c r="M3573" s="3"/>
      <c r="N3573" s="3">
        <v>0</v>
      </c>
      <c r="O3573" s="3">
        <v>0.63</v>
      </c>
      <c r="P3573" s="3">
        <v>581826</v>
      </c>
      <c r="Q3573" s="1">
        <v>45078</v>
      </c>
      <c r="R3573" t="s">
        <v>811</v>
      </c>
    </row>
    <row r="3574" spans="1:18" x14ac:dyDescent="0.25">
      <c r="A3574" t="s">
        <v>857</v>
      </c>
      <c r="B3574" t="s">
        <v>811</v>
      </c>
      <c r="C3574" s="3">
        <v>432722</v>
      </c>
      <c r="D3574" s="3">
        <v>0</v>
      </c>
      <c r="E3574" s="3">
        <v>368604.58</v>
      </c>
      <c r="F3574" s="3">
        <v>113879.03999999999</v>
      </c>
      <c r="G3574" s="3">
        <v>0</v>
      </c>
      <c r="H3574" s="3">
        <v>70801.97</v>
      </c>
      <c r="I3574" s="3">
        <v>17639.28</v>
      </c>
      <c r="J3574" s="3">
        <v>631.20000000000005</v>
      </c>
      <c r="K3574" s="3">
        <v>965.73</v>
      </c>
      <c r="L3574" s="3">
        <v>0</v>
      </c>
      <c r="M3574" s="3"/>
      <c r="N3574" s="3">
        <v>0</v>
      </c>
      <c r="O3574" s="3">
        <v>0.2</v>
      </c>
      <c r="P3574" s="3">
        <v>572522</v>
      </c>
      <c r="Q3574" s="1">
        <v>45078</v>
      </c>
      <c r="R3574" t="s">
        <v>811</v>
      </c>
    </row>
    <row r="3575" spans="1:18" x14ac:dyDescent="0.25">
      <c r="A3575" t="s">
        <v>858</v>
      </c>
      <c r="B3575" t="s">
        <v>811</v>
      </c>
      <c r="C3575" s="3">
        <v>422212</v>
      </c>
      <c r="D3575" s="3">
        <v>0</v>
      </c>
      <c r="E3575" s="3">
        <v>359520.6</v>
      </c>
      <c r="F3575" s="3">
        <v>111226.68</v>
      </c>
      <c r="G3575" s="3">
        <v>0</v>
      </c>
      <c r="H3575" s="3">
        <v>70801.97</v>
      </c>
      <c r="I3575" s="3">
        <v>15746.65</v>
      </c>
      <c r="J3575" s="3">
        <v>562.79999999999995</v>
      </c>
      <c r="K3575" s="3">
        <v>862.26</v>
      </c>
      <c r="L3575" s="3">
        <v>0</v>
      </c>
      <c r="M3575" s="3"/>
      <c r="N3575" s="3">
        <v>0</v>
      </c>
      <c r="O3575" s="3">
        <v>0.04</v>
      </c>
      <c r="P3575" s="3">
        <v>558721</v>
      </c>
      <c r="Q3575" s="1">
        <v>45078</v>
      </c>
      <c r="R3575" t="s">
        <v>811</v>
      </c>
    </row>
    <row r="3576" spans="1:18" x14ac:dyDescent="0.25">
      <c r="A3576" t="s">
        <v>859</v>
      </c>
      <c r="B3576" t="s">
        <v>1204</v>
      </c>
      <c r="C3576" s="3">
        <v>133834</v>
      </c>
      <c r="D3576" s="3">
        <v>72400</v>
      </c>
      <c r="E3576" s="3">
        <v>61434</v>
      </c>
      <c r="F3576" s="3">
        <v>9429.6200000000008</v>
      </c>
      <c r="G3576" s="3">
        <v>0</v>
      </c>
      <c r="H3576" s="3">
        <v>70801.97</v>
      </c>
      <c r="I3576" s="3">
        <v>12599.49</v>
      </c>
      <c r="J3576" s="3">
        <v>0</v>
      </c>
      <c r="K3576" s="3">
        <v>689.81</v>
      </c>
      <c r="L3576" s="3">
        <v>0</v>
      </c>
      <c r="M3576" s="3"/>
      <c r="N3576" s="3">
        <v>6945</v>
      </c>
      <c r="O3576" s="3">
        <v>0.11</v>
      </c>
      <c r="P3576" s="3">
        <v>161900</v>
      </c>
      <c r="Q3576" s="1">
        <v>45078</v>
      </c>
      <c r="R3576" t="s">
        <v>2682</v>
      </c>
    </row>
    <row r="3577" spans="1:18" x14ac:dyDescent="0.25">
      <c r="A3577" t="s">
        <v>861</v>
      </c>
      <c r="B3577" t="s">
        <v>234</v>
      </c>
      <c r="C3577" s="3">
        <v>150291</v>
      </c>
      <c r="D3577" s="3">
        <v>0</v>
      </c>
      <c r="E3577" s="3">
        <v>143637.76000000001</v>
      </c>
      <c r="F3577" s="3">
        <v>26044.34</v>
      </c>
      <c r="G3577" s="3">
        <v>0</v>
      </c>
      <c r="H3577" s="3">
        <v>70801.97</v>
      </c>
      <c r="I3577" s="3">
        <v>11972.22</v>
      </c>
      <c r="J3577" s="3">
        <v>428.4</v>
      </c>
      <c r="K3577" s="3">
        <v>655.32000000000005</v>
      </c>
      <c r="L3577" s="3">
        <v>0</v>
      </c>
      <c r="M3577" s="3"/>
      <c r="N3577" s="3">
        <v>0</v>
      </c>
      <c r="O3577" s="3">
        <v>0.99</v>
      </c>
      <c r="P3577" s="3">
        <v>253541</v>
      </c>
      <c r="Q3577" s="1">
        <v>45078</v>
      </c>
      <c r="R3577" t="s">
        <v>234</v>
      </c>
    </row>
    <row r="3578" spans="1:18" x14ac:dyDescent="0.25">
      <c r="A3578" t="s">
        <v>862</v>
      </c>
      <c r="B3578" t="s">
        <v>1205</v>
      </c>
      <c r="C3578" s="3">
        <v>53398</v>
      </c>
      <c r="D3578" s="3">
        <v>53398</v>
      </c>
      <c r="E3578" s="3">
        <v>0</v>
      </c>
      <c r="F3578" s="3">
        <v>0</v>
      </c>
      <c r="G3578" s="3">
        <v>0</v>
      </c>
      <c r="H3578" s="3">
        <v>70801.97</v>
      </c>
      <c r="I3578" s="3">
        <v>11972.22</v>
      </c>
      <c r="J3578" s="3">
        <v>428.4</v>
      </c>
      <c r="K3578" s="3">
        <v>655.32000000000005</v>
      </c>
      <c r="L3578" s="3">
        <v>0</v>
      </c>
      <c r="M3578" s="3"/>
      <c r="N3578" s="3">
        <v>-4705.62</v>
      </c>
      <c r="O3578" s="3">
        <v>0.71</v>
      </c>
      <c r="P3578" s="3">
        <v>79153</v>
      </c>
      <c r="Q3578" s="1">
        <v>45078</v>
      </c>
      <c r="R3578" t="s">
        <v>863</v>
      </c>
    </row>
    <row r="3579" spans="1:18" x14ac:dyDescent="0.25">
      <c r="A3579" t="s">
        <v>864</v>
      </c>
      <c r="B3579" t="s">
        <v>92</v>
      </c>
      <c r="C3579" s="3">
        <v>-60067.4</v>
      </c>
      <c r="D3579" s="3">
        <v>0</v>
      </c>
      <c r="E3579" s="3">
        <v>0</v>
      </c>
      <c r="F3579" s="3">
        <v>0</v>
      </c>
      <c r="G3579" s="3">
        <v>60067.4</v>
      </c>
      <c r="H3579" s="3">
        <v>70801.97</v>
      </c>
      <c r="I3579" s="3">
        <v>12599.49</v>
      </c>
      <c r="J3579" s="3">
        <v>451.2</v>
      </c>
      <c r="K3579" s="3">
        <v>689.81</v>
      </c>
      <c r="L3579" s="3">
        <v>0</v>
      </c>
      <c r="M3579" s="3"/>
      <c r="N3579" s="3">
        <v>0</v>
      </c>
      <c r="O3579" s="3">
        <v>0.93</v>
      </c>
      <c r="P3579" s="3">
        <v>24476</v>
      </c>
      <c r="Q3579" s="1">
        <v>45078</v>
      </c>
      <c r="R3579" t="s">
        <v>92</v>
      </c>
    </row>
    <row r="3580" spans="1:18" x14ac:dyDescent="0.25">
      <c r="A3580" t="s">
        <v>865</v>
      </c>
      <c r="B3580" t="s">
        <v>33</v>
      </c>
      <c r="C3580" s="3">
        <v>111857</v>
      </c>
      <c r="D3580" s="3">
        <v>0</v>
      </c>
      <c r="E3580" s="3">
        <v>108494.83</v>
      </c>
      <c r="F3580" s="3">
        <v>18008.97</v>
      </c>
      <c r="G3580" s="3">
        <v>0</v>
      </c>
      <c r="H3580" s="3">
        <v>70801.97</v>
      </c>
      <c r="I3580" s="3">
        <v>15746.65</v>
      </c>
      <c r="J3580" s="3">
        <v>562.79999999999995</v>
      </c>
      <c r="K3580" s="3">
        <v>862.26</v>
      </c>
      <c r="L3580" s="3">
        <v>0</v>
      </c>
      <c r="M3580" s="3"/>
      <c r="N3580" s="3">
        <v>0</v>
      </c>
      <c r="O3580" s="3">
        <v>0.52</v>
      </c>
      <c r="P3580" s="3">
        <v>214478</v>
      </c>
      <c r="Q3580" s="1">
        <v>45078</v>
      </c>
      <c r="R3580" t="s">
        <v>33</v>
      </c>
    </row>
    <row r="3581" spans="1:18" x14ac:dyDescent="0.25">
      <c r="A3581" t="s">
        <v>866</v>
      </c>
      <c r="B3581" t="s">
        <v>1321</v>
      </c>
      <c r="C3581" s="3">
        <v>2085830</v>
      </c>
      <c r="D3581" s="3">
        <v>0</v>
      </c>
      <c r="E3581" s="3">
        <v>1303266.3400000001</v>
      </c>
      <c r="F3581" s="3" t="s">
        <v>72</v>
      </c>
      <c r="G3581" s="3">
        <v>0</v>
      </c>
      <c r="H3581" s="3">
        <v>70801.97</v>
      </c>
      <c r="I3581" s="3">
        <v>15811.54</v>
      </c>
      <c r="J3581" s="3">
        <v>566.4</v>
      </c>
      <c r="K3581" s="3">
        <v>865.36</v>
      </c>
      <c r="L3581" s="3">
        <v>0</v>
      </c>
      <c r="M3581" s="3"/>
      <c r="N3581" s="3">
        <v>0</v>
      </c>
      <c r="O3581" s="3">
        <v>0.77</v>
      </c>
      <c r="P3581" s="3">
        <v>2349817</v>
      </c>
      <c r="Q3581" s="1">
        <v>45078</v>
      </c>
      <c r="R3581" t="s">
        <v>2530</v>
      </c>
    </row>
    <row r="3582" spans="1:18" x14ac:dyDescent="0.25">
      <c r="A3582" t="s">
        <v>868</v>
      </c>
      <c r="B3582" t="s">
        <v>811</v>
      </c>
      <c r="C3582" s="3">
        <v>441001</v>
      </c>
      <c r="D3582" s="3">
        <v>0</v>
      </c>
      <c r="E3582" s="3">
        <v>375760.83</v>
      </c>
      <c r="F3582" s="3">
        <v>115967.88</v>
      </c>
      <c r="G3582" s="3">
        <v>0</v>
      </c>
      <c r="H3582" s="3">
        <v>70801.97</v>
      </c>
      <c r="I3582" s="3">
        <v>19131.75</v>
      </c>
      <c r="J3582" s="3">
        <v>684</v>
      </c>
      <c r="K3582" s="3">
        <v>1047.1300000000001</v>
      </c>
      <c r="L3582" s="3">
        <v>0</v>
      </c>
      <c r="M3582" s="3"/>
      <c r="N3582" s="3">
        <v>0</v>
      </c>
      <c r="O3582" s="3">
        <v>0.44</v>
      </c>
      <c r="P3582" s="3">
        <v>583394</v>
      </c>
      <c r="Q3582" s="1">
        <v>45078</v>
      </c>
      <c r="R3582" t="s">
        <v>811</v>
      </c>
    </row>
    <row r="3583" spans="1:18" x14ac:dyDescent="0.25">
      <c r="A3583" t="s">
        <v>869</v>
      </c>
      <c r="B3583" t="s">
        <v>33</v>
      </c>
      <c r="C3583" s="3">
        <v>111857</v>
      </c>
      <c r="D3583" s="3">
        <v>0</v>
      </c>
      <c r="E3583" s="3">
        <v>108494.83</v>
      </c>
      <c r="F3583" s="3">
        <v>18008.97</v>
      </c>
      <c r="G3583" s="3">
        <v>0</v>
      </c>
      <c r="H3583" s="3">
        <v>70801.97</v>
      </c>
      <c r="I3583" s="3">
        <v>15746.65</v>
      </c>
      <c r="J3583" s="3">
        <v>562.79999999999995</v>
      </c>
      <c r="K3583" s="3">
        <v>862.26</v>
      </c>
      <c r="L3583" s="3">
        <v>0</v>
      </c>
      <c r="M3583" s="3"/>
      <c r="N3583" s="3">
        <v>0</v>
      </c>
      <c r="O3583" s="3">
        <v>0.52</v>
      </c>
      <c r="P3583" s="3">
        <v>214478</v>
      </c>
      <c r="Q3583" s="1">
        <v>45078</v>
      </c>
      <c r="R3583" t="s">
        <v>33</v>
      </c>
    </row>
    <row r="3584" spans="1:18" x14ac:dyDescent="0.25">
      <c r="A3584" t="s">
        <v>870</v>
      </c>
      <c r="B3584" t="s">
        <v>811</v>
      </c>
      <c r="C3584" s="3">
        <v>404748</v>
      </c>
      <c r="D3584" s="3">
        <v>0</v>
      </c>
      <c r="E3584" s="3">
        <v>344424.93</v>
      </c>
      <c r="F3584" s="3">
        <v>106820.44</v>
      </c>
      <c r="G3584" s="3">
        <v>0</v>
      </c>
      <c r="H3584" s="3">
        <v>70801.97</v>
      </c>
      <c r="I3584" s="3">
        <v>12599.49</v>
      </c>
      <c r="J3584" s="3">
        <v>451.2</v>
      </c>
      <c r="K3584" s="3">
        <v>689.81</v>
      </c>
      <c r="L3584" s="3">
        <v>0</v>
      </c>
      <c r="M3584" s="3"/>
      <c r="N3584" s="3">
        <v>0</v>
      </c>
      <c r="O3584" s="3">
        <v>0.16</v>
      </c>
      <c r="P3584" s="3">
        <v>535788</v>
      </c>
      <c r="Q3584" s="1">
        <v>45078</v>
      </c>
      <c r="R3584" t="s">
        <v>811</v>
      </c>
    </row>
    <row r="3585" spans="1:18" x14ac:dyDescent="0.25">
      <c r="A3585" t="s">
        <v>871</v>
      </c>
      <c r="B3585" t="s">
        <v>872</v>
      </c>
      <c r="C3585" s="3">
        <v>49273</v>
      </c>
      <c r="D3585" s="3">
        <v>49273</v>
      </c>
      <c r="E3585" s="3">
        <v>0</v>
      </c>
      <c r="F3585" s="3">
        <v>0</v>
      </c>
      <c r="G3585" s="3">
        <v>0</v>
      </c>
      <c r="H3585" s="3">
        <v>70801.97</v>
      </c>
      <c r="I3585" s="3">
        <v>12610.3</v>
      </c>
      <c r="J3585" s="3">
        <v>451.2</v>
      </c>
      <c r="K3585" s="3">
        <v>690.5</v>
      </c>
      <c r="L3585" s="3">
        <v>0</v>
      </c>
      <c r="M3585" s="3"/>
      <c r="N3585" s="3">
        <v>-4742.41</v>
      </c>
      <c r="O3585" s="3">
        <v>0.44</v>
      </c>
      <c r="P3585" s="3">
        <v>79812</v>
      </c>
      <c r="Q3585" s="1">
        <v>45078</v>
      </c>
      <c r="R3585" t="s">
        <v>2531</v>
      </c>
    </row>
    <row r="3586" spans="1:18" x14ac:dyDescent="0.25">
      <c r="A3586" t="s">
        <v>873</v>
      </c>
      <c r="B3586" t="s">
        <v>234</v>
      </c>
      <c r="C3586" s="3">
        <v>159323</v>
      </c>
      <c r="D3586" s="3">
        <v>0</v>
      </c>
      <c r="E3586" s="3">
        <v>152612.04</v>
      </c>
      <c r="F3586" s="3">
        <v>27313.59</v>
      </c>
      <c r="G3586" s="3">
        <v>0</v>
      </c>
      <c r="H3586" s="3">
        <v>70801.97</v>
      </c>
      <c r="I3586" s="3">
        <v>12599.49</v>
      </c>
      <c r="J3586" s="3">
        <v>451.2</v>
      </c>
      <c r="K3586" s="3">
        <v>689.81</v>
      </c>
      <c r="L3586" s="3">
        <v>0</v>
      </c>
      <c r="M3586" s="3"/>
      <c r="N3586" s="3">
        <v>0</v>
      </c>
      <c r="O3586" s="3">
        <v>0.9</v>
      </c>
      <c r="P3586" s="3">
        <v>264469</v>
      </c>
      <c r="Q3586" s="1">
        <v>45078</v>
      </c>
      <c r="R3586" t="s">
        <v>234</v>
      </c>
    </row>
    <row r="3587" spans="1:18" x14ac:dyDescent="0.25">
      <c r="A3587" t="s">
        <v>874</v>
      </c>
      <c r="B3587" t="s">
        <v>1063</v>
      </c>
      <c r="C3587" s="3">
        <v>54808</v>
      </c>
      <c r="D3587" s="3">
        <v>55665.14</v>
      </c>
      <c r="E3587" s="3">
        <v>0</v>
      </c>
      <c r="F3587" s="3">
        <v>7292.88</v>
      </c>
      <c r="G3587" s="3">
        <v>857.14</v>
      </c>
      <c r="H3587" s="3">
        <v>70801.97</v>
      </c>
      <c r="I3587" s="3">
        <v>12599.49</v>
      </c>
      <c r="J3587" s="3">
        <v>451.2</v>
      </c>
      <c r="K3587" s="3">
        <v>689.81</v>
      </c>
      <c r="L3587" s="3">
        <v>0</v>
      </c>
      <c r="M3587" s="3"/>
      <c r="N3587" s="3">
        <v>0</v>
      </c>
      <c r="O3587" s="3">
        <v>0.79</v>
      </c>
      <c r="P3587" s="3">
        <v>90979</v>
      </c>
      <c r="Q3587" s="1">
        <v>45078</v>
      </c>
      <c r="R3587" t="s">
        <v>83</v>
      </c>
    </row>
    <row r="3588" spans="1:18" x14ac:dyDescent="0.25">
      <c r="A3588" t="s">
        <v>875</v>
      </c>
      <c r="B3588" t="s">
        <v>811</v>
      </c>
      <c r="C3588" s="3">
        <v>404748</v>
      </c>
      <c r="D3588" s="3">
        <v>0</v>
      </c>
      <c r="E3588" s="3">
        <v>344424.93</v>
      </c>
      <c r="F3588" s="3">
        <v>106820.44</v>
      </c>
      <c r="G3588" s="3">
        <v>0</v>
      </c>
      <c r="H3588" s="3">
        <v>70801.97</v>
      </c>
      <c r="I3588" s="3">
        <v>12599.49</v>
      </c>
      <c r="J3588" s="3">
        <v>451.2</v>
      </c>
      <c r="K3588" s="3">
        <v>689.81</v>
      </c>
      <c r="L3588" s="3">
        <v>0</v>
      </c>
      <c r="M3588" s="3"/>
      <c r="N3588" s="3">
        <v>0</v>
      </c>
      <c r="O3588" s="3">
        <v>0.16</v>
      </c>
      <c r="P3588" s="3">
        <v>535788</v>
      </c>
      <c r="Q3588" s="1">
        <v>45078</v>
      </c>
      <c r="R3588" t="s">
        <v>811</v>
      </c>
    </row>
    <row r="3589" spans="1:18" x14ac:dyDescent="0.25">
      <c r="A3589" t="s">
        <v>876</v>
      </c>
      <c r="B3589" t="s">
        <v>33</v>
      </c>
      <c r="C3589" s="3">
        <v>107550</v>
      </c>
      <c r="D3589" s="3">
        <v>0</v>
      </c>
      <c r="E3589" s="3">
        <v>104299.01</v>
      </c>
      <c r="F3589" s="3">
        <v>17331.36</v>
      </c>
      <c r="G3589" s="3">
        <v>0</v>
      </c>
      <c r="H3589" s="3">
        <v>70801.97</v>
      </c>
      <c r="I3589" s="3">
        <v>13226.76</v>
      </c>
      <c r="J3589" s="3">
        <v>472.8</v>
      </c>
      <c r="K3589" s="3">
        <v>724.3</v>
      </c>
      <c r="L3589" s="3">
        <v>0</v>
      </c>
      <c r="M3589" s="3"/>
      <c r="N3589" s="3">
        <v>0</v>
      </c>
      <c r="O3589" s="3">
        <v>0.8</v>
      </c>
      <c r="P3589" s="3">
        <v>206857</v>
      </c>
      <c r="Q3589" s="1">
        <v>45078</v>
      </c>
      <c r="R3589" t="s">
        <v>33</v>
      </c>
    </row>
    <row r="3590" spans="1:18" x14ac:dyDescent="0.25">
      <c r="A3590" t="s">
        <v>877</v>
      </c>
      <c r="B3590" t="s">
        <v>2212</v>
      </c>
      <c r="C3590" s="3">
        <v>154537</v>
      </c>
      <c r="D3590" s="3">
        <v>44893</v>
      </c>
      <c r="E3590" s="3">
        <v>109644</v>
      </c>
      <c r="F3590" s="3">
        <v>19770.27</v>
      </c>
      <c r="G3590" s="3">
        <v>0</v>
      </c>
      <c r="H3590" s="3">
        <v>70801.97</v>
      </c>
      <c r="I3590" s="3">
        <v>13226.76</v>
      </c>
      <c r="J3590" s="3">
        <v>472.9</v>
      </c>
      <c r="K3590" s="3">
        <v>724.3</v>
      </c>
      <c r="L3590" s="3">
        <v>0</v>
      </c>
      <c r="M3590" s="3"/>
      <c r="N3590" s="3">
        <v>0</v>
      </c>
      <c r="O3590" s="3">
        <v>0.8</v>
      </c>
      <c r="P3590" s="3">
        <v>214641</v>
      </c>
      <c r="Q3590" s="1">
        <v>45078</v>
      </c>
      <c r="R3590" t="s">
        <v>878</v>
      </c>
    </row>
    <row r="3591" spans="1:18" x14ac:dyDescent="0.25">
      <c r="A3591" t="s">
        <v>879</v>
      </c>
      <c r="B3591" t="s">
        <v>2214</v>
      </c>
      <c r="C3591" s="3">
        <v>62173</v>
      </c>
      <c r="D3591" s="3">
        <v>57400</v>
      </c>
      <c r="E3591" s="3">
        <v>0</v>
      </c>
      <c r="F3591" s="3">
        <v>0</v>
      </c>
      <c r="G3591" s="3">
        <v>0</v>
      </c>
      <c r="H3591" s="3">
        <v>70801.97</v>
      </c>
      <c r="I3591" s="3">
        <v>13864.84</v>
      </c>
      <c r="J3591" s="3">
        <v>496.8</v>
      </c>
      <c r="K3591" s="3">
        <v>758.79</v>
      </c>
      <c r="L3591" s="3">
        <v>0</v>
      </c>
      <c r="M3591" s="3"/>
      <c r="N3591" s="3">
        <v>6945</v>
      </c>
      <c r="O3591" s="3">
        <v>0.6</v>
      </c>
      <c r="P3591" s="3">
        <v>92868</v>
      </c>
      <c r="Q3591" s="1">
        <v>45078</v>
      </c>
      <c r="R3591" t="s">
        <v>2532</v>
      </c>
    </row>
    <row r="3592" spans="1:18" x14ac:dyDescent="0.25">
      <c r="A3592" t="s">
        <v>881</v>
      </c>
      <c r="B3592" t="s">
        <v>811</v>
      </c>
      <c r="C3592" s="3">
        <v>439735</v>
      </c>
      <c r="D3592" s="3">
        <v>0</v>
      </c>
      <c r="E3592" s="3">
        <v>374666.64</v>
      </c>
      <c r="F3592" s="3">
        <v>115648.36</v>
      </c>
      <c r="G3592" s="3">
        <v>0</v>
      </c>
      <c r="H3592" s="3">
        <v>70801.97</v>
      </c>
      <c r="I3592" s="3">
        <v>18904.64</v>
      </c>
      <c r="J3592" s="3">
        <v>675.5</v>
      </c>
      <c r="K3592" s="3">
        <v>1034.71</v>
      </c>
      <c r="L3592" s="3">
        <v>0</v>
      </c>
      <c r="M3592" s="3"/>
      <c r="N3592" s="3">
        <v>0</v>
      </c>
      <c r="O3592" s="3">
        <v>0.18</v>
      </c>
      <c r="P3592" s="3">
        <v>581732</v>
      </c>
      <c r="Q3592" s="1">
        <v>45078</v>
      </c>
      <c r="R3592" t="s">
        <v>811</v>
      </c>
    </row>
    <row r="3593" spans="1:18" x14ac:dyDescent="0.25">
      <c r="A3593" t="s">
        <v>882</v>
      </c>
      <c r="B3593" t="s">
        <v>883</v>
      </c>
      <c r="C3593" s="3">
        <v>293324</v>
      </c>
      <c r="D3593" s="3">
        <v>293324</v>
      </c>
      <c r="E3593" s="3">
        <v>0</v>
      </c>
      <c r="F3593" s="3">
        <v>0</v>
      </c>
      <c r="G3593" s="3">
        <v>0</v>
      </c>
      <c r="H3593" s="3">
        <v>70801.97</v>
      </c>
      <c r="I3593" s="3">
        <v>15757.47</v>
      </c>
      <c r="J3593" s="3">
        <v>565.20000000000005</v>
      </c>
      <c r="K3593" s="3">
        <v>862.95</v>
      </c>
      <c r="L3593" s="3">
        <v>0</v>
      </c>
      <c r="M3593" s="3"/>
      <c r="N3593" s="3">
        <v>0</v>
      </c>
      <c r="O3593" s="3">
        <v>0.41</v>
      </c>
      <c r="P3593" s="3">
        <v>87988</v>
      </c>
      <c r="Q3593" s="1">
        <v>45078</v>
      </c>
      <c r="R3593" t="s">
        <v>883</v>
      </c>
    </row>
    <row r="3594" spans="1:18" x14ac:dyDescent="0.25">
      <c r="A3594" t="s">
        <v>884</v>
      </c>
      <c r="B3594" t="s">
        <v>1063</v>
      </c>
      <c r="C3594" s="3">
        <v>57981</v>
      </c>
      <c r="D3594" s="3">
        <v>58838.14</v>
      </c>
      <c r="E3594" s="3">
        <v>0</v>
      </c>
      <c r="F3594" s="3">
        <v>7716.79</v>
      </c>
      <c r="G3594" s="3">
        <v>857.14</v>
      </c>
      <c r="H3594" s="3">
        <v>70801.97</v>
      </c>
      <c r="I3594" s="3">
        <v>15757.47</v>
      </c>
      <c r="J3594" s="3">
        <v>565.20000000000005</v>
      </c>
      <c r="K3594" s="3">
        <v>862.95</v>
      </c>
      <c r="L3594" s="3">
        <v>0</v>
      </c>
      <c r="M3594" s="3"/>
      <c r="N3594" s="3">
        <v>0</v>
      </c>
      <c r="O3594" s="3">
        <v>0.76</v>
      </c>
      <c r="P3594" s="3">
        <v>94848</v>
      </c>
      <c r="Q3594" s="1">
        <v>45078</v>
      </c>
      <c r="R3594" t="s">
        <v>83</v>
      </c>
    </row>
    <row r="3595" spans="1:18" x14ac:dyDescent="0.25">
      <c r="A3595" t="s">
        <v>885</v>
      </c>
      <c r="B3595" t="s">
        <v>577</v>
      </c>
      <c r="C3595" s="3">
        <v>52210</v>
      </c>
      <c r="D3595" s="3">
        <v>52210</v>
      </c>
      <c r="E3595" s="3">
        <v>0</v>
      </c>
      <c r="F3595" s="3">
        <v>0</v>
      </c>
      <c r="G3595" s="3">
        <v>0</v>
      </c>
      <c r="H3595" s="3">
        <v>70801.97</v>
      </c>
      <c r="I3595" s="3">
        <v>15746.65</v>
      </c>
      <c r="J3595" s="3">
        <v>562.79999999999995</v>
      </c>
      <c r="K3595" s="3">
        <v>862.26</v>
      </c>
      <c r="L3595" s="3">
        <v>0</v>
      </c>
      <c r="M3595" s="3"/>
      <c r="N3595" s="3">
        <v>-4921.57</v>
      </c>
      <c r="O3595" s="3">
        <v>0.89</v>
      </c>
      <c r="P3595" s="3">
        <v>83053</v>
      </c>
      <c r="Q3595" s="1">
        <v>45078</v>
      </c>
      <c r="R3595" t="s">
        <v>2445</v>
      </c>
    </row>
    <row r="3596" spans="1:18" x14ac:dyDescent="0.25">
      <c r="A3596" t="s">
        <v>886</v>
      </c>
      <c r="B3596" t="s">
        <v>33</v>
      </c>
      <c r="C3596" s="3">
        <v>111857</v>
      </c>
      <c r="D3596" s="3">
        <v>0</v>
      </c>
      <c r="E3596" s="3">
        <v>108494.83</v>
      </c>
      <c r="F3596" s="3">
        <v>18008.97</v>
      </c>
      <c r="G3596" s="3">
        <v>0</v>
      </c>
      <c r="H3596" s="3">
        <v>70801.97</v>
      </c>
      <c r="I3596" s="3">
        <v>15746.65</v>
      </c>
      <c r="J3596" s="3">
        <v>562.79999999999995</v>
      </c>
      <c r="K3596" s="3">
        <v>862.26</v>
      </c>
      <c r="L3596" s="3">
        <v>0</v>
      </c>
      <c r="M3596" s="3"/>
      <c r="N3596" s="3">
        <v>0</v>
      </c>
      <c r="O3596" s="3">
        <v>0.52</v>
      </c>
      <c r="P3596" s="3">
        <v>214478</v>
      </c>
      <c r="Q3596" s="1">
        <v>45078</v>
      </c>
      <c r="R3596" t="s">
        <v>33</v>
      </c>
    </row>
    <row r="3597" spans="1:18" x14ac:dyDescent="0.25">
      <c r="A3597" t="s">
        <v>887</v>
      </c>
      <c r="B3597" t="s">
        <v>180</v>
      </c>
      <c r="C3597" s="3">
        <v>104839</v>
      </c>
      <c r="D3597" s="3">
        <v>104839</v>
      </c>
      <c r="E3597" s="3">
        <v>0</v>
      </c>
      <c r="F3597" s="3">
        <v>0</v>
      </c>
      <c r="G3597" s="3">
        <v>0</v>
      </c>
      <c r="H3597" s="3">
        <v>70801.97</v>
      </c>
      <c r="I3597" s="3">
        <v>15746.65</v>
      </c>
      <c r="J3597" s="3">
        <v>562.79999999999995</v>
      </c>
      <c r="K3597" s="3">
        <v>862.26</v>
      </c>
      <c r="L3597" s="3">
        <v>0</v>
      </c>
      <c r="M3597" s="3"/>
      <c r="N3597" s="3">
        <v>0</v>
      </c>
      <c r="O3597" s="3">
        <v>0.32</v>
      </c>
      <c r="P3597" s="3">
        <v>87974</v>
      </c>
      <c r="Q3597" s="1">
        <v>45078</v>
      </c>
      <c r="R3597" t="s">
        <v>180</v>
      </c>
    </row>
    <row r="3598" spans="1:18" x14ac:dyDescent="0.25">
      <c r="A3598" t="s">
        <v>888</v>
      </c>
      <c r="B3598" t="s">
        <v>889</v>
      </c>
      <c r="C3598" s="3">
        <v>101789</v>
      </c>
      <c r="D3598" s="3">
        <v>101789</v>
      </c>
      <c r="E3598" s="3">
        <v>0</v>
      </c>
      <c r="F3598" s="3">
        <v>0</v>
      </c>
      <c r="G3598" s="3">
        <v>0</v>
      </c>
      <c r="H3598" s="3">
        <v>70801.97</v>
      </c>
      <c r="I3598" s="3">
        <v>13864.84</v>
      </c>
      <c r="J3598" s="3">
        <v>496.8</v>
      </c>
      <c r="K3598" s="3">
        <v>759.13</v>
      </c>
      <c r="L3598" s="3">
        <v>0</v>
      </c>
      <c r="M3598" s="3"/>
      <c r="N3598" s="3">
        <v>0</v>
      </c>
      <c r="O3598" s="3">
        <v>0.26</v>
      </c>
      <c r="P3598" s="3">
        <v>85923</v>
      </c>
      <c r="Q3598" s="1">
        <v>45078</v>
      </c>
      <c r="R3598" t="s">
        <v>889</v>
      </c>
    </row>
    <row r="3599" spans="1:18" x14ac:dyDescent="0.25">
      <c r="A3599" t="s">
        <v>890</v>
      </c>
      <c r="B3599" t="s">
        <v>891</v>
      </c>
      <c r="C3599" s="3">
        <v>106376</v>
      </c>
      <c r="D3599" s="3">
        <v>0</v>
      </c>
      <c r="E3599" s="3">
        <v>103943.35</v>
      </c>
      <c r="F3599" s="3">
        <v>16465</v>
      </c>
      <c r="G3599" s="3">
        <v>0</v>
      </c>
      <c r="H3599" s="3">
        <v>70801.97</v>
      </c>
      <c r="I3599" s="3">
        <v>13875.66</v>
      </c>
      <c r="J3599" s="3">
        <v>496.8</v>
      </c>
      <c r="K3599" s="3">
        <v>759.48</v>
      </c>
      <c r="L3599" s="3">
        <v>0</v>
      </c>
      <c r="M3599" s="3"/>
      <c r="N3599" s="3">
        <v>0</v>
      </c>
      <c r="O3599" s="3">
        <v>0.74</v>
      </c>
      <c r="P3599" s="3">
        <v>206343</v>
      </c>
      <c r="Q3599" s="1">
        <v>45078</v>
      </c>
      <c r="R3599" t="s">
        <v>891</v>
      </c>
    </row>
    <row r="3600" spans="1:18" x14ac:dyDescent="0.25">
      <c r="A3600" t="s">
        <v>1207</v>
      </c>
      <c r="B3600" t="s">
        <v>290</v>
      </c>
      <c r="C3600" s="3">
        <v>107868</v>
      </c>
      <c r="D3600" s="3">
        <v>0</v>
      </c>
      <c r="E3600" s="3">
        <v>105363.79</v>
      </c>
      <c r="F3600" s="3">
        <v>16728.32</v>
      </c>
      <c r="G3600" s="3">
        <v>0</v>
      </c>
      <c r="H3600" s="3">
        <v>70801.97</v>
      </c>
      <c r="I3600" s="3">
        <v>13864.84</v>
      </c>
      <c r="J3600" s="3">
        <v>496.8</v>
      </c>
      <c r="K3600" s="3">
        <v>759.13</v>
      </c>
      <c r="L3600" s="3">
        <v>0</v>
      </c>
      <c r="M3600" s="3"/>
      <c r="N3600" s="3">
        <v>0</v>
      </c>
      <c r="O3600" s="3">
        <v>0.15</v>
      </c>
      <c r="P3600" s="3">
        <v>208015</v>
      </c>
      <c r="Q3600" s="1">
        <v>45078</v>
      </c>
      <c r="R3600" t="s">
        <v>290</v>
      </c>
    </row>
    <row r="3601" spans="1:18" x14ac:dyDescent="0.25">
      <c r="A3601" t="s">
        <v>1885</v>
      </c>
      <c r="B3601" t="s">
        <v>894</v>
      </c>
      <c r="C3601" s="3">
        <v>50449</v>
      </c>
      <c r="D3601" s="3">
        <v>50449</v>
      </c>
      <c r="E3601" s="3">
        <v>0</v>
      </c>
      <c r="F3601" s="3">
        <v>0</v>
      </c>
      <c r="G3601" s="3">
        <v>0</v>
      </c>
      <c r="H3601" s="3">
        <v>70801.97</v>
      </c>
      <c r="I3601" s="3">
        <v>13864.84</v>
      </c>
      <c r="J3601" s="3">
        <v>496.8</v>
      </c>
      <c r="K3601" s="3">
        <v>759.13</v>
      </c>
      <c r="L3601" s="3">
        <v>0</v>
      </c>
      <c r="M3601" s="3"/>
      <c r="N3601" s="3">
        <v>-4814.2</v>
      </c>
      <c r="O3601" s="3">
        <v>0.46</v>
      </c>
      <c r="P3601" s="3">
        <v>81109</v>
      </c>
      <c r="Q3601" s="1">
        <v>45078</v>
      </c>
      <c r="R3601" t="s">
        <v>2533</v>
      </c>
    </row>
    <row r="3602" spans="1:18" x14ac:dyDescent="0.25">
      <c r="A3602" t="s">
        <v>895</v>
      </c>
      <c r="B3602" t="s">
        <v>1323</v>
      </c>
      <c r="C3602" s="3">
        <v>1998773</v>
      </c>
      <c r="D3602" s="3">
        <v>0</v>
      </c>
      <c r="E3602" s="3">
        <v>1261941.78</v>
      </c>
      <c r="F3602" s="3" t="s">
        <v>72</v>
      </c>
      <c r="G3602" s="3">
        <v>0</v>
      </c>
      <c r="H3602" s="3">
        <v>70801.97</v>
      </c>
      <c r="I3602" s="3">
        <v>13864.84</v>
      </c>
      <c r="J3602" s="3">
        <v>496.8</v>
      </c>
      <c r="K3602" s="3">
        <v>758.79</v>
      </c>
      <c r="L3602" s="3">
        <v>0</v>
      </c>
      <c r="M3602" s="3"/>
      <c r="N3602" s="3">
        <v>0</v>
      </c>
      <c r="O3602" s="3">
        <v>0.46</v>
      </c>
      <c r="P3602" s="3">
        <v>2255058</v>
      </c>
      <c r="Q3602" s="1">
        <v>45078</v>
      </c>
      <c r="R3602" t="s">
        <v>2534</v>
      </c>
    </row>
    <row r="3603" spans="1:18" x14ac:dyDescent="0.25">
      <c r="A3603" t="s">
        <v>897</v>
      </c>
      <c r="B3603" t="s">
        <v>898</v>
      </c>
      <c r="C3603" s="3">
        <v>50449</v>
      </c>
      <c r="D3603" s="3">
        <v>50449</v>
      </c>
      <c r="E3603" s="3">
        <v>0</v>
      </c>
      <c r="F3603" s="3">
        <v>0</v>
      </c>
      <c r="G3603" s="3">
        <v>0</v>
      </c>
      <c r="H3603" s="3">
        <v>70801.97</v>
      </c>
      <c r="I3603" s="3">
        <v>13864.84</v>
      </c>
      <c r="J3603" s="3">
        <v>496.8</v>
      </c>
      <c r="K3603" s="3">
        <v>758.79</v>
      </c>
      <c r="L3603" s="3">
        <v>0</v>
      </c>
      <c r="M3603" s="3"/>
      <c r="N3603" s="3">
        <v>-4813.59</v>
      </c>
      <c r="O3603" s="3">
        <v>0.19</v>
      </c>
      <c r="P3603" s="3">
        <v>81109</v>
      </c>
      <c r="Q3603" s="1">
        <v>45078</v>
      </c>
      <c r="R3603" t="s">
        <v>2535</v>
      </c>
    </row>
    <row r="3604" spans="1:18" x14ac:dyDescent="0.25">
      <c r="A3604" t="s">
        <v>899</v>
      </c>
      <c r="B3604" t="s">
        <v>894</v>
      </c>
      <c r="C3604" s="3">
        <v>50439</v>
      </c>
      <c r="D3604" s="3">
        <v>50439</v>
      </c>
      <c r="E3604" s="3">
        <v>0</v>
      </c>
      <c r="F3604" s="3">
        <v>0</v>
      </c>
      <c r="G3604" s="3">
        <v>0</v>
      </c>
      <c r="H3604" s="3">
        <v>70801.97</v>
      </c>
      <c r="I3604" s="3">
        <v>13854.03</v>
      </c>
      <c r="J3604" s="3">
        <v>496.8</v>
      </c>
      <c r="K3604" s="3">
        <v>759.13</v>
      </c>
      <c r="L3604" s="3">
        <v>0</v>
      </c>
      <c r="M3604" s="3"/>
      <c r="N3604" s="3">
        <v>-4814.2</v>
      </c>
      <c r="O3604" s="3">
        <v>0.27</v>
      </c>
      <c r="P3604" s="3">
        <v>81098</v>
      </c>
      <c r="Q3604" s="1">
        <v>45078</v>
      </c>
      <c r="R3604" t="s">
        <v>2533</v>
      </c>
    </row>
    <row r="3605" spans="1:18" x14ac:dyDescent="0.25">
      <c r="A3605" t="s">
        <v>900</v>
      </c>
      <c r="B3605" t="s">
        <v>1324</v>
      </c>
      <c r="C3605" s="3">
        <v>62877</v>
      </c>
      <c r="D3605" s="3">
        <v>62877</v>
      </c>
      <c r="E3605" s="3">
        <v>0</v>
      </c>
      <c r="F3605" s="3">
        <v>0</v>
      </c>
      <c r="G3605" s="3">
        <v>0</v>
      </c>
      <c r="H3605" s="3">
        <v>70801.97</v>
      </c>
      <c r="I3605" s="3">
        <v>27134.86</v>
      </c>
      <c r="J3605" s="3">
        <v>970.8</v>
      </c>
      <c r="K3605" s="3">
        <v>1485.5</v>
      </c>
      <c r="L3605" s="3">
        <v>0</v>
      </c>
      <c r="M3605" s="3"/>
      <c r="N3605" s="3">
        <v>-5572.46</v>
      </c>
      <c r="O3605" s="3">
        <v>0.33</v>
      </c>
      <c r="P3605" s="3">
        <v>94821</v>
      </c>
      <c r="Q3605" s="1">
        <v>45078</v>
      </c>
      <c r="R3605" t="s">
        <v>901</v>
      </c>
    </row>
    <row r="3606" spans="1:18" x14ac:dyDescent="0.25">
      <c r="A3606" t="s">
        <v>902</v>
      </c>
      <c r="B3606" t="s">
        <v>1079</v>
      </c>
      <c r="C3606" s="3">
        <v>68197</v>
      </c>
      <c r="D3606" s="3">
        <v>69054.14</v>
      </c>
      <c r="E3606" s="3">
        <v>0</v>
      </c>
      <c r="F3606" s="3">
        <v>9076.2900000000009</v>
      </c>
      <c r="G3606" s="3">
        <v>857.14</v>
      </c>
      <c r="H3606" s="3">
        <v>70801.97</v>
      </c>
      <c r="I3606" s="3">
        <v>18904.64</v>
      </c>
      <c r="J3606" s="3">
        <v>675.6</v>
      </c>
      <c r="K3606" s="3">
        <v>1034.71</v>
      </c>
      <c r="L3606" s="3">
        <v>0</v>
      </c>
      <c r="M3606" s="3"/>
      <c r="N3606" s="3">
        <v>6945</v>
      </c>
      <c r="O3606" s="3">
        <v>0.93</v>
      </c>
      <c r="P3606" s="3">
        <v>106582</v>
      </c>
      <c r="Q3606" s="1">
        <v>45078</v>
      </c>
      <c r="R3606" t="s">
        <v>2536</v>
      </c>
    </row>
    <row r="3607" spans="1:18" x14ac:dyDescent="0.25">
      <c r="A3607" t="s">
        <v>904</v>
      </c>
      <c r="B3607" t="s">
        <v>768</v>
      </c>
      <c r="C3607" s="3">
        <v>1697296</v>
      </c>
      <c r="D3607" s="3">
        <v>0</v>
      </c>
      <c r="E3607" s="3">
        <v>1260737.32</v>
      </c>
      <c r="F3607" s="3" t="s">
        <v>72</v>
      </c>
      <c r="G3607" s="3">
        <v>0</v>
      </c>
      <c r="H3607" s="3">
        <v>70801.97</v>
      </c>
      <c r="I3607" s="3">
        <v>18904.64</v>
      </c>
      <c r="J3607" s="3">
        <v>675.8</v>
      </c>
      <c r="K3607" s="3">
        <v>1034.71</v>
      </c>
      <c r="L3607" s="3">
        <v>0</v>
      </c>
      <c r="M3607" s="3"/>
      <c r="N3607" s="3">
        <v>0</v>
      </c>
      <c r="O3607" s="3">
        <v>0.34</v>
      </c>
      <c r="P3607" s="3">
        <v>1958913</v>
      </c>
      <c r="Q3607" s="1">
        <v>45078</v>
      </c>
      <c r="R3607" t="s">
        <v>768</v>
      </c>
    </row>
    <row r="3608" spans="1:18" x14ac:dyDescent="0.25">
      <c r="A3608" t="s">
        <v>905</v>
      </c>
      <c r="B3608" t="s">
        <v>33</v>
      </c>
      <c r="C3608" s="3">
        <v>117253</v>
      </c>
      <c r="D3608" s="3">
        <v>0</v>
      </c>
      <c r="E3608" s="3">
        <v>113751.89</v>
      </c>
      <c r="F3608" s="3">
        <v>18857.62</v>
      </c>
      <c r="G3608" s="3">
        <v>0</v>
      </c>
      <c r="H3608" s="3">
        <v>70801.97</v>
      </c>
      <c r="I3608" s="3">
        <v>18904.64</v>
      </c>
      <c r="J3608" s="3">
        <v>675.5</v>
      </c>
      <c r="K3608" s="3">
        <v>1034.71</v>
      </c>
      <c r="L3608" s="3">
        <v>0</v>
      </c>
      <c r="M3608" s="3"/>
      <c r="N3608" s="3">
        <v>0</v>
      </c>
      <c r="O3608" s="3">
        <v>0.67</v>
      </c>
      <c r="P3608" s="3">
        <v>224027</v>
      </c>
      <c r="Q3608" s="1">
        <v>45078</v>
      </c>
      <c r="R3608" t="s">
        <v>33</v>
      </c>
    </row>
    <row r="3609" spans="1:18" x14ac:dyDescent="0.25">
      <c r="A3609" t="s">
        <v>906</v>
      </c>
      <c r="B3609" t="s">
        <v>907</v>
      </c>
      <c r="C3609" s="3">
        <v>1000856</v>
      </c>
      <c r="D3609" s="3">
        <v>0</v>
      </c>
      <c r="E3609" s="3">
        <v>806750.52</v>
      </c>
      <c r="F3609" s="3">
        <v>303016.8</v>
      </c>
      <c r="G3609" s="3">
        <v>0</v>
      </c>
      <c r="H3609" s="3">
        <v>70801.97</v>
      </c>
      <c r="I3609" s="3">
        <v>18904.64</v>
      </c>
      <c r="J3609" s="3">
        <v>675.8</v>
      </c>
      <c r="K3609" s="3">
        <v>1034.71</v>
      </c>
      <c r="L3609" s="3">
        <v>0</v>
      </c>
      <c r="M3609" s="3"/>
      <c r="N3609" s="3">
        <v>0</v>
      </c>
      <c r="O3609" s="3">
        <v>0.56000000000000005</v>
      </c>
      <c r="P3609" s="3">
        <v>1201185</v>
      </c>
      <c r="Q3609" s="1">
        <v>45078</v>
      </c>
      <c r="R3609" t="s">
        <v>907</v>
      </c>
    </row>
    <row r="3610" spans="1:18" x14ac:dyDescent="0.25">
      <c r="A3610" t="s">
        <v>908</v>
      </c>
      <c r="B3610" t="s">
        <v>2015</v>
      </c>
      <c r="C3610" s="3">
        <v>61140</v>
      </c>
      <c r="D3610" s="3">
        <v>61997.14</v>
      </c>
      <c r="E3610" s="3">
        <v>0</v>
      </c>
      <c r="F3610" s="3">
        <v>8138.72</v>
      </c>
      <c r="G3610" s="3">
        <v>857.14</v>
      </c>
      <c r="H3610" s="3">
        <v>70801.97</v>
      </c>
      <c r="I3610" s="3">
        <v>18904.64</v>
      </c>
      <c r="J3610" s="3">
        <v>675.6</v>
      </c>
      <c r="K3610" s="3">
        <v>1034.71</v>
      </c>
      <c r="L3610" s="3">
        <v>0</v>
      </c>
      <c r="M3610" s="3"/>
      <c r="N3610" s="3">
        <v>0</v>
      </c>
      <c r="O3610" s="3">
        <v>0.5</v>
      </c>
      <c r="P3610" s="3">
        <v>98699</v>
      </c>
      <c r="Q3610" s="1">
        <v>45078</v>
      </c>
      <c r="R3610" t="s">
        <v>122</v>
      </c>
    </row>
    <row r="3611" spans="1:18" x14ac:dyDescent="0.25">
      <c r="A3611" t="s">
        <v>909</v>
      </c>
      <c r="B3611" t="s">
        <v>1922</v>
      </c>
      <c r="C3611" s="3">
        <v>55198</v>
      </c>
      <c r="D3611" s="3">
        <v>55198</v>
      </c>
      <c r="E3611" s="3">
        <v>0</v>
      </c>
      <c r="F3611" s="3">
        <v>0</v>
      </c>
      <c r="G3611" s="3">
        <v>0</v>
      </c>
      <c r="H3611" s="3">
        <v>70801.97</v>
      </c>
      <c r="I3611" s="3">
        <v>18937.080000000002</v>
      </c>
      <c r="J3611" s="3">
        <v>676.8</v>
      </c>
      <c r="K3611" s="3">
        <v>1036.44</v>
      </c>
      <c r="L3611" s="3">
        <v>0</v>
      </c>
      <c r="M3611" s="3"/>
      <c r="N3611" s="3">
        <v>15396.25</v>
      </c>
      <c r="O3611" s="3">
        <v>0.46</v>
      </c>
      <c r="P3611" s="3">
        <v>106849</v>
      </c>
      <c r="Q3611" s="1">
        <v>45078</v>
      </c>
      <c r="R3611" t="s">
        <v>2537</v>
      </c>
    </row>
    <row r="3612" spans="1:18" x14ac:dyDescent="0.25">
      <c r="A3612" t="s">
        <v>911</v>
      </c>
      <c r="B3612" t="s">
        <v>33</v>
      </c>
      <c r="C3612" s="3">
        <v>133808</v>
      </c>
      <c r="D3612" s="3">
        <v>0</v>
      </c>
      <c r="E3612" s="3">
        <v>129883.22</v>
      </c>
      <c r="F3612" s="3">
        <v>21459.01</v>
      </c>
      <c r="G3612" s="3">
        <v>0</v>
      </c>
      <c r="H3612" s="3">
        <v>70801.97</v>
      </c>
      <c r="I3612" s="3">
        <v>28832.82</v>
      </c>
      <c r="J3612" s="3">
        <v>954</v>
      </c>
      <c r="K3612" s="3">
        <v>1459.98</v>
      </c>
      <c r="L3612" s="3">
        <v>0</v>
      </c>
      <c r="M3612" s="3"/>
      <c r="N3612" s="3">
        <v>0</v>
      </c>
      <c r="O3612" s="3">
        <v>0</v>
      </c>
      <c r="P3612" s="3">
        <v>253391</v>
      </c>
      <c r="Q3612" s="1">
        <v>45078</v>
      </c>
      <c r="R3612" t="s">
        <v>33</v>
      </c>
    </row>
    <row r="3613" spans="1:18" x14ac:dyDescent="0.25">
      <c r="A3613" t="s">
        <v>912</v>
      </c>
      <c r="B3613" t="s">
        <v>92</v>
      </c>
      <c r="C3613" s="3">
        <v>-63460.04</v>
      </c>
      <c r="D3613" s="3">
        <v>0</v>
      </c>
      <c r="E3613" s="3">
        <v>0</v>
      </c>
      <c r="F3613" s="3">
        <v>0</v>
      </c>
      <c r="G3613" s="3">
        <v>63460.04</v>
      </c>
      <c r="H3613" s="3">
        <v>70801.97</v>
      </c>
      <c r="I3613" s="3">
        <v>11085.38</v>
      </c>
      <c r="J3613" s="3">
        <v>396</v>
      </c>
      <c r="K3613" s="3">
        <v>607.03</v>
      </c>
      <c r="L3613" s="3">
        <v>0</v>
      </c>
      <c r="M3613" s="3"/>
      <c r="N3613" s="3">
        <v>0</v>
      </c>
      <c r="O3613" s="3">
        <v>0.66</v>
      </c>
      <c r="P3613" s="3">
        <v>19431</v>
      </c>
      <c r="Q3613" s="1">
        <v>45078</v>
      </c>
      <c r="R3613" t="s">
        <v>92</v>
      </c>
    </row>
    <row r="3614" spans="1:18" x14ac:dyDescent="0.25">
      <c r="A3614" t="s">
        <v>2250</v>
      </c>
      <c r="B3614" t="s">
        <v>92</v>
      </c>
      <c r="C3614" s="3">
        <v>-63460.04</v>
      </c>
      <c r="D3614" s="3">
        <v>0</v>
      </c>
      <c r="E3614" s="3">
        <v>0</v>
      </c>
      <c r="F3614" s="3">
        <v>0</v>
      </c>
      <c r="G3614" s="3">
        <v>63460.04</v>
      </c>
      <c r="H3614" s="3">
        <v>70801.97</v>
      </c>
      <c r="I3614" s="3">
        <v>11085.38</v>
      </c>
      <c r="J3614" s="3">
        <v>396</v>
      </c>
      <c r="K3614" s="3">
        <v>607.03</v>
      </c>
      <c r="L3614" s="3">
        <v>0</v>
      </c>
      <c r="M3614" s="3"/>
      <c r="N3614" s="3">
        <v>0</v>
      </c>
      <c r="O3614" s="3">
        <v>0.66</v>
      </c>
      <c r="P3614" s="3">
        <v>19431</v>
      </c>
      <c r="Q3614" s="1">
        <v>45078</v>
      </c>
      <c r="R3614" t="s">
        <v>92</v>
      </c>
    </row>
    <row r="3615" spans="1:18" x14ac:dyDescent="0.25">
      <c r="A3615" t="s">
        <v>1899</v>
      </c>
      <c r="B3615" t="s">
        <v>33</v>
      </c>
      <c r="C3615" s="3">
        <v>102313</v>
      </c>
      <c r="D3615" s="3">
        <v>0</v>
      </c>
      <c r="E3615" s="3">
        <v>99214.29</v>
      </c>
      <c r="F3615" s="3">
        <v>16492.64</v>
      </c>
      <c r="G3615" s="3">
        <v>0</v>
      </c>
      <c r="H3615" s="3">
        <v>70801.97</v>
      </c>
      <c r="I3615" s="3">
        <v>10641.97</v>
      </c>
      <c r="J3615" s="3">
        <v>381.6</v>
      </c>
      <c r="K3615" s="3">
        <v>582.89</v>
      </c>
      <c r="L3615" s="3">
        <v>0</v>
      </c>
      <c r="M3615" s="3"/>
      <c r="N3615" s="3">
        <v>0</v>
      </c>
      <c r="O3615" s="3">
        <v>0.64</v>
      </c>
      <c r="P3615" s="3">
        <v>198116</v>
      </c>
      <c r="Q3615" s="1">
        <v>45078</v>
      </c>
      <c r="R3615" t="s">
        <v>33</v>
      </c>
    </row>
    <row r="3616" spans="1:18" x14ac:dyDescent="0.25">
      <c r="A3616" t="s">
        <v>1900</v>
      </c>
      <c r="B3616" t="s">
        <v>234</v>
      </c>
      <c r="C3616" s="3">
        <v>147193</v>
      </c>
      <c r="D3616" s="3">
        <v>0</v>
      </c>
      <c r="E3616" s="3">
        <v>140662.03</v>
      </c>
      <c r="F3616" s="3">
        <v>25520.34</v>
      </c>
      <c r="G3616" s="3">
        <v>0</v>
      </c>
      <c r="H3616" s="3">
        <v>70801.97</v>
      </c>
      <c r="I3616" s="3">
        <v>10641.97</v>
      </c>
      <c r="J3616" s="3">
        <v>381.6</v>
      </c>
      <c r="K3616" s="3">
        <v>582.89</v>
      </c>
      <c r="L3616" s="3">
        <v>0</v>
      </c>
      <c r="M3616" s="3"/>
      <c r="N3616" s="3">
        <v>0</v>
      </c>
      <c r="O3616" s="3">
        <v>0.2</v>
      </c>
      <c r="P3616" s="3">
        <v>248591</v>
      </c>
      <c r="Q3616" s="1">
        <v>45078</v>
      </c>
      <c r="R3616" t="s">
        <v>234</v>
      </c>
    </row>
    <row r="3617" spans="1:18" x14ac:dyDescent="0.25">
      <c r="A3617" t="s">
        <v>1901</v>
      </c>
      <c r="B3617" t="s">
        <v>1165</v>
      </c>
      <c r="C3617" s="3">
        <v>249662</v>
      </c>
      <c r="D3617" s="3">
        <v>0</v>
      </c>
      <c r="E3617" s="3">
        <v>229480.81</v>
      </c>
      <c r="F3617" s="3">
        <v>51161.1</v>
      </c>
      <c r="G3617" s="3">
        <v>0</v>
      </c>
      <c r="H3617" s="3">
        <v>70801.97</v>
      </c>
      <c r="I3617" s="3">
        <v>16384.740000000002</v>
      </c>
      <c r="J3617" s="3">
        <v>585.6</v>
      </c>
      <c r="K3617" s="3">
        <v>896.75</v>
      </c>
      <c r="L3617" s="3">
        <v>0</v>
      </c>
      <c r="M3617" s="3"/>
      <c r="N3617" s="3">
        <v>0</v>
      </c>
      <c r="O3617" s="3">
        <v>0.03</v>
      </c>
      <c r="P3617" s="3">
        <v>369311</v>
      </c>
      <c r="Q3617" s="1">
        <v>45078</v>
      </c>
      <c r="R3617" t="s">
        <v>2452</v>
      </c>
    </row>
    <row r="3618" spans="1:18" x14ac:dyDescent="0.25">
      <c r="A3618" t="s">
        <v>1902</v>
      </c>
      <c r="B3618" t="s">
        <v>1063</v>
      </c>
      <c r="C3618" s="3">
        <v>57968</v>
      </c>
      <c r="D3618" s="3">
        <v>58825.14</v>
      </c>
      <c r="E3618" s="3">
        <v>0</v>
      </c>
      <c r="F3618" s="3">
        <v>7715.06</v>
      </c>
      <c r="G3618" s="3">
        <v>857.14</v>
      </c>
      <c r="H3618" s="3">
        <v>70801.97</v>
      </c>
      <c r="I3618" s="3">
        <v>15746.65</v>
      </c>
      <c r="J3618" s="3">
        <v>562.79999999999995</v>
      </c>
      <c r="K3618" s="3">
        <v>862.26</v>
      </c>
      <c r="L3618" s="3">
        <v>0</v>
      </c>
      <c r="M3618" s="3"/>
      <c r="N3618" s="3">
        <v>0</v>
      </c>
      <c r="O3618" s="3">
        <v>0.4</v>
      </c>
      <c r="P3618" s="3">
        <v>94832</v>
      </c>
      <c r="Q3618" s="1">
        <v>45078</v>
      </c>
      <c r="R3618" t="s">
        <v>83</v>
      </c>
    </row>
    <row r="3619" spans="1:18" x14ac:dyDescent="0.25">
      <c r="A3619" t="s">
        <v>1903</v>
      </c>
      <c r="B3619" t="s">
        <v>51</v>
      </c>
      <c r="C3619" s="3">
        <v>58407</v>
      </c>
      <c r="D3619" s="3">
        <v>58407</v>
      </c>
      <c r="E3619" s="3">
        <v>0</v>
      </c>
      <c r="F3619" s="3">
        <v>0</v>
      </c>
      <c r="G3619" s="3">
        <v>0</v>
      </c>
      <c r="H3619" s="3">
        <v>70801.97</v>
      </c>
      <c r="I3619" s="3">
        <v>17012.009999999998</v>
      </c>
      <c r="J3619" s="3">
        <v>608.4</v>
      </c>
      <c r="K3619" s="3">
        <v>931.59</v>
      </c>
      <c r="L3619" s="3">
        <v>0</v>
      </c>
      <c r="M3619" s="3"/>
      <c r="N3619" s="3">
        <v>0</v>
      </c>
      <c r="O3619" s="3">
        <v>0.03</v>
      </c>
      <c r="P3619" s="3">
        <v>89354</v>
      </c>
      <c r="Q3619" s="1">
        <v>45078</v>
      </c>
      <c r="R3619" t="s">
        <v>51</v>
      </c>
    </row>
    <row r="3620" spans="1:18" x14ac:dyDescent="0.25">
      <c r="A3620" t="s">
        <v>1904</v>
      </c>
      <c r="B3620" t="s">
        <v>51</v>
      </c>
      <c r="C3620" s="3">
        <v>59041</v>
      </c>
      <c r="D3620" s="3">
        <v>59041</v>
      </c>
      <c r="E3620" s="3">
        <v>0</v>
      </c>
      <c r="F3620" s="3">
        <v>0</v>
      </c>
      <c r="G3620" s="3">
        <v>0</v>
      </c>
      <c r="H3620" s="3">
        <v>70801.97</v>
      </c>
      <c r="I3620" s="3">
        <v>17650.099999999999</v>
      </c>
      <c r="J3620" s="3">
        <v>631.20000000000005</v>
      </c>
      <c r="K3620" s="3">
        <v>966.08</v>
      </c>
      <c r="L3620" s="3">
        <v>0</v>
      </c>
      <c r="M3620" s="3"/>
      <c r="N3620" s="3">
        <v>0</v>
      </c>
      <c r="O3620" s="3">
        <v>0.65</v>
      </c>
      <c r="P3620" s="3">
        <v>90050</v>
      </c>
      <c r="Q3620" s="1">
        <v>45078</v>
      </c>
      <c r="R3620" t="s">
        <v>51</v>
      </c>
    </row>
    <row r="3621" spans="1:18" x14ac:dyDescent="0.25">
      <c r="A3621" t="s">
        <v>1905</v>
      </c>
      <c r="B3621" t="s">
        <v>51</v>
      </c>
      <c r="C3621" s="3">
        <v>59041</v>
      </c>
      <c r="D3621" s="3">
        <v>59041</v>
      </c>
      <c r="E3621" s="3">
        <v>0</v>
      </c>
      <c r="F3621" s="3">
        <v>0</v>
      </c>
      <c r="G3621" s="3">
        <v>0</v>
      </c>
      <c r="H3621" s="3">
        <v>70801.97</v>
      </c>
      <c r="I3621" s="3">
        <v>17650.099999999999</v>
      </c>
      <c r="J3621" s="3">
        <v>631.20000000000005</v>
      </c>
      <c r="K3621" s="3">
        <v>966.08</v>
      </c>
      <c r="L3621" s="3">
        <v>0</v>
      </c>
      <c r="M3621" s="3"/>
      <c r="N3621" s="3">
        <v>0</v>
      </c>
      <c r="O3621" s="3">
        <v>0.65</v>
      </c>
      <c r="P3621" s="3">
        <v>90050</v>
      </c>
      <c r="Q3621" s="1">
        <v>45078</v>
      </c>
      <c r="R3621" t="s">
        <v>51</v>
      </c>
    </row>
    <row r="3622" spans="1:18" x14ac:dyDescent="0.25">
      <c r="A3622" t="s">
        <v>1906</v>
      </c>
      <c r="B3622" t="s">
        <v>51</v>
      </c>
      <c r="C3622" s="3">
        <v>60257</v>
      </c>
      <c r="D3622" s="3">
        <v>60257</v>
      </c>
      <c r="E3622" s="3">
        <v>0</v>
      </c>
      <c r="F3622" s="3">
        <v>0</v>
      </c>
      <c r="G3622" s="3">
        <v>0</v>
      </c>
      <c r="H3622" s="3">
        <v>70801.97</v>
      </c>
      <c r="I3622" s="3">
        <v>18872.189999999999</v>
      </c>
      <c r="J3622" s="3">
        <v>675.6</v>
      </c>
      <c r="K3622" s="3">
        <v>1033.33</v>
      </c>
      <c r="L3622" s="3">
        <v>0</v>
      </c>
      <c r="M3622" s="3"/>
      <c r="N3622" s="3">
        <v>0</v>
      </c>
      <c r="O3622" s="3">
        <v>0.91</v>
      </c>
      <c r="P3622" s="3">
        <v>91384</v>
      </c>
      <c r="Q3622" s="1">
        <v>45078</v>
      </c>
      <c r="R3622" t="s">
        <v>51</v>
      </c>
    </row>
    <row r="3623" spans="1:18" x14ac:dyDescent="0.25">
      <c r="A3623" t="s">
        <v>1907</v>
      </c>
      <c r="B3623" t="s">
        <v>51</v>
      </c>
      <c r="C3623" s="3">
        <v>66629</v>
      </c>
      <c r="D3623" s="3">
        <v>66629</v>
      </c>
      <c r="E3623" s="3">
        <v>0</v>
      </c>
      <c r="F3623" s="3">
        <v>0</v>
      </c>
      <c r="G3623" s="3">
        <v>0</v>
      </c>
      <c r="H3623" s="3">
        <v>70801.97</v>
      </c>
      <c r="I3623" s="3">
        <v>25285.49</v>
      </c>
      <c r="J3623" s="3">
        <v>903.6</v>
      </c>
      <c r="K3623" s="3">
        <v>1384.1</v>
      </c>
      <c r="L3623" s="3">
        <v>0</v>
      </c>
      <c r="M3623" s="3"/>
      <c r="N3623" s="3">
        <v>0</v>
      </c>
      <c r="O3623" s="3">
        <v>0.84</v>
      </c>
      <c r="P3623" s="3">
        <v>98376</v>
      </c>
      <c r="Q3623" s="1">
        <v>45078</v>
      </c>
      <c r="R3623" t="s">
        <v>51</v>
      </c>
    </row>
    <row r="3624" spans="1:18" x14ac:dyDescent="0.25">
      <c r="A3624" t="s">
        <v>1908</v>
      </c>
      <c r="B3624" t="s">
        <v>907</v>
      </c>
      <c r="C3624" s="3">
        <v>926089</v>
      </c>
      <c r="D3624" s="3">
        <v>0</v>
      </c>
      <c r="E3624" s="3">
        <v>757073.5</v>
      </c>
      <c r="F3624" s="3">
        <v>271220.42</v>
      </c>
      <c r="G3624" s="3">
        <v>0</v>
      </c>
      <c r="H3624" s="3">
        <v>70801.97</v>
      </c>
      <c r="I3624" s="3">
        <v>26464.33</v>
      </c>
      <c r="J3624" s="3">
        <v>945.6</v>
      </c>
      <c r="K3624" s="3">
        <v>1448.94</v>
      </c>
      <c r="L3624" s="3">
        <v>0</v>
      </c>
      <c r="M3624" s="3"/>
      <c r="N3624" s="3">
        <v>0</v>
      </c>
      <c r="O3624" s="3">
        <v>0.24</v>
      </c>
      <c r="P3624" s="3">
        <v>1127955</v>
      </c>
      <c r="Q3624" s="1">
        <v>45078</v>
      </c>
      <c r="R3624" t="s">
        <v>907</v>
      </c>
    </row>
    <row r="3625" spans="1:18" x14ac:dyDescent="0.25">
      <c r="A3625" t="s">
        <v>1909</v>
      </c>
      <c r="B3625" t="s">
        <v>1063</v>
      </c>
      <c r="C3625" s="3">
        <v>61718</v>
      </c>
      <c r="D3625" s="3">
        <v>62575.14</v>
      </c>
      <c r="E3625" s="3">
        <v>0</v>
      </c>
      <c r="F3625" s="3">
        <v>8215.8700000000008</v>
      </c>
      <c r="G3625" s="3">
        <v>857.14</v>
      </c>
      <c r="H3625" s="3">
        <v>70801.97</v>
      </c>
      <c r="I3625" s="3">
        <v>19531.91</v>
      </c>
      <c r="J3625" s="3">
        <v>645.6</v>
      </c>
      <c r="K3625" s="3">
        <v>1069.55</v>
      </c>
      <c r="L3625" s="3">
        <v>0</v>
      </c>
      <c r="M3625" s="3"/>
      <c r="N3625" s="3">
        <v>0</v>
      </c>
      <c r="O3625" s="3">
        <v>0.24</v>
      </c>
      <c r="P3625" s="3">
        <v>99408</v>
      </c>
      <c r="Q3625" s="1">
        <v>45078</v>
      </c>
      <c r="R3625" t="s">
        <v>83</v>
      </c>
    </row>
    <row r="3626" spans="1:18" x14ac:dyDescent="0.25">
      <c r="A3626" t="s">
        <v>1910</v>
      </c>
      <c r="B3626" t="s">
        <v>1063</v>
      </c>
      <c r="C3626" s="3">
        <v>61772</v>
      </c>
      <c r="D3626" s="3">
        <v>62629.14</v>
      </c>
      <c r="E3626" s="3">
        <v>0</v>
      </c>
      <c r="F3626" s="3">
        <v>8223.11</v>
      </c>
      <c r="G3626" s="3">
        <v>857.14</v>
      </c>
      <c r="H3626" s="3">
        <v>70801.97</v>
      </c>
      <c r="I3626" s="3">
        <v>19531.91</v>
      </c>
      <c r="J3626" s="3">
        <v>699.6</v>
      </c>
      <c r="K3626" s="3">
        <v>1069.2</v>
      </c>
      <c r="L3626" s="3">
        <v>0</v>
      </c>
      <c r="M3626" s="3"/>
      <c r="N3626" s="3">
        <v>0</v>
      </c>
      <c r="O3626" s="3">
        <v>0.35</v>
      </c>
      <c r="P3626" s="3">
        <v>99469</v>
      </c>
      <c r="Q3626" s="1">
        <v>45078</v>
      </c>
      <c r="R3626" t="s">
        <v>83</v>
      </c>
    </row>
    <row r="3627" spans="1:18" x14ac:dyDescent="0.25">
      <c r="A3627" t="s">
        <v>1911</v>
      </c>
      <c r="B3627" t="s">
        <v>320</v>
      </c>
      <c r="C3627" s="3">
        <v>55757</v>
      </c>
      <c r="D3627" s="3">
        <v>55757</v>
      </c>
      <c r="E3627" s="3">
        <v>0</v>
      </c>
      <c r="F3627" s="3">
        <v>0</v>
      </c>
      <c r="G3627" s="3">
        <v>0</v>
      </c>
      <c r="H3627" s="3">
        <v>70801.97</v>
      </c>
      <c r="I3627" s="3">
        <v>19531.91</v>
      </c>
      <c r="J3627" s="3">
        <v>699.6</v>
      </c>
      <c r="K3627" s="3">
        <v>1069.55</v>
      </c>
      <c r="L3627" s="3">
        <v>0</v>
      </c>
      <c r="M3627" s="3"/>
      <c r="N3627" s="3">
        <v>-5138.13</v>
      </c>
      <c r="O3627" s="3">
        <v>0.1</v>
      </c>
      <c r="P3627" s="3">
        <v>86965</v>
      </c>
      <c r="Q3627" s="1">
        <v>45078</v>
      </c>
      <c r="R3627" t="s">
        <v>2357</v>
      </c>
    </row>
    <row r="3628" spans="1:18" x14ac:dyDescent="0.25">
      <c r="A3628" t="s">
        <v>1912</v>
      </c>
      <c r="B3628" t="s">
        <v>320</v>
      </c>
      <c r="C3628" s="3">
        <v>55757</v>
      </c>
      <c r="D3628" s="3">
        <v>55757</v>
      </c>
      <c r="E3628" s="3">
        <v>0</v>
      </c>
      <c r="F3628" s="3">
        <v>0</v>
      </c>
      <c r="G3628" s="3">
        <v>0</v>
      </c>
      <c r="H3628" s="3">
        <v>70801.97</v>
      </c>
      <c r="I3628" s="3">
        <v>19531.91</v>
      </c>
      <c r="J3628" s="3">
        <v>699.6</v>
      </c>
      <c r="K3628" s="3">
        <v>1069.55</v>
      </c>
      <c r="L3628" s="3">
        <v>0</v>
      </c>
      <c r="M3628" s="3"/>
      <c r="N3628" s="3">
        <v>-5138.13</v>
      </c>
      <c r="O3628" s="3">
        <v>0.1</v>
      </c>
      <c r="P3628" s="3">
        <v>86965</v>
      </c>
      <c r="Q3628" s="1">
        <v>45078</v>
      </c>
      <c r="R3628" t="s">
        <v>2357</v>
      </c>
    </row>
    <row r="3629" spans="1:18" x14ac:dyDescent="0.25">
      <c r="A3629" t="s">
        <v>1424</v>
      </c>
      <c r="B3629" t="s">
        <v>929</v>
      </c>
      <c r="C3629" s="3">
        <v>60909</v>
      </c>
      <c r="D3629" s="3">
        <v>60909</v>
      </c>
      <c r="E3629" s="3">
        <v>0</v>
      </c>
      <c r="F3629" s="3">
        <v>0</v>
      </c>
      <c r="G3629" s="3">
        <v>0</v>
      </c>
      <c r="H3629" s="3">
        <v>70801.97</v>
      </c>
      <c r="I3629" s="3">
        <v>10490.56</v>
      </c>
      <c r="J3629" s="3">
        <v>0</v>
      </c>
      <c r="K3629" s="3">
        <v>574.71</v>
      </c>
      <c r="L3629" s="3">
        <v>0</v>
      </c>
      <c r="M3629" s="3"/>
      <c r="N3629" s="3">
        <v>1807.47</v>
      </c>
      <c r="O3629" s="3">
        <v>0.28999999999999998</v>
      </c>
      <c r="P3629" s="3">
        <v>83675</v>
      </c>
      <c r="Q3629" s="1">
        <v>45078</v>
      </c>
      <c r="R3629" t="s">
        <v>2538</v>
      </c>
    </row>
    <row r="3630" spans="1:18" x14ac:dyDescent="0.25">
      <c r="A3630" t="s">
        <v>930</v>
      </c>
      <c r="B3630" t="s">
        <v>931</v>
      </c>
      <c r="C3630" s="3">
        <v>49886</v>
      </c>
      <c r="D3630" s="3">
        <v>49886</v>
      </c>
      <c r="E3630" s="3">
        <v>0</v>
      </c>
      <c r="F3630" s="3">
        <v>0</v>
      </c>
      <c r="G3630" s="3">
        <v>0</v>
      </c>
      <c r="H3630" s="3">
        <v>70801.97</v>
      </c>
      <c r="I3630" s="3">
        <v>10513.27</v>
      </c>
      <c r="J3630" s="3">
        <v>0</v>
      </c>
      <c r="K3630" s="3">
        <v>572.70000000000005</v>
      </c>
      <c r="L3630" s="3">
        <v>0</v>
      </c>
      <c r="M3630" s="3"/>
      <c r="N3630" s="3">
        <v>-1665.03</v>
      </c>
      <c r="O3630" s="3">
        <v>0.09</v>
      </c>
      <c r="P3630" s="3">
        <v>80223</v>
      </c>
      <c r="Q3630" s="1">
        <v>45078</v>
      </c>
      <c r="R3630" t="s">
        <v>2539</v>
      </c>
    </row>
    <row r="3631" spans="1:18" x14ac:dyDescent="0.25">
      <c r="A3631" t="s">
        <v>932</v>
      </c>
      <c r="B3631" t="s">
        <v>929</v>
      </c>
      <c r="C3631" s="3">
        <v>56873</v>
      </c>
      <c r="D3631" s="3">
        <v>56873</v>
      </c>
      <c r="E3631" s="3">
        <v>0</v>
      </c>
      <c r="F3631" s="3">
        <v>0</v>
      </c>
      <c r="G3631" s="3">
        <v>0</v>
      </c>
      <c r="H3631" s="3">
        <v>70801.97</v>
      </c>
      <c r="I3631" s="3">
        <v>12534.6</v>
      </c>
      <c r="J3631" s="3">
        <v>0</v>
      </c>
      <c r="K3631" s="3">
        <v>676.13</v>
      </c>
      <c r="L3631" s="3">
        <v>0</v>
      </c>
      <c r="M3631" s="3"/>
      <c r="N3631" s="3">
        <v>9134.08</v>
      </c>
      <c r="O3631" s="3">
        <v>0.22</v>
      </c>
      <c r="P3631" s="3">
        <v>93147</v>
      </c>
      <c r="Q3631" s="1">
        <v>45078</v>
      </c>
      <c r="R3631" t="s">
        <v>2538</v>
      </c>
    </row>
    <row r="3632" spans="1:18" x14ac:dyDescent="0.25">
      <c r="A3632" t="s">
        <v>1916</v>
      </c>
      <c r="B3632" t="s">
        <v>2216</v>
      </c>
      <c r="C3632" s="3">
        <v>64670</v>
      </c>
      <c r="D3632" s="3">
        <v>64670</v>
      </c>
      <c r="E3632" s="3" t="s">
        <v>59</v>
      </c>
      <c r="F3632" s="3" t="s">
        <v>59</v>
      </c>
      <c r="G3632" s="3">
        <v>0</v>
      </c>
      <c r="H3632" s="3">
        <v>70801.97</v>
      </c>
      <c r="I3632" s="3">
        <v>16092.73</v>
      </c>
      <c r="J3632" s="3">
        <v>574.79999999999995</v>
      </c>
      <c r="K3632" s="3">
        <v>0</v>
      </c>
      <c r="L3632" s="3">
        <v>0</v>
      </c>
      <c r="M3632" s="3"/>
      <c r="N3632" s="3">
        <v>8058.67</v>
      </c>
      <c r="O3632" s="3">
        <v>0.83</v>
      </c>
      <c r="P3632" s="3">
        <v>95529</v>
      </c>
      <c r="Q3632" s="1">
        <v>45078</v>
      </c>
      <c r="R3632" t="s">
        <v>2540</v>
      </c>
    </row>
    <row r="3633" spans="1:18" x14ac:dyDescent="0.25">
      <c r="A3633" t="s">
        <v>935</v>
      </c>
      <c r="B3633" t="s">
        <v>2216</v>
      </c>
      <c r="C3633" s="3">
        <v>67700</v>
      </c>
      <c r="D3633" s="3">
        <v>67700</v>
      </c>
      <c r="E3633" s="3" t="s">
        <v>59</v>
      </c>
      <c r="F3633" s="3" t="s">
        <v>59</v>
      </c>
      <c r="G3633" s="3">
        <v>0</v>
      </c>
      <c r="H3633" s="3">
        <v>70801.97</v>
      </c>
      <c r="I3633" s="3">
        <v>14913.9</v>
      </c>
      <c r="J3633" s="3">
        <v>534</v>
      </c>
      <c r="K3633" s="3">
        <v>0</v>
      </c>
      <c r="L3633" s="3">
        <v>0</v>
      </c>
      <c r="M3633" s="3"/>
      <c r="N3633" s="3">
        <v>12194.67</v>
      </c>
      <c r="O3633" s="3">
        <v>0.46</v>
      </c>
      <c r="P3633" s="3">
        <v>98445</v>
      </c>
      <c r="Q3633" s="1">
        <v>45078</v>
      </c>
      <c r="R3633" t="s">
        <v>2540</v>
      </c>
    </row>
    <row r="3634" spans="1:18" x14ac:dyDescent="0.25">
      <c r="A3634" t="s">
        <v>936</v>
      </c>
      <c r="B3634" t="s">
        <v>2216</v>
      </c>
      <c r="C3634" s="3">
        <v>67199</v>
      </c>
      <c r="D3634" s="3">
        <v>67199</v>
      </c>
      <c r="E3634" s="3" t="s">
        <v>59</v>
      </c>
      <c r="F3634" s="3" t="s">
        <v>59</v>
      </c>
      <c r="G3634" s="3">
        <v>0</v>
      </c>
      <c r="H3634" s="3">
        <v>70801.97</v>
      </c>
      <c r="I3634" s="3">
        <v>14611.08</v>
      </c>
      <c r="J3634" s="3">
        <v>522</v>
      </c>
      <c r="K3634" s="3">
        <v>0</v>
      </c>
      <c r="L3634" s="3">
        <v>0</v>
      </c>
      <c r="M3634" s="3"/>
      <c r="N3634" s="3">
        <v>11979.03</v>
      </c>
      <c r="O3634" s="3">
        <v>0.92</v>
      </c>
      <c r="P3634" s="3">
        <v>97915</v>
      </c>
      <c r="Q3634" s="1">
        <v>45078</v>
      </c>
      <c r="R3634" t="s">
        <v>2540</v>
      </c>
    </row>
    <row r="3635" spans="1:18" x14ac:dyDescent="0.25">
      <c r="A3635" t="s">
        <v>937</v>
      </c>
      <c r="B3635" t="s">
        <v>938</v>
      </c>
      <c r="C3635" s="3">
        <v>152920</v>
      </c>
      <c r="D3635" s="3">
        <v>155357</v>
      </c>
      <c r="E3635" s="3">
        <v>0</v>
      </c>
      <c r="F3635" s="3">
        <v>2437</v>
      </c>
      <c r="G3635" s="3">
        <v>2437</v>
      </c>
      <c r="H3635" s="3">
        <v>70801.97</v>
      </c>
      <c r="I3635" s="3">
        <v>14146.03</v>
      </c>
      <c r="J3635" s="3">
        <v>506.4</v>
      </c>
      <c r="K3635" s="3">
        <v>0</v>
      </c>
      <c r="L3635" s="3">
        <v>0</v>
      </c>
      <c r="M3635" s="3"/>
      <c r="N3635" s="3">
        <v>0</v>
      </c>
      <c r="O3635" s="3">
        <v>0.6</v>
      </c>
      <c r="P3635" s="3">
        <v>85455</v>
      </c>
      <c r="Q3635" s="1">
        <v>45078</v>
      </c>
      <c r="R3635" t="s">
        <v>938</v>
      </c>
    </row>
    <row r="3636" spans="1:18" x14ac:dyDescent="0.25">
      <c r="A3636" t="s">
        <v>1212</v>
      </c>
      <c r="B3636" t="s">
        <v>940</v>
      </c>
      <c r="C3636" s="3">
        <v>49146</v>
      </c>
      <c r="D3636" s="3">
        <v>49146</v>
      </c>
      <c r="E3636" s="3">
        <v>0</v>
      </c>
      <c r="F3636" s="3">
        <v>0</v>
      </c>
      <c r="G3636" s="3">
        <v>0</v>
      </c>
      <c r="H3636" s="3">
        <v>70801.97</v>
      </c>
      <c r="I3636" s="3">
        <v>13248.39</v>
      </c>
      <c r="J3636" s="3">
        <v>474</v>
      </c>
      <c r="K3636" s="3">
        <v>0</v>
      </c>
      <c r="L3636" s="3">
        <v>0</v>
      </c>
      <c r="M3636" s="3"/>
      <c r="N3636" s="3">
        <v>-4778.6099999999997</v>
      </c>
      <c r="O3636" s="3">
        <v>0.25</v>
      </c>
      <c r="P3636" s="3">
        <v>79746</v>
      </c>
      <c r="Q3636" s="1">
        <v>45078</v>
      </c>
      <c r="R3636" t="s">
        <v>2541</v>
      </c>
    </row>
    <row r="3637" spans="1:18" x14ac:dyDescent="0.25">
      <c r="A3637" t="s">
        <v>1214</v>
      </c>
      <c r="B3637" t="s">
        <v>942</v>
      </c>
      <c r="C3637" s="3">
        <v>428198</v>
      </c>
      <c r="D3637" s="3">
        <v>0</v>
      </c>
      <c r="E3637" s="3">
        <v>364464.53</v>
      </c>
      <c r="F3637" s="3">
        <v>112936.18</v>
      </c>
      <c r="G3637" s="3">
        <v>0</v>
      </c>
      <c r="H3637" s="3">
        <v>70801.97</v>
      </c>
      <c r="I3637" s="3">
        <v>17909.66</v>
      </c>
      <c r="J3637" s="3">
        <v>640.79999999999995</v>
      </c>
      <c r="K3637" s="3">
        <v>0</v>
      </c>
      <c r="L3637" s="3">
        <v>0</v>
      </c>
      <c r="M3637" s="3"/>
      <c r="N3637" s="3">
        <v>0</v>
      </c>
      <c r="O3637" s="3">
        <v>0.86</v>
      </c>
      <c r="P3637" s="3">
        <v>566754</v>
      </c>
      <c r="Q3637" s="1">
        <v>45078</v>
      </c>
      <c r="R3637" t="s">
        <v>942</v>
      </c>
    </row>
    <row r="3638" spans="1:18" x14ac:dyDescent="0.25">
      <c r="A3638" t="s">
        <v>1215</v>
      </c>
      <c r="B3638" t="s">
        <v>944</v>
      </c>
      <c r="C3638" s="3">
        <v>1027611</v>
      </c>
      <c r="D3638" s="3">
        <v>0</v>
      </c>
      <c r="E3638" s="3">
        <v>735111.71</v>
      </c>
      <c r="F3638" s="3" t="s">
        <v>72</v>
      </c>
      <c r="G3638" s="3">
        <v>0</v>
      </c>
      <c r="H3638" s="3">
        <v>70801.97</v>
      </c>
      <c r="I3638" s="3">
        <v>14481.3</v>
      </c>
      <c r="J3638" s="3">
        <v>0</v>
      </c>
      <c r="K3638" s="3">
        <v>0</v>
      </c>
      <c r="L3638" s="3">
        <v>0</v>
      </c>
      <c r="M3638" s="3"/>
      <c r="N3638" s="3">
        <v>15085.14</v>
      </c>
      <c r="O3638" s="3">
        <v>0.51</v>
      </c>
      <c r="P3638" s="3">
        <v>1227220</v>
      </c>
      <c r="Q3638" s="1">
        <v>45078</v>
      </c>
      <c r="R3638" t="s">
        <v>2542</v>
      </c>
    </row>
    <row r="3639" spans="1:18" x14ac:dyDescent="0.25">
      <c r="A3639" t="s">
        <v>1216</v>
      </c>
      <c r="B3639" t="s">
        <v>946</v>
      </c>
      <c r="C3639" s="3">
        <v>69330</v>
      </c>
      <c r="D3639" s="3">
        <v>69330</v>
      </c>
      <c r="E3639" s="3" t="s">
        <v>59</v>
      </c>
      <c r="F3639" s="3" t="s">
        <v>59</v>
      </c>
      <c r="G3639" s="3">
        <v>0</v>
      </c>
      <c r="H3639" s="3">
        <v>70801.97</v>
      </c>
      <c r="I3639" s="3">
        <v>15919.69</v>
      </c>
      <c r="J3639" s="3">
        <v>568.79999999999995</v>
      </c>
      <c r="K3639" s="3">
        <v>0</v>
      </c>
      <c r="L3639" s="3">
        <v>0</v>
      </c>
      <c r="M3639" s="3"/>
      <c r="N3639" s="3">
        <v>12880.93</v>
      </c>
      <c r="O3639" s="3">
        <v>0.61</v>
      </c>
      <c r="P3639" s="3">
        <v>100172</v>
      </c>
      <c r="Q3639" s="1">
        <v>45078</v>
      </c>
      <c r="R3639" t="s">
        <v>2543</v>
      </c>
    </row>
    <row r="3640" spans="1:18" x14ac:dyDescent="0.25">
      <c r="A3640" t="s">
        <v>947</v>
      </c>
      <c r="B3640" t="s">
        <v>946</v>
      </c>
      <c r="C3640" s="3">
        <v>70525</v>
      </c>
      <c r="D3640" s="3">
        <v>70525</v>
      </c>
      <c r="E3640" s="3" t="s">
        <v>59</v>
      </c>
      <c r="F3640" s="3" t="s">
        <v>59</v>
      </c>
      <c r="G3640" s="3">
        <v>0</v>
      </c>
      <c r="H3640" s="3">
        <v>70801.97</v>
      </c>
      <c r="I3640" s="3">
        <v>16655.11</v>
      </c>
      <c r="J3640" s="3">
        <v>595.20000000000005</v>
      </c>
      <c r="K3640" s="3">
        <v>0</v>
      </c>
      <c r="L3640" s="3">
        <v>0</v>
      </c>
      <c r="M3640" s="3"/>
      <c r="N3640" s="3">
        <v>13385.2</v>
      </c>
      <c r="O3640" s="3">
        <v>0.52</v>
      </c>
      <c r="P3640" s="3">
        <v>101438</v>
      </c>
      <c r="Q3640" s="1">
        <v>45078</v>
      </c>
      <c r="R3640" t="s">
        <v>2543</v>
      </c>
    </row>
    <row r="3641" spans="1:18" x14ac:dyDescent="0.25">
      <c r="A3641" t="s">
        <v>2225</v>
      </c>
      <c r="B3641" t="s">
        <v>1328</v>
      </c>
      <c r="C3641" s="3">
        <v>1660847</v>
      </c>
      <c r="D3641" s="3">
        <v>0</v>
      </c>
      <c r="E3641" s="3">
        <v>1082153.95</v>
      </c>
      <c r="F3641" s="3" t="s">
        <v>72</v>
      </c>
      <c r="G3641" s="3">
        <v>0</v>
      </c>
      <c r="H3641" s="3">
        <v>70801.97</v>
      </c>
      <c r="I3641" s="3">
        <v>16611.849999999999</v>
      </c>
      <c r="J3641" s="3">
        <v>594</v>
      </c>
      <c r="K3641" s="3">
        <v>0</v>
      </c>
      <c r="L3641" s="3">
        <v>0</v>
      </c>
      <c r="M3641" s="3"/>
      <c r="N3641" s="3">
        <v>0</v>
      </c>
      <c r="O3641" s="3">
        <v>0.4</v>
      </c>
      <c r="P3641" s="3">
        <v>1894946</v>
      </c>
      <c r="Q3641" s="1">
        <v>45078</v>
      </c>
      <c r="R3641" t="s">
        <v>2544</v>
      </c>
    </row>
    <row r="3642" spans="1:18" x14ac:dyDescent="0.25">
      <c r="A3642" t="s">
        <v>950</v>
      </c>
      <c r="B3642" t="s">
        <v>946</v>
      </c>
      <c r="C3642" s="3">
        <v>70715</v>
      </c>
      <c r="D3642" s="3">
        <v>70715</v>
      </c>
      <c r="E3642" s="3" t="s">
        <v>59</v>
      </c>
      <c r="F3642" s="3" t="s">
        <v>59</v>
      </c>
      <c r="G3642" s="3">
        <v>0</v>
      </c>
      <c r="H3642" s="3">
        <v>70801.97</v>
      </c>
      <c r="I3642" s="3">
        <v>16774.080000000002</v>
      </c>
      <c r="J3642" s="3">
        <v>598.79999999999995</v>
      </c>
      <c r="K3642" s="3">
        <v>0</v>
      </c>
      <c r="L3642" s="3">
        <v>0</v>
      </c>
      <c r="M3642" s="3"/>
      <c r="N3642" s="3">
        <v>13464.03</v>
      </c>
      <c r="O3642" s="3">
        <v>0.12</v>
      </c>
      <c r="P3642" s="3">
        <v>101639</v>
      </c>
      <c r="Q3642" s="1">
        <v>45078</v>
      </c>
      <c r="R3642" t="s">
        <v>2543</v>
      </c>
    </row>
    <row r="3643" spans="1:18" x14ac:dyDescent="0.25">
      <c r="A3643" t="s">
        <v>1427</v>
      </c>
      <c r="B3643" t="s">
        <v>946</v>
      </c>
      <c r="C3643" s="3">
        <v>68176</v>
      </c>
      <c r="D3643" s="3">
        <v>68176</v>
      </c>
      <c r="E3643" s="3" t="s">
        <v>59</v>
      </c>
      <c r="F3643" s="3" t="s">
        <v>59</v>
      </c>
      <c r="G3643" s="3">
        <v>0</v>
      </c>
      <c r="H3643" s="3">
        <v>70801.97</v>
      </c>
      <c r="I3643" s="3">
        <v>16903.86</v>
      </c>
      <c r="J3643" s="3">
        <v>604.79999999999995</v>
      </c>
      <c r="K3643" s="3">
        <v>0</v>
      </c>
      <c r="L3643" s="3">
        <v>0</v>
      </c>
      <c r="M3643" s="3"/>
      <c r="N3643" s="3">
        <v>10801.77</v>
      </c>
      <c r="O3643" s="3">
        <v>0.6</v>
      </c>
      <c r="P3643" s="3">
        <v>99113</v>
      </c>
      <c r="Q3643" s="1">
        <v>45078</v>
      </c>
      <c r="R3643" t="s">
        <v>2543</v>
      </c>
    </row>
    <row r="3644" spans="1:18" x14ac:dyDescent="0.25">
      <c r="A3644" t="s">
        <v>1929</v>
      </c>
      <c r="B3644" t="s">
        <v>946</v>
      </c>
      <c r="C3644" s="3">
        <v>71139</v>
      </c>
      <c r="D3644" s="3">
        <v>71139</v>
      </c>
      <c r="E3644" s="3" t="s">
        <v>59</v>
      </c>
      <c r="F3644" s="3" t="s">
        <v>59</v>
      </c>
      <c r="G3644" s="3">
        <v>0</v>
      </c>
      <c r="H3644" s="3">
        <v>70801.97</v>
      </c>
      <c r="I3644" s="3">
        <v>17033.64</v>
      </c>
      <c r="J3644" s="3">
        <v>608.4</v>
      </c>
      <c r="K3644" s="3">
        <v>0</v>
      </c>
      <c r="L3644" s="3">
        <v>0</v>
      </c>
      <c r="M3644" s="3"/>
      <c r="N3644" s="3">
        <v>13644.2</v>
      </c>
      <c r="O3644" s="3">
        <v>0.79</v>
      </c>
      <c r="P3644" s="3">
        <v>102089</v>
      </c>
      <c r="Q3644" s="1">
        <v>45078</v>
      </c>
      <c r="R3644" t="s">
        <v>2543</v>
      </c>
    </row>
    <row r="3645" spans="1:18" x14ac:dyDescent="0.25">
      <c r="A3645" t="s">
        <v>1930</v>
      </c>
      <c r="B3645" t="s">
        <v>946</v>
      </c>
      <c r="C3645" s="3">
        <v>68419</v>
      </c>
      <c r="D3645" s="3">
        <v>68419</v>
      </c>
      <c r="E3645" s="3" t="s">
        <v>59</v>
      </c>
      <c r="F3645" s="3" t="s">
        <v>59</v>
      </c>
      <c r="G3645" s="3">
        <v>0</v>
      </c>
      <c r="H3645" s="3">
        <v>70801.97</v>
      </c>
      <c r="I3645" s="3">
        <v>17163.419999999998</v>
      </c>
      <c r="J3645" s="3">
        <v>614.4</v>
      </c>
      <c r="K3645" s="3">
        <v>0</v>
      </c>
      <c r="L3645" s="3">
        <v>0</v>
      </c>
      <c r="M3645" s="3"/>
      <c r="N3645" s="3">
        <v>10800.7</v>
      </c>
      <c r="O3645" s="3">
        <v>0.51</v>
      </c>
      <c r="P3645" s="3">
        <v>99381</v>
      </c>
      <c r="Q3645" s="1">
        <v>45078</v>
      </c>
      <c r="R3645" t="s">
        <v>2543</v>
      </c>
    </row>
    <row r="3646" spans="1:18" x14ac:dyDescent="0.25">
      <c r="A3646" t="s">
        <v>1931</v>
      </c>
      <c r="B3646" t="s">
        <v>946</v>
      </c>
      <c r="C3646" s="3">
        <v>71573</v>
      </c>
      <c r="D3646" s="3">
        <v>71573</v>
      </c>
      <c r="E3646" s="3" t="s">
        <v>59</v>
      </c>
      <c r="F3646" s="3" t="s">
        <v>59</v>
      </c>
      <c r="G3646" s="3">
        <v>0</v>
      </c>
      <c r="H3646" s="3">
        <v>70801.97</v>
      </c>
      <c r="I3646" s="3">
        <v>17304.02</v>
      </c>
      <c r="J3646" s="3">
        <v>618</v>
      </c>
      <c r="K3646" s="3">
        <v>0</v>
      </c>
      <c r="L3646" s="3">
        <v>0</v>
      </c>
      <c r="M3646" s="3"/>
      <c r="N3646" s="3">
        <v>13823.87</v>
      </c>
      <c r="O3646" s="3">
        <v>0.14000000000000001</v>
      </c>
      <c r="P3646" s="3">
        <v>102548</v>
      </c>
      <c r="Q3646" s="1">
        <v>45078</v>
      </c>
      <c r="R3646" t="s">
        <v>2543</v>
      </c>
    </row>
    <row r="3647" spans="1:18" x14ac:dyDescent="0.25">
      <c r="A3647" t="s">
        <v>1932</v>
      </c>
      <c r="B3647" t="s">
        <v>956</v>
      </c>
      <c r="C3647" s="3">
        <v>215655</v>
      </c>
      <c r="D3647" s="3">
        <v>0</v>
      </c>
      <c r="E3647" s="3">
        <v>201524.5</v>
      </c>
      <c r="F3647" s="3">
        <v>41336.31</v>
      </c>
      <c r="G3647" s="3">
        <v>0</v>
      </c>
      <c r="H3647" s="3">
        <v>70801.97</v>
      </c>
      <c r="I3647" s="3">
        <v>17433.8</v>
      </c>
      <c r="J3647" s="3">
        <v>0</v>
      </c>
      <c r="K3647" s="3">
        <v>0</v>
      </c>
      <c r="L3647" s="3">
        <v>0</v>
      </c>
      <c r="M3647" s="3"/>
      <c r="N3647" s="3">
        <v>0</v>
      </c>
      <c r="O3647" s="3">
        <v>0.42</v>
      </c>
      <c r="P3647" s="3">
        <v>331097</v>
      </c>
      <c r="Q3647" s="1">
        <v>45078</v>
      </c>
      <c r="R3647" t="s">
        <v>956</v>
      </c>
    </row>
    <row r="3648" spans="1:18" x14ac:dyDescent="0.25">
      <c r="A3648" t="s">
        <v>1933</v>
      </c>
      <c r="B3648" t="s">
        <v>946</v>
      </c>
      <c r="C3648" s="3">
        <v>72013</v>
      </c>
      <c r="D3648" s="3">
        <v>72013</v>
      </c>
      <c r="E3648" s="3" t="s">
        <v>59</v>
      </c>
      <c r="F3648" s="3" t="s">
        <v>59</v>
      </c>
      <c r="G3648" s="3">
        <v>0</v>
      </c>
      <c r="H3648" s="3">
        <v>70801.97</v>
      </c>
      <c r="I3648" s="3">
        <v>17574.39</v>
      </c>
      <c r="J3648" s="3">
        <v>627.6</v>
      </c>
      <c r="K3648" s="3">
        <v>0</v>
      </c>
      <c r="L3648" s="3">
        <v>0</v>
      </c>
      <c r="M3648" s="3"/>
      <c r="N3648" s="3">
        <v>14009.7</v>
      </c>
      <c r="O3648" s="3">
        <v>0.34</v>
      </c>
      <c r="P3648" s="3">
        <v>103014</v>
      </c>
      <c r="Q3648" s="1">
        <v>45078</v>
      </c>
      <c r="R3648" t="s">
        <v>2543</v>
      </c>
    </row>
    <row r="3649" spans="1:18" x14ac:dyDescent="0.25">
      <c r="A3649" t="s">
        <v>1934</v>
      </c>
      <c r="B3649" t="s">
        <v>946</v>
      </c>
      <c r="C3649" s="3">
        <v>73513</v>
      </c>
      <c r="D3649" s="3">
        <v>73513</v>
      </c>
      <c r="E3649" s="3" t="s">
        <v>59</v>
      </c>
      <c r="F3649" s="3" t="s">
        <v>59</v>
      </c>
      <c r="G3649" s="3">
        <v>0</v>
      </c>
      <c r="H3649" s="3">
        <v>70801.97</v>
      </c>
      <c r="I3649" s="3">
        <v>18493.669999999998</v>
      </c>
      <c r="J3649" s="3">
        <v>662.4</v>
      </c>
      <c r="K3649" s="3">
        <v>0</v>
      </c>
      <c r="L3649" s="3">
        <v>0</v>
      </c>
      <c r="M3649" s="3"/>
      <c r="N3649" s="3">
        <v>14644.63</v>
      </c>
      <c r="O3649" s="3">
        <v>0.33</v>
      </c>
      <c r="P3649" s="3">
        <v>104603</v>
      </c>
      <c r="Q3649" s="1">
        <v>45078</v>
      </c>
      <c r="R3649" t="s">
        <v>2543</v>
      </c>
    </row>
    <row r="3650" spans="1:18" x14ac:dyDescent="0.25">
      <c r="A3650" t="s">
        <v>1935</v>
      </c>
      <c r="B3650" t="s">
        <v>960</v>
      </c>
      <c r="C3650" s="3">
        <v>52999</v>
      </c>
      <c r="D3650" s="3">
        <v>53000</v>
      </c>
      <c r="E3650" s="3">
        <v>0</v>
      </c>
      <c r="F3650" s="3">
        <v>0</v>
      </c>
      <c r="G3650" s="3">
        <v>1</v>
      </c>
      <c r="H3650" s="3">
        <v>70801.97</v>
      </c>
      <c r="I3650" s="3">
        <v>18363.89</v>
      </c>
      <c r="J3650" s="3">
        <v>0</v>
      </c>
      <c r="K3650" s="3">
        <v>0</v>
      </c>
      <c r="L3650" s="3">
        <v>0</v>
      </c>
      <c r="M3650" s="3"/>
      <c r="N3650" s="3">
        <v>-5071.17</v>
      </c>
      <c r="O3650" s="3">
        <v>0.31</v>
      </c>
      <c r="P3650" s="3">
        <v>84094</v>
      </c>
      <c r="Q3650" s="1">
        <v>45078</v>
      </c>
      <c r="R3650" t="s">
        <v>2545</v>
      </c>
    </row>
    <row r="3651" spans="1:18" x14ac:dyDescent="0.25">
      <c r="A3651" t="s">
        <v>1936</v>
      </c>
      <c r="B3651" t="s">
        <v>960</v>
      </c>
      <c r="C3651" s="3">
        <v>62768</v>
      </c>
      <c r="D3651" s="3">
        <v>62768</v>
      </c>
      <c r="E3651" s="3">
        <v>0</v>
      </c>
      <c r="F3651" s="3">
        <v>0</v>
      </c>
      <c r="G3651" s="3">
        <v>0</v>
      </c>
      <c r="H3651" s="3">
        <v>70801.97</v>
      </c>
      <c r="I3651" s="3">
        <v>29914.32</v>
      </c>
      <c r="J3651" s="3">
        <v>0</v>
      </c>
      <c r="K3651" s="3">
        <v>0</v>
      </c>
      <c r="L3651" s="3">
        <v>0</v>
      </c>
      <c r="M3651" s="3"/>
      <c r="N3651" s="3">
        <v>9354.0300000000007</v>
      </c>
      <c r="O3651" s="3">
        <v>0.68</v>
      </c>
      <c r="P3651" s="3">
        <v>110071</v>
      </c>
      <c r="Q3651" s="1">
        <v>45078</v>
      </c>
      <c r="R3651" t="s">
        <v>2545</v>
      </c>
    </row>
    <row r="3652" spans="1:18" x14ac:dyDescent="0.25">
      <c r="A3652" t="s">
        <v>1937</v>
      </c>
      <c r="B3652" t="s">
        <v>946</v>
      </c>
      <c r="C3652" s="3">
        <v>74004</v>
      </c>
      <c r="D3652" s="3">
        <v>74004</v>
      </c>
      <c r="E3652" s="3" t="s">
        <v>59</v>
      </c>
      <c r="F3652" s="3" t="s">
        <v>59</v>
      </c>
      <c r="G3652" s="3">
        <v>0</v>
      </c>
      <c r="H3652" s="3">
        <v>70801.97</v>
      </c>
      <c r="I3652" s="3">
        <v>18796.490000000002</v>
      </c>
      <c r="J3652" s="3">
        <v>673.2</v>
      </c>
      <c r="K3652" s="3">
        <v>0</v>
      </c>
      <c r="L3652" s="3">
        <v>0</v>
      </c>
      <c r="M3652" s="3"/>
      <c r="N3652" s="3">
        <v>14851.57</v>
      </c>
      <c r="O3652" s="3">
        <v>0.77</v>
      </c>
      <c r="P3652" s="3">
        <v>105124</v>
      </c>
      <c r="Q3652" s="1">
        <v>45078</v>
      </c>
      <c r="R3652" t="s">
        <v>2543</v>
      </c>
    </row>
    <row r="3653" spans="1:18" x14ac:dyDescent="0.25">
      <c r="A3653" t="s">
        <v>1938</v>
      </c>
      <c r="B3653" t="s">
        <v>1330</v>
      </c>
      <c r="C3653" s="3">
        <v>3372115</v>
      </c>
      <c r="D3653" s="3">
        <v>0</v>
      </c>
      <c r="E3653" s="3">
        <v>2018102.96</v>
      </c>
      <c r="F3653" s="3" t="s">
        <v>72</v>
      </c>
      <c r="G3653" s="3">
        <v>0</v>
      </c>
      <c r="H3653" s="3">
        <v>70801.97</v>
      </c>
      <c r="I3653" s="3">
        <v>18828.93</v>
      </c>
      <c r="J3653" s="3">
        <v>0</v>
      </c>
      <c r="K3653" s="3">
        <v>0</v>
      </c>
      <c r="L3653" s="3">
        <v>0</v>
      </c>
      <c r="M3653" s="3"/>
      <c r="N3653" s="3">
        <v>0</v>
      </c>
      <c r="O3653" s="3">
        <v>0.2</v>
      </c>
      <c r="P3653" s="3">
        <v>3734190</v>
      </c>
      <c r="Q3653" s="1">
        <v>45078</v>
      </c>
      <c r="R3653" t="s">
        <v>2546</v>
      </c>
    </row>
    <row r="3654" spans="1:18" x14ac:dyDescent="0.25">
      <c r="A3654" t="s">
        <v>1939</v>
      </c>
      <c r="B3654" t="s">
        <v>2227</v>
      </c>
      <c r="C3654" s="3">
        <v>59316</v>
      </c>
      <c r="D3654" s="3">
        <v>59316</v>
      </c>
      <c r="E3654" s="3">
        <v>0</v>
      </c>
      <c r="F3654" s="3">
        <v>0</v>
      </c>
      <c r="G3654" s="3">
        <v>0</v>
      </c>
      <c r="H3654" s="3">
        <v>70801.97</v>
      </c>
      <c r="I3654" s="3">
        <v>18893.82</v>
      </c>
      <c r="J3654" s="3">
        <v>0</v>
      </c>
      <c r="K3654" s="3">
        <v>0</v>
      </c>
      <c r="L3654" s="3">
        <v>0</v>
      </c>
      <c r="M3654" s="3"/>
      <c r="N3654" s="3">
        <v>-5101.34</v>
      </c>
      <c r="O3654" s="3">
        <v>0.55000000000000004</v>
      </c>
      <c r="P3654" s="3">
        <v>84595</v>
      </c>
      <c r="Q3654" s="1">
        <v>45078</v>
      </c>
      <c r="R3654" t="s">
        <v>2547</v>
      </c>
    </row>
    <row r="3655" spans="1:18" x14ac:dyDescent="0.25">
      <c r="A3655" t="s">
        <v>1941</v>
      </c>
      <c r="B3655" t="s">
        <v>940</v>
      </c>
      <c r="C3655" s="3">
        <v>54191</v>
      </c>
      <c r="D3655" s="3">
        <v>54191</v>
      </c>
      <c r="E3655" s="3">
        <v>0</v>
      </c>
      <c r="F3655" s="3">
        <v>0</v>
      </c>
      <c r="G3655" s="3">
        <v>0</v>
      </c>
      <c r="H3655" s="3">
        <v>70801.97</v>
      </c>
      <c r="I3655" s="3">
        <v>18969.53</v>
      </c>
      <c r="J3655" s="3">
        <v>679.2</v>
      </c>
      <c r="K3655" s="3">
        <v>0</v>
      </c>
      <c r="L3655" s="3">
        <v>0</v>
      </c>
      <c r="M3655" s="3"/>
      <c r="N3655" s="3">
        <v>-5105.5600000000004</v>
      </c>
      <c r="O3655" s="3">
        <v>0.86</v>
      </c>
      <c r="P3655" s="3">
        <v>85346</v>
      </c>
      <c r="Q3655" s="1">
        <v>45078</v>
      </c>
      <c r="R3655" t="s">
        <v>2541</v>
      </c>
    </row>
    <row r="3656" spans="1:18" x14ac:dyDescent="0.25">
      <c r="A3656" t="s">
        <v>1942</v>
      </c>
      <c r="B3656" t="s">
        <v>946</v>
      </c>
      <c r="C3656" s="3">
        <v>79730</v>
      </c>
      <c r="D3656" s="3">
        <v>79730</v>
      </c>
      <c r="E3656" s="3" t="s">
        <v>59</v>
      </c>
      <c r="F3656" s="3" t="s">
        <v>59</v>
      </c>
      <c r="G3656" s="3">
        <v>0</v>
      </c>
      <c r="H3656" s="3">
        <v>70801.97</v>
      </c>
      <c r="I3656" s="3">
        <v>23295.53</v>
      </c>
      <c r="J3656" s="3">
        <v>0</v>
      </c>
      <c r="K3656" s="3">
        <v>0</v>
      </c>
      <c r="L3656" s="3">
        <v>0</v>
      </c>
      <c r="M3656" s="3"/>
      <c r="N3656" s="3">
        <v>17186.2</v>
      </c>
      <c r="O3656" s="3">
        <v>0.3</v>
      </c>
      <c r="P3656" s="3">
        <v>111284</v>
      </c>
      <c r="Q3656" s="1">
        <v>45078</v>
      </c>
      <c r="R3656" t="s">
        <v>2543</v>
      </c>
    </row>
    <row r="3657" spans="1:18" x14ac:dyDescent="0.25">
      <c r="A3657" t="s">
        <v>1943</v>
      </c>
      <c r="B3657" t="s">
        <v>970</v>
      </c>
      <c r="C3657" s="3">
        <v>620221</v>
      </c>
      <c r="D3657" s="3">
        <v>0</v>
      </c>
      <c r="E3657" s="3">
        <v>499653.06</v>
      </c>
      <c r="F3657" s="3">
        <v>188021.1</v>
      </c>
      <c r="G3657" s="3">
        <v>0</v>
      </c>
      <c r="H3657" s="3">
        <v>70801.97</v>
      </c>
      <c r="I3657" s="3">
        <v>27524.2</v>
      </c>
      <c r="J3657" s="3">
        <v>0</v>
      </c>
      <c r="K3657" s="3">
        <v>0</v>
      </c>
      <c r="L3657" s="3">
        <v>0</v>
      </c>
      <c r="M3657" s="3"/>
      <c r="N3657" s="3">
        <v>0</v>
      </c>
      <c r="O3657" s="3">
        <v>0.67</v>
      </c>
      <c r="P3657" s="3">
        <v>786001</v>
      </c>
      <c r="Q3657" s="1">
        <v>45078</v>
      </c>
      <c r="R3657" t="s">
        <v>970</v>
      </c>
    </row>
    <row r="3658" spans="1:18" x14ac:dyDescent="0.25">
      <c r="A3658" t="s">
        <v>1944</v>
      </c>
      <c r="B3658" t="s">
        <v>970</v>
      </c>
      <c r="C3658" s="3">
        <v>566494</v>
      </c>
      <c r="D3658" s="3">
        <v>0</v>
      </c>
      <c r="E3658" s="3">
        <v>455922.47</v>
      </c>
      <c r="F3658" s="3">
        <v>172121.06</v>
      </c>
      <c r="G3658" s="3">
        <v>0</v>
      </c>
      <c r="H3658" s="3">
        <v>70801.97</v>
      </c>
      <c r="I3658" s="3">
        <v>19066.86</v>
      </c>
      <c r="J3658" s="3">
        <v>0</v>
      </c>
      <c r="K3658" s="3">
        <v>0</v>
      </c>
      <c r="L3658" s="3">
        <v>0</v>
      </c>
      <c r="M3658" s="3"/>
      <c r="N3658" s="3">
        <v>0</v>
      </c>
      <c r="O3658" s="3">
        <v>0.64</v>
      </c>
      <c r="P3658" s="3">
        <v>717913</v>
      </c>
      <c r="Q3658" s="1">
        <v>45078</v>
      </c>
      <c r="R3658" t="s">
        <v>970</v>
      </c>
    </row>
    <row r="3659" spans="1:18" x14ac:dyDescent="0.25">
      <c r="A3659" t="s">
        <v>1945</v>
      </c>
      <c r="B3659" t="s">
        <v>970</v>
      </c>
      <c r="C3659" s="3">
        <v>565467</v>
      </c>
      <c r="D3659" s="3">
        <v>0</v>
      </c>
      <c r="E3659" s="3">
        <v>455086.36</v>
      </c>
      <c r="F3659" s="3">
        <v>171817.3</v>
      </c>
      <c r="G3659" s="3">
        <v>0</v>
      </c>
      <c r="H3659" s="3">
        <v>70801.97</v>
      </c>
      <c r="I3659" s="3">
        <v>18904.64</v>
      </c>
      <c r="J3659" s="3">
        <v>0</v>
      </c>
      <c r="K3659" s="3">
        <v>0</v>
      </c>
      <c r="L3659" s="3">
        <v>0</v>
      </c>
      <c r="M3659" s="3"/>
      <c r="N3659" s="3">
        <v>0</v>
      </c>
      <c r="O3659" s="3">
        <v>0.73</v>
      </c>
      <c r="P3659" s="3">
        <v>716611</v>
      </c>
      <c r="Q3659" s="1">
        <v>45078</v>
      </c>
      <c r="R3659" t="s">
        <v>970</v>
      </c>
    </row>
    <row r="3660" spans="1:18" x14ac:dyDescent="0.25">
      <c r="A3660" t="s">
        <v>1946</v>
      </c>
      <c r="B3660" t="s">
        <v>970</v>
      </c>
      <c r="C3660" s="3">
        <v>565053</v>
      </c>
      <c r="D3660" s="3">
        <v>0</v>
      </c>
      <c r="E3660" s="3">
        <v>454749.76</v>
      </c>
      <c r="F3660" s="3">
        <v>171694.46</v>
      </c>
      <c r="G3660" s="3">
        <v>0</v>
      </c>
      <c r="H3660" s="3">
        <v>70801.97</v>
      </c>
      <c r="I3660" s="3">
        <v>18839.75</v>
      </c>
      <c r="J3660" s="3">
        <v>0</v>
      </c>
      <c r="K3660" s="3">
        <v>0</v>
      </c>
      <c r="L3660" s="3">
        <v>0</v>
      </c>
      <c r="M3660" s="3"/>
      <c r="N3660" s="3">
        <v>0</v>
      </c>
      <c r="O3660" s="3">
        <v>0.06</v>
      </c>
      <c r="P3660" s="3">
        <v>716086</v>
      </c>
      <c r="Q3660" s="1">
        <v>45078</v>
      </c>
      <c r="R3660" t="s">
        <v>970</v>
      </c>
    </row>
    <row r="3661" spans="1:18" x14ac:dyDescent="0.25">
      <c r="A3661" t="s">
        <v>1947</v>
      </c>
      <c r="B3661" t="s">
        <v>970</v>
      </c>
      <c r="C3661" s="3">
        <v>575155</v>
      </c>
      <c r="D3661" s="3">
        <v>0</v>
      </c>
      <c r="E3661" s="3">
        <v>462971.89</v>
      </c>
      <c r="F3661" s="3">
        <v>174684.32</v>
      </c>
      <c r="G3661" s="3">
        <v>0</v>
      </c>
      <c r="H3661" s="3">
        <v>70801.97</v>
      </c>
      <c r="I3661" s="3">
        <v>20429.55</v>
      </c>
      <c r="J3661" s="3">
        <v>0</v>
      </c>
      <c r="K3661" s="3">
        <v>0</v>
      </c>
      <c r="L3661" s="3">
        <v>0</v>
      </c>
      <c r="M3661" s="3"/>
      <c r="N3661" s="3">
        <v>0</v>
      </c>
      <c r="O3661" s="3">
        <v>0.27</v>
      </c>
      <c r="P3661" s="3">
        <v>728888</v>
      </c>
      <c r="Q3661" s="1">
        <v>45078</v>
      </c>
      <c r="R3661" t="s">
        <v>970</v>
      </c>
    </row>
    <row r="3662" spans="1:18" x14ac:dyDescent="0.25">
      <c r="A3662" t="s">
        <v>975</v>
      </c>
      <c r="B3662" t="s">
        <v>970</v>
      </c>
      <c r="C3662" s="3">
        <v>561549</v>
      </c>
      <c r="D3662" s="3">
        <v>0</v>
      </c>
      <c r="E3662" s="3">
        <v>451897.65</v>
      </c>
      <c r="F3662" s="3">
        <v>170657.53</v>
      </c>
      <c r="G3662" s="3">
        <v>0</v>
      </c>
      <c r="H3662" s="3">
        <v>70801.97</v>
      </c>
      <c r="I3662" s="3">
        <v>18288.18</v>
      </c>
      <c r="J3662" s="3">
        <v>0</v>
      </c>
      <c r="K3662" s="3">
        <v>0</v>
      </c>
      <c r="L3662" s="3">
        <v>0</v>
      </c>
      <c r="M3662" s="3"/>
      <c r="N3662" s="3">
        <v>0</v>
      </c>
      <c r="O3662" s="3">
        <v>0.67</v>
      </c>
      <c r="P3662" s="3">
        <v>711646</v>
      </c>
      <c r="Q3662" s="1">
        <v>45078</v>
      </c>
      <c r="R3662" t="s">
        <v>970</v>
      </c>
    </row>
    <row r="3663" spans="1:18" x14ac:dyDescent="0.25">
      <c r="A3663" t="s">
        <v>1949</v>
      </c>
      <c r="B3663" t="s">
        <v>970</v>
      </c>
      <c r="C3663" s="3">
        <v>559008</v>
      </c>
      <c r="D3663" s="3">
        <v>0</v>
      </c>
      <c r="E3663" s="3">
        <v>449829.34</v>
      </c>
      <c r="F3663" s="3">
        <v>169905.62</v>
      </c>
      <c r="G3663" s="3">
        <v>0</v>
      </c>
      <c r="H3663" s="3">
        <v>70801.97</v>
      </c>
      <c r="I3663" s="3">
        <v>17888.03</v>
      </c>
      <c r="J3663" s="3">
        <v>0</v>
      </c>
      <c r="K3663" s="3">
        <v>0</v>
      </c>
      <c r="L3663" s="3">
        <v>0</v>
      </c>
      <c r="M3663" s="3"/>
      <c r="N3663" s="3">
        <v>0</v>
      </c>
      <c r="O3663" s="3">
        <v>0.04</v>
      </c>
      <c r="P3663" s="3">
        <v>708425</v>
      </c>
      <c r="Q3663" s="1">
        <v>45078</v>
      </c>
      <c r="R3663" t="s">
        <v>970</v>
      </c>
    </row>
    <row r="3664" spans="1:18" x14ac:dyDescent="0.25">
      <c r="A3664" t="s">
        <v>1950</v>
      </c>
      <c r="B3664" t="s">
        <v>978</v>
      </c>
      <c r="C3664" s="3">
        <v>52918</v>
      </c>
      <c r="D3664" s="3">
        <v>52918</v>
      </c>
      <c r="E3664" s="3">
        <v>0</v>
      </c>
      <c r="F3664" s="3">
        <v>0</v>
      </c>
      <c r="G3664" s="3">
        <v>0</v>
      </c>
      <c r="H3664" s="3">
        <v>70801.97</v>
      </c>
      <c r="I3664" s="3">
        <v>18266.55</v>
      </c>
      <c r="J3664" s="3">
        <v>0</v>
      </c>
      <c r="K3664" s="3">
        <v>0</v>
      </c>
      <c r="L3664" s="3">
        <v>0</v>
      </c>
      <c r="M3664" s="3"/>
      <c r="N3664" s="3">
        <v>-5065.1400000000003</v>
      </c>
      <c r="O3664" s="3">
        <v>0.62</v>
      </c>
      <c r="P3664" s="3">
        <v>84004</v>
      </c>
      <c r="Q3664" s="1">
        <v>45078</v>
      </c>
      <c r="R3664" t="s">
        <v>2548</v>
      </c>
    </row>
    <row r="3665" spans="1:18" x14ac:dyDescent="0.25">
      <c r="A3665" t="s">
        <v>1951</v>
      </c>
      <c r="B3665" t="s">
        <v>970</v>
      </c>
      <c r="C3665" s="3">
        <v>559698</v>
      </c>
      <c r="D3665" s="3">
        <v>0</v>
      </c>
      <c r="E3665" s="3">
        <v>450390.64</v>
      </c>
      <c r="F3665" s="3">
        <v>170110.1</v>
      </c>
      <c r="G3665" s="3">
        <v>0</v>
      </c>
      <c r="H3665" s="3">
        <v>70801.97</v>
      </c>
      <c r="I3665" s="3">
        <v>17996.18</v>
      </c>
      <c r="J3665" s="3">
        <v>0</v>
      </c>
      <c r="K3665" s="3">
        <v>0</v>
      </c>
      <c r="L3665" s="3">
        <v>0</v>
      </c>
      <c r="M3665" s="3"/>
      <c r="N3665" s="3">
        <v>0</v>
      </c>
      <c r="O3665" s="3">
        <v>0.11</v>
      </c>
      <c r="P3665" s="3">
        <v>709299</v>
      </c>
      <c r="Q3665" s="1">
        <v>45078</v>
      </c>
      <c r="R3665" t="s">
        <v>970</v>
      </c>
    </row>
    <row r="3666" spans="1:18" x14ac:dyDescent="0.25">
      <c r="A3666" t="s">
        <v>1952</v>
      </c>
      <c r="B3666" t="s">
        <v>970</v>
      </c>
      <c r="C3666" s="3">
        <v>578796</v>
      </c>
      <c r="D3666" s="3">
        <v>0</v>
      </c>
      <c r="E3666" s="3">
        <v>465935.7</v>
      </c>
      <c r="F3666" s="3">
        <v>175761.62</v>
      </c>
      <c r="G3666" s="3">
        <v>0</v>
      </c>
      <c r="H3666" s="3">
        <v>70801.97</v>
      </c>
      <c r="I3666" s="3">
        <v>21002.75</v>
      </c>
      <c r="J3666" s="3">
        <v>0</v>
      </c>
      <c r="K3666" s="3">
        <v>0</v>
      </c>
      <c r="L3666" s="3">
        <v>0</v>
      </c>
      <c r="M3666" s="3"/>
      <c r="N3666" s="3">
        <v>0</v>
      </c>
      <c r="O3666" s="3">
        <v>0.96</v>
      </c>
      <c r="P3666" s="3">
        <v>733503</v>
      </c>
      <c r="Q3666" s="1">
        <v>45078</v>
      </c>
      <c r="R3666" t="s">
        <v>970</v>
      </c>
    </row>
    <row r="3667" spans="1:18" x14ac:dyDescent="0.25">
      <c r="A3667" t="s">
        <v>1953</v>
      </c>
      <c r="B3667" t="s">
        <v>970</v>
      </c>
      <c r="C3667" s="3">
        <v>629494</v>
      </c>
      <c r="D3667" s="3">
        <v>0</v>
      </c>
      <c r="E3667" s="3">
        <v>507201.13</v>
      </c>
      <c r="F3667" s="3">
        <v>190765.02</v>
      </c>
      <c r="G3667" s="3">
        <v>0</v>
      </c>
      <c r="H3667" s="3">
        <v>70801.97</v>
      </c>
      <c r="I3667" s="3">
        <v>28984.23</v>
      </c>
      <c r="J3667" s="3">
        <v>0</v>
      </c>
      <c r="K3667" s="3">
        <v>0</v>
      </c>
      <c r="L3667" s="3">
        <v>0</v>
      </c>
      <c r="M3667" s="3"/>
      <c r="N3667" s="3">
        <v>0</v>
      </c>
      <c r="O3667" s="3">
        <v>0.65</v>
      </c>
      <c r="P3667" s="3">
        <v>797753</v>
      </c>
      <c r="Q3667" s="1">
        <v>45078</v>
      </c>
      <c r="R3667" t="s">
        <v>970</v>
      </c>
    </row>
    <row r="3668" spans="1:18" x14ac:dyDescent="0.25">
      <c r="A3668" t="s">
        <v>1954</v>
      </c>
      <c r="B3668" t="s">
        <v>946</v>
      </c>
      <c r="C3668" s="3">
        <v>77064</v>
      </c>
      <c r="D3668" s="3">
        <v>77064</v>
      </c>
      <c r="E3668" s="3" t="s">
        <v>59</v>
      </c>
      <c r="F3668" s="3" t="s">
        <v>59</v>
      </c>
      <c r="G3668" s="3">
        <v>0</v>
      </c>
      <c r="H3668" s="3">
        <v>70801.97</v>
      </c>
      <c r="I3668" s="3">
        <v>20018.580000000002</v>
      </c>
      <c r="J3668" s="3">
        <v>715.2</v>
      </c>
      <c r="K3668" s="3">
        <v>0</v>
      </c>
      <c r="L3668" s="3">
        <v>0</v>
      </c>
      <c r="M3668" s="3"/>
      <c r="N3668" s="3">
        <v>16765.53</v>
      </c>
      <c r="O3668" s="3">
        <v>0.72</v>
      </c>
      <c r="P3668" s="3">
        <v>108302</v>
      </c>
      <c r="Q3668" s="1">
        <v>45078</v>
      </c>
      <c r="R3668" t="s">
        <v>2543</v>
      </c>
    </row>
    <row r="3669" spans="1:18" x14ac:dyDescent="0.25">
      <c r="A3669" t="s">
        <v>1955</v>
      </c>
      <c r="B3669" t="s">
        <v>946</v>
      </c>
      <c r="C3669" s="3">
        <v>73682</v>
      </c>
      <c r="D3669" s="3">
        <v>73682</v>
      </c>
      <c r="E3669" s="3" t="s">
        <v>59</v>
      </c>
      <c r="F3669" s="3" t="s">
        <v>59</v>
      </c>
      <c r="G3669" s="3">
        <v>0</v>
      </c>
      <c r="H3669" s="3">
        <v>70801.97</v>
      </c>
      <c r="I3669" s="3">
        <v>18601.82</v>
      </c>
      <c r="J3669" s="3">
        <v>664.8</v>
      </c>
      <c r="K3669" s="3">
        <v>0</v>
      </c>
      <c r="L3669" s="3">
        <v>0</v>
      </c>
      <c r="M3669" s="3"/>
      <c r="N3669" s="3">
        <v>14714.2</v>
      </c>
      <c r="O3669" s="3">
        <v>0.21</v>
      </c>
      <c r="P3669" s="3">
        <v>104783</v>
      </c>
      <c r="Q3669" s="1">
        <v>45078</v>
      </c>
      <c r="R3669" t="s">
        <v>2543</v>
      </c>
    </row>
    <row r="3670" spans="1:18" x14ac:dyDescent="0.25">
      <c r="A3670" t="s">
        <v>1956</v>
      </c>
      <c r="B3670" t="s">
        <v>970</v>
      </c>
      <c r="C3670" s="3">
        <v>59405</v>
      </c>
      <c r="D3670" s="3">
        <v>59405</v>
      </c>
      <c r="E3670" s="3">
        <v>0</v>
      </c>
      <c r="F3670" s="3">
        <v>0</v>
      </c>
      <c r="G3670" s="3">
        <v>0</v>
      </c>
      <c r="H3670" s="3">
        <v>70801.97</v>
      </c>
      <c r="I3670" s="3">
        <v>19066.86</v>
      </c>
      <c r="J3670" s="3">
        <v>681.6</v>
      </c>
      <c r="K3670" s="3">
        <v>0</v>
      </c>
      <c r="L3670" s="3">
        <v>0</v>
      </c>
      <c r="M3670" s="3"/>
      <c r="N3670" s="3">
        <v>0</v>
      </c>
      <c r="O3670" s="3">
        <v>0.56999999999999995</v>
      </c>
      <c r="P3670" s="3">
        <v>90551</v>
      </c>
      <c r="Q3670" s="1">
        <v>45078</v>
      </c>
      <c r="R3670" t="s">
        <v>2543</v>
      </c>
    </row>
    <row r="3671" spans="1:18" x14ac:dyDescent="0.25">
      <c r="A3671" t="s">
        <v>1957</v>
      </c>
      <c r="B3671" t="s">
        <v>1434</v>
      </c>
      <c r="C3671" s="3">
        <v>52954</v>
      </c>
      <c r="D3671" s="3">
        <v>52956</v>
      </c>
      <c r="E3671" s="3">
        <v>0</v>
      </c>
      <c r="F3671" s="3">
        <v>883</v>
      </c>
      <c r="G3671" s="3">
        <v>2</v>
      </c>
      <c r="H3671" s="3">
        <v>70801.97</v>
      </c>
      <c r="I3671" s="3">
        <v>18309.810000000001</v>
      </c>
      <c r="J3671" s="3">
        <v>0</v>
      </c>
      <c r="K3671" s="3">
        <v>0</v>
      </c>
      <c r="L3671" s="3">
        <v>0</v>
      </c>
      <c r="M3671" s="3"/>
      <c r="N3671" s="3">
        <v>0</v>
      </c>
      <c r="O3671" s="3">
        <v>0.22</v>
      </c>
      <c r="P3671" s="3">
        <v>89993</v>
      </c>
      <c r="Q3671" s="1">
        <v>45078</v>
      </c>
      <c r="R3671" t="s">
        <v>2549</v>
      </c>
    </row>
    <row r="3672" spans="1:18" x14ac:dyDescent="0.25">
      <c r="A3672" t="s">
        <v>1958</v>
      </c>
      <c r="B3672" t="s">
        <v>988</v>
      </c>
      <c r="C3672" s="3">
        <v>52259</v>
      </c>
      <c r="D3672" s="3">
        <v>52259</v>
      </c>
      <c r="E3672" s="3">
        <v>0</v>
      </c>
      <c r="F3672" s="3">
        <v>0</v>
      </c>
      <c r="G3672" s="3">
        <v>0</v>
      </c>
      <c r="H3672" s="3">
        <v>70801.97</v>
      </c>
      <c r="I3672" s="3">
        <v>17487.87</v>
      </c>
      <c r="J3672" s="3">
        <v>0</v>
      </c>
      <c r="K3672" s="3">
        <v>0</v>
      </c>
      <c r="L3672" s="3">
        <v>0</v>
      </c>
      <c r="M3672" s="3"/>
      <c r="N3672" s="3">
        <v>-5020.5</v>
      </c>
      <c r="O3672" s="3">
        <v>0.66</v>
      </c>
      <c r="P3672" s="3">
        <v>83270</v>
      </c>
      <c r="Q3672" s="1">
        <v>45078</v>
      </c>
      <c r="R3672" t="s">
        <v>2550</v>
      </c>
    </row>
    <row r="3673" spans="1:18" x14ac:dyDescent="0.25">
      <c r="A3673" t="s">
        <v>1959</v>
      </c>
      <c r="B3673" t="s">
        <v>946</v>
      </c>
      <c r="C3673" s="3">
        <v>70492</v>
      </c>
      <c r="D3673" s="3">
        <v>70492</v>
      </c>
      <c r="E3673" s="3" t="s">
        <v>59</v>
      </c>
      <c r="F3673" s="3" t="s">
        <v>59</v>
      </c>
      <c r="G3673" s="3">
        <v>0</v>
      </c>
      <c r="H3673" s="3">
        <v>70801.97</v>
      </c>
      <c r="I3673" s="3">
        <v>16633.48</v>
      </c>
      <c r="J3673" s="3">
        <v>595.20000000000005</v>
      </c>
      <c r="K3673" s="3">
        <v>0</v>
      </c>
      <c r="L3673" s="3">
        <v>0</v>
      </c>
      <c r="M3673" s="3"/>
      <c r="N3673" s="3">
        <v>13371.6</v>
      </c>
      <c r="O3673" s="3">
        <v>0.75</v>
      </c>
      <c r="P3673" s="3">
        <v>101403</v>
      </c>
      <c r="Q3673" s="1">
        <v>45078</v>
      </c>
      <c r="R3673" t="s">
        <v>2543</v>
      </c>
    </row>
    <row r="3674" spans="1:18" x14ac:dyDescent="0.25">
      <c r="A3674" t="s">
        <v>1960</v>
      </c>
      <c r="B3674" t="s">
        <v>1434</v>
      </c>
      <c r="C3674" s="3">
        <v>52963</v>
      </c>
      <c r="D3674" s="3">
        <v>52963</v>
      </c>
      <c r="E3674" s="3">
        <v>0</v>
      </c>
      <c r="F3674" s="3">
        <v>883</v>
      </c>
      <c r="G3674" s="3">
        <v>0</v>
      </c>
      <c r="H3674" s="3">
        <v>70801.97</v>
      </c>
      <c r="I3674" s="3">
        <v>18320.63</v>
      </c>
      <c r="J3674" s="3">
        <v>0</v>
      </c>
      <c r="K3674" s="3">
        <v>0</v>
      </c>
      <c r="L3674" s="3">
        <v>0</v>
      </c>
      <c r="M3674" s="3"/>
      <c r="N3674" s="3">
        <v>0</v>
      </c>
      <c r="O3674" s="3">
        <v>0.4</v>
      </c>
      <c r="P3674" s="3">
        <v>90006</v>
      </c>
      <c r="Q3674" s="1">
        <v>45078</v>
      </c>
      <c r="R3674" t="s">
        <v>2549</v>
      </c>
    </row>
    <row r="3675" spans="1:18" x14ac:dyDescent="0.25">
      <c r="A3675" t="s">
        <v>1961</v>
      </c>
      <c r="B3675" t="s">
        <v>1434</v>
      </c>
      <c r="C3675" s="3">
        <v>53146</v>
      </c>
      <c r="D3675" s="3">
        <v>53146</v>
      </c>
      <c r="E3675" s="3">
        <v>0</v>
      </c>
      <c r="F3675" s="3">
        <v>886</v>
      </c>
      <c r="G3675" s="3">
        <v>0</v>
      </c>
      <c r="H3675" s="3">
        <v>70801.97</v>
      </c>
      <c r="I3675" s="3">
        <v>18536.93</v>
      </c>
      <c r="J3675" s="3">
        <v>0</v>
      </c>
      <c r="K3675" s="3">
        <v>0</v>
      </c>
      <c r="L3675" s="3">
        <v>0</v>
      </c>
      <c r="M3675" s="3"/>
      <c r="N3675" s="3">
        <v>0</v>
      </c>
      <c r="O3675" s="3">
        <v>0.1</v>
      </c>
      <c r="P3675" s="3">
        <v>90225</v>
      </c>
      <c r="Q3675" s="1">
        <v>45078</v>
      </c>
      <c r="R3675" t="s">
        <v>2549</v>
      </c>
    </row>
    <row r="3676" spans="1:18" x14ac:dyDescent="0.25">
      <c r="A3676" t="s">
        <v>1962</v>
      </c>
      <c r="B3676" t="s">
        <v>1331</v>
      </c>
      <c r="C3676" s="3">
        <v>3502658</v>
      </c>
      <c r="D3676" s="3">
        <v>0</v>
      </c>
      <c r="E3676" s="3">
        <v>2089421.96</v>
      </c>
      <c r="F3676" s="3" t="s">
        <v>72</v>
      </c>
      <c r="G3676" s="3">
        <v>0</v>
      </c>
      <c r="H3676" s="3">
        <v>70801.97</v>
      </c>
      <c r="I3676" s="3">
        <v>17433.8</v>
      </c>
      <c r="J3676" s="3">
        <v>624</v>
      </c>
      <c r="K3676" s="3">
        <v>0</v>
      </c>
      <c r="L3676" s="3">
        <v>0</v>
      </c>
      <c r="M3676" s="3"/>
      <c r="N3676" s="3">
        <v>0</v>
      </c>
      <c r="O3676" s="3">
        <v>0.27</v>
      </c>
      <c r="P3676" s="3">
        <v>3873590</v>
      </c>
      <c r="Q3676" s="1">
        <v>45078</v>
      </c>
      <c r="R3676" t="s">
        <v>2551</v>
      </c>
    </row>
    <row r="3677" spans="1:18" x14ac:dyDescent="0.25">
      <c r="A3677" t="s">
        <v>1963</v>
      </c>
      <c r="B3677" t="s">
        <v>946</v>
      </c>
      <c r="C3677" s="3">
        <v>73262</v>
      </c>
      <c r="D3677" s="3">
        <v>73262</v>
      </c>
      <c r="E3677" s="3" t="s">
        <v>59</v>
      </c>
      <c r="F3677" s="3" t="s">
        <v>59</v>
      </c>
      <c r="G3677" s="3">
        <v>0</v>
      </c>
      <c r="H3677" s="3">
        <v>70801.97</v>
      </c>
      <c r="I3677" s="3">
        <v>18342.259999999998</v>
      </c>
      <c r="J3677" s="3">
        <v>655.20000000000005</v>
      </c>
      <c r="K3677" s="3">
        <v>0</v>
      </c>
      <c r="L3677" s="3">
        <v>0</v>
      </c>
      <c r="M3677" s="3"/>
      <c r="N3677" s="3">
        <v>14537.93</v>
      </c>
      <c r="O3677" s="3">
        <v>0.64</v>
      </c>
      <c r="P3677" s="3">
        <v>104338</v>
      </c>
      <c r="Q3677" s="1">
        <v>45078</v>
      </c>
      <c r="R3677" t="s">
        <v>2543</v>
      </c>
    </row>
    <row r="3678" spans="1:18" x14ac:dyDescent="0.25">
      <c r="A3678" t="s">
        <v>1964</v>
      </c>
      <c r="B3678" t="s">
        <v>946</v>
      </c>
      <c r="C3678" s="3">
        <v>72911</v>
      </c>
      <c r="D3678" s="3">
        <v>72911</v>
      </c>
      <c r="E3678" s="3" t="s">
        <v>59</v>
      </c>
      <c r="F3678" s="3" t="s">
        <v>59</v>
      </c>
      <c r="G3678" s="3">
        <v>0</v>
      </c>
      <c r="H3678" s="3">
        <v>70801.97</v>
      </c>
      <c r="I3678" s="3">
        <v>18125.96</v>
      </c>
      <c r="J3678" s="3">
        <v>648</v>
      </c>
      <c r="K3678" s="3">
        <v>0</v>
      </c>
      <c r="L3678" s="3">
        <v>0</v>
      </c>
      <c r="M3678" s="3"/>
      <c r="N3678" s="3">
        <v>14389.9</v>
      </c>
      <c r="O3678" s="3">
        <v>0.17</v>
      </c>
      <c r="P3678" s="3">
        <v>103966</v>
      </c>
      <c r="Q3678" s="1">
        <v>45078</v>
      </c>
      <c r="R3678" t="s">
        <v>2543</v>
      </c>
    </row>
    <row r="3679" spans="1:18" x14ac:dyDescent="0.25">
      <c r="A3679" t="s">
        <v>1965</v>
      </c>
      <c r="B3679" t="s">
        <v>500</v>
      </c>
      <c r="C3679" s="3">
        <v>60666</v>
      </c>
      <c r="D3679" s="3">
        <v>0</v>
      </c>
      <c r="E3679" s="3">
        <v>60666</v>
      </c>
      <c r="F3679" s="3">
        <v>8189.91</v>
      </c>
      <c r="G3679" s="3">
        <v>0</v>
      </c>
      <c r="H3679" s="3">
        <v>70801.97</v>
      </c>
      <c r="I3679" s="3">
        <v>20407.919999999998</v>
      </c>
      <c r="J3679" s="3">
        <v>730.8</v>
      </c>
      <c r="K3679" s="3">
        <v>0</v>
      </c>
      <c r="L3679" s="3">
        <v>0</v>
      </c>
      <c r="M3679" s="3"/>
      <c r="N3679" s="3">
        <v>0</v>
      </c>
      <c r="O3679" s="3">
        <v>0.4</v>
      </c>
      <c r="P3679" s="3">
        <v>160797</v>
      </c>
      <c r="Q3679" s="1">
        <v>45078</v>
      </c>
      <c r="R3679" t="s">
        <v>500</v>
      </c>
    </row>
    <row r="3680" spans="1:18" x14ac:dyDescent="0.25">
      <c r="A3680" t="s">
        <v>997</v>
      </c>
      <c r="B3680" t="s">
        <v>1967</v>
      </c>
      <c r="C3680" s="3">
        <v>484595</v>
      </c>
      <c r="D3680" s="3">
        <v>800000</v>
      </c>
      <c r="E3680" s="3">
        <v>0</v>
      </c>
      <c r="F3680" s="3">
        <v>63412.07</v>
      </c>
      <c r="G3680" s="3">
        <v>315405</v>
      </c>
      <c r="H3680" s="3">
        <v>70801.97</v>
      </c>
      <c r="I3680" s="3">
        <v>354699.87</v>
      </c>
      <c r="J3680" s="3">
        <v>12670.8</v>
      </c>
      <c r="K3680" s="3">
        <v>19418.439999999999</v>
      </c>
      <c r="L3680" s="3">
        <v>0</v>
      </c>
      <c r="M3680" s="3"/>
      <c r="N3680" s="3">
        <v>109263.39</v>
      </c>
      <c r="O3680" s="3">
        <v>0.46</v>
      </c>
      <c r="P3680" s="3">
        <v>314862</v>
      </c>
      <c r="Q3680" s="1">
        <v>45078</v>
      </c>
      <c r="R3680" t="s">
        <v>998</v>
      </c>
    </row>
    <row r="3681" spans="1:18" x14ac:dyDescent="0.25">
      <c r="A3681" t="s">
        <v>1968</v>
      </c>
      <c r="B3681" t="s">
        <v>1063</v>
      </c>
      <c r="C3681" s="3">
        <v>67470</v>
      </c>
      <c r="D3681" s="3">
        <v>68327.14</v>
      </c>
      <c r="E3681" s="3">
        <v>0</v>
      </c>
      <c r="F3681" s="3">
        <v>8984.8799999999992</v>
      </c>
      <c r="G3681" s="3">
        <v>857.14</v>
      </c>
      <c r="H3681" s="3">
        <v>70801.97</v>
      </c>
      <c r="I3681" s="3">
        <v>26150.69</v>
      </c>
      <c r="J3681" s="3">
        <v>0</v>
      </c>
      <c r="K3681" s="3">
        <v>1432.04</v>
      </c>
      <c r="L3681" s="3">
        <v>0</v>
      </c>
      <c r="M3681" s="3"/>
      <c r="N3681" s="3">
        <v>0</v>
      </c>
      <c r="O3681" s="3">
        <v>0.56000000000000005</v>
      </c>
      <c r="P3681" s="3">
        <v>106513</v>
      </c>
      <c r="Q3681" s="1">
        <v>45078</v>
      </c>
      <c r="R3681" t="s">
        <v>83</v>
      </c>
    </row>
    <row r="3682" spans="1:18" x14ac:dyDescent="0.25">
      <c r="A3682" t="s">
        <v>1000</v>
      </c>
      <c r="B3682" t="s">
        <v>1970</v>
      </c>
      <c r="C3682" s="3">
        <v>50954</v>
      </c>
      <c r="D3682" s="3">
        <v>50954</v>
      </c>
      <c r="E3682" s="3">
        <v>0</v>
      </c>
      <c r="F3682" s="3">
        <v>0</v>
      </c>
      <c r="G3682" s="3">
        <v>0</v>
      </c>
      <c r="H3682" s="3">
        <v>70801.97</v>
      </c>
      <c r="I3682" s="3">
        <v>14978.79</v>
      </c>
      <c r="J3682" s="3">
        <v>0</v>
      </c>
      <c r="K3682" s="3">
        <v>820.3</v>
      </c>
      <c r="L3682" s="3">
        <v>0</v>
      </c>
      <c r="M3682" s="3"/>
      <c r="N3682" s="3">
        <v>-4879.3500000000004</v>
      </c>
      <c r="O3682" s="3">
        <v>0.28999999999999998</v>
      </c>
      <c r="P3682" s="3">
        <v>81722</v>
      </c>
      <c r="Q3682" s="1">
        <v>45078</v>
      </c>
      <c r="R3682" t="s">
        <v>2552</v>
      </c>
    </row>
    <row r="3683" spans="1:18" x14ac:dyDescent="0.25">
      <c r="A3683" t="s">
        <v>1002</v>
      </c>
      <c r="B3683" t="s">
        <v>1003</v>
      </c>
      <c r="C3683" s="3">
        <v>50866</v>
      </c>
      <c r="D3683" s="3">
        <v>50866</v>
      </c>
      <c r="E3683" s="3">
        <v>0</v>
      </c>
      <c r="F3683" s="3">
        <v>0</v>
      </c>
      <c r="G3683" s="3">
        <v>0</v>
      </c>
      <c r="H3683" s="3">
        <v>70801.97</v>
      </c>
      <c r="I3683" s="3">
        <v>14881.45</v>
      </c>
      <c r="J3683" s="3">
        <v>0</v>
      </c>
      <c r="K3683" s="3">
        <v>813.07</v>
      </c>
      <c r="L3683" s="3">
        <v>0</v>
      </c>
      <c r="M3683" s="3"/>
      <c r="N3683" s="3">
        <v>-4872.1099999999997</v>
      </c>
      <c r="O3683" s="3">
        <v>0.62</v>
      </c>
      <c r="P3683" s="3">
        <v>81625</v>
      </c>
      <c r="Q3683" s="1">
        <v>45078</v>
      </c>
      <c r="R3683" t="s">
        <v>2553</v>
      </c>
    </row>
    <row r="3684" spans="1:18" x14ac:dyDescent="0.25">
      <c r="A3684" t="s">
        <v>2234</v>
      </c>
      <c r="B3684" t="s">
        <v>1437</v>
      </c>
      <c r="C3684" s="3">
        <v>53136</v>
      </c>
      <c r="D3684" s="3">
        <v>0</v>
      </c>
      <c r="E3684" s="3">
        <v>53136</v>
      </c>
      <c r="F3684" s="3">
        <v>7173.36</v>
      </c>
      <c r="G3684" s="3">
        <v>0</v>
      </c>
      <c r="H3684" s="3">
        <v>70801.97</v>
      </c>
      <c r="I3684" s="3">
        <v>12231.78</v>
      </c>
      <c r="J3684" s="3">
        <v>0</v>
      </c>
      <c r="K3684" s="3">
        <v>587.72</v>
      </c>
      <c r="L3684" s="3">
        <v>0</v>
      </c>
      <c r="M3684" s="3"/>
      <c r="N3684" s="3">
        <v>0</v>
      </c>
      <c r="O3684" s="3">
        <v>0.17</v>
      </c>
      <c r="P3684" s="3">
        <v>143931</v>
      </c>
      <c r="Q3684" s="1">
        <v>45078</v>
      </c>
      <c r="R3684" t="s">
        <v>2554</v>
      </c>
    </row>
    <row r="3685" spans="1:18" x14ac:dyDescent="0.25">
      <c r="A3685" t="s">
        <v>1006</v>
      </c>
      <c r="B3685" t="s">
        <v>1007</v>
      </c>
      <c r="C3685" s="3">
        <v>45975</v>
      </c>
      <c r="D3685" s="3">
        <v>45975</v>
      </c>
      <c r="E3685" s="3">
        <v>0</v>
      </c>
      <c r="F3685" s="3">
        <v>0</v>
      </c>
      <c r="G3685" s="3">
        <v>0</v>
      </c>
      <c r="H3685" s="3">
        <v>70801.97</v>
      </c>
      <c r="I3685" s="3">
        <v>9365.7999999999993</v>
      </c>
      <c r="J3685" s="3">
        <v>0</v>
      </c>
      <c r="K3685" s="3">
        <v>587.72</v>
      </c>
      <c r="L3685" s="3">
        <v>0</v>
      </c>
      <c r="M3685" s="3"/>
      <c r="N3685" s="3">
        <v>-4556.62</v>
      </c>
      <c r="O3685" s="3">
        <v>0.13</v>
      </c>
      <c r="P3685" s="3">
        <v>76199</v>
      </c>
      <c r="Q3685" s="1">
        <v>45078</v>
      </c>
      <c r="R3685" t="s">
        <v>2555</v>
      </c>
    </row>
    <row r="3686" spans="1:18" x14ac:dyDescent="0.25">
      <c r="A3686" t="s">
        <v>1008</v>
      </c>
      <c r="B3686" t="s">
        <v>1009</v>
      </c>
      <c r="C3686" s="3">
        <v>169424</v>
      </c>
      <c r="D3686" s="3">
        <v>112168</v>
      </c>
      <c r="E3686" s="3">
        <v>57256</v>
      </c>
      <c r="F3686" s="3">
        <v>7729.56</v>
      </c>
      <c r="G3686" s="3">
        <v>0</v>
      </c>
      <c r="H3686" s="3">
        <v>70801.97</v>
      </c>
      <c r="I3686" s="3">
        <v>9106.24</v>
      </c>
      <c r="J3686" s="3">
        <v>0</v>
      </c>
      <c r="K3686" s="3">
        <v>587.72</v>
      </c>
      <c r="L3686" s="3">
        <v>0</v>
      </c>
      <c r="M3686" s="3"/>
      <c r="N3686" s="3">
        <v>14487.57</v>
      </c>
      <c r="O3686" s="3">
        <v>0.94</v>
      </c>
      <c r="P3686" s="3">
        <v>159970</v>
      </c>
      <c r="Q3686" s="1">
        <v>45078</v>
      </c>
      <c r="R3686" t="s">
        <v>2556</v>
      </c>
    </row>
    <row r="3687" spans="1:18" x14ac:dyDescent="0.25">
      <c r="A3687" t="s">
        <v>1974</v>
      </c>
      <c r="B3687" t="s">
        <v>2015</v>
      </c>
      <c r="C3687" s="3">
        <v>60765</v>
      </c>
      <c r="D3687" s="3">
        <v>61622.14</v>
      </c>
      <c r="E3687" s="3">
        <v>0</v>
      </c>
      <c r="F3687" s="3">
        <v>8089.36</v>
      </c>
      <c r="G3687" s="3">
        <v>857.14</v>
      </c>
      <c r="H3687" s="3">
        <v>70801.97</v>
      </c>
      <c r="I3687" s="3">
        <v>19521.09</v>
      </c>
      <c r="J3687" s="3">
        <v>0</v>
      </c>
      <c r="K3687" s="3">
        <v>787.76</v>
      </c>
      <c r="L3687" s="3">
        <v>0</v>
      </c>
      <c r="M3687" s="3"/>
      <c r="N3687" s="3">
        <v>0</v>
      </c>
      <c r="O3687" s="3">
        <v>0.96</v>
      </c>
      <c r="P3687" s="3">
        <v>98344</v>
      </c>
      <c r="Q3687" s="1">
        <v>45078</v>
      </c>
      <c r="R3687" t="s">
        <v>122</v>
      </c>
    </row>
    <row r="3688" spans="1:18" x14ac:dyDescent="0.25">
      <c r="A3688" t="s">
        <v>1975</v>
      </c>
      <c r="B3688" t="s">
        <v>1012</v>
      </c>
      <c r="C3688" s="3">
        <v>83786</v>
      </c>
      <c r="D3688" s="3">
        <v>83786</v>
      </c>
      <c r="E3688" s="3">
        <v>0</v>
      </c>
      <c r="F3688" s="3">
        <v>0</v>
      </c>
      <c r="G3688" s="3">
        <v>0</v>
      </c>
      <c r="H3688" s="3">
        <v>70801.97</v>
      </c>
      <c r="I3688" s="3">
        <v>26907.74</v>
      </c>
      <c r="J3688" s="3">
        <v>0</v>
      </c>
      <c r="K3688" s="3">
        <v>1473.08</v>
      </c>
      <c r="L3688" s="3">
        <v>0</v>
      </c>
      <c r="M3688" s="3"/>
      <c r="N3688" s="3">
        <v>1387.62</v>
      </c>
      <c r="O3688" s="3">
        <v>0.59</v>
      </c>
      <c r="P3688" s="3">
        <v>100571</v>
      </c>
      <c r="Q3688" s="1">
        <v>45078</v>
      </c>
      <c r="R3688" t="s">
        <v>2557</v>
      </c>
    </row>
    <row r="3689" spans="1:18" x14ac:dyDescent="0.25">
      <c r="A3689" t="s">
        <v>1976</v>
      </c>
      <c r="B3689" t="s">
        <v>2229</v>
      </c>
      <c r="C3689" s="3">
        <v>112919</v>
      </c>
      <c r="D3689" s="3">
        <v>0</v>
      </c>
      <c r="E3689" s="3">
        <v>110291.85</v>
      </c>
      <c r="F3689" s="3">
        <v>17516.55</v>
      </c>
      <c r="G3689" s="3">
        <v>0</v>
      </c>
      <c r="H3689" s="3">
        <v>70801.97</v>
      </c>
      <c r="I3689" s="3">
        <v>9711.8799999999992</v>
      </c>
      <c r="J3689" s="3">
        <v>0</v>
      </c>
      <c r="K3689" s="3">
        <v>532</v>
      </c>
      <c r="L3689" s="3">
        <v>0</v>
      </c>
      <c r="M3689" s="3"/>
      <c r="N3689" s="3">
        <v>14487.57</v>
      </c>
      <c r="O3689" s="3">
        <v>0.18</v>
      </c>
      <c r="P3689" s="3">
        <v>223342</v>
      </c>
      <c r="Q3689" s="1">
        <v>45078</v>
      </c>
      <c r="R3689" t="s">
        <v>2558</v>
      </c>
    </row>
    <row r="3690" spans="1:18" x14ac:dyDescent="0.25">
      <c r="A3690" t="s">
        <v>1978</v>
      </c>
      <c r="B3690" t="s">
        <v>1016</v>
      </c>
      <c r="C3690" s="3">
        <v>46230</v>
      </c>
      <c r="D3690" s="3">
        <v>46230</v>
      </c>
      <c r="E3690" s="3">
        <v>0</v>
      </c>
      <c r="F3690" s="3">
        <v>0</v>
      </c>
      <c r="G3690" s="3">
        <v>0</v>
      </c>
      <c r="H3690" s="3">
        <v>70801.97</v>
      </c>
      <c r="I3690" s="3">
        <v>9365.7999999999993</v>
      </c>
      <c r="J3690" s="3">
        <v>325</v>
      </c>
      <c r="K3690" s="3">
        <v>518.74</v>
      </c>
      <c r="L3690" s="3">
        <v>0</v>
      </c>
      <c r="M3690" s="3"/>
      <c r="N3690" s="3">
        <v>-4557.22</v>
      </c>
      <c r="O3690" s="3">
        <v>0.71</v>
      </c>
      <c r="P3690" s="3">
        <v>76455</v>
      </c>
      <c r="Q3690" s="1">
        <v>45078</v>
      </c>
      <c r="R3690" t="s">
        <v>2559</v>
      </c>
    </row>
    <row r="3691" spans="1:18" x14ac:dyDescent="0.25">
      <c r="A3691" t="s">
        <v>1979</v>
      </c>
      <c r="B3691" t="s">
        <v>2230</v>
      </c>
      <c r="C3691" s="3">
        <v>46599</v>
      </c>
      <c r="D3691" s="3">
        <v>46599</v>
      </c>
      <c r="E3691" s="3">
        <v>0</v>
      </c>
      <c r="F3691" s="3">
        <v>0</v>
      </c>
      <c r="G3691" s="3">
        <v>0</v>
      </c>
      <c r="H3691" s="3">
        <v>70801.97</v>
      </c>
      <c r="I3691" s="3">
        <v>9419.8700000000008</v>
      </c>
      <c r="J3691" s="3">
        <v>650</v>
      </c>
      <c r="K3691" s="3">
        <v>517.36</v>
      </c>
      <c r="L3691" s="3">
        <v>0</v>
      </c>
      <c r="M3691" s="3"/>
      <c r="N3691" s="3">
        <v>-4560.24</v>
      </c>
      <c r="O3691" s="3">
        <v>0.04</v>
      </c>
      <c r="P3691" s="3">
        <v>76829</v>
      </c>
      <c r="Q3691" s="1">
        <v>45078</v>
      </c>
      <c r="R3691" t="s">
        <v>2560</v>
      </c>
    </row>
    <row r="3692" spans="1:18" x14ac:dyDescent="0.25">
      <c r="A3692" t="s">
        <v>1980</v>
      </c>
      <c r="B3692" t="s">
        <v>1020</v>
      </c>
      <c r="C3692" s="3">
        <v>6879</v>
      </c>
      <c r="D3692" s="3">
        <v>6879</v>
      </c>
      <c r="E3692" s="3">
        <v>0</v>
      </c>
      <c r="F3692" s="3">
        <v>0</v>
      </c>
      <c r="G3692" s="3">
        <v>0</v>
      </c>
      <c r="H3692" s="3">
        <v>0</v>
      </c>
      <c r="I3692" s="3">
        <v>7613.77</v>
      </c>
      <c r="J3692" s="3">
        <v>0</v>
      </c>
      <c r="K3692" s="3">
        <v>0</v>
      </c>
      <c r="L3692" s="3">
        <v>0</v>
      </c>
      <c r="M3692" s="3"/>
      <c r="N3692" s="3">
        <v>0</v>
      </c>
      <c r="O3692" s="3">
        <v>0.23</v>
      </c>
      <c r="P3692" s="3">
        <v>7614</v>
      </c>
      <c r="Q3692" s="1">
        <v>45078</v>
      </c>
      <c r="R3692" t="s">
        <v>1020</v>
      </c>
    </row>
    <row r="3693" spans="1:18" x14ac:dyDescent="0.25">
      <c r="A3693" t="s">
        <v>1981</v>
      </c>
      <c r="B3693" t="s">
        <v>1022</v>
      </c>
      <c r="C3693" s="3">
        <v>6879</v>
      </c>
      <c r="D3693" s="3">
        <v>6879</v>
      </c>
      <c r="E3693" s="3">
        <v>0</v>
      </c>
      <c r="F3693" s="3">
        <v>0</v>
      </c>
      <c r="G3693" s="3">
        <v>0</v>
      </c>
      <c r="H3693" s="3">
        <v>0</v>
      </c>
      <c r="I3693" s="3">
        <v>7613.77</v>
      </c>
      <c r="J3693" s="3">
        <v>0</v>
      </c>
      <c r="K3693" s="3">
        <v>0</v>
      </c>
      <c r="L3693" s="3">
        <v>0</v>
      </c>
      <c r="M3693" s="3"/>
      <c r="N3693" s="3">
        <v>0</v>
      </c>
      <c r="O3693" s="3">
        <v>0.23</v>
      </c>
      <c r="P3693" s="3">
        <v>7614</v>
      </c>
      <c r="Q3693" s="1">
        <v>45078</v>
      </c>
      <c r="R3693" t="s">
        <v>1022</v>
      </c>
    </row>
    <row r="3694" spans="1:18" x14ac:dyDescent="0.25">
      <c r="A3694" t="s">
        <v>1982</v>
      </c>
      <c r="B3694" t="s">
        <v>1024</v>
      </c>
      <c r="C3694" s="3">
        <v>6879</v>
      </c>
      <c r="D3694" s="3">
        <v>6879</v>
      </c>
      <c r="E3694" s="3">
        <v>0</v>
      </c>
      <c r="F3694" s="3">
        <v>0</v>
      </c>
      <c r="G3694" s="3">
        <v>0</v>
      </c>
      <c r="H3694" s="3">
        <v>0</v>
      </c>
      <c r="I3694" s="3">
        <v>7613.77</v>
      </c>
      <c r="J3694" s="3">
        <v>0</v>
      </c>
      <c r="K3694" s="3">
        <v>0</v>
      </c>
      <c r="L3694" s="3">
        <v>0</v>
      </c>
      <c r="M3694" s="3"/>
      <c r="N3694" s="3">
        <v>0</v>
      </c>
      <c r="O3694" s="3">
        <v>0.23</v>
      </c>
      <c r="P3694" s="3">
        <v>7614</v>
      </c>
      <c r="Q3694" s="1">
        <v>45078</v>
      </c>
      <c r="R3694" t="s">
        <v>1024</v>
      </c>
    </row>
    <row r="3695" spans="1:18" x14ac:dyDescent="0.25">
      <c r="A3695" t="s">
        <v>2232</v>
      </c>
      <c r="B3695" t="s">
        <v>1028</v>
      </c>
      <c r="C3695" s="3">
        <v>201106</v>
      </c>
      <c r="D3695" s="3">
        <v>0</v>
      </c>
      <c r="E3695" s="3">
        <v>96836.69</v>
      </c>
      <c r="F3695" s="3">
        <v>117342.26</v>
      </c>
      <c r="G3695" s="3">
        <v>0</v>
      </c>
      <c r="H3695" s="3">
        <v>0</v>
      </c>
      <c r="I3695" s="3">
        <v>0</v>
      </c>
      <c r="J3695" s="3">
        <v>0</v>
      </c>
      <c r="K3695" s="3">
        <v>0</v>
      </c>
      <c r="L3695" s="3">
        <v>0</v>
      </c>
      <c r="M3695" s="3"/>
      <c r="N3695" s="3">
        <v>0</v>
      </c>
      <c r="O3695" s="3">
        <v>0.05</v>
      </c>
      <c r="P3695" s="3">
        <v>214179</v>
      </c>
      <c r="Q3695" s="1">
        <v>45078</v>
      </c>
      <c r="R3695" t="s">
        <v>1028</v>
      </c>
    </row>
    <row r="3696" spans="1:18" x14ac:dyDescent="0.25">
      <c r="A3696" t="s">
        <v>2231</v>
      </c>
      <c r="B3696" t="s">
        <v>1026</v>
      </c>
      <c r="C3696" s="3">
        <v>0</v>
      </c>
      <c r="D3696" s="3">
        <v>0</v>
      </c>
      <c r="E3696" s="3">
        <v>0</v>
      </c>
      <c r="F3696" s="3">
        <v>0</v>
      </c>
      <c r="G3696" s="3">
        <v>0</v>
      </c>
      <c r="H3696" s="3">
        <v>0</v>
      </c>
      <c r="I3696" s="3">
        <v>0</v>
      </c>
      <c r="J3696" s="3">
        <v>0</v>
      </c>
      <c r="K3696" s="3">
        <v>0</v>
      </c>
      <c r="L3696" s="3">
        <v>0</v>
      </c>
      <c r="M3696" s="3"/>
      <c r="N3696" s="3">
        <v>0</v>
      </c>
      <c r="O3696" s="3">
        <v>0</v>
      </c>
      <c r="P3696" s="3">
        <v>0</v>
      </c>
      <c r="Q3696" s="1">
        <v>45078</v>
      </c>
      <c r="R3696" t="s">
        <v>1026</v>
      </c>
    </row>
    <row r="3697" spans="1:18" x14ac:dyDescent="0.25">
      <c r="A3697" t="s">
        <v>0</v>
      </c>
      <c r="B3697" t="s">
        <v>1</v>
      </c>
      <c r="C3697" s="3">
        <v>89153</v>
      </c>
      <c r="D3697" s="3">
        <v>89153</v>
      </c>
      <c r="E3697" s="3">
        <v>0</v>
      </c>
      <c r="F3697" s="3">
        <v>0</v>
      </c>
      <c r="G3697" s="3">
        <v>0</v>
      </c>
      <c r="H3697" s="3">
        <v>62928.639999999999</v>
      </c>
      <c r="I3697" s="3">
        <v>19243.939999999999</v>
      </c>
      <c r="J3697" s="3">
        <v>772.8</v>
      </c>
      <c r="K3697" s="3">
        <v>1185.0899999999999</v>
      </c>
      <c r="L3697" s="3">
        <v>0</v>
      </c>
      <c r="M3697" s="3"/>
      <c r="N3697" s="3">
        <v>-7964.35</v>
      </c>
      <c r="O3697" s="3">
        <v>0.88</v>
      </c>
      <c r="P3697" s="3">
        <v>76167</v>
      </c>
      <c r="Q3697" s="1">
        <v>45108</v>
      </c>
      <c r="R3697" t="s">
        <v>2261</v>
      </c>
    </row>
    <row r="3698" spans="1:18" x14ac:dyDescent="0.25">
      <c r="A3698" t="s">
        <v>2</v>
      </c>
      <c r="B3698" t="s">
        <v>1</v>
      </c>
      <c r="C3698" s="3">
        <v>89278</v>
      </c>
      <c r="D3698" s="3">
        <v>89278</v>
      </c>
      <c r="E3698" s="3">
        <v>0</v>
      </c>
      <c r="F3698" s="3">
        <v>0</v>
      </c>
      <c r="G3698" s="3">
        <v>0</v>
      </c>
      <c r="H3698" s="3">
        <v>62928.639999999999</v>
      </c>
      <c r="I3698" s="3">
        <v>19349.68</v>
      </c>
      <c r="J3698" s="3">
        <v>778.8</v>
      </c>
      <c r="K3698" s="3">
        <v>1191.99</v>
      </c>
      <c r="L3698" s="3">
        <v>0</v>
      </c>
      <c r="M3698" s="3"/>
      <c r="N3698" s="3">
        <v>-7975.31</v>
      </c>
      <c r="O3698" s="3">
        <v>0.2</v>
      </c>
      <c r="P3698" s="3">
        <v>76274</v>
      </c>
      <c r="Q3698" s="1">
        <v>45108</v>
      </c>
      <c r="R3698" t="s">
        <v>2261</v>
      </c>
    </row>
    <row r="3699" spans="1:18" x14ac:dyDescent="0.25">
      <c r="A3699" t="s">
        <v>3</v>
      </c>
      <c r="B3699" t="s">
        <v>4</v>
      </c>
      <c r="C3699" s="3">
        <v>89624</v>
      </c>
      <c r="D3699" s="3">
        <v>89624</v>
      </c>
      <c r="E3699" s="3">
        <v>0</v>
      </c>
      <c r="F3699" s="3">
        <v>0</v>
      </c>
      <c r="G3699" s="3">
        <v>0</v>
      </c>
      <c r="H3699" s="3">
        <v>62928.639999999999</v>
      </c>
      <c r="I3699" s="3">
        <v>19647.66</v>
      </c>
      <c r="J3699" s="3">
        <v>790.8</v>
      </c>
      <c r="K3699" s="3">
        <v>1209.92</v>
      </c>
      <c r="L3699" s="3">
        <v>0</v>
      </c>
      <c r="M3699" s="3"/>
      <c r="N3699" s="3">
        <v>-8003.64</v>
      </c>
      <c r="O3699" s="3">
        <v>0.62</v>
      </c>
      <c r="P3699" s="3">
        <v>76574</v>
      </c>
      <c r="Q3699" s="1">
        <v>45108</v>
      </c>
      <c r="R3699" t="s">
        <v>2262</v>
      </c>
    </row>
    <row r="3700" spans="1:18" x14ac:dyDescent="0.25">
      <c r="A3700" t="s">
        <v>5</v>
      </c>
      <c r="B3700" t="s">
        <v>6</v>
      </c>
      <c r="C3700" s="3">
        <v>83813</v>
      </c>
      <c r="D3700" s="3">
        <v>83813</v>
      </c>
      <c r="E3700" s="3">
        <v>0</v>
      </c>
      <c r="F3700" s="3">
        <v>0</v>
      </c>
      <c r="G3700" s="3">
        <v>0</v>
      </c>
      <c r="H3700" s="3">
        <v>62928.639999999999</v>
      </c>
      <c r="I3700" s="3">
        <v>14649.23</v>
      </c>
      <c r="J3700" s="3">
        <v>589.20000000000005</v>
      </c>
      <c r="K3700" s="3">
        <v>902.61</v>
      </c>
      <c r="L3700" s="3">
        <v>0</v>
      </c>
      <c r="M3700" s="3"/>
      <c r="N3700" s="3">
        <v>-7517.61</v>
      </c>
      <c r="O3700" s="3">
        <v>0.93</v>
      </c>
      <c r="P3700" s="3">
        <v>71553</v>
      </c>
      <c r="Q3700" s="1">
        <v>45108</v>
      </c>
      <c r="R3700" t="s">
        <v>2263</v>
      </c>
    </row>
    <row r="3701" spans="1:18" x14ac:dyDescent="0.25">
      <c r="A3701" t="s">
        <v>7</v>
      </c>
      <c r="B3701" t="s">
        <v>6</v>
      </c>
      <c r="C3701" s="3">
        <v>83891</v>
      </c>
      <c r="D3701" s="3">
        <v>83891</v>
      </c>
      <c r="E3701" s="3">
        <v>0</v>
      </c>
      <c r="F3701" s="3">
        <v>0</v>
      </c>
      <c r="G3701" s="3">
        <v>0</v>
      </c>
      <c r="H3701" s="3">
        <v>62928.639999999999</v>
      </c>
      <c r="I3701" s="3">
        <v>14716.52</v>
      </c>
      <c r="J3701" s="3">
        <v>592.79999999999995</v>
      </c>
      <c r="K3701" s="3">
        <v>906.41</v>
      </c>
      <c r="L3701" s="3">
        <v>0</v>
      </c>
      <c r="M3701" s="3"/>
      <c r="N3701" s="3">
        <v>-7524</v>
      </c>
      <c r="O3701" s="3">
        <v>0.63</v>
      </c>
      <c r="P3701" s="3">
        <v>71621</v>
      </c>
      <c r="Q3701" s="1">
        <v>45108</v>
      </c>
      <c r="R3701" t="s">
        <v>2263</v>
      </c>
    </row>
    <row r="3702" spans="1:18" x14ac:dyDescent="0.25">
      <c r="A3702" t="s">
        <v>8</v>
      </c>
      <c r="B3702" t="s">
        <v>9</v>
      </c>
      <c r="C3702" s="3">
        <v>83220</v>
      </c>
      <c r="D3702" s="3">
        <v>84053</v>
      </c>
      <c r="E3702" s="3">
        <v>0</v>
      </c>
      <c r="F3702" s="3">
        <v>833</v>
      </c>
      <c r="G3702" s="3">
        <v>833</v>
      </c>
      <c r="H3702" s="3">
        <v>62928.639999999999</v>
      </c>
      <c r="I3702" s="3">
        <v>14139.78</v>
      </c>
      <c r="J3702" s="3">
        <v>568.79999999999995</v>
      </c>
      <c r="K3702" s="3">
        <v>871.23</v>
      </c>
      <c r="L3702" s="3">
        <v>0</v>
      </c>
      <c r="M3702" s="3"/>
      <c r="N3702" s="3">
        <v>-7468.27</v>
      </c>
      <c r="O3702" s="3">
        <v>0.82</v>
      </c>
      <c r="P3702" s="3">
        <v>71041</v>
      </c>
      <c r="Q3702" s="1">
        <v>45108</v>
      </c>
      <c r="R3702" t="s">
        <v>2264</v>
      </c>
    </row>
    <row r="3703" spans="1:18" x14ac:dyDescent="0.25">
      <c r="A3703" t="s">
        <v>10</v>
      </c>
      <c r="B3703" t="s">
        <v>1446</v>
      </c>
      <c r="C3703" s="3">
        <v>87999</v>
      </c>
      <c r="D3703" s="3">
        <v>87999</v>
      </c>
      <c r="E3703" s="3">
        <v>0</v>
      </c>
      <c r="F3703" s="3">
        <v>0</v>
      </c>
      <c r="G3703" s="3">
        <v>0</v>
      </c>
      <c r="H3703" s="3">
        <v>62928.639999999999</v>
      </c>
      <c r="I3703" s="3">
        <v>14014.82</v>
      </c>
      <c r="J3703" s="3">
        <v>565.20000000000005</v>
      </c>
      <c r="K3703" s="3">
        <v>863.29</v>
      </c>
      <c r="L3703" s="3">
        <v>0</v>
      </c>
      <c r="M3703" s="3"/>
      <c r="N3703" s="3">
        <v>-7455.48</v>
      </c>
      <c r="O3703" s="3">
        <v>0.53</v>
      </c>
      <c r="P3703" s="3">
        <v>70917</v>
      </c>
      <c r="Q3703" s="1">
        <v>45108</v>
      </c>
      <c r="R3703" t="s">
        <v>2265</v>
      </c>
    </row>
    <row r="3704" spans="1:18" x14ac:dyDescent="0.25">
      <c r="A3704" t="s">
        <v>12</v>
      </c>
      <c r="B3704" t="s">
        <v>13</v>
      </c>
      <c r="C3704" s="3">
        <v>108896</v>
      </c>
      <c r="D3704" s="3">
        <v>108898</v>
      </c>
      <c r="E3704" s="3">
        <v>0</v>
      </c>
      <c r="F3704" s="3">
        <v>0</v>
      </c>
      <c r="G3704" s="3">
        <v>2</v>
      </c>
      <c r="H3704" s="3">
        <v>62928.639999999999</v>
      </c>
      <c r="I3704" s="3">
        <v>20503.16</v>
      </c>
      <c r="J3704" s="3">
        <v>0</v>
      </c>
      <c r="K3704" s="3">
        <v>1262.69</v>
      </c>
      <c r="L3704" s="3">
        <v>19100.5</v>
      </c>
      <c r="M3704" s="3"/>
      <c r="N3704" s="3">
        <v>-8087</v>
      </c>
      <c r="O3704" s="3">
        <v>0.01</v>
      </c>
      <c r="P3704" s="3">
        <v>95706</v>
      </c>
      <c r="Q3704" s="1">
        <v>45108</v>
      </c>
      <c r="R3704" t="s">
        <v>2266</v>
      </c>
    </row>
    <row r="3705" spans="1:18" x14ac:dyDescent="0.25">
      <c r="A3705" t="s">
        <v>14</v>
      </c>
      <c r="B3705" t="s">
        <v>1989</v>
      </c>
      <c r="C3705" s="3">
        <v>89837</v>
      </c>
      <c r="D3705" s="3">
        <v>89837</v>
      </c>
      <c r="E3705" s="3">
        <v>0</v>
      </c>
      <c r="F3705" s="3">
        <v>0</v>
      </c>
      <c r="G3705" s="3">
        <v>0</v>
      </c>
      <c r="H3705" s="3">
        <v>62928.639999999999</v>
      </c>
      <c r="I3705" s="3">
        <v>20541.61</v>
      </c>
      <c r="J3705" s="3">
        <v>0</v>
      </c>
      <c r="K3705" s="3">
        <v>1265.1099999999999</v>
      </c>
      <c r="L3705" s="3">
        <v>0</v>
      </c>
      <c r="M3705" s="3"/>
      <c r="N3705" s="3">
        <v>-8090.43</v>
      </c>
      <c r="O3705" s="3">
        <v>7.0000000000000007E-2</v>
      </c>
      <c r="P3705" s="3">
        <v>76645</v>
      </c>
      <c r="Q3705" s="1">
        <v>45108</v>
      </c>
      <c r="R3705" t="s">
        <v>2267</v>
      </c>
    </row>
    <row r="3706" spans="1:18" x14ac:dyDescent="0.25">
      <c r="A3706" t="s">
        <v>16</v>
      </c>
      <c r="B3706" t="s">
        <v>17</v>
      </c>
      <c r="C3706" s="3">
        <v>85254</v>
      </c>
      <c r="D3706" s="3">
        <v>54206</v>
      </c>
      <c r="E3706" s="3">
        <v>31048</v>
      </c>
      <c r="F3706" s="3">
        <v>4733.83</v>
      </c>
      <c r="G3706" s="3">
        <v>0</v>
      </c>
      <c r="H3706" s="3">
        <v>62928.639999999999</v>
      </c>
      <c r="I3706" s="3">
        <v>15889.23</v>
      </c>
      <c r="J3706" s="3">
        <v>638.4</v>
      </c>
      <c r="K3706" s="3">
        <v>978.49</v>
      </c>
      <c r="L3706" s="3">
        <v>0</v>
      </c>
      <c r="M3706" s="3"/>
      <c r="N3706" s="3">
        <v>0</v>
      </c>
      <c r="O3706" s="3">
        <v>0.41</v>
      </c>
      <c r="P3706" s="3">
        <v>116217</v>
      </c>
      <c r="Q3706" s="1">
        <v>45108</v>
      </c>
      <c r="R3706" t="s">
        <v>2268</v>
      </c>
    </row>
    <row r="3707" spans="1:18" x14ac:dyDescent="0.25">
      <c r="A3707" t="s">
        <v>18</v>
      </c>
      <c r="B3707" t="s">
        <v>19</v>
      </c>
      <c r="C3707" s="3">
        <v>85221</v>
      </c>
      <c r="D3707" s="3">
        <v>85221</v>
      </c>
      <c r="E3707" s="3">
        <v>0</v>
      </c>
      <c r="F3707" s="3">
        <v>0</v>
      </c>
      <c r="G3707" s="3">
        <v>0</v>
      </c>
      <c r="H3707" s="3">
        <v>62928.639999999999</v>
      </c>
      <c r="I3707" s="3">
        <v>15860.39</v>
      </c>
      <c r="J3707" s="3">
        <v>638.4</v>
      </c>
      <c r="K3707" s="3">
        <v>976.77</v>
      </c>
      <c r="L3707" s="3">
        <v>0</v>
      </c>
      <c r="M3707" s="3"/>
      <c r="N3707" s="3">
        <v>-7634.55</v>
      </c>
      <c r="O3707" s="3">
        <v>0.35</v>
      </c>
      <c r="P3707" s="3">
        <v>72770</v>
      </c>
      <c r="Q3707" s="1">
        <v>45108</v>
      </c>
      <c r="R3707" t="s">
        <v>2269</v>
      </c>
    </row>
    <row r="3708" spans="1:18" x14ac:dyDescent="0.25">
      <c r="A3708" t="s">
        <v>20</v>
      </c>
      <c r="B3708" t="s">
        <v>1046</v>
      </c>
      <c r="C3708" s="3">
        <v>84310</v>
      </c>
      <c r="D3708" s="3">
        <v>85154</v>
      </c>
      <c r="E3708" s="3">
        <v>0</v>
      </c>
      <c r="F3708" s="3">
        <v>844</v>
      </c>
      <c r="G3708" s="3">
        <v>844</v>
      </c>
      <c r="H3708" s="3">
        <v>62928.639999999999</v>
      </c>
      <c r="I3708" s="3">
        <v>14014.82</v>
      </c>
      <c r="J3708" s="3">
        <v>162</v>
      </c>
      <c r="K3708" s="3">
        <v>2498.14</v>
      </c>
      <c r="L3708" s="3">
        <v>0</v>
      </c>
      <c r="M3708" s="3"/>
      <c r="N3708" s="3">
        <v>-7452.74</v>
      </c>
      <c r="O3708" s="3">
        <v>0.14000000000000001</v>
      </c>
      <c r="P3708" s="3">
        <v>72151</v>
      </c>
      <c r="Q3708" s="1">
        <v>45108</v>
      </c>
      <c r="R3708" t="s">
        <v>21</v>
      </c>
    </row>
    <row r="3709" spans="1:18" x14ac:dyDescent="0.25">
      <c r="A3709" t="s">
        <v>22</v>
      </c>
      <c r="B3709" t="s">
        <v>1992</v>
      </c>
      <c r="C3709" s="3">
        <v>100234</v>
      </c>
      <c r="D3709" s="3">
        <v>100234</v>
      </c>
      <c r="E3709" s="3">
        <v>0</v>
      </c>
      <c r="F3709" s="3">
        <v>0</v>
      </c>
      <c r="G3709" s="3">
        <v>0</v>
      </c>
      <c r="H3709" s="3">
        <v>62928.639999999999</v>
      </c>
      <c r="I3709" s="3">
        <v>30134.74</v>
      </c>
      <c r="J3709" s="3">
        <v>0</v>
      </c>
      <c r="K3709" s="3">
        <v>1856.27</v>
      </c>
      <c r="L3709" s="3">
        <v>0</v>
      </c>
      <c r="M3709" s="3"/>
      <c r="N3709" s="3">
        <v>3472.5</v>
      </c>
      <c r="O3709" s="3">
        <v>0.85</v>
      </c>
      <c r="P3709" s="3">
        <v>98393</v>
      </c>
      <c r="Q3709" s="1">
        <v>45108</v>
      </c>
      <c r="R3709" t="s">
        <v>2270</v>
      </c>
    </row>
    <row r="3710" spans="1:18" x14ac:dyDescent="0.25">
      <c r="A3710" t="s">
        <v>24</v>
      </c>
      <c r="B3710" t="s">
        <v>1048</v>
      </c>
      <c r="C3710" s="3">
        <v>94637</v>
      </c>
      <c r="D3710" s="3">
        <v>95574</v>
      </c>
      <c r="E3710" s="3">
        <v>0</v>
      </c>
      <c r="F3710" s="3">
        <v>3956.47</v>
      </c>
      <c r="G3710" s="3">
        <v>937</v>
      </c>
      <c r="H3710" s="3">
        <v>62928.639999999999</v>
      </c>
      <c r="I3710" s="3">
        <v>19070.919999999998</v>
      </c>
      <c r="J3710" s="3">
        <v>768</v>
      </c>
      <c r="K3710" s="3">
        <v>1174.74</v>
      </c>
      <c r="L3710" s="3">
        <v>0</v>
      </c>
      <c r="M3710" s="3"/>
      <c r="N3710" s="3">
        <v>-7948</v>
      </c>
      <c r="O3710" s="3">
        <v>0.23</v>
      </c>
      <c r="P3710" s="3">
        <v>79014</v>
      </c>
      <c r="Q3710" s="1">
        <v>45108</v>
      </c>
      <c r="R3710" t="s">
        <v>2271</v>
      </c>
    </row>
    <row r="3711" spans="1:18" x14ac:dyDescent="0.25">
      <c r="A3711" t="s">
        <v>26</v>
      </c>
      <c r="B3711" t="s">
        <v>27</v>
      </c>
      <c r="C3711" s="3">
        <v>88966</v>
      </c>
      <c r="D3711" s="3">
        <v>88966</v>
      </c>
      <c r="E3711" s="3">
        <v>0</v>
      </c>
      <c r="F3711" s="3">
        <v>0</v>
      </c>
      <c r="G3711" s="3">
        <v>0</v>
      </c>
      <c r="H3711" s="3">
        <v>62928.639999999999</v>
      </c>
      <c r="I3711" s="3">
        <v>19070.919999999998</v>
      </c>
      <c r="J3711" s="3">
        <v>780</v>
      </c>
      <c r="K3711" s="3">
        <v>1174.74</v>
      </c>
      <c r="L3711" s="3">
        <v>0</v>
      </c>
      <c r="M3711" s="3"/>
      <c r="N3711" s="3">
        <v>-7947.91</v>
      </c>
      <c r="O3711" s="3">
        <v>0.61</v>
      </c>
      <c r="P3711" s="3">
        <v>76007</v>
      </c>
      <c r="Q3711" s="1">
        <v>45108</v>
      </c>
      <c r="R3711" t="s">
        <v>2272</v>
      </c>
    </row>
    <row r="3712" spans="1:18" x14ac:dyDescent="0.25">
      <c r="A3712" t="s">
        <v>28</v>
      </c>
      <c r="B3712" t="s">
        <v>1993</v>
      </c>
      <c r="C3712" s="3">
        <v>88888</v>
      </c>
      <c r="D3712" s="3">
        <v>88888</v>
      </c>
      <c r="E3712" s="3">
        <v>0</v>
      </c>
      <c r="F3712" s="3">
        <v>0</v>
      </c>
      <c r="G3712" s="3">
        <v>0</v>
      </c>
      <c r="H3712" s="3">
        <v>62928.639999999999</v>
      </c>
      <c r="I3712" s="3">
        <v>19013.240000000002</v>
      </c>
      <c r="J3712" s="3">
        <v>766.8</v>
      </c>
      <c r="K3712" s="3">
        <v>1171.29</v>
      </c>
      <c r="L3712" s="3">
        <v>0</v>
      </c>
      <c r="M3712" s="3"/>
      <c r="N3712" s="3">
        <v>-7942.43</v>
      </c>
      <c r="O3712" s="3">
        <v>0.46</v>
      </c>
      <c r="P3712" s="3">
        <v>75938</v>
      </c>
      <c r="Q3712" s="1">
        <v>45108</v>
      </c>
      <c r="R3712" t="s">
        <v>29</v>
      </c>
    </row>
    <row r="3713" spans="1:18" x14ac:dyDescent="0.25">
      <c r="A3713" t="s">
        <v>30</v>
      </c>
      <c r="B3713" t="s">
        <v>1994</v>
      </c>
      <c r="C3713" s="3">
        <v>168334</v>
      </c>
      <c r="D3713" s="3">
        <v>169906</v>
      </c>
      <c r="E3713" s="3">
        <v>0</v>
      </c>
      <c r="F3713" s="3">
        <v>21216.9</v>
      </c>
      <c r="G3713" s="3">
        <v>1572</v>
      </c>
      <c r="H3713" s="3">
        <v>62928.639999999999</v>
      </c>
      <c r="I3713" s="3">
        <v>19128.59</v>
      </c>
      <c r="J3713" s="3">
        <v>770.4</v>
      </c>
      <c r="K3713" s="3">
        <v>1178.19</v>
      </c>
      <c r="L3713" s="3">
        <v>0</v>
      </c>
      <c r="M3713" s="3"/>
      <c r="N3713" s="3">
        <v>0</v>
      </c>
      <c r="O3713" s="3">
        <v>0.28000000000000003</v>
      </c>
      <c r="P3713" s="3">
        <v>103651</v>
      </c>
      <c r="Q3713" s="1">
        <v>45108</v>
      </c>
      <c r="R3713" t="s">
        <v>31</v>
      </c>
    </row>
    <row r="3714" spans="1:18" x14ac:dyDescent="0.25">
      <c r="A3714" t="s">
        <v>32</v>
      </c>
      <c r="B3714" t="s">
        <v>33</v>
      </c>
      <c r="C3714" s="3">
        <v>243423</v>
      </c>
      <c r="D3714" s="3">
        <v>0</v>
      </c>
      <c r="E3714" s="3">
        <v>222841.16</v>
      </c>
      <c r="F3714" s="3">
        <v>50665.4</v>
      </c>
      <c r="G3714" s="3">
        <v>0</v>
      </c>
      <c r="H3714" s="3">
        <v>62928.639999999999</v>
      </c>
      <c r="I3714" s="3">
        <v>22502.53</v>
      </c>
      <c r="J3714" s="3">
        <v>904.8</v>
      </c>
      <c r="K3714" s="3">
        <v>1385.82</v>
      </c>
      <c r="L3714" s="3">
        <v>0</v>
      </c>
      <c r="M3714" s="3"/>
      <c r="N3714" s="3">
        <v>0</v>
      </c>
      <c r="O3714" s="3">
        <v>0.65</v>
      </c>
      <c r="P3714" s="3">
        <v>361229</v>
      </c>
      <c r="Q3714" s="1">
        <v>45108</v>
      </c>
      <c r="R3714" t="s">
        <v>33</v>
      </c>
    </row>
    <row r="3715" spans="1:18" x14ac:dyDescent="0.25">
      <c r="A3715" t="s">
        <v>34</v>
      </c>
      <c r="B3715" t="s">
        <v>35</v>
      </c>
      <c r="C3715" s="3">
        <v>92954</v>
      </c>
      <c r="D3715" s="3">
        <v>92954</v>
      </c>
      <c r="E3715" s="3">
        <v>0</v>
      </c>
      <c r="F3715" s="3">
        <v>0</v>
      </c>
      <c r="G3715" s="3">
        <v>0</v>
      </c>
      <c r="H3715" s="3">
        <v>62928.639999999999</v>
      </c>
      <c r="I3715" s="3">
        <v>22512.14</v>
      </c>
      <c r="J3715" s="3">
        <v>904.8</v>
      </c>
      <c r="K3715" s="3">
        <v>1386.51</v>
      </c>
      <c r="L3715" s="3">
        <v>0</v>
      </c>
      <c r="M3715" s="3"/>
      <c r="N3715" s="3">
        <v>-8282.2800000000007</v>
      </c>
      <c r="O3715" s="3">
        <v>0.19</v>
      </c>
      <c r="P3715" s="3">
        <v>79450</v>
      </c>
      <c r="Q3715" s="1">
        <v>45108</v>
      </c>
      <c r="R3715" t="s">
        <v>2273</v>
      </c>
    </row>
    <row r="3716" spans="1:18" x14ac:dyDescent="0.25">
      <c r="A3716" t="s">
        <v>36</v>
      </c>
      <c r="B3716" t="s">
        <v>37</v>
      </c>
      <c r="C3716" s="3">
        <v>90507</v>
      </c>
      <c r="D3716" s="3">
        <v>90507</v>
      </c>
      <c r="E3716" s="3">
        <v>0</v>
      </c>
      <c r="F3716" s="3">
        <v>0</v>
      </c>
      <c r="G3716" s="3">
        <v>0</v>
      </c>
      <c r="H3716" s="3">
        <v>62928.639999999999</v>
      </c>
      <c r="I3716" s="3">
        <v>20407.03</v>
      </c>
      <c r="J3716" s="3">
        <v>820.8</v>
      </c>
      <c r="K3716" s="3">
        <v>1256.83</v>
      </c>
      <c r="L3716" s="3">
        <v>0</v>
      </c>
      <c r="M3716" s="3"/>
      <c r="N3716" s="3">
        <v>-8077.64</v>
      </c>
      <c r="O3716" s="3">
        <v>0.34</v>
      </c>
      <c r="P3716" s="3">
        <v>77336</v>
      </c>
      <c r="Q3716" s="1">
        <v>45108</v>
      </c>
      <c r="R3716" t="s">
        <v>2274</v>
      </c>
    </row>
    <row r="3717" spans="1:18" x14ac:dyDescent="0.25">
      <c r="A3717" t="s">
        <v>38</v>
      </c>
      <c r="B3717" t="s">
        <v>1996</v>
      </c>
      <c r="C3717" s="3">
        <v>87267</v>
      </c>
      <c r="D3717" s="3">
        <v>87267</v>
      </c>
      <c r="E3717" s="3">
        <v>0</v>
      </c>
      <c r="F3717" s="3">
        <v>0</v>
      </c>
      <c r="G3717" s="3">
        <v>0</v>
      </c>
      <c r="H3717" s="3">
        <v>62928.639999999999</v>
      </c>
      <c r="I3717" s="3">
        <v>17619.45</v>
      </c>
      <c r="J3717" s="3">
        <v>709.2</v>
      </c>
      <c r="K3717" s="3">
        <v>1085.4100000000001</v>
      </c>
      <c r="L3717" s="3">
        <v>0</v>
      </c>
      <c r="M3717" s="3"/>
      <c r="N3717" s="3">
        <v>-7806.3</v>
      </c>
      <c r="O3717" s="3">
        <v>0.6</v>
      </c>
      <c r="P3717" s="3">
        <v>74537</v>
      </c>
      <c r="Q3717" s="1">
        <v>45108</v>
      </c>
      <c r="R3717" t="s">
        <v>2275</v>
      </c>
    </row>
    <row r="3718" spans="1:18" x14ac:dyDescent="0.25">
      <c r="A3718" t="s">
        <v>40</v>
      </c>
      <c r="B3718" t="s">
        <v>1997</v>
      </c>
      <c r="C3718" s="3">
        <v>81260</v>
      </c>
      <c r="D3718" s="3">
        <v>81260</v>
      </c>
      <c r="E3718" s="3">
        <v>0</v>
      </c>
      <c r="F3718" s="3">
        <v>0</v>
      </c>
      <c r="G3718" s="3">
        <v>0</v>
      </c>
      <c r="H3718" s="3">
        <v>62928.639999999999</v>
      </c>
      <c r="I3718" s="3">
        <v>12899.78</v>
      </c>
      <c r="J3718" s="3">
        <v>0</v>
      </c>
      <c r="K3718" s="3">
        <v>794.31</v>
      </c>
      <c r="L3718" s="3">
        <v>0</v>
      </c>
      <c r="M3718" s="3"/>
      <c r="N3718" s="3">
        <v>4076.35</v>
      </c>
      <c r="O3718" s="3">
        <v>0.92</v>
      </c>
      <c r="P3718" s="3">
        <v>80700</v>
      </c>
      <c r="Q3718" s="1">
        <v>45108</v>
      </c>
      <c r="R3718" t="s">
        <v>2276</v>
      </c>
    </row>
    <row r="3719" spans="1:18" x14ac:dyDescent="0.25">
      <c r="A3719" t="s">
        <v>1051</v>
      </c>
      <c r="B3719" t="s">
        <v>1999</v>
      </c>
      <c r="C3719" s="3">
        <v>96929</v>
      </c>
      <c r="D3719" s="3">
        <v>96929</v>
      </c>
      <c r="E3719" s="3">
        <v>0</v>
      </c>
      <c r="F3719" s="3">
        <v>0</v>
      </c>
      <c r="G3719" s="3">
        <v>0</v>
      </c>
      <c r="H3719" s="3">
        <v>62928.639999999999</v>
      </c>
      <c r="I3719" s="3">
        <v>14408.92</v>
      </c>
      <c r="J3719" s="3">
        <v>580.79999999999995</v>
      </c>
      <c r="K3719" s="3">
        <v>887.44</v>
      </c>
      <c r="L3719" s="3">
        <v>0</v>
      </c>
      <c r="M3719" s="3"/>
      <c r="N3719" s="3">
        <v>-7493.85</v>
      </c>
      <c r="O3719" s="3">
        <v>0.05</v>
      </c>
      <c r="P3719" s="3">
        <v>71312</v>
      </c>
      <c r="Q3719" s="1">
        <v>45108</v>
      </c>
      <c r="R3719" t="s">
        <v>2277</v>
      </c>
    </row>
    <row r="3720" spans="1:18" x14ac:dyDescent="0.25">
      <c r="A3720" t="s">
        <v>1052</v>
      </c>
      <c r="B3720" t="s">
        <v>1239</v>
      </c>
      <c r="C3720" s="3">
        <v>1269540</v>
      </c>
      <c r="D3720" s="3">
        <v>0</v>
      </c>
      <c r="E3720" s="3">
        <v>853717.05</v>
      </c>
      <c r="F3720" s="3">
        <v>531074.75</v>
      </c>
      <c r="G3720" s="3">
        <v>0</v>
      </c>
      <c r="H3720" s="3">
        <v>62928.639999999999</v>
      </c>
      <c r="I3720" s="3">
        <v>17696.349999999999</v>
      </c>
      <c r="J3720" s="3">
        <v>0</v>
      </c>
      <c r="K3720" s="3">
        <v>1089.9000000000001</v>
      </c>
      <c r="L3720" s="3">
        <v>0</v>
      </c>
      <c r="M3720" s="3"/>
      <c r="N3720" s="3">
        <v>0</v>
      </c>
      <c r="O3720" s="3">
        <v>0.31</v>
      </c>
      <c r="P3720" s="3">
        <v>1466507</v>
      </c>
      <c r="Q3720" s="1">
        <v>45108</v>
      </c>
      <c r="R3720" t="s">
        <v>2278</v>
      </c>
    </row>
    <row r="3721" spans="1:18" x14ac:dyDescent="0.25">
      <c r="A3721" t="s">
        <v>46</v>
      </c>
      <c r="B3721" t="s">
        <v>1053</v>
      </c>
      <c r="C3721" s="3">
        <v>90106</v>
      </c>
      <c r="D3721" s="3">
        <v>90106</v>
      </c>
      <c r="E3721" s="3">
        <v>0</v>
      </c>
      <c r="F3721" s="3">
        <v>0</v>
      </c>
      <c r="G3721" s="3">
        <v>0</v>
      </c>
      <c r="H3721" s="3">
        <v>62928.639999999999</v>
      </c>
      <c r="I3721" s="3">
        <v>20781.919999999998</v>
      </c>
      <c r="J3721" s="3">
        <v>0</v>
      </c>
      <c r="K3721" s="3">
        <v>1280.28</v>
      </c>
      <c r="L3721" s="3">
        <v>0</v>
      </c>
      <c r="M3721" s="3"/>
      <c r="N3721" s="3">
        <v>-8115.09</v>
      </c>
      <c r="O3721" s="3">
        <v>0.25</v>
      </c>
      <c r="P3721" s="3">
        <v>76876</v>
      </c>
      <c r="Q3721" s="1">
        <v>45108</v>
      </c>
      <c r="R3721" t="s">
        <v>47</v>
      </c>
    </row>
    <row r="3722" spans="1:18" x14ac:dyDescent="0.25">
      <c r="A3722" t="s">
        <v>48</v>
      </c>
      <c r="B3722" t="s">
        <v>49</v>
      </c>
      <c r="C3722" s="3">
        <v>104744</v>
      </c>
      <c r="D3722" s="3">
        <v>104744</v>
      </c>
      <c r="E3722" s="3">
        <v>0</v>
      </c>
      <c r="F3722" s="3">
        <v>0</v>
      </c>
      <c r="G3722" s="3">
        <v>0</v>
      </c>
      <c r="H3722" s="3">
        <v>62928.639999999999</v>
      </c>
      <c r="I3722" s="3">
        <v>27664.36</v>
      </c>
      <c r="J3722" s="3">
        <v>1112.4000000000001</v>
      </c>
      <c r="K3722" s="3">
        <v>1703.83</v>
      </c>
      <c r="L3722" s="3">
        <v>0</v>
      </c>
      <c r="M3722" s="3"/>
      <c r="N3722" s="3">
        <v>0</v>
      </c>
      <c r="O3722" s="3">
        <v>0.77</v>
      </c>
      <c r="P3722" s="3">
        <v>93410</v>
      </c>
      <c r="Q3722" s="1">
        <v>45108</v>
      </c>
      <c r="R3722" t="s">
        <v>49</v>
      </c>
    </row>
    <row r="3723" spans="1:18" x14ac:dyDescent="0.25">
      <c r="A3723" t="s">
        <v>50</v>
      </c>
      <c r="B3723" t="s">
        <v>51</v>
      </c>
      <c r="C3723" s="3">
        <v>110976</v>
      </c>
      <c r="D3723" s="3">
        <v>110976</v>
      </c>
      <c r="E3723" s="3">
        <v>0</v>
      </c>
      <c r="F3723" s="3">
        <v>0</v>
      </c>
      <c r="G3723" s="3">
        <v>0</v>
      </c>
      <c r="H3723" s="3">
        <v>62928.639999999999</v>
      </c>
      <c r="I3723" s="3">
        <v>33739.370000000003</v>
      </c>
      <c r="J3723" s="3">
        <v>134.4</v>
      </c>
      <c r="K3723" s="3">
        <v>2078.39</v>
      </c>
      <c r="L3723" s="3">
        <v>0</v>
      </c>
      <c r="M3723" s="3"/>
      <c r="N3723" s="3">
        <v>0</v>
      </c>
      <c r="O3723" s="3">
        <v>0.2</v>
      </c>
      <c r="P3723" s="3">
        <v>98881</v>
      </c>
      <c r="Q3723" s="1">
        <v>45108</v>
      </c>
      <c r="R3723" t="s">
        <v>51</v>
      </c>
    </row>
    <row r="3724" spans="1:18" x14ac:dyDescent="0.25">
      <c r="A3724" t="s">
        <v>52</v>
      </c>
      <c r="B3724" t="s">
        <v>53</v>
      </c>
      <c r="C3724" s="3">
        <v>92185</v>
      </c>
      <c r="D3724" s="3">
        <v>92185</v>
      </c>
      <c r="E3724" s="3">
        <v>0</v>
      </c>
      <c r="F3724" s="3">
        <v>0</v>
      </c>
      <c r="G3724" s="3">
        <v>0</v>
      </c>
      <c r="H3724" s="3">
        <v>62928.639999999999</v>
      </c>
      <c r="I3724" s="3">
        <v>19839.91</v>
      </c>
      <c r="J3724" s="3">
        <v>0</v>
      </c>
      <c r="K3724" s="3">
        <v>1222.3399999999999</v>
      </c>
      <c r="L3724" s="3">
        <v>3135.24</v>
      </c>
      <c r="M3724" s="3"/>
      <c r="N3724" s="3">
        <v>-8022.82</v>
      </c>
      <c r="O3724" s="3">
        <v>0.69</v>
      </c>
      <c r="P3724" s="3">
        <v>79104</v>
      </c>
      <c r="Q3724" s="1">
        <v>45108</v>
      </c>
      <c r="R3724" t="s">
        <v>2279</v>
      </c>
    </row>
    <row r="3725" spans="1:18" x14ac:dyDescent="0.25">
      <c r="A3725" t="s">
        <v>54</v>
      </c>
      <c r="B3725" t="s">
        <v>35</v>
      </c>
      <c r="C3725" s="3">
        <v>93688</v>
      </c>
      <c r="D3725" s="3">
        <v>93688</v>
      </c>
      <c r="E3725" s="3">
        <v>0</v>
      </c>
      <c r="F3725" s="3">
        <v>0</v>
      </c>
      <c r="G3725" s="3">
        <v>0</v>
      </c>
      <c r="H3725" s="3">
        <v>62928.639999999999</v>
      </c>
      <c r="I3725" s="3">
        <v>23146.560000000001</v>
      </c>
      <c r="J3725" s="3">
        <v>927.6</v>
      </c>
      <c r="K3725" s="3">
        <v>1422.38</v>
      </c>
      <c r="L3725" s="3">
        <v>0</v>
      </c>
      <c r="M3725" s="3"/>
      <c r="N3725" s="3">
        <v>-8339.84</v>
      </c>
      <c r="O3725" s="3">
        <v>0.66</v>
      </c>
      <c r="P3725" s="3">
        <v>80086</v>
      </c>
      <c r="Q3725" s="1">
        <v>45108</v>
      </c>
      <c r="R3725" t="s">
        <v>2273</v>
      </c>
    </row>
    <row r="3726" spans="1:18" x14ac:dyDescent="0.25">
      <c r="A3726" t="s">
        <v>55</v>
      </c>
      <c r="B3726" t="s">
        <v>33</v>
      </c>
      <c r="C3726" s="3">
        <v>271683</v>
      </c>
      <c r="D3726" s="3">
        <v>0</v>
      </c>
      <c r="E3726" s="3">
        <v>248589.23</v>
      </c>
      <c r="F3726" s="3">
        <v>56653.32</v>
      </c>
      <c r="G3726" s="3">
        <v>0</v>
      </c>
      <c r="H3726" s="3">
        <v>62928.639999999999</v>
      </c>
      <c r="I3726" s="3">
        <v>30807.599999999999</v>
      </c>
      <c r="J3726" s="3">
        <v>1238.4000000000001</v>
      </c>
      <c r="K3726" s="3">
        <v>1897.66</v>
      </c>
      <c r="L3726" s="3">
        <v>0</v>
      </c>
      <c r="M3726" s="3"/>
      <c r="N3726" s="3">
        <v>0</v>
      </c>
      <c r="O3726" s="3">
        <v>0.15</v>
      </c>
      <c r="P3726" s="3">
        <v>402115</v>
      </c>
      <c r="Q3726" s="1">
        <v>45108</v>
      </c>
      <c r="R3726" t="s">
        <v>33</v>
      </c>
    </row>
    <row r="3727" spans="1:18" x14ac:dyDescent="0.25">
      <c r="A3727" t="s">
        <v>56</v>
      </c>
      <c r="B3727" t="s">
        <v>51</v>
      </c>
      <c r="C3727" s="3">
        <v>103047</v>
      </c>
      <c r="D3727" s="3">
        <v>103047</v>
      </c>
      <c r="E3727" s="3">
        <v>0</v>
      </c>
      <c r="F3727" s="3">
        <v>0</v>
      </c>
      <c r="G3727" s="3">
        <v>0</v>
      </c>
      <c r="H3727" s="3">
        <v>62928.639999999999</v>
      </c>
      <c r="I3727" s="3">
        <v>26280.18</v>
      </c>
      <c r="J3727" s="3">
        <v>1057.2</v>
      </c>
      <c r="K3727" s="3">
        <v>1618.63</v>
      </c>
      <c r="L3727" s="3">
        <v>0</v>
      </c>
      <c r="M3727" s="3"/>
      <c r="N3727" s="3">
        <v>0</v>
      </c>
      <c r="O3727" s="3">
        <v>0.35</v>
      </c>
      <c r="P3727" s="3">
        <v>91885</v>
      </c>
      <c r="Q3727" s="1">
        <v>45108</v>
      </c>
      <c r="R3727" t="s">
        <v>51</v>
      </c>
    </row>
    <row r="3728" spans="1:18" x14ac:dyDescent="0.25">
      <c r="A3728" t="s">
        <v>57</v>
      </c>
      <c r="B3728" t="s">
        <v>58</v>
      </c>
      <c r="C3728" s="3">
        <v>136236</v>
      </c>
      <c r="D3728" s="3">
        <v>136236</v>
      </c>
      <c r="E3728" s="3" t="s">
        <v>59</v>
      </c>
      <c r="F3728" s="3" t="s">
        <v>59</v>
      </c>
      <c r="G3728" s="3">
        <v>0</v>
      </c>
      <c r="H3728" s="3">
        <v>62928.639999999999</v>
      </c>
      <c r="I3728" s="3">
        <v>25741.89</v>
      </c>
      <c r="J3728" s="3">
        <v>1034.4000000000001</v>
      </c>
      <c r="K3728" s="3">
        <v>1585.52</v>
      </c>
      <c r="L3728" s="3">
        <v>0</v>
      </c>
      <c r="M3728" s="3"/>
      <c r="N3728" s="3">
        <v>33851.03</v>
      </c>
      <c r="O3728" s="3">
        <v>0.52</v>
      </c>
      <c r="P3728" s="3">
        <v>125142</v>
      </c>
      <c r="Q3728" s="1">
        <v>45108</v>
      </c>
      <c r="R3728" t="s">
        <v>2280</v>
      </c>
    </row>
    <row r="3729" spans="1:18" x14ac:dyDescent="0.25">
      <c r="A3729" t="s">
        <v>60</v>
      </c>
      <c r="B3729" t="s">
        <v>1240</v>
      </c>
      <c r="C3729" s="3">
        <v>103381</v>
      </c>
      <c r="D3729" s="3">
        <v>104500</v>
      </c>
      <c r="E3729" s="3">
        <v>0</v>
      </c>
      <c r="F3729" s="3">
        <v>1034</v>
      </c>
      <c r="G3729" s="3">
        <v>1119</v>
      </c>
      <c r="H3729" s="3">
        <v>62928.639999999999</v>
      </c>
      <c r="I3729" s="3">
        <v>31480.47</v>
      </c>
      <c r="J3729" s="3">
        <v>1266</v>
      </c>
      <c r="K3729" s="3">
        <v>1939.05</v>
      </c>
      <c r="L3729" s="3">
        <v>0</v>
      </c>
      <c r="M3729" s="3"/>
      <c r="N3729" s="3">
        <v>-9156.58</v>
      </c>
      <c r="O3729" s="3">
        <v>0.42</v>
      </c>
      <c r="P3729" s="3">
        <v>88373</v>
      </c>
      <c r="Q3729" s="1">
        <v>45108</v>
      </c>
      <c r="R3729" t="s">
        <v>2733</v>
      </c>
    </row>
    <row r="3730" spans="1:18" x14ac:dyDescent="0.25">
      <c r="A3730" t="s">
        <v>62</v>
      </c>
      <c r="B3730" t="s">
        <v>63</v>
      </c>
      <c r="C3730" s="3">
        <v>94542</v>
      </c>
      <c r="D3730" s="3">
        <v>94542</v>
      </c>
      <c r="E3730" s="3">
        <v>0</v>
      </c>
      <c r="F3730" s="3">
        <v>0</v>
      </c>
      <c r="G3730" s="3">
        <v>0</v>
      </c>
      <c r="H3730" s="3">
        <v>62928.639999999999</v>
      </c>
      <c r="I3730" s="3">
        <v>23877.1</v>
      </c>
      <c r="J3730" s="3">
        <v>961.2</v>
      </c>
      <c r="K3730" s="3">
        <v>1470.67</v>
      </c>
      <c r="L3730" s="3">
        <v>0</v>
      </c>
      <c r="M3730" s="3"/>
      <c r="N3730" s="3">
        <v>-8415.66</v>
      </c>
      <c r="O3730" s="3">
        <v>0.05</v>
      </c>
      <c r="P3730" s="3">
        <v>80822</v>
      </c>
      <c r="Q3730" s="1">
        <v>45108</v>
      </c>
      <c r="R3730" t="s">
        <v>2282</v>
      </c>
    </row>
    <row r="3731" spans="1:18" x14ac:dyDescent="0.25">
      <c r="A3731" t="s">
        <v>64</v>
      </c>
      <c r="B3731" t="s">
        <v>65</v>
      </c>
      <c r="C3731" s="3">
        <v>90708</v>
      </c>
      <c r="D3731" s="3">
        <v>0</v>
      </c>
      <c r="E3731" s="3">
        <v>90708</v>
      </c>
      <c r="F3731" s="3">
        <v>12245.58</v>
      </c>
      <c r="G3731" s="3">
        <v>0</v>
      </c>
      <c r="H3731" s="3">
        <v>62928.639999999999</v>
      </c>
      <c r="I3731" s="3">
        <v>20580.060000000001</v>
      </c>
      <c r="J3731" s="3">
        <v>828</v>
      </c>
      <c r="K3731" s="3">
        <v>1267.52</v>
      </c>
      <c r="L3731" s="3">
        <v>0</v>
      </c>
      <c r="M3731" s="3"/>
      <c r="N3731" s="3">
        <v>0</v>
      </c>
      <c r="O3731" s="3">
        <v>0.2</v>
      </c>
      <c r="P3731" s="3">
        <v>188558</v>
      </c>
      <c r="Q3731" s="1">
        <v>45108</v>
      </c>
      <c r="R3731" t="s">
        <v>2283</v>
      </c>
    </row>
    <row r="3732" spans="1:18" x14ac:dyDescent="0.25">
      <c r="A3732" t="s">
        <v>66</v>
      </c>
      <c r="B3732" t="s">
        <v>33</v>
      </c>
      <c r="C3732" s="3">
        <v>290212</v>
      </c>
      <c r="D3732" s="3">
        <v>0</v>
      </c>
      <c r="E3732" s="3">
        <v>265528.28999999998</v>
      </c>
      <c r="F3732" s="3">
        <v>60530.03</v>
      </c>
      <c r="G3732" s="3">
        <v>0</v>
      </c>
      <c r="H3732" s="3">
        <v>62928.639999999999</v>
      </c>
      <c r="I3732" s="3">
        <v>37593.93</v>
      </c>
      <c r="J3732" s="3">
        <v>150</v>
      </c>
      <c r="K3732" s="3">
        <v>2315.69</v>
      </c>
      <c r="L3732" s="3">
        <v>0</v>
      </c>
      <c r="M3732" s="3"/>
      <c r="N3732" s="3">
        <v>0</v>
      </c>
      <c r="O3732" s="3">
        <v>0.42</v>
      </c>
      <c r="P3732" s="3">
        <v>429047</v>
      </c>
      <c r="Q3732" s="1">
        <v>45108</v>
      </c>
      <c r="R3732" t="s">
        <v>33</v>
      </c>
    </row>
    <row r="3733" spans="1:18" x14ac:dyDescent="0.25">
      <c r="A3733" t="s">
        <v>67</v>
      </c>
      <c r="B3733" t="s">
        <v>33</v>
      </c>
      <c r="C3733" s="3">
        <v>274628</v>
      </c>
      <c r="D3733" s="3">
        <v>0</v>
      </c>
      <c r="E3733" s="3">
        <v>251272.41</v>
      </c>
      <c r="F3733" s="3">
        <v>57277.37</v>
      </c>
      <c r="G3733" s="3">
        <v>0</v>
      </c>
      <c r="H3733" s="3">
        <v>62928.639999999999</v>
      </c>
      <c r="I3733" s="3">
        <v>31672.720000000001</v>
      </c>
      <c r="J3733" s="3">
        <v>1274.4000000000001</v>
      </c>
      <c r="K3733" s="3">
        <v>1950.78</v>
      </c>
      <c r="L3733" s="3">
        <v>0</v>
      </c>
      <c r="M3733" s="3"/>
      <c r="N3733" s="3">
        <v>0</v>
      </c>
      <c r="O3733" s="3">
        <v>0.68</v>
      </c>
      <c r="P3733" s="3">
        <v>406377</v>
      </c>
      <c r="Q3733" s="1">
        <v>45108</v>
      </c>
      <c r="R3733" t="s">
        <v>33</v>
      </c>
    </row>
    <row r="3734" spans="1:18" x14ac:dyDescent="0.25">
      <c r="A3734" t="s">
        <v>68</v>
      </c>
      <c r="B3734" t="s">
        <v>2008</v>
      </c>
      <c r="C3734" s="3">
        <v>92146</v>
      </c>
      <c r="D3734" s="3">
        <v>92148</v>
      </c>
      <c r="E3734" s="3">
        <v>0</v>
      </c>
      <c r="F3734" s="3">
        <v>0</v>
      </c>
      <c r="G3734" s="3">
        <v>2</v>
      </c>
      <c r="H3734" s="3">
        <v>62928.639999999999</v>
      </c>
      <c r="I3734" s="3">
        <v>22598.65</v>
      </c>
      <c r="J3734" s="3">
        <v>0</v>
      </c>
      <c r="K3734" s="3">
        <v>1391.69</v>
      </c>
      <c r="L3734" s="3">
        <v>0</v>
      </c>
      <c r="M3734" s="3"/>
      <c r="N3734" s="3">
        <v>-8290.5</v>
      </c>
      <c r="O3734" s="3">
        <v>0.52</v>
      </c>
      <c r="P3734" s="3">
        <v>78627</v>
      </c>
      <c r="Q3734" s="1">
        <v>45108</v>
      </c>
      <c r="R3734" t="s">
        <v>2284</v>
      </c>
    </row>
    <row r="3735" spans="1:18" x14ac:dyDescent="0.25">
      <c r="A3735" t="s">
        <v>70</v>
      </c>
      <c r="B3735" t="s">
        <v>1241</v>
      </c>
      <c r="C3735" s="3">
        <v>4035620</v>
      </c>
      <c r="D3735" s="3">
        <v>0</v>
      </c>
      <c r="E3735" s="3">
        <v>2238564.8199999998</v>
      </c>
      <c r="F3735" s="3" t="s">
        <v>72</v>
      </c>
      <c r="G3735" s="3">
        <v>0</v>
      </c>
      <c r="H3735" s="3">
        <v>62928.639999999999</v>
      </c>
      <c r="I3735" s="3">
        <v>19407.349999999999</v>
      </c>
      <c r="J3735" s="3">
        <v>781.2</v>
      </c>
      <c r="K3735" s="3">
        <v>1195.44</v>
      </c>
      <c r="L3735" s="3">
        <v>0</v>
      </c>
      <c r="M3735" s="3"/>
      <c r="N3735" s="3">
        <v>0</v>
      </c>
      <c r="O3735" s="3">
        <v>0.12</v>
      </c>
      <c r="P3735" s="3">
        <v>4422139</v>
      </c>
      <c r="Q3735" s="1">
        <v>45108</v>
      </c>
      <c r="R3735" t="s">
        <v>2285</v>
      </c>
    </row>
    <row r="3736" spans="1:18" x14ac:dyDescent="0.25">
      <c r="A3736" t="s">
        <v>73</v>
      </c>
      <c r="B3736" t="s">
        <v>1242</v>
      </c>
      <c r="C3736" s="3">
        <v>3603531</v>
      </c>
      <c r="D3736" s="3">
        <v>0</v>
      </c>
      <c r="E3736" s="3">
        <v>2008146.01</v>
      </c>
      <c r="F3736" s="3" t="s">
        <v>72</v>
      </c>
      <c r="G3736" s="3">
        <v>0</v>
      </c>
      <c r="H3736" s="3">
        <v>62928.639999999999</v>
      </c>
      <c r="I3736" s="3">
        <v>14668.46</v>
      </c>
      <c r="J3736" s="3">
        <v>590.4</v>
      </c>
      <c r="K3736" s="3">
        <v>903.65</v>
      </c>
      <c r="L3736" s="3">
        <v>0</v>
      </c>
      <c r="M3736" s="3"/>
      <c r="N3736" s="3">
        <v>0</v>
      </c>
      <c r="O3736" s="3">
        <v>0.14000000000000001</v>
      </c>
      <c r="P3736" s="3">
        <v>3953722</v>
      </c>
      <c r="Q3736" s="1">
        <v>45108</v>
      </c>
      <c r="R3736" t="s">
        <v>2286</v>
      </c>
    </row>
    <row r="3737" spans="1:18" x14ac:dyDescent="0.25">
      <c r="A3737" t="s">
        <v>75</v>
      </c>
      <c r="B3737" t="s">
        <v>1242</v>
      </c>
      <c r="C3737" s="3">
        <v>4279922</v>
      </c>
      <c r="D3737" s="3">
        <v>0</v>
      </c>
      <c r="E3737" s="3">
        <v>2368844.4500000002</v>
      </c>
      <c r="F3737" s="3" t="s">
        <v>72</v>
      </c>
      <c r="G3737" s="3">
        <v>0</v>
      </c>
      <c r="H3737" s="3">
        <v>62928.639999999999</v>
      </c>
      <c r="I3737" s="3">
        <v>22089.200000000001</v>
      </c>
      <c r="J3737" s="3">
        <v>888</v>
      </c>
      <c r="K3737" s="3">
        <v>1360.65</v>
      </c>
      <c r="L3737" s="3">
        <v>0</v>
      </c>
      <c r="M3737" s="3"/>
      <c r="N3737" s="3">
        <v>0</v>
      </c>
      <c r="O3737" s="3">
        <v>0.51</v>
      </c>
      <c r="P3737" s="3">
        <v>4686983</v>
      </c>
      <c r="Q3737" s="1">
        <v>45108</v>
      </c>
      <c r="R3737" t="s">
        <v>2286</v>
      </c>
    </row>
    <row r="3738" spans="1:18" x14ac:dyDescent="0.25">
      <c r="A3738" t="s">
        <v>76</v>
      </c>
      <c r="B3738" t="s">
        <v>1242</v>
      </c>
      <c r="C3738" s="3">
        <v>3530794</v>
      </c>
      <c r="D3738" s="3">
        <v>0</v>
      </c>
      <c r="E3738" s="3">
        <v>1969382.12</v>
      </c>
      <c r="F3738" s="3" t="s">
        <v>72</v>
      </c>
      <c r="G3738" s="3">
        <v>0</v>
      </c>
      <c r="H3738" s="3">
        <v>62928.639999999999</v>
      </c>
      <c r="I3738" s="3">
        <v>13880.24</v>
      </c>
      <c r="J3738" s="3">
        <v>558</v>
      </c>
      <c r="K3738" s="3">
        <v>854.67</v>
      </c>
      <c r="L3738" s="3">
        <v>0</v>
      </c>
      <c r="M3738" s="3"/>
      <c r="N3738" s="3">
        <v>0</v>
      </c>
      <c r="O3738" s="3">
        <v>0.86</v>
      </c>
      <c r="P3738" s="3">
        <v>3874883</v>
      </c>
      <c r="Q3738" s="1">
        <v>45108</v>
      </c>
      <c r="R3738" t="s">
        <v>2286</v>
      </c>
    </row>
    <row r="3739" spans="1:18" x14ac:dyDescent="0.25">
      <c r="A3739" t="s">
        <v>77</v>
      </c>
      <c r="B3739" t="s">
        <v>2748</v>
      </c>
      <c r="C3739" s="3">
        <v>96965</v>
      </c>
      <c r="D3739" s="3">
        <v>96965</v>
      </c>
      <c r="E3739" s="3">
        <v>0</v>
      </c>
      <c r="F3739" s="3">
        <v>0</v>
      </c>
      <c r="G3739" s="3">
        <v>0</v>
      </c>
      <c r="H3739" s="3">
        <v>62928.639999999999</v>
      </c>
      <c r="I3739" s="3">
        <v>20705.02</v>
      </c>
      <c r="J3739" s="3">
        <v>0</v>
      </c>
      <c r="K3739" s="3">
        <v>1275.1099999999999</v>
      </c>
      <c r="L3739" s="3">
        <v>0</v>
      </c>
      <c r="M3739" s="3"/>
      <c r="N3739" s="3">
        <v>-1161.8699999999999</v>
      </c>
      <c r="O3739" s="3">
        <v>0.1</v>
      </c>
      <c r="P3739" s="3">
        <v>83747</v>
      </c>
      <c r="Q3739" s="1">
        <v>45108</v>
      </c>
      <c r="R3739" t="s">
        <v>2679</v>
      </c>
    </row>
    <row r="3740" spans="1:18" x14ac:dyDescent="0.25">
      <c r="A3740" t="s">
        <v>79</v>
      </c>
      <c r="B3740" t="s">
        <v>1239</v>
      </c>
      <c r="C3740" s="3">
        <v>1313283</v>
      </c>
      <c r="D3740" s="3">
        <v>0</v>
      </c>
      <c r="E3740" s="3">
        <v>881783.28</v>
      </c>
      <c r="F3740" s="3">
        <v>550540.46</v>
      </c>
      <c r="G3740" s="3">
        <v>0</v>
      </c>
      <c r="H3740" s="3">
        <v>62928.639999999999</v>
      </c>
      <c r="I3740" s="3">
        <v>19753.39</v>
      </c>
      <c r="J3740" s="3">
        <v>0</v>
      </c>
      <c r="K3740" s="3">
        <v>1216.82</v>
      </c>
      <c r="L3740" s="3">
        <v>0</v>
      </c>
      <c r="M3740" s="3"/>
      <c r="N3740" s="3">
        <v>0</v>
      </c>
      <c r="O3740" s="3">
        <v>0.41</v>
      </c>
      <c r="P3740" s="3">
        <v>1516223</v>
      </c>
      <c r="Q3740" s="1">
        <v>45108</v>
      </c>
      <c r="R3740" t="s">
        <v>2278</v>
      </c>
    </row>
    <row r="3741" spans="1:18" x14ac:dyDescent="0.25">
      <c r="A3741" t="s">
        <v>80</v>
      </c>
      <c r="B3741" t="s">
        <v>1062</v>
      </c>
      <c r="C3741" s="3">
        <v>115709</v>
      </c>
      <c r="D3741" s="3">
        <v>115709</v>
      </c>
      <c r="E3741" s="3">
        <v>0</v>
      </c>
      <c r="F3741" s="3">
        <v>0</v>
      </c>
      <c r="G3741" s="3">
        <v>0</v>
      </c>
      <c r="H3741" s="3">
        <v>62928.639999999999</v>
      </c>
      <c r="I3741" s="3">
        <v>43438.239999999998</v>
      </c>
      <c r="J3741" s="3">
        <v>172.8</v>
      </c>
      <c r="K3741" s="3">
        <v>2675.42</v>
      </c>
      <c r="L3741" s="3">
        <v>0</v>
      </c>
      <c r="M3741" s="3"/>
      <c r="N3741" s="3">
        <v>0</v>
      </c>
      <c r="O3741" s="3">
        <v>0.9</v>
      </c>
      <c r="P3741" s="3">
        <v>109216</v>
      </c>
      <c r="Q3741" s="1">
        <v>45108</v>
      </c>
      <c r="R3741" t="s">
        <v>2287</v>
      </c>
    </row>
    <row r="3742" spans="1:18" x14ac:dyDescent="0.25">
      <c r="A3742" t="s">
        <v>82</v>
      </c>
      <c r="B3742" t="s">
        <v>83</v>
      </c>
      <c r="C3742" s="3">
        <v>133494</v>
      </c>
      <c r="D3742" s="3">
        <v>133494</v>
      </c>
      <c r="E3742" s="3">
        <v>0</v>
      </c>
      <c r="F3742" s="3">
        <v>1216</v>
      </c>
      <c r="G3742" s="3">
        <v>0</v>
      </c>
      <c r="H3742" s="3">
        <v>62928.639999999999</v>
      </c>
      <c r="I3742" s="3">
        <v>43495.92</v>
      </c>
      <c r="J3742" s="3">
        <v>0</v>
      </c>
      <c r="K3742" s="3">
        <v>2678.87</v>
      </c>
      <c r="L3742" s="3">
        <v>0</v>
      </c>
      <c r="M3742" s="3"/>
      <c r="N3742" s="3">
        <v>0</v>
      </c>
      <c r="O3742" s="3">
        <v>0.56999999999999995</v>
      </c>
      <c r="P3742" s="3">
        <v>110320</v>
      </c>
      <c r="Q3742" s="1">
        <v>45108</v>
      </c>
      <c r="R3742" t="s">
        <v>83</v>
      </c>
    </row>
    <row r="3743" spans="1:18" x14ac:dyDescent="0.25">
      <c r="A3743" t="s">
        <v>84</v>
      </c>
      <c r="B3743" t="s">
        <v>85</v>
      </c>
      <c r="C3743" s="3">
        <v>216919</v>
      </c>
      <c r="D3743" s="3">
        <v>0</v>
      </c>
      <c r="E3743" s="3">
        <v>189644.05</v>
      </c>
      <c r="F3743" s="3">
        <v>52876.9</v>
      </c>
      <c r="G3743" s="3">
        <v>0</v>
      </c>
      <c r="H3743" s="3">
        <v>62928.639999999999</v>
      </c>
      <c r="I3743" s="3">
        <v>32980</v>
      </c>
      <c r="J3743" s="3">
        <v>1326</v>
      </c>
      <c r="K3743" s="3">
        <v>2031.48</v>
      </c>
      <c r="L3743" s="3">
        <v>0</v>
      </c>
      <c r="M3743" s="3"/>
      <c r="N3743" s="3">
        <v>0</v>
      </c>
      <c r="O3743" s="3">
        <v>0.93</v>
      </c>
      <c r="P3743" s="3">
        <v>341788</v>
      </c>
      <c r="Q3743" s="1">
        <v>45108</v>
      </c>
      <c r="R3743" t="s">
        <v>85</v>
      </c>
    </row>
    <row r="3744" spans="1:18" x14ac:dyDescent="0.25">
      <c r="A3744" t="s">
        <v>86</v>
      </c>
      <c r="B3744" t="s">
        <v>33</v>
      </c>
      <c r="C3744" s="3">
        <v>282489</v>
      </c>
      <c r="D3744" s="3">
        <v>0</v>
      </c>
      <c r="E3744" s="3">
        <v>258488.29</v>
      </c>
      <c r="F3744" s="3">
        <v>58896.63</v>
      </c>
      <c r="G3744" s="3">
        <v>0</v>
      </c>
      <c r="H3744" s="3">
        <v>62928.639999999999</v>
      </c>
      <c r="I3744" s="3">
        <v>35238.9</v>
      </c>
      <c r="J3744" s="3">
        <v>141.6</v>
      </c>
      <c r="K3744" s="3">
        <v>2170.83</v>
      </c>
      <c r="L3744" s="3">
        <v>0</v>
      </c>
      <c r="M3744" s="3"/>
      <c r="N3744" s="3">
        <v>0</v>
      </c>
      <c r="O3744" s="3">
        <v>0.11</v>
      </c>
      <c r="P3744" s="3">
        <v>417865</v>
      </c>
      <c r="Q3744" s="1">
        <v>45108</v>
      </c>
      <c r="R3744" t="s">
        <v>33</v>
      </c>
    </row>
    <row r="3745" spans="1:18" x14ac:dyDescent="0.25">
      <c r="A3745" t="s">
        <v>87</v>
      </c>
      <c r="B3745" t="s">
        <v>1243</v>
      </c>
      <c r="C3745" s="3">
        <v>2131024</v>
      </c>
      <c r="D3745" s="3">
        <v>0</v>
      </c>
      <c r="E3745" s="3">
        <v>1357596.27</v>
      </c>
      <c r="F3745" s="3" t="s">
        <v>72</v>
      </c>
      <c r="G3745" s="3">
        <v>0</v>
      </c>
      <c r="H3745" s="3">
        <v>62928.639999999999</v>
      </c>
      <c r="I3745" s="3">
        <v>37190.21</v>
      </c>
      <c r="J3745" s="3">
        <v>148.80000000000001</v>
      </c>
      <c r="K3745" s="3">
        <v>2290.5100000000002</v>
      </c>
      <c r="L3745" s="3">
        <v>0</v>
      </c>
      <c r="M3745" s="3"/>
      <c r="N3745" s="3">
        <v>0</v>
      </c>
      <c r="O3745" s="3">
        <v>0.34</v>
      </c>
      <c r="P3745" s="3">
        <v>2416858</v>
      </c>
      <c r="Q3745" s="1">
        <v>45108</v>
      </c>
      <c r="R3745" t="s">
        <v>2288</v>
      </c>
    </row>
    <row r="3746" spans="1:18" x14ac:dyDescent="0.25">
      <c r="A3746" t="s">
        <v>89</v>
      </c>
      <c r="B3746" t="s">
        <v>1244</v>
      </c>
      <c r="C3746" s="3">
        <v>121639</v>
      </c>
      <c r="D3746" s="3">
        <v>0</v>
      </c>
      <c r="E3746" s="3">
        <v>111872.02</v>
      </c>
      <c r="F3746" s="3">
        <v>24869.7</v>
      </c>
      <c r="G3746" s="3">
        <v>0</v>
      </c>
      <c r="H3746" s="3">
        <v>62928.639999999999</v>
      </c>
      <c r="I3746" s="3">
        <v>19484.25</v>
      </c>
      <c r="J3746" s="3">
        <v>0</v>
      </c>
      <c r="K3746" s="3">
        <v>1199.92</v>
      </c>
      <c r="L3746" s="3">
        <v>0</v>
      </c>
      <c r="M3746" s="3"/>
      <c r="N3746" s="3">
        <v>0</v>
      </c>
      <c r="O3746" s="3">
        <v>0.47</v>
      </c>
      <c r="P3746" s="3">
        <v>220355</v>
      </c>
      <c r="Q3746" s="1">
        <v>45108</v>
      </c>
      <c r="R3746" t="s">
        <v>2289</v>
      </c>
    </row>
    <row r="3747" spans="1:18" x14ac:dyDescent="0.25">
      <c r="A3747" t="s">
        <v>91</v>
      </c>
      <c r="B3747" t="s">
        <v>92</v>
      </c>
      <c r="C3747" s="3">
        <v>58607</v>
      </c>
      <c r="D3747" s="3">
        <v>0</v>
      </c>
      <c r="E3747" s="3">
        <v>58607</v>
      </c>
      <c r="F3747" s="3">
        <v>7911.95</v>
      </c>
      <c r="G3747" s="3">
        <v>0</v>
      </c>
      <c r="H3747" s="3">
        <v>62928.639999999999</v>
      </c>
      <c r="I3747" s="3">
        <v>20310.91</v>
      </c>
      <c r="J3747" s="3">
        <v>817.2</v>
      </c>
      <c r="K3747" s="3">
        <v>1250.97</v>
      </c>
      <c r="L3747" s="3">
        <v>0</v>
      </c>
      <c r="M3747" s="3"/>
      <c r="N3747" s="3">
        <v>0</v>
      </c>
      <c r="O3747" s="3">
        <v>0.33</v>
      </c>
      <c r="P3747" s="3">
        <v>151827</v>
      </c>
      <c r="Q3747" s="1">
        <v>45108</v>
      </c>
      <c r="R3747" t="s">
        <v>92</v>
      </c>
    </row>
    <row r="3748" spans="1:18" x14ac:dyDescent="0.25">
      <c r="A3748" t="s">
        <v>93</v>
      </c>
      <c r="B3748" t="s">
        <v>1065</v>
      </c>
      <c r="C3748" s="3">
        <v>98416</v>
      </c>
      <c r="D3748" s="3">
        <v>98416</v>
      </c>
      <c r="E3748" s="3">
        <v>0</v>
      </c>
      <c r="F3748" s="3">
        <v>0</v>
      </c>
      <c r="G3748" s="3">
        <v>0</v>
      </c>
      <c r="H3748" s="3">
        <v>62928.639999999999</v>
      </c>
      <c r="I3748" s="3">
        <v>21685.48</v>
      </c>
      <c r="J3748" s="3">
        <v>873.6</v>
      </c>
      <c r="K3748" s="3">
        <v>1335.81</v>
      </c>
      <c r="L3748" s="3">
        <v>0</v>
      </c>
      <c r="M3748" s="3"/>
      <c r="N3748" s="3">
        <v>-8202.7999999999993</v>
      </c>
      <c r="O3748" s="3">
        <v>0.27</v>
      </c>
      <c r="P3748" s="3">
        <v>78621</v>
      </c>
      <c r="Q3748" s="1">
        <v>45108</v>
      </c>
      <c r="R3748" t="s">
        <v>94</v>
      </c>
    </row>
    <row r="3749" spans="1:18" x14ac:dyDescent="0.25">
      <c r="A3749" t="s">
        <v>95</v>
      </c>
      <c r="B3749" t="s">
        <v>96</v>
      </c>
      <c r="C3749" s="3">
        <v>97389</v>
      </c>
      <c r="D3749" s="3">
        <v>0</v>
      </c>
      <c r="E3749" s="3">
        <v>96400</v>
      </c>
      <c r="F3749" s="3">
        <v>14003</v>
      </c>
      <c r="G3749" s="3">
        <v>0</v>
      </c>
      <c r="H3749" s="3">
        <v>62928.639999999999</v>
      </c>
      <c r="I3749" s="3">
        <v>21570.13</v>
      </c>
      <c r="J3749" s="3">
        <v>0</v>
      </c>
      <c r="K3749" s="3">
        <v>1328.57</v>
      </c>
      <c r="L3749" s="3">
        <v>0</v>
      </c>
      <c r="M3749" s="3"/>
      <c r="N3749" s="3">
        <v>0</v>
      </c>
      <c r="O3749" s="3">
        <v>0.66</v>
      </c>
      <c r="P3749" s="3">
        <v>196231</v>
      </c>
      <c r="Q3749" s="1">
        <v>45108</v>
      </c>
      <c r="R3749" t="s">
        <v>96</v>
      </c>
    </row>
    <row r="3750" spans="1:18" x14ac:dyDescent="0.25">
      <c r="A3750" t="s">
        <v>97</v>
      </c>
      <c r="B3750" t="s">
        <v>2749</v>
      </c>
      <c r="C3750" s="3">
        <v>117840</v>
      </c>
      <c r="D3750" s="3">
        <v>81546.03</v>
      </c>
      <c r="E3750" s="3">
        <v>36293.97</v>
      </c>
      <c r="F3750" s="3">
        <v>4899.6899999999996</v>
      </c>
      <c r="G3750" s="3">
        <v>0</v>
      </c>
      <c r="H3750" s="3">
        <v>62928.639999999999</v>
      </c>
      <c r="I3750" s="3">
        <v>26549.33</v>
      </c>
      <c r="J3750" s="3">
        <v>0</v>
      </c>
      <c r="K3750" s="3">
        <v>1043.33</v>
      </c>
      <c r="L3750" s="3">
        <v>3268.65</v>
      </c>
      <c r="M3750" s="3"/>
      <c r="N3750" s="3">
        <v>0</v>
      </c>
      <c r="O3750" s="3">
        <v>0.39</v>
      </c>
      <c r="P3750" s="3">
        <v>134984</v>
      </c>
      <c r="Q3750" s="1">
        <v>45108</v>
      </c>
      <c r="R3750" t="s">
        <v>2290</v>
      </c>
    </row>
    <row r="3751" spans="1:18" x14ac:dyDescent="0.25">
      <c r="A3751" t="s">
        <v>99</v>
      </c>
      <c r="B3751" t="s">
        <v>100</v>
      </c>
      <c r="C3751" s="3">
        <v>87580</v>
      </c>
      <c r="D3751" s="3">
        <v>87580</v>
      </c>
      <c r="E3751" s="3">
        <v>0</v>
      </c>
      <c r="F3751" s="3">
        <v>0</v>
      </c>
      <c r="G3751" s="3">
        <v>0</v>
      </c>
      <c r="H3751" s="3">
        <v>62928.639999999999</v>
      </c>
      <c r="I3751" s="3">
        <v>17888.599999999999</v>
      </c>
      <c r="J3751" s="3">
        <v>720</v>
      </c>
      <c r="K3751" s="3">
        <v>1101.6199999999999</v>
      </c>
      <c r="L3751" s="3">
        <v>0</v>
      </c>
      <c r="M3751" s="3"/>
      <c r="N3751" s="3">
        <v>-7831.88</v>
      </c>
      <c r="O3751" s="3">
        <v>0.02</v>
      </c>
      <c r="P3751" s="3">
        <v>74807</v>
      </c>
      <c r="Q3751" s="1">
        <v>45108</v>
      </c>
      <c r="R3751" t="s">
        <v>2291</v>
      </c>
    </row>
    <row r="3752" spans="1:18" x14ac:dyDescent="0.25">
      <c r="A3752" t="s">
        <v>101</v>
      </c>
      <c r="B3752" t="s">
        <v>100</v>
      </c>
      <c r="C3752" s="3">
        <v>104364</v>
      </c>
      <c r="D3752" s="3">
        <v>104364</v>
      </c>
      <c r="E3752" s="3">
        <v>0</v>
      </c>
      <c r="F3752" s="3">
        <v>0</v>
      </c>
      <c r="G3752" s="3">
        <v>0</v>
      </c>
      <c r="H3752" s="3">
        <v>62928.639999999999</v>
      </c>
      <c r="I3752" s="3">
        <v>18705.650000000001</v>
      </c>
      <c r="J3752" s="3">
        <v>0</v>
      </c>
      <c r="K3752" s="3">
        <v>1151.98</v>
      </c>
      <c r="L3752" s="3">
        <v>16587.86</v>
      </c>
      <c r="M3752" s="3"/>
      <c r="N3752" s="3">
        <v>-7912.28</v>
      </c>
      <c r="O3752" s="3">
        <v>0.15</v>
      </c>
      <c r="P3752" s="3">
        <v>91462</v>
      </c>
      <c r="Q3752" s="1">
        <v>45108</v>
      </c>
      <c r="R3752" t="s">
        <v>2291</v>
      </c>
    </row>
    <row r="3753" spans="1:18" x14ac:dyDescent="0.25">
      <c r="A3753" t="s">
        <v>102</v>
      </c>
      <c r="B3753" t="s">
        <v>1068</v>
      </c>
      <c r="C3753" s="3">
        <v>92978</v>
      </c>
      <c r="D3753" s="3">
        <v>0</v>
      </c>
      <c r="E3753" s="3">
        <v>92978</v>
      </c>
      <c r="F3753" s="3">
        <v>12552.03</v>
      </c>
      <c r="G3753" s="3">
        <v>0</v>
      </c>
      <c r="H3753" s="3">
        <v>62928.639999999999</v>
      </c>
      <c r="I3753" s="3">
        <v>18686.419999999998</v>
      </c>
      <c r="J3753" s="3">
        <v>0</v>
      </c>
      <c r="K3753" s="3">
        <v>1150.94</v>
      </c>
      <c r="L3753" s="3">
        <v>0</v>
      </c>
      <c r="M3753" s="3"/>
      <c r="N3753" s="3">
        <v>0</v>
      </c>
      <c r="O3753" s="3">
        <v>0.97</v>
      </c>
      <c r="P3753" s="3">
        <v>188297</v>
      </c>
      <c r="Q3753" s="1">
        <v>45108</v>
      </c>
      <c r="R3753" t="s">
        <v>2680</v>
      </c>
    </row>
    <row r="3754" spans="1:18" x14ac:dyDescent="0.25">
      <c r="A3754" t="s">
        <v>104</v>
      </c>
      <c r="B3754" t="s">
        <v>1491</v>
      </c>
      <c r="C3754" s="3">
        <v>93686</v>
      </c>
      <c r="D3754" s="3">
        <v>93686</v>
      </c>
      <c r="E3754" s="3">
        <v>0</v>
      </c>
      <c r="F3754" s="3">
        <v>0</v>
      </c>
      <c r="G3754" s="3">
        <v>0</v>
      </c>
      <c r="H3754" s="3">
        <v>62928.639999999999</v>
      </c>
      <c r="I3754" s="3">
        <v>18388.439999999999</v>
      </c>
      <c r="J3754" s="3">
        <v>0</v>
      </c>
      <c r="K3754" s="3">
        <v>1132.6600000000001</v>
      </c>
      <c r="L3754" s="3">
        <v>0</v>
      </c>
      <c r="M3754" s="3"/>
      <c r="N3754" s="3">
        <v>-7881.21</v>
      </c>
      <c r="O3754" s="3">
        <v>0.47</v>
      </c>
      <c r="P3754" s="3">
        <v>74569</v>
      </c>
      <c r="Q3754" s="1">
        <v>45108</v>
      </c>
      <c r="R3754" t="s">
        <v>2292</v>
      </c>
    </row>
    <row r="3755" spans="1:18" x14ac:dyDescent="0.25">
      <c r="A3755" t="s">
        <v>106</v>
      </c>
      <c r="B3755" t="s">
        <v>2734</v>
      </c>
      <c r="C3755" s="3">
        <v>113416</v>
      </c>
      <c r="D3755" s="3">
        <v>70000</v>
      </c>
      <c r="E3755" s="3">
        <v>43416</v>
      </c>
      <c r="F3755" s="3">
        <v>6561.68</v>
      </c>
      <c r="G3755" s="3">
        <v>0</v>
      </c>
      <c r="H3755" s="3">
        <v>62928.639999999999</v>
      </c>
      <c r="I3755" s="3">
        <v>18023.169999999998</v>
      </c>
      <c r="J3755" s="3">
        <v>724.8</v>
      </c>
      <c r="K3755" s="3">
        <v>1110.25</v>
      </c>
      <c r="L3755" s="3">
        <v>0</v>
      </c>
      <c r="M3755" s="3"/>
      <c r="N3755" s="3">
        <v>0</v>
      </c>
      <c r="O3755" s="3">
        <v>0.46</v>
      </c>
      <c r="P3755" s="3">
        <v>132765</v>
      </c>
      <c r="Q3755" s="1">
        <v>45108</v>
      </c>
      <c r="R3755" t="s">
        <v>2734</v>
      </c>
    </row>
    <row r="3756" spans="1:18" x14ac:dyDescent="0.25">
      <c r="A3756" t="s">
        <v>108</v>
      </c>
      <c r="B3756" t="s">
        <v>109</v>
      </c>
      <c r="C3756" s="3">
        <v>110539</v>
      </c>
      <c r="D3756" s="3">
        <v>110558</v>
      </c>
      <c r="E3756" s="3">
        <v>0</v>
      </c>
      <c r="F3756" s="3">
        <v>0</v>
      </c>
      <c r="G3756" s="3">
        <v>19</v>
      </c>
      <c r="H3756" s="3">
        <v>62928.639999999999</v>
      </c>
      <c r="I3756" s="3">
        <v>38997.33</v>
      </c>
      <c r="J3756" s="3">
        <v>0</v>
      </c>
      <c r="K3756" s="3">
        <v>2402.2600000000002</v>
      </c>
      <c r="L3756" s="3">
        <v>0</v>
      </c>
      <c r="M3756" s="3"/>
      <c r="N3756" s="3">
        <v>-9888.3700000000008</v>
      </c>
      <c r="O3756" s="3">
        <v>0.14000000000000001</v>
      </c>
      <c r="P3756" s="3">
        <v>94421</v>
      </c>
      <c r="Q3756" s="1">
        <v>45108</v>
      </c>
      <c r="R3756" t="s">
        <v>2293</v>
      </c>
    </row>
    <row r="3757" spans="1:18" x14ac:dyDescent="0.25">
      <c r="A3757" t="s">
        <v>110</v>
      </c>
      <c r="B3757" t="s">
        <v>111</v>
      </c>
      <c r="C3757" s="3">
        <v>139374</v>
      </c>
      <c r="D3757" s="3">
        <v>139374</v>
      </c>
      <c r="E3757" s="3">
        <v>0</v>
      </c>
      <c r="F3757" s="3">
        <v>0</v>
      </c>
      <c r="G3757" s="3">
        <v>0</v>
      </c>
      <c r="H3757" s="3">
        <v>62928.639999999999</v>
      </c>
      <c r="I3757" s="3">
        <v>39333.769999999997</v>
      </c>
      <c r="J3757" s="3">
        <v>0</v>
      </c>
      <c r="K3757" s="3">
        <v>2422.61</v>
      </c>
      <c r="L3757" s="3">
        <v>20901.59</v>
      </c>
      <c r="M3757" s="3"/>
      <c r="N3757" s="3">
        <v>-9920.34</v>
      </c>
      <c r="O3757" s="3">
        <v>0.73</v>
      </c>
      <c r="P3757" s="3">
        <v>115667</v>
      </c>
      <c r="Q3757" s="1">
        <v>45108</v>
      </c>
      <c r="R3757" t="s">
        <v>2294</v>
      </c>
    </row>
    <row r="3758" spans="1:18" x14ac:dyDescent="0.25">
      <c r="A3758" t="s">
        <v>112</v>
      </c>
      <c r="B3758" t="s">
        <v>111</v>
      </c>
      <c r="C3758" s="3">
        <v>92879</v>
      </c>
      <c r="D3758" s="3">
        <v>92879</v>
      </c>
      <c r="E3758" s="3">
        <v>0</v>
      </c>
      <c r="F3758" s="3">
        <v>0</v>
      </c>
      <c r="G3758" s="3">
        <v>0</v>
      </c>
      <c r="H3758" s="3">
        <v>62928.639999999999</v>
      </c>
      <c r="I3758" s="3">
        <v>23252.29</v>
      </c>
      <c r="J3758" s="3">
        <v>0</v>
      </c>
      <c r="K3758" s="3">
        <v>1431.7</v>
      </c>
      <c r="L3758" s="3">
        <v>0</v>
      </c>
      <c r="M3758" s="3"/>
      <c r="N3758" s="3">
        <v>-8354.4500000000007</v>
      </c>
      <c r="O3758" s="3">
        <v>0.82</v>
      </c>
      <c r="P3758" s="3">
        <v>79259</v>
      </c>
      <c r="Q3758" s="1">
        <v>45108</v>
      </c>
      <c r="R3758" t="s">
        <v>2294</v>
      </c>
    </row>
    <row r="3759" spans="1:18" x14ac:dyDescent="0.25">
      <c r="A3759" t="s">
        <v>1246</v>
      </c>
      <c r="B3759" t="s">
        <v>114</v>
      </c>
      <c r="C3759" s="3">
        <v>202262</v>
      </c>
      <c r="D3759" s="3">
        <v>202262</v>
      </c>
      <c r="E3759" s="3">
        <v>0</v>
      </c>
      <c r="F3759" s="3">
        <v>0</v>
      </c>
      <c r="G3759" s="3">
        <v>0</v>
      </c>
      <c r="H3759" s="3">
        <v>62928.639999999999</v>
      </c>
      <c r="I3759" s="3">
        <v>27741.26</v>
      </c>
      <c r="J3759" s="3">
        <v>180</v>
      </c>
      <c r="K3759" s="3">
        <v>2777.86</v>
      </c>
      <c r="L3759" s="3">
        <v>0</v>
      </c>
      <c r="M3759" s="3"/>
      <c r="N3759" s="3">
        <v>6945</v>
      </c>
      <c r="O3759" s="3">
        <v>0.24</v>
      </c>
      <c r="P3759" s="3">
        <v>100573</v>
      </c>
      <c r="Q3759" s="1">
        <v>45108</v>
      </c>
      <c r="R3759" t="s">
        <v>2295</v>
      </c>
    </row>
    <row r="3760" spans="1:18" x14ac:dyDescent="0.25">
      <c r="A3760" t="s">
        <v>115</v>
      </c>
      <c r="B3760" t="s">
        <v>116</v>
      </c>
      <c r="C3760" s="3">
        <v>95710</v>
      </c>
      <c r="D3760" s="3">
        <v>96668</v>
      </c>
      <c r="E3760" s="3">
        <v>0</v>
      </c>
      <c r="F3760" s="3">
        <v>958</v>
      </c>
      <c r="G3760" s="3">
        <v>958</v>
      </c>
      <c r="H3760" s="3">
        <v>62928.639999999999</v>
      </c>
      <c r="I3760" s="3">
        <v>25559.26</v>
      </c>
      <c r="J3760" s="3">
        <v>1028.4000000000001</v>
      </c>
      <c r="K3760" s="3">
        <v>786.38</v>
      </c>
      <c r="L3760" s="3">
        <v>0</v>
      </c>
      <c r="M3760" s="3"/>
      <c r="N3760" s="3">
        <v>-8579.2000000000007</v>
      </c>
      <c r="O3760" s="3">
        <v>0.52</v>
      </c>
      <c r="P3760" s="3">
        <v>81724</v>
      </c>
      <c r="Q3760" s="1">
        <v>45108</v>
      </c>
      <c r="R3760" t="s">
        <v>2296</v>
      </c>
    </row>
    <row r="3761" spans="1:18" x14ac:dyDescent="0.25">
      <c r="A3761" t="s">
        <v>117</v>
      </c>
      <c r="B3761" t="s">
        <v>116</v>
      </c>
      <c r="C3761" s="3">
        <v>95245</v>
      </c>
      <c r="D3761" s="3">
        <v>96198</v>
      </c>
      <c r="E3761" s="3">
        <v>0</v>
      </c>
      <c r="F3761" s="3">
        <v>953</v>
      </c>
      <c r="G3761" s="3">
        <v>953</v>
      </c>
      <c r="H3761" s="3">
        <v>62928.639999999999</v>
      </c>
      <c r="I3761" s="3">
        <v>24482.67</v>
      </c>
      <c r="J3761" s="3">
        <v>984</v>
      </c>
      <c r="K3761" s="3">
        <v>1508.27</v>
      </c>
      <c r="L3761" s="3">
        <v>0</v>
      </c>
      <c r="M3761" s="3"/>
      <c r="N3761" s="3">
        <v>-8475.0499999999993</v>
      </c>
      <c r="O3761" s="3">
        <v>0.47</v>
      </c>
      <c r="P3761" s="3">
        <v>81429</v>
      </c>
      <c r="Q3761" s="1">
        <v>45108</v>
      </c>
      <c r="R3761" t="s">
        <v>2296</v>
      </c>
    </row>
    <row r="3762" spans="1:18" x14ac:dyDescent="0.25">
      <c r="A3762" t="s">
        <v>118</v>
      </c>
      <c r="B3762" t="s">
        <v>119</v>
      </c>
      <c r="C3762" s="3">
        <v>100232</v>
      </c>
      <c r="D3762" s="3">
        <v>0</v>
      </c>
      <c r="E3762" s="3">
        <v>100232</v>
      </c>
      <c r="F3762" s="3">
        <v>13531.32</v>
      </c>
      <c r="G3762" s="3">
        <v>0</v>
      </c>
      <c r="H3762" s="3">
        <v>62928.639999999999</v>
      </c>
      <c r="I3762" s="3">
        <v>23987.64</v>
      </c>
      <c r="J3762" s="3">
        <v>963.6</v>
      </c>
      <c r="K3762" s="3">
        <v>1477.22</v>
      </c>
      <c r="L3762" s="3">
        <v>0</v>
      </c>
      <c r="M3762" s="3"/>
      <c r="N3762" s="3">
        <v>0</v>
      </c>
      <c r="O3762" s="3">
        <v>0.57999999999999996</v>
      </c>
      <c r="P3762" s="3">
        <v>203121</v>
      </c>
      <c r="Q3762" s="1">
        <v>45108</v>
      </c>
      <c r="R3762" t="s">
        <v>119</v>
      </c>
    </row>
    <row r="3763" spans="1:18" x14ac:dyDescent="0.25">
      <c r="A3763" t="s">
        <v>120</v>
      </c>
      <c r="B3763" t="s">
        <v>119</v>
      </c>
      <c r="C3763" s="3">
        <v>95628</v>
      </c>
      <c r="D3763" s="3">
        <v>0</v>
      </c>
      <c r="E3763" s="3">
        <v>95628</v>
      </c>
      <c r="F3763" s="3">
        <v>12909.78</v>
      </c>
      <c r="G3763" s="3">
        <v>0</v>
      </c>
      <c r="H3763" s="3">
        <v>62928.639999999999</v>
      </c>
      <c r="I3763" s="3">
        <v>20234.009999999998</v>
      </c>
      <c r="J3763" s="3">
        <v>813.6</v>
      </c>
      <c r="K3763" s="3">
        <v>1246.1400000000001</v>
      </c>
      <c r="L3763" s="3">
        <v>0</v>
      </c>
      <c r="M3763" s="3"/>
      <c r="N3763" s="3">
        <v>0</v>
      </c>
      <c r="O3763" s="3">
        <v>0.83</v>
      </c>
      <c r="P3763" s="3">
        <v>193761</v>
      </c>
      <c r="Q3763" s="1">
        <v>45108</v>
      </c>
      <c r="R3763" t="s">
        <v>119</v>
      </c>
    </row>
    <row r="3764" spans="1:18" x14ac:dyDescent="0.25">
      <c r="A3764" t="s">
        <v>121</v>
      </c>
      <c r="B3764" t="s">
        <v>122</v>
      </c>
      <c r="C3764" s="3">
        <v>115310</v>
      </c>
      <c r="D3764" s="3">
        <v>115310</v>
      </c>
      <c r="E3764" s="3">
        <v>0</v>
      </c>
      <c r="F3764" s="3">
        <v>1054</v>
      </c>
      <c r="G3764" s="3">
        <v>0</v>
      </c>
      <c r="H3764" s="3">
        <v>62928.639999999999</v>
      </c>
      <c r="I3764" s="3">
        <v>29846.37</v>
      </c>
      <c r="J3764" s="3">
        <v>0</v>
      </c>
      <c r="K3764" s="3">
        <v>1838.34</v>
      </c>
      <c r="L3764" s="3">
        <v>0</v>
      </c>
      <c r="M3764" s="3"/>
      <c r="N3764" s="3">
        <v>0</v>
      </c>
      <c r="O3764" s="3">
        <v>0.65</v>
      </c>
      <c r="P3764" s="3">
        <v>95668</v>
      </c>
      <c r="Q3764" s="1">
        <v>45108</v>
      </c>
      <c r="R3764" t="s">
        <v>122</v>
      </c>
    </row>
    <row r="3765" spans="1:18" x14ac:dyDescent="0.25">
      <c r="A3765" t="s">
        <v>123</v>
      </c>
      <c r="B3765" t="s">
        <v>124</v>
      </c>
      <c r="C3765" s="3">
        <v>101594</v>
      </c>
      <c r="D3765" s="3">
        <v>101594</v>
      </c>
      <c r="E3765" s="3">
        <v>0</v>
      </c>
      <c r="F3765" s="3">
        <v>0</v>
      </c>
      <c r="G3765" s="3">
        <v>0</v>
      </c>
      <c r="H3765" s="3">
        <v>62928.639999999999</v>
      </c>
      <c r="I3765" s="3">
        <v>29942.49</v>
      </c>
      <c r="J3765" s="3">
        <v>1204.8</v>
      </c>
      <c r="K3765" s="3">
        <v>1844.55</v>
      </c>
      <c r="L3765" s="3">
        <v>0</v>
      </c>
      <c r="M3765" s="3"/>
      <c r="N3765" s="3">
        <v>-9006.75</v>
      </c>
      <c r="O3765" s="3">
        <v>0.27</v>
      </c>
      <c r="P3765" s="3">
        <v>86914</v>
      </c>
      <c r="Q3765" s="1">
        <v>45108</v>
      </c>
      <c r="R3765" t="s">
        <v>2297</v>
      </c>
    </row>
    <row r="3766" spans="1:18" x14ac:dyDescent="0.25">
      <c r="A3766" t="s">
        <v>125</v>
      </c>
      <c r="B3766" t="s">
        <v>126</v>
      </c>
      <c r="C3766" s="3">
        <v>124464</v>
      </c>
      <c r="D3766" s="3">
        <v>0</v>
      </c>
      <c r="E3766" s="3">
        <v>107657.06</v>
      </c>
      <c r="F3766" s="3">
        <v>31340.639999999999</v>
      </c>
      <c r="G3766" s="3">
        <v>0</v>
      </c>
      <c r="H3766" s="3">
        <v>62928.639999999999</v>
      </c>
      <c r="I3766" s="3">
        <v>30038.62</v>
      </c>
      <c r="J3766" s="3">
        <v>1207.2</v>
      </c>
      <c r="K3766" s="3">
        <v>1850.06</v>
      </c>
      <c r="L3766" s="3">
        <v>0</v>
      </c>
      <c r="M3766" s="3"/>
      <c r="N3766" s="3">
        <v>0</v>
      </c>
      <c r="O3766" s="3">
        <v>0.78</v>
      </c>
      <c r="P3766" s="3">
        <v>235023</v>
      </c>
      <c r="Q3766" s="1">
        <v>45108</v>
      </c>
      <c r="R3766" t="s">
        <v>126</v>
      </c>
    </row>
    <row r="3767" spans="1:18" x14ac:dyDescent="0.25">
      <c r="A3767" t="s">
        <v>127</v>
      </c>
      <c r="B3767" t="s">
        <v>128</v>
      </c>
      <c r="C3767" s="3">
        <v>113699</v>
      </c>
      <c r="D3767" s="3">
        <v>113700</v>
      </c>
      <c r="E3767" s="3">
        <v>0</v>
      </c>
      <c r="F3767" s="3">
        <v>0</v>
      </c>
      <c r="G3767" s="3">
        <v>1</v>
      </c>
      <c r="H3767" s="3">
        <v>62928.639999999999</v>
      </c>
      <c r="I3767" s="3">
        <v>35613.78</v>
      </c>
      <c r="J3767" s="3">
        <v>0</v>
      </c>
      <c r="K3767" s="3">
        <v>2193.59</v>
      </c>
      <c r="L3767" s="3">
        <v>0</v>
      </c>
      <c r="M3767" s="3"/>
      <c r="N3767" s="3">
        <v>-2614</v>
      </c>
      <c r="O3767" s="3">
        <v>0.99</v>
      </c>
      <c r="P3767" s="3">
        <v>98122</v>
      </c>
      <c r="Q3767" s="1">
        <v>45108</v>
      </c>
      <c r="R3767" t="s">
        <v>2298</v>
      </c>
    </row>
    <row r="3768" spans="1:18" x14ac:dyDescent="0.25">
      <c r="A3768" t="s">
        <v>1076</v>
      </c>
      <c r="B3768" t="s">
        <v>130</v>
      </c>
      <c r="C3768" s="3">
        <v>725014</v>
      </c>
      <c r="D3768" s="3">
        <v>0</v>
      </c>
      <c r="E3768" s="3">
        <v>582510.98</v>
      </c>
      <c r="F3768" s="3">
        <v>221142</v>
      </c>
      <c r="G3768" s="3">
        <v>0</v>
      </c>
      <c r="H3768" s="3">
        <v>62928.639999999999</v>
      </c>
      <c r="I3768" s="3">
        <v>36363.550000000003</v>
      </c>
      <c r="J3768" s="3">
        <v>145.19999999999999</v>
      </c>
      <c r="K3768" s="3">
        <v>2239.81</v>
      </c>
      <c r="L3768" s="3">
        <v>0</v>
      </c>
      <c r="M3768" s="3"/>
      <c r="N3768" s="3">
        <v>0</v>
      </c>
      <c r="O3768" s="3">
        <v>0.82</v>
      </c>
      <c r="P3768" s="3">
        <v>905331</v>
      </c>
      <c r="Q3768" s="1">
        <v>45108</v>
      </c>
      <c r="R3768" t="s">
        <v>130</v>
      </c>
    </row>
    <row r="3769" spans="1:18" x14ac:dyDescent="0.25">
      <c r="A3769" t="s">
        <v>131</v>
      </c>
      <c r="B3769" t="s">
        <v>109</v>
      </c>
      <c r="C3769" s="3">
        <v>104296</v>
      </c>
      <c r="D3769" s="3">
        <v>104296</v>
      </c>
      <c r="E3769" s="3">
        <v>0</v>
      </c>
      <c r="F3769" s="3">
        <v>0</v>
      </c>
      <c r="G3769" s="3">
        <v>0</v>
      </c>
      <c r="H3769" s="3">
        <v>62928.639999999999</v>
      </c>
      <c r="I3769" s="3">
        <v>33316.43</v>
      </c>
      <c r="J3769" s="3">
        <v>133.19999999999999</v>
      </c>
      <c r="K3769" s="3">
        <v>2052.1799999999998</v>
      </c>
      <c r="L3769" s="3">
        <v>0</v>
      </c>
      <c r="M3769" s="3"/>
      <c r="N3769" s="3">
        <v>-9334.73</v>
      </c>
      <c r="O3769" s="3">
        <v>0.28000000000000003</v>
      </c>
      <c r="P3769" s="3">
        <v>89096</v>
      </c>
      <c r="Q3769" s="1">
        <v>45108</v>
      </c>
      <c r="R3769" t="s">
        <v>2293</v>
      </c>
    </row>
    <row r="3770" spans="1:18" x14ac:dyDescent="0.25">
      <c r="A3770" t="s">
        <v>132</v>
      </c>
      <c r="B3770" t="s">
        <v>133</v>
      </c>
      <c r="C3770" s="3">
        <v>119926</v>
      </c>
      <c r="D3770" s="3">
        <v>119926</v>
      </c>
      <c r="E3770" s="3">
        <v>0</v>
      </c>
      <c r="F3770" s="3">
        <v>0</v>
      </c>
      <c r="G3770" s="3">
        <v>0</v>
      </c>
      <c r="H3770" s="3">
        <v>62928.639999999999</v>
      </c>
      <c r="I3770" s="3">
        <v>27722.04</v>
      </c>
      <c r="J3770" s="3">
        <v>0</v>
      </c>
      <c r="K3770" s="3">
        <v>1707.27</v>
      </c>
      <c r="L3770" s="3">
        <v>0</v>
      </c>
      <c r="M3770" s="3"/>
      <c r="N3770" s="3">
        <v>-1845.23</v>
      </c>
      <c r="O3770" s="3">
        <v>0.28000000000000003</v>
      </c>
      <c r="P3770" s="3">
        <v>90513</v>
      </c>
      <c r="Q3770" s="1">
        <v>45108</v>
      </c>
      <c r="R3770" t="s">
        <v>2299</v>
      </c>
    </row>
    <row r="3771" spans="1:18" x14ac:dyDescent="0.25">
      <c r="A3771" t="s">
        <v>134</v>
      </c>
      <c r="B3771" t="s">
        <v>133</v>
      </c>
      <c r="C3771" s="3">
        <v>100039</v>
      </c>
      <c r="D3771" s="3">
        <v>100039</v>
      </c>
      <c r="E3771" s="3">
        <v>0</v>
      </c>
      <c r="F3771" s="3">
        <v>0</v>
      </c>
      <c r="G3771" s="3">
        <v>0</v>
      </c>
      <c r="H3771" s="3">
        <v>62928.639999999999</v>
      </c>
      <c r="I3771" s="3">
        <v>28606.38</v>
      </c>
      <c r="J3771" s="3">
        <v>1149.5999999999999</v>
      </c>
      <c r="K3771" s="3">
        <v>1762.11</v>
      </c>
      <c r="L3771" s="3">
        <v>0</v>
      </c>
      <c r="M3771" s="3"/>
      <c r="N3771" s="3">
        <v>-8876.11</v>
      </c>
      <c r="O3771" s="3">
        <v>0.38</v>
      </c>
      <c r="P3771" s="3">
        <v>85571</v>
      </c>
      <c r="Q3771" s="1">
        <v>45108</v>
      </c>
      <c r="R3771" t="s">
        <v>2299</v>
      </c>
    </row>
    <row r="3772" spans="1:18" x14ac:dyDescent="0.25">
      <c r="A3772" t="s">
        <v>135</v>
      </c>
      <c r="B3772" t="s">
        <v>109</v>
      </c>
      <c r="C3772" s="3">
        <v>96746</v>
      </c>
      <c r="D3772" s="3">
        <v>96746</v>
      </c>
      <c r="E3772" s="3">
        <v>0</v>
      </c>
      <c r="F3772" s="3">
        <v>0</v>
      </c>
      <c r="G3772" s="3">
        <v>0</v>
      </c>
      <c r="H3772" s="3">
        <v>62928.639999999999</v>
      </c>
      <c r="I3772" s="3">
        <v>25684.22</v>
      </c>
      <c r="J3772" s="3">
        <v>1149.5999999999999</v>
      </c>
      <c r="K3772" s="3">
        <v>1582.07</v>
      </c>
      <c r="L3772" s="3">
        <v>0</v>
      </c>
      <c r="M3772" s="3"/>
      <c r="N3772" s="3">
        <v>-8591.99</v>
      </c>
      <c r="O3772" s="3">
        <v>0.46</v>
      </c>
      <c r="P3772" s="3">
        <v>82753</v>
      </c>
      <c r="Q3772" s="1">
        <v>45108</v>
      </c>
      <c r="R3772" t="s">
        <v>2293</v>
      </c>
    </row>
    <row r="3773" spans="1:18" x14ac:dyDescent="0.25">
      <c r="A3773" t="s">
        <v>136</v>
      </c>
      <c r="B3773" t="s">
        <v>1077</v>
      </c>
      <c r="C3773" s="3">
        <v>109156</v>
      </c>
      <c r="D3773" s="3">
        <v>109156</v>
      </c>
      <c r="E3773" s="3">
        <v>0</v>
      </c>
      <c r="F3773" s="3">
        <v>0</v>
      </c>
      <c r="G3773" s="3">
        <v>0</v>
      </c>
      <c r="H3773" s="3">
        <v>62928.639999999999</v>
      </c>
      <c r="I3773" s="3">
        <v>36834.550000000003</v>
      </c>
      <c r="J3773" s="3">
        <v>1032</v>
      </c>
      <c r="K3773" s="3">
        <v>2269.12</v>
      </c>
      <c r="L3773" s="3">
        <v>0</v>
      </c>
      <c r="M3773" s="3"/>
      <c r="N3773" s="3">
        <v>-9678.24</v>
      </c>
      <c r="O3773" s="3">
        <v>0.93</v>
      </c>
      <c r="P3773" s="3">
        <v>93387</v>
      </c>
      <c r="Q3773" s="1">
        <v>45108</v>
      </c>
      <c r="R3773" t="s">
        <v>137</v>
      </c>
    </row>
    <row r="3774" spans="1:18" x14ac:dyDescent="0.25">
      <c r="A3774" t="s">
        <v>138</v>
      </c>
      <c r="B3774" t="s">
        <v>139</v>
      </c>
      <c r="C3774" s="3">
        <v>87765</v>
      </c>
      <c r="D3774" s="3">
        <v>87765</v>
      </c>
      <c r="E3774" s="3">
        <v>0</v>
      </c>
      <c r="F3774" s="3">
        <v>0</v>
      </c>
      <c r="G3774" s="3">
        <v>0</v>
      </c>
      <c r="H3774" s="3">
        <v>62928.639999999999</v>
      </c>
      <c r="I3774" s="3">
        <v>18696.03</v>
      </c>
      <c r="J3774" s="3">
        <v>0</v>
      </c>
      <c r="K3774" s="3">
        <v>1151.6300000000001</v>
      </c>
      <c r="L3774" s="3">
        <v>0</v>
      </c>
      <c r="M3774" s="3"/>
      <c r="N3774" s="3">
        <v>-7911.36</v>
      </c>
      <c r="O3774" s="3">
        <v>0.06</v>
      </c>
      <c r="P3774" s="3">
        <v>74865</v>
      </c>
      <c r="Q3774" s="1">
        <v>45108</v>
      </c>
      <c r="R3774" t="s">
        <v>2300</v>
      </c>
    </row>
    <row r="3775" spans="1:18" x14ac:dyDescent="0.25">
      <c r="A3775" t="s">
        <v>1522</v>
      </c>
      <c r="B3775" t="s">
        <v>141</v>
      </c>
      <c r="C3775" s="3">
        <v>89713</v>
      </c>
      <c r="D3775" s="3">
        <v>89713</v>
      </c>
      <c r="E3775" s="3">
        <v>0</v>
      </c>
      <c r="F3775" s="3">
        <v>0</v>
      </c>
      <c r="G3775" s="3">
        <v>0</v>
      </c>
      <c r="H3775" s="3">
        <v>62928.639999999999</v>
      </c>
      <c r="I3775" s="3">
        <v>20637.73</v>
      </c>
      <c r="J3775" s="3">
        <v>830.4</v>
      </c>
      <c r="K3775" s="3">
        <v>1270.97</v>
      </c>
      <c r="L3775" s="3">
        <v>0</v>
      </c>
      <c r="M3775" s="3"/>
      <c r="N3775" s="3">
        <v>-8099.56</v>
      </c>
      <c r="O3775" s="3">
        <v>0.82</v>
      </c>
      <c r="P3775" s="3">
        <v>77569</v>
      </c>
      <c r="Q3775" s="1">
        <v>45108</v>
      </c>
      <c r="R3775" t="s">
        <v>2301</v>
      </c>
    </row>
    <row r="3776" spans="1:18" x14ac:dyDescent="0.25">
      <c r="A3776" t="s">
        <v>142</v>
      </c>
      <c r="B3776" t="s">
        <v>1249</v>
      </c>
      <c r="C3776" s="3">
        <v>4754260</v>
      </c>
      <c r="D3776" s="3">
        <v>0</v>
      </c>
      <c r="E3776" s="3">
        <v>2702833.26</v>
      </c>
      <c r="F3776" s="3" t="s">
        <v>72</v>
      </c>
      <c r="G3776" s="3">
        <v>0</v>
      </c>
      <c r="H3776" s="3">
        <v>62928.639999999999</v>
      </c>
      <c r="I3776" s="3">
        <v>41073.599999999999</v>
      </c>
      <c r="J3776" s="3">
        <v>163.19999999999999</v>
      </c>
      <c r="K3776" s="3">
        <v>2530.2199999999998</v>
      </c>
      <c r="L3776" s="3">
        <v>0</v>
      </c>
      <c r="M3776" s="3"/>
      <c r="N3776" s="3">
        <v>0</v>
      </c>
      <c r="O3776" s="3">
        <v>0.85</v>
      </c>
      <c r="P3776" s="3">
        <v>5225839</v>
      </c>
      <c r="Q3776" s="1">
        <v>45108</v>
      </c>
      <c r="R3776" t="s">
        <v>2302</v>
      </c>
    </row>
    <row r="3777" spans="1:18" x14ac:dyDescent="0.25">
      <c r="A3777" t="s">
        <v>144</v>
      </c>
      <c r="B3777" t="s">
        <v>2750</v>
      </c>
      <c r="C3777" s="3">
        <v>115817</v>
      </c>
      <c r="D3777" s="3">
        <v>115817</v>
      </c>
      <c r="E3777" s="3">
        <v>0</v>
      </c>
      <c r="F3777" s="3">
        <v>0</v>
      </c>
      <c r="G3777" s="3">
        <v>0</v>
      </c>
      <c r="H3777" s="3">
        <v>62928.639999999999</v>
      </c>
      <c r="I3777" s="3">
        <v>36757.65</v>
      </c>
      <c r="J3777" s="3">
        <v>146.4</v>
      </c>
      <c r="K3777" s="3">
        <v>2263.9499999999998</v>
      </c>
      <c r="L3777" s="3">
        <v>0</v>
      </c>
      <c r="M3777" s="3"/>
      <c r="N3777" s="3">
        <v>-9670.02</v>
      </c>
      <c r="O3777" s="3">
        <v>0.38</v>
      </c>
      <c r="P3777" s="3">
        <v>92427</v>
      </c>
      <c r="Q3777" s="1">
        <v>45108</v>
      </c>
      <c r="R3777" t="s">
        <v>145</v>
      </c>
    </row>
    <row r="3778" spans="1:18" x14ac:dyDescent="0.25">
      <c r="A3778" t="s">
        <v>146</v>
      </c>
      <c r="B3778" t="s">
        <v>2751</v>
      </c>
      <c r="C3778" s="3">
        <v>81438</v>
      </c>
      <c r="D3778" s="3">
        <v>82253</v>
      </c>
      <c r="E3778" s="3">
        <v>0</v>
      </c>
      <c r="F3778" s="3">
        <v>10994.04</v>
      </c>
      <c r="G3778" s="3">
        <v>815</v>
      </c>
      <c r="H3778" s="3">
        <v>62928.639999999999</v>
      </c>
      <c r="I3778" s="3">
        <v>13341.95</v>
      </c>
      <c r="J3778" s="3">
        <v>537.6</v>
      </c>
      <c r="K3778" s="3">
        <v>821.91</v>
      </c>
      <c r="L3778" s="3">
        <v>0</v>
      </c>
      <c r="M3778" s="3"/>
      <c r="N3778" s="3">
        <v>0</v>
      </c>
      <c r="O3778" s="3">
        <v>0.86</v>
      </c>
      <c r="P3778" s="3">
        <v>87810</v>
      </c>
      <c r="Q3778" s="1">
        <v>45108</v>
      </c>
      <c r="R3778" t="s">
        <v>1332</v>
      </c>
    </row>
    <row r="3779" spans="1:18" x14ac:dyDescent="0.25">
      <c r="A3779" t="s">
        <v>148</v>
      </c>
      <c r="B3779" t="s">
        <v>149</v>
      </c>
      <c r="C3779" s="3">
        <v>90543</v>
      </c>
      <c r="D3779" s="3">
        <v>90543</v>
      </c>
      <c r="E3779" s="3">
        <v>0</v>
      </c>
      <c r="F3779" s="3">
        <v>867</v>
      </c>
      <c r="G3779" s="3">
        <v>0</v>
      </c>
      <c r="H3779" s="3">
        <v>62928.639999999999</v>
      </c>
      <c r="I3779" s="3">
        <v>12899.78</v>
      </c>
      <c r="J3779" s="3">
        <v>519.6</v>
      </c>
      <c r="K3779" s="3">
        <v>794.66</v>
      </c>
      <c r="L3779" s="3">
        <v>0</v>
      </c>
      <c r="M3779" s="3"/>
      <c r="N3779" s="3">
        <v>0</v>
      </c>
      <c r="O3779" s="3">
        <v>0.32</v>
      </c>
      <c r="P3779" s="3">
        <v>78010</v>
      </c>
      <c r="Q3779" s="1">
        <v>45108</v>
      </c>
      <c r="R3779" t="s">
        <v>149</v>
      </c>
    </row>
    <row r="3780" spans="1:18" x14ac:dyDescent="0.25">
      <c r="A3780" t="s">
        <v>150</v>
      </c>
      <c r="B3780" t="s">
        <v>2752</v>
      </c>
      <c r="C3780" s="3">
        <v>92518</v>
      </c>
      <c r="D3780" s="3">
        <v>93444</v>
      </c>
      <c r="E3780" s="3">
        <v>0</v>
      </c>
      <c r="F3780" s="3">
        <v>926</v>
      </c>
      <c r="G3780" s="3">
        <v>926</v>
      </c>
      <c r="H3780" s="3">
        <v>62928.639999999999</v>
      </c>
      <c r="I3780" s="3">
        <v>22137.26</v>
      </c>
      <c r="J3780" s="3">
        <v>890.4</v>
      </c>
      <c r="K3780" s="3">
        <v>1363.75</v>
      </c>
      <c r="L3780" s="3">
        <v>0</v>
      </c>
      <c r="M3780" s="3"/>
      <c r="N3780" s="3">
        <v>-8246.65</v>
      </c>
      <c r="O3780" s="3">
        <v>0.6</v>
      </c>
      <c r="P3780" s="3">
        <v>79074</v>
      </c>
      <c r="Q3780" s="1">
        <v>45108</v>
      </c>
      <c r="R3780" t="s">
        <v>1250</v>
      </c>
    </row>
    <row r="3781" spans="1:18" x14ac:dyDescent="0.25">
      <c r="A3781" t="s">
        <v>1524</v>
      </c>
      <c r="B3781" t="s">
        <v>83</v>
      </c>
      <c r="C3781" s="3">
        <v>89950</v>
      </c>
      <c r="D3781" s="3">
        <v>89950</v>
      </c>
      <c r="E3781" s="3">
        <v>0</v>
      </c>
      <c r="F3781" s="3">
        <v>828</v>
      </c>
      <c r="G3781" s="3">
        <v>0</v>
      </c>
      <c r="H3781" s="3">
        <v>62928.639999999999</v>
      </c>
      <c r="I3781" s="3">
        <v>10881.19</v>
      </c>
      <c r="J3781" s="3">
        <v>0</v>
      </c>
      <c r="K3781" s="3">
        <v>587.72</v>
      </c>
      <c r="L3781" s="3">
        <v>0</v>
      </c>
      <c r="M3781" s="3"/>
      <c r="N3781" s="3">
        <v>0</v>
      </c>
      <c r="O3781" s="3">
        <v>0.45</v>
      </c>
      <c r="P3781" s="3">
        <v>75226</v>
      </c>
      <c r="Q3781" s="1">
        <v>45108</v>
      </c>
      <c r="R3781" t="s">
        <v>83</v>
      </c>
    </row>
    <row r="3782" spans="1:18" x14ac:dyDescent="0.25">
      <c r="A3782" t="s">
        <v>153</v>
      </c>
      <c r="B3782" t="s">
        <v>83</v>
      </c>
      <c r="C3782" s="3">
        <v>126554</v>
      </c>
      <c r="D3782" s="3">
        <v>126554</v>
      </c>
      <c r="E3782" s="3">
        <v>0</v>
      </c>
      <c r="F3782" s="3">
        <v>1154</v>
      </c>
      <c r="G3782" s="3">
        <v>0</v>
      </c>
      <c r="H3782" s="3">
        <v>62928.639999999999</v>
      </c>
      <c r="I3782" s="3">
        <v>38286.019999999997</v>
      </c>
      <c r="J3782" s="3">
        <v>0</v>
      </c>
      <c r="K3782" s="3">
        <v>2358.11</v>
      </c>
      <c r="L3782" s="3">
        <v>0</v>
      </c>
      <c r="M3782" s="3"/>
      <c r="N3782" s="3">
        <v>0</v>
      </c>
      <c r="O3782" s="3">
        <v>0.23</v>
      </c>
      <c r="P3782" s="3">
        <v>104727</v>
      </c>
      <c r="Q3782" s="1">
        <v>45108</v>
      </c>
      <c r="R3782" t="s">
        <v>83</v>
      </c>
    </row>
    <row r="3783" spans="1:18" x14ac:dyDescent="0.25">
      <c r="A3783" t="s">
        <v>154</v>
      </c>
      <c r="B3783" t="s">
        <v>2752</v>
      </c>
      <c r="C3783" s="3">
        <v>99475</v>
      </c>
      <c r="D3783" s="3">
        <v>100470</v>
      </c>
      <c r="E3783" s="3">
        <v>0</v>
      </c>
      <c r="F3783" s="3">
        <v>995</v>
      </c>
      <c r="G3783" s="3">
        <v>995</v>
      </c>
      <c r="H3783" s="3">
        <v>62928.639999999999</v>
      </c>
      <c r="I3783" s="3">
        <v>22137.26</v>
      </c>
      <c r="J3783" s="3">
        <v>902.4</v>
      </c>
      <c r="K3783" s="3">
        <v>1363.75</v>
      </c>
      <c r="L3783" s="3">
        <v>0</v>
      </c>
      <c r="M3783" s="3"/>
      <c r="N3783" s="3">
        <v>-8246.65</v>
      </c>
      <c r="O3783" s="3">
        <v>0.6</v>
      </c>
      <c r="P3783" s="3">
        <v>79086</v>
      </c>
      <c r="Q3783" s="1">
        <v>45108</v>
      </c>
      <c r="R3783" t="s">
        <v>1250</v>
      </c>
    </row>
    <row r="3784" spans="1:18" x14ac:dyDescent="0.25">
      <c r="A3784" t="s">
        <v>155</v>
      </c>
      <c r="B3784" t="s">
        <v>1081</v>
      </c>
      <c r="C3784" s="3">
        <v>124741</v>
      </c>
      <c r="D3784" s="3">
        <v>124741</v>
      </c>
      <c r="E3784" s="3">
        <v>0</v>
      </c>
      <c r="F3784" s="3">
        <v>1200</v>
      </c>
      <c r="G3784" s="3">
        <v>0</v>
      </c>
      <c r="H3784" s="3">
        <v>62928.639999999999</v>
      </c>
      <c r="I3784" s="3">
        <v>22348.73</v>
      </c>
      <c r="J3784" s="3">
        <v>0</v>
      </c>
      <c r="K3784" s="3">
        <v>1376.86</v>
      </c>
      <c r="L3784" s="3">
        <v>0</v>
      </c>
      <c r="M3784" s="3"/>
      <c r="N3784" s="3">
        <v>0</v>
      </c>
      <c r="O3784" s="3">
        <v>0.77</v>
      </c>
      <c r="P3784" s="3">
        <v>87855</v>
      </c>
      <c r="Q3784" s="1">
        <v>45108</v>
      </c>
      <c r="R3784" t="s">
        <v>149</v>
      </c>
    </row>
    <row r="3785" spans="1:18" x14ac:dyDescent="0.25">
      <c r="A3785" t="s">
        <v>156</v>
      </c>
      <c r="B3785" t="s">
        <v>1075</v>
      </c>
      <c r="C3785" s="3">
        <v>122229</v>
      </c>
      <c r="D3785" s="3">
        <v>0</v>
      </c>
      <c r="E3785" s="3">
        <v>105770.4</v>
      </c>
      <c r="F3785" s="3">
        <v>30737.599999999999</v>
      </c>
      <c r="G3785" s="3">
        <v>0</v>
      </c>
      <c r="H3785" s="3">
        <v>62928.639999999999</v>
      </c>
      <c r="I3785" s="3">
        <v>28500.639999999999</v>
      </c>
      <c r="J3785" s="3">
        <v>1146</v>
      </c>
      <c r="K3785" s="3">
        <v>1755.22</v>
      </c>
      <c r="L3785" s="3">
        <v>0</v>
      </c>
      <c r="M3785" s="3"/>
      <c r="N3785" s="3">
        <v>0</v>
      </c>
      <c r="O3785" s="3">
        <v>0.5</v>
      </c>
      <c r="P3785" s="3">
        <v>230839</v>
      </c>
      <c r="Q3785" s="1">
        <v>45108</v>
      </c>
      <c r="R3785" t="s">
        <v>126</v>
      </c>
    </row>
    <row r="3786" spans="1:18" x14ac:dyDescent="0.25">
      <c r="A3786" t="s">
        <v>157</v>
      </c>
      <c r="B3786" t="s">
        <v>1251</v>
      </c>
      <c r="C3786" s="3">
        <v>5169353</v>
      </c>
      <c r="D3786" s="3">
        <v>0</v>
      </c>
      <c r="E3786" s="3">
        <v>2882211.31</v>
      </c>
      <c r="F3786" s="3" t="s">
        <v>72</v>
      </c>
      <c r="G3786" s="3">
        <v>0</v>
      </c>
      <c r="H3786" s="3">
        <v>62928.639999999999</v>
      </c>
      <c r="I3786" s="3">
        <v>28913.97</v>
      </c>
      <c r="J3786" s="3">
        <v>1161.5999999999999</v>
      </c>
      <c r="K3786" s="3">
        <v>1780.74</v>
      </c>
      <c r="L3786" s="3">
        <v>0</v>
      </c>
      <c r="M3786" s="3"/>
      <c r="N3786" s="3">
        <v>0</v>
      </c>
      <c r="O3786" s="3">
        <v>0.52</v>
      </c>
      <c r="P3786" s="3">
        <v>5653237</v>
      </c>
      <c r="Q3786" s="1">
        <v>45108</v>
      </c>
      <c r="R3786" t="s">
        <v>2305</v>
      </c>
    </row>
    <row r="3787" spans="1:18" x14ac:dyDescent="0.25">
      <c r="A3787" t="s">
        <v>159</v>
      </c>
      <c r="B3787" t="s">
        <v>160</v>
      </c>
      <c r="C3787" s="3">
        <v>92407</v>
      </c>
      <c r="D3787" s="3">
        <v>92407</v>
      </c>
      <c r="E3787" s="3">
        <v>0</v>
      </c>
      <c r="F3787" s="3">
        <v>0</v>
      </c>
      <c r="G3787" s="3">
        <v>0</v>
      </c>
      <c r="H3787" s="3">
        <v>62928.639999999999</v>
      </c>
      <c r="I3787" s="3">
        <v>22041.14</v>
      </c>
      <c r="J3787" s="3">
        <v>886.8</v>
      </c>
      <c r="K3787" s="3">
        <v>1357.89</v>
      </c>
      <c r="L3787" s="3">
        <v>0</v>
      </c>
      <c r="M3787" s="3"/>
      <c r="N3787" s="3">
        <v>-8237.51</v>
      </c>
      <c r="O3787" s="3">
        <v>0.04</v>
      </c>
      <c r="P3787" s="3">
        <v>78977</v>
      </c>
      <c r="Q3787" s="1">
        <v>45108</v>
      </c>
      <c r="R3787" t="s">
        <v>2306</v>
      </c>
    </row>
    <row r="3788" spans="1:18" x14ac:dyDescent="0.25">
      <c r="A3788" t="s">
        <v>161</v>
      </c>
      <c r="B3788" t="s">
        <v>1083</v>
      </c>
      <c r="C3788" s="3">
        <v>97917</v>
      </c>
      <c r="D3788" s="3">
        <v>0</v>
      </c>
      <c r="E3788" s="3">
        <v>97917</v>
      </c>
      <c r="F3788" s="3">
        <v>13218.8</v>
      </c>
      <c r="G3788" s="3">
        <v>0</v>
      </c>
      <c r="H3788" s="3">
        <v>62928.639999999999</v>
      </c>
      <c r="I3788" s="3">
        <v>22098.81</v>
      </c>
      <c r="J3788" s="3">
        <v>889.2</v>
      </c>
      <c r="K3788" s="3">
        <v>1361.34</v>
      </c>
      <c r="L3788" s="3">
        <v>0</v>
      </c>
      <c r="M3788" s="3"/>
      <c r="N3788" s="3">
        <v>0</v>
      </c>
      <c r="O3788" s="3">
        <v>0.21</v>
      </c>
      <c r="P3788" s="3">
        <v>198414</v>
      </c>
      <c r="Q3788" s="1">
        <v>45108</v>
      </c>
      <c r="R3788" t="s">
        <v>2307</v>
      </c>
    </row>
    <row r="3789" spans="1:18" x14ac:dyDescent="0.25">
      <c r="A3789" t="s">
        <v>163</v>
      </c>
      <c r="B3789" t="s">
        <v>2023</v>
      </c>
      <c r="C3789" s="3">
        <v>98648</v>
      </c>
      <c r="D3789" s="3">
        <v>99625</v>
      </c>
      <c r="E3789" s="3">
        <v>0</v>
      </c>
      <c r="F3789" s="3">
        <v>977</v>
      </c>
      <c r="G3789" s="3">
        <v>977</v>
      </c>
      <c r="H3789" s="3">
        <v>62928.639999999999</v>
      </c>
      <c r="I3789" s="3">
        <v>22694.78</v>
      </c>
      <c r="J3789" s="3">
        <v>913.2</v>
      </c>
      <c r="K3789" s="3">
        <v>1397.9</v>
      </c>
      <c r="L3789" s="3">
        <v>0</v>
      </c>
      <c r="M3789" s="3"/>
      <c r="N3789" s="3">
        <v>-8300.5499999999993</v>
      </c>
      <c r="O3789" s="3">
        <v>0.03</v>
      </c>
      <c r="P3789" s="3">
        <v>79634</v>
      </c>
      <c r="Q3789" s="1">
        <v>45108</v>
      </c>
      <c r="R3789" t="s">
        <v>2308</v>
      </c>
    </row>
    <row r="3790" spans="1:18" x14ac:dyDescent="0.25">
      <c r="A3790" t="s">
        <v>165</v>
      </c>
      <c r="B3790" t="s">
        <v>81</v>
      </c>
      <c r="C3790" s="3">
        <v>91345</v>
      </c>
      <c r="D3790" s="3">
        <v>91345</v>
      </c>
      <c r="E3790" s="3">
        <v>0</v>
      </c>
      <c r="F3790" s="3">
        <v>0</v>
      </c>
      <c r="G3790" s="3">
        <v>0</v>
      </c>
      <c r="H3790" s="3">
        <v>62928.639999999999</v>
      </c>
      <c r="I3790" s="3">
        <v>21127.96</v>
      </c>
      <c r="J3790" s="3">
        <v>849.6</v>
      </c>
      <c r="K3790" s="3">
        <v>1301.32</v>
      </c>
      <c r="L3790" s="3">
        <v>0</v>
      </c>
      <c r="M3790" s="3"/>
      <c r="N3790" s="3">
        <v>0</v>
      </c>
      <c r="O3790" s="3">
        <v>0.48</v>
      </c>
      <c r="P3790" s="3">
        <v>86208</v>
      </c>
      <c r="Q3790" s="1">
        <v>45108</v>
      </c>
      <c r="R3790" t="s">
        <v>2287</v>
      </c>
    </row>
    <row r="3791" spans="1:18" x14ac:dyDescent="0.25">
      <c r="A3791" t="s">
        <v>166</v>
      </c>
      <c r="B3791" t="s">
        <v>167</v>
      </c>
      <c r="C3791" s="3">
        <v>94832</v>
      </c>
      <c r="D3791" s="3">
        <v>94832</v>
      </c>
      <c r="E3791" s="3">
        <v>0</v>
      </c>
      <c r="F3791" s="3">
        <v>0</v>
      </c>
      <c r="G3791" s="3">
        <v>0</v>
      </c>
      <c r="H3791" s="3">
        <v>62928.639999999999</v>
      </c>
      <c r="I3791" s="3">
        <v>24127.02</v>
      </c>
      <c r="J3791" s="3">
        <v>970.8</v>
      </c>
      <c r="K3791" s="3">
        <v>1486.19</v>
      </c>
      <c r="L3791" s="3">
        <v>0</v>
      </c>
      <c r="M3791" s="3"/>
      <c r="N3791" s="3">
        <v>-8440.33</v>
      </c>
      <c r="O3791" s="3">
        <v>0.68</v>
      </c>
      <c r="P3791" s="3">
        <v>81073</v>
      </c>
      <c r="Q3791" s="1">
        <v>45108</v>
      </c>
      <c r="R3791" t="s">
        <v>2309</v>
      </c>
    </row>
    <row r="3792" spans="1:18" x14ac:dyDescent="0.25">
      <c r="A3792" t="s">
        <v>168</v>
      </c>
      <c r="B3792" t="s">
        <v>33</v>
      </c>
      <c r="C3792" s="3">
        <v>246957</v>
      </c>
      <c r="D3792" s="3">
        <v>0</v>
      </c>
      <c r="E3792" s="3">
        <v>226061.01</v>
      </c>
      <c r="F3792" s="3">
        <v>51414.23</v>
      </c>
      <c r="G3792" s="3">
        <v>0</v>
      </c>
      <c r="H3792" s="3">
        <v>62928.639999999999</v>
      </c>
      <c r="I3792" s="3">
        <v>23540.66</v>
      </c>
      <c r="J3792" s="3">
        <v>946.8</v>
      </c>
      <c r="K3792" s="3">
        <v>1449.98</v>
      </c>
      <c r="L3792" s="3">
        <v>0</v>
      </c>
      <c r="M3792" s="3"/>
      <c r="N3792" s="3">
        <v>0</v>
      </c>
      <c r="O3792" s="3">
        <v>0.68</v>
      </c>
      <c r="P3792" s="3">
        <v>366342</v>
      </c>
      <c r="Q3792" s="1">
        <v>45108</v>
      </c>
      <c r="R3792" t="s">
        <v>33</v>
      </c>
    </row>
    <row r="3793" spans="1:18" x14ac:dyDescent="0.25">
      <c r="A3793" t="s">
        <v>169</v>
      </c>
      <c r="B3793" t="s">
        <v>1177</v>
      </c>
      <c r="C3793" s="3">
        <v>86081</v>
      </c>
      <c r="D3793" s="3">
        <v>86942</v>
      </c>
      <c r="E3793" s="3">
        <v>0</v>
      </c>
      <c r="F3793" s="3">
        <v>11620.81</v>
      </c>
      <c r="G3793" s="3">
        <v>861</v>
      </c>
      <c r="H3793" s="3">
        <v>62928.639999999999</v>
      </c>
      <c r="I3793" s="3">
        <v>16600.54</v>
      </c>
      <c r="J3793" s="3">
        <v>667.2</v>
      </c>
      <c r="K3793" s="3">
        <v>1022.64</v>
      </c>
      <c r="L3793" s="3">
        <v>0</v>
      </c>
      <c r="M3793" s="3"/>
      <c r="N3793" s="3">
        <v>0</v>
      </c>
      <c r="O3793" s="3">
        <v>0.17</v>
      </c>
      <c r="P3793" s="3">
        <v>91979</v>
      </c>
      <c r="Q3793" s="1">
        <v>45108</v>
      </c>
      <c r="R3793" t="s">
        <v>170</v>
      </c>
    </row>
    <row r="3794" spans="1:18" x14ac:dyDescent="0.25">
      <c r="A3794" t="s">
        <v>171</v>
      </c>
      <c r="B3794" t="s">
        <v>1253</v>
      </c>
      <c r="C3794" s="3">
        <v>93881</v>
      </c>
      <c r="D3794" s="3">
        <v>0</v>
      </c>
      <c r="E3794" s="3">
        <v>92868</v>
      </c>
      <c r="F3794" s="3">
        <v>13550.18</v>
      </c>
      <c r="G3794" s="3">
        <v>0</v>
      </c>
      <c r="H3794" s="3">
        <v>62928.639999999999</v>
      </c>
      <c r="I3794" s="3">
        <v>17984.72</v>
      </c>
      <c r="J3794" s="3">
        <v>723.6</v>
      </c>
      <c r="K3794" s="3">
        <v>1107.49</v>
      </c>
      <c r="L3794" s="3">
        <v>0</v>
      </c>
      <c r="M3794" s="3"/>
      <c r="N3794" s="3">
        <v>0</v>
      </c>
      <c r="O3794" s="3">
        <v>0.37</v>
      </c>
      <c r="P3794" s="3">
        <v>189163</v>
      </c>
      <c r="Q3794" s="1">
        <v>45108</v>
      </c>
      <c r="R3794" t="s">
        <v>2573</v>
      </c>
    </row>
    <row r="3795" spans="1:18" x14ac:dyDescent="0.25">
      <c r="A3795" t="s">
        <v>173</v>
      </c>
      <c r="B3795" t="s">
        <v>1254</v>
      </c>
      <c r="C3795" s="3">
        <v>4117253</v>
      </c>
      <c r="D3795" s="3">
        <v>0</v>
      </c>
      <c r="E3795" s="3">
        <v>2312290.5699999998</v>
      </c>
      <c r="F3795" s="3" t="s">
        <v>72</v>
      </c>
      <c r="G3795" s="3">
        <v>0</v>
      </c>
      <c r="H3795" s="3">
        <v>62928.639999999999</v>
      </c>
      <c r="I3795" s="3">
        <v>17917.43</v>
      </c>
      <c r="J3795" s="3">
        <v>721.2</v>
      </c>
      <c r="K3795" s="3">
        <v>1103.3499999999999</v>
      </c>
      <c r="L3795" s="3">
        <v>0</v>
      </c>
      <c r="M3795" s="3"/>
      <c r="N3795" s="3">
        <v>0</v>
      </c>
      <c r="O3795" s="3">
        <v>0.15</v>
      </c>
      <c r="P3795" s="3">
        <v>4512083</v>
      </c>
      <c r="Q3795" s="1">
        <v>45108</v>
      </c>
      <c r="R3795" t="s">
        <v>2310</v>
      </c>
    </row>
    <row r="3796" spans="1:18" x14ac:dyDescent="0.25">
      <c r="A3796" t="s">
        <v>175</v>
      </c>
      <c r="B3796" t="s">
        <v>1348</v>
      </c>
      <c r="C3796" s="3">
        <v>94803</v>
      </c>
      <c r="D3796" s="3">
        <v>94803</v>
      </c>
      <c r="E3796" s="3">
        <v>0</v>
      </c>
      <c r="F3796" s="3">
        <v>0</v>
      </c>
      <c r="G3796" s="3">
        <v>0</v>
      </c>
      <c r="H3796" s="3">
        <v>62928.639999999999</v>
      </c>
      <c r="I3796" s="3">
        <v>19561.150000000001</v>
      </c>
      <c r="J3796" s="3">
        <v>787.2</v>
      </c>
      <c r="K3796" s="3">
        <v>1204.75</v>
      </c>
      <c r="L3796" s="3">
        <v>0</v>
      </c>
      <c r="M3796" s="3"/>
      <c r="N3796" s="3">
        <v>-7995.41</v>
      </c>
      <c r="O3796" s="3">
        <v>0.67</v>
      </c>
      <c r="P3796" s="3">
        <v>76487</v>
      </c>
      <c r="Q3796" s="1">
        <v>45108</v>
      </c>
      <c r="R3796" t="s">
        <v>2311</v>
      </c>
    </row>
    <row r="3797" spans="1:18" x14ac:dyDescent="0.25">
      <c r="A3797" t="s">
        <v>177</v>
      </c>
      <c r="B3797" t="s">
        <v>1255</v>
      </c>
      <c r="C3797" s="3">
        <v>2157306</v>
      </c>
      <c r="D3797" s="3">
        <v>0</v>
      </c>
      <c r="E3797" s="3">
        <v>1321312.32</v>
      </c>
      <c r="F3797" s="3" t="s">
        <v>72</v>
      </c>
      <c r="G3797" s="3">
        <v>0</v>
      </c>
      <c r="H3797" s="3">
        <v>62928.639999999999</v>
      </c>
      <c r="I3797" s="3">
        <v>19561.150000000001</v>
      </c>
      <c r="J3797" s="3">
        <v>787.2</v>
      </c>
      <c r="K3797" s="3">
        <v>1204.75</v>
      </c>
      <c r="L3797" s="3">
        <v>0</v>
      </c>
      <c r="M3797" s="3"/>
      <c r="N3797" s="3">
        <v>0</v>
      </c>
      <c r="O3797" s="3">
        <v>0.1</v>
      </c>
      <c r="P3797" s="3">
        <v>2420165</v>
      </c>
      <c r="Q3797" s="1">
        <v>45108</v>
      </c>
      <c r="R3797" t="s">
        <v>2312</v>
      </c>
    </row>
    <row r="3798" spans="1:18" x14ac:dyDescent="0.25">
      <c r="A3798" t="s">
        <v>179</v>
      </c>
      <c r="B3798" t="s">
        <v>180</v>
      </c>
      <c r="C3798" s="3">
        <v>93577</v>
      </c>
      <c r="D3798" s="3">
        <v>93577</v>
      </c>
      <c r="E3798" s="3">
        <v>0</v>
      </c>
      <c r="F3798" s="3">
        <v>0</v>
      </c>
      <c r="G3798" s="3">
        <v>0</v>
      </c>
      <c r="H3798" s="3">
        <v>62928.639999999999</v>
      </c>
      <c r="I3798" s="3">
        <v>18561.46</v>
      </c>
      <c r="J3798" s="3">
        <v>747.6</v>
      </c>
      <c r="K3798" s="3">
        <v>1143.3599999999999</v>
      </c>
      <c r="L3798" s="3">
        <v>0</v>
      </c>
      <c r="M3798" s="3"/>
      <c r="N3798" s="3">
        <v>-7898.57</v>
      </c>
      <c r="O3798" s="3">
        <v>0.51</v>
      </c>
      <c r="P3798" s="3">
        <v>75483</v>
      </c>
      <c r="Q3798" s="1">
        <v>45108</v>
      </c>
      <c r="R3798" t="s">
        <v>180</v>
      </c>
    </row>
    <row r="3799" spans="1:18" x14ac:dyDescent="0.25">
      <c r="A3799" t="s">
        <v>181</v>
      </c>
      <c r="B3799" t="s">
        <v>2026</v>
      </c>
      <c r="C3799" s="3">
        <v>86505</v>
      </c>
      <c r="D3799" s="3">
        <v>88000</v>
      </c>
      <c r="E3799" s="3">
        <v>0</v>
      </c>
      <c r="F3799" s="3">
        <v>866</v>
      </c>
      <c r="G3799" s="3">
        <v>1495</v>
      </c>
      <c r="H3799" s="3">
        <v>62928.639999999999</v>
      </c>
      <c r="I3799" s="3">
        <v>16965.810000000001</v>
      </c>
      <c r="J3799" s="3">
        <v>681.6</v>
      </c>
      <c r="K3799" s="3">
        <v>1045.06</v>
      </c>
      <c r="L3799" s="3">
        <v>0</v>
      </c>
      <c r="M3799" s="3"/>
      <c r="N3799" s="3">
        <v>-7743.26</v>
      </c>
      <c r="O3799" s="3">
        <v>0.15</v>
      </c>
      <c r="P3799" s="3">
        <v>73249</v>
      </c>
      <c r="Q3799" s="1">
        <v>45108</v>
      </c>
      <c r="R3799" t="s">
        <v>182</v>
      </c>
    </row>
    <row r="3800" spans="1:18" x14ac:dyDescent="0.25">
      <c r="A3800" t="s">
        <v>183</v>
      </c>
      <c r="B3800" t="s">
        <v>1350</v>
      </c>
      <c r="C3800" s="3">
        <v>86294</v>
      </c>
      <c r="D3800" s="3">
        <v>87157</v>
      </c>
      <c r="E3800" s="3">
        <v>0</v>
      </c>
      <c r="F3800" s="3">
        <v>863</v>
      </c>
      <c r="G3800" s="3">
        <v>863</v>
      </c>
      <c r="H3800" s="3">
        <v>62928.639999999999</v>
      </c>
      <c r="I3800" s="3">
        <v>16783.18</v>
      </c>
      <c r="J3800" s="3">
        <v>675.6</v>
      </c>
      <c r="K3800" s="3">
        <v>1034.02</v>
      </c>
      <c r="L3800" s="3">
        <v>0</v>
      </c>
      <c r="M3800" s="3"/>
      <c r="N3800" s="3">
        <v>-7724.99</v>
      </c>
      <c r="O3800" s="3">
        <v>0.55000000000000004</v>
      </c>
      <c r="P3800" s="3">
        <v>73697</v>
      </c>
      <c r="Q3800" s="1">
        <v>45108</v>
      </c>
      <c r="R3800" t="s">
        <v>2607</v>
      </c>
    </row>
    <row r="3801" spans="1:18" x14ac:dyDescent="0.25">
      <c r="A3801" t="s">
        <v>185</v>
      </c>
      <c r="B3801" t="s">
        <v>1351</v>
      </c>
      <c r="C3801" s="3">
        <v>105537</v>
      </c>
      <c r="D3801" s="3">
        <v>105537</v>
      </c>
      <c r="E3801" s="3">
        <v>0</v>
      </c>
      <c r="F3801" s="3">
        <v>0</v>
      </c>
      <c r="G3801" s="3">
        <v>0</v>
      </c>
      <c r="H3801" s="3">
        <v>62928.639999999999</v>
      </c>
      <c r="I3801" s="3">
        <v>18003.95</v>
      </c>
      <c r="J3801" s="3">
        <v>0</v>
      </c>
      <c r="K3801" s="3">
        <v>1109.21</v>
      </c>
      <c r="L3801" s="3">
        <v>0</v>
      </c>
      <c r="M3801" s="3"/>
      <c r="N3801" s="3">
        <v>-7844.67</v>
      </c>
      <c r="O3801" s="3">
        <v>0.87</v>
      </c>
      <c r="P3801" s="3">
        <v>74198</v>
      </c>
      <c r="Q3801" s="1">
        <v>45108</v>
      </c>
      <c r="R3801" t="s">
        <v>186</v>
      </c>
    </row>
    <row r="3802" spans="1:18" x14ac:dyDescent="0.25">
      <c r="A3802" t="s">
        <v>187</v>
      </c>
      <c r="B3802" t="s">
        <v>188</v>
      </c>
      <c r="C3802" s="3">
        <v>86248</v>
      </c>
      <c r="D3802" s="3">
        <v>86248</v>
      </c>
      <c r="E3802" s="3">
        <v>0</v>
      </c>
      <c r="F3802" s="3">
        <v>0</v>
      </c>
      <c r="G3802" s="3">
        <v>0</v>
      </c>
      <c r="H3802" s="3">
        <v>62928.639999999999</v>
      </c>
      <c r="I3802" s="3">
        <v>16427.52</v>
      </c>
      <c r="J3802" s="3">
        <v>0</v>
      </c>
      <c r="K3802" s="3">
        <v>1011.95</v>
      </c>
      <c r="L3802" s="3">
        <v>0</v>
      </c>
      <c r="M3802" s="3"/>
      <c r="N3802" s="3">
        <v>-7690.27</v>
      </c>
      <c r="O3802" s="3">
        <v>0.16</v>
      </c>
      <c r="P3802" s="3">
        <v>72678</v>
      </c>
      <c r="Q3802" s="1">
        <v>45108</v>
      </c>
      <c r="R3802" t="s">
        <v>2313</v>
      </c>
    </row>
    <row r="3803" spans="1:18" x14ac:dyDescent="0.25">
      <c r="A3803" t="s">
        <v>189</v>
      </c>
      <c r="B3803" t="s">
        <v>190</v>
      </c>
      <c r="C3803" s="3">
        <v>91658</v>
      </c>
      <c r="D3803" s="3">
        <v>91658</v>
      </c>
      <c r="E3803" s="3">
        <v>0</v>
      </c>
      <c r="F3803" s="3">
        <v>0</v>
      </c>
      <c r="G3803" s="3">
        <v>0</v>
      </c>
      <c r="H3803" s="3">
        <v>62928.639999999999</v>
      </c>
      <c r="I3803" s="3">
        <v>21397.11</v>
      </c>
      <c r="J3803" s="3">
        <v>860.4</v>
      </c>
      <c r="K3803" s="3">
        <v>1318.22</v>
      </c>
      <c r="L3803" s="3">
        <v>0</v>
      </c>
      <c r="M3803" s="3"/>
      <c r="N3803" s="3">
        <v>-8174.48</v>
      </c>
      <c r="O3803" s="3">
        <v>0.11</v>
      </c>
      <c r="P3803" s="3">
        <v>78330</v>
      </c>
      <c r="Q3803" s="1">
        <v>45108</v>
      </c>
      <c r="R3803" t="s">
        <v>2314</v>
      </c>
    </row>
    <row r="3804" spans="1:18" x14ac:dyDescent="0.25">
      <c r="A3804" t="s">
        <v>191</v>
      </c>
      <c r="B3804" t="s">
        <v>192</v>
      </c>
      <c r="C3804" s="3">
        <v>90078</v>
      </c>
      <c r="D3804" s="3">
        <v>90979</v>
      </c>
      <c r="E3804" s="3">
        <v>0</v>
      </c>
      <c r="F3804" s="3">
        <v>901</v>
      </c>
      <c r="G3804" s="3">
        <v>901</v>
      </c>
      <c r="H3804" s="3">
        <v>62928.639999999999</v>
      </c>
      <c r="I3804" s="3">
        <v>20041.759999999998</v>
      </c>
      <c r="J3804" s="3">
        <v>806.4</v>
      </c>
      <c r="K3804" s="3">
        <v>1234.76</v>
      </c>
      <c r="L3804" s="3">
        <v>0</v>
      </c>
      <c r="M3804" s="3"/>
      <c r="N3804" s="3">
        <v>0</v>
      </c>
      <c r="O3804" s="3">
        <v>0.44</v>
      </c>
      <c r="P3804" s="3">
        <v>85012</v>
      </c>
      <c r="Q3804" s="1">
        <v>45108</v>
      </c>
      <c r="R3804" t="s">
        <v>2315</v>
      </c>
    </row>
    <row r="3805" spans="1:18" x14ac:dyDescent="0.25">
      <c r="A3805" t="s">
        <v>193</v>
      </c>
      <c r="B3805" t="s">
        <v>192</v>
      </c>
      <c r="C3805" s="3">
        <v>116703</v>
      </c>
      <c r="D3805" s="3">
        <v>117871</v>
      </c>
      <c r="E3805" s="3">
        <v>0</v>
      </c>
      <c r="F3805" s="3">
        <v>1168</v>
      </c>
      <c r="G3805" s="3">
        <v>1168</v>
      </c>
      <c r="H3805" s="3">
        <v>62928.639999999999</v>
      </c>
      <c r="I3805" s="3">
        <v>18090.46</v>
      </c>
      <c r="J3805" s="3">
        <v>0</v>
      </c>
      <c r="K3805" s="3">
        <v>1114.04</v>
      </c>
      <c r="L3805" s="3">
        <v>29618</v>
      </c>
      <c r="M3805" s="3"/>
      <c r="N3805" s="3">
        <v>0</v>
      </c>
      <c r="O3805" s="3">
        <v>0.86</v>
      </c>
      <c r="P3805" s="3">
        <v>111752</v>
      </c>
      <c r="Q3805" s="1">
        <v>45108</v>
      </c>
      <c r="R3805" t="s">
        <v>2315</v>
      </c>
    </row>
    <row r="3806" spans="1:18" x14ac:dyDescent="0.25">
      <c r="A3806" t="s">
        <v>194</v>
      </c>
      <c r="B3806" t="s">
        <v>195</v>
      </c>
      <c r="C3806" s="3">
        <v>87613</v>
      </c>
      <c r="D3806" s="3">
        <v>87613</v>
      </c>
      <c r="E3806" s="3">
        <v>0</v>
      </c>
      <c r="F3806" s="3">
        <v>0</v>
      </c>
      <c r="G3806" s="3">
        <v>0</v>
      </c>
      <c r="H3806" s="3">
        <v>62928.639999999999</v>
      </c>
      <c r="I3806" s="3">
        <v>17917.43</v>
      </c>
      <c r="J3806" s="3">
        <v>721.2</v>
      </c>
      <c r="K3806" s="3">
        <v>1103.3499999999999</v>
      </c>
      <c r="L3806" s="3">
        <v>0</v>
      </c>
      <c r="M3806" s="3"/>
      <c r="N3806" s="3">
        <v>-7834.62</v>
      </c>
      <c r="O3806" s="3">
        <v>0</v>
      </c>
      <c r="P3806" s="3">
        <v>74836</v>
      </c>
      <c r="Q3806" s="1">
        <v>45108</v>
      </c>
      <c r="R3806" t="s">
        <v>2316</v>
      </c>
    </row>
    <row r="3807" spans="1:18" x14ac:dyDescent="0.25">
      <c r="A3807" t="s">
        <v>196</v>
      </c>
      <c r="B3807" t="s">
        <v>1542</v>
      </c>
      <c r="C3807" s="3">
        <v>80963</v>
      </c>
      <c r="D3807" s="3">
        <v>80963</v>
      </c>
      <c r="E3807" s="3">
        <v>0</v>
      </c>
      <c r="F3807" s="3">
        <v>0</v>
      </c>
      <c r="G3807" s="3">
        <v>0</v>
      </c>
      <c r="H3807" s="3">
        <v>62928.639999999999</v>
      </c>
      <c r="I3807" s="3">
        <v>12198.08</v>
      </c>
      <c r="J3807" s="3">
        <v>490.8</v>
      </c>
      <c r="K3807" s="3">
        <v>751.55</v>
      </c>
      <c r="L3807" s="3">
        <v>0</v>
      </c>
      <c r="M3807" s="3"/>
      <c r="N3807" s="3">
        <v>-7279.16</v>
      </c>
      <c r="O3807" s="3">
        <v>0.09</v>
      </c>
      <c r="P3807" s="3">
        <v>69090</v>
      </c>
      <c r="Q3807" s="1">
        <v>45108</v>
      </c>
      <c r="R3807" t="s">
        <v>2317</v>
      </c>
    </row>
    <row r="3808" spans="1:18" x14ac:dyDescent="0.25">
      <c r="A3808" t="s">
        <v>198</v>
      </c>
      <c r="B3808" t="s">
        <v>199</v>
      </c>
      <c r="C3808" s="3">
        <v>83312</v>
      </c>
      <c r="D3808" s="3">
        <v>83500</v>
      </c>
      <c r="E3808" s="3">
        <v>0</v>
      </c>
      <c r="F3808" s="3">
        <v>0</v>
      </c>
      <c r="G3808" s="3">
        <v>188</v>
      </c>
      <c r="H3808" s="3">
        <v>62928.639999999999</v>
      </c>
      <c r="I3808" s="3">
        <v>14274.35</v>
      </c>
      <c r="J3808" s="3">
        <v>574.79999999999995</v>
      </c>
      <c r="K3808" s="3">
        <v>879.51</v>
      </c>
      <c r="L3808" s="3">
        <v>0</v>
      </c>
      <c r="M3808" s="3"/>
      <c r="N3808" s="3">
        <v>-7481.06</v>
      </c>
      <c r="O3808" s="3">
        <v>0.76</v>
      </c>
      <c r="P3808" s="3">
        <v>70989</v>
      </c>
      <c r="Q3808" s="1">
        <v>45108</v>
      </c>
      <c r="R3808" t="s">
        <v>2318</v>
      </c>
    </row>
    <row r="3809" spans="1:18" x14ac:dyDescent="0.25">
      <c r="A3809" t="s">
        <v>200</v>
      </c>
      <c r="B3809" t="s">
        <v>1258</v>
      </c>
      <c r="C3809" s="3">
        <v>82226</v>
      </c>
      <c r="D3809" s="3">
        <v>82226</v>
      </c>
      <c r="E3809" s="3">
        <v>0</v>
      </c>
      <c r="F3809" s="3">
        <v>0</v>
      </c>
      <c r="G3809" s="3">
        <v>0</v>
      </c>
      <c r="H3809" s="3">
        <v>62928.639999999999</v>
      </c>
      <c r="I3809" s="3">
        <v>13284.28</v>
      </c>
      <c r="J3809" s="3">
        <v>535.20000000000005</v>
      </c>
      <c r="K3809" s="3">
        <v>818.11</v>
      </c>
      <c r="L3809" s="3">
        <v>0</v>
      </c>
      <c r="M3809" s="3"/>
      <c r="N3809" s="3">
        <v>-7384.22</v>
      </c>
      <c r="O3809" s="3">
        <v>0.99</v>
      </c>
      <c r="P3809" s="3">
        <v>70183</v>
      </c>
      <c r="Q3809" s="1">
        <v>45108</v>
      </c>
      <c r="R3809" t="s">
        <v>2319</v>
      </c>
    </row>
    <row r="3810" spans="1:18" x14ac:dyDescent="0.25">
      <c r="A3810" t="s">
        <v>202</v>
      </c>
      <c r="B3810" t="s">
        <v>203</v>
      </c>
      <c r="C3810" s="3">
        <v>88475</v>
      </c>
      <c r="D3810" s="3">
        <v>0</v>
      </c>
      <c r="E3810" s="3">
        <v>88475</v>
      </c>
      <c r="F3810" s="3">
        <v>11944.13</v>
      </c>
      <c r="G3810" s="3">
        <v>0</v>
      </c>
      <c r="H3810" s="3">
        <v>62928.639999999999</v>
      </c>
      <c r="I3810" s="3">
        <v>14447.37</v>
      </c>
      <c r="J3810" s="3">
        <v>580.79999999999995</v>
      </c>
      <c r="K3810" s="3">
        <v>889.85</v>
      </c>
      <c r="L3810" s="3">
        <v>0</v>
      </c>
      <c r="M3810" s="3"/>
      <c r="N3810" s="3">
        <v>0</v>
      </c>
      <c r="O3810" s="3">
        <v>0.21</v>
      </c>
      <c r="P3810" s="3">
        <v>179266</v>
      </c>
      <c r="Q3810" s="1">
        <v>45108</v>
      </c>
      <c r="R3810" t="s">
        <v>203</v>
      </c>
    </row>
    <row r="3811" spans="1:18" x14ac:dyDescent="0.25">
      <c r="A3811" t="s">
        <v>204</v>
      </c>
      <c r="B3811" t="s">
        <v>2035</v>
      </c>
      <c r="C3811" s="3">
        <v>93954</v>
      </c>
      <c r="D3811" s="3">
        <v>0</v>
      </c>
      <c r="E3811" s="3">
        <v>93954</v>
      </c>
      <c r="F3811" s="3">
        <v>12683.79</v>
      </c>
      <c r="G3811" s="3">
        <v>0</v>
      </c>
      <c r="H3811" s="3">
        <v>62928.639999999999</v>
      </c>
      <c r="I3811" s="3">
        <v>18869.060000000001</v>
      </c>
      <c r="J3811" s="3">
        <v>759.6</v>
      </c>
      <c r="K3811" s="3">
        <v>1162.33</v>
      </c>
      <c r="L3811" s="3">
        <v>0</v>
      </c>
      <c r="M3811" s="3"/>
      <c r="N3811" s="3">
        <v>0</v>
      </c>
      <c r="O3811" s="3">
        <v>0.57999999999999996</v>
      </c>
      <c r="P3811" s="3">
        <v>190358</v>
      </c>
      <c r="Q3811" s="1">
        <v>45108</v>
      </c>
      <c r="R3811" t="s">
        <v>2320</v>
      </c>
    </row>
    <row r="3812" spans="1:18" x14ac:dyDescent="0.25">
      <c r="A3812" t="s">
        <v>1093</v>
      </c>
      <c r="B3812" t="s">
        <v>207</v>
      </c>
      <c r="C3812" s="3">
        <v>87456</v>
      </c>
      <c r="D3812" s="3">
        <v>87456</v>
      </c>
      <c r="E3812" s="3">
        <v>0</v>
      </c>
      <c r="F3812" s="3">
        <v>0</v>
      </c>
      <c r="G3812" s="3">
        <v>0</v>
      </c>
      <c r="H3812" s="3">
        <v>62928.639999999999</v>
      </c>
      <c r="I3812" s="3">
        <v>17782.86</v>
      </c>
      <c r="J3812" s="3">
        <v>715.2</v>
      </c>
      <c r="K3812" s="3">
        <v>1095.07</v>
      </c>
      <c r="L3812" s="3">
        <v>0</v>
      </c>
      <c r="M3812" s="3"/>
      <c r="N3812" s="3">
        <v>-7821.83</v>
      </c>
      <c r="O3812" s="3">
        <v>0.06</v>
      </c>
      <c r="P3812" s="3">
        <v>74700</v>
      </c>
      <c r="Q3812" s="1">
        <v>45108</v>
      </c>
      <c r="R3812" t="s">
        <v>2321</v>
      </c>
    </row>
    <row r="3813" spans="1:18" x14ac:dyDescent="0.25">
      <c r="A3813" t="s">
        <v>208</v>
      </c>
      <c r="B3813" t="s">
        <v>1261</v>
      </c>
      <c r="C3813" s="3">
        <v>3331090</v>
      </c>
      <c r="D3813" s="3">
        <v>0</v>
      </c>
      <c r="E3813" s="3">
        <v>1916283.14</v>
      </c>
      <c r="F3813" s="3" t="s">
        <v>72</v>
      </c>
      <c r="G3813" s="3">
        <v>0</v>
      </c>
      <c r="H3813" s="3">
        <v>62928.639999999999</v>
      </c>
      <c r="I3813" s="3">
        <v>19042.080000000002</v>
      </c>
      <c r="J3813" s="3">
        <v>766.8</v>
      </c>
      <c r="K3813" s="3">
        <v>1172.67</v>
      </c>
      <c r="L3813" s="3">
        <v>0</v>
      </c>
      <c r="M3813" s="3"/>
      <c r="N3813" s="3">
        <v>0</v>
      </c>
      <c r="O3813" s="3">
        <v>0.59</v>
      </c>
      <c r="P3813" s="3">
        <v>3673699</v>
      </c>
      <c r="Q3813" s="1">
        <v>45108</v>
      </c>
      <c r="R3813" t="s">
        <v>2322</v>
      </c>
    </row>
    <row r="3814" spans="1:18" x14ac:dyDescent="0.25">
      <c r="A3814" t="s">
        <v>210</v>
      </c>
      <c r="B3814" t="s">
        <v>58</v>
      </c>
      <c r="C3814" s="3">
        <v>123258</v>
      </c>
      <c r="D3814" s="3">
        <v>123258</v>
      </c>
      <c r="E3814" s="3" t="s">
        <v>59</v>
      </c>
      <c r="F3814" s="3" t="s">
        <v>59</v>
      </c>
      <c r="G3814" s="3">
        <v>0</v>
      </c>
      <c r="H3814" s="3">
        <v>62928.639999999999</v>
      </c>
      <c r="I3814" s="3">
        <v>19042.080000000002</v>
      </c>
      <c r="J3814" s="3">
        <v>766.8</v>
      </c>
      <c r="K3814" s="3">
        <v>1172.67</v>
      </c>
      <c r="L3814" s="3">
        <v>0</v>
      </c>
      <c r="M3814" s="3"/>
      <c r="N3814" s="3">
        <v>29091.35</v>
      </c>
      <c r="O3814" s="3">
        <v>0.46</v>
      </c>
      <c r="P3814" s="3">
        <v>113002</v>
      </c>
      <c r="Q3814" s="1">
        <v>45108</v>
      </c>
      <c r="R3814" t="s">
        <v>2280</v>
      </c>
    </row>
    <row r="3815" spans="1:18" x14ac:dyDescent="0.25">
      <c r="A3815" t="s">
        <v>211</v>
      </c>
      <c r="B3815" t="s">
        <v>212</v>
      </c>
      <c r="C3815" s="3">
        <v>97819</v>
      </c>
      <c r="D3815" s="3">
        <v>97819</v>
      </c>
      <c r="E3815" s="3">
        <v>0</v>
      </c>
      <c r="F3815" s="3">
        <v>0</v>
      </c>
      <c r="G3815" s="3">
        <v>0</v>
      </c>
      <c r="H3815" s="3">
        <v>62928.639999999999</v>
      </c>
      <c r="I3815" s="3">
        <v>19042.080000000002</v>
      </c>
      <c r="J3815" s="3">
        <v>0</v>
      </c>
      <c r="K3815" s="3">
        <v>1172.67</v>
      </c>
      <c r="L3815" s="3">
        <v>0</v>
      </c>
      <c r="M3815" s="3"/>
      <c r="N3815" s="3">
        <v>-4471.75</v>
      </c>
      <c r="O3815" s="3">
        <v>0.36</v>
      </c>
      <c r="P3815" s="3">
        <v>78672</v>
      </c>
      <c r="Q3815" s="1">
        <v>45108</v>
      </c>
      <c r="R3815" t="s">
        <v>2323</v>
      </c>
    </row>
    <row r="3816" spans="1:18" x14ac:dyDescent="0.25">
      <c r="A3816" t="s">
        <v>213</v>
      </c>
      <c r="B3816" t="s">
        <v>2039</v>
      </c>
      <c r="C3816" s="3">
        <v>22963</v>
      </c>
      <c r="D3816" s="3">
        <v>22963</v>
      </c>
      <c r="E3816" s="3">
        <v>0</v>
      </c>
      <c r="F3816" s="3">
        <v>0</v>
      </c>
      <c r="G3816" s="3">
        <v>0</v>
      </c>
      <c r="H3816" s="3">
        <v>62928.639999999999</v>
      </c>
      <c r="I3816" s="3">
        <v>19042.080000000002</v>
      </c>
      <c r="J3816" s="3">
        <v>0</v>
      </c>
      <c r="K3816" s="3">
        <v>1172.67</v>
      </c>
      <c r="L3816" s="3">
        <v>14809</v>
      </c>
      <c r="M3816" s="3"/>
      <c r="N3816" s="3">
        <v>-7944.25</v>
      </c>
      <c r="O3816" s="3">
        <v>0.86</v>
      </c>
      <c r="P3816" s="3">
        <v>90009</v>
      </c>
      <c r="Q3816" s="1">
        <v>45108</v>
      </c>
      <c r="R3816" t="s">
        <v>2324</v>
      </c>
    </row>
    <row r="3817" spans="1:18" x14ac:dyDescent="0.25">
      <c r="A3817" t="s">
        <v>215</v>
      </c>
      <c r="B3817" t="s">
        <v>216</v>
      </c>
      <c r="C3817" s="3">
        <v>103281</v>
      </c>
      <c r="D3817" s="3">
        <v>103500</v>
      </c>
      <c r="E3817" s="3" t="s">
        <v>59</v>
      </c>
      <c r="F3817" s="3" t="s">
        <v>59</v>
      </c>
      <c r="G3817" s="3">
        <v>219</v>
      </c>
      <c r="H3817" s="3">
        <v>62928.639999999999</v>
      </c>
      <c r="I3817" s="3">
        <v>14726.13</v>
      </c>
      <c r="J3817" s="3">
        <v>592.79999999999995</v>
      </c>
      <c r="K3817" s="3">
        <v>907.1</v>
      </c>
      <c r="L3817" s="3">
        <v>0</v>
      </c>
      <c r="M3817" s="3"/>
      <c r="N3817" s="3">
        <v>49607.68</v>
      </c>
      <c r="O3817" s="3">
        <v>0.65</v>
      </c>
      <c r="P3817" s="3">
        <v>128544</v>
      </c>
      <c r="Q3817" s="1">
        <v>45108</v>
      </c>
      <c r="R3817" t="s">
        <v>2325</v>
      </c>
    </row>
    <row r="3818" spans="1:18" x14ac:dyDescent="0.25">
      <c r="A3818" t="s">
        <v>217</v>
      </c>
      <c r="B3818" t="s">
        <v>1097</v>
      </c>
      <c r="C3818" s="3">
        <v>100560</v>
      </c>
      <c r="D3818" s="3">
        <v>100560</v>
      </c>
      <c r="E3818" s="3"/>
      <c r="F3818" s="3"/>
      <c r="G3818" s="3"/>
      <c r="H3818" s="3">
        <v>62928.639999999999</v>
      </c>
      <c r="I3818" s="3">
        <v>13438.08</v>
      </c>
      <c r="J3818" s="3">
        <v>0</v>
      </c>
      <c r="K3818" s="3">
        <v>827.77</v>
      </c>
      <c r="L3818" s="3">
        <v>0</v>
      </c>
      <c r="M3818" s="3"/>
      <c r="N3818" s="3">
        <v>10968.37</v>
      </c>
      <c r="O3818" s="3">
        <v>0.14000000000000001</v>
      </c>
      <c r="P3818" s="3">
        <v>88163</v>
      </c>
      <c r="Q3818" s="1">
        <v>45108</v>
      </c>
      <c r="R3818" t="s">
        <v>2326</v>
      </c>
    </row>
    <row r="3819" spans="1:18" x14ac:dyDescent="0.25">
      <c r="A3819" t="s">
        <v>219</v>
      </c>
      <c r="B3819" t="s">
        <v>1553</v>
      </c>
      <c r="C3819" s="3">
        <v>162827</v>
      </c>
      <c r="D3819" s="3">
        <v>110000</v>
      </c>
      <c r="E3819" s="3">
        <v>52827</v>
      </c>
      <c r="F3819" s="3">
        <v>7131.65</v>
      </c>
      <c r="G3819" s="3">
        <v>0</v>
      </c>
      <c r="H3819" s="3">
        <v>62928.639999999999</v>
      </c>
      <c r="I3819" s="3">
        <v>18398.05</v>
      </c>
      <c r="J3819" s="3">
        <v>0</v>
      </c>
      <c r="K3819" s="3">
        <v>1133.3499999999999</v>
      </c>
      <c r="L3819" s="3">
        <v>17277.169999999998</v>
      </c>
      <c r="M3819" s="3"/>
      <c r="N3819" s="3">
        <v>0</v>
      </c>
      <c r="O3819" s="3">
        <v>0.14000000000000001</v>
      </c>
      <c r="P3819" s="3">
        <v>159696</v>
      </c>
      <c r="Q3819" s="1">
        <v>45108</v>
      </c>
      <c r="R3819" t="s">
        <v>2327</v>
      </c>
    </row>
    <row r="3820" spans="1:18" x14ac:dyDescent="0.25">
      <c r="A3820" t="s">
        <v>221</v>
      </c>
      <c r="B3820" t="s">
        <v>222</v>
      </c>
      <c r="C3820" s="3">
        <v>95125</v>
      </c>
      <c r="D3820" s="3">
        <v>0</v>
      </c>
      <c r="E3820" s="3">
        <v>94166</v>
      </c>
      <c r="F3820" s="3">
        <v>13671.41</v>
      </c>
      <c r="G3820" s="3">
        <v>0</v>
      </c>
      <c r="H3820" s="3">
        <v>62928.639999999999</v>
      </c>
      <c r="I3820" s="3">
        <v>19042.080000000002</v>
      </c>
      <c r="J3820" s="3">
        <v>766.8</v>
      </c>
      <c r="K3820" s="3">
        <v>1172.67</v>
      </c>
      <c r="L3820" s="3">
        <v>0</v>
      </c>
      <c r="M3820" s="3"/>
      <c r="N3820" s="3">
        <v>0</v>
      </c>
      <c r="O3820" s="3">
        <v>0.4</v>
      </c>
      <c r="P3820" s="3">
        <v>191748</v>
      </c>
      <c r="Q3820" s="1">
        <v>45108</v>
      </c>
      <c r="R3820" t="s">
        <v>222</v>
      </c>
    </row>
    <row r="3821" spans="1:18" x14ac:dyDescent="0.25">
      <c r="A3821" t="s">
        <v>223</v>
      </c>
      <c r="B3821" t="s">
        <v>1263</v>
      </c>
      <c r="C3821" s="3">
        <v>4224970</v>
      </c>
      <c r="D3821" s="3">
        <v>0</v>
      </c>
      <c r="E3821" s="3">
        <v>2370671.39</v>
      </c>
      <c r="F3821" s="3" t="s">
        <v>72</v>
      </c>
      <c r="G3821" s="3">
        <v>0</v>
      </c>
      <c r="H3821" s="3">
        <v>62928.639999999999</v>
      </c>
      <c r="I3821" s="3">
        <v>19051.689999999999</v>
      </c>
      <c r="J3821" s="3">
        <v>766.8</v>
      </c>
      <c r="K3821" s="3">
        <v>1173.3599999999999</v>
      </c>
      <c r="L3821" s="3">
        <v>0</v>
      </c>
      <c r="M3821" s="3"/>
      <c r="N3821" s="3">
        <v>0</v>
      </c>
      <c r="O3821" s="3">
        <v>0.87</v>
      </c>
      <c r="P3821" s="3">
        <v>4628932</v>
      </c>
      <c r="Q3821" s="1">
        <v>45108</v>
      </c>
      <c r="R3821" t="s">
        <v>2328</v>
      </c>
    </row>
    <row r="3822" spans="1:18" x14ac:dyDescent="0.25">
      <c r="A3822" t="s">
        <v>225</v>
      </c>
      <c r="B3822" t="s">
        <v>1357</v>
      </c>
      <c r="C3822" s="3">
        <v>88921</v>
      </c>
      <c r="D3822" s="3">
        <v>88921</v>
      </c>
      <c r="E3822" s="3">
        <v>0</v>
      </c>
      <c r="F3822" s="3">
        <v>0</v>
      </c>
      <c r="G3822" s="3">
        <v>0</v>
      </c>
      <c r="H3822" s="3">
        <v>62928.639999999999</v>
      </c>
      <c r="I3822" s="3">
        <v>19042.080000000002</v>
      </c>
      <c r="J3822" s="3">
        <v>766.8</v>
      </c>
      <c r="K3822" s="3">
        <v>1172.67</v>
      </c>
      <c r="L3822" s="3">
        <v>0</v>
      </c>
      <c r="M3822" s="3"/>
      <c r="N3822" s="3">
        <v>-7944.25</v>
      </c>
      <c r="O3822" s="3">
        <v>0.06</v>
      </c>
      <c r="P3822" s="3">
        <v>75966</v>
      </c>
      <c r="Q3822" s="1">
        <v>45108</v>
      </c>
      <c r="R3822" t="s">
        <v>2329</v>
      </c>
    </row>
    <row r="3823" spans="1:18" x14ac:dyDescent="0.25">
      <c r="A3823" t="s">
        <v>227</v>
      </c>
      <c r="B3823" t="s">
        <v>2043</v>
      </c>
      <c r="C3823" s="3">
        <v>88921</v>
      </c>
      <c r="D3823" s="3">
        <v>88921</v>
      </c>
      <c r="E3823" s="3">
        <v>0</v>
      </c>
      <c r="F3823" s="3">
        <v>0</v>
      </c>
      <c r="G3823" s="3">
        <v>0</v>
      </c>
      <c r="H3823" s="3">
        <v>62928.639999999999</v>
      </c>
      <c r="I3823" s="3">
        <v>19042.080000000002</v>
      </c>
      <c r="J3823" s="3">
        <v>766.8</v>
      </c>
      <c r="K3823" s="3">
        <v>1172.67</v>
      </c>
      <c r="L3823" s="3">
        <v>0</v>
      </c>
      <c r="M3823" s="3"/>
      <c r="N3823" s="3">
        <v>-7944.25</v>
      </c>
      <c r="O3823" s="3">
        <v>0.06</v>
      </c>
      <c r="P3823" s="3">
        <v>75966</v>
      </c>
      <c r="Q3823" s="1">
        <v>45108</v>
      </c>
      <c r="R3823" t="s">
        <v>2330</v>
      </c>
    </row>
    <row r="3824" spans="1:18" x14ac:dyDescent="0.25">
      <c r="A3824" t="s">
        <v>229</v>
      </c>
      <c r="B3824" t="s">
        <v>230</v>
      </c>
      <c r="C3824" s="3">
        <v>272487</v>
      </c>
      <c r="D3824" s="3">
        <v>0</v>
      </c>
      <c r="E3824" s="3">
        <v>244869.65</v>
      </c>
      <c r="F3824" s="3">
        <v>60674.75</v>
      </c>
      <c r="G3824" s="3">
        <v>0</v>
      </c>
      <c r="H3824" s="3">
        <v>62928.639999999999</v>
      </c>
      <c r="I3824" s="3">
        <v>16389.07</v>
      </c>
      <c r="J3824" s="3">
        <v>657.6</v>
      </c>
      <c r="K3824" s="3">
        <v>1009.53</v>
      </c>
      <c r="L3824" s="3">
        <v>0</v>
      </c>
      <c r="M3824" s="3"/>
      <c r="N3824" s="3">
        <v>0</v>
      </c>
      <c r="O3824" s="3">
        <v>0.76</v>
      </c>
      <c r="P3824" s="3">
        <v>386530</v>
      </c>
      <c r="Q3824" s="1">
        <v>45108</v>
      </c>
      <c r="R3824" t="s">
        <v>230</v>
      </c>
    </row>
    <row r="3825" spans="1:18" x14ac:dyDescent="0.25">
      <c r="A3825" t="s">
        <v>231</v>
      </c>
      <c r="B3825" t="s">
        <v>232</v>
      </c>
      <c r="C3825" s="3">
        <v>88921</v>
      </c>
      <c r="D3825" s="3">
        <v>88921</v>
      </c>
      <c r="E3825" s="3">
        <v>0</v>
      </c>
      <c r="F3825" s="3">
        <v>0</v>
      </c>
      <c r="G3825" s="3">
        <v>0</v>
      </c>
      <c r="H3825" s="3">
        <v>62928.639999999999</v>
      </c>
      <c r="I3825" s="3">
        <v>19042.080000000002</v>
      </c>
      <c r="J3825" s="3">
        <v>766.8</v>
      </c>
      <c r="K3825" s="3">
        <v>1172.67</v>
      </c>
      <c r="L3825" s="3">
        <v>0</v>
      </c>
      <c r="M3825" s="3"/>
      <c r="N3825" s="3">
        <v>-7944.25</v>
      </c>
      <c r="O3825" s="3">
        <v>0.06</v>
      </c>
      <c r="P3825" s="3">
        <v>75966</v>
      </c>
      <c r="Q3825" s="1">
        <v>45108</v>
      </c>
      <c r="R3825" t="s">
        <v>2331</v>
      </c>
    </row>
    <row r="3826" spans="1:18" x14ac:dyDescent="0.25">
      <c r="A3826" t="s">
        <v>233</v>
      </c>
      <c r="B3826" t="s">
        <v>234</v>
      </c>
      <c r="C3826" s="3">
        <v>288738</v>
      </c>
      <c r="D3826" s="3">
        <v>0</v>
      </c>
      <c r="E3826" s="3">
        <v>258967.23</v>
      </c>
      <c r="F3826" s="3">
        <v>64731.35</v>
      </c>
      <c r="G3826" s="3">
        <v>0</v>
      </c>
      <c r="H3826" s="3">
        <v>62928.639999999999</v>
      </c>
      <c r="I3826" s="3">
        <v>19042.080000000002</v>
      </c>
      <c r="J3826" s="3">
        <v>766.8</v>
      </c>
      <c r="K3826" s="3">
        <v>1172.67</v>
      </c>
      <c r="L3826" s="3">
        <v>0</v>
      </c>
      <c r="M3826" s="3"/>
      <c r="N3826" s="3">
        <v>0</v>
      </c>
      <c r="O3826" s="3">
        <v>0.23</v>
      </c>
      <c r="P3826" s="3">
        <v>407609</v>
      </c>
      <c r="Q3826" s="1">
        <v>45108</v>
      </c>
      <c r="R3826" t="s">
        <v>234</v>
      </c>
    </row>
    <row r="3827" spans="1:18" x14ac:dyDescent="0.25">
      <c r="A3827" t="s">
        <v>1359</v>
      </c>
      <c r="B3827" t="s">
        <v>236</v>
      </c>
      <c r="C3827" s="3">
        <v>95094</v>
      </c>
      <c r="D3827" s="3">
        <v>95094</v>
      </c>
      <c r="E3827" s="3">
        <v>0</v>
      </c>
      <c r="F3827" s="3">
        <v>0</v>
      </c>
      <c r="G3827" s="3">
        <v>0</v>
      </c>
      <c r="H3827" s="3">
        <v>62928.639999999999</v>
      </c>
      <c r="I3827" s="3">
        <v>19080.53</v>
      </c>
      <c r="J3827" s="3">
        <v>768</v>
      </c>
      <c r="K3827" s="3">
        <v>1175.43</v>
      </c>
      <c r="L3827" s="3">
        <v>0</v>
      </c>
      <c r="M3827" s="3"/>
      <c r="N3827" s="3">
        <v>-1003.82</v>
      </c>
      <c r="O3827" s="3">
        <v>0.22</v>
      </c>
      <c r="P3827" s="3">
        <v>82949</v>
      </c>
      <c r="Q3827" s="1">
        <v>45108</v>
      </c>
      <c r="R3827" t="s">
        <v>2332</v>
      </c>
    </row>
    <row r="3828" spans="1:18" x14ac:dyDescent="0.25">
      <c r="A3828" t="s">
        <v>237</v>
      </c>
      <c r="B3828" t="s">
        <v>1266</v>
      </c>
      <c r="C3828" s="3">
        <v>105516</v>
      </c>
      <c r="D3828" s="3">
        <v>105500</v>
      </c>
      <c r="E3828" s="3">
        <v>16</v>
      </c>
      <c r="F3828" s="3">
        <v>1044</v>
      </c>
      <c r="G3828" s="3">
        <v>0</v>
      </c>
      <c r="H3828" s="3">
        <v>62928.639999999999</v>
      </c>
      <c r="I3828" s="3">
        <v>19042.080000000002</v>
      </c>
      <c r="J3828" s="3">
        <v>766.8</v>
      </c>
      <c r="K3828" s="3">
        <v>1172.67</v>
      </c>
      <c r="L3828" s="3">
        <v>0</v>
      </c>
      <c r="M3828" s="3"/>
      <c r="N3828" s="3">
        <v>0</v>
      </c>
      <c r="O3828" s="3">
        <v>0.81</v>
      </c>
      <c r="P3828" s="3">
        <v>84971</v>
      </c>
      <c r="Q3828" s="1">
        <v>45108</v>
      </c>
      <c r="R3828" t="s">
        <v>2333</v>
      </c>
    </row>
    <row r="3829" spans="1:18" x14ac:dyDescent="0.25">
      <c r="A3829" t="s">
        <v>1099</v>
      </c>
      <c r="B3829" t="s">
        <v>240</v>
      </c>
      <c r="C3829" s="3">
        <v>88965</v>
      </c>
      <c r="D3829" s="3">
        <v>88965</v>
      </c>
      <c r="E3829" s="3">
        <v>0</v>
      </c>
      <c r="F3829" s="3">
        <v>0</v>
      </c>
      <c r="G3829" s="3">
        <v>0</v>
      </c>
      <c r="H3829" s="3">
        <v>62928.639999999999</v>
      </c>
      <c r="I3829" s="3">
        <v>19080.53</v>
      </c>
      <c r="J3829" s="3">
        <v>768</v>
      </c>
      <c r="K3829" s="3">
        <v>1175.43</v>
      </c>
      <c r="L3829" s="3">
        <v>0</v>
      </c>
      <c r="M3829" s="3"/>
      <c r="N3829" s="3">
        <v>-7948.82</v>
      </c>
      <c r="O3829" s="3">
        <v>0.22</v>
      </c>
      <c r="P3829" s="3">
        <v>76004</v>
      </c>
      <c r="Q3829" s="1">
        <v>45108</v>
      </c>
      <c r="R3829" t="s">
        <v>2334</v>
      </c>
    </row>
    <row r="3830" spans="1:18" x14ac:dyDescent="0.25">
      <c r="A3830" t="s">
        <v>241</v>
      </c>
      <c r="B3830" t="s">
        <v>242</v>
      </c>
      <c r="C3830" s="3">
        <v>88835</v>
      </c>
      <c r="D3830" s="3">
        <v>88835</v>
      </c>
      <c r="E3830" s="3">
        <v>0</v>
      </c>
      <c r="F3830" s="3">
        <v>0</v>
      </c>
      <c r="G3830" s="3">
        <v>0</v>
      </c>
      <c r="H3830" s="3">
        <v>62928.639999999999</v>
      </c>
      <c r="I3830" s="3">
        <v>18965.18</v>
      </c>
      <c r="J3830" s="3">
        <v>768</v>
      </c>
      <c r="K3830" s="3">
        <v>1168.19</v>
      </c>
      <c r="L3830" s="3">
        <v>0</v>
      </c>
      <c r="M3830" s="3"/>
      <c r="N3830" s="3">
        <v>-7937.86</v>
      </c>
      <c r="O3830" s="3">
        <v>0.85</v>
      </c>
      <c r="P3830" s="3">
        <v>75893</v>
      </c>
      <c r="Q3830" s="1">
        <v>45108</v>
      </c>
      <c r="R3830" t="s">
        <v>2335</v>
      </c>
    </row>
    <row r="3831" spans="1:18" x14ac:dyDescent="0.25">
      <c r="A3831" t="s">
        <v>243</v>
      </c>
      <c r="B3831" t="s">
        <v>244</v>
      </c>
      <c r="C3831" s="3">
        <v>407807</v>
      </c>
      <c r="D3831" s="3">
        <v>0</v>
      </c>
      <c r="E3831" s="3">
        <v>344591.72</v>
      </c>
      <c r="F3831" s="3">
        <v>109735.16</v>
      </c>
      <c r="G3831" s="3">
        <v>0</v>
      </c>
      <c r="H3831" s="3">
        <v>62928.639999999999</v>
      </c>
      <c r="I3831" s="3">
        <v>12688.31</v>
      </c>
      <c r="J3831" s="3">
        <v>511.2</v>
      </c>
      <c r="K3831" s="3">
        <v>781.55</v>
      </c>
      <c r="L3831" s="3">
        <v>0</v>
      </c>
      <c r="M3831" s="3"/>
      <c r="N3831" s="3">
        <v>0</v>
      </c>
      <c r="O3831" s="3">
        <v>0.42</v>
      </c>
      <c r="P3831" s="3">
        <v>531237</v>
      </c>
      <c r="Q3831" s="1">
        <v>45108</v>
      </c>
      <c r="R3831" t="s">
        <v>244</v>
      </c>
    </row>
    <row r="3832" spans="1:18" x14ac:dyDescent="0.25">
      <c r="A3832" t="s">
        <v>245</v>
      </c>
      <c r="B3832" t="s">
        <v>2046</v>
      </c>
      <c r="C3832" s="3">
        <v>86842</v>
      </c>
      <c r="D3832" s="3">
        <v>86842</v>
      </c>
      <c r="E3832" s="3">
        <v>0</v>
      </c>
      <c r="F3832" s="3">
        <v>0</v>
      </c>
      <c r="G3832" s="3">
        <v>0</v>
      </c>
      <c r="H3832" s="3">
        <v>62928.639999999999</v>
      </c>
      <c r="I3832" s="3">
        <v>17254.18</v>
      </c>
      <c r="J3832" s="3">
        <v>694.8</v>
      </c>
      <c r="K3832" s="3">
        <v>1062.6500000000001</v>
      </c>
      <c r="L3832" s="3">
        <v>0</v>
      </c>
      <c r="M3832" s="3"/>
      <c r="N3832" s="3">
        <v>-7770.67</v>
      </c>
      <c r="O3832" s="3">
        <v>0.4</v>
      </c>
      <c r="P3832" s="3">
        <v>74170</v>
      </c>
      <c r="Q3832" s="1">
        <v>45108</v>
      </c>
      <c r="R3832" t="s">
        <v>2336</v>
      </c>
    </row>
    <row r="3833" spans="1:18" x14ac:dyDescent="0.25">
      <c r="A3833" t="s">
        <v>247</v>
      </c>
      <c r="B3833" t="s">
        <v>2048</v>
      </c>
      <c r="C3833" s="3">
        <v>86807</v>
      </c>
      <c r="D3833" s="3">
        <v>86807</v>
      </c>
      <c r="E3833" s="3">
        <v>0</v>
      </c>
      <c r="F3833" s="3">
        <v>0</v>
      </c>
      <c r="G3833" s="3">
        <v>0</v>
      </c>
      <c r="H3833" s="3">
        <v>62928.639999999999</v>
      </c>
      <c r="I3833" s="3">
        <v>17225.34</v>
      </c>
      <c r="J3833" s="3">
        <v>692.4</v>
      </c>
      <c r="K3833" s="3">
        <v>1061.27</v>
      </c>
      <c r="L3833" s="3">
        <v>0</v>
      </c>
      <c r="M3833" s="3"/>
      <c r="N3833" s="3">
        <v>-7768.84</v>
      </c>
      <c r="O3833" s="3">
        <v>0.19</v>
      </c>
      <c r="P3833" s="3">
        <v>74139</v>
      </c>
      <c r="Q3833" s="1">
        <v>45108</v>
      </c>
      <c r="R3833" t="s">
        <v>2337</v>
      </c>
    </row>
    <row r="3834" spans="1:18" x14ac:dyDescent="0.25">
      <c r="A3834" t="s">
        <v>249</v>
      </c>
      <c r="B3834" t="s">
        <v>250</v>
      </c>
      <c r="C3834" s="3">
        <v>85657</v>
      </c>
      <c r="D3834" s="3">
        <v>85657</v>
      </c>
      <c r="E3834" s="3">
        <v>0</v>
      </c>
      <c r="F3834" s="3">
        <v>0</v>
      </c>
      <c r="G3834" s="3">
        <v>0</v>
      </c>
      <c r="H3834" s="3">
        <v>62928.639999999999</v>
      </c>
      <c r="I3834" s="3">
        <v>16235.27</v>
      </c>
      <c r="J3834" s="3">
        <v>654</v>
      </c>
      <c r="K3834" s="3">
        <v>1000.22</v>
      </c>
      <c r="L3834" s="3">
        <v>0</v>
      </c>
      <c r="M3834" s="3"/>
      <c r="N3834" s="3">
        <v>-7672</v>
      </c>
      <c r="O3834" s="3">
        <v>0.87</v>
      </c>
      <c r="P3834" s="3">
        <v>73147</v>
      </c>
      <c r="Q3834" s="1">
        <v>45108</v>
      </c>
      <c r="R3834" t="s">
        <v>2338</v>
      </c>
    </row>
    <row r="3835" spans="1:18" x14ac:dyDescent="0.25">
      <c r="A3835" t="s">
        <v>251</v>
      </c>
      <c r="B3835" t="s">
        <v>252</v>
      </c>
      <c r="C3835" s="3">
        <v>87613</v>
      </c>
      <c r="D3835" s="3">
        <v>87613</v>
      </c>
      <c r="E3835" s="3">
        <v>0</v>
      </c>
      <c r="F3835" s="3">
        <v>0</v>
      </c>
      <c r="G3835" s="3">
        <v>0</v>
      </c>
      <c r="H3835" s="3">
        <v>62928.639999999999</v>
      </c>
      <c r="I3835" s="3">
        <v>17917.43</v>
      </c>
      <c r="J3835" s="3">
        <v>721.2</v>
      </c>
      <c r="K3835" s="3">
        <v>1103.69</v>
      </c>
      <c r="L3835" s="3">
        <v>0</v>
      </c>
      <c r="M3835" s="3"/>
      <c r="N3835" s="3">
        <v>-7835.54</v>
      </c>
      <c r="O3835" s="3">
        <v>0.57999999999999996</v>
      </c>
      <c r="P3835" s="3">
        <v>74836</v>
      </c>
      <c r="Q3835" s="1">
        <v>45108</v>
      </c>
      <c r="R3835" t="s">
        <v>2339</v>
      </c>
    </row>
    <row r="3836" spans="1:18" x14ac:dyDescent="0.25">
      <c r="A3836" t="s">
        <v>253</v>
      </c>
      <c r="B3836" t="s">
        <v>254</v>
      </c>
      <c r="C3836" s="3">
        <v>94127</v>
      </c>
      <c r="D3836" s="3">
        <v>94127</v>
      </c>
      <c r="E3836" s="3">
        <v>0</v>
      </c>
      <c r="F3836" s="3">
        <v>0</v>
      </c>
      <c r="G3836" s="3">
        <v>0</v>
      </c>
      <c r="H3836" s="3">
        <v>62928.639999999999</v>
      </c>
      <c r="I3836" s="3">
        <v>23521.439999999999</v>
      </c>
      <c r="J3836" s="3">
        <v>945.6</v>
      </c>
      <c r="K3836" s="3">
        <v>1448.6</v>
      </c>
      <c r="L3836" s="3">
        <v>0</v>
      </c>
      <c r="M3836" s="3"/>
      <c r="N3836" s="3">
        <v>-8380.9500000000007</v>
      </c>
      <c r="O3836" s="3">
        <v>0.67</v>
      </c>
      <c r="P3836" s="3">
        <v>80464</v>
      </c>
      <c r="Q3836" s="1">
        <v>45108</v>
      </c>
      <c r="R3836" t="s">
        <v>2340</v>
      </c>
    </row>
    <row r="3837" spans="1:18" x14ac:dyDescent="0.25">
      <c r="A3837" t="s">
        <v>255</v>
      </c>
      <c r="B3837" t="s">
        <v>1268</v>
      </c>
      <c r="C3837" s="3">
        <v>99237</v>
      </c>
      <c r="D3837" s="3">
        <v>92700</v>
      </c>
      <c r="E3837" s="3">
        <v>6537</v>
      </c>
      <c r="F3837" s="3">
        <v>0</v>
      </c>
      <c r="G3837" s="3">
        <v>6544</v>
      </c>
      <c r="H3837" s="3">
        <v>62928.639999999999</v>
      </c>
      <c r="I3837" s="3">
        <v>22396.79</v>
      </c>
      <c r="J3837" s="3">
        <v>900</v>
      </c>
      <c r="K3837" s="3">
        <v>1379.62</v>
      </c>
      <c r="L3837" s="3">
        <v>0</v>
      </c>
      <c r="M3837" s="3"/>
      <c r="N3837" s="3">
        <v>-8272.23</v>
      </c>
      <c r="O3837" s="3">
        <v>0.18</v>
      </c>
      <c r="P3837" s="3">
        <v>79326</v>
      </c>
      <c r="Q3837" s="1">
        <v>45108</v>
      </c>
      <c r="R3837" t="s">
        <v>2341</v>
      </c>
    </row>
    <row r="3838" spans="1:18" x14ac:dyDescent="0.25">
      <c r="A3838" t="s">
        <v>257</v>
      </c>
      <c r="B3838" t="s">
        <v>1363</v>
      </c>
      <c r="C3838" s="3">
        <v>88779</v>
      </c>
      <c r="D3838" s="3">
        <v>88779</v>
      </c>
      <c r="E3838" s="3">
        <v>0</v>
      </c>
      <c r="F3838" s="3">
        <v>0</v>
      </c>
      <c r="G3838" s="3">
        <v>0</v>
      </c>
      <c r="H3838" s="3">
        <v>62928.639999999999</v>
      </c>
      <c r="I3838" s="3">
        <v>19599.599999999999</v>
      </c>
      <c r="J3838" s="3">
        <v>0</v>
      </c>
      <c r="K3838" s="3">
        <v>1207.51</v>
      </c>
      <c r="L3838" s="3">
        <v>0</v>
      </c>
      <c r="M3838" s="3"/>
      <c r="N3838" s="3">
        <v>-7999.98</v>
      </c>
      <c r="O3838" s="3">
        <v>0.23</v>
      </c>
      <c r="P3838" s="3">
        <v>75736</v>
      </c>
      <c r="Q3838" s="1">
        <v>45108</v>
      </c>
      <c r="R3838" t="s">
        <v>2342</v>
      </c>
    </row>
    <row r="3839" spans="1:18" x14ac:dyDescent="0.25">
      <c r="A3839" t="s">
        <v>259</v>
      </c>
      <c r="B3839" t="s">
        <v>260</v>
      </c>
      <c r="C3839" s="3">
        <v>227507</v>
      </c>
      <c r="D3839" s="3">
        <v>0</v>
      </c>
      <c r="E3839" s="3">
        <v>207058.67</v>
      </c>
      <c r="F3839" s="3">
        <v>48401.25</v>
      </c>
      <c r="G3839" s="3">
        <v>0</v>
      </c>
      <c r="H3839" s="3">
        <v>62928.639999999999</v>
      </c>
      <c r="I3839" s="3">
        <v>17917.43</v>
      </c>
      <c r="J3839" s="3">
        <v>721.2</v>
      </c>
      <c r="K3839" s="3">
        <v>1103.69</v>
      </c>
      <c r="L3839" s="3">
        <v>0</v>
      </c>
      <c r="M3839" s="3"/>
      <c r="N3839" s="3">
        <v>0</v>
      </c>
      <c r="O3839" s="3">
        <v>0.12</v>
      </c>
      <c r="P3839" s="3">
        <v>338131</v>
      </c>
      <c r="Q3839" s="1">
        <v>45108</v>
      </c>
      <c r="R3839" t="s">
        <v>260</v>
      </c>
    </row>
    <row r="3840" spans="1:18" x14ac:dyDescent="0.25">
      <c r="A3840" t="s">
        <v>261</v>
      </c>
      <c r="B3840" t="s">
        <v>262</v>
      </c>
      <c r="C3840" s="3">
        <v>91363</v>
      </c>
      <c r="D3840" s="3">
        <v>0</v>
      </c>
      <c r="E3840" s="3">
        <v>91363</v>
      </c>
      <c r="F3840" s="3">
        <v>12334.01</v>
      </c>
      <c r="G3840" s="3">
        <v>0</v>
      </c>
      <c r="H3840" s="3">
        <v>62928.639999999999</v>
      </c>
      <c r="I3840" s="3">
        <v>16754.34</v>
      </c>
      <c r="J3840" s="3">
        <v>675.6</v>
      </c>
      <c r="K3840" s="3">
        <v>1034.3699999999999</v>
      </c>
      <c r="L3840" s="3">
        <v>0</v>
      </c>
      <c r="M3840" s="3"/>
      <c r="N3840" s="3">
        <v>0</v>
      </c>
      <c r="O3840" s="3">
        <v>0.04</v>
      </c>
      <c r="P3840" s="3">
        <v>185090</v>
      </c>
      <c r="Q3840" s="1">
        <v>45108</v>
      </c>
      <c r="R3840" t="s">
        <v>2343</v>
      </c>
    </row>
    <row r="3841" spans="1:18" x14ac:dyDescent="0.25">
      <c r="A3841" t="s">
        <v>263</v>
      </c>
      <c r="B3841" t="s">
        <v>1255</v>
      </c>
      <c r="C3841" s="3">
        <v>2465936</v>
      </c>
      <c r="D3841" s="3">
        <v>0</v>
      </c>
      <c r="E3841" s="3">
        <v>1463832.9</v>
      </c>
      <c r="F3841" s="3" t="s">
        <v>72</v>
      </c>
      <c r="G3841" s="3">
        <v>0</v>
      </c>
      <c r="H3841" s="3">
        <v>62928.639999999999</v>
      </c>
      <c r="I3841" s="3">
        <v>15072.18</v>
      </c>
      <c r="J3841" s="3">
        <v>606</v>
      </c>
      <c r="K3841" s="3">
        <v>928.14</v>
      </c>
      <c r="L3841" s="3">
        <v>0</v>
      </c>
      <c r="M3841" s="3"/>
      <c r="N3841" s="3">
        <v>0</v>
      </c>
      <c r="O3841" s="3">
        <v>0.6</v>
      </c>
      <c r="P3841" s="3">
        <v>2743089</v>
      </c>
      <c r="Q3841" s="1">
        <v>45108</v>
      </c>
      <c r="R3841" t="s">
        <v>2312</v>
      </c>
    </row>
    <row r="3842" spans="1:18" x14ac:dyDescent="0.25">
      <c r="A3842" t="s">
        <v>264</v>
      </c>
      <c r="B3842" t="s">
        <v>2051</v>
      </c>
      <c r="C3842" s="3">
        <v>105571</v>
      </c>
      <c r="D3842" s="3">
        <v>106538</v>
      </c>
      <c r="E3842" s="3">
        <v>0</v>
      </c>
      <c r="F3842" s="3">
        <v>967</v>
      </c>
      <c r="G3842" s="3">
        <v>967</v>
      </c>
      <c r="H3842" s="3">
        <v>62928.639999999999</v>
      </c>
      <c r="I3842" s="3">
        <v>21954.62</v>
      </c>
      <c r="J3842" s="3">
        <v>884.4</v>
      </c>
      <c r="K3842" s="3">
        <v>1352.37</v>
      </c>
      <c r="L3842" s="3">
        <v>0</v>
      </c>
      <c r="M3842" s="3"/>
      <c r="N3842" s="3">
        <v>0</v>
      </c>
      <c r="O3842" s="3">
        <v>0.97</v>
      </c>
      <c r="P3842" s="3">
        <v>87121</v>
      </c>
      <c r="Q3842" s="1">
        <v>45108</v>
      </c>
      <c r="R3842" t="s">
        <v>2344</v>
      </c>
    </row>
    <row r="3843" spans="1:18" x14ac:dyDescent="0.25">
      <c r="A3843" t="s">
        <v>266</v>
      </c>
      <c r="B3843" t="s">
        <v>1270</v>
      </c>
      <c r="C3843" s="3">
        <v>4549330</v>
      </c>
      <c r="D3843" s="3">
        <v>0</v>
      </c>
      <c r="E3843" s="3">
        <v>2544404.15</v>
      </c>
      <c r="F3843" s="3" t="s">
        <v>72</v>
      </c>
      <c r="G3843" s="3">
        <v>0</v>
      </c>
      <c r="H3843" s="3">
        <v>62928.639999999999</v>
      </c>
      <c r="I3843" s="3">
        <v>21829.66</v>
      </c>
      <c r="J3843" s="3">
        <v>878.4</v>
      </c>
      <c r="K3843" s="3">
        <v>1344.78</v>
      </c>
      <c r="L3843" s="3">
        <v>0</v>
      </c>
      <c r="M3843" s="3"/>
      <c r="N3843" s="3">
        <v>0</v>
      </c>
      <c r="O3843" s="3">
        <v>0.96</v>
      </c>
      <c r="P3843" s="3">
        <v>4979807</v>
      </c>
      <c r="Q3843" s="1">
        <v>45108</v>
      </c>
      <c r="R3843" t="s">
        <v>2345</v>
      </c>
    </row>
    <row r="3844" spans="1:18" x14ac:dyDescent="0.25">
      <c r="A3844" t="s">
        <v>268</v>
      </c>
      <c r="B3844" t="s">
        <v>1271</v>
      </c>
      <c r="C3844" s="3">
        <v>91848</v>
      </c>
      <c r="D3844" s="3">
        <v>91848</v>
      </c>
      <c r="E3844" s="3">
        <v>0</v>
      </c>
      <c r="F3844" s="3">
        <v>0</v>
      </c>
      <c r="G3844" s="3">
        <v>0</v>
      </c>
      <c r="H3844" s="3">
        <v>62928.639999999999</v>
      </c>
      <c r="I3844" s="3">
        <v>21560.52</v>
      </c>
      <c r="J3844" s="3">
        <v>867.6</v>
      </c>
      <c r="K3844" s="3">
        <v>1328.23</v>
      </c>
      <c r="L3844" s="3">
        <v>0</v>
      </c>
      <c r="M3844" s="3"/>
      <c r="N3844" s="3">
        <v>-8190.92</v>
      </c>
      <c r="O3844" s="3">
        <v>0.93</v>
      </c>
      <c r="P3844" s="3">
        <v>78495</v>
      </c>
      <c r="Q3844" s="1">
        <v>45108</v>
      </c>
      <c r="R3844" t="s">
        <v>2346</v>
      </c>
    </row>
    <row r="3845" spans="1:18" x14ac:dyDescent="0.25">
      <c r="A3845" t="s">
        <v>270</v>
      </c>
      <c r="B3845" t="s">
        <v>1104</v>
      </c>
      <c r="C3845" s="3">
        <v>88158</v>
      </c>
      <c r="D3845" s="3">
        <v>88158</v>
      </c>
      <c r="E3845" s="3">
        <v>0</v>
      </c>
      <c r="F3845" s="3">
        <v>0</v>
      </c>
      <c r="G3845" s="3">
        <v>0</v>
      </c>
      <c r="H3845" s="3">
        <v>62928.639999999999</v>
      </c>
      <c r="I3845" s="3">
        <v>18417.28</v>
      </c>
      <c r="J3845" s="3">
        <v>740.4</v>
      </c>
      <c r="K3845" s="3">
        <v>1134.3900000000001</v>
      </c>
      <c r="L3845" s="3">
        <v>0</v>
      </c>
      <c r="M3845" s="3"/>
      <c r="N3845" s="3">
        <v>-7883.96</v>
      </c>
      <c r="O3845" s="3">
        <v>0.25</v>
      </c>
      <c r="P3845" s="3">
        <v>75337</v>
      </c>
      <c r="Q3845" s="1">
        <v>45108</v>
      </c>
      <c r="R3845" t="s">
        <v>271</v>
      </c>
    </row>
    <row r="3846" spans="1:18" x14ac:dyDescent="0.25">
      <c r="A3846" t="s">
        <v>272</v>
      </c>
      <c r="B3846" t="s">
        <v>226</v>
      </c>
      <c r="C3846" s="3">
        <v>84875</v>
      </c>
      <c r="D3846" s="3">
        <v>84875</v>
      </c>
      <c r="E3846" s="3">
        <v>0</v>
      </c>
      <c r="F3846" s="3">
        <v>0</v>
      </c>
      <c r="G3846" s="3">
        <v>0</v>
      </c>
      <c r="H3846" s="3">
        <v>62928.639999999999</v>
      </c>
      <c r="I3846" s="3">
        <v>15562.41</v>
      </c>
      <c r="J3846" s="3">
        <v>626.4</v>
      </c>
      <c r="K3846" s="3">
        <v>958.83</v>
      </c>
      <c r="L3846" s="3">
        <v>0</v>
      </c>
      <c r="M3846" s="3"/>
      <c r="N3846" s="3">
        <v>-7606.22</v>
      </c>
      <c r="O3846" s="3">
        <v>0.94</v>
      </c>
      <c r="P3846" s="3">
        <v>72471</v>
      </c>
      <c r="Q3846" s="1">
        <v>45108</v>
      </c>
      <c r="R3846" t="s">
        <v>2329</v>
      </c>
    </row>
    <row r="3847" spans="1:18" x14ac:dyDescent="0.25">
      <c r="A3847" t="s">
        <v>273</v>
      </c>
      <c r="B3847" t="s">
        <v>2053</v>
      </c>
      <c r="C3847" s="3">
        <v>82561</v>
      </c>
      <c r="D3847" s="3">
        <v>82561</v>
      </c>
      <c r="E3847" s="3">
        <v>0</v>
      </c>
      <c r="F3847" s="3">
        <v>0</v>
      </c>
      <c r="G3847" s="3">
        <v>0</v>
      </c>
      <c r="H3847" s="3">
        <v>62928.639999999999</v>
      </c>
      <c r="I3847" s="3">
        <v>13572.65</v>
      </c>
      <c r="J3847" s="3">
        <v>546</v>
      </c>
      <c r="K3847" s="3">
        <v>836.05</v>
      </c>
      <c r="L3847" s="3">
        <v>0</v>
      </c>
      <c r="M3847" s="3"/>
      <c r="N3847" s="3">
        <v>-7412.54</v>
      </c>
      <c r="O3847" s="3">
        <v>0.2</v>
      </c>
      <c r="P3847" s="3">
        <v>70471</v>
      </c>
      <c r="Q3847" s="1">
        <v>45108</v>
      </c>
      <c r="R3847" t="s">
        <v>2347</v>
      </c>
    </row>
    <row r="3848" spans="1:18" x14ac:dyDescent="0.25">
      <c r="A3848" t="s">
        <v>275</v>
      </c>
      <c r="B3848" t="s">
        <v>276</v>
      </c>
      <c r="C3848" s="3">
        <v>81287</v>
      </c>
      <c r="D3848" s="3">
        <v>81287</v>
      </c>
      <c r="E3848" s="3">
        <v>0</v>
      </c>
      <c r="F3848" s="3">
        <v>0</v>
      </c>
      <c r="G3848" s="3">
        <v>0</v>
      </c>
      <c r="H3848" s="3">
        <v>62928.639999999999</v>
      </c>
      <c r="I3848" s="3">
        <v>12476.84</v>
      </c>
      <c r="J3848" s="3">
        <v>501.6</v>
      </c>
      <c r="K3848" s="3">
        <v>768.45</v>
      </c>
      <c r="L3848" s="3">
        <v>0</v>
      </c>
      <c r="M3848" s="3"/>
      <c r="N3848" s="3">
        <v>-7305.65</v>
      </c>
      <c r="O3848" s="3">
        <v>0.12</v>
      </c>
      <c r="P3848" s="3">
        <v>69370</v>
      </c>
      <c r="Q3848" s="1">
        <v>45108</v>
      </c>
      <c r="R3848" t="s">
        <v>2348</v>
      </c>
    </row>
    <row r="3849" spans="1:18" x14ac:dyDescent="0.25">
      <c r="A3849" t="s">
        <v>277</v>
      </c>
      <c r="B3849" t="s">
        <v>278</v>
      </c>
      <c r="C3849" s="3">
        <v>487729</v>
      </c>
      <c r="D3849" s="3">
        <v>0</v>
      </c>
      <c r="E3849" s="3">
        <v>403511.44</v>
      </c>
      <c r="F3849" s="3">
        <v>138691.6</v>
      </c>
      <c r="G3849" s="3">
        <v>0</v>
      </c>
      <c r="H3849" s="3">
        <v>62928.639999999999</v>
      </c>
      <c r="I3849" s="3">
        <v>16321.78</v>
      </c>
      <c r="J3849" s="3">
        <v>656.4</v>
      </c>
      <c r="K3849" s="3">
        <v>1005.4</v>
      </c>
      <c r="L3849" s="3">
        <v>0</v>
      </c>
      <c r="M3849" s="3"/>
      <c r="N3849" s="3">
        <v>0</v>
      </c>
      <c r="O3849" s="3">
        <v>0.74</v>
      </c>
      <c r="P3849" s="3">
        <v>623116</v>
      </c>
      <c r="Q3849" s="1">
        <v>45108</v>
      </c>
      <c r="R3849" t="s">
        <v>278</v>
      </c>
    </row>
    <row r="3850" spans="1:18" x14ac:dyDescent="0.25">
      <c r="A3850" t="s">
        <v>279</v>
      </c>
      <c r="B3850" t="s">
        <v>234</v>
      </c>
      <c r="C3850" s="3">
        <v>280349</v>
      </c>
      <c r="D3850" s="3">
        <v>0</v>
      </c>
      <c r="E3850" s="3">
        <v>251106.62</v>
      </c>
      <c r="F3850" s="3">
        <v>63141.77</v>
      </c>
      <c r="G3850" s="3">
        <v>0</v>
      </c>
      <c r="H3850" s="3">
        <v>62928.639999999999</v>
      </c>
      <c r="I3850" s="3">
        <v>15802.72</v>
      </c>
      <c r="J3850" s="3">
        <v>0</v>
      </c>
      <c r="K3850" s="3">
        <v>973.32</v>
      </c>
      <c r="L3850" s="3">
        <v>0</v>
      </c>
      <c r="M3850" s="3"/>
      <c r="N3850" s="3">
        <v>0</v>
      </c>
      <c r="O3850" s="3">
        <v>0.93</v>
      </c>
      <c r="P3850" s="3">
        <v>393954</v>
      </c>
      <c r="Q3850" s="1">
        <v>45108</v>
      </c>
      <c r="R3850" t="s">
        <v>2349</v>
      </c>
    </row>
    <row r="3851" spans="1:18" x14ac:dyDescent="0.25">
      <c r="A3851" t="s">
        <v>281</v>
      </c>
      <c r="B3851" t="s">
        <v>1239</v>
      </c>
      <c r="C3851" s="3">
        <v>1142673</v>
      </c>
      <c r="D3851" s="3">
        <v>0</v>
      </c>
      <c r="E3851" s="3">
        <v>771722.38</v>
      </c>
      <c r="F3851" s="3">
        <v>475133.14</v>
      </c>
      <c r="G3851" s="3">
        <v>0</v>
      </c>
      <c r="H3851" s="3">
        <v>62928.639999999999</v>
      </c>
      <c r="I3851" s="3">
        <v>11534.83</v>
      </c>
      <c r="J3851" s="3">
        <v>0</v>
      </c>
      <c r="K3851" s="3">
        <v>710.5</v>
      </c>
      <c r="L3851" s="3">
        <v>0</v>
      </c>
      <c r="M3851" s="3"/>
      <c r="N3851" s="3">
        <v>0</v>
      </c>
      <c r="O3851" s="3">
        <v>0.51</v>
      </c>
      <c r="P3851" s="3">
        <v>1322030</v>
      </c>
      <c r="Q3851" s="1">
        <v>45108</v>
      </c>
      <c r="R3851" t="s">
        <v>2278</v>
      </c>
    </row>
    <row r="3852" spans="1:18" x14ac:dyDescent="0.25">
      <c r="A3852" t="s">
        <v>282</v>
      </c>
      <c r="B3852" t="s">
        <v>1239</v>
      </c>
      <c r="C3852" s="3">
        <v>1156879</v>
      </c>
      <c r="D3852" s="3">
        <v>0</v>
      </c>
      <c r="E3852" s="3">
        <v>780879.07</v>
      </c>
      <c r="F3852" s="3">
        <v>481418.6</v>
      </c>
      <c r="G3852" s="3">
        <v>0</v>
      </c>
      <c r="H3852" s="3">
        <v>62928.639999999999</v>
      </c>
      <c r="I3852" s="3">
        <v>12217.31</v>
      </c>
      <c r="J3852" s="3">
        <v>0</v>
      </c>
      <c r="K3852" s="3">
        <v>752.24</v>
      </c>
      <c r="L3852" s="3">
        <v>0</v>
      </c>
      <c r="M3852" s="3"/>
      <c r="N3852" s="3">
        <v>0</v>
      </c>
      <c r="O3852" s="3">
        <v>0.14000000000000001</v>
      </c>
      <c r="P3852" s="3">
        <v>1338196</v>
      </c>
      <c r="Q3852" s="1">
        <v>45108</v>
      </c>
      <c r="R3852" t="s">
        <v>2278</v>
      </c>
    </row>
    <row r="3853" spans="1:18" x14ac:dyDescent="0.25">
      <c r="A3853" t="s">
        <v>283</v>
      </c>
      <c r="B3853" t="s">
        <v>1251</v>
      </c>
      <c r="C3853" s="3">
        <v>3878789</v>
      </c>
      <c r="D3853" s="3">
        <v>0</v>
      </c>
      <c r="E3853" s="3">
        <v>2182638.38</v>
      </c>
      <c r="F3853" s="3" t="s">
        <v>72</v>
      </c>
      <c r="G3853" s="3">
        <v>0</v>
      </c>
      <c r="H3853" s="3">
        <v>62928.639999999999</v>
      </c>
      <c r="I3853" s="3">
        <v>15274.04</v>
      </c>
      <c r="J3853" s="3">
        <v>615.6</v>
      </c>
      <c r="K3853" s="3">
        <v>940.9</v>
      </c>
      <c r="L3853" s="3">
        <v>0</v>
      </c>
      <c r="M3853" s="3"/>
      <c r="N3853" s="3">
        <v>0</v>
      </c>
      <c r="O3853" s="3">
        <v>0.64</v>
      </c>
      <c r="P3853" s="3">
        <v>4253205</v>
      </c>
      <c r="Q3853" s="1">
        <v>45108</v>
      </c>
      <c r="R3853" t="s">
        <v>2305</v>
      </c>
    </row>
    <row r="3854" spans="1:18" x14ac:dyDescent="0.25">
      <c r="A3854" t="s">
        <v>284</v>
      </c>
      <c r="B3854" t="s">
        <v>234</v>
      </c>
      <c r="C3854" s="3">
        <v>288605</v>
      </c>
      <c r="D3854" s="3">
        <v>0</v>
      </c>
      <c r="E3854" s="3">
        <v>258848.51</v>
      </c>
      <c r="F3854" s="3">
        <v>64701.04</v>
      </c>
      <c r="G3854" s="3">
        <v>0</v>
      </c>
      <c r="H3854" s="3">
        <v>62928.639999999999</v>
      </c>
      <c r="I3854" s="3">
        <v>19013.240000000002</v>
      </c>
      <c r="J3854" s="3">
        <v>763.2</v>
      </c>
      <c r="K3854" s="3">
        <v>1170.95</v>
      </c>
      <c r="L3854" s="3">
        <v>0</v>
      </c>
      <c r="M3854" s="3"/>
      <c r="N3854" s="3">
        <v>0</v>
      </c>
      <c r="O3854" s="3">
        <v>0.42</v>
      </c>
      <c r="P3854" s="3">
        <v>407426</v>
      </c>
      <c r="Q3854" s="1">
        <v>45108</v>
      </c>
      <c r="R3854" t="s">
        <v>234</v>
      </c>
    </row>
    <row r="3855" spans="1:18" x14ac:dyDescent="0.25">
      <c r="A3855" t="s">
        <v>285</v>
      </c>
      <c r="B3855" t="s">
        <v>234</v>
      </c>
      <c r="C3855" s="3">
        <v>107342</v>
      </c>
      <c r="D3855" s="3">
        <v>0</v>
      </c>
      <c r="E3855" s="3">
        <v>106113</v>
      </c>
      <c r="F3855" s="3">
        <v>15554.26</v>
      </c>
      <c r="G3855" s="3">
        <v>0</v>
      </c>
      <c r="H3855" s="3">
        <v>62928.639999999999</v>
      </c>
      <c r="I3855" s="3">
        <v>28779.4</v>
      </c>
      <c r="J3855" s="3">
        <v>1158</v>
      </c>
      <c r="K3855" s="3">
        <v>1772.81</v>
      </c>
      <c r="L3855" s="3">
        <v>0</v>
      </c>
      <c r="M3855" s="3"/>
      <c r="N3855" s="3">
        <v>0</v>
      </c>
      <c r="O3855" s="3">
        <v>0.89</v>
      </c>
      <c r="P3855" s="3">
        <v>216307</v>
      </c>
      <c r="Q3855" s="1">
        <v>45108</v>
      </c>
      <c r="R3855" t="s">
        <v>286</v>
      </c>
    </row>
    <row r="3856" spans="1:18" x14ac:dyDescent="0.25">
      <c r="A3856" t="s">
        <v>287</v>
      </c>
      <c r="B3856" t="s">
        <v>288</v>
      </c>
      <c r="C3856" s="3">
        <v>88338</v>
      </c>
      <c r="D3856" s="3">
        <v>88338</v>
      </c>
      <c r="E3856" s="3">
        <v>0</v>
      </c>
      <c r="F3856" s="3">
        <v>0</v>
      </c>
      <c r="G3856" s="3">
        <v>0</v>
      </c>
      <c r="H3856" s="3">
        <v>62928.639999999999</v>
      </c>
      <c r="I3856" s="3">
        <v>18542.240000000002</v>
      </c>
      <c r="J3856" s="3">
        <v>745.2</v>
      </c>
      <c r="K3856" s="3">
        <v>1142.32</v>
      </c>
      <c r="L3856" s="3">
        <v>0</v>
      </c>
      <c r="M3856" s="3"/>
      <c r="N3856" s="3">
        <v>-7896.75</v>
      </c>
      <c r="O3856" s="3">
        <v>0.35</v>
      </c>
      <c r="P3856" s="3">
        <v>75462</v>
      </c>
      <c r="Q3856" s="1">
        <v>45108</v>
      </c>
      <c r="R3856" t="s">
        <v>2350</v>
      </c>
    </row>
    <row r="3857" spans="1:18" x14ac:dyDescent="0.25">
      <c r="A3857" t="s">
        <v>289</v>
      </c>
      <c r="B3857" t="s">
        <v>2056</v>
      </c>
      <c r="C3857" s="3">
        <v>232775</v>
      </c>
      <c r="D3857" s="3">
        <v>0</v>
      </c>
      <c r="E3857" s="3">
        <v>213918.38</v>
      </c>
      <c r="F3857" s="3">
        <v>47735.6</v>
      </c>
      <c r="G3857" s="3">
        <v>0</v>
      </c>
      <c r="H3857" s="3">
        <v>62928.639999999999</v>
      </c>
      <c r="I3857" s="3">
        <v>19599.599999999999</v>
      </c>
      <c r="J3857" s="3">
        <v>789.6</v>
      </c>
      <c r="K3857" s="3">
        <v>1207.1600000000001</v>
      </c>
      <c r="L3857" s="3">
        <v>0</v>
      </c>
      <c r="M3857" s="3"/>
      <c r="N3857" s="3">
        <v>0</v>
      </c>
      <c r="O3857" s="3">
        <v>0.02</v>
      </c>
      <c r="P3857" s="3">
        <v>346179</v>
      </c>
      <c r="Q3857" s="1">
        <v>45108</v>
      </c>
      <c r="R3857" t="s">
        <v>290</v>
      </c>
    </row>
    <row r="3858" spans="1:18" x14ac:dyDescent="0.25">
      <c r="A3858" t="s">
        <v>291</v>
      </c>
      <c r="B3858" t="s">
        <v>1109</v>
      </c>
      <c r="C3858" s="3">
        <v>168532</v>
      </c>
      <c r="D3858" s="3">
        <v>0</v>
      </c>
      <c r="E3858" s="3">
        <v>155620</v>
      </c>
      <c r="F3858" s="3">
        <v>33920.699999999997</v>
      </c>
      <c r="G3858" s="3">
        <v>0</v>
      </c>
      <c r="H3858" s="3">
        <v>62928.639999999999</v>
      </c>
      <c r="I3858" s="3">
        <v>8160.89</v>
      </c>
      <c r="J3858" s="3">
        <v>675.6</v>
      </c>
      <c r="K3858" s="3">
        <v>1034.71</v>
      </c>
      <c r="L3858" s="3">
        <v>0</v>
      </c>
      <c r="M3858" s="3"/>
      <c r="N3858" s="3">
        <v>0</v>
      </c>
      <c r="O3858" s="3">
        <v>0.46</v>
      </c>
      <c r="P3858" s="3">
        <v>262341</v>
      </c>
      <c r="Q3858" s="1">
        <v>45108</v>
      </c>
      <c r="R3858" t="s">
        <v>292</v>
      </c>
    </row>
    <row r="3859" spans="1:18" x14ac:dyDescent="0.25">
      <c r="A3859" t="s">
        <v>1110</v>
      </c>
      <c r="B3859" t="s">
        <v>294</v>
      </c>
      <c r="C3859" s="3">
        <v>76113</v>
      </c>
      <c r="D3859" s="3">
        <v>76113</v>
      </c>
      <c r="E3859" s="3">
        <v>0</v>
      </c>
      <c r="F3859" s="3">
        <v>0</v>
      </c>
      <c r="G3859" s="3">
        <v>0</v>
      </c>
      <c r="H3859" s="3">
        <v>62928.639999999999</v>
      </c>
      <c r="I3859" s="3">
        <v>8506.94</v>
      </c>
      <c r="J3859" s="3">
        <v>325</v>
      </c>
      <c r="K3859" s="3">
        <v>518.39</v>
      </c>
      <c r="L3859" s="3">
        <v>0</v>
      </c>
      <c r="M3859" s="3"/>
      <c r="N3859" s="3">
        <v>-7730.47</v>
      </c>
      <c r="O3859" s="3">
        <v>0.5</v>
      </c>
      <c r="P3859" s="3">
        <v>64549</v>
      </c>
      <c r="Q3859" s="1">
        <v>45108</v>
      </c>
      <c r="R3859" t="s">
        <v>2351</v>
      </c>
    </row>
    <row r="3860" spans="1:18" x14ac:dyDescent="0.25">
      <c r="A3860" t="s">
        <v>295</v>
      </c>
      <c r="B3860" t="s">
        <v>296</v>
      </c>
      <c r="C3860" s="3">
        <v>83287</v>
      </c>
      <c r="D3860" s="3">
        <v>84120</v>
      </c>
      <c r="E3860" s="3">
        <v>0</v>
      </c>
      <c r="F3860" s="3">
        <v>833</v>
      </c>
      <c r="G3860" s="3">
        <v>833</v>
      </c>
      <c r="H3860" s="3">
        <v>62928.639999999999</v>
      </c>
      <c r="I3860" s="3">
        <v>8420.42</v>
      </c>
      <c r="J3860" s="3">
        <v>650</v>
      </c>
      <c r="K3860" s="3">
        <v>517.36</v>
      </c>
      <c r="L3860" s="3">
        <v>0</v>
      </c>
      <c r="M3860" s="3"/>
      <c r="N3860" s="3">
        <v>-781.82</v>
      </c>
      <c r="O3860" s="3">
        <v>0.4</v>
      </c>
      <c r="P3860" s="3">
        <v>71735</v>
      </c>
      <c r="Q3860" s="1">
        <v>45108</v>
      </c>
      <c r="R3860" t="s">
        <v>2352</v>
      </c>
    </row>
    <row r="3861" spans="1:18" x14ac:dyDescent="0.25">
      <c r="A3861" t="s">
        <v>297</v>
      </c>
      <c r="B3861" t="s">
        <v>1272</v>
      </c>
      <c r="C3861" s="3">
        <v>2459220</v>
      </c>
      <c r="D3861" s="3">
        <v>0</v>
      </c>
      <c r="E3861" s="3">
        <v>1400628.48</v>
      </c>
      <c r="F3861" s="3" t="s">
        <v>72</v>
      </c>
      <c r="G3861" s="3">
        <v>0</v>
      </c>
      <c r="H3861" s="3">
        <v>62928.639999999999</v>
      </c>
      <c r="I3861" s="3">
        <v>16831.240000000002</v>
      </c>
      <c r="J3861" s="3">
        <v>676.8</v>
      </c>
      <c r="K3861" s="3">
        <v>1036.78</v>
      </c>
      <c r="L3861" s="3">
        <v>0</v>
      </c>
      <c r="M3861" s="3"/>
      <c r="N3861" s="3">
        <v>0</v>
      </c>
      <c r="O3861" s="3">
        <v>0.7</v>
      </c>
      <c r="P3861" s="3">
        <v>2729779</v>
      </c>
      <c r="Q3861" s="1">
        <v>45108</v>
      </c>
      <c r="R3861" t="s">
        <v>2353</v>
      </c>
    </row>
    <row r="3862" spans="1:18" x14ac:dyDescent="0.25">
      <c r="A3862" t="s">
        <v>299</v>
      </c>
      <c r="B3862" t="s">
        <v>58</v>
      </c>
      <c r="C3862" s="3">
        <v>117020</v>
      </c>
      <c r="D3862" s="3">
        <v>117020</v>
      </c>
      <c r="E3862" s="3" t="s">
        <v>59</v>
      </c>
      <c r="F3862" s="3" t="s">
        <v>59</v>
      </c>
      <c r="G3862" s="3">
        <v>0</v>
      </c>
      <c r="H3862" s="3">
        <v>62928.639999999999</v>
      </c>
      <c r="I3862" s="3">
        <v>15831.55</v>
      </c>
      <c r="J3862" s="3">
        <v>637.20000000000005</v>
      </c>
      <c r="K3862" s="3">
        <v>975.39</v>
      </c>
      <c r="L3862" s="3">
        <v>0</v>
      </c>
      <c r="M3862" s="3"/>
      <c r="N3862" s="3">
        <v>26792.99</v>
      </c>
      <c r="O3862" s="3">
        <v>0.23</v>
      </c>
      <c r="P3862" s="3">
        <v>107166</v>
      </c>
      <c r="Q3862" s="1">
        <v>45108</v>
      </c>
      <c r="R3862" t="s">
        <v>2280</v>
      </c>
    </row>
    <row r="3863" spans="1:18" x14ac:dyDescent="0.25">
      <c r="A3863" t="s">
        <v>300</v>
      </c>
      <c r="B3863" t="s">
        <v>301</v>
      </c>
      <c r="C3863" s="3">
        <v>274824</v>
      </c>
      <c r="D3863" s="3">
        <v>274842</v>
      </c>
      <c r="E3863" s="3">
        <v>0</v>
      </c>
      <c r="F3863" s="3">
        <v>0</v>
      </c>
      <c r="G3863" s="3">
        <v>18</v>
      </c>
      <c r="H3863" s="3">
        <v>62928.639999999999</v>
      </c>
      <c r="I3863" s="3">
        <v>17311.86</v>
      </c>
      <c r="J3863" s="3">
        <v>696</v>
      </c>
      <c r="K3863" s="3">
        <v>1066.44</v>
      </c>
      <c r="L3863" s="3">
        <v>0</v>
      </c>
      <c r="M3863" s="3"/>
      <c r="N3863" s="3">
        <v>0</v>
      </c>
      <c r="O3863" s="3">
        <v>0.06</v>
      </c>
      <c r="P3863" s="3">
        <v>81985</v>
      </c>
      <c r="Q3863" s="1">
        <v>45108</v>
      </c>
      <c r="R3863" t="s">
        <v>301</v>
      </c>
    </row>
    <row r="3864" spans="1:18" x14ac:dyDescent="0.25">
      <c r="A3864" t="s">
        <v>302</v>
      </c>
      <c r="B3864" t="s">
        <v>2058</v>
      </c>
      <c r="C3864" s="3">
        <v>98421</v>
      </c>
      <c r="D3864" s="3">
        <v>98421</v>
      </c>
      <c r="E3864" s="3">
        <v>0</v>
      </c>
      <c r="F3864" s="3">
        <v>904</v>
      </c>
      <c r="G3864" s="3">
        <v>0</v>
      </c>
      <c r="H3864" s="3">
        <v>62928.639999999999</v>
      </c>
      <c r="I3864" s="3">
        <v>16600.54</v>
      </c>
      <c r="J3864" s="3">
        <v>667.2</v>
      </c>
      <c r="K3864" s="3">
        <v>1022.3</v>
      </c>
      <c r="L3864" s="3">
        <v>0</v>
      </c>
      <c r="M3864" s="3"/>
      <c r="N3864" s="3">
        <v>0</v>
      </c>
      <c r="O3864" s="3">
        <v>0.32</v>
      </c>
      <c r="P3864" s="3">
        <v>82123</v>
      </c>
      <c r="Q3864" s="1">
        <v>45108</v>
      </c>
      <c r="R3864" t="s">
        <v>303</v>
      </c>
    </row>
    <row r="3865" spans="1:18" x14ac:dyDescent="0.25">
      <c r="A3865" t="s">
        <v>304</v>
      </c>
      <c r="B3865" t="s">
        <v>1992</v>
      </c>
      <c r="C3865" s="3">
        <v>91144</v>
      </c>
      <c r="D3865" s="3">
        <v>91144</v>
      </c>
      <c r="E3865" s="3">
        <v>0</v>
      </c>
      <c r="F3865" s="3">
        <v>0</v>
      </c>
      <c r="G3865" s="3">
        <v>0</v>
      </c>
      <c r="H3865" s="3">
        <v>62928.639999999999</v>
      </c>
      <c r="I3865" s="3">
        <v>20954.939999999999</v>
      </c>
      <c r="J3865" s="3">
        <v>843.6</v>
      </c>
      <c r="K3865" s="3">
        <v>1290.6300000000001</v>
      </c>
      <c r="L3865" s="3">
        <v>0</v>
      </c>
      <c r="M3865" s="3"/>
      <c r="N3865" s="3">
        <v>0</v>
      </c>
      <c r="O3865" s="3">
        <v>0.19</v>
      </c>
      <c r="P3865" s="3">
        <v>86018</v>
      </c>
      <c r="Q3865" s="1">
        <v>45108</v>
      </c>
      <c r="R3865" t="s">
        <v>2270</v>
      </c>
    </row>
    <row r="3866" spans="1:18" x14ac:dyDescent="0.25">
      <c r="A3866" t="s">
        <v>305</v>
      </c>
      <c r="B3866" t="s">
        <v>35</v>
      </c>
      <c r="C3866" s="3">
        <v>90763</v>
      </c>
      <c r="D3866" s="3">
        <v>90763</v>
      </c>
      <c r="E3866" s="3">
        <v>0</v>
      </c>
      <c r="F3866" s="3">
        <v>0</v>
      </c>
      <c r="G3866" s="3">
        <v>0</v>
      </c>
      <c r="H3866" s="3">
        <v>62928.639999999999</v>
      </c>
      <c r="I3866" s="3">
        <v>20628.12</v>
      </c>
      <c r="J3866" s="3">
        <v>829.2</v>
      </c>
      <c r="K3866" s="3">
        <v>1270.6300000000001</v>
      </c>
      <c r="L3866" s="3">
        <v>0</v>
      </c>
      <c r="M3866" s="3"/>
      <c r="N3866" s="3">
        <v>-8099.56</v>
      </c>
      <c r="O3866" s="3">
        <v>0.97</v>
      </c>
      <c r="P3866" s="3">
        <v>77558</v>
      </c>
      <c r="Q3866" s="1">
        <v>45108</v>
      </c>
      <c r="R3866" t="s">
        <v>2273</v>
      </c>
    </row>
    <row r="3867" spans="1:18" x14ac:dyDescent="0.25">
      <c r="A3867" t="s">
        <v>306</v>
      </c>
      <c r="B3867" t="s">
        <v>307</v>
      </c>
      <c r="C3867" s="3">
        <v>93380</v>
      </c>
      <c r="D3867" s="3">
        <v>93380</v>
      </c>
      <c r="E3867" s="3">
        <v>0</v>
      </c>
      <c r="F3867" s="3">
        <v>0</v>
      </c>
      <c r="G3867" s="3">
        <v>0</v>
      </c>
      <c r="H3867" s="3">
        <v>62928.639999999999</v>
      </c>
      <c r="I3867" s="3">
        <v>22877.41</v>
      </c>
      <c r="J3867" s="3">
        <v>921.6</v>
      </c>
      <c r="K3867" s="3">
        <v>1409.28</v>
      </c>
      <c r="L3867" s="3">
        <v>0</v>
      </c>
      <c r="M3867" s="3"/>
      <c r="N3867" s="3">
        <v>-8318.82</v>
      </c>
      <c r="O3867" s="3">
        <v>0.89</v>
      </c>
      <c r="P3867" s="3">
        <v>79819</v>
      </c>
      <c r="Q3867" s="1">
        <v>45108</v>
      </c>
      <c r="R3867" t="s">
        <v>2354</v>
      </c>
    </row>
    <row r="3868" spans="1:18" x14ac:dyDescent="0.25">
      <c r="A3868" t="s">
        <v>308</v>
      </c>
      <c r="B3868" t="s">
        <v>1063</v>
      </c>
      <c r="C3868" s="3">
        <v>101595</v>
      </c>
      <c r="D3868" s="3">
        <v>101595</v>
      </c>
      <c r="E3868" s="3">
        <v>0</v>
      </c>
      <c r="F3868" s="3">
        <v>932</v>
      </c>
      <c r="G3868" s="3">
        <v>0</v>
      </c>
      <c r="H3868" s="3">
        <v>62928.639999999999</v>
      </c>
      <c r="I3868" s="3">
        <v>19551.53</v>
      </c>
      <c r="J3868" s="3">
        <v>0</v>
      </c>
      <c r="K3868" s="3">
        <v>1204.4000000000001</v>
      </c>
      <c r="L3868" s="3">
        <v>0</v>
      </c>
      <c r="M3868" s="3"/>
      <c r="N3868" s="3">
        <v>0</v>
      </c>
      <c r="O3868" s="3">
        <v>0.43</v>
      </c>
      <c r="P3868" s="3">
        <v>84617</v>
      </c>
      <c r="Q3868" s="1">
        <v>45108</v>
      </c>
      <c r="R3868" t="s">
        <v>83</v>
      </c>
    </row>
    <row r="3869" spans="1:18" x14ac:dyDescent="0.25">
      <c r="A3869" t="s">
        <v>309</v>
      </c>
      <c r="B3869" t="s">
        <v>33</v>
      </c>
      <c r="C3869" s="3">
        <v>231590</v>
      </c>
      <c r="D3869" s="3">
        <v>0</v>
      </c>
      <c r="E3869" s="3">
        <v>212060.24</v>
      </c>
      <c r="F3869" s="3">
        <v>48157.89</v>
      </c>
      <c r="G3869" s="3">
        <v>0</v>
      </c>
      <c r="H3869" s="3">
        <v>62928.639999999999</v>
      </c>
      <c r="I3869" s="3">
        <v>19022.849999999999</v>
      </c>
      <c r="J3869" s="3">
        <v>766.8</v>
      </c>
      <c r="K3869" s="3">
        <v>1171.98</v>
      </c>
      <c r="L3869" s="3">
        <v>0</v>
      </c>
      <c r="M3869" s="3"/>
      <c r="N3869" s="3">
        <v>0</v>
      </c>
      <c r="O3869" s="3">
        <v>0.6</v>
      </c>
      <c r="P3869" s="3">
        <v>344109</v>
      </c>
      <c r="Q3869" s="1">
        <v>45108</v>
      </c>
      <c r="R3869" t="s">
        <v>33</v>
      </c>
    </row>
    <row r="3870" spans="1:18" x14ac:dyDescent="0.25">
      <c r="A3870" t="s">
        <v>310</v>
      </c>
      <c r="B3870" t="s">
        <v>1063</v>
      </c>
      <c r="C3870" s="3">
        <v>102453</v>
      </c>
      <c r="D3870" s="3">
        <v>102453</v>
      </c>
      <c r="E3870" s="3">
        <v>0</v>
      </c>
      <c r="F3870" s="3">
        <v>940</v>
      </c>
      <c r="G3870" s="3">
        <v>0</v>
      </c>
      <c r="H3870" s="3">
        <v>62928.639999999999</v>
      </c>
      <c r="I3870" s="3">
        <v>20195.560000000001</v>
      </c>
      <c r="J3870" s="3">
        <v>0</v>
      </c>
      <c r="K3870" s="3">
        <v>1244.07</v>
      </c>
      <c r="L3870" s="3">
        <v>0</v>
      </c>
      <c r="M3870" s="3"/>
      <c r="N3870" s="3">
        <v>0</v>
      </c>
      <c r="O3870" s="3">
        <v>0.73</v>
      </c>
      <c r="P3870" s="3">
        <v>85309</v>
      </c>
      <c r="Q3870" s="1">
        <v>45108</v>
      </c>
      <c r="R3870" t="s">
        <v>83</v>
      </c>
    </row>
    <row r="3871" spans="1:18" x14ac:dyDescent="0.25">
      <c r="A3871" t="s">
        <v>311</v>
      </c>
      <c r="B3871" t="s">
        <v>33</v>
      </c>
      <c r="C3871" s="3">
        <v>241101</v>
      </c>
      <c r="D3871" s="3">
        <v>0</v>
      </c>
      <c r="E3871" s="3">
        <v>220725.41</v>
      </c>
      <c r="F3871" s="3">
        <v>50173.52</v>
      </c>
      <c r="G3871" s="3">
        <v>0</v>
      </c>
      <c r="H3871" s="3">
        <v>62928.639999999999</v>
      </c>
      <c r="I3871" s="3">
        <v>21820.05</v>
      </c>
      <c r="J3871" s="3">
        <v>877.2</v>
      </c>
      <c r="K3871" s="3">
        <v>1344.09</v>
      </c>
      <c r="L3871" s="3">
        <v>0</v>
      </c>
      <c r="M3871" s="3"/>
      <c r="N3871" s="3">
        <v>0</v>
      </c>
      <c r="O3871" s="3">
        <v>0.09</v>
      </c>
      <c r="P3871" s="3">
        <v>357869</v>
      </c>
      <c r="Q3871" s="1">
        <v>45108</v>
      </c>
      <c r="R3871" t="s">
        <v>33</v>
      </c>
    </row>
    <row r="3872" spans="1:18" x14ac:dyDescent="0.25">
      <c r="A3872" t="s">
        <v>312</v>
      </c>
      <c r="B3872" t="s">
        <v>1063</v>
      </c>
      <c r="C3872" s="3">
        <v>105488</v>
      </c>
      <c r="D3872" s="3">
        <v>105488</v>
      </c>
      <c r="E3872" s="3">
        <v>0</v>
      </c>
      <c r="F3872" s="3">
        <v>967</v>
      </c>
      <c r="G3872" s="3">
        <v>0</v>
      </c>
      <c r="H3872" s="3">
        <v>62928.639999999999</v>
      </c>
      <c r="I3872" s="3">
        <v>22473.69</v>
      </c>
      <c r="J3872" s="3">
        <v>0</v>
      </c>
      <c r="K3872" s="3">
        <v>1384.44</v>
      </c>
      <c r="L3872" s="3">
        <v>0</v>
      </c>
      <c r="M3872" s="3"/>
      <c r="N3872" s="3">
        <v>0</v>
      </c>
      <c r="O3872" s="3">
        <v>0.23</v>
      </c>
      <c r="P3872" s="3">
        <v>87754</v>
      </c>
      <c r="Q3872" s="1">
        <v>45108</v>
      </c>
      <c r="R3872" t="s">
        <v>83</v>
      </c>
    </row>
    <row r="3873" spans="1:18" x14ac:dyDescent="0.25">
      <c r="A3873" t="s">
        <v>313</v>
      </c>
      <c r="B3873" t="s">
        <v>314</v>
      </c>
      <c r="C3873" s="3">
        <v>3541333</v>
      </c>
      <c r="D3873" s="3">
        <v>0</v>
      </c>
      <c r="E3873" s="3">
        <v>1997464.35</v>
      </c>
      <c r="F3873" s="3">
        <v>1813526.34</v>
      </c>
      <c r="G3873" s="3">
        <v>0</v>
      </c>
      <c r="H3873" s="3">
        <v>62928.639999999999</v>
      </c>
      <c r="I3873" s="3">
        <v>21281.759999999998</v>
      </c>
      <c r="J3873" s="3">
        <v>855.6</v>
      </c>
      <c r="K3873" s="3">
        <v>1310.98</v>
      </c>
      <c r="L3873" s="3">
        <v>0</v>
      </c>
      <c r="M3873" s="3"/>
      <c r="N3873" s="3">
        <v>0</v>
      </c>
      <c r="O3873" s="3">
        <v>0.33</v>
      </c>
      <c r="P3873" s="3">
        <v>3897368</v>
      </c>
      <c r="Q3873" s="1">
        <v>45108</v>
      </c>
      <c r="R3873" t="s">
        <v>314</v>
      </c>
    </row>
    <row r="3874" spans="1:18" x14ac:dyDescent="0.25">
      <c r="A3874" t="s">
        <v>315</v>
      </c>
      <c r="B3874" t="s">
        <v>316</v>
      </c>
      <c r="C3874" s="3">
        <v>94160</v>
      </c>
      <c r="D3874" s="3">
        <v>94160</v>
      </c>
      <c r="E3874" s="3">
        <v>0</v>
      </c>
      <c r="F3874" s="3">
        <v>0</v>
      </c>
      <c r="G3874" s="3">
        <v>0</v>
      </c>
      <c r="H3874" s="3">
        <v>62928.639999999999</v>
      </c>
      <c r="I3874" s="3">
        <v>23550.28</v>
      </c>
      <c r="J3874" s="3">
        <v>946.8</v>
      </c>
      <c r="K3874" s="3">
        <v>1450.32</v>
      </c>
      <c r="L3874" s="3">
        <v>0</v>
      </c>
      <c r="M3874" s="3"/>
      <c r="N3874" s="3">
        <v>-8383.69</v>
      </c>
      <c r="O3874" s="3">
        <v>0.65</v>
      </c>
      <c r="P3874" s="3">
        <v>80493</v>
      </c>
      <c r="Q3874" s="1">
        <v>45108</v>
      </c>
      <c r="R3874" t="s">
        <v>2355</v>
      </c>
    </row>
    <row r="3875" spans="1:18" x14ac:dyDescent="0.25">
      <c r="A3875" t="s">
        <v>317</v>
      </c>
      <c r="B3875" t="s">
        <v>318</v>
      </c>
      <c r="C3875" s="3">
        <v>94851</v>
      </c>
      <c r="D3875" s="3">
        <v>94851</v>
      </c>
      <c r="E3875" s="3">
        <v>0</v>
      </c>
      <c r="F3875" s="3">
        <v>0</v>
      </c>
      <c r="G3875" s="3">
        <v>0</v>
      </c>
      <c r="H3875" s="3">
        <v>62928.639999999999</v>
      </c>
      <c r="I3875" s="3">
        <v>19599.599999999999</v>
      </c>
      <c r="J3875" s="3">
        <v>789.6</v>
      </c>
      <c r="K3875" s="3">
        <v>1207.1600000000001</v>
      </c>
      <c r="L3875" s="3">
        <v>0</v>
      </c>
      <c r="M3875" s="3"/>
      <c r="N3875" s="3">
        <v>-7999.07</v>
      </c>
      <c r="O3875" s="3">
        <v>7.0000000000000007E-2</v>
      </c>
      <c r="P3875" s="3">
        <v>76526</v>
      </c>
      <c r="Q3875" s="1">
        <v>45108</v>
      </c>
      <c r="R3875" t="s">
        <v>2356</v>
      </c>
    </row>
    <row r="3876" spans="1:18" x14ac:dyDescent="0.25">
      <c r="A3876" t="s">
        <v>319</v>
      </c>
      <c r="B3876" t="s">
        <v>320</v>
      </c>
      <c r="C3876" s="3">
        <v>91934</v>
      </c>
      <c r="D3876" s="3">
        <v>91934</v>
      </c>
      <c r="E3876" s="3">
        <v>0</v>
      </c>
      <c r="F3876" s="3">
        <v>0</v>
      </c>
      <c r="G3876" s="3">
        <v>0</v>
      </c>
      <c r="H3876" s="3">
        <v>62928.639999999999</v>
      </c>
      <c r="I3876" s="3">
        <v>21666.25</v>
      </c>
      <c r="J3876" s="3">
        <v>831.6</v>
      </c>
      <c r="K3876" s="3">
        <v>1275.45</v>
      </c>
      <c r="L3876" s="3">
        <v>0</v>
      </c>
      <c r="M3876" s="3"/>
      <c r="N3876" s="3">
        <v>-8106.87</v>
      </c>
      <c r="O3876" s="3">
        <v>0.93</v>
      </c>
      <c r="P3876" s="3">
        <v>78596</v>
      </c>
      <c r="Q3876" s="1">
        <v>45108</v>
      </c>
      <c r="R3876" t="s">
        <v>2357</v>
      </c>
    </row>
    <row r="3877" spans="1:18" x14ac:dyDescent="0.25">
      <c r="A3877" t="s">
        <v>321</v>
      </c>
      <c r="B3877" t="s">
        <v>2067</v>
      </c>
      <c r="C3877" s="3">
        <v>96093</v>
      </c>
      <c r="D3877" s="3">
        <v>93093</v>
      </c>
      <c r="E3877" s="3">
        <v>3000</v>
      </c>
      <c r="F3877" s="3">
        <v>405</v>
      </c>
      <c r="G3877" s="3">
        <v>0</v>
      </c>
      <c r="H3877" s="3">
        <v>62928.639999999999</v>
      </c>
      <c r="I3877" s="3">
        <v>19820.68</v>
      </c>
      <c r="J3877" s="3">
        <v>796.8</v>
      </c>
      <c r="K3877" s="3">
        <v>1220.6199999999999</v>
      </c>
      <c r="L3877" s="3">
        <v>0</v>
      </c>
      <c r="M3877" s="3"/>
      <c r="N3877" s="3">
        <v>0</v>
      </c>
      <c r="O3877" s="3">
        <v>0.26</v>
      </c>
      <c r="P3877" s="3">
        <v>88172</v>
      </c>
      <c r="Q3877" s="1">
        <v>45108</v>
      </c>
      <c r="R3877" t="s">
        <v>2358</v>
      </c>
    </row>
    <row r="3878" spans="1:18" x14ac:dyDescent="0.25">
      <c r="A3878" t="s">
        <v>323</v>
      </c>
      <c r="B3878" t="s">
        <v>324</v>
      </c>
      <c r="C3878" s="3">
        <v>89143</v>
      </c>
      <c r="D3878" s="3">
        <v>88143</v>
      </c>
      <c r="E3878" s="3">
        <v>1000</v>
      </c>
      <c r="F3878" s="3">
        <v>135</v>
      </c>
      <c r="G3878" s="3">
        <v>0</v>
      </c>
      <c r="H3878" s="3">
        <v>62928.639999999999</v>
      </c>
      <c r="I3878" s="3">
        <v>19234.330000000002</v>
      </c>
      <c r="J3878" s="3">
        <v>772.8</v>
      </c>
      <c r="K3878" s="3">
        <v>1184.75</v>
      </c>
      <c r="L3878" s="3">
        <v>0</v>
      </c>
      <c r="M3878" s="3"/>
      <c r="N3878" s="3">
        <v>0</v>
      </c>
      <c r="O3878" s="3">
        <v>0.48</v>
      </c>
      <c r="P3878" s="3">
        <v>85256</v>
      </c>
      <c r="Q3878" s="1">
        <v>45108</v>
      </c>
      <c r="R3878" t="s">
        <v>2359</v>
      </c>
    </row>
    <row r="3879" spans="1:18" x14ac:dyDescent="0.25">
      <c r="A3879" t="s">
        <v>325</v>
      </c>
      <c r="B3879" t="s">
        <v>1350</v>
      </c>
      <c r="C3879" s="3">
        <v>88686</v>
      </c>
      <c r="D3879" s="3">
        <v>89573</v>
      </c>
      <c r="E3879" s="3">
        <v>0</v>
      </c>
      <c r="F3879" s="3">
        <v>887</v>
      </c>
      <c r="G3879" s="3">
        <v>887</v>
      </c>
      <c r="H3879" s="3">
        <v>62928.639999999999</v>
      </c>
      <c r="I3879" s="3">
        <v>18840.22</v>
      </c>
      <c r="J3879" s="3">
        <v>758.4</v>
      </c>
      <c r="K3879" s="3">
        <v>1160.26</v>
      </c>
      <c r="L3879" s="3">
        <v>0</v>
      </c>
      <c r="M3879" s="3"/>
      <c r="N3879" s="3">
        <v>-7925.07</v>
      </c>
      <c r="O3879" s="3">
        <v>0.55000000000000004</v>
      </c>
      <c r="P3879" s="3">
        <v>75763</v>
      </c>
      <c r="Q3879" s="1">
        <v>45108</v>
      </c>
      <c r="R3879" t="s">
        <v>326</v>
      </c>
    </row>
    <row r="3880" spans="1:18" x14ac:dyDescent="0.25">
      <c r="A3880" t="s">
        <v>327</v>
      </c>
      <c r="B3880" t="s">
        <v>328</v>
      </c>
      <c r="C3880" s="3">
        <v>187386</v>
      </c>
      <c r="D3880" s="3">
        <v>0</v>
      </c>
      <c r="E3880" s="3">
        <v>175798.76</v>
      </c>
      <c r="F3880" s="3">
        <v>35320.07</v>
      </c>
      <c r="G3880" s="3">
        <v>0</v>
      </c>
      <c r="H3880" s="3">
        <v>62928.639999999999</v>
      </c>
      <c r="I3880" s="3">
        <v>20368.580000000002</v>
      </c>
      <c r="J3880" s="3">
        <v>819.6</v>
      </c>
      <c r="K3880" s="3">
        <v>1254.42</v>
      </c>
      <c r="L3880" s="3">
        <v>0</v>
      </c>
      <c r="M3880" s="3"/>
      <c r="N3880" s="3">
        <v>0</v>
      </c>
      <c r="O3880" s="3">
        <v>0.93</v>
      </c>
      <c r="P3880" s="3">
        <v>296491</v>
      </c>
      <c r="Q3880" s="1">
        <v>45108</v>
      </c>
      <c r="R3880" t="s">
        <v>328</v>
      </c>
    </row>
    <row r="3881" spans="1:18" x14ac:dyDescent="0.25">
      <c r="A3881" t="s">
        <v>1114</v>
      </c>
      <c r="B3881" t="s">
        <v>328</v>
      </c>
      <c r="C3881" s="3">
        <v>189290</v>
      </c>
      <c r="D3881" s="3">
        <v>0</v>
      </c>
      <c r="E3881" s="3">
        <v>177380.43</v>
      </c>
      <c r="F3881" s="3">
        <v>35855.93</v>
      </c>
      <c r="G3881" s="3">
        <v>0</v>
      </c>
      <c r="H3881" s="3">
        <v>62928.639999999999</v>
      </c>
      <c r="I3881" s="3">
        <v>20262.849999999999</v>
      </c>
      <c r="J3881" s="3">
        <v>816</v>
      </c>
      <c r="K3881" s="3">
        <v>1248.21</v>
      </c>
      <c r="L3881" s="3">
        <v>0</v>
      </c>
      <c r="M3881" s="3"/>
      <c r="N3881" s="3">
        <v>0</v>
      </c>
      <c r="O3881" s="3">
        <v>0.94</v>
      </c>
      <c r="P3881" s="3">
        <v>298493</v>
      </c>
      <c r="Q3881" s="1">
        <v>45108</v>
      </c>
      <c r="R3881" t="s">
        <v>328</v>
      </c>
    </row>
    <row r="3882" spans="1:18" x14ac:dyDescent="0.25">
      <c r="A3882" t="s">
        <v>1115</v>
      </c>
      <c r="B3882" t="s">
        <v>2073</v>
      </c>
      <c r="C3882" s="3">
        <v>90498</v>
      </c>
      <c r="D3882" s="3">
        <v>91403</v>
      </c>
      <c r="E3882" s="3">
        <v>0</v>
      </c>
      <c r="F3882" s="3">
        <v>12217.16</v>
      </c>
      <c r="G3882" s="3">
        <v>905</v>
      </c>
      <c r="H3882" s="3">
        <v>62928.639999999999</v>
      </c>
      <c r="I3882" s="3">
        <v>16052.64</v>
      </c>
      <c r="J3882" s="3">
        <v>645.6</v>
      </c>
      <c r="K3882" s="3">
        <v>988.84</v>
      </c>
      <c r="L3882" s="3">
        <v>0</v>
      </c>
      <c r="M3882" s="3"/>
      <c r="N3882" s="3">
        <v>0</v>
      </c>
      <c r="O3882" s="3">
        <v>0.12</v>
      </c>
      <c r="P3882" s="3">
        <v>91928</v>
      </c>
      <c r="Q3882" s="1">
        <v>45108</v>
      </c>
      <c r="R3882" t="s">
        <v>331</v>
      </c>
    </row>
    <row r="3883" spans="1:18" x14ac:dyDescent="0.25">
      <c r="A3883" t="s">
        <v>332</v>
      </c>
      <c r="B3883" t="s">
        <v>2053</v>
      </c>
      <c r="C3883" s="3">
        <v>83835</v>
      </c>
      <c r="D3883" s="3">
        <v>83835</v>
      </c>
      <c r="E3883" s="3">
        <v>0</v>
      </c>
      <c r="F3883" s="3">
        <v>0</v>
      </c>
      <c r="G3883" s="3">
        <v>0</v>
      </c>
      <c r="H3883" s="3">
        <v>62928.639999999999</v>
      </c>
      <c r="I3883" s="3">
        <v>14668.46</v>
      </c>
      <c r="J3883" s="3">
        <v>590.4</v>
      </c>
      <c r="K3883" s="3">
        <v>903.3</v>
      </c>
      <c r="L3883" s="3">
        <v>0</v>
      </c>
      <c r="M3883" s="3"/>
      <c r="N3883" s="3">
        <v>-7518.52</v>
      </c>
      <c r="O3883" s="3">
        <v>0.72</v>
      </c>
      <c r="P3883" s="3">
        <v>71573</v>
      </c>
      <c r="Q3883" s="1">
        <v>45108</v>
      </c>
      <c r="R3883" t="s">
        <v>2347</v>
      </c>
    </row>
    <row r="3884" spans="1:18" x14ac:dyDescent="0.25">
      <c r="A3884" t="s">
        <v>333</v>
      </c>
      <c r="B3884" t="s">
        <v>334</v>
      </c>
      <c r="C3884" s="3">
        <v>1107145</v>
      </c>
      <c r="D3884" s="3">
        <v>0</v>
      </c>
      <c r="E3884" s="3">
        <v>750101.97</v>
      </c>
      <c r="F3884" s="3">
        <v>458306.8</v>
      </c>
      <c r="G3884" s="3">
        <v>0</v>
      </c>
      <c r="H3884" s="3">
        <v>62928.639999999999</v>
      </c>
      <c r="I3884" s="3">
        <v>15187.52</v>
      </c>
      <c r="J3884" s="3">
        <v>610.79999999999995</v>
      </c>
      <c r="K3884" s="3">
        <v>935.38</v>
      </c>
      <c r="L3884" s="3">
        <v>0</v>
      </c>
      <c r="M3884" s="3"/>
      <c r="N3884" s="3">
        <v>0</v>
      </c>
      <c r="O3884" s="3">
        <v>0.89</v>
      </c>
      <c r="P3884" s="3">
        <v>1288072</v>
      </c>
      <c r="Q3884" s="1">
        <v>45108</v>
      </c>
      <c r="R3884" t="s">
        <v>334</v>
      </c>
    </row>
    <row r="3885" spans="1:18" x14ac:dyDescent="0.25">
      <c r="A3885" t="s">
        <v>1118</v>
      </c>
      <c r="B3885" t="s">
        <v>2077</v>
      </c>
      <c r="C3885" s="3">
        <v>979853</v>
      </c>
      <c r="D3885" s="3">
        <v>55177.43</v>
      </c>
      <c r="E3885" s="3">
        <v>845486.07999999996</v>
      </c>
      <c r="F3885" s="3">
        <v>193330.11</v>
      </c>
      <c r="G3885" s="3">
        <v>0</v>
      </c>
      <c r="H3885" s="3">
        <v>62928.639999999999</v>
      </c>
      <c r="I3885" s="3">
        <v>14466.6</v>
      </c>
      <c r="J3885" s="3">
        <v>583.20000000000005</v>
      </c>
      <c r="K3885" s="3">
        <v>891.23</v>
      </c>
      <c r="L3885" s="3">
        <v>0</v>
      </c>
      <c r="M3885" s="3"/>
      <c r="N3885" s="3">
        <v>0</v>
      </c>
      <c r="O3885" s="3">
        <v>0.14000000000000001</v>
      </c>
      <c r="P3885" s="3">
        <v>1117686</v>
      </c>
      <c r="Q3885" s="1">
        <v>45108</v>
      </c>
      <c r="R3885" t="s">
        <v>2360</v>
      </c>
    </row>
    <row r="3886" spans="1:18" x14ac:dyDescent="0.25">
      <c r="A3886" t="s">
        <v>337</v>
      </c>
      <c r="B3886" t="s">
        <v>338</v>
      </c>
      <c r="C3886" s="3">
        <v>830566</v>
      </c>
      <c r="D3886" s="3">
        <v>0</v>
      </c>
      <c r="E3886" s="3">
        <v>703883.94</v>
      </c>
      <c r="F3886" s="3">
        <v>221706.39</v>
      </c>
      <c r="G3886" s="3">
        <v>0</v>
      </c>
      <c r="H3886" s="3">
        <v>62928.639999999999</v>
      </c>
      <c r="I3886" s="3">
        <v>19042.080000000002</v>
      </c>
      <c r="J3886" s="3">
        <v>766.8</v>
      </c>
      <c r="K3886" s="3">
        <v>1172.67</v>
      </c>
      <c r="L3886" s="3">
        <v>0</v>
      </c>
      <c r="M3886" s="3"/>
      <c r="N3886" s="3">
        <v>0</v>
      </c>
      <c r="O3886" s="3">
        <v>0.48</v>
      </c>
      <c r="P3886" s="3">
        <v>1009501</v>
      </c>
      <c r="Q3886" s="1">
        <v>45108</v>
      </c>
      <c r="R3886" t="s">
        <v>2361</v>
      </c>
    </row>
    <row r="3887" spans="1:18" x14ac:dyDescent="0.25">
      <c r="A3887" t="s">
        <v>339</v>
      </c>
      <c r="B3887" t="s">
        <v>340</v>
      </c>
      <c r="C3887" s="3">
        <v>89902</v>
      </c>
      <c r="D3887" s="3">
        <v>89902</v>
      </c>
      <c r="E3887" s="3">
        <v>0</v>
      </c>
      <c r="F3887" s="3">
        <v>0</v>
      </c>
      <c r="G3887" s="3">
        <v>0</v>
      </c>
      <c r="H3887" s="3">
        <v>62928.639999999999</v>
      </c>
      <c r="I3887" s="3">
        <v>19887.97</v>
      </c>
      <c r="J3887" s="3">
        <v>799.2</v>
      </c>
      <c r="K3887" s="3">
        <v>1224.75</v>
      </c>
      <c r="L3887" s="3">
        <v>0</v>
      </c>
      <c r="M3887" s="3"/>
      <c r="N3887" s="3">
        <v>-8027.39</v>
      </c>
      <c r="O3887" s="3">
        <v>0.83</v>
      </c>
      <c r="P3887" s="3">
        <v>76814</v>
      </c>
      <c r="Q3887" s="1">
        <v>45108</v>
      </c>
      <c r="R3887" t="s">
        <v>2362</v>
      </c>
    </row>
    <row r="3888" spans="1:18" x14ac:dyDescent="0.25">
      <c r="A3888" t="s">
        <v>1119</v>
      </c>
      <c r="B3888" t="s">
        <v>2079</v>
      </c>
      <c r="C3888" s="3">
        <v>88474</v>
      </c>
      <c r="D3888" s="3">
        <v>87934</v>
      </c>
      <c r="E3888" s="3">
        <v>540</v>
      </c>
      <c r="F3888" s="3">
        <v>72.900000000000006</v>
      </c>
      <c r="G3888" s="3">
        <v>0</v>
      </c>
      <c r="H3888" s="3">
        <v>62928.639999999999</v>
      </c>
      <c r="I3888" s="3">
        <v>18811.38</v>
      </c>
      <c r="J3888" s="3">
        <v>757.2</v>
      </c>
      <c r="K3888" s="3">
        <v>1158.53</v>
      </c>
      <c r="L3888" s="3">
        <v>0</v>
      </c>
      <c r="M3888" s="3"/>
      <c r="N3888" s="3">
        <v>-7922.33</v>
      </c>
      <c r="O3888" s="3">
        <v>0.68</v>
      </c>
      <c r="P3888" s="3">
        <v>76347</v>
      </c>
      <c r="Q3888" s="1">
        <v>45108</v>
      </c>
      <c r="R3888" t="s">
        <v>342</v>
      </c>
    </row>
    <row r="3889" spans="1:18" x14ac:dyDescent="0.25">
      <c r="A3889" t="s">
        <v>1121</v>
      </c>
      <c r="B3889" t="s">
        <v>1122</v>
      </c>
      <c r="C3889" s="3">
        <v>96166</v>
      </c>
      <c r="D3889" s="3">
        <v>96166</v>
      </c>
      <c r="E3889" s="3">
        <v>0</v>
      </c>
      <c r="F3889" s="3">
        <v>0</v>
      </c>
      <c r="G3889" s="3">
        <v>0</v>
      </c>
      <c r="H3889" s="3">
        <v>62928.639999999999</v>
      </c>
      <c r="I3889" s="3">
        <v>14601.17</v>
      </c>
      <c r="J3889" s="3">
        <v>0</v>
      </c>
      <c r="K3889" s="3">
        <v>899.16</v>
      </c>
      <c r="L3889" s="3">
        <v>0</v>
      </c>
      <c r="M3889" s="3"/>
      <c r="N3889" s="3">
        <v>-7512.13</v>
      </c>
      <c r="O3889" s="3">
        <v>0.16</v>
      </c>
      <c r="P3889" s="3">
        <v>70917</v>
      </c>
      <c r="Q3889" s="1">
        <v>45108</v>
      </c>
      <c r="R3889" t="s">
        <v>344</v>
      </c>
    </row>
    <row r="3890" spans="1:18" x14ac:dyDescent="0.25">
      <c r="A3890" t="s">
        <v>345</v>
      </c>
      <c r="B3890" t="s">
        <v>2082</v>
      </c>
      <c r="C3890" s="3">
        <v>89827</v>
      </c>
      <c r="D3890" s="3">
        <v>0</v>
      </c>
      <c r="E3890" s="3">
        <v>89827</v>
      </c>
      <c r="F3890" s="3">
        <v>12126.65</v>
      </c>
      <c r="G3890" s="3">
        <v>0</v>
      </c>
      <c r="H3890" s="3">
        <v>62928.639999999999</v>
      </c>
      <c r="I3890" s="3">
        <v>15504.73</v>
      </c>
      <c r="J3890" s="3">
        <v>625</v>
      </c>
      <c r="K3890" s="3">
        <v>955.04</v>
      </c>
      <c r="L3890" s="3">
        <v>0</v>
      </c>
      <c r="M3890" s="3"/>
      <c r="N3890" s="3">
        <v>0</v>
      </c>
      <c r="O3890" s="3">
        <v>0.94</v>
      </c>
      <c r="P3890" s="3">
        <v>181968</v>
      </c>
      <c r="Q3890" s="1">
        <v>45108</v>
      </c>
      <c r="R3890" t="s">
        <v>2363</v>
      </c>
    </row>
    <row r="3891" spans="1:18" x14ac:dyDescent="0.25">
      <c r="A3891" t="s">
        <v>1123</v>
      </c>
      <c r="B3891" t="s">
        <v>348</v>
      </c>
      <c r="C3891" s="3">
        <v>83396</v>
      </c>
      <c r="D3891" s="3">
        <v>83500</v>
      </c>
      <c r="E3891" s="3">
        <v>0</v>
      </c>
      <c r="F3891" s="3">
        <v>0</v>
      </c>
      <c r="G3891" s="3">
        <v>104</v>
      </c>
      <c r="H3891" s="3">
        <v>62928.639999999999</v>
      </c>
      <c r="I3891" s="3">
        <v>15254.81</v>
      </c>
      <c r="J3891" s="3">
        <v>0</v>
      </c>
      <c r="K3891" s="3">
        <v>939.52</v>
      </c>
      <c r="L3891" s="3">
        <v>0</v>
      </c>
      <c r="M3891" s="3"/>
      <c r="N3891" s="3">
        <v>-7576.08</v>
      </c>
      <c r="O3891" s="3">
        <v>0.11</v>
      </c>
      <c r="P3891" s="3">
        <v>71443</v>
      </c>
      <c r="Q3891" s="1">
        <v>45108</v>
      </c>
      <c r="R3891" t="s">
        <v>2364</v>
      </c>
    </row>
    <row r="3892" spans="1:18" x14ac:dyDescent="0.25">
      <c r="A3892" t="s">
        <v>1124</v>
      </c>
      <c r="B3892" t="s">
        <v>81</v>
      </c>
      <c r="C3892" s="3">
        <v>87355</v>
      </c>
      <c r="D3892" s="3">
        <v>87355</v>
      </c>
      <c r="E3892" s="3">
        <v>0</v>
      </c>
      <c r="F3892" s="3">
        <v>0</v>
      </c>
      <c r="G3892" s="3">
        <v>0</v>
      </c>
      <c r="H3892" s="3">
        <v>62928.639999999999</v>
      </c>
      <c r="I3892" s="3">
        <v>17696.349999999999</v>
      </c>
      <c r="J3892" s="3">
        <v>711.6</v>
      </c>
      <c r="K3892" s="3">
        <v>1089.9000000000001</v>
      </c>
      <c r="L3892" s="3">
        <v>0</v>
      </c>
      <c r="M3892" s="3"/>
      <c r="N3892" s="3">
        <v>0</v>
      </c>
      <c r="O3892" s="3">
        <v>0.51</v>
      </c>
      <c r="P3892" s="3">
        <v>82427</v>
      </c>
      <c r="Q3892" s="1">
        <v>45108</v>
      </c>
      <c r="R3892" t="s">
        <v>2287</v>
      </c>
    </row>
    <row r="3893" spans="1:18" x14ac:dyDescent="0.25">
      <c r="A3893" t="s">
        <v>1607</v>
      </c>
      <c r="B3893" t="s">
        <v>351</v>
      </c>
      <c r="C3893" s="3">
        <v>152551</v>
      </c>
      <c r="D3893" s="3">
        <v>0</v>
      </c>
      <c r="E3893" s="3">
        <v>145606.6</v>
      </c>
      <c r="F3893" s="3">
        <v>26601.29</v>
      </c>
      <c r="G3893" s="3">
        <v>0</v>
      </c>
      <c r="H3893" s="3">
        <v>62928.639999999999</v>
      </c>
      <c r="I3893" s="3">
        <v>19042.080000000002</v>
      </c>
      <c r="J3893" s="3">
        <v>766.8</v>
      </c>
      <c r="K3893" s="3">
        <v>1172.67</v>
      </c>
      <c r="L3893" s="3">
        <v>0</v>
      </c>
      <c r="M3893" s="3"/>
      <c r="N3893" s="3">
        <v>0</v>
      </c>
      <c r="O3893" s="3">
        <v>0.92</v>
      </c>
      <c r="P3893" s="3">
        <v>256119</v>
      </c>
      <c r="Q3893" s="1">
        <v>45108</v>
      </c>
      <c r="R3893" t="s">
        <v>351</v>
      </c>
    </row>
    <row r="3894" spans="1:18" x14ac:dyDescent="0.25">
      <c r="A3894" t="s">
        <v>352</v>
      </c>
      <c r="B3894" t="s">
        <v>33</v>
      </c>
      <c r="C3894" s="3">
        <v>231590</v>
      </c>
      <c r="D3894" s="3">
        <v>0</v>
      </c>
      <c r="E3894" s="3">
        <v>212060.24</v>
      </c>
      <c r="F3894" s="3">
        <v>48157.89</v>
      </c>
      <c r="G3894" s="3">
        <v>0</v>
      </c>
      <c r="H3894" s="3">
        <v>62928.639999999999</v>
      </c>
      <c r="I3894" s="3">
        <v>19022.849999999999</v>
      </c>
      <c r="J3894" s="3">
        <v>766.8</v>
      </c>
      <c r="K3894" s="3">
        <v>1171.98</v>
      </c>
      <c r="L3894" s="3">
        <v>0</v>
      </c>
      <c r="M3894" s="3"/>
      <c r="N3894" s="3">
        <v>0</v>
      </c>
      <c r="O3894" s="3">
        <v>0.6</v>
      </c>
      <c r="P3894" s="3">
        <v>344109</v>
      </c>
      <c r="Q3894" s="1">
        <v>45108</v>
      </c>
      <c r="R3894" t="s">
        <v>33</v>
      </c>
    </row>
    <row r="3895" spans="1:18" x14ac:dyDescent="0.25">
      <c r="A3895" t="s">
        <v>353</v>
      </c>
      <c r="B3895" t="s">
        <v>33</v>
      </c>
      <c r="C3895" s="3">
        <v>231850</v>
      </c>
      <c r="D3895" s="3">
        <v>0</v>
      </c>
      <c r="E3895" s="3">
        <v>212297.04</v>
      </c>
      <c r="F3895" s="3">
        <v>48213.06</v>
      </c>
      <c r="G3895" s="3">
        <v>0</v>
      </c>
      <c r="H3895" s="3">
        <v>62928.639999999999</v>
      </c>
      <c r="I3895" s="3">
        <v>19099.75</v>
      </c>
      <c r="J3895" s="3">
        <v>769.2</v>
      </c>
      <c r="K3895" s="3">
        <v>1176.47</v>
      </c>
      <c r="L3895" s="3">
        <v>0</v>
      </c>
      <c r="M3895" s="3"/>
      <c r="N3895" s="3">
        <v>0</v>
      </c>
      <c r="O3895" s="3">
        <v>0.84</v>
      </c>
      <c r="P3895" s="3">
        <v>344485</v>
      </c>
      <c r="Q3895" s="1">
        <v>45108</v>
      </c>
      <c r="R3895" t="s">
        <v>33</v>
      </c>
    </row>
    <row r="3896" spans="1:18" x14ac:dyDescent="0.25">
      <c r="A3896" t="s">
        <v>354</v>
      </c>
      <c r="B3896" t="s">
        <v>1255</v>
      </c>
      <c r="C3896" s="3">
        <v>2680720</v>
      </c>
      <c r="D3896" s="3">
        <v>0</v>
      </c>
      <c r="E3896" s="3">
        <v>1585651.62</v>
      </c>
      <c r="F3896" s="3" t="s">
        <v>72</v>
      </c>
      <c r="G3896" s="3">
        <v>0</v>
      </c>
      <c r="H3896" s="3">
        <v>62928.639999999999</v>
      </c>
      <c r="I3896" s="3">
        <v>19042.080000000002</v>
      </c>
      <c r="J3896" s="3">
        <v>766.8</v>
      </c>
      <c r="K3896" s="3">
        <v>1172.67</v>
      </c>
      <c r="L3896" s="3">
        <v>0</v>
      </c>
      <c r="M3896" s="3"/>
      <c r="N3896" s="3">
        <v>0</v>
      </c>
      <c r="O3896" s="3">
        <v>0.84</v>
      </c>
      <c r="P3896" s="3">
        <v>2978694</v>
      </c>
      <c r="Q3896" s="1">
        <v>45108</v>
      </c>
      <c r="R3896" t="s">
        <v>2312</v>
      </c>
    </row>
    <row r="3897" spans="1:18" x14ac:dyDescent="0.25">
      <c r="A3897" t="s">
        <v>355</v>
      </c>
      <c r="B3897" t="s">
        <v>356</v>
      </c>
      <c r="C3897" s="3">
        <v>108299</v>
      </c>
      <c r="D3897" s="3">
        <v>108300</v>
      </c>
      <c r="E3897" s="3">
        <v>0</v>
      </c>
      <c r="F3897" s="3">
        <v>0</v>
      </c>
      <c r="G3897" s="3">
        <v>1</v>
      </c>
      <c r="H3897" s="3">
        <v>62928.639999999999</v>
      </c>
      <c r="I3897" s="3">
        <v>19042.080000000002</v>
      </c>
      <c r="J3897" s="3">
        <v>0</v>
      </c>
      <c r="K3897" s="3">
        <v>1172.67</v>
      </c>
      <c r="L3897" s="3">
        <v>20145.580000000002</v>
      </c>
      <c r="M3897" s="3"/>
      <c r="N3897" s="3">
        <v>-7944</v>
      </c>
      <c r="O3897" s="3">
        <v>0.03</v>
      </c>
      <c r="P3897" s="3">
        <v>95344</v>
      </c>
      <c r="Q3897" s="1">
        <v>45108</v>
      </c>
      <c r="R3897" t="s">
        <v>2365</v>
      </c>
    </row>
    <row r="3898" spans="1:18" x14ac:dyDescent="0.25">
      <c r="A3898" t="s">
        <v>357</v>
      </c>
      <c r="B3898" t="s">
        <v>2089</v>
      </c>
      <c r="C3898" s="3">
        <v>87443</v>
      </c>
      <c r="D3898" s="3">
        <v>88000</v>
      </c>
      <c r="E3898" s="3">
        <v>0</v>
      </c>
      <c r="F3898" s="3">
        <v>0</v>
      </c>
      <c r="G3898" s="3">
        <v>557</v>
      </c>
      <c r="H3898" s="3">
        <v>62928.639999999999</v>
      </c>
      <c r="I3898" s="3">
        <v>17830.919999999998</v>
      </c>
      <c r="J3898" s="3">
        <v>718.8</v>
      </c>
      <c r="K3898" s="3">
        <v>1098.52</v>
      </c>
      <c r="L3898" s="3">
        <v>0</v>
      </c>
      <c r="M3898" s="3"/>
      <c r="N3898" s="3">
        <v>-7827.31</v>
      </c>
      <c r="O3898" s="3">
        <v>0.43</v>
      </c>
      <c r="P3898" s="3">
        <v>74193</v>
      </c>
      <c r="Q3898" s="1">
        <v>45108</v>
      </c>
      <c r="R3898" t="s">
        <v>2366</v>
      </c>
    </row>
    <row r="3899" spans="1:18" x14ac:dyDescent="0.25">
      <c r="A3899" t="s">
        <v>359</v>
      </c>
      <c r="B3899" t="s">
        <v>1127</v>
      </c>
      <c r="C3899" s="3">
        <v>388476</v>
      </c>
      <c r="D3899" s="3">
        <v>0</v>
      </c>
      <c r="E3899" s="3">
        <v>334624</v>
      </c>
      <c r="F3899" s="3">
        <v>99026.240000000005</v>
      </c>
      <c r="G3899" s="3">
        <v>0</v>
      </c>
      <c r="H3899" s="3">
        <v>62928.639999999999</v>
      </c>
      <c r="I3899" s="3">
        <v>17917.43</v>
      </c>
      <c r="J3899" s="3">
        <v>721.2</v>
      </c>
      <c r="K3899" s="3">
        <v>1103.69</v>
      </c>
      <c r="L3899" s="3">
        <v>0</v>
      </c>
      <c r="M3899" s="3"/>
      <c r="N3899" s="3">
        <v>0</v>
      </c>
      <c r="O3899" s="3">
        <v>0.8</v>
      </c>
      <c r="P3899" s="3">
        <v>516322</v>
      </c>
      <c r="Q3899" s="1">
        <v>45108</v>
      </c>
      <c r="R3899" t="s">
        <v>2367</v>
      </c>
    </row>
    <row r="3900" spans="1:18" x14ac:dyDescent="0.25">
      <c r="A3900" t="s">
        <v>361</v>
      </c>
      <c r="B3900" t="s">
        <v>1612</v>
      </c>
      <c r="C3900" s="3">
        <v>94226</v>
      </c>
      <c r="D3900" s="3">
        <v>95169</v>
      </c>
      <c r="E3900" s="3">
        <v>0</v>
      </c>
      <c r="F3900" s="3">
        <v>943</v>
      </c>
      <c r="G3900" s="3">
        <v>943</v>
      </c>
      <c r="H3900" s="3">
        <v>62928.639999999999</v>
      </c>
      <c r="I3900" s="3">
        <v>19090.14</v>
      </c>
      <c r="J3900" s="3">
        <v>769.2</v>
      </c>
      <c r="K3900" s="3">
        <v>1176.1199999999999</v>
      </c>
      <c r="L3900" s="3">
        <v>0</v>
      </c>
      <c r="M3900" s="3"/>
      <c r="N3900" s="3">
        <v>-7950</v>
      </c>
      <c r="O3900" s="3">
        <v>0.9</v>
      </c>
      <c r="P3900" s="3">
        <v>76015</v>
      </c>
      <c r="Q3900" s="1">
        <v>45108</v>
      </c>
      <c r="R3900" t="s">
        <v>2368</v>
      </c>
    </row>
    <row r="3901" spans="1:18" x14ac:dyDescent="0.25">
      <c r="A3901" t="s">
        <v>363</v>
      </c>
      <c r="B3901" t="s">
        <v>364</v>
      </c>
      <c r="C3901" s="3">
        <v>321551</v>
      </c>
      <c r="D3901" s="3">
        <v>0</v>
      </c>
      <c r="E3901" s="3">
        <v>288306.21000000002</v>
      </c>
      <c r="F3901" s="3">
        <v>72166.13</v>
      </c>
      <c r="G3901" s="3">
        <v>0</v>
      </c>
      <c r="H3901" s="3">
        <v>62928.639999999999</v>
      </c>
      <c r="I3901" s="3">
        <v>26876.15</v>
      </c>
      <c r="J3901" s="3">
        <v>1080</v>
      </c>
      <c r="K3901" s="3">
        <v>1655.54</v>
      </c>
      <c r="L3901" s="3">
        <v>0</v>
      </c>
      <c r="M3901" s="3"/>
      <c r="N3901" s="3">
        <v>0</v>
      </c>
      <c r="O3901" s="3">
        <v>0.33</v>
      </c>
      <c r="P3901" s="3">
        <v>453013</v>
      </c>
      <c r="Q3901" s="1">
        <v>45108</v>
      </c>
      <c r="R3901" t="s">
        <v>364</v>
      </c>
    </row>
    <row r="3902" spans="1:18" x14ac:dyDescent="0.25">
      <c r="A3902" t="s">
        <v>365</v>
      </c>
      <c r="B3902" t="s">
        <v>1129</v>
      </c>
      <c r="C3902" s="3">
        <v>102338</v>
      </c>
      <c r="D3902" s="3">
        <v>102338</v>
      </c>
      <c r="E3902" s="3">
        <v>0</v>
      </c>
      <c r="F3902" s="3">
        <v>0</v>
      </c>
      <c r="G3902" s="3">
        <v>0</v>
      </c>
      <c r="H3902" s="3">
        <v>62928.639999999999</v>
      </c>
      <c r="I3902" s="3">
        <v>25703.439999999999</v>
      </c>
      <c r="J3902" s="3">
        <v>1033</v>
      </c>
      <c r="K3902" s="3">
        <v>1583.45</v>
      </c>
      <c r="L3902" s="3">
        <v>0</v>
      </c>
      <c r="M3902" s="3"/>
      <c r="N3902" s="3">
        <v>-8593.81</v>
      </c>
      <c r="O3902" s="3">
        <v>0.28000000000000003</v>
      </c>
      <c r="P3902" s="3">
        <v>82655</v>
      </c>
      <c r="Q3902" s="1">
        <v>45108</v>
      </c>
      <c r="R3902" t="s">
        <v>2369</v>
      </c>
    </row>
    <row r="3903" spans="1:18" x14ac:dyDescent="0.25">
      <c r="A3903" t="s">
        <v>367</v>
      </c>
      <c r="B3903" t="s">
        <v>368</v>
      </c>
      <c r="C3903" s="3">
        <v>1146481</v>
      </c>
      <c r="D3903" s="3">
        <v>0</v>
      </c>
      <c r="E3903" s="3">
        <v>792914.61</v>
      </c>
      <c r="F3903" s="3">
        <v>460609.86</v>
      </c>
      <c r="G3903" s="3">
        <v>0</v>
      </c>
      <c r="H3903" s="3">
        <v>62928.639999999999</v>
      </c>
      <c r="I3903" s="3">
        <v>25828.400000000001</v>
      </c>
      <c r="J3903" s="3">
        <v>1039.2</v>
      </c>
      <c r="K3903" s="3">
        <v>1591.04</v>
      </c>
      <c r="L3903" s="3">
        <v>0</v>
      </c>
      <c r="M3903" s="3"/>
      <c r="N3903" s="3">
        <v>0</v>
      </c>
      <c r="O3903" s="3">
        <v>0.25</v>
      </c>
      <c r="P3903" s="3">
        <v>1344912</v>
      </c>
      <c r="Q3903" s="1">
        <v>45108</v>
      </c>
      <c r="R3903" t="s">
        <v>368</v>
      </c>
    </row>
    <row r="3904" spans="1:18" x14ac:dyDescent="0.25">
      <c r="A3904" t="s">
        <v>369</v>
      </c>
      <c r="B3904" t="s">
        <v>370</v>
      </c>
      <c r="C3904" s="3">
        <v>87412</v>
      </c>
      <c r="D3904" s="3">
        <v>88000</v>
      </c>
      <c r="E3904" s="3">
        <v>0</v>
      </c>
      <c r="F3904" s="3">
        <v>0</v>
      </c>
      <c r="G3904" s="3">
        <v>588</v>
      </c>
      <c r="H3904" s="3">
        <v>62928.639999999999</v>
      </c>
      <c r="I3904" s="3">
        <v>17802.09</v>
      </c>
      <c r="J3904" s="3">
        <v>715.2</v>
      </c>
      <c r="K3904" s="3">
        <v>1096.79</v>
      </c>
      <c r="L3904" s="3">
        <v>0</v>
      </c>
      <c r="M3904" s="3"/>
      <c r="N3904" s="3">
        <v>-7824.57</v>
      </c>
      <c r="O3904" s="3">
        <v>0.85</v>
      </c>
      <c r="P3904" s="3">
        <v>74131</v>
      </c>
      <c r="Q3904" s="1">
        <v>45108</v>
      </c>
      <c r="R3904" t="s">
        <v>2370</v>
      </c>
    </row>
    <row r="3905" spans="1:18" x14ac:dyDescent="0.25">
      <c r="A3905" t="s">
        <v>371</v>
      </c>
      <c r="B3905" t="s">
        <v>372</v>
      </c>
      <c r="C3905" s="3">
        <v>1079769</v>
      </c>
      <c r="D3905" s="3">
        <v>0</v>
      </c>
      <c r="E3905" s="3">
        <v>886053.29</v>
      </c>
      <c r="F3905" s="3">
        <v>313332.90000000002</v>
      </c>
      <c r="G3905" s="3">
        <v>0</v>
      </c>
      <c r="H3905" s="3">
        <v>62928.639999999999</v>
      </c>
      <c r="I3905" s="3">
        <v>19407.349999999999</v>
      </c>
      <c r="J3905" s="3">
        <v>781.2</v>
      </c>
      <c r="K3905" s="3">
        <v>1195.44</v>
      </c>
      <c r="L3905" s="3">
        <v>0</v>
      </c>
      <c r="M3905" s="3"/>
      <c r="N3905" s="3">
        <v>0</v>
      </c>
      <c r="O3905" s="3">
        <v>0.18</v>
      </c>
      <c r="P3905" s="3">
        <v>1283699</v>
      </c>
      <c r="Q3905" s="1">
        <v>45108</v>
      </c>
      <c r="R3905" t="s">
        <v>2371</v>
      </c>
    </row>
    <row r="3906" spans="1:18" x14ac:dyDescent="0.25">
      <c r="A3906" t="s">
        <v>373</v>
      </c>
      <c r="B3906" t="s">
        <v>374</v>
      </c>
      <c r="C3906" s="3">
        <v>87635</v>
      </c>
      <c r="D3906" s="3">
        <v>87635</v>
      </c>
      <c r="E3906" s="3">
        <v>0</v>
      </c>
      <c r="F3906" s="3">
        <v>0</v>
      </c>
      <c r="G3906" s="3">
        <v>0</v>
      </c>
      <c r="H3906" s="3">
        <v>62928.639999999999</v>
      </c>
      <c r="I3906" s="3">
        <v>17936.66</v>
      </c>
      <c r="J3906" s="3">
        <v>722.4</v>
      </c>
      <c r="K3906" s="3">
        <v>1104.73</v>
      </c>
      <c r="L3906" s="3">
        <v>0</v>
      </c>
      <c r="M3906" s="3"/>
      <c r="N3906" s="3">
        <v>-7837.36</v>
      </c>
      <c r="O3906" s="3">
        <v>0.93</v>
      </c>
      <c r="P3906" s="3">
        <v>74856</v>
      </c>
      <c r="Q3906" s="1">
        <v>45108</v>
      </c>
      <c r="R3906" t="s">
        <v>2372</v>
      </c>
    </row>
    <row r="3907" spans="1:18" x14ac:dyDescent="0.25">
      <c r="A3907" t="s">
        <v>375</v>
      </c>
      <c r="B3907" t="s">
        <v>376</v>
      </c>
      <c r="C3907" s="3">
        <v>91557</v>
      </c>
      <c r="D3907" s="3">
        <v>91557</v>
      </c>
      <c r="E3907" s="3">
        <v>0</v>
      </c>
      <c r="F3907" s="3">
        <v>0</v>
      </c>
      <c r="G3907" s="3">
        <v>0</v>
      </c>
      <c r="H3907" s="3">
        <v>62928.639999999999</v>
      </c>
      <c r="I3907" s="3">
        <v>21310.6</v>
      </c>
      <c r="J3907" s="3">
        <v>856.8</v>
      </c>
      <c r="K3907" s="3">
        <v>1312.36</v>
      </c>
      <c r="L3907" s="3">
        <v>0</v>
      </c>
      <c r="M3907" s="3"/>
      <c r="N3907" s="3">
        <v>-8165.34</v>
      </c>
      <c r="O3907" s="3">
        <v>0.94</v>
      </c>
      <c r="P3907" s="3">
        <v>78244</v>
      </c>
      <c r="Q3907" s="1">
        <v>45108</v>
      </c>
      <c r="R3907" t="s">
        <v>2373</v>
      </c>
    </row>
    <row r="3908" spans="1:18" x14ac:dyDescent="0.25">
      <c r="A3908" t="s">
        <v>377</v>
      </c>
      <c r="B3908" t="s">
        <v>378</v>
      </c>
      <c r="C3908" s="3">
        <v>91919</v>
      </c>
      <c r="D3908" s="3">
        <v>91919</v>
      </c>
      <c r="E3908" s="3">
        <v>0</v>
      </c>
      <c r="F3908" s="3">
        <v>0</v>
      </c>
      <c r="G3908" s="3">
        <v>0</v>
      </c>
      <c r="H3908" s="3">
        <v>62928.639999999999</v>
      </c>
      <c r="I3908" s="3">
        <v>22396.79</v>
      </c>
      <c r="J3908" s="3">
        <v>0</v>
      </c>
      <c r="K3908" s="3">
        <v>1379.62</v>
      </c>
      <c r="L3908" s="3">
        <v>0</v>
      </c>
      <c r="M3908" s="3"/>
      <c r="N3908" s="3">
        <v>-8272.23</v>
      </c>
      <c r="O3908" s="3">
        <v>0.18</v>
      </c>
      <c r="P3908" s="3">
        <v>78433</v>
      </c>
      <c r="Q3908" s="1">
        <v>45108</v>
      </c>
      <c r="R3908" t="s">
        <v>2374</v>
      </c>
    </row>
    <row r="3909" spans="1:18" x14ac:dyDescent="0.25">
      <c r="A3909" t="s">
        <v>379</v>
      </c>
      <c r="B3909" t="s">
        <v>380</v>
      </c>
      <c r="C3909" s="3">
        <v>91992</v>
      </c>
      <c r="D3909" s="3">
        <v>92912</v>
      </c>
      <c r="E3909" s="3">
        <v>0</v>
      </c>
      <c r="F3909" s="3">
        <v>920</v>
      </c>
      <c r="G3909" s="3">
        <v>920</v>
      </c>
      <c r="H3909" s="3">
        <v>62928.639999999999</v>
      </c>
      <c r="I3909" s="3">
        <v>21714.31</v>
      </c>
      <c r="J3909" s="3">
        <v>836.4</v>
      </c>
      <c r="K3909" s="3">
        <v>1278.21</v>
      </c>
      <c r="L3909" s="3">
        <v>0</v>
      </c>
      <c r="M3909" s="3"/>
      <c r="N3909" s="3">
        <v>-8111.44</v>
      </c>
      <c r="O3909" s="3">
        <v>0.88</v>
      </c>
      <c r="P3909" s="3">
        <v>78647</v>
      </c>
      <c r="Q3909" s="1">
        <v>45108</v>
      </c>
      <c r="R3909" t="s">
        <v>2375</v>
      </c>
    </row>
    <row r="3910" spans="1:18" x14ac:dyDescent="0.25">
      <c r="A3910" t="s">
        <v>1130</v>
      </c>
      <c r="B3910" t="s">
        <v>364</v>
      </c>
      <c r="C3910" s="3">
        <v>226985</v>
      </c>
      <c r="D3910" s="3">
        <v>0</v>
      </c>
      <c r="E3910" s="3">
        <v>208626.14</v>
      </c>
      <c r="F3910" s="3" t="s">
        <v>72</v>
      </c>
      <c r="G3910" s="3">
        <v>0</v>
      </c>
      <c r="H3910" s="3">
        <v>62928.639999999999</v>
      </c>
      <c r="I3910" s="3">
        <v>17898.21</v>
      </c>
      <c r="J3910" s="3">
        <v>721.2</v>
      </c>
      <c r="K3910" s="3">
        <v>1102.31</v>
      </c>
      <c r="L3910" s="3">
        <v>0</v>
      </c>
      <c r="M3910" s="3"/>
      <c r="N3910" s="3">
        <v>0</v>
      </c>
      <c r="O3910" s="3">
        <v>0.11</v>
      </c>
      <c r="P3910" s="3">
        <v>337800</v>
      </c>
      <c r="Q3910" s="1">
        <v>45108</v>
      </c>
      <c r="R3910" t="s">
        <v>364</v>
      </c>
    </row>
    <row r="3911" spans="1:18" x14ac:dyDescent="0.25">
      <c r="A3911" t="s">
        <v>382</v>
      </c>
      <c r="B3911" t="s">
        <v>2096</v>
      </c>
      <c r="C3911" s="3">
        <v>114129</v>
      </c>
      <c r="D3911" s="3">
        <v>114129</v>
      </c>
      <c r="E3911" s="3">
        <v>0</v>
      </c>
      <c r="F3911" s="3" t="s">
        <v>72</v>
      </c>
      <c r="G3911" s="3">
        <v>0</v>
      </c>
      <c r="H3911" s="3">
        <v>62928.639999999999</v>
      </c>
      <c r="I3911" s="3">
        <v>28000.799999999999</v>
      </c>
      <c r="J3911" s="3">
        <v>1125.5999999999999</v>
      </c>
      <c r="K3911" s="3">
        <v>1724.52</v>
      </c>
      <c r="L3911" s="3">
        <v>0</v>
      </c>
      <c r="M3911" s="3"/>
      <c r="N3911" s="3">
        <v>0</v>
      </c>
      <c r="O3911" s="3">
        <v>0.44</v>
      </c>
      <c r="P3911" s="3">
        <v>94823</v>
      </c>
      <c r="Q3911" s="1">
        <v>45108</v>
      </c>
      <c r="R3911" t="s">
        <v>290</v>
      </c>
    </row>
    <row r="3912" spans="1:18" x14ac:dyDescent="0.25">
      <c r="A3912" t="s">
        <v>383</v>
      </c>
      <c r="B3912" t="s">
        <v>1243</v>
      </c>
      <c r="C3912" s="3">
        <v>2048293</v>
      </c>
      <c r="D3912" s="3">
        <v>0</v>
      </c>
      <c r="E3912" s="3">
        <v>1302089.8400000001</v>
      </c>
      <c r="F3912" s="3" t="s">
        <v>72</v>
      </c>
      <c r="G3912" s="3">
        <v>0</v>
      </c>
      <c r="H3912" s="3">
        <v>62928.639999999999</v>
      </c>
      <c r="I3912" s="3">
        <v>30817.22</v>
      </c>
      <c r="J3912" s="3">
        <v>1239.5999999999999</v>
      </c>
      <c r="K3912" s="3">
        <v>1898.01</v>
      </c>
      <c r="L3912" s="3">
        <v>0</v>
      </c>
      <c r="M3912" s="3"/>
      <c r="N3912" s="3">
        <v>0</v>
      </c>
      <c r="O3912" s="3">
        <v>0.4</v>
      </c>
      <c r="P3912" s="3">
        <v>2320959</v>
      </c>
      <c r="Q3912" s="1">
        <v>45108</v>
      </c>
      <c r="R3912" t="s">
        <v>2288</v>
      </c>
    </row>
    <row r="3913" spans="1:18" x14ac:dyDescent="0.25">
      <c r="A3913" t="s">
        <v>384</v>
      </c>
      <c r="B3913" t="s">
        <v>385</v>
      </c>
      <c r="C3913" s="3">
        <v>106305</v>
      </c>
      <c r="D3913" s="3">
        <v>107000</v>
      </c>
      <c r="E3913" s="3">
        <v>0</v>
      </c>
      <c r="F3913" s="3">
        <v>0</v>
      </c>
      <c r="G3913" s="3">
        <v>695</v>
      </c>
      <c r="H3913" s="3">
        <v>62928.639999999999</v>
      </c>
      <c r="I3913" s="3">
        <v>29115.83</v>
      </c>
      <c r="J3913" s="3">
        <v>1171.2</v>
      </c>
      <c r="K3913" s="3">
        <v>1793.5</v>
      </c>
      <c r="L3913" s="3">
        <v>0</v>
      </c>
      <c r="M3913" s="3"/>
      <c r="N3913" s="3">
        <v>-8926.36</v>
      </c>
      <c r="O3913" s="3">
        <v>0.19</v>
      </c>
      <c r="P3913" s="3">
        <v>85388</v>
      </c>
      <c r="Q3913" s="1">
        <v>45108</v>
      </c>
      <c r="R3913" t="s">
        <v>385</v>
      </c>
    </row>
    <row r="3914" spans="1:18" x14ac:dyDescent="0.25">
      <c r="A3914" t="s">
        <v>386</v>
      </c>
      <c r="B3914" t="s">
        <v>2100</v>
      </c>
      <c r="C3914" s="3">
        <v>253376</v>
      </c>
      <c r="D3914" s="3">
        <v>0</v>
      </c>
      <c r="E3914" s="3">
        <v>232907.12</v>
      </c>
      <c r="F3914" s="3">
        <v>51911.34</v>
      </c>
      <c r="G3914" s="3">
        <v>0</v>
      </c>
      <c r="H3914" s="3">
        <v>62928.639999999999</v>
      </c>
      <c r="I3914" s="3">
        <v>26318.63</v>
      </c>
      <c r="J3914" s="3">
        <v>1059.5999999999999</v>
      </c>
      <c r="K3914" s="3">
        <v>1621.05</v>
      </c>
      <c r="L3914" s="3">
        <v>0</v>
      </c>
      <c r="M3914" s="3"/>
      <c r="N3914" s="3">
        <v>0</v>
      </c>
      <c r="O3914" s="3">
        <v>0.62</v>
      </c>
      <c r="P3914" s="3">
        <v>376747</v>
      </c>
      <c r="Q3914" s="1">
        <v>45108</v>
      </c>
      <c r="R3914" t="s">
        <v>2376</v>
      </c>
    </row>
    <row r="3915" spans="1:18" x14ac:dyDescent="0.25">
      <c r="A3915" t="s">
        <v>388</v>
      </c>
      <c r="B3915" t="s">
        <v>1280</v>
      </c>
      <c r="C3915" s="3">
        <v>4576319</v>
      </c>
      <c r="D3915" s="3">
        <v>0</v>
      </c>
      <c r="E3915" s="3">
        <v>2565327.4</v>
      </c>
      <c r="F3915" s="3" t="s">
        <v>72</v>
      </c>
      <c r="G3915" s="3">
        <v>0</v>
      </c>
      <c r="H3915" s="3">
        <v>62928.639999999999</v>
      </c>
      <c r="I3915" s="3">
        <v>24078.95</v>
      </c>
      <c r="J3915" s="3">
        <v>968.4</v>
      </c>
      <c r="K3915" s="3">
        <v>1483.09</v>
      </c>
      <c r="L3915" s="3">
        <v>0</v>
      </c>
      <c r="M3915" s="3"/>
      <c r="N3915" s="3">
        <v>0</v>
      </c>
      <c r="O3915" s="3">
        <v>0.72</v>
      </c>
      <c r="P3915" s="3">
        <v>5012098</v>
      </c>
      <c r="Q3915" s="1">
        <v>45108</v>
      </c>
      <c r="R3915" t="s">
        <v>2377</v>
      </c>
    </row>
    <row r="3916" spans="1:18" x14ac:dyDescent="0.25">
      <c r="A3916" t="s">
        <v>390</v>
      </c>
      <c r="B3916" t="s">
        <v>1261</v>
      </c>
      <c r="C3916" s="3">
        <v>3622183</v>
      </c>
      <c r="D3916" s="3">
        <v>0</v>
      </c>
      <c r="E3916" s="3">
        <v>2073183.09</v>
      </c>
      <c r="F3916" s="3" t="s">
        <v>72</v>
      </c>
      <c r="G3916" s="3">
        <v>0</v>
      </c>
      <c r="H3916" s="3">
        <v>62928.639999999999</v>
      </c>
      <c r="I3916" s="3">
        <v>21839.279999999999</v>
      </c>
      <c r="J3916" s="3">
        <v>878.4</v>
      </c>
      <c r="K3916" s="3">
        <v>1345.13</v>
      </c>
      <c r="L3916" s="3">
        <v>0</v>
      </c>
      <c r="M3916" s="3"/>
      <c r="N3916" s="3">
        <v>0</v>
      </c>
      <c r="O3916" s="3">
        <v>0.83</v>
      </c>
      <c r="P3916" s="3">
        <v>3989055</v>
      </c>
      <c r="Q3916" s="1">
        <v>45108</v>
      </c>
      <c r="R3916" t="s">
        <v>2322</v>
      </c>
    </row>
    <row r="3917" spans="1:18" x14ac:dyDescent="0.25">
      <c r="A3917" t="s">
        <v>391</v>
      </c>
      <c r="B3917" t="s">
        <v>392</v>
      </c>
      <c r="C3917" s="3">
        <v>245937</v>
      </c>
      <c r="D3917" s="3">
        <v>245937</v>
      </c>
      <c r="E3917" s="3">
        <v>0</v>
      </c>
      <c r="F3917" s="3">
        <v>0</v>
      </c>
      <c r="G3917" s="3">
        <v>0</v>
      </c>
      <c r="H3917" s="3">
        <v>62928.639999999999</v>
      </c>
      <c r="I3917" s="3">
        <v>21281.759999999998</v>
      </c>
      <c r="J3917" s="3">
        <v>855.6</v>
      </c>
      <c r="K3917" s="3">
        <v>1310.6400000000001</v>
      </c>
      <c r="L3917" s="3">
        <v>0</v>
      </c>
      <c r="M3917" s="3"/>
      <c r="N3917" s="3">
        <v>0</v>
      </c>
      <c r="O3917" s="3">
        <v>0.36</v>
      </c>
      <c r="P3917" s="3">
        <v>86377</v>
      </c>
      <c r="Q3917" s="1">
        <v>45108</v>
      </c>
      <c r="R3917" t="s">
        <v>392</v>
      </c>
    </row>
    <row r="3918" spans="1:18" x14ac:dyDescent="0.25">
      <c r="A3918" t="s">
        <v>393</v>
      </c>
      <c r="B3918" t="s">
        <v>394</v>
      </c>
      <c r="C3918" s="3">
        <v>89569</v>
      </c>
      <c r="D3918" s="3">
        <v>89569</v>
      </c>
      <c r="E3918" s="3">
        <v>0</v>
      </c>
      <c r="F3918" s="3">
        <v>0</v>
      </c>
      <c r="G3918" s="3">
        <v>0</v>
      </c>
      <c r="H3918" s="3">
        <v>62928.639999999999</v>
      </c>
      <c r="I3918" s="3">
        <v>19599.599999999999</v>
      </c>
      <c r="J3918" s="3">
        <v>789.6</v>
      </c>
      <c r="K3918" s="3">
        <v>1207.1600000000001</v>
      </c>
      <c r="L3918" s="3">
        <v>0</v>
      </c>
      <c r="M3918" s="3"/>
      <c r="N3918" s="3">
        <v>-7999.07</v>
      </c>
      <c r="O3918" s="3">
        <v>7.0000000000000007E-2</v>
      </c>
      <c r="P3918" s="3">
        <v>76526</v>
      </c>
      <c r="Q3918" s="1">
        <v>45108</v>
      </c>
      <c r="R3918" t="s">
        <v>2378</v>
      </c>
    </row>
    <row r="3919" spans="1:18" x14ac:dyDescent="0.25">
      <c r="A3919" t="s">
        <v>395</v>
      </c>
      <c r="B3919" t="s">
        <v>396</v>
      </c>
      <c r="C3919" s="3">
        <v>1248377</v>
      </c>
      <c r="D3919" s="3">
        <v>0</v>
      </c>
      <c r="E3919" s="3">
        <v>880768.84</v>
      </c>
      <c r="F3919" s="3">
        <v>486511.95</v>
      </c>
      <c r="G3919" s="3">
        <v>0</v>
      </c>
      <c r="H3919" s="3">
        <v>62928.639999999999</v>
      </c>
      <c r="I3919" s="3">
        <v>17206.12</v>
      </c>
      <c r="J3919" s="3">
        <v>692.4</v>
      </c>
      <c r="K3919" s="3">
        <v>1059.8900000000001</v>
      </c>
      <c r="L3919" s="3">
        <v>0</v>
      </c>
      <c r="M3919" s="3"/>
      <c r="N3919" s="3">
        <v>0</v>
      </c>
      <c r="O3919" s="3">
        <v>0.16</v>
      </c>
      <c r="P3919" s="3">
        <v>1449168</v>
      </c>
      <c r="Q3919" s="1">
        <v>45108</v>
      </c>
      <c r="R3919" t="s">
        <v>396</v>
      </c>
    </row>
    <row r="3920" spans="1:18" x14ac:dyDescent="0.25">
      <c r="A3920" t="s">
        <v>397</v>
      </c>
      <c r="B3920" t="s">
        <v>398</v>
      </c>
      <c r="C3920" s="3">
        <v>109582</v>
      </c>
      <c r="D3920" s="3">
        <v>109582</v>
      </c>
      <c r="E3920" s="3">
        <v>0</v>
      </c>
      <c r="F3920" s="3">
        <v>0</v>
      </c>
      <c r="G3920" s="3">
        <v>0</v>
      </c>
      <c r="H3920" s="3">
        <v>62928.639999999999</v>
      </c>
      <c r="I3920" s="3">
        <v>19589.98</v>
      </c>
      <c r="J3920" s="3">
        <v>0</v>
      </c>
      <c r="K3920" s="3">
        <v>1206.82</v>
      </c>
      <c r="L3920" s="3">
        <v>20812.650000000001</v>
      </c>
      <c r="M3920" s="3"/>
      <c r="N3920" s="3">
        <v>-7998.15</v>
      </c>
      <c r="O3920" s="3">
        <v>0.06</v>
      </c>
      <c r="P3920" s="3">
        <v>96540</v>
      </c>
      <c r="Q3920" s="1">
        <v>45108</v>
      </c>
      <c r="R3920" t="s">
        <v>2379</v>
      </c>
    </row>
    <row r="3921" spans="1:18" x14ac:dyDescent="0.25">
      <c r="A3921" t="s">
        <v>399</v>
      </c>
      <c r="B3921" t="s">
        <v>2103</v>
      </c>
      <c r="C3921" s="3">
        <v>117642</v>
      </c>
      <c r="D3921" s="3">
        <v>0</v>
      </c>
      <c r="E3921" s="3">
        <v>93812.81</v>
      </c>
      <c r="F3921" s="3">
        <v>36493.919999999998</v>
      </c>
      <c r="G3921" s="3">
        <v>0</v>
      </c>
      <c r="H3921" s="3">
        <v>62928.639999999999</v>
      </c>
      <c r="I3921" s="3">
        <v>18753.71</v>
      </c>
      <c r="J3921" s="3">
        <v>754.8</v>
      </c>
      <c r="K3921" s="3">
        <v>1155.08</v>
      </c>
      <c r="L3921" s="3">
        <v>0</v>
      </c>
      <c r="M3921" s="3"/>
      <c r="N3921" s="3">
        <v>0</v>
      </c>
      <c r="O3921" s="3">
        <v>0.04</v>
      </c>
      <c r="P3921" s="3">
        <v>213899</v>
      </c>
      <c r="Q3921" s="1">
        <v>45108</v>
      </c>
      <c r="R3921" t="s">
        <v>2380</v>
      </c>
    </row>
    <row r="3922" spans="1:18" x14ac:dyDescent="0.25">
      <c r="A3922" t="s">
        <v>401</v>
      </c>
      <c r="B3922" t="s">
        <v>402</v>
      </c>
      <c r="C3922" s="3">
        <v>112227</v>
      </c>
      <c r="D3922" s="3">
        <v>112227</v>
      </c>
      <c r="E3922" s="3">
        <v>0</v>
      </c>
      <c r="F3922" s="3">
        <v>0</v>
      </c>
      <c r="G3922" s="3">
        <v>0</v>
      </c>
      <c r="H3922" s="3">
        <v>62928.639999999999</v>
      </c>
      <c r="I3922" s="3">
        <v>20330.14</v>
      </c>
      <c r="J3922" s="3">
        <v>0</v>
      </c>
      <c r="K3922" s="3">
        <v>1252</v>
      </c>
      <c r="L3922" s="3">
        <v>0</v>
      </c>
      <c r="M3922" s="3"/>
      <c r="N3922" s="3">
        <v>-8070.33</v>
      </c>
      <c r="O3922" s="3">
        <v>0.55000000000000004</v>
      </c>
      <c r="P3922" s="3">
        <v>76441</v>
      </c>
      <c r="Q3922" s="1">
        <v>45108</v>
      </c>
      <c r="R3922" t="s">
        <v>2381</v>
      </c>
    </row>
    <row r="3923" spans="1:18" x14ac:dyDescent="0.25">
      <c r="A3923" t="s">
        <v>403</v>
      </c>
      <c r="B3923" t="s">
        <v>334</v>
      </c>
      <c r="C3923" s="3">
        <v>1187596</v>
      </c>
      <c r="D3923" s="3">
        <v>0</v>
      </c>
      <c r="E3923" s="3">
        <v>807109.7</v>
      </c>
      <c r="F3923" s="3">
        <v>489446.11</v>
      </c>
      <c r="G3923" s="3">
        <v>0</v>
      </c>
      <c r="H3923" s="3">
        <v>62928.639999999999</v>
      </c>
      <c r="I3923" s="3">
        <v>21051.06</v>
      </c>
      <c r="J3923" s="3">
        <v>846</v>
      </c>
      <c r="K3923" s="3">
        <v>1296.8399999999999</v>
      </c>
      <c r="L3923" s="3">
        <v>0</v>
      </c>
      <c r="M3923" s="3"/>
      <c r="N3923" s="3">
        <v>0</v>
      </c>
      <c r="O3923" s="3">
        <v>0.65</v>
      </c>
      <c r="P3923" s="3">
        <v>1382679</v>
      </c>
      <c r="Q3923" s="1">
        <v>45108</v>
      </c>
      <c r="R3923" t="s">
        <v>334</v>
      </c>
    </row>
    <row r="3924" spans="1:18" x14ac:dyDescent="0.25">
      <c r="A3924" t="s">
        <v>404</v>
      </c>
      <c r="B3924" t="s">
        <v>405</v>
      </c>
      <c r="C3924" s="3">
        <v>88294</v>
      </c>
      <c r="D3924" s="3">
        <v>88294</v>
      </c>
      <c r="E3924" s="3">
        <v>0</v>
      </c>
      <c r="F3924" s="3">
        <v>0</v>
      </c>
      <c r="G3924" s="3">
        <v>0</v>
      </c>
      <c r="H3924" s="3">
        <v>62928.639999999999</v>
      </c>
      <c r="I3924" s="3">
        <v>18503.79</v>
      </c>
      <c r="J3924" s="3">
        <v>744</v>
      </c>
      <c r="K3924" s="3">
        <v>1139.56</v>
      </c>
      <c r="L3924" s="3">
        <v>0</v>
      </c>
      <c r="M3924" s="3"/>
      <c r="N3924" s="3">
        <v>-7892.18</v>
      </c>
      <c r="O3924" s="3">
        <v>0.19</v>
      </c>
      <c r="P3924" s="3">
        <v>75424</v>
      </c>
      <c r="Q3924" s="1">
        <v>45108</v>
      </c>
      <c r="R3924" t="s">
        <v>2382</v>
      </c>
    </row>
    <row r="3925" spans="1:18" x14ac:dyDescent="0.25">
      <c r="A3925" t="s">
        <v>406</v>
      </c>
      <c r="B3925" t="s">
        <v>407</v>
      </c>
      <c r="C3925" s="3">
        <v>85694</v>
      </c>
      <c r="D3925" s="3">
        <v>85694</v>
      </c>
      <c r="E3925" s="3">
        <v>0</v>
      </c>
      <c r="F3925" s="3">
        <v>0</v>
      </c>
      <c r="G3925" s="3">
        <v>0</v>
      </c>
      <c r="H3925" s="3">
        <v>62928.639999999999</v>
      </c>
      <c r="I3925" s="3">
        <v>16850.46</v>
      </c>
      <c r="J3925" s="3">
        <v>0</v>
      </c>
      <c r="K3925" s="3">
        <v>1037.82</v>
      </c>
      <c r="L3925" s="3">
        <v>0</v>
      </c>
      <c r="M3925" s="3"/>
      <c r="N3925" s="3">
        <v>-7731.39</v>
      </c>
      <c r="O3925" s="3">
        <v>0.47</v>
      </c>
      <c r="P3925" s="3">
        <v>73086</v>
      </c>
      <c r="Q3925" s="1">
        <v>45108</v>
      </c>
      <c r="R3925" t="s">
        <v>2383</v>
      </c>
    </row>
    <row r="3926" spans="1:18" x14ac:dyDescent="0.25">
      <c r="A3926" t="s">
        <v>408</v>
      </c>
      <c r="B3926" t="s">
        <v>409</v>
      </c>
      <c r="C3926" s="3">
        <v>86316</v>
      </c>
      <c r="D3926" s="3">
        <v>86316</v>
      </c>
      <c r="E3926" s="3">
        <v>0</v>
      </c>
      <c r="F3926" s="3">
        <v>0</v>
      </c>
      <c r="G3926" s="3">
        <v>0</v>
      </c>
      <c r="H3926" s="3">
        <v>62928.639999999999</v>
      </c>
      <c r="I3926" s="3">
        <v>16802.400000000001</v>
      </c>
      <c r="J3926" s="3">
        <v>675.6</v>
      </c>
      <c r="K3926" s="3">
        <v>1035.06</v>
      </c>
      <c r="L3926" s="3">
        <v>0</v>
      </c>
      <c r="M3926" s="3"/>
      <c r="N3926" s="3">
        <v>-7726.82</v>
      </c>
      <c r="O3926" s="3">
        <v>0.12</v>
      </c>
      <c r="P3926" s="3">
        <v>73715</v>
      </c>
      <c r="Q3926" s="1">
        <v>45108</v>
      </c>
      <c r="R3926" t="s">
        <v>2384</v>
      </c>
    </row>
    <row r="3927" spans="1:18" x14ac:dyDescent="0.25">
      <c r="A3927" t="s">
        <v>410</v>
      </c>
      <c r="B3927" t="s">
        <v>1283</v>
      </c>
      <c r="C3927" s="3">
        <v>1217787</v>
      </c>
      <c r="D3927" s="3">
        <v>77618.92</v>
      </c>
      <c r="E3927" s="3" t="s">
        <v>59</v>
      </c>
      <c r="F3927" s="3" t="s">
        <v>59</v>
      </c>
      <c r="G3927" s="3">
        <v>0</v>
      </c>
      <c r="H3927" s="3">
        <v>62928.639999999999</v>
      </c>
      <c r="I3927" s="3">
        <v>17917.43</v>
      </c>
      <c r="J3927" s="3">
        <v>721.2</v>
      </c>
      <c r="K3927" s="3">
        <v>1103.3499999999999</v>
      </c>
      <c r="L3927" s="3">
        <v>0</v>
      </c>
      <c r="M3927" s="3"/>
      <c r="N3927" s="3">
        <v>76265.100000000006</v>
      </c>
      <c r="O3927" s="3">
        <v>0.28000000000000003</v>
      </c>
      <c r="P3927" s="3">
        <v>158936</v>
      </c>
      <c r="Q3927" s="1">
        <v>45108</v>
      </c>
      <c r="R3927" t="s">
        <v>2385</v>
      </c>
    </row>
    <row r="3928" spans="1:18" x14ac:dyDescent="0.25">
      <c r="A3928" t="s">
        <v>412</v>
      </c>
      <c r="B3928" t="s">
        <v>413</v>
      </c>
      <c r="C3928" s="3">
        <v>80177</v>
      </c>
      <c r="D3928" s="3">
        <v>80177</v>
      </c>
      <c r="E3928" s="3">
        <v>0</v>
      </c>
      <c r="F3928" s="3">
        <v>10823.83</v>
      </c>
      <c r="G3928" s="3">
        <v>0</v>
      </c>
      <c r="H3928" s="3">
        <v>62928.639999999999</v>
      </c>
      <c r="I3928" s="3">
        <v>5719.35</v>
      </c>
      <c r="J3928" s="3">
        <v>0</v>
      </c>
      <c r="K3928" s="3">
        <v>352.15</v>
      </c>
      <c r="L3928" s="3">
        <v>0</v>
      </c>
      <c r="M3928" s="3"/>
      <c r="N3928" s="3">
        <v>6945</v>
      </c>
      <c r="O3928" s="3">
        <v>0.03</v>
      </c>
      <c r="P3928" s="3">
        <v>86769</v>
      </c>
      <c r="Q3928" s="1">
        <v>45108</v>
      </c>
      <c r="R3928" t="s">
        <v>2386</v>
      </c>
    </row>
    <row r="3929" spans="1:18" x14ac:dyDescent="0.25">
      <c r="A3929" t="s">
        <v>414</v>
      </c>
      <c r="B3929" t="s">
        <v>2105</v>
      </c>
      <c r="C3929" s="3">
        <v>73366</v>
      </c>
      <c r="D3929" s="3">
        <v>0</v>
      </c>
      <c r="E3929" s="3">
        <v>73366</v>
      </c>
      <c r="F3929" s="3">
        <v>9904.41</v>
      </c>
      <c r="G3929" s="3">
        <v>0</v>
      </c>
      <c r="H3929" s="3">
        <v>62928.639999999999</v>
      </c>
      <c r="I3929" s="3">
        <v>5834.7</v>
      </c>
      <c r="J3929" s="3">
        <v>0</v>
      </c>
      <c r="K3929" s="3">
        <v>359.39</v>
      </c>
      <c r="L3929" s="3">
        <v>0</v>
      </c>
      <c r="M3929" s="3"/>
      <c r="N3929" s="3">
        <v>0</v>
      </c>
      <c r="O3929" s="3">
        <v>0.86</v>
      </c>
      <c r="P3929" s="3">
        <v>152394</v>
      </c>
      <c r="Q3929" s="1">
        <v>45108</v>
      </c>
      <c r="R3929" t="s">
        <v>2387</v>
      </c>
    </row>
    <row r="3930" spans="1:18" x14ac:dyDescent="0.25">
      <c r="A3930" t="s">
        <v>416</v>
      </c>
      <c r="B3930" t="s">
        <v>2106</v>
      </c>
      <c r="C3930" s="3">
        <v>29978</v>
      </c>
      <c r="D3930" s="3">
        <v>29978</v>
      </c>
      <c r="E3930" s="3">
        <v>0</v>
      </c>
      <c r="F3930" s="3">
        <v>0</v>
      </c>
      <c r="G3930" s="3">
        <v>0</v>
      </c>
      <c r="H3930" s="3">
        <v>62928.639999999999</v>
      </c>
      <c r="I3930" s="3">
        <v>6055.79</v>
      </c>
      <c r="J3930" s="3">
        <v>243.6</v>
      </c>
      <c r="K3930" s="3">
        <v>372.84</v>
      </c>
      <c r="L3930" s="3">
        <v>0</v>
      </c>
      <c r="M3930" s="3"/>
      <c r="N3930" s="3">
        <v>-6679.85</v>
      </c>
      <c r="O3930" s="3">
        <v>0.98</v>
      </c>
      <c r="P3930" s="3">
        <v>62922</v>
      </c>
      <c r="Q3930" s="1">
        <v>45108</v>
      </c>
      <c r="R3930" t="s">
        <v>2735</v>
      </c>
    </row>
    <row r="3931" spans="1:18" x14ac:dyDescent="0.25">
      <c r="A3931" t="s">
        <v>418</v>
      </c>
      <c r="B3931" t="s">
        <v>2107</v>
      </c>
      <c r="C3931" s="3">
        <v>74068</v>
      </c>
      <c r="D3931" s="3">
        <v>0</v>
      </c>
      <c r="E3931" s="3">
        <v>74068</v>
      </c>
      <c r="F3931" s="3">
        <v>9999.18</v>
      </c>
      <c r="G3931" s="3">
        <v>0</v>
      </c>
      <c r="H3931" s="3">
        <v>62928.639999999999</v>
      </c>
      <c r="I3931" s="3">
        <v>6267.26</v>
      </c>
      <c r="J3931" s="3">
        <v>253.2</v>
      </c>
      <c r="K3931" s="3">
        <v>386.29</v>
      </c>
      <c r="L3931" s="3">
        <v>0</v>
      </c>
      <c r="M3931" s="3"/>
      <c r="N3931" s="3">
        <v>0</v>
      </c>
      <c r="O3931" s="3">
        <v>0.43</v>
      </c>
      <c r="P3931" s="3">
        <v>153903</v>
      </c>
      <c r="Q3931" s="1">
        <v>45108</v>
      </c>
      <c r="R3931" t="s">
        <v>2389</v>
      </c>
    </row>
    <row r="3932" spans="1:18" x14ac:dyDescent="0.25">
      <c r="A3932" t="s">
        <v>420</v>
      </c>
      <c r="B3932" t="s">
        <v>2108</v>
      </c>
      <c r="C3932" s="3">
        <v>67579</v>
      </c>
      <c r="D3932" s="3">
        <v>68255</v>
      </c>
      <c r="E3932" s="3" t="s">
        <v>59</v>
      </c>
      <c r="F3932" s="3" t="s">
        <v>59</v>
      </c>
      <c r="G3932" s="3">
        <v>676</v>
      </c>
      <c r="H3932" s="3">
        <v>62928.639999999999</v>
      </c>
      <c r="I3932" s="3">
        <v>5700.13</v>
      </c>
      <c r="J3932" s="3">
        <v>229.2</v>
      </c>
      <c r="K3932" s="3">
        <v>351.11</v>
      </c>
      <c r="L3932" s="3">
        <v>0</v>
      </c>
      <c r="M3932" s="3"/>
      <c r="N3932" s="3">
        <v>3526.02</v>
      </c>
      <c r="O3932" s="3">
        <v>0.9</v>
      </c>
      <c r="P3932" s="3">
        <v>72060</v>
      </c>
      <c r="Q3932" s="1">
        <v>45108</v>
      </c>
      <c r="R3932" t="s">
        <v>2736</v>
      </c>
    </row>
    <row r="3933" spans="1:18" x14ac:dyDescent="0.25">
      <c r="A3933" t="s">
        <v>421</v>
      </c>
      <c r="B3933" t="s">
        <v>422</v>
      </c>
      <c r="C3933" s="3">
        <v>73578</v>
      </c>
      <c r="D3933" s="3">
        <v>73578</v>
      </c>
      <c r="E3933" s="3">
        <v>0</v>
      </c>
      <c r="F3933" s="3">
        <v>0</v>
      </c>
      <c r="G3933" s="3">
        <v>0</v>
      </c>
      <c r="H3933" s="3">
        <v>62928.639999999999</v>
      </c>
      <c r="I3933" s="3">
        <v>6055.79</v>
      </c>
      <c r="J3933" s="3">
        <v>0</v>
      </c>
      <c r="K3933" s="3">
        <v>372.84</v>
      </c>
      <c r="L3933" s="3">
        <v>0</v>
      </c>
      <c r="M3933" s="3"/>
      <c r="N3933" s="3">
        <v>-6679.85</v>
      </c>
      <c r="O3933" s="3">
        <v>0.57999999999999996</v>
      </c>
      <c r="P3933" s="3">
        <v>62678</v>
      </c>
      <c r="Q3933" s="1">
        <v>45108</v>
      </c>
      <c r="R3933" t="s">
        <v>2390</v>
      </c>
    </row>
    <row r="3934" spans="1:18" x14ac:dyDescent="0.25">
      <c r="A3934" t="s">
        <v>423</v>
      </c>
      <c r="B3934" t="s">
        <v>1136</v>
      </c>
      <c r="C3934" s="3">
        <v>84075</v>
      </c>
      <c r="D3934" s="3">
        <v>0</v>
      </c>
      <c r="E3934" s="3">
        <v>78350.98</v>
      </c>
      <c r="F3934" s="3">
        <v>16301.4</v>
      </c>
      <c r="G3934" s="3">
        <v>0</v>
      </c>
      <c r="H3934" s="3">
        <v>62928.639999999999</v>
      </c>
      <c r="I3934" s="3">
        <v>6151.91</v>
      </c>
      <c r="J3934" s="3">
        <v>248.4</v>
      </c>
      <c r="K3934" s="3">
        <v>378.7</v>
      </c>
      <c r="L3934" s="3">
        <v>0</v>
      </c>
      <c r="M3934" s="3"/>
      <c r="N3934" s="3">
        <v>0</v>
      </c>
      <c r="O3934" s="3">
        <v>0.97</v>
      </c>
      <c r="P3934" s="3">
        <v>164361</v>
      </c>
      <c r="Q3934" s="1">
        <v>45108</v>
      </c>
      <c r="R3934" t="s">
        <v>2391</v>
      </c>
    </row>
    <row r="3935" spans="1:18" x14ac:dyDescent="0.25">
      <c r="A3935" t="s">
        <v>425</v>
      </c>
      <c r="B3935" t="s">
        <v>426</v>
      </c>
      <c r="C3935" s="3">
        <v>74371</v>
      </c>
      <c r="D3935" s="3">
        <v>74371</v>
      </c>
      <c r="E3935" s="3">
        <v>0</v>
      </c>
      <c r="F3935" s="3">
        <v>0</v>
      </c>
      <c r="G3935" s="3">
        <v>0</v>
      </c>
      <c r="H3935" s="3">
        <v>62928.639999999999</v>
      </c>
      <c r="I3935" s="3">
        <v>6526.79</v>
      </c>
      <c r="J3935" s="3">
        <v>264</v>
      </c>
      <c r="K3935" s="3">
        <v>401.81</v>
      </c>
      <c r="L3935" s="3">
        <v>0</v>
      </c>
      <c r="M3935" s="3"/>
      <c r="N3935" s="3">
        <v>-6725.53</v>
      </c>
      <c r="O3935" s="3">
        <v>0.28999999999999998</v>
      </c>
      <c r="P3935" s="3">
        <v>63396</v>
      </c>
      <c r="Q3935" s="1">
        <v>45108</v>
      </c>
      <c r="R3935" t="s">
        <v>2392</v>
      </c>
    </row>
    <row r="3936" spans="1:18" x14ac:dyDescent="0.25">
      <c r="A3936" t="s">
        <v>427</v>
      </c>
      <c r="B3936" t="s">
        <v>428</v>
      </c>
      <c r="C3936" s="3">
        <v>135610</v>
      </c>
      <c r="D3936" s="3">
        <v>128937</v>
      </c>
      <c r="E3936" s="3">
        <v>6673</v>
      </c>
      <c r="F3936" s="3">
        <v>900.86</v>
      </c>
      <c r="G3936" s="3">
        <v>0</v>
      </c>
      <c r="H3936" s="3">
        <v>62928.639999999999</v>
      </c>
      <c r="I3936" s="3">
        <v>7093.92</v>
      </c>
      <c r="J3936" s="3">
        <v>285</v>
      </c>
      <c r="K3936" s="3">
        <v>436.99</v>
      </c>
      <c r="L3936" s="3">
        <v>0</v>
      </c>
      <c r="M3936" s="3"/>
      <c r="N3936" s="3">
        <v>-6781.26</v>
      </c>
      <c r="O3936" s="3">
        <v>0.85</v>
      </c>
      <c r="P3936" s="3">
        <v>71538</v>
      </c>
      <c r="Q3936" s="1">
        <v>45108</v>
      </c>
      <c r="R3936" t="s">
        <v>428</v>
      </c>
    </row>
    <row r="3937" spans="1:18" x14ac:dyDescent="0.25">
      <c r="A3937" t="s">
        <v>1386</v>
      </c>
      <c r="B3937" t="s">
        <v>1137</v>
      </c>
      <c r="C3937" s="3">
        <v>75843</v>
      </c>
      <c r="D3937" s="3">
        <v>75843</v>
      </c>
      <c r="E3937" s="3">
        <v>0</v>
      </c>
      <c r="F3937" s="3">
        <v>0</v>
      </c>
      <c r="G3937" s="3">
        <v>0</v>
      </c>
      <c r="H3937" s="3">
        <v>62928.639999999999</v>
      </c>
      <c r="I3937" s="3">
        <v>8074.38</v>
      </c>
      <c r="J3937" s="3">
        <v>0</v>
      </c>
      <c r="K3937" s="3">
        <v>497.35</v>
      </c>
      <c r="L3937" s="3">
        <v>0</v>
      </c>
      <c r="M3937" s="3"/>
      <c r="N3937" s="3">
        <v>-6877.18</v>
      </c>
      <c r="O3937" s="3">
        <v>0.81</v>
      </c>
      <c r="P3937" s="3">
        <v>64624</v>
      </c>
      <c r="Q3937" s="1">
        <v>45108</v>
      </c>
      <c r="R3937" t="s">
        <v>430</v>
      </c>
    </row>
    <row r="3938" spans="1:18" x14ac:dyDescent="0.25">
      <c r="A3938" t="s">
        <v>1138</v>
      </c>
      <c r="B3938" t="s">
        <v>432</v>
      </c>
      <c r="C3938" s="3">
        <v>77074</v>
      </c>
      <c r="D3938" s="3">
        <v>77074</v>
      </c>
      <c r="E3938" s="3">
        <v>0</v>
      </c>
      <c r="F3938" s="3">
        <v>0</v>
      </c>
      <c r="G3938" s="3">
        <v>0</v>
      </c>
      <c r="H3938" s="3">
        <v>62928.639999999999</v>
      </c>
      <c r="I3938" s="3">
        <v>8852.98</v>
      </c>
      <c r="J3938" s="3">
        <v>356.4</v>
      </c>
      <c r="K3938" s="3">
        <v>545.29</v>
      </c>
      <c r="L3938" s="3">
        <v>0</v>
      </c>
      <c r="M3938" s="3"/>
      <c r="N3938" s="3">
        <v>33847.03</v>
      </c>
      <c r="O3938" s="3">
        <v>0.66</v>
      </c>
      <c r="P3938" s="3">
        <v>106531</v>
      </c>
      <c r="Q3938" s="1">
        <v>45108</v>
      </c>
      <c r="R3938" t="s">
        <v>2393</v>
      </c>
    </row>
    <row r="3939" spans="1:18" x14ac:dyDescent="0.25">
      <c r="A3939" t="s">
        <v>433</v>
      </c>
      <c r="B3939" t="s">
        <v>2112</v>
      </c>
      <c r="C3939" s="3">
        <v>85302</v>
      </c>
      <c r="D3939" s="3">
        <v>85302</v>
      </c>
      <c r="E3939" s="3">
        <v>0</v>
      </c>
      <c r="F3939" s="3">
        <v>0</v>
      </c>
      <c r="G3939" s="3">
        <v>0</v>
      </c>
      <c r="H3939" s="3">
        <v>62928.639999999999</v>
      </c>
      <c r="I3939" s="3">
        <v>9179.7999999999993</v>
      </c>
      <c r="J3939" s="3">
        <v>370.8</v>
      </c>
      <c r="K3939" s="3">
        <v>565.64</v>
      </c>
      <c r="L3939" s="3">
        <v>0</v>
      </c>
      <c r="M3939" s="3"/>
      <c r="N3939" s="3">
        <v>-39.99</v>
      </c>
      <c r="O3939" s="3">
        <v>0.11</v>
      </c>
      <c r="P3939" s="3">
        <v>73005</v>
      </c>
      <c r="Q3939" s="1">
        <v>45108</v>
      </c>
      <c r="R3939" t="s">
        <v>2394</v>
      </c>
    </row>
    <row r="3940" spans="1:18" x14ac:dyDescent="0.25">
      <c r="A3940" t="s">
        <v>435</v>
      </c>
      <c r="B3940" t="s">
        <v>436</v>
      </c>
      <c r="C3940" s="3">
        <v>78047</v>
      </c>
      <c r="D3940" s="3">
        <v>78047</v>
      </c>
      <c r="E3940" s="3">
        <v>0</v>
      </c>
      <c r="F3940" s="3">
        <v>0</v>
      </c>
      <c r="G3940" s="3">
        <v>0</v>
      </c>
      <c r="H3940" s="3">
        <v>62928.639999999999</v>
      </c>
      <c r="I3940" s="3">
        <v>9689.26</v>
      </c>
      <c r="J3940" s="3">
        <v>391.2</v>
      </c>
      <c r="K3940" s="3">
        <v>596.67999999999995</v>
      </c>
      <c r="L3940" s="3">
        <v>0</v>
      </c>
      <c r="M3940" s="3"/>
      <c r="N3940" s="3">
        <v>-7034.32</v>
      </c>
      <c r="O3940" s="3">
        <v>0.54</v>
      </c>
      <c r="P3940" s="3">
        <v>66572</v>
      </c>
      <c r="Q3940" s="1">
        <v>45108</v>
      </c>
      <c r="R3940" t="s">
        <v>2395</v>
      </c>
    </row>
    <row r="3941" spans="1:18" x14ac:dyDescent="0.25">
      <c r="A3941" t="s">
        <v>437</v>
      </c>
      <c r="B3941" t="s">
        <v>2113</v>
      </c>
      <c r="C3941" s="3">
        <v>83874</v>
      </c>
      <c r="D3941" s="3">
        <v>0</v>
      </c>
      <c r="E3941" s="3">
        <v>83874</v>
      </c>
      <c r="F3941" s="3">
        <v>11322.99</v>
      </c>
      <c r="G3941" s="3">
        <v>0</v>
      </c>
      <c r="H3941" s="3">
        <v>62928.639999999999</v>
      </c>
      <c r="I3941" s="3">
        <v>8728.02</v>
      </c>
      <c r="J3941" s="3">
        <v>351.6</v>
      </c>
      <c r="K3941" s="3">
        <v>537.71</v>
      </c>
      <c r="L3941" s="3">
        <v>0</v>
      </c>
      <c r="M3941" s="3"/>
      <c r="N3941" s="3">
        <v>6945</v>
      </c>
      <c r="O3941" s="3">
        <v>0.04</v>
      </c>
      <c r="P3941" s="3">
        <v>174688</v>
      </c>
      <c r="Q3941" s="1">
        <v>45108</v>
      </c>
      <c r="R3941" t="s">
        <v>2396</v>
      </c>
    </row>
    <row r="3942" spans="1:18" x14ac:dyDescent="0.25">
      <c r="A3942" t="s">
        <v>439</v>
      </c>
      <c r="B3942" t="s">
        <v>440</v>
      </c>
      <c r="C3942" s="3">
        <v>76102</v>
      </c>
      <c r="D3942" s="3">
        <v>76102</v>
      </c>
      <c r="E3942" s="3">
        <v>0</v>
      </c>
      <c r="F3942" s="3">
        <v>0</v>
      </c>
      <c r="G3942" s="3">
        <v>0</v>
      </c>
      <c r="H3942" s="3">
        <v>62928.639999999999</v>
      </c>
      <c r="I3942" s="3">
        <v>8016.71</v>
      </c>
      <c r="J3942" s="3">
        <v>322.8</v>
      </c>
      <c r="K3942" s="3">
        <v>493.9</v>
      </c>
      <c r="L3942" s="3">
        <v>0</v>
      </c>
      <c r="M3942" s="3"/>
      <c r="N3942" s="3">
        <v>-6871.7</v>
      </c>
      <c r="O3942" s="3">
        <v>0.65</v>
      </c>
      <c r="P3942" s="3">
        <v>64891</v>
      </c>
      <c r="Q3942" s="1">
        <v>45108</v>
      </c>
      <c r="R3942" t="s">
        <v>2397</v>
      </c>
    </row>
    <row r="3943" spans="1:18" x14ac:dyDescent="0.25">
      <c r="A3943" t="s">
        <v>1140</v>
      </c>
      <c r="B3943" t="s">
        <v>442</v>
      </c>
      <c r="C3943" s="3">
        <v>88765</v>
      </c>
      <c r="D3943" s="3">
        <v>82000</v>
      </c>
      <c r="E3943" s="3">
        <v>6765</v>
      </c>
      <c r="F3943" s="3">
        <v>820.32</v>
      </c>
      <c r="G3943" s="3">
        <v>7543</v>
      </c>
      <c r="H3943" s="3">
        <v>62928.639999999999</v>
      </c>
      <c r="I3943" s="3">
        <v>7747.56</v>
      </c>
      <c r="J3943" s="3">
        <v>312</v>
      </c>
      <c r="K3943" s="3">
        <v>477</v>
      </c>
      <c r="L3943" s="3">
        <v>0</v>
      </c>
      <c r="M3943" s="3"/>
      <c r="N3943" s="3">
        <v>6945</v>
      </c>
      <c r="O3943" s="3">
        <v>0.48</v>
      </c>
      <c r="P3943" s="3">
        <v>78453</v>
      </c>
      <c r="Q3943" s="1">
        <v>45108</v>
      </c>
      <c r="R3943" t="s">
        <v>2398</v>
      </c>
    </row>
    <row r="3944" spans="1:18" x14ac:dyDescent="0.25">
      <c r="A3944" t="s">
        <v>443</v>
      </c>
      <c r="B3944" t="s">
        <v>444</v>
      </c>
      <c r="C3944" s="3">
        <v>75286</v>
      </c>
      <c r="D3944" s="3">
        <v>75286</v>
      </c>
      <c r="E3944" s="3">
        <v>0</v>
      </c>
      <c r="F3944" s="3">
        <v>0</v>
      </c>
      <c r="G3944" s="3">
        <v>0</v>
      </c>
      <c r="H3944" s="3">
        <v>62928.639999999999</v>
      </c>
      <c r="I3944" s="3">
        <v>7315</v>
      </c>
      <c r="J3944" s="3">
        <v>295.2</v>
      </c>
      <c r="K3944" s="3">
        <v>450.44</v>
      </c>
      <c r="L3944" s="3">
        <v>0</v>
      </c>
      <c r="M3944" s="3"/>
      <c r="N3944" s="3">
        <v>-6803.18</v>
      </c>
      <c r="O3944" s="3">
        <v>0.9</v>
      </c>
      <c r="P3944" s="3">
        <v>64187</v>
      </c>
      <c r="Q3944" s="1">
        <v>45108</v>
      </c>
      <c r="R3944" t="s">
        <v>2399</v>
      </c>
    </row>
    <row r="3945" spans="1:18" x14ac:dyDescent="0.25">
      <c r="A3945" t="s">
        <v>445</v>
      </c>
      <c r="B3945" t="s">
        <v>446</v>
      </c>
      <c r="C3945" s="3">
        <v>443914</v>
      </c>
      <c r="D3945" s="3">
        <v>0</v>
      </c>
      <c r="E3945" s="3">
        <v>372008.66</v>
      </c>
      <c r="F3945" s="3">
        <v>122126.51</v>
      </c>
      <c r="G3945" s="3">
        <v>0</v>
      </c>
      <c r="H3945" s="3">
        <v>62928.639999999999</v>
      </c>
      <c r="I3945" s="3">
        <v>6863.22</v>
      </c>
      <c r="J3945" s="3">
        <v>276</v>
      </c>
      <c r="K3945" s="3">
        <v>422.51</v>
      </c>
      <c r="L3945" s="3">
        <v>0</v>
      </c>
      <c r="M3945" s="3"/>
      <c r="N3945" s="3">
        <v>6945</v>
      </c>
      <c r="O3945" s="3">
        <v>0.46</v>
      </c>
      <c r="P3945" s="3">
        <v>571571</v>
      </c>
      <c r="Q3945" s="1">
        <v>45108</v>
      </c>
      <c r="R3945" t="s">
        <v>2400</v>
      </c>
    </row>
    <row r="3946" spans="1:18" x14ac:dyDescent="0.25">
      <c r="A3946" t="s">
        <v>447</v>
      </c>
      <c r="B3946" t="s">
        <v>448</v>
      </c>
      <c r="C3946" s="3">
        <v>74012</v>
      </c>
      <c r="D3946" s="3">
        <v>74012</v>
      </c>
      <c r="E3946" s="3">
        <v>0</v>
      </c>
      <c r="F3946" s="3">
        <v>0</v>
      </c>
      <c r="G3946" s="3">
        <v>0</v>
      </c>
      <c r="H3946" s="3">
        <v>62928.639999999999</v>
      </c>
      <c r="I3946" s="3">
        <v>6219.2</v>
      </c>
      <c r="J3946" s="3">
        <v>250.8</v>
      </c>
      <c r="K3946" s="3">
        <v>383.19</v>
      </c>
      <c r="L3946" s="3">
        <v>0</v>
      </c>
      <c r="M3946" s="3"/>
      <c r="N3946" s="3">
        <v>-6696.29</v>
      </c>
      <c r="O3946" s="3">
        <v>0.46</v>
      </c>
      <c r="P3946" s="3">
        <v>63086</v>
      </c>
      <c r="Q3946" s="1">
        <v>45108</v>
      </c>
      <c r="R3946" t="s">
        <v>2401</v>
      </c>
    </row>
    <row r="3947" spans="1:18" x14ac:dyDescent="0.25">
      <c r="A3947" t="s">
        <v>449</v>
      </c>
      <c r="B3947" t="s">
        <v>2116</v>
      </c>
      <c r="C3947" s="3">
        <v>131284</v>
      </c>
      <c r="D3947" s="3">
        <v>0</v>
      </c>
      <c r="E3947" s="3">
        <v>126702.64</v>
      </c>
      <c r="F3947" s="3">
        <v>21686.22</v>
      </c>
      <c r="G3947" s="3">
        <v>0</v>
      </c>
      <c r="H3947" s="3">
        <v>62928.639999999999</v>
      </c>
      <c r="I3947" s="3">
        <v>6094.23</v>
      </c>
      <c r="J3947" s="3">
        <v>244.8</v>
      </c>
      <c r="K3947" s="3">
        <v>375.26</v>
      </c>
      <c r="L3947" s="3">
        <v>0</v>
      </c>
      <c r="M3947" s="3"/>
      <c r="N3947" s="3">
        <v>32086.91</v>
      </c>
      <c r="O3947" s="3">
        <v>0.3</v>
      </c>
      <c r="P3947" s="3">
        <v>250119</v>
      </c>
      <c r="Q3947" s="1">
        <v>45108</v>
      </c>
      <c r="R3947" t="s">
        <v>2402</v>
      </c>
    </row>
    <row r="3948" spans="1:18" x14ac:dyDescent="0.25">
      <c r="A3948" t="s">
        <v>451</v>
      </c>
      <c r="B3948" t="s">
        <v>452</v>
      </c>
      <c r="C3948" s="3">
        <v>73632</v>
      </c>
      <c r="D3948" s="3">
        <v>73750</v>
      </c>
      <c r="E3948" s="3">
        <v>0</v>
      </c>
      <c r="F3948" s="3">
        <v>0</v>
      </c>
      <c r="G3948" s="3">
        <v>118</v>
      </c>
      <c r="H3948" s="3">
        <v>62928.639999999999</v>
      </c>
      <c r="I3948" s="3">
        <v>5892.37</v>
      </c>
      <c r="J3948" s="3">
        <v>237.6</v>
      </c>
      <c r="K3948" s="3">
        <v>363.18</v>
      </c>
      <c r="L3948" s="3">
        <v>0</v>
      </c>
      <c r="M3948" s="3"/>
      <c r="N3948" s="3">
        <v>0</v>
      </c>
      <c r="O3948" s="3">
        <v>0.21</v>
      </c>
      <c r="P3948" s="3">
        <v>69304</v>
      </c>
      <c r="Q3948" s="1">
        <v>45108</v>
      </c>
      <c r="R3948" t="s">
        <v>2403</v>
      </c>
    </row>
    <row r="3949" spans="1:18" x14ac:dyDescent="0.25">
      <c r="A3949" t="s">
        <v>453</v>
      </c>
      <c r="B3949" t="s">
        <v>454</v>
      </c>
      <c r="C3949" s="3">
        <v>80688</v>
      </c>
      <c r="D3949" s="3">
        <v>0</v>
      </c>
      <c r="E3949" s="3">
        <v>80688</v>
      </c>
      <c r="F3949" s="3">
        <v>10892.88</v>
      </c>
      <c r="G3949" s="3">
        <v>0</v>
      </c>
      <c r="H3949" s="3">
        <v>62928.639999999999</v>
      </c>
      <c r="I3949" s="3">
        <v>5988.5</v>
      </c>
      <c r="J3949" s="3">
        <v>241.2</v>
      </c>
      <c r="K3949" s="3">
        <v>369.05</v>
      </c>
      <c r="L3949" s="3">
        <v>0</v>
      </c>
      <c r="M3949" s="3"/>
      <c r="N3949" s="3">
        <v>6945</v>
      </c>
      <c r="O3949" s="3">
        <v>0.73</v>
      </c>
      <c r="P3949" s="3">
        <v>168054</v>
      </c>
      <c r="Q3949" s="1">
        <v>45108</v>
      </c>
      <c r="R3949" t="s">
        <v>2404</v>
      </c>
    </row>
    <row r="3950" spans="1:18" x14ac:dyDescent="0.25">
      <c r="A3950" t="s">
        <v>455</v>
      </c>
      <c r="B3950" t="s">
        <v>456</v>
      </c>
      <c r="C3950" s="3">
        <v>189153</v>
      </c>
      <c r="D3950" s="3">
        <v>0</v>
      </c>
      <c r="E3950" s="3">
        <v>170680.08</v>
      </c>
      <c r="F3950" s="3">
        <v>41514.730000000003</v>
      </c>
      <c r="G3950" s="3">
        <v>0</v>
      </c>
      <c r="H3950" s="3">
        <v>62928.639999999999</v>
      </c>
      <c r="I3950" s="3">
        <v>6094.23</v>
      </c>
      <c r="J3950" s="3">
        <v>244.8</v>
      </c>
      <c r="K3950" s="3">
        <v>375.26</v>
      </c>
      <c r="L3950" s="3">
        <v>0</v>
      </c>
      <c r="M3950" s="3"/>
      <c r="N3950" s="3">
        <v>0</v>
      </c>
      <c r="O3950" s="3">
        <v>0.26</v>
      </c>
      <c r="P3950" s="3">
        <v>281838</v>
      </c>
      <c r="Q3950" s="1">
        <v>45108</v>
      </c>
      <c r="R3950" t="s">
        <v>456</v>
      </c>
    </row>
    <row r="3951" spans="1:18" x14ac:dyDescent="0.25">
      <c r="A3951" t="s">
        <v>457</v>
      </c>
      <c r="B3951" t="s">
        <v>1286</v>
      </c>
      <c r="C3951" s="3">
        <v>75566</v>
      </c>
      <c r="D3951" s="3">
        <v>76322</v>
      </c>
      <c r="E3951" s="3">
        <v>0</v>
      </c>
      <c r="F3951" s="3">
        <v>756</v>
      </c>
      <c r="G3951" s="3">
        <v>756</v>
      </c>
      <c r="H3951" s="3">
        <v>62928.639999999999</v>
      </c>
      <c r="I3951" s="3">
        <v>7555.31</v>
      </c>
      <c r="J3951" s="3">
        <v>304.8</v>
      </c>
      <c r="K3951" s="3">
        <v>465.62</v>
      </c>
      <c r="L3951" s="3">
        <v>0</v>
      </c>
      <c r="M3951" s="3"/>
      <c r="N3951" s="3">
        <v>-6826.93</v>
      </c>
      <c r="O3951" s="3">
        <v>0.56000000000000005</v>
      </c>
      <c r="P3951" s="3">
        <v>64428</v>
      </c>
      <c r="Q3951" s="1">
        <v>45108</v>
      </c>
      <c r="R3951" t="s">
        <v>458</v>
      </c>
    </row>
    <row r="3952" spans="1:18" x14ac:dyDescent="0.25">
      <c r="A3952" t="s">
        <v>459</v>
      </c>
      <c r="B3952" t="s">
        <v>460</v>
      </c>
      <c r="C3952" s="3">
        <v>82530</v>
      </c>
      <c r="D3952" s="3">
        <v>82530</v>
      </c>
      <c r="E3952" s="3">
        <v>0</v>
      </c>
      <c r="F3952" s="3">
        <v>0</v>
      </c>
      <c r="G3952" s="3">
        <v>0</v>
      </c>
      <c r="H3952" s="3">
        <v>62928.639999999999</v>
      </c>
      <c r="I3952" s="3">
        <v>7843.68</v>
      </c>
      <c r="J3952" s="3">
        <v>0</v>
      </c>
      <c r="K3952" s="3">
        <v>483.21</v>
      </c>
      <c r="L3952" s="3">
        <v>0</v>
      </c>
      <c r="M3952" s="3"/>
      <c r="N3952" s="3">
        <v>4590.66</v>
      </c>
      <c r="O3952" s="3">
        <v>0.81</v>
      </c>
      <c r="P3952" s="3">
        <v>75847</v>
      </c>
      <c r="Q3952" s="1">
        <v>45108</v>
      </c>
      <c r="R3952" t="s">
        <v>2405</v>
      </c>
    </row>
    <row r="3953" spans="1:18" x14ac:dyDescent="0.25">
      <c r="A3953" t="s">
        <v>461</v>
      </c>
      <c r="B3953" t="s">
        <v>462</v>
      </c>
      <c r="C3953" s="3">
        <v>74134</v>
      </c>
      <c r="D3953" s="3">
        <v>0</v>
      </c>
      <c r="E3953" s="3">
        <v>74134</v>
      </c>
      <c r="F3953" s="3">
        <v>10008.09</v>
      </c>
      <c r="G3953" s="3">
        <v>0</v>
      </c>
      <c r="H3953" s="3">
        <v>62928.639999999999</v>
      </c>
      <c r="I3953" s="3">
        <v>6324.93</v>
      </c>
      <c r="J3953" s="3">
        <v>254.4</v>
      </c>
      <c r="K3953" s="3">
        <v>389.4</v>
      </c>
      <c r="L3953" s="3">
        <v>0</v>
      </c>
      <c r="M3953" s="3"/>
      <c r="N3953" s="3">
        <v>0</v>
      </c>
      <c r="O3953" s="3">
        <v>0.54</v>
      </c>
      <c r="P3953" s="3">
        <v>154040</v>
      </c>
      <c r="Q3953" s="1">
        <v>45108</v>
      </c>
      <c r="R3953" t="s">
        <v>2406</v>
      </c>
    </row>
    <row r="3954" spans="1:18" x14ac:dyDescent="0.25">
      <c r="A3954" t="s">
        <v>463</v>
      </c>
      <c r="B3954" t="s">
        <v>464</v>
      </c>
      <c r="C3954" s="3">
        <v>1455621</v>
      </c>
      <c r="D3954" s="3">
        <v>0</v>
      </c>
      <c r="E3954" s="3">
        <v>867277.17</v>
      </c>
      <c r="F3954" s="3">
        <v>705426.25</v>
      </c>
      <c r="G3954" s="3">
        <v>0</v>
      </c>
      <c r="H3954" s="3">
        <v>62928.639999999999</v>
      </c>
      <c r="I3954" s="3">
        <v>7401.52</v>
      </c>
      <c r="J3954" s="3">
        <v>287.60000000000002</v>
      </c>
      <c r="K3954" s="3">
        <v>455.96</v>
      </c>
      <c r="L3954" s="3">
        <v>0</v>
      </c>
      <c r="M3954" s="3"/>
      <c r="N3954" s="3">
        <v>0</v>
      </c>
      <c r="O3954" s="3">
        <v>0.86</v>
      </c>
      <c r="P3954" s="3">
        <v>1643778</v>
      </c>
      <c r="Q3954" s="1">
        <v>45108</v>
      </c>
      <c r="R3954" t="s">
        <v>464</v>
      </c>
    </row>
    <row r="3955" spans="1:18" x14ac:dyDescent="0.25">
      <c r="A3955" t="s">
        <v>465</v>
      </c>
      <c r="B3955" t="s">
        <v>466</v>
      </c>
      <c r="C3955" s="3">
        <v>76338</v>
      </c>
      <c r="D3955" s="3">
        <v>76338</v>
      </c>
      <c r="E3955" s="3">
        <v>0</v>
      </c>
      <c r="F3955" s="3">
        <v>0</v>
      </c>
      <c r="G3955" s="3">
        <v>0</v>
      </c>
      <c r="H3955" s="3">
        <v>62928.639999999999</v>
      </c>
      <c r="I3955" s="3">
        <v>8218.57</v>
      </c>
      <c r="J3955" s="3">
        <v>332.4</v>
      </c>
      <c r="K3955" s="3">
        <v>506.32</v>
      </c>
      <c r="L3955" s="3">
        <v>0</v>
      </c>
      <c r="M3955" s="3"/>
      <c r="N3955" s="3">
        <v>-6890.89</v>
      </c>
      <c r="O3955" s="3">
        <v>0.96</v>
      </c>
      <c r="P3955" s="3">
        <v>65096</v>
      </c>
      <c r="Q3955" s="1">
        <v>45108</v>
      </c>
      <c r="R3955" t="s">
        <v>2407</v>
      </c>
    </row>
    <row r="3956" spans="1:18" x14ac:dyDescent="0.25">
      <c r="A3956" t="s">
        <v>467</v>
      </c>
      <c r="B3956" t="s">
        <v>236</v>
      </c>
      <c r="C3956" s="3">
        <v>82410</v>
      </c>
      <c r="D3956" s="3">
        <v>82410</v>
      </c>
      <c r="E3956" s="3">
        <v>0</v>
      </c>
      <c r="F3956" s="3">
        <v>0</v>
      </c>
      <c r="G3956" s="3">
        <v>0</v>
      </c>
      <c r="H3956" s="3">
        <v>62928.639999999999</v>
      </c>
      <c r="I3956" s="3">
        <v>7468.8</v>
      </c>
      <c r="J3956" s="3">
        <v>301.2</v>
      </c>
      <c r="K3956" s="3">
        <v>460.1</v>
      </c>
      <c r="L3956" s="3">
        <v>0</v>
      </c>
      <c r="M3956" s="3"/>
      <c r="N3956" s="3">
        <v>127.2</v>
      </c>
      <c r="O3956" s="3">
        <v>0.06</v>
      </c>
      <c r="P3956" s="3">
        <v>71286</v>
      </c>
      <c r="Q3956" s="1">
        <v>45108</v>
      </c>
      <c r="R3956" t="s">
        <v>2332</v>
      </c>
    </row>
    <row r="3957" spans="1:18" x14ac:dyDescent="0.25">
      <c r="A3957" t="s">
        <v>468</v>
      </c>
      <c r="B3957" t="s">
        <v>469</v>
      </c>
      <c r="C3957" s="3">
        <v>71607</v>
      </c>
      <c r="D3957" s="3">
        <v>71607</v>
      </c>
      <c r="E3957" s="3">
        <v>0</v>
      </c>
      <c r="F3957" s="3">
        <v>0</v>
      </c>
      <c r="G3957" s="3">
        <v>0</v>
      </c>
      <c r="H3957" s="3">
        <v>62928.639999999999</v>
      </c>
      <c r="I3957" s="3">
        <v>8055.16</v>
      </c>
      <c r="J3957" s="3">
        <v>324</v>
      </c>
      <c r="K3957" s="3">
        <v>495.97</v>
      </c>
      <c r="L3957" s="3">
        <v>0</v>
      </c>
      <c r="M3957" s="3"/>
      <c r="N3957" s="3">
        <v>-6874.44</v>
      </c>
      <c r="O3957" s="3">
        <v>0.67</v>
      </c>
      <c r="P3957" s="3">
        <v>64930</v>
      </c>
      <c r="Q3957" s="1">
        <v>45108</v>
      </c>
      <c r="R3957" t="s">
        <v>2408</v>
      </c>
    </row>
    <row r="3958" spans="1:18" x14ac:dyDescent="0.25">
      <c r="A3958" t="s">
        <v>470</v>
      </c>
      <c r="B3958" t="s">
        <v>471</v>
      </c>
      <c r="C3958" s="3">
        <v>159541</v>
      </c>
      <c r="D3958" s="3">
        <v>219541</v>
      </c>
      <c r="E3958" s="3">
        <v>0</v>
      </c>
      <c r="F3958" s="3">
        <v>0</v>
      </c>
      <c r="G3958" s="3">
        <v>60000</v>
      </c>
      <c r="H3958" s="3">
        <v>62928.639999999999</v>
      </c>
      <c r="I3958" s="3">
        <v>8228.18</v>
      </c>
      <c r="J3958" s="3">
        <v>332.4</v>
      </c>
      <c r="K3958" s="3">
        <v>506.66</v>
      </c>
      <c r="L3958" s="3">
        <v>0</v>
      </c>
      <c r="M3958" s="3"/>
      <c r="N3958" s="3">
        <v>59999.99</v>
      </c>
      <c r="O3958" s="3">
        <v>0.13</v>
      </c>
      <c r="P3958" s="3">
        <v>71996</v>
      </c>
      <c r="Q3958" s="1">
        <v>45108</v>
      </c>
      <c r="R3958" t="s">
        <v>2409</v>
      </c>
    </row>
    <row r="3959" spans="1:18" x14ac:dyDescent="0.25">
      <c r="A3959" t="s">
        <v>472</v>
      </c>
      <c r="B3959" t="s">
        <v>2118</v>
      </c>
      <c r="C3959" s="3">
        <v>75606</v>
      </c>
      <c r="D3959" s="3">
        <v>75606</v>
      </c>
      <c r="E3959" s="3">
        <v>0</v>
      </c>
      <c r="F3959" s="3">
        <v>0</v>
      </c>
      <c r="G3959" s="3">
        <v>0</v>
      </c>
      <c r="H3959" s="3">
        <v>62928.639999999999</v>
      </c>
      <c r="I3959" s="3">
        <v>8132.05</v>
      </c>
      <c r="J3959" s="3">
        <v>0</v>
      </c>
      <c r="K3959" s="3">
        <v>501.15</v>
      </c>
      <c r="L3959" s="3">
        <v>0</v>
      </c>
      <c r="M3959" s="3"/>
      <c r="N3959" s="3">
        <v>-6883</v>
      </c>
      <c r="O3959" s="3">
        <v>0.16</v>
      </c>
      <c r="P3959" s="3">
        <v>64679</v>
      </c>
      <c r="Q3959" s="1">
        <v>45108</v>
      </c>
      <c r="R3959" t="s">
        <v>2410</v>
      </c>
    </row>
    <row r="3960" spans="1:18" x14ac:dyDescent="0.25">
      <c r="A3960" t="s">
        <v>474</v>
      </c>
      <c r="B3960" t="s">
        <v>2119</v>
      </c>
      <c r="C3960" s="3">
        <v>86850</v>
      </c>
      <c r="D3960" s="3">
        <v>87656</v>
      </c>
      <c r="E3960" s="3">
        <v>0</v>
      </c>
      <c r="F3960" s="3">
        <v>341.98</v>
      </c>
      <c r="G3960" s="3">
        <v>806</v>
      </c>
      <c r="H3960" s="3">
        <v>62928.639999999999</v>
      </c>
      <c r="I3960" s="3">
        <v>8593.4500000000007</v>
      </c>
      <c r="J3960" s="3">
        <v>345.6</v>
      </c>
      <c r="K3960" s="3">
        <v>529.42999999999995</v>
      </c>
      <c r="L3960" s="3">
        <v>0</v>
      </c>
      <c r="M3960" s="3"/>
      <c r="N3960" s="3">
        <v>-6927.43</v>
      </c>
      <c r="O3960" s="3">
        <v>0.33</v>
      </c>
      <c r="P3960" s="3">
        <v>65006</v>
      </c>
      <c r="Q3960" s="1">
        <v>45108</v>
      </c>
      <c r="R3960" t="s">
        <v>2411</v>
      </c>
    </row>
    <row r="3961" spans="1:18" x14ac:dyDescent="0.25">
      <c r="A3961" t="s">
        <v>476</v>
      </c>
      <c r="B3961" t="s">
        <v>477</v>
      </c>
      <c r="C3961" s="3">
        <v>76706</v>
      </c>
      <c r="D3961" s="3">
        <v>76706</v>
      </c>
      <c r="E3961" s="3">
        <v>0</v>
      </c>
      <c r="F3961" s="3">
        <v>0</v>
      </c>
      <c r="G3961" s="3">
        <v>0</v>
      </c>
      <c r="H3961" s="3">
        <v>62928.639999999999</v>
      </c>
      <c r="I3961" s="3">
        <v>8535.77</v>
      </c>
      <c r="J3961" s="3">
        <v>344.4</v>
      </c>
      <c r="K3961" s="3">
        <v>525.63</v>
      </c>
      <c r="L3961" s="3">
        <v>0</v>
      </c>
      <c r="M3961" s="3"/>
      <c r="N3961" s="3">
        <v>-6921.95</v>
      </c>
      <c r="O3961" s="3">
        <v>0.51</v>
      </c>
      <c r="P3961" s="3">
        <v>65413</v>
      </c>
      <c r="Q3961" s="1">
        <v>45108</v>
      </c>
      <c r="R3961" t="s">
        <v>2412</v>
      </c>
    </row>
    <row r="3962" spans="1:18" x14ac:dyDescent="0.25">
      <c r="A3962" t="s">
        <v>478</v>
      </c>
      <c r="B3962" t="s">
        <v>479</v>
      </c>
      <c r="C3962" s="3">
        <v>459508</v>
      </c>
      <c r="D3962" s="3">
        <v>0</v>
      </c>
      <c r="E3962" s="3">
        <v>375624.01</v>
      </c>
      <c r="F3962" s="3" t="s">
        <v>72</v>
      </c>
      <c r="G3962" s="3">
        <v>0</v>
      </c>
      <c r="H3962" s="3">
        <v>62928.639999999999</v>
      </c>
      <c r="I3962" s="3">
        <v>8353.14</v>
      </c>
      <c r="J3962" s="3">
        <v>336</v>
      </c>
      <c r="K3962" s="3">
        <v>514.6</v>
      </c>
      <c r="L3962" s="3">
        <v>0</v>
      </c>
      <c r="M3962" s="3"/>
      <c r="N3962" s="3">
        <v>0</v>
      </c>
      <c r="O3962" s="3">
        <v>0.38</v>
      </c>
      <c r="P3962" s="3">
        <v>582350</v>
      </c>
      <c r="Q3962" s="1">
        <v>45108</v>
      </c>
      <c r="R3962" t="s">
        <v>479</v>
      </c>
    </row>
    <row r="3963" spans="1:18" x14ac:dyDescent="0.25">
      <c r="A3963" t="s">
        <v>480</v>
      </c>
      <c r="B3963" t="s">
        <v>1109</v>
      </c>
      <c r="C3963" s="3">
        <v>160460</v>
      </c>
      <c r="D3963" s="3">
        <v>0</v>
      </c>
      <c r="E3963" s="3">
        <v>148377.65</v>
      </c>
      <c r="F3963" s="3">
        <v>32113.33</v>
      </c>
      <c r="G3963" s="3">
        <v>0</v>
      </c>
      <c r="H3963" s="3">
        <v>62928.639999999999</v>
      </c>
      <c r="I3963" s="3">
        <v>8189.73</v>
      </c>
      <c r="J3963" s="3">
        <v>331.2</v>
      </c>
      <c r="K3963" s="3">
        <v>504.25</v>
      </c>
      <c r="L3963" s="3">
        <v>0</v>
      </c>
      <c r="M3963" s="3"/>
      <c r="N3963" s="3">
        <v>0</v>
      </c>
      <c r="O3963" s="3">
        <v>0.2</v>
      </c>
      <c r="P3963" s="3">
        <v>252445</v>
      </c>
      <c r="Q3963" s="1">
        <v>45108</v>
      </c>
      <c r="R3963" t="s">
        <v>292</v>
      </c>
    </row>
    <row r="3964" spans="1:18" x14ac:dyDescent="0.25">
      <c r="A3964" t="s">
        <v>481</v>
      </c>
      <c r="B3964" t="s">
        <v>482</v>
      </c>
      <c r="C3964" s="3">
        <v>76180</v>
      </c>
      <c r="D3964" s="3">
        <v>76180</v>
      </c>
      <c r="E3964" s="3">
        <v>0</v>
      </c>
      <c r="F3964" s="3">
        <v>0</v>
      </c>
      <c r="G3964" s="3">
        <v>0</v>
      </c>
      <c r="H3964" s="3">
        <v>62928.639999999999</v>
      </c>
      <c r="I3964" s="3">
        <v>8083.99</v>
      </c>
      <c r="J3964" s="3">
        <v>325.2</v>
      </c>
      <c r="K3964" s="3">
        <v>498.04</v>
      </c>
      <c r="L3964" s="3">
        <v>0</v>
      </c>
      <c r="M3964" s="3"/>
      <c r="N3964" s="3">
        <v>-6878.1</v>
      </c>
      <c r="O3964" s="3">
        <v>0.23</v>
      </c>
      <c r="P3964" s="3">
        <v>64958</v>
      </c>
      <c r="Q3964" s="1">
        <v>45108</v>
      </c>
      <c r="R3964" t="s">
        <v>2413</v>
      </c>
    </row>
    <row r="3965" spans="1:18" x14ac:dyDescent="0.25">
      <c r="A3965" t="s">
        <v>483</v>
      </c>
      <c r="B3965" t="s">
        <v>484</v>
      </c>
      <c r="C3965" s="3">
        <v>75331</v>
      </c>
      <c r="D3965" s="3">
        <v>75331</v>
      </c>
      <c r="E3965" s="3">
        <v>0</v>
      </c>
      <c r="F3965" s="3">
        <v>0</v>
      </c>
      <c r="G3965" s="3">
        <v>0</v>
      </c>
      <c r="H3965" s="3">
        <v>62928.639999999999</v>
      </c>
      <c r="I3965" s="3">
        <v>7353.45</v>
      </c>
      <c r="J3965" s="3">
        <v>296.39999999999998</v>
      </c>
      <c r="K3965" s="3">
        <v>453.2</v>
      </c>
      <c r="L3965" s="3">
        <v>0</v>
      </c>
      <c r="M3965" s="3"/>
      <c r="N3965" s="3">
        <v>-6806.84</v>
      </c>
      <c r="O3965" s="3">
        <v>0.15</v>
      </c>
      <c r="P3965" s="3">
        <v>64225</v>
      </c>
      <c r="Q3965" s="1">
        <v>45108</v>
      </c>
      <c r="R3965" t="s">
        <v>2414</v>
      </c>
    </row>
    <row r="3966" spans="1:18" x14ac:dyDescent="0.25">
      <c r="A3966" t="s">
        <v>485</v>
      </c>
      <c r="B3966" t="s">
        <v>486</v>
      </c>
      <c r="C3966" s="3">
        <v>74849</v>
      </c>
      <c r="D3966" s="3">
        <v>74849</v>
      </c>
      <c r="E3966" s="3">
        <v>0</v>
      </c>
      <c r="F3966" s="3">
        <v>0</v>
      </c>
      <c r="G3966" s="3">
        <v>0</v>
      </c>
      <c r="H3966" s="3">
        <v>62928.639999999999</v>
      </c>
      <c r="I3966" s="3">
        <v>6940.12</v>
      </c>
      <c r="J3966" s="3">
        <v>278.39999999999998</v>
      </c>
      <c r="K3966" s="3">
        <v>427.34</v>
      </c>
      <c r="L3966" s="3">
        <v>0</v>
      </c>
      <c r="M3966" s="3"/>
      <c r="N3966" s="3">
        <v>-6766.64</v>
      </c>
      <c r="O3966" s="3">
        <v>0.14000000000000001</v>
      </c>
      <c r="P3966" s="3">
        <v>63808</v>
      </c>
      <c r="Q3966" s="1">
        <v>45108</v>
      </c>
      <c r="R3966" t="s">
        <v>2415</v>
      </c>
    </row>
    <row r="3967" spans="1:18" x14ac:dyDescent="0.25">
      <c r="A3967" t="s">
        <v>487</v>
      </c>
      <c r="B3967" t="s">
        <v>1287</v>
      </c>
      <c r="C3967" s="3">
        <v>79153</v>
      </c>
      <c r="D3967" s="3">
        <v>79153</v>
      </c>
      <c r="E3967" s="3">
        <v>0</v>
      </c>
      <c r="F3967" s="3">
        <v>0</v>
      </c>
      <c r="G3967" s="3">
        <v>0</v>
      </c>
      <c r="H3967" s="3">
        <v>62928.639999999999</v>
      </c>
      <c r="I3967" s="3">
        <v>6805.55</v>
      </c>
      <c r="J3967" s="3">
        <v>274.8</v>
      </c>
      <c r="K3967" s="3">
        <v>419.06</v>
      </c>
      <c r="L3967" s="3">
        <v>0</v>
      </c>
      <c r="M3967" s="3"/>
      <c r="N3967" s="3">
        <v>-6752.93</v>
      </c>
      <c r="O3967" s="3">
        <v>0.88</v>
      </c>
      <c r="P3967" s="3">
        <v>63676</v>
      </c>
      <c r="Q3967" s="1">
        <v>45108</v>
      </c>
      <c r="R3967" t="s">
        <v>2416</v>
      </c>
    </row>
    <row r="3968" spans="1:18" x14ac:dyDescent="0.25">
      <c r="A3968" t="s">
        <v>1148</v>
      </c>
      <c r="B3968" t="s">
        <v>1288</v>
      </c>
      <c r="C3968" s="3">
        <v>3044371</v>
      </c>
      <c r="D3968" s="3">
        <v>0</v>
      </c>
      <c r="E3968" s="3">
        <v>1731555.99</v>
      </c>
      <c r="F3968" s="3" t="s">
        <v>72</v>
      </c>
      <c r="G3968" s="3">
        <v>0</v>
      </c>
      <c r="H3968" s="3">
        <v>62928.639999999999</v>
      </c>
      <c r="I3968" s="3">
        <v>6844</v>
      </c>
      <c r="J3968" s="3">
        <v>276</v>
      </c>
      <c r="K3968" s="3">
        <v>421.47</v>
      </c>
      <c r="L3968" s="3">
        <v>0</v>
      </c>
      <c r="M3968" s="3"/>
      <c r="N3968" s="3">
        <v>0</v>
      </c>
      <c r="O3968" s="3">
        <v>0.83</v>
      </c>
      <c r="P3968" s="3">
        <v>3348602</v>
      </c>
      <c r="Q3968" s="1">
        <v>45108</v>
      </c>
      <c r="R3968" t="s">
        <v>2417</v>
      </c>
    </row>
    <row r="3969" spans="1:18" x14ac:dyDescent="0.25">
      <c r="A3969" t="s">
        <v>491</v>
      </c>
      <c r="B3969" t="s">
        <v>1289</v>
      </c>
      <c r="C3969" s="3">
        <v>3078017</v>
      </c>
      <c r="D3969" s="3">
        <v>0</v>
      </c>
      <c r="E3969" s="3">
        <v>1749762.15</v>
      </c>
      <c r="F3969" s="3" t="s">
        <v>72</v>
      </c>
      <c r="G3969" s="3">
        <v>0</v>
      </c>
      <c r="H3969" s="3">
        <v>62928.639999999999</v>
      </c>
      <c r="I3969" s="3">
        <v>7190.04</v>
      </c>
      <c r="J3969" s="3">
        <v>289.2</v>
      </c>
      <c r="K3969" s="3">
        <v>442.86</v>
      </c>
      <c r="L3969" s="3">
        <v>0</v>
      </c>
      <c r="M3969" s="3"/>
      <c r="N3969" s="3">
        <v>0</v>
      </c>
      <c r="O3969" s="3">
        <v>0.37</v>
      </c>
      <c r="P3969" s="3">
        <v>3385086</v>
      </c>
      <c r="Q3969" s="1">
        <v>45108</v>
      </c>
      <c r="R3969" t="s">
        <v>2418</v>
      </c>
    </row>
    <row r="3970" spans="1:18" x14ac:dyDescent="0.25">
      <c r="A3970" t="s">
        <v>493</v>
      </c>
      <c r="B3970" t="s">
        <v>2121</v>
      </c>
      <c r="C3970" s="3">
        <v>75476</v>
      </c>
      <c r="D3970" s="3">
        <v>75476</v>
      </c>
      <c r="E3970" s="3">
        <v>0</v>
      </c>
      <c r="F3970" s="3">
        <v>0</v>
      </c>
      <c r="G3970" s="3">
        <v>0</v>
      </c>
      <c r="H3970" s="3">
        <v>62928.639999999999</v>
      </c>
      <c r="I3970" s="3">
        <v>7478.41</v>
      </c>
      <c r="J3970" s="3">
        <v>301.2</v>
      </c>
      <c r="K3970" s="3">
        <v>460.45</v>
      </c>
      <c r="L3970" s="3">
        <v>0</v>
      </c>
      <c r="M3970" s="3"/>
      <c r="N3970" s="3">
        <v>-6818.71</v>
      </c>
      <c r="O3970" s="3">
        <v>0.01</v>
      </c>
      <c r="P3970" s="3">
        <v>64350</v>
      </c>
      <c r="Q3970" s="1">
        <v>45108</v>
      </c>
      <c r="R3970" t="s">
        <v>2419</v>
      </c>
    </row>
    <row r="3971" spans="1:18" x14ac:dyDescent="0.25">
      <c r="A3971" t="s">
        <v>495</v>
      </c>
      <c r="B3971" t="s">
        <v>496</v>
      </c>
      <c r="C3971" s="3">
        <v>74504</v>
      </c>
      <c r="D3971" s="3">
        <v>0</v>
      </c>
      <c r="E3971" s="3">
        <v>74504</v>
      </c>
      <c r="F3971" s="3">
        <v>10058.040000000001</v>
      </c>
      <c r="G3971" s="3">
        <v>0</v>
      </c>
      <c r="H3971" s="3">
        <v>62928.639999999999</v>
      </c>
      <c r="I3971" s="3">
        <v>6642.14</v>
      </c>
      <c r="J3971" s="3">
        <v>267.60000000000002</v>
      </c>
      <c r="K3971" s="3">
        <v>409.4</v>
      </c>
      <c r="L3971" s="3">
        <v>0</v>
      </c>
      <c r="M3971" s="3"/>
      <c r="N3971" s="3">
        <v>0</v>
      </c>
      <c r="O3971" s="3">
        <v>0.18</v>
      </c>
      <c r="P3971" s="3">
        <v>154810</v>
      </c>
      <c r="Q3971" s="1">
        <v>45108</v>
      </c>
      <c r="R3971" t="s">
        <v>2420</v>
      </c>
    </row>
    <row r="3972" spans="1:18" x14ac:dyDescent="0.25">
      <c r="A3972" t="s">
        <v>497</v>
      </c>
      <c r="B3972" t="s">
        <v>498</v>
      </c>
      <c r="C3972" s="3">
        <v>75107</v>
      </c>
      <c r="D3972" s="3">
        <v>0</v>
      </c>
      <c r="E3972" s="3">
        <v>75107</v>
      </c>
      <c r="F3972" s="3">
        <v>10139.450000000001</v>
      </c>
      <c r="G3972" s="3">
        <v>0</v>
      </c>
      <c r="H3972" s="3">
        <v>62928.639999999999</v>
      </c>
      <c r="I3972" s="3">
        <v>7161.21</v>
      </c>
      <c r="J3972" s="3">
        <v>288</v>
      </c>
      <c r="K3972" s="3">
        <v>441.13</v>
      </c>
      <c r="L3972" s="3">
        <v>0</v>
      </c>
      <c r="M3972" s="3"/>
      <c r="N3972" s="3">
        <v>0</v>
      </c>
      <c r="O3972" s="3">
        <v>0.56999999999999995</v>
      </c>
      <c r="P3972" s="3">
        <v>156066</v>
      </c>
      <c r="Q3972" s="1">
        <v>45108</v>
      </c>
      <c r="R3972" t="s">
        <v>2421</v>
      </c>
    </row>
    <row r="3973" spans="1:18" x14ac:dyDescent="0.25">
      <c r="A3973" t="s">
        <v>499</v>
      </c>
      <c r="B3973" t="s">
        <v>500</v>
      </c>
      <c r="C3973" s="3">
        <v>136980</v>
      </c>
      <c r="D3973" s="3">
        <v>0</v>
      </c>
      <c r="E3973" s="3">
        <v>130223.92</v>
      </c>
      <c r="F3973" s="3">
        <v>24336.31</v>
      </c>
      <c r="G3973" s="3">
        <v>0</v>
      </c>
      <c r="H3973" s="3">
        <v>62928.639999999999</v>
      </c>
      <c r="I3973" s="3">
        <v>7641.82</v>
      </c>
      <c r="J3973" s="3">
        <v>308.39999999999998</v>
      </c>
      <c r="K3973" s="3">
        <v>470.45</v>
      </c>
      <c r="L3973" s="3">
        <v>0</v>
      </c>
      <c r="M3973" s="3"/>
      <c r="N3973" s="3">
        <v>0</v>
      </c>
      <c r="O3973" s="3">
        <v>0.46</v>
      </c>
      <c r="P3973" s="3">
        <v>225910</v>
      </c>
      <c r="Q3973" s="1">
        <v>45108</v>
      </c>
      <c r="R3973" t="s">
        <v>500</v>
      </c>
    </row>
    <row r="3974" spans="1:18" x14ac:dyDescent="0.25">
      <c r="A3974" t="s">
        <v>501</v>
      </c>
      <c r="B3974" t="s">
        <v>1149</v>
      </c>
      <c r="C3974" s="3">
        <v>74761</v>
      </c>
      <c r="D3974" s="3">
        <v>0</v>
      </c>
      <c r="E3974" s="3">
        <v>74761</v>
      </c>
      <c r="F3974" s="3">
        <v>10092.74</v>
      </c>
      <c r="G3974" s="3">
        <v>0</v>
      </c>
      <c r="H3974" s="3">
        <v>62928.639999999999</v>
      </c>
      <c r="I3974" s="3">
        <v>6863.22</v>
      </c>
      <c r="J3974" s="3">
        <v>277.2</v>
      </c>
      <c r="K3974" s="3">
        <v>422.85</v>
      </c>
      <c r="L3974" s="3">
        <v>0</v>
      </c>
      <c r="M3974" s="3"/>
      <c r="N3974" s="3">
        <v>0</v>
      </c>
      <c r="O3974" s="3">
        <v>0.35</v>
      </c>
      <c r="P3974" s="3">
        <v>155346</v>
      </c>
      <c r="Q3974" s="1">
        <v>45108</v>
      </c>
      <c r="R3974" t="s">
        <v>502</v>
      </c>
    </row>
    <row r="3975" spans="1:18" x14ac:dyDescent="0.25">
      <c r="A3975" t="s">
        <v>503</v>
      </c>
      <c r="B3975" t="s">
        <v>2122</v>
      </c>
      <c r="C3975" s="3">
        <v>145670</v>
      </c>
      <c r="D3975" s="3">
        <v>37500</v>
      </c>
      <c r="E3975" s="3">
        <v>108170</v>
      </c>
      <c r="F3975" s="3">
        <v>18267.080000000002</v>
      </c>
      <c r="G3975" s="3">
        <v>0</v>
      </c>
      <c r="H3975" s="3">
        <v>62928.639999999999</v>
      </c>
      <c r="I3975" s="3">
        <v>5863.54</v>
      </c>
      <c r="J3975" s="3">
        <v>0</v>
      </c>
      <c r="K3975" s="3">
        <v>361.11</v>
      </c>
      <c r="L3975" s="3">
        <v>0</v>
      </c>
      <c r="M3975" s="3"/>
      <c r="N3975" s="3">
        <v>6945</v>
      </c>
      <c r="O3975" s="3">
        <v>0.63</v>
      </c>
      <c r="P3975" s="3">
        <v>202536</v>
      </c>
      <c r="Q3975" s="1">
        <v>45108</v>
      </c>
      <c r="R3975" t="s">
        <v>2580</v>
      </c>
    </row>
    <row r="3976" spans="1:18" x14ac:dyDescent="0.25">
      <c r="A3976" t="s">
        <v>505</v>
      </c>
      <c r="B3976" t="s">
        <v>500</v>
      </c>
      <c r="C3976" s="3">
        <v>135801</v>
      </c>
      <c r="D3976" s="3">
        <v>0</v>
      </c>
      <c r="E3976" s="3">
        <v>129116.34</v>
      </c>
      <c r="F3976" s="3">
        <v>24115.37</v>
      </c>
      <c r="G3976" s="3">
        <v>0</v>
      </c>
      <c r="H3976" s="3">
        <v>62928.639999999999</v>
      </c>
      <c r="I3976" s="3">
        <v>7170.82</v>
      </c>
      <c r="J3976" s="3">
        <v>288</v>
      </c>
      <c r="K3976" s="3">
        <v>441.48</v>
      </c>
      <c r="L3976" s="3">
        <v>0</v>
      </c>
      <c r="M3976" s="3"/>
      <c r="N3976" s="3">
        <v>0</v>
      </c>
      <c r="O3976" s="3">
        <v>0.35</v>
      </c>
      <c r="P3976" s="3">
        <v>224061</v>
      </c>
      <c r="Q3976" s="1">
        <v>45108</v>
      </c>
      <c r="R3976" t="s">
        <v>500</v>
      </c>
    </row>
    <row r="3977" spans="1:18" x14ac:dyDescent="0.25">
      <c r="A3977" t="s">
        <v>506</v>
      </c>
      <c r="B3977" t="s">
        <v>1291</v>
      </c>
      <c r="C3977" s="3">
        <v>1054010</v>
      </c>
      <c r="D3977" s="3">
        <v>0</v>
      </c>
      <c r="E3977" s="3">
        <v>724097.96</v>
      </c>
      <c r="F3977" s="3" t="s">
        <v>72</v>
      </c>
      <c r="G3977" s="3">
        <v>0</v>
      </c>
      <c r="H3977" s="3">
        <v>62928.639999999999</v>
      </c>
      <c r="I3977" s="3">
        <v>8016.71</v>
      </c>
      <c r="J3977" s="3">
        <v>322.8</v>
      </c>
      <c r="K3977" s="3">
        <v>493.9</v>
      </c>
      <c r="L3977" s="3">
        <v>0</v>
      </c>
      <c r="M3977" s="3"/>
      <c r="N3977" s="3">
        <v>0</v>
      </c>
      <c r="O3977" s="3">
        <v>0.73</v>
      </c>
      <c r="P3977" s="3">
        <v>1223526</v>
      </c>
      <c r="Q3977" s="1">
        <v>45108</v>
      </c>
      <c r="R3977" t="s">
        <v>2422</v>
      </c>
    </row>
    <row r="3978" spans="1:18" x14ac:dyDescent="0.25">
      <c r="A3978" t="s">
        <v>508</v>
      </c>
      <c r="B3978" t="s">
        <v>509</v>
      </c>
      <c r="C3978" s="3">
        <v>75208</v>
      </c>
      <c r="D3978" s="3">
        <v>75208</v>
      </c>
      <c r="E3978" s="3">
        <v>0</v>
      </c>
      <c r="F3978" s="3">
        <v>0</v>
      </c>
      <c r="G3978" s="3">
        <v>0</v>
      </c>
      <c r="H3978" s="3">
        <v>62928.639999999999</v>
      </c>
      <c r="I3978" s="3">
        <v>7247.72</v>
      </c>
      <c r="J3978" s="3">
        <v>291.60000000000002</v>
      </c>
      <c r="K3978" s="3">
        <v>446.31</v>
      </c>
      <c r="L3978" s="3">
        <v>0</v>
      </c>
      <c r="M3978" s="3"/>
      <c r="N3978" s="3">
        <v>-6795.87</v>
      </c>
      <c r="O3978" s="3">
        <v>0.6</v>
      </c>
      <c r="P3978" s="3">
        <v>64119</v>
      </c>
      <c r="Q3978" s="1">
        <v>45108</v>
      </c>
      <c r="R3978" t="s">
        <v>2423</v>
      </c>
    </row>
    <row r="3979" spans="1:18" x14ac:dyDescent="0.25">
      <c r="A3979" t="s">
        <v>510</v>
      </c>
      <c r="B3979" t="s">
        <v>511</v>
      </c>
      <c r="C3979" s="3">
        <v>132142</v>
      </c>
      <c r="D3979" s="3">
        <v>0</v>
      </c>
      <c r="E3979" s="3">
        <v>125979.65</v>
      </c>
      <c r="F3979" s="3">
        <v>23169.599999999999</v>
      </c>
      <c r="G3979" s="3">
        <v>0</v>
      </c>
      <c r="H3979" s="3">
        <v>62928.639999999999</v>
      </c>
      <c r="I3979" s="3">
        <v>7766.78</v>
      </c>
      <c r="J3979" s="3">
        <v>313.2</v>
      </c>
      <c r="K3979" s="3">
        <v>478.38</v>
      </c>
      <c r="L3979" s="3">
        <v>0</v>
      </c>
      <c r="M3979" s="3"/>
      <c r="N3979" s="3">
        <v>0</v>
      </c>
      <c r="O3979" s="3">
        <v>0.75</v>
      </c>
      <c r="P3979" s="3">
        <v>220637</v>
      </c>
      <c r="Q3979" s="1">
        <v>45108</v>
      </c>
      <c r="R3979" t="s">
        <v>511</v>
      </c>
    </row>
    <row r="3980" spans="1:18" x14ac:dyDescent="0.25">
      <c r="A3980" t="s">
        <v>512</v>
      </c>
      <c r="B3980" t="s">
        <v>1292</v>
      </c>
      <c r="C3980" s="3">
        <v>2786829</v>
      </c>
      <c r="D3980" s="3">
        <v>0</v>
      </c>
      <c r="E3980" s="3">
        <v>1602888.15</v>
      </c>
      <c r="F3980" s="3" t="s">
        <v>72</v>
      </c>
      <c r="G3980" s="3">
        <v>0</v>
      </c>
      <c r="H3980" s="3">
        <v>62928.639999999999</v>
      </c>
      <c r="I3980" s="3">
        <v>7545.7</v>
      </c>
      <c r="J3980" s="3">
        <v>303.60000000000002</v>
      </c>
      <c r="K3980" s="3">
        <v>464.59</v>
      </c>
      <c r="L3980" s="3">
        <v>0</v>
      </c>
      <c r="M3980" s="3"/>
      <c r="N3980" s="3">
        <v>0</v>
      </c>
      <c r="O3980" s="3">
        <v>0.56999999999999995</v>
      </c>
      <c r="P3980" s="3">
        <v>3074462</v>
      </c>
      <c r="Q3980" s="1">
        <v>45108</v>
      </c>
      <c r="R3980" t="s">
        <v>2424</v>
      </c>
    </row>
    <row r="3981" spans="1:18" x14ac:dyDescent="0.25">
      <c r="A3981" t="s">
        <v>514</v>
      </c>
      <c r="B3981" t="s">
        <v>2124</v>
      </c>
      <c r="C3981" s="3">
        <v>75677</v>
      </c>
      <c r="D3981" s="3">
        <v>75677</v>
      </c>
      <c r="E3981" s="3">
        <v>0</v>
      </c>
      <c r="F3981" s="3">
        <v>0</v>
      </c>
      <c r="G3981" s="3">
        <v>0</v>
      </c>
      <c r="H3981" s="3">
        <v>62928.639999999999</v>
      </c>
      <c r="I3981" s="3">
        <v>7651.44</v>
      </c>
      <c r="J3981" s="3">
        <v>308.39999999999998</v>
      </c>
      <c r="K3981" s="3">
        <v>471.48</v>
      </c>
      <c r="L3981" s="3">
        <v>0</v>
      </c>
      <c r="M3981" s="3"/>
      <c r="N3981" s="3">
        <v>-6836.07</v>
      </c>
      <c r="O3981" s="3">
        <v>0.11</v>
      </c>
      <c r="P3981" s="3">
        <v>64524</v>
      </c>
      <c r="Q3981" s="1">
        <v>45108</v>
      </c>
      <c r="R3981" t="s">
        <v>2425</v>
      </c>
    </row>
    <row r="3982" spans="1:18" x14ac:dyDescent="0.25">
      <c r="A3982" t="s">
        <v>516</v>
      </c>
      <c r="B3982" t="s">
        <v>1681</v>
      </c>
      <c r="C3982" s="3">
        <v>75778</v>
      </c>
      <c r="D3982" s="3">
        <v>75778</v>
      </c>
      <c r="E3982" s="3">
        <v>0</v>
      </c>
      <c r="F3982" s="3">
        <v>0</v>
      </c>
      <c r="G3982" s="3">
        <v>0</v>
      </c>
      <c r="H3982" s="3">
        <v>62928.639999999999</v>
      </c>
      <c r="I3982" s="3">
        <v>7737.95</v>
      </c>
      <c r="J3982" s="3">
        <v>312</v>
      </c>
      <c r="K3982" s="3">
        <v>476.66</v>
      </c>
      <c r="L3982" s="3">
        <v>0</v>
      </c>
      <c r="M3982" s="3"/>
      <c r="N3982" s="3">
        <v>-6844.29</v>
      </c>
      <c r="O3982" s="3">
        <v>0.04</v>
      </c>
      <c r="P3982" s="3">
        <v>64611</v>
      </c>
      <c r="Q3982" s="1">
        <v>45108</v>
      </c>
      <c r="R3982" t="s">
        <v>2426</v>
      </c>
    </row>
    <row r="3983" spans="1:18" x14ac:dyDescent="0.25">
      <c r="A3983" t="s">
        <v>518</v>
      </c>
      <c r="B3983" t="s">
        <v>519</v>
      </c>
      <c r="C3983" s="3">
        <v>75767</v>
      </c>
      <c r="D3983" s="3">
        <v>75767</v>
      </c>
      <c r="E3983" s="3">
        <v>0</v>
      </c>
      <c r="F3983" s="3">
        <v>0</v>
      </c>
      <c r="G3983" s="3">
        <v>0</v>
      </c>
      <c r="H3983" s="3">
        <v>62928.639999999999</v>
      </c>
      <c r="I3983" s="3">
        <v>7728.34</v>
      </c>
      <c r="J3983" s="3">
        <v>312</v>
      </c>
      <c r="K3983" s="3">
        <v>476.31</v>
      </c>
      <c r="L3983" s="3">
        <v>0</v>
      </c>
      <c r="M3983" s="3"/>
      <c r="N3983" s="3">
        <v>-6843.38</v>
      </c>
      <c r="O3983" s="3">
        <v>0.09</v>
      </c>
      <c r="P3983" s="3">
        <v>64602</v>
      </c>
      <c r="Q3983" s="1">
        <v>45108</v>
      </c>
      <c r="R3983" t="s">
        <v>2427</v>
      </c>
    </row>
    <row r="3984" spans="1:18" x14ac:dyDescent="0.25">
      <c r="A3984" t="s">
        <v>520</v>
      </c>
      <c r="B3984" t="s">
        <v>519</v>
      </c>
      <c r="C3984" s="3">
        <v>75990</v>
      </c>
      <c r="D3984" s="3">
        <v>75990</v>
      </c>
      <c r="E3984" s="3">
        <v>0</v>
      </c>
      <c r="F3984" s="3">
        <v>0</v>
      </c>
      <c r="G3984" s="3">
        <v>0</v>
      </c>
      <c r="H3984" s="3">
        <v>62928.639999999999</v>
      </c>
      <c r="I3984" s="3">
        <v>7920.58</v>
      </c>
      <c r="J3984" s="3">
        <v>319.2</v>
      </c>
      <c r="K3984" s="3">
        <v>487.69</v>
      </c>
      <c r="L3984" s="3">
        <v>0</v>
      </c>
      <c r="M3984" s="3"/>
      <c r="N3984" s="3">
        <v>-6861.65</v>
      </c>
      <c r="O3984" s="3">
        <v>0.54</v>
      </c>
      <c r="P3984" s="3">
        <v>64795</v>
      </c>
      <c r="Q3984" s="1">
        <v>45108</v>
      </c>
      <c r="R3984" t="s">
        <v>2427</v>
      </c>
    </row>
    <row r="3985" spans="1:18" x14ac:dyDescent="0.25">
      <c r="A3985" t="s">
        <v>521</v>
      </c>
      <c r="B3985" t="s">
        <v>522</v>
      </c>
      <c r="C3985" s="3">
        <v>75465</v>
      </c>
      <c r="D3985" s="3">
        <v>76220</v>
      </c>
      <c r="E3985" s="3">
        <v>0</v>
      </c>
      <c r="F3985" s="3">
        <v>755</v>
      </c>
      <c r="G3985" s="3">
        <v>755</v>
      </c>
      <c r="H3985" s="3">
        <v>62928.639999999999</v>
      </c>
      <c r="I3985" s="3">
        <v>7468.8</v>
      </c>
      <c r="J3985" s="3">
        <v>301.2</v>
      </c>
      <c r="K3985" s="3">
        <v>460.1</v>
      </c>
      <c r="L3985" s="3">
        <v>0</v>
      </c>
      <c r="M3985" s="3"/>
      <c r="N3985" s="3">
        <v>-6817.8</v>
      </c>
      <c r="O3985" s="3">
        <v>0.06</v>
      </c>
      <c r="P3985" s="3">
        <v>64341</v>
      </c>
      <c r="Q3985" s="1">
        <v>45108</v>
      </c>
      <c r="R3985" t="s">
        <v>2428</v>
      </c>
    </row>
    <row r="3986" spans="1:18" x14ac:dyDescent="0.25">
      <c r="A3986" t="s">
        <v>523</v>
      </c>
      <c r="B3986" t="s">
        <v>524</v>
      </c>
      <c r="C3986" s="3">
        <v>75209</v>
      </c>
      <c r="D3986" s="3">
        <v>75962</v>
      </c>
      <c r="E3986" s="3">
        <v>0</v>
      </c>
      <c r="F3986" s="3">
        <v>753</v>
      </c>
      <c r="G3986" s="3">
        <v>753</v>
      </c>
      <c r="H3986" s="3">
        <v>62928.639999999999</v>
      </c>
      <c r="I3986" s="3">
        <v>7247.72</v>
      </c>
      <c r="J3986" s="3">
        <v>292.8</v>
      </c>
      <c r="K3986" s="3">
        <v>446.65</v>
      </c>
      <c r="L3986" s="3">
        <v>0</v>
      </c>
      <c r="M3986" s="3"/>
      <c r="N3986" s="3">
        <v>-6796.79</v>
      </c>
      <c r="O3986" s="3">
        <v>0.98</v>
      </c>
      <c r="P3986" s="3">
        <v>64120</v>
      </c>
      <c r="Q3986" s="1">
        <v>45108</v>
      </c>
      <c r="R3986" t="s">
        <v>2429</v>
      </c>
    </row>
    <row r="3987" spans="1:18" x14ac:dyDescent="0.25">
      <c r="A3987" t="s">
        <v>525</v>
      </c>
      <c r="B3987" t="s">
        <v>526</v>
      </c>
      <c r="C3987" s="3">
        <v>81796</v>
      </c>
      <c r="D3987" s="3">
        <v>81796</v>
      </c>
      <c r="E3987" s="3">
        <v>0</v>
      </c>
      <c r="F3987" s="3">
        <v>0</v>
      </c>
      <c r="G3987" s="3">
        <v>0</v>
      </c>
      <c r="H3987" s="3">
        <v>62928.639999999999</v>
      </c>
      <c r="I3987" s="3">
        <v>7190.04</v>
      </c>
      <c r="J3987" s="3">
        <v>0</v>
      </c>
      <c r="K3987" s="3">
        <v>442.86</v>
      </c>
      <c r="L3987" s="3">
        <v>0</v>
      </c>
      <c r="M3987" s="3"/>
      <c r="N3987" s="3">
        <v>154.61000000000001</v>
      </c>
      <c r="O3987" s="3">
        <v>0.85</v>
      </c>
      <c r="P3987" s="3">
        <v>70717</v>
      </c>
      <c r="Q3987" s="1">
        <v>45108</v>
      </c>
      <c r="R3987" t="s">
        <v>2430</v>
      </c>
    </row>
    <row r="3988" spans="1:18" x14ac:dyDescent="0.25">
      <c r="A3988" t="s">
        <v>527</v>
      </c>
      <c r="B3988" t="s">
        <v>1293</v>
      </c>
      <c r="C3988" s="3">
        <v>78497</v>
      </c>
      <c r="D3988" s="3">
        <v>79274</v>
      </c>
      <c r="E3988" s="3">
        <v>0</v>
      </c>
      <c r="F3988" s="3">
        <v>777</v>
      </c>
      <c r="G3988" s="3">
        <v>777</v>
      </c>
      <c r="H3988" s="3">
        <v>62928.639999999999</v>
      </c>
      <c r="I3988" s="3">
        <v>6901.67</v>
      </c>
      <c r="J3988" s="3">
        <v>278.39999999999998</v>
      </c>
      <c r="K3988" s="3">
        <v>425.27</v>
      </c>
      <c r="L3988" s="3">
        <v>0</v>
      </c>
      <c r="M3988" s="3"/>
      <c r="N3988" s="3">
        <v>-6762.98</v>
      </c>
      <c r="O3988" s="3">
        <v>0</v>
      </c>
      <c r="P3988" s="3">
        <v>63771</v>
      </c>
      <c r="Q3988" s="1">
        <v>45108</v>
      </c>
      <c r="R3988" t="s">
        <v>2431</v>
      </c>
    </row>
    <row r="3989" spans="1:18" x14ac:dyDescent="0.25">
      <c r="A3989" t="s">
        <v>529</v>
      </c>
      <c r="B3989" t="s">
        <v>530</v>
      </c>
      <c r="C3989" s="3">
        <v>75956</v>
      </c>
      <c r="D3989" s="3">
        <v>75956</v>
      </c>
      <c r="E3989" s="3">
        <v>0</v>
      </c>
      <c r="F3989" s="3">
        <v>0</v>
      </c>
      <c r="G3989" s="3">
        <v>0</v>
      </c>
      <c r="H3989" s="3">
        <v>62928.639999999999</v>
      </c>
      <c r="I3989" s="3">
        <v>7891.75</v>
      </c>
      <c r="J3989" s="3">
        <v>318</v>
      </c>
      <c r="K3989" s="3">
        <v>486.31</v>
      </c>
      <c r="L3989" s="3">
        <v>0</v>
      </c>
      <c r="M3989" s="3"/>
      <c r="N3989" s="3">
        <v>-6859.82</v>
      </c>
      <c r="O3989" s="3">
        <v>0.12</v>
      </c>
      <c r="P3989" s="3">
        <v>64765</v>
      </c>
      <c r="Q3989" s="1">
        <v>45108</v>
      </c>
      <c r="R3989" t="s">
        <v>2432</v>
      </c>
    </row>
    <row r="3990" spans="1:18" x14ac:dyDescent="0.25">
      <c r="A3990" t="s">
        <v>531</v>
      </c>
      <c r="B3990" t="s">
        <v>1690</v>
      </c>
      <c r="C3990" s="3">
        <v>75488</v>
      </c>
      <c r="D3990" s="3">
        <v>75488</v>
      </c>
      <c r="E3990" s="3">
        <v>0</v>
      </c>
      <c r="F3990" s="3">
        <v>0</v>
      </c>
      <c r="G3990" s="3">
        <v>0</v>
      </c>
      <c r="H3990" s="3">
        <v>62928.639999999999</v>
      </c>
      <c r="I3990" s="3">
        <v>7488.03</v>
      </c>
      <c r="J3990" s="3">
        <v>302.39999999999998</v>
      </c>
      <c r="K3990" s="3">
        <v>461.14</v>
      </c>
      <c r="L3990" s="3">
        <v>0</v>
      </c>
      <c r="M3990" s="3"/>
      <c r="N3990" s="3">
        <v>13680.37</v>
      </c>
      <c r="O3990" s="3">
        <v>0.42</v>
      </c>
      <c r="P3990" s="3">
        <v>84861</v>
      </c>
      <c r="Q3990" s="1">
        <v>45108</v>
      </c>
      <c r="R3990" t="s">
        <v>2433</v>
      </c>
    </row>
    <row r="3991" spans="1:18" x14ac:dyDescent="0.25">
      <c r="A3991" t="s">
        <v>533</v>
      </c>
      <c r="B3991" t="s">
        <v>364</v>
      </c>
      <c r="C3991" s="3">
        <v>212559</v>
      </c>
      <c r="D3991" s="3">
        <v>0</v>
      </c>
      <c r="E3991" s="3">
        <v>195440.11</v>
      </c>
      <c r="F3991" s="3">
        <v>43503.3</v>
      </c>
      <c r="G3991" s="3">
        <v>0</v>
      </c>
      <c r="H3991" s="3">
        <v>62928.639999999999</v>
      </c>
      <c r="I3991" s="3">
        <v>13659.16</v>
      </c>
      <c r="J3991" s="3">
        <v>549.6</v>
      </c>
      <c r="K3991" s="3">
        <v>841.57</v>
      </c>
      <c r="L3991" s="3">
        <v>0</v>
      </c>
      <c r="M3991" s="3"/>
      <c r="N3991" s="3">
        <v>0</v>
      </c>
      <c r="O3991" s="3">
        <v>0.62</v>
      </c>
      <c r="P3991" s="3">
        <v>316923</v>
      </c>
      <c r="Q3991" s="1">
        <v>45108</v>
      </c>
      <c r="R3991" t="s">
        <v>364</v>
      </c>
    </row>
    <row r="3992" spans="1:18" x14ac:dyDescent="0.25">
      <c r="A3992" t="s">
        <v>534</v>
      </c>
      <c r="B3992" t="s">
        <v>364</v>
      </c>
      <c r="C3992" s="3">
        <v>219133</v>
      </c>
      <c r="D3992" s="3">
        <v>0</v>
      </c>
      <c r="E3992" s="3">
        <v>201449.07</v>
      </c>
      <c r="F3992" s="3">
        <v>44879.55</v>
      </c>
      <c r="G3992" s="3">
        <v>0</v>
      </c>
      <c r="H3992" s="3">
        <v>62928.639999999999</v>
      </c>
      <c r="I3992" s="3">
        <v>15591.24</v>
      </c>
      <c r="J3992" s="3">
        <v>627.6</v>
      </c>
      <c r="K3992" s="3">
        <v>960.56</v>
      </c>
      <c r="L3992" s="3">
        <v>0</v>
      </c>
      <c r="M3992" s="3"/>
      <c r="N3992" s="3">
        <v>0</v>
      </c>
      <c r="O3992" s="3">
        <v>0.34</v>
      </c>
      <c r="P3992" s="3">
        <v>326437</v>
      </c>
      <c r="Q3992" s="1">
        <v>45108</v>
      </c>
      <c r="R3992" t="s">
        <v>364</v>
      </c>
    </row>
    <row r="3993" spans="1:18" x14ac:dyDescent="0.25">
      <c r="A3993" t="s">
        <v>535</v>
      </c>
      <c r="B3993" t="s">
        <v>1294</v>
      </c>
      <c r="C3993" s="3">
        <v>249893</v>
      </c>
      <c r="D3993" s="3">
        <v>0</v>
      </c>
      <c r="E3993" s="3">
        <v>229481.3</v>
      </c>
      <c r="F3993" s="3">
        <v>51391.68</v>
      </c>
      <c r="G3993" s="3">
        <v>0</v>
      </c>
      <c r="H3993" s="3">
        <v>62928.639999999999</v>
      </c>
      <c r="I3993" s="3">
        <v>11063.82</v>
      </c>
      <c r="J3993" s="3">
        <v>444</v>
      </c>
      <c r="K3993" s="3">
        <v>681.19</v>
      </c>
      <c r="L3993" s="3">
        <v>0</v>
      </c>
      <c r="M3993" s="3"/>
      <c r="N3993" s="3">
        <v>0</v>
      </c>
      <c r="O3993" s="3">
        <v>0.37</v>
      </c>
      <c r="P3993" s="3">
        <v>355991</v>
      </c>
      <c r="Q3993" s="1">
        <v>45108</v>
      </c>
      <c r="R3993" t="s">
        <v>364</v>
      </c>
    </row>
    <row r="3994" spans="1:18" x14ac:dyDescent="0.25">
      <c r="A3994" t="s">
        <v>536</v>
      </c>
      <c r="B3994" t="s">
        <v>2126</v>
      </c>
      <c r="C3994" s="3">
        <v>181306</v>
      </c>
      <c r="D3994" s="3">
        <v>0</v>
      </c>
      <c r="E3994" s="3">
        <v>173751.14</v>
      </c>
      <c r="F3994" s="3">
        <v>31011.26</v>
      </c>
      <c r="G3994" s="3">
        <v>0</v>
      </c>
      <c r="H3994" s="3">
        <v>62928.639999999999</v>
      </c>
      <c r="I3994" s="3">
        <v>8814.5300000000007</v>
      </c>
      <c r="J3994" s="3">
        <v>355.2</v>
      </c>
      <c r="K3994" s="3">
        <v>543.22</v>
      </c>
      <c r="L3994" s="3">
        <v>0</v>
      </c>
      <c r="M3994" s="3"/>
      <c r="N3994" s="3">
        <v>0</v>
      </c>
      <c r="O3994" s="3">
        <v>0.01</v>
      </c>
      <c r="P3994" s="3">
        <v>277404</v>
      </c>
      <c r="Q3994" s="1">
        <v>45108</v>
      </c>
      <c r="R3994" t="s">
        <v>107</v>
      </c>
    </row>
    <row r="3995" spans="1:18" x14ac:dyDescent="0.25">
      <c r="A3995" t="s">
        <v>537</v>
      </c>
      <c r="B3995" t="s">
        <v>2126</v>
      </c>
      <c r="C3995" s="3">
        <v>190104</v>
      </c>
      <c r="D3995" s="3">
        <v>0</v>
      </c>
      <c r="E3995" s="3">
        <v>182154.64</v>
      </c>
      <c r="F3995" s="3">
        <v>32540.240000000002</v>
      </c>
      <c r="G3995" s="3">
        <v>0</v>
      </c>
      <c r="H3995" s="3">
        <v>62928.639999999999</v>
      </c>
      <c r="I3995" s="3">
        <v>11928.94</v>
      </c>
      <c r="J3995" s="3">
        <v>480</v>
      </c>
      <c r="K3995" s="3">
        <v>734.65</v>
      </c>
      <c r="L3995" s="3">
        <v>0</v>
      </c>
      <c r="M3995" s="3"/>
      <c r="N3995" s="3">
        <v>0</v>
      </c>
      <c r="O3995" s="3">
        <v>0.89</v>
      </c>
      <c r="P3995" s="3">
        <v>290768</v>
      </c>
      <c r="Q3995" s="1">
        <v>45108</v>
      </c>
      <c r="R3995" t="s">
        <v>107</v>
      </c>
    </row>
    <row r="3996" spans="1:18" x14ac:dyDescent="0.25">
      <c r="A3996" t="s">
        <v>538</v>
      </c>
      <c r="B3996" t="s">
        <v>1152</v>
      </c>
      <c r="C3996" s="3">
        <v>80514</v>
      </c>
      <c r="D3996" s="3">
        <v>83000</v>
      </c>
      <c r="E3996" s="3">
        <v>0</v>
      </c>
      <c r="F3996" s="3">
        <v>0</v>
      </c>
      <c r="G3996" s="3">
        <v>2486</v>
      </c>
      <c r="H3996" s="3">
        <v>62928.639999999999</v>
      </c>
      <c r="I3996" s="3">
        <v>12101.96</v>
      </c>
      <c r="J3996" s="3">
        <v>487.2</v>
      </c>
      <c r="K3996" s="3">
        <v>745.34</v>
      </c>
      <c r="L3996" s="3">
        <v>0</v>
      </c>
      <c r="M3996" s="3"/>
      <c r="N3996" s="3">
        <v>-7269.11</v>
      </c>
      <c r="O3996" s="3">
        <v>0.97</v>
      </c>
      <c r="P3996" s="3">
        <v>66509</v>
      </c>
      <c r="Q3996" s="1">
        <v>45108</v>
      </c>
      <c r="R3996" t="s">
        <v>539</v>
      </c>
    </row>
    <row r="3997" spans="1:18" x14ac:dyDescent="0.25">
      <c r="A3997" t="s">
        <v>540</v>
      </c>
      <c r="B3997" t="s">
        <v>35</v>
      </c>
      <c r="C3997" s="3">
        <v>82706</v>
      </c>
      <c r="D3997" s="3">
        <v>82706</v>
      </c>
      <c r="E3997" s="3">
        <v>0</v>
      </c>
      <c r="F3997" s="3">
        <v>0</v>
      </c>
      <c r="G3997" s="3">
        <v>0</v>
      </c>
      <c r="H3997" s="3">
        <v>62928.639999999999</v>
      </c>
      <c r="I3997" s="3">
        <v>13697.61</v>
      </c>
      <c r="J3997" s="3">
        <v>550.79999999999995</v>
      </c>
      <c r="K3997" s="3">
        <v>843.64</v>
      </c>
      <c r="L3997" s="3">
        <v>0</v>
      </c>
      <c r="M3997" s="3"/>
      <c r="N3997" s="3">
        <v>-7424.42</v>
      </c>
      <c r="O3997" s="3">
        <v>0.73</v>
      </c>
      <c r="P3997" s="3">
        <v>70597</v>
      </c>
      <c r="Q3997" s="1">
        <v>45108</v>
      </c>
      <c r="R3997" t="s">
        <v>2273</v>
      </c>
    </row>
    <row r="3998" spans="1:18" x14ac:dyDescent="0.25">
      <c r="A3998" t="s">
        <v>541</v>
      </c>
      <c r="B3998" t="s">
        <v>542</v>
      </c>
      <c r="C3998" s="3">
        <v>82975</v>
      </c>
      <c r="D3998" s="3">
        <v>82975</v>
      </c>
      <c r="E3998" s="3">
        <v>0</v>
      </c>
      <c r="F3998" s="3">
        <v>0</v>
      </c>
      <c r="G3998" s="3">
        <v>0</v>
      </c>
      <c r="H3998" s="3">
        <v>62928.639999999999</v>
      </c>
      <c r="I3998" s="3">
        <v>13928.31</v>
      </c>
      <c r="J3998" s="3">
        <v>560.4</v>
      </c>
      <c r="K3998" s="3">
        <v>858.12</v>
      </c>
      <c r="L3998" s="3">
        <v>0</v>
      </c>
      <c r="M3998" s="3"/>
      <c r="N3998" s="3">
        <v>-7447.26</v>
      </c>
      <c r="O3998" s="3">
        <v>0.79</v>
      </c>
      <c r="P3998" s="3">
        <v>70829</v>
      </c>
      <c r="Q3998" s="1">
        <v>45108</v>
      </c>
      <c r="R3998" t="s">
        <v>2434</v>
      </c>
    </row>
    <row r="3999" spans="1:18" x14ac:dyDescent="0.25">
      <c r="A3999" t="s">
        <v>543</v>
      </c>
      <c r="B3999" t="s">
        <v>1393</v>
      </c>
      <c r="C3999" s="3">
        <v>85506</v>
      </c>
      <c r="D3999" s="3">
        <v>85506</v>
      </c>
      <c r="E3999" s="3">
        <v>0</v>
      </c>
      <c r="F3999" s="3">
        <v>0</v>
      </c>
      <c r="G3999" s="3">
        <v>0</v>
      </c>
      <c r="H3999" s="3">
        <v>62928.639999999999</v>
      </c>
      <c r="I3999" s="3">
        <v>12390.33</v>
      </c>
      <c r="J3999" s="3">
        <v>0</v>
      </c>
      <c r="K3999" s="3">
        <v>762.93</v>
      </c>
      <c r="L3999" s="3">
        <v>0</v>
      </c>
      <c r="M3999" s="3"/>
      <c r="N3999" s="3">
        <v>-7296.52</v>
      </c>
      <c r="O3999" s="3">
        <v>0.62</v>
      </c>
      <c r="P3999" s="3">
        <v>68786</v>
      </c>
      <c r="Q3999" s="1">
        <v>45108</v>
      </c>
      <c r="R3999" t="s">
        <v>2435</v>
      </c>
    </row>
    <row r="4000" spans="1:18" x14ac:dyDescent="0.25">
      <c r="A4000" t="s">
        <v>545</v>
      </c>
      <c r="B4000" t="s">
        <v>376</v>
      </c>
      <c r="C4000" s="3">
        <v>78235</v>
      </c>
      <c r="D4000" s="3">
        <v>78235</v>
      </c>
      <c r="E4000" s="3">
        <v>0</v>
      </c>
      <c r="F4000" s="3">
        <v>0</v>
      </c>
      <c r="G4000" s="3">
        <v>0</v>
      </c>
      <c r="H4000" s="3">
        <v>62928.639999999999</v>
      </c>
      <c r="I4000" s="3">
        <v>9852.67</v>
      </c>
      <c r="J4000" s="3">
        <v>396</v>
      </c>
      <c r="K4000" s="3">
        <v>607.03</v>
      </c>
      <c r="L4000" s="3">
        <v>0</v>
      </c>
      <c r="M4000" s="3"/>
      <c r="N4000" s="3">
        <v>-7050.76</v>
      </c>
      <c r="O4000" s="3">
        <v>0.42</v>
      </c>
      <c r="P4000" s="3">
        <v>66734</v>
      </c>
      <c r="Q4000" s="1">
        <v>45108</v>
      </c>
      <c r="R4000" t="s">
        <v>2373</v>
      </c>
    </row>
    <row r="4001" spans="1:18" x14ac:dyDescent="0.25">
      <c r="A4001" t="s">
        <v>546</v>
      </c>
      <c r="B4001" t="s">
        <v>1154</v>
      </c>
      <c r="C4001" s="3">
        <v>135728</v>
      </c>
      <c r="D4001" s="3">
        <v>137022</v>
      </c>
      <c r="E4001" s="3">
        <v>0</v>
      </c>
      <c r="F4001" s="3">
        <v>17462.900000000001</v>
      </c>
      <c r="G4001" s="3">
        <v>1294</v>
      </c>
      <c r="H4001" s="3">
        <v>62928.639999999999</v>
      </c>
      <c r="I4001" s="3">
        <v>9247.09</v>
      </c>
      <c r="J4001" s="3">
        <v>372</v>
      </c>
      <c r="K4001" s="3">
        <v>569.78</v>
      </c>
      <c r="L4001" s="3">
        <v>0</v>
      </c>
      <c r="M4001" s="3"/>
      <c r="N4001" s="3">
        <v>0</v>
      </c>
      <c r="O4001" s="3">
        <v>0.59</v>
      </c>
      <c r="P4001" s="3">
        <v>89287</v>
      </c>
      <c r="Q4001" s="1">
        <v>45108</v>
      </c>
      <c r="R4001" t="s">
        <v>2436</v>
      </c>
    </row>
    <row r="4002" spans="1:18" x14ac:dyDescent="0.25">
      <c r="A4002" t="s">
        <v>548</v>
      </c>
      <c r="B4002" t="s">
        <v>2129</v>
      </c>
      <c r="C4002" s="3">
        <v>187012</v>
      </c>
      <c r="D4002" s="3">
        <v>187012</v>
      </c>
      <c r="E4002" s="3">
        <v>0</v>
      </c>
      <c r="F4002" s="3">
        <v>0</v>
      </c>
      <c r="G4002" s="3">
        <v>0</v>
      </c>
      <c r="H4002" s="3">
        <v>62928.639999999999</v>
      </c>
      <c r="I4002" s="3">
        <v>8795.31</v>
      </c>
      <c r="J4002" s="3">
        <v>0</v>
      </c>
      <c r="K4002" s="3">
        <v>541.84</v>
      </c>
      <c r="L4002" s="3">
        <v>0</v>
      </c>
      <c r="M4002" s="3"/>
      <c r="N4002" s="3">
        <v>6945</v>
      </c>
      <c r="O4002" s="3">
        <v>0.21</v>
      </c>
      <c r="P4002" s="3">
        <v>79211</v>
      </c>
      <c r="Q4002" s="1">
        <v>45108</v>
      </c>
      <c r="R4002" t="s">
        <v>2437</v>
      </c>
    </row>
    <row r="4003" spans="1:18" x14ac:dyDescent="0.25">
      <c r="A4003" t="s">
        <v>550</v>
      </c>
      <c r="B4003" t="s">
        <v>81</v>
      </c>
      <c r="C4003" s="3">
        <v>83735</v>
      </c>
      <c r="D4003" s="3">
        <v>83735</v>
      </c>
      <c r="E4003" s="3">
        <v>0</v>
      </c>
      <c r="F4003" s="3">
        <v>0</v>
      </c>
      <c r="G4003" s="3">
        <v>0</v>
      </c>
      <c r="H4003" s="3">
        <v>62928.639999999999</v>
      </c>
      <c r="I4003" s="3">
        <v>14581.95</v>
      </c>
      <c r="J4003" s="3">
        <v>586.79999999999995</v>
      </c>
      <c r="K4003" s="3">
        <v>898.47</v>
      </c>
      <c r="L4003" s="3">
        <v>0</v>
      </c>
      <c r="M4003" s="3"/>
      <c r="N4003" s="3">
        <v>0</v>
      </c>
      <c r="O4003" s="3">
        <v>0.14000000000000001</v>
      </c>
      <c r="P4003" s="3">
        <v>78996</v>
      </c>
      <c r="Q4003" s="1">
        <v>45108</v>
      </c>
      <c r="R4003" t="s">
        <v>2287</v>
      </c>
    </row>
    <row r="4004" spans="1:18" x14ac:dyDescent="0.25">
      <c r="A4004" t="s">
        <v>551</v>
      </c>
      <c r="B4004" t="s">
        <v>552</v>
      </c>
      <c r="C4004" s="3">
        <v>84554</v>
      </c>
      <c r="D4004" s="3">
        <v>0</v>
      </c>
      <c r="E4004" s="3">
        <v>84554</v>
      </c>
      <c r="F4004" s="3">
        <v>11414.79</v>
      </c>
      <c r="G4004" s="3">
        <v>0</v>
      </c>
      <c r="H4004" s="3">
        <v>62928.639999999999</v>
      </c>
      <c r="I4004" s="3">
        <v>11208.01</v>
      </c>
      <c r="J4004" s="3">
        <v>451.2</v>
      </c>
      <c r="K4004" s="3">
        <v>690.5</v>
      </c>
      <c r="L4004" s="3">
        <v>0</v>
      </c>
      <c r="M4004" s="3"/>
      <c r="N4004" s="3">
        <v>0</v>
      </c>
      <c r="O4004" s="3">
        <v>0.86</v>
      </c>
      <c r="P4004" s="3">
        <v>171248</v>
      </c>
      <c r="Q4004" s="1">
        <v>45108</v>
      </c>
      <c r="R4004" t="s">
        <v>552</v>
      </c>
    </row>
    <row r="4005" spans="1:18" x14ac:dyDescent="0.25">
      <c r="A4005" t="s">
        <v>553</v>
      </c>
      <c r="B4005" t="s">
        <v>1158</v>
      </c>
      <c r="C4005" s="3">
        <v>80634</v>
      </c>
      <c r="D4005" s="3">
        <v>0</v>
      </c>
      <c r="E4005" s="3">
        <v>79812</v>
      </c>
      <c r="F4005" s="3">
        <v>11596.62</v>
      </c>
      <c r="G4005" s="3">
        <v>0</v>
      </c>
      <c r="H4005" s="3">
        <v>62928.639999999999</v>
      </c>
      <c r="I4005" s="3">
        <v>11208.01</v>
      </c>
      <c r="J4005" s="3">
        <v>451.2</v>
      </c>
      <c r="K4005" s="3">
        <v>690.5</v>
      </c>
      <c r="L4005" s="3">
        <v>0</v>
      </c>
      <c r="M4005" s="3"/>
      <c r="N4005" s="3">
        <v>0</v>
      </c>
      <c r="O4005" s="3">
        <v>0.03</v>
      </c>
      <c r="P4005" s="3">
        <v>166687</v>
      </c>
      <c r="Q4005" s="1">
        <v>45108</v>
      </c>
      <c r="R4005" t="s">
        <v>2438</v>
      </c>
    </row>
    <row r="4006" spans="1:18" x14ac:dyDescent="0.25">
      <c r="A4006" t="s">
        <v>555</v>
      </c>
      <c r="B4006" t="s">
        <v>556</v>
      </c>
      <c r="C4006" s="3">
        <v>79812</v>
      </c>
      <c r="D4006" s="3">
        <v>79812</v>
      </c>
      <c r="E4006" s="3">
        <v>0</v>
      </c>
      <c r="F4006" s="3">
        <v>0</v>
      </c>
      <c r="G4006" s="3">
        <v>0</v>
      </c>
      <c r="H4006" s="3">
        <v>62928.639999999999</v>
      </c>
      <c r="I4006" s="3">
        <v>11208.01</v>
      </c>
      <c r="J4006" s="3">
        <v>451.2</v>
      </c>
      <c r="K4006" s="3">
        <v>690.5</v>
      </c>
      <c r="L4006" s="3">
        <v>0</v>
      </c>
      <c r="M4006" s="3"/>
      <c r="N4006" s="3">
        <v>-7182.32</v>
      </c>
      <c r="O4006" s="3">
        <v>0.97</v>
      </c>
      <c r="P4006" s="3">
        <v>68097</v>
      </c>
      <c r="Q4006" s="1">
        <v>45108</v>
      </c>
      <c r="R4006" t="s">
        <v>2439</v>
      </c>
    </row>
    <row r="4007" spans="1:18" x14ac:dyDescent="0.25">
      <c r="A4007" t="s">
        <v>557</v>
      </c>
      <c r="B4007" t="s">
        <v>278</v>
      </c>
      <c r="C4007" s="3">
        <v>421993</v>
      </c>
      <c r="D4007" s="3">
        <v>0</v>
      </c>
      <c r="E4007" s="3">
        <v>353080.77</v>
      </c>
      <c r="F4007" s="3">
        <v>116578.13</v>
      </c>
      <c r="G4007" s="3">
        <v>0</v>
      </c>
      <c r="H4007" s="3">
        <v>62928.639999999999</v>
      </c>
      <c r="I4007" s="3">
        <v>11198.4</v>
      </c>
      <c r="J4007" s="3">
        <v>451.2</v>
      </c>
      <c r="K4007" s="3">
        <v>689.81</v>
      </c>
      <c r="L4007" s="3">
        <v>0</v>
      </c>
      <c r="M4007" s="3"/>
      <c r="N4007" s="3">
        <v>0</v>
      </c>
      <c r="O4007" s="3">
        <v>0.05</v>
      </c>
      <c r="P4007" s="3">
        <v>544927</v>
      </c>
      <c r="Q4007" s="1">
        <v>45108</v>
      </c>
      <c r="R4007" t="s">
        <v>278</v>
      </c>
    </row>
    <row r="4008" spans="1:18" x14ac:dyDescent="0.25">
      <c r="A4008" t="s">
        <v>558</v>
      </c>
      <c r="B4008" t="s">
        <v>559</v>
      </c>
      <c r="C4008" s="3">
        <v>92190</v>
      </c>
      <c r="D4008" s="3">
        <v>92190</v>
      </c>
      <c r="E4008" s="3">
        <v>0</v>
      </c>
      <c r="F4008" s="3">
        <v>0</v>
      </c>
      <c r="G4008" s="3">
        <v>0</v>
      </c>
      <c r="H4008" s="3">
        <v>62928.639999999999</v>
      </c>
      <c r="I4008" s="3">
        <v>11246.46</v>
      </c>
      <c r="J4008" s="3">
        <v>0</v>
      </c>
      <c r="K4008" s="3">
        <v>692.91</v>
      </c>
      <c r="L4008" s="3">
        <v>12785.55</v>
      </c>
      <c r="M4008" s="3"/>
      <c r="N4008" s="3">
        <v>-7185.97</v>
      </c>
      <c r="O4008" s="3">
        <v>0.41</v>
      </c>
      <c r="P4008" s="3">
        <v>80468</v>
      </c>
      <c r="Q4008" s="1">
        <v>45108</v>
      </c>
      <c r="R4008" t="s">
        <v>2440</v>
      </c>
    </row>
    <row r="4009" spans="1:18" x14ac:dyDescent="0.25">
      <c r="A4009" t="s">
        <v>560</v>
      </c>
      <c r="B4009" t="s">
        <v>1161</v>
      </c>
      <c r="C4009" s="3">
        <v>86802</v>
      </c>
      <c r="D4009" s="3">
        <v>87671</v>
      </c>
      <c r="E4009" s="3">
        <v>0</v>
      </c>
      <c r="F4009" s="3">
        <v>869</v>
      </c>
      <c r="G4009" s="3">
        <v>869</v>
      </c>
      <c r="H4009" s="3">
        <v>62928.639999999999</v>
      </c>
      <c r="I4009" s="3">
        <v>11246.46</v>
      </c>
      <c r="J4009" s="3">
        <v>452.4</v>
      </c>
      <c r="K4009" s="3">
        <v>692.91</v>
      </c>
      <c r="L4009" s="3">
        <v>0</v>
      </c>
      <c r="M4009" s="3"/>
      <c r="N4009" s="3">
        <v>-240.97</v>
      </c>
      <c r="O4009" s="3">
        <v>0.56000000000000005</v>
      </c>
      <c r="P4009" s="3">
        <v>75080</v>
      </c>
      <c r="Q4009" s="1">
        <v>45108</v>
      </c>
      <c r="R4009" t="s">
        <v>561</v>
      </c>
    </row>
    <row r="4010" spans="1:18" x14ac:dyDescent="0.25">
      <c r="A4010" t="s">
        <v>562</v>
      </c>
      <c r="B4010" t="s">
        <v>563</v>
      </c>
      <c r="C4010" s="3">
        <v>148669</v>
      </c>
      <c r="D4010" s="3">
        <v>148669</v>
      </c>
      <c r="E4010" s="3">
        <v>0</v>
      </c>
      <c r="F4010" s="3">
        <v>13311.01</v>
      </c>
      <c r="G4010" s="3">
        <v>0</v>
      </c>
      <c r="H4010" s="3">
        <v>62928.639999999999</v>
      </c>
      <c r="I4010" s="3">
        <v>11236.85</v>
      </c>
      <c r="J4010" s="3">
        <v>452.4</v>
      </c>
      <c r="K4010" s="3">
        <v>692.22</v>
      </c>
      <c r="L4010" s="3">
        <v>0</v>
      </c>
      <c r="M4010" s="3"/>
      <c r="N4010" s="3">
        <v>0</v>
      </c>
      <c r="O4010" s="3">
        <v>0.88</v>
      </c>
      <c r="P4010" s="3">
        <v>88622</v>
      </c>
      <c r="Q4010" s="1">
        <v>45108</v>
      </c>
      <c r="R4010" t="s">
        <v>563</v>
      </c>
    </row>
    <row r="4011" spans="1:18" x14ac:dyDescent="0.25">
      <c r="A4011" t="s">
        <v>564</v>
      </c>
      <c r="B4011" t="s">
        <v>1295</v>
      </c>
      <c r="C4011" s="3">
        <v>3418932</v>
      </c>
      <c r="D4011" s="3">
        <v>0</v>
      </c>
      <c r="E4011" s="3">
        <v>1935957.92</v>
      </c>
      <c r="F4011" s="3" t="s">
        <v>72</v>
      </c>
      <c r="G4011" s="3">
        <v>0</v>
      </c>
      <c r="H4011" s="3">
        <v>62928.639999999999</v>
      </c>
      <c r="I4011" s="3">
        <v>11227.23</v>
      </c>
      <c r="J4011" s="3">
        <v>452.4</v>
      </c>
      <c r="K4011" s="3">
        <v>691.53</v>
      </c>
      <c r="L4011" s="3">
        <v>0</v>
      </c>
      <c r="M4011" s="3"/>
      <c r="N4011" s="3">
        <v>0</v>
      </c>
      <c r="O4011" s="3">
        <v>0.88</v>
      </c>
      <c r="P4011" s="3">
        <v>3755587</v>
      </c>
      <c r="Q4011" s="1">
        <v>45108</v>
      </c>
      <c r="R4011" t="s">
        <v>2441</v>
      </c>
    </row>
    <row r="4012" spans="1:18" x14ac:dyDescent="0.25">
      <c r="A4012" t="s">
        <v>566</v>
      </c>
      <c r="B4012" t="s">
        <v>1162</v>
      </c>
      <c r="C4012" s="3">
        <v>84637</v>
      </c>
      <c r="D4012" s="3">
        <v>87000</v>
      </c>
      <c r="E4012" s="3">
        <v>0</v>
      </c>
      <c r="F4012" s="3">
        <v>0</v>
      </c>
      <c r="G4012" s="3">
        <v>2363</v>
      </c>
      <c r="H4012" s="3">
        <v>62928.639999999999</v>
      </c>
      <c r="I4012" s="3">
        <v>11284.91</v>
      </c>
      <c r="J4012" s="3">
        <v>453.6</v>
      </c>
      <c r="K4012" s="3">
        <v>694.98</v>
      </c>
      <c r="L4012" s="3">
        <v>0</v>
      </c>
      <c r="M4012" s="3"/>
      <c r="N4012" s="3">
        <v>-7189.63</v>
      </c>
      <c r="O4012" s="3">
        <v>0.5</v>
      </c>
      <c r="P4012" s="3">
        <v>65810</v>
      </c>
      <c r="Q4012" s="1">
        <v>45108</v>
      </c>
      <c r="R4012" t="s">
        <v>2442</v>
      </c>
    </row>
    <row r="4013" spans="1:18" x14ac:dyDescent="0.25">
      <c r="A4013" t="s">
        <v>568</v>
      </c>
      <c r="B4013" t="s">
        <v>569</v>
      </c>
      <c r="C4013" s="3">
        <v>86316</v>
      </c>
      <c r="D4013" s="3">
        <v>86316</v>
      </c>
      <c r="E4013" s="3">
        <v>0</v>
      </c>
      <c r="F4013" s="3">
        <v>0</v>
      </c>
      <c r="G4013" s="3">
        <v>0</v>
      </c>
      <c r="H4013" s="3">
        <v>62928.639999999999</v>
      </c>
      <c r="I4013" s="3">
        <v>11217.62</v>
      </c>
      <c r="J4013" s="3">
        <v>0</v>
      </c>
      <c r="K4013" s="3">
        <v>690.84</v>
      </c>
      <c r="L4013" s="3">
        <v>0</v>
      </c>
      <c r="M4013" s="3"/>
      <c r="N4013" s="3">
        <v>11184.89</v>
      </c>
      <c r="O4013" s="3">
        <v>0.01</v>
      </c>
      <c r="P4013" s="3">
        <v>86022</v>
      </c>
      <c r="Q4013" s="1">
        <v>45108</v>
      </c>
      <c r="R4013" t="s">
        <v>2443</v>
      </c>
    </row>
    <row r="4014" spans="1:18" x14ac:dyDescent="0.25">
      <c r="A4014" t="s">
        <v>570</v>
      </c>
      <c r="B4014" t="s">
        <v>571</v>
      </c>
      <c r="C4014" s="3">
        <v>218193</v>
      </c>
      <c r="D4014" s="3">
        <v>0</v>
      </c>
      <c r="E4014" s="3">
        <v>202301.88</v>
      </c>
      <c r="F4014" s="3">
        <v>43201.87</v>
      </c>
      <c r="G4014" s="3">
        <v>0</v>
      </c>
      <c r="H4014" s="3">
        <v>62928.639999999999</v>
      </c>
      <c r="I4014" s="3">
        <v>11236.85</v>
      </c>
      <c r="J4014" s="3">
        <v>452.4</v>
      </c>
      <c r="K4014" s="3">
        <v>692.22</v>
      </c>
      <c r="L4014" s="3">
        <v>0</v>
      </c>
      <c r="M4014" s="3"/>
      <c r="N4014" s="3">
        <v>0</v>
      </c>
      <c r="O4014" s="3">
        <v>0.14000000000000001</v>
      </c>
      <c r="P4014" s="3">
        <v>320814</v>
      </c>
      <c r="Q4014" s="1">
        <v>45108</v>
      </c>
      <c r="R4014" t="s">
        <v>571</v>
      </c>
    </row>
    <row r="4015" spans="1:18" x14ac:dyDescent="0.25">
      <c r="A4015" t="s">
        <v>572</v>
      </c>
      <c r="B4015" t="s">
        <v>1163</v>
      </c>
      <c r="C4015" s="3">
        <v>146170</v>
      </c>
      <c r="D4015" s="3">
        <v>0</v>
      </c>
      <c r="E4015" s="3">
        <v>138858.13</v>
      </c>
      <c r="F4015" s="3">
        <v>26057.72</v>
      </c>
      <c r="G4015" s="3">
        <v>0</v>
      </c>
      <c r="H4015" s="3">
        <v>62928.639999999999</v>
      </c>
      <c r="I4015" s="3">
        <v>11323.36</v>
      </c>
      <c r="J4015" s="3">
        <v>456</v>
      </c>
      <c r="K4015" s="3">
        <v>697.74</v>
      </c>
      <c r="L4015" s="3">
        <v>0</v>
      </c>
      <c r="M4015" s="3"/>
      <c r="N4015" s="3">
        <v>0</v>
      </c>
      <c r="O4015" s="3">
        <v>0.41</v>
      </c>
      <c r="P4015" s="3">
        <v>240322</v>
      </c>
      <c r="Q4015" s="1">
        <v>45108</v>
      </c>
      <c r="R4015" t="s">
        <v>2444</v>
      </c>
    </row>
    <row r="4016" spans="1:18" x14ac:dyDescent="0.25">
      <c r="A4016" t="s">
        <v>574</v>
      </c>
      <c r="B4016" t="s">
        <v>370</v>
      </c>
      <c r="C4016" s="3">
        <v>79904</v>
      </c>
      <c r="D4016" s="3">
        <v>80000</v>
      </c>
      <c r="E4016" s="3">
        <v>0</v>
      </c>
      <c r="F4016" s="3">
        <v>0</v>
      </c>
      <c r="G4016" s="3">
        <v>96</v>
      </c>
      <c r="H4016" s="3">
        <v>62928.639999999999</v>
      </c>
      <c r="I4016" s="3">
        <v>11342.58</v>
      </c>
      <c r="J4016" s="3">
        <v>457.2</v>
      </c>
      <c r="K4016" s="3">
        <v>698.78</v>
      </c>
      <c r="L4016" s="3">
        <v>0</v>
      </c>
      <c r="M4016" s="3"/>
      <c r="N4016" s="3">
        <v>-7195.11</v>
      </c>
      <c r="O4016" s="3">
        <v>0.91</v>
      </c>
      <c r="P4016" s="3">
        <v>68137</v>
      </c>
      <c r="Q4016" s="1">
        <v>45108</v>
      </c>
      <c r="R4016" t="s">
        <v>2370</v>
      </c>
    </row>
    <row r="4017" spans="1:18" x14ac:dyDescent="0.25">
      <c r="A4017" t="s">
        <v>575</v>
      </c>
      <c r="B4017" t="s">
        <v>205</v>
      </c>
      <c r="C4017" s="3">
        <v>84589</v>
      </c>
      <c r="D4017" s="3">
        <v>0</v>
      </c>
      <c r="E4017" s="3">
        <v>84589</v>
      </c>
      <c r="F4017" s="3">
        <v>11419.52</v>
      </c>
      <c r="G4017" s="3">
        <v>0</v>
      </c>
      <c r="H4017" s="3">
        <v>62928.639999999999</v>
      </c>
      <c r="I4017" s="3">
        <v>11236.85</v>
      </c>
      <c r="J4017" s="3">
        <v>452.4</v>
      </c>
      <c r="K4017" s="3">
        <v>691.88</v>
      </c>
      <c r="L4017" s="3">
        <v>0</v>
      </c>
      <c r="M4017" s="3"/>
      <c r="N4017" s="3">
        <v>0</v>
      </c>
      <c r="O4017" s="3">
        <v>0.71</v>
      </c>
      <c r="P4017" s="3">
        <v>171319</v>
      </c>
      <c r="Q4017" s="1">
        <v>45108</v>
      </c>
      <c r="R4017" t="s">
        <v>2320</v>
      </c>
    </row>
    <row r="4018" spans="1:18" x14ac:dyDescent="0.25">
      <c r="A4018" t="s">
        <v>576</v>
      </c>
      <c r="B4018" t="s">
        <v>577</v>
      </c>
      <c r="C4018" s="3">
        <v>80091</v>
      </c>
      <c r="D4018" s="3">
        <v>80091</v>
      </c>
      <c r="E4018" s="3">
        <v>0</v>
      </c>
      <c r="F4018" s="3">
        <v>0</v>
      </c>
      <c r="G4018" s="3">
        <v>0</v>
      </c>
      <c r="H4018" s="3">
        <v>62928.639999999999</v>
      </c>
      <c r="I4018" s="3">
        <v>11448.32</v>
      </c>
      <c r="J4018" s="3">
        <v>460.8</v>
      </c>
      <c r="K4018" s="3">
        <v>705.33</v>
      </c>
      <c r="L4018" s="3">
        <v>0</v>
      </c>
      <c r="M4018" s="3"/>
      <c r="N4018" s="3">
        <v>-7206.07</v>
      </c>
      <c r="O4018" s="3">
        <v>0.98</v>
      </c>
      <c r="P4018" s="3">
        <v>68338</v>
      </c>
      <c r="Q4018" s="1">
        <v>45108</v>
      </c>
      <c r="R4018" t="s">
        <v>2445</v>
      </c>
    </row>
    <row r="4019" spans="1:18" x14ac:dyDescent="0.25">
      <c r="A4019" t="s">
        <v>578</v>
      </c>
      <c r="B4019" t="s">
        <v>1296</v>
      </c>
      <c r="C4019" s="3">
        <v>2523927</v>
      </c>
      <c r="D4019" s="3">
        <v>0</v>
      </c>
      <c r="E4019" s="3">
        <v>1482805.11</v>
      </c>
      <c r="F4019" s="3" t="s">
        <v>72</v>
      </c>
      <c r="G4019" s="3">
        <v>0</v>
      </c>
      <c r="H4019" s="3">
        <v>62928.639999999999</v>
      </c>
      <c r="I4019" s="3">
        <v>11784.75</v>
      </c>
      <c r="J4019" s="3">
        <v>474</v>
      </c>
      <c r="K4019" s="3">
        <v>725.68</v>
      </c>
      <c r="L4019" s="3">
        <v>0</v>
      </c>
      <c r="M4019" s="3"/>
      <c r="N4019" s="3">
        <v>0</v>
      </c>
      <c r="O4019" s="3">
        <v>0.24</v>
      </c>
      <c r="P4019" s="3">
        <v>2800019</v>
      </c>
      <c r="Q4019" s="1">
        <v>45108</v>
      </c>
      <c r="R4019" t="s">
        <v>2446</v>
      </c>
    </row>
    <row r="4020" spans="1:18" x14ac:dyDescent="0.25">
      <c r="A4020" t="s">
        <v>580</v>
      </c>
      <c r="B4020" t="s">
        <v>1297</v>
      </c>
      <c r="C4020" s="3">
        <v>3520657</v>
      </c>
      <c r="D4020" s="3">
        <v>0</v>
      </c>
      <c r="E4020" s="3">
        <v>1989387.54</v>
      </c>
      <c r="F4020" s="3" t="s">
        <v>72</v>
      </c>
      <c r="G4020" s="3">
        <v>0</v>
      </c>
      <c r="H4020" s="3">
        <v>62928.639999999999</v>
      </c>
      <c r="I4020" s="3">
        <v>11765.53</v>
      </c>
      <c r="J4020" s="3">
        <v>474</v>
      </c>
      <c r="K4020" s="3">
        <v>724.99</v>
      </c>
      <c r="L4020" s="3">
        <v>0</v>
      </c>
      <c r="M4020" s="3"/>
      <c r="N4020" s="3">
        <v>0</v>
      </c>
      <c r="O4020" s="3">
        <v>0.52</v>
      </c>
      <c r="P4020" s="3">
        <v>3865118</v>
      </c>
      <c r="Q4020" s="1">
        <v>45108</v>
      </c>
      <c r="R4020" t="s">
        <v>2447</v>
      </c>
    </row>
    <row r="4021" spans="1:18" x14ac:dyDescent="0.25">
      <c r="A4021" t="s">
        <v>582</v>
      </c>
      <c r="B4021" t="s">
        <v>583</v>
      </c>
      <c r="C4021" s="3">
        <v>92206</v>
      </c>
      <c r="D4021" s="3">
        <v>92206</v>
      </c>
      <c r="E4021" s="3">
        <v>0</v>
      </c>
      <c r="F4021" s="3">
        <v>0</v>
      </c>
      <c r="G4021" s="3">
        <v>0</v>
      </c>
      <c r="H4021" s="3">
        <v>62928.639999999999</v>
      </c>
      <c r="I4021" s="3">
        <v>11784.75</v>
      </c>
      <c r="J4021" s="3">
        <v>474</v>
      </c>
      <c r="K4021" s="3">
        <v>725.68</v>
      </c>
      <c r="L4021" s="3">
        <v>0</v>
      </c>
      <c r="M4021" s="3"/>
      <c r="N4021" s="3">
        <v>-293.05</v>
      </c>
      <c r="O4021" s="3">
        <v>0.98</v>
      </c>
      <c r="P4021" s="3">
        <v>75621</v>
      </c>
      <c r="Q4021" s="1">
        <v>45108</v>
      </c>
      <c r="R4021" t="s">
        <v>2448</v>
      </c>
    </row>
    <row r="4022" spans="1:18" x14ac:dyDescent="0.25">
      <c r="A4022" t="s">
        <v>584</v>
      </c>
      <c r="B4022" t="s">
        <v>2136</v>
      </c>
      <c r="C4022" s="3">
        <v>85978</v>
      </c>
      <c r="D4022" s="3">
        <v>86000</v>
      </c>
      <c r="E4022" s="3">
        <v>0</v>
      </c>
      <c r="F4022" s="3">
        <v>0</v>
      </c>
      <c r="G4022" s="3">
        <v>22</v>
      </c>
      <c r="H4022" s="3">
        <v>62928.639999999999</v>
      </c>
      <c r="I4022" s="3">
        <v>11813.59</v>
      </c>
      <c r="J4022" s="3">
        <v>476.4</v>
      </c>
      <c r="K4022" s="3">
        <v>727.75</v>
      </c>
      <c r="L4022" s="3">
        <v>0</v>
      </c>
      <c r="M4022" s="3"/>
      <c r="N4022" s="3">
        <v>-7240.79</v>
      </c>
      <c r="O4022" s="3">
        <v>0.41</v>
      </c>
      <c r="P4022" s="3">
        <v>68684</v>
      </c>
      <c r="Q4022" s="1">
        <v>45108</v>
      </c>
      <c r="R4022" t="s">
        <v>2449</v>
      </c>
    </row>
    <row r="4023" spans="1:18" x14ac:dyDescent="0.25">
      <c r="A4023" t="s">
        <v>586</v>
      </c>
      <c r="B4023" t="s">
        <v>587</v>
      </c>
      <c r="C4023" s="3">
        <v>87018</v>
      </c>
      <c r="D4023" s="3">
        <v>87018</v>
      </c>
      <c r="E4023" s="3">
        <v>0</v>
      </c>
      <c r="F4023" s="3">
        <v>0</v>
      </c>
      <c r="G4023" s="3">
        <v>0</v>
      </c>
      <c r="H4023" s="3">
        <v>62928.639999999999</v>
      </c>
      <c r="I4023" s="3">
        <v>11842.42</v>
      </c>
      <c r="J4023" s="3">
        <v>0</v>
      </c>
      <c r="K4023" s="3">
        <v>729.47</v>
      </c>
      <c r="L4023" s="3">
        <v>0</v>
      </c>
      <c r="M4023" s="3"/>
      <c r="N4023" s="3">
        <v>-298.52999999999997</v>
      </c>
      <c r="O4023" s="3">
        <v>0</v>
      </c>
      <c r="P4023" s="3">
        <v>75202</v>
      </c>
      <c r="Q4023" s="1">
        <v>45108</v>
      </c>
      <c r="R4023" t="s">
        <v>2450</v>
      </c>
    </row>
    <row r="4024" spans="1:18" x14ac:dyDescent="0.25">
      <c r="A4024" t="s">
        <v>588</v>
      </c>
      <c r="B4024" t="s">
        <v>589</v>
      </c>
      <c r="C4024" s="3">
        <v>86736</v>
      </c>
      <c r="D4024" s="3">
        <v>0</v>
      </c>
      <c r="E4024" s="3">
        <v>86736</v>
      </c>
      <c r="F4024" s="3">
        <v>11709.36</v>
      </c>
      <c r="G4024" s="3">
        <v>0</v>
      </c>
      <c r="H4024" s="3">
        <v>62928.639999999999</v>
      </c>
      <c r="I4024" s="3">
        <v>12986.29</v>
      </c>
      <c r="J4024" s="3">
        <v>522</v>
      </c>
      <c r="K4024" s="3">
        <v>800.18</v>
      </c>
      <c r="L4024" s="3">
        <v>0</v>
      </c>
      <c r="M4024" s="3"/>
      <c r="N4024" s="3">
        <v>0</v>
      </c>
      <c r="O4024" s="3">
        <v>0.53</v>
      </c>
      <c r="P4024" s="3">
        <v>175683</v>
      </c>
      <c r="Q4024" s="1">
        <v>45108</v>
      </c>
      <c r="R4024" t="s">
        <v>589</v>
      </c>
    </row>
    <row r="4025" spans="1:18" x14ac:dyDescent="0.25">
      <c r="A4025" t="s">
        <v>590</v>
      </c>
      <c r="B4025" t="s">
        <v>1254</v>
      </c>
      <c r="C4025" s="3">
        <v>3814057</v>
      </c>
      <c r="D4025" s="3">
        <v>0</v>
      </c>
      <c r="E4025" s="3">
        <v>2148136.2400000002</v>
      </c>
      <c r="F4025" s="3" t="s">
        <v>72</v>
      </c>
      <c r="G4025" s="3">
        <v>0</v>
      </c>
      <c r="H4025" s="3">
        <v>62928.639999999999</v>
      </c>
      <c r="I4025" s="3">
        <v>14774.19</v>
      </c>
      <c r="J4025" s="3">
        <v>595.20000000000005</v>
      </c>
      <c r="K4025" s="3">
        <v>909.86</v>
      </c>
      <c r="L4025" s="3">
        <v>0</v>
      </c>
      <c r="M4025" s="3"/>
      <c r="N4025" s="3">
        <v>0</v>
      </c>
      <c r="O4025" s="3">
        <v>0.72</v>
      </c>
      <c r="P4025" s="3">
        <v>4183264</v>
      </c>
      <c r="Q4025" s="1">
        <v>45108</v>
      </c>
      <c r="R4025" t="s">
        <v>2310</v>
      </c>
    </row>
    <row r="4026" spans="1:18" x14ac:dyDescent="0.25">
      <c r="A4026" t="s">
        <v>591</v>
      </c>
      <c r="B4026" t="s">
        <v>2137</v>
      </c>
      <c r="C4026" s="3">
        <v>87490</v>
      </c>
      <c r="D4026" s="3">
        <v>87490</v>
      </c>
      <c r="E4026" s="3">
        <v>0</v>
      </c>
      <c r="F4026" s="3">
        <v>0</v>
      </c>
      <c r="G4026" s="3">
        <v>0</v>
      </c>
      <c r="H4026" s="3">
        <v>62928.639999999999</v>
      </c>
      <c r="I4026" s="3">
        <v>12880.56</v>
      </c>
      <c r="J4026" s="3">
        <v>0</v>
      </c>
      <c r="K4026" s="3">
        <v>793.28</v>
      </c>
      <c r="L4026" s="3">
        <v>5870.24</v>
      </c>
      <c r="M4026" s="3"/>
      <c r="N4026" s="3">
        <v>-6766.64</v>
      </c>
      <c r="O4026" s="3">
        <v>0.92</v>
      </c>
      <c r="P4026" s="3">
        <v>75707</v>
      </c>
      <c r="Q4026" s="1">
        <v>45108</v>
      </c>
      <c r="R4026" t="s">
        <v>2451</v>
      </c>
    </row>
    <row r="4027" spans="1:18" x14ac:dyDescent="0.25">
      <c r="A4027" t="s">
        <v>593</v>
      </c>
      <c r="B4027" t="s">
        <v>2138</v>
      </c>
      <c r="C4027" s="3">
        <v>93221</v>
      </c>
      <c r="D4027" s="3">
        <v>94078</v>
      </c>
      <c r="E4027" s="3">
        <v>0</v>
      </c>
      <c r="F4027" s="3">
        <v>857</v>
      </c>
      <c r="G4027" s="3">
        <v>857</v>
      </c>
      <c r="H4027" s="3">
        <v>62928.639999999999</v>
      </c>
      <c r="I4027" s="3">
        <v>12880.56</v>
      </c>
      <c r="J4027" s="3">
        <v>518.4</v>
      </c>
      <c r="K4027" s="3">
        <v>793.28</v>
      </c>
      <c r="L4027" s="3">
        <v>0</v>
      </c>
      <c r="M4027" s="3"/>
      <c r="N4027" s="3">
        <v>-7344.94</v>
      </c>
      <c r="O4027" s="3">
        <v>0.06</v>
      </c>
      <c r="P4027" s="3">
        <v>69776</v>
      </c>
      <c r="Q4027" s="1">
        <v>45108</v>
      </c>
      <c r="R4027" t="s">
        <v>2452</v>
      </c>
    </row>
    <row r="4028" spans="1:18" x14ac:dyDescent="0.25">
      <c r="A4028" t="s">
        <v>595</v>
      </c>
      <c r="B4028" t="s">
        <v>58</v>
      </c>
      <c r="C4028" s="3">
        <v>111539</v>
      </c>
      <c r="D4028" s="3">
        <v>111539</v>
      </c>
      <c r="E4028" s="3" t="s">
        <v>59</v>
      </c>
      <c r="F4028" s="3" t="s">
        <v>59</v>
      </c>
      <c r="G4028" s="3">
        <v>0</v>
      </c>
      <c r="H4028" s="3">
        <v>62928.639999999999</v>
      </c>
      <c r="I4028" s="3">
        <v>12890.17</v>
      </c>
      <c r="J4028" s="3">
        <v>519.6</v>
      </c>
      <c r="K4028" s="3">
        <v>793.97</v>
      </c>
      <c r="L4028" s="3">
        <v>0</v>
      </c>
      <c r="M4028" s="3"/>
      <c r="N4028" s="3">
        <v>24920.240000000002</v>
      </c>
      <c r="O4028" s="3">
        <v>0.38</v>
      </c>
      <c r="P4028" s="3">
        <v>102053</v>
      </c>
      <c r="Q4028" s="1">
        <v>45108</v>
      </c>
      <c r="R4028" t="s">
        <v>2280</v>
      </c>
    </row>
    <row r="4029" spans="1:18" x14ac:dyDescent="0.25">
      <c r="A4029" t="s">
        <v>596</v>
      </c>
      <c r="B4029" t="s">
        <v>1298</v>
      </c>
      <c r="C4029" s="3">
        <v>1634709</v>
      </c>
      <c r="D4029" s="3">
        <v>0</v>
      </c>
      <c r="E4029" s="3">
        <v>1034451.87</v>
      </c>
      <c r="F4029" s="3" t="s">
        <v>72</v>
      </c>
      <c r="G4029" s="3">
        <v>0</v>
      </c>
      <c r="H4029" s="3">
        <v>62928.639999999999</v>
      </c>
      <c r="I4029" s="3">
        <v>12899.78</v>
      </c>
      <c r="J4029" s="3">
        <v>519.6</v>
      </c>
      <c r="K4029" s="3">
        <v>794.31</v>
      </c>
      <c r="L4029" s="3">
        <v>0</v>
      </c>
      <c r="M4029" s="3"/>
      <c r="N4029" s="3">
        <v>0</v>
      </c>
      <c r="O4029" s="3">
        <v>0.67</v>
      </c>
      <c r="P4029" s="3">
        <v>1851503</v>
      </c>
      <c r="Q4029" s="1">
        <v>45108</v>
      </c>
      <c r="R4029" t="s">
        <v>2453</v>
      </c>
    </row>
    <row r="4030" spans="1:18" x14ac:dyDescent="0.25">
      <c r="A4030" t="s">
        <v>598</v>
      </c>
      <c r="B4030" t="s">
        <v>2139</v>
      </c>
      <c r="C4030" s="3">
        <v>86931</v>
      </c>
      <c r="D4030" s="3">
        <v>86931</v>
      </c>
      <c r="E4030" s="3">
        <v>0</v>
      </c>
      <c r="F4030" s="3">
        <v>0</v>
      </c>
      <c r="G4030" s="3">
        <v>0</v>
      </c>
      <c r="H4030" s="3">
        <v>62928.639999999999</v>
      </c>
      <c r="I4030" s="3">
        <v>11765.53</v>
      </c>
      <c r="J4030" s="3">
        <v>0</v>
      </c>
      <c r="K4030" s="3">
        <v>724.99</v>
      </c>
      <c r="L4030" s="3">
        <v>0</v>
      </c>
      <c r="M4030" s="3"/>
      <c r="N4030" s="3">
        <v>-292.14</v>
      </c>
      <c r="O4030" s="3">
        <v>0.98</v>
      </c>
      <c r="P4030" s="3">
        <v>75128</v>
      </c>
      <c r="Q4030" s="1">
        <v>45108</v>
      </c>
      <c r="R4030" t="s">
        <v>2454</v>
      </c>
    </row>
    <row r="4031" spans="1:18" x14ac:dyDescent="0.25">
      <c r="A4031" t="s">
        <v>600</v>
      </c>
      <c r="B4031" t="s">
        <v>1299</v>
      </c>
      <c r="C4031" s="3">
        <v>1038900</v>
      </c>
      <c r="D4031" s="3">
        <v>0</v>
      </c>
      <c r="E4031" s="3">
        <v>727249.45</v>
      </c>
      <c r="F4031" s="3" t="s">
        <v>72</v>
      </c>
      <c r="G4031" s="3">
        <v>0</v>
      </c>
      <c r="H4031" s="3">
        <v>62928.639999999999</v>
      </c>
      <c r="I4031" s="3">
        <v>11765.53</v>
      </c>
      <c r="J4031" s="3">
        <v>474</v>
      </c>
      <c r="K4031" s="3">
        <v>724.99</v>
      </c>
      <c r="L4031" s="3">
        <v>0</v>
      </c>
      <c r="M4031" s="3"/>
      <c r="N4031" s="3">
        <v>0</v>
      </c>
      <c r="O4031" s="3">
        <v>0.16</v>
      </c>
      <c r="P4031" s="3">
        <v>1212972</v>
      </c>
      <c r="Q4031" s="1">
        <v>45108</v>
      </c>
      <c r="R4031" t="s">
        <v>2455</v>
      </c>
    </row>
    <row r="4032" spans="1:18" x14ac:dyDescent="0.25">
      <c r="A4032" t="s">
        <v>602</v>
      </c>
      <c r="B4032" t="s">
        <v>603</v>
      </c>
      <c r="C4032" s="3">
        <v>80449</v>
      </c>
      <c r="D4032" s="3">
        <v>80449</v>
      </c>
      <c r="E4032" s="3">
        <v>0</v>
      </c>
      <c r="F4032" s="3">
        <v>0</v>
      </c>
      <c r="G4032" s="3">
        <v>0</v>
      </c>
      <c r="H4032" s="3">
        <v>62928.639999999999</v>
      </c>
      <c r="I4032" s="3">
        <v>11755.91</v>
      </c>
      <c r="J4032" s="3">
        <v>472.8</v>
      </c>
      <c r="K4032" s="3">
        <v>724.3</v>
      </c>
      <c r="L4032" s="3">
        <v>0</v>
      </c>
      <c r="M4032" s="3"/>
      <c r="N4032" s="3">
        <v>-7235.31</v>
      </c>
      <c r="O4032" s="3">
        <v>0.66</v>
      </c>
      <c r="P4032" s="3">
        <v>68647</v>
      </c>
      <c r="Q4032" s="1">
        <v>45108</v>
      </c>
      <c r="R4032" t="s">
        <v>2456</v>
      </c>
    </row>
    <row r="4033" spans="1:18" x14ac:dyDescent="0.25">
      <c r="A4033" t="s">
        <v>604</v>
      </c>
      <c r="B4033" t="s">
        <v>2140</v>
      </c>
      <c r="C4033" s="3">
        <v>106331</v>
      </c>
      <c r="D4033" s="3">
        <v>107304</v>
      </c>
      <c r="E4033" s="3">
        <v>0</v>
      </c>
      <c r="F4033" s="3">
        <v>13280.41</v>
      </c>
      <c r="G4033" s="3">
        <v>973</v>
      </c>
      <c r="H4033" s="3">
        <v>62928.639999999999</v>
      </c>
      <c r="I4033" s="3">
        <v>16812.009999999998</v>
      </c>
      <c r="J4033" s="3">
        <v>675.59</v>
      </c>
      <c r="K4033" s="3">
        <v>1035.4000000000001</v>
      </c>
      <c r="L4033" s="3">
        <v>0</v>
      </c>
      <c r="M4033" s="3"/>
      <c r="N4033" s="3">
        <v>6945</v>
      </c>
      <c r="O4033" s="3">
        <v>0.95</v>
      </c>
      <c r="P4033" s="3">
        <v>100705</v>
      </c>
      <c r="Q4033" s="1">
        <v>45108</v>
      </c>
      <c r="R4033" t="s">
        <v>605</v>
      </c>
    </row>
    <row r="4034" spans="1:18" x14ac:dyDescent="0.25">
      <c r="A4034" t="s">
        <v>606</v>
      </c>
      <c r="B4034" t="s">
        <v>1063</v>
      </c>
      <c r="C4034" s="3">
        <v>100293</v>
      </c>
      <c r="D4034" s="3">
        <v>100293</v>
      </c>
      <c r="E4034" s="3">
        <v>0</v>
      </c>
      <c r="F4034" s="3">
        <v>920</v>
      </c>
      <c r="G4034" s="3">
        <v>0</v>
      </c>
      <c r="H4034" s="3">
        <v>62928.639999999999</v>
      </c>
      <c r="I4034" s="3">
        <v>17917.43</v>
      </c>
      <c r="J4034" s="3">
        <v>771.2</v>
      </c>
      <c r="K4034" s="3">
        <v>1103.69</v>
      </c>
      <c r="L4034" s="3">
        <v>0</v>
      </c>
      <c r="M4034" s="3"/>
      <c r="N4034" s="3">
        <v>0</v>
      </c>
      <c r="O4034" s="3">
        <v>0.04</v>
      </c>
      <c r="P4034" s="3">
        <v>83641</v>
      </c>
      <c r="Q4034" s="1">
        <v>45108</v>
      </c>
      <c r="R4034" t="s">
        <v>83</v>
      </c>
    </row>
    <row r="4035" spans="1:18" x14ac:dyDescent="0.25">
      <c r="A4035" t="s">
        <v>607</v>
      </c>
      <c r="B4035" t="s">
        <v>33</v>
      </c>
      <c r="C4035" s="3">
        <v>244966</v>
      </c>
      <c r="D4035" s="3">
        <v>0</v>
      </c>
      <c r="E4035" s="3">
        <v>224246.91</v>
      </c>
      <c r="F4035" s="3">
        <v>50992.42</v>
      </c>
      <c r="G4035" s="3">
        <v>0</v>
      </c>
      <c r="H4035" s="3">
        <v>62928.639999999999</v>
      </c>
      <c r="I4035" s="3">
        <v>22954.31</v>
      </c>
      <c r="J4035" s="3">
        <v>924</v>
      </c>
      <c r="K4035" s="3">
        <v>1414.11</v>
      </c>
      <c r="L4035" s="3">
        <v>0</v>
      </c>
      <c r="M4035" s="3"/>
      <c r="N4035" s="3">
        <v>0</v>
      </c>
      <c r="O4035" s="3">
        <v>0.61</v>
      </c>
      <c r="P4035" s="3">
        <v>363461</v>
      </c>
      <c r="Q4035" s="1">
        <v>45108</v>
      </c>
      <c r="R4035" t="s">
        <v>33</v>
      </c>
    </row>
    <row r="4036" spans="1:18" x14ac:dyDescent="0.25">
      <c r="A4036" t="s">
        <v>608</v>
      </c>
      <c r="B4036" t="s">
        <v>2141</v>
      </c>
      <c r="C4036" s="3">
        <v>97945</v>
      </c>
      <c r="D4036" s="3">
        <v>0</v>
      </c>
      <c r="E4036" s="3">
        <v>91417.47</v>
      </c>
      <c r="F4036" s="3">
        <v>18868.89</v>
      </c>
      <c r="G4036" s="3">
        <v>0</v>
      </c>
      <c r="H4036" s="3">
        <v>62928.639999999999</v>
      </c>
      <c r="I4036" s="3">
        <v>16802.400000000001</v>
      </c>
      <c r="J4036" s="3">
        <v>675.6</v>
      </c>
      <c r="K4036" s="3">
        <v>1034.71</v>
      </c>
      <c r="L4036" s="3">
        <v>0</v>
      </c>
      <c r="M4036" s="3"/>
      <c r="N4036" s="3">
        <v>0</v>
      </c>
      <c r="O4036" s="3">
        <v>0.28999999999999998</v>
      </c>
      <c r="P4036" s="3">
        <v>191728</v>
      </c>
      <c r="Q4036" s="1">
        <v>45108</v>
      </c>
      <c r="R4036" t="s">
        <v>2457</v>
      </c>
    </row>
    <row r="4037" spans="1:18" x14ac:dyDescent="0.25">
      <c r="A4037" t="s">
        <v>610</v>
      </c>
      <c r="B4037" t="s">
        <v>611</v>
      </c>
      <c r="C4037" s="3">
        <v>438614</v>
      </c>
      <c r="D4037" s="3">
        <v>0</v>
      </c>
      <c r="E4037" s="3">
        <v>370522.04</v>
      </c>
      <c r="F4037" s="3">
        <v>118112.44</v>
      </c>
      <c r="G4037" s="3">
        <v>0</v>
      </c>
      <c r="H4037" s="3">
        <v>62928.639999999999</v>
      </c>
      <c r="I4037" s="3">
        <v>17369.53</v>
      </c>
      <c r="J4037" s="3">
        <v>699.6</v>
      </c>
      <c r="K4037" s="3">
        <v>1069.8900000000001</v>
      </c>
      <c r="L4037" s="3">
        <v>0</v>
      </c>
      <c r="M4037" s="3"/>
      <c r="N4037" s="3">
        <v>0</v>
      </c>
      <c r="O4037" s="3">
        <v>0.86</v>
      </c>
      <c r="P4037" s="3">
        <v>570703</v>
      </c>
      <c r="Q4037" s="1">
        <v>45108</v>
      </c>
      <c r="R4037" t="s">
        <v>611</v>
      </c>
    </row>
    <row r="4038" spans="1:18" x14ac:dyDescent="0.25">
      <c r="A4038" t="s">
        <v>612</v>
      </c>
      <c r="B4038" t="s">
        <v>392</v>
      </c>
      <c r="C4038" s="3">
        <v>188629</v>
      </c>
      <c r="D4038" s="3">
        <v>188629</v>
      </c>
      <c r="E4038" s="3">
        <v>0</v>
      </c>
      <c r="F4038" s="3">
        <v>0</v>
      </c>
      <c r="G4038" s="3">
        <v>0</v>
      </c>
      <c r="H4038" s="3">
        <v>62928.639999999999</v>
      </c>
      <c r="I4038" s="3">
        <v>25213.21</v>
      </c>
      <c r="J4038" s="3">
        <v>1014</v>
      </c>
      <c r="K4038" s="3">
        <v>1553.1</v>
      </c>
      <c r="L4038" s="3">
        <v>0</v>
      </c>
      <c r="M4038" s="3"/>
      <c r="N4038" s="3">
        <v>0</v>
      </c>
      <c r="O4038" s="3">
        <v>0.05</v>
      </c>
      <c r="P4038" s="3">
        <v>90709</v>
      </c>
      <c r="Q4038" s="1">
        <v>45108</v>
      </c>
      <c r="R4038" t="s">
        <v>392</v>
      </c>
    </row>
    <row r="4039" spans="1:18" x14ac:dyDescent="0.25">
      <c r="A4039" t="s">
        <v>613</v>
      </c>
      <c r="B4039" t="s">
        <v>2143</v>
      </c>
      <c r="C4039" s="3">
        <v>97664</v>
      </c>
      <c r="D4039" s="3">
        <v>0</v>
      </c>
      <c r="E4039" s="3">
        <v>97664</v>
      </c>
      <c r="F4039" s="3">
        <v>13184.64</v>
      </c>
      <c r="G4039" s="3">
        <v>0</v>
      </c>
      <c r="H4039" s="3">
        <v>62928.639999999999</v>
      </c>
      <c r="I4039" s="3">
        <v>16783.18</v>
      </c>
      <c r="J4039" s="3">
        <v>0</v>
      </c>
      <c r="K4039" s="3">
        <v>1034.02</v>
      </c>
      <c r="L4039" s="3">
        <v>0</v>
      </c>
      <c r="M4039" s="3"/>
      <c r="N4039" s="3">
        <v>6945</v>
      </c>
      <c r="O4039" s="3">
        <v>0.52</v>
      </c>
      <c r="P4039" s="3">
        <v>198540</v>
      </c>
      <c r="Q4039" s="1">
        <v>45108</v>
      </c>
      <c r="R4039" t="s">
        <v>2458</v>
      </c>
    </row>
    <row r="4040" spans="1:18" x14ac:dyDescent="0.25">
      <c r="A4040" t="s">
        <v>615</v>
      </c>
      <c r="B4040" t="s">
        <v>1168</v>
      </c>
      <c r="C4040" s="3">
        <v>79801</v>
      </c>
      <c r="D4040" s="3">
        <v>0</v>
      </c>
      <c r="E4040" s="3">
        <v>79801</v>
      </c>
      <c r="F4040" s="3">
        <v>10773.14</v>
      </c>
      <c r="G4040" s="3">
        <v>0</v>
      </c>
      <c r="H4040" s="3">
        <v>62928.639999999999</v>
      </c>
      <c r="I4040" s="3">
        <v>11198.4</v>
      </c>
      <c r="J4040" s="3">
        <v>451.2</v>
      </c>
      <c r="K4040" s="3">
        <v>689.81</v>
      </c>
      <c r="L4040" s="3">
        <v>0</v>
      </c>
      <c r="M4040" s="3"/>
      <c r="N4040" s="3">
        <v>0</v>
      </c>
      <c r="O4040" s="3">
        <v>0.81</v>
      </c>
      <c r="P4040" s="3">
        <v>165843</v>
      </c>
      <c r="Q4040" s="1">
        <v>45108</v>
      </c>
      <c r="R4040" t="s">
        <v>616</v>
      </c>
    </row>
    <row r="4041" spans="1:18" x14ac:dyDescent="0.25">
      <c r="A4041" t="s">
        <v>1169</v>
      </c>
      <c r="B4041" t="s">
        <v>2146</v>
      </c>
      <c r="C4041" s="3">
        <v>35529</v>
      </c>
      <c r="D4041" s="3">
        <v>35529</v>
      </c>
      <c r="E4041" s="3">
        <v>0</v>
      </c>
      <c r="F4041" s="3">
        <v>0</v>
      </c>
      <c r="G4041" s="3">
        <v>0</v>
      </c>
      <c r="H4041" s="3">
        <v>62928.639999999999</v>
      </c>
      <c r="I4041" s="3">
        <v>11198.4</v>
      </c>
      <c r="J4041" s="3">
        <v>451.2</v>
      </c>
      <c r="K4041" s="3">
        <v>689.81</v>
      </c>
      <c r="L4041" s="3">
        <v>0</v>
      </c>
      <c r="M4041" s="3"/>
      <c r="N4041" s="3">
        <v>-236.41</v>
      </c>
      <c r="O4041" s="3">
        <v>0.36</v>
      </c>
      <c r="P4041" s="3">
        <v>75032</v>
      </c>
      <c r="Q4041" s="1">
        <v>45108</v>
      </c>
      <c r="R4041" t="s">
        <v>2459</v>
      </c>
    </row>
    <row r="4042" spans="1:18" x14ac:dyDescent="0.25">
      <c r="A4042" t="s">
        <v>1170</v>
      </c>
      <c r="B4042" t="s">
        <v>620</v>
      </c>
      <c r="C4042" s="3">
        <v>81154</v>
      </c>
      <c r="D4042" s="3">
        <v>81154</v>
      </c>
      <c r="E4042" s="3">
        <v>0</v>
      </c>
      <c r="F4042" s="3">
        <v>0</v>
      </c>
      <c r="G4042" s="3">
        <v>0</v>
      </c>
      <c r="H4042" s="3">
        <v>62928.639999999999</v>
      </c>
      <c r="I4042" s="3">
        <v>12361.49</v>
      </c>
      <c r="J4042" s="3">
        <v>498</v>
      </c>
      <c r="K4042" s="3">
        <v>761.55</v>
      </c>
      <c r="L4042" s="3">
        <v>0</v>
      </c>
      <c r="M4042" s="3"/>
      <c r="N4042" s="3">
        <v>-7294.69</v>
      </c>
      <c r="O4042" s="3">
        <v>0.01</v>
      </c>
      <c r="P4042" s="3">
        <v>69255</v>
      </c>
      <c r="Q4042" s="1">
        <v>45108</v>
      </c>
      <c r="R4042" t="s">
        <v>2460</v>
      </c>
    </row>
    <row r="4043" spans="1:18" x14ac:dyDescent="0.25">
      <c r="A4043" t="s">
        <v>621</v>
      </c>
      <c r="B4043" t="s">
        <v>1303</v>
      </c>
      <c r="C4043" s="3">
        <v>3461831</v>
      </c>
      <c r="D4043" s="3">
        <v>0</v>
      </c>
      <c r="E4043" s="3">
        <v>1957670.69</v>
      </c>
      <c r="F4043" s="3" t="s">
        <v>72</v>
      </c>
      <c r="G4043" s="3">
        <v>0</v>
      </c>
      <c r="H4043" s="3">
        <v>62928.639999999999</v>
      </c>
      <c r="I4043" s="3">
        <v>11198.4</v>
      </c>
      <c r="J4043" s="3">
        <v>451.2</v>
      </c>
      <c r="K4043" s="3">
        <v>689.81</v>
      </c>
      <c r="L4043" s="3">
        <v>0</v>
      </c>
      <c r="M4043" s="3"/>
      <c r="N4043" s="3">
        <v>0</v>
      </c>
      <c r="O4043" s="3">
        <v>0.41</v>
      </c>
      <c r="P4043" s="3">
        <v>3801385</v>
      </c>
      <c r="Q4043" s="1">
        <v>45108</v>
      </c>
      <c r="R4043" t="s">
        <v>2461</v>
      </c>
    </row>
    <row r="4044" spans="1:18" x14ac:dyDescent="0.25">
      <c r="A4044" t="s">
        <v>1171</v>
      </c>
      <c r="B4044" t="s">
        <v>452</v>
      </c>
      <c r="C4044" s="3">
        <v>79801</v>
      </c>
      <c r="D4044" s="3">
        <v>79801</v>
      </c>
      <c r="E4044" s="3">
        <v>0</v>
      </c>
      <c r="F4044" s="3">
        <v>0</v>
      </c>
      <c r="G4044" s="3">
        <v>0</v>
      </c>
      <c r="H4044" s="3">
        <v>62928.639999999999</v>
      </c>
      <c r="I4044" s="3">
        <v>11198.4</v>
      </c>
      <c r="J4044" s="3">
        <v>451.2</v>
      </c>
      <c r="K4044" s="3">
        <v>689.81</v>
      </c>
      <c r="L4044" s="3">
        <v>0</v>
      </c>
      <c r="M4044" s="3"/>
      <c r="N4044" s="3">
        <v>0</v>
      </c>
      <c r="O4044" s="3">
        <v>0.95</v>
      </c>
      <c r="P4044" s="3">
        <v>75269</v>
      </c>
      <c r="Q4044" s="1">
        <v>45108</v>
      </c>
      <c r="R4044" t="s">
        <v>2403</v>
      </c>
    </row>
    <row r="4045" spans="1:18" x14ac:dyDescent="0.25">
      <c r="A4045" t="s">
        <v>1172</v>
      </c>
      <c r="B4045" t="s">
        <v>2151</v>
      </c>
      <c r="C4045" s="3">
        <v>83535</v>
      </c>
      <c r="D4045" s="3">
        <v>83535.5</v>
      </c>
      <c r="E4045" s="3">
        <v>0</v>
      </c>
      <c r="F4045" s="3">
        <v>401</v>
      </c>
      <c r="G4045" s="3">
        <v>0.5</v>
      </c>
      <c r="H4045" s="3">
        <v>62928.639999999999</v>
      </c>
      <c r="I4045" s="3">
        <v>11198.4</v>
      </c>
      <c r="J4045" s="3">
        <v>451.2</v>
      </c>
      <c r="K4045" s="3">
        <v>689.81</v>
      </c>
      <c r="L4045" s="3">
        <v>0</v>
      </c>
      <c r="M4045" s="3"/>
      <c r="N4045" s="3">
        <v>-6636</v>
      </c>
      <c r="O4045" s="3">
        <v>0.45</v>
      </c>
      <c r="P4045" s="3">
        <v>69033</v>
      </c>
      <c r="Q4045" s="1">
        <v>45108</v>
      </c>
      <c r="R4045" t="s">
        <v>2462</v>
      </c>
    </row>
    <row r="4046" spans="1:18" x14ac:dyDescent="0.25">
      <c r="A4046" t="s">
        <v>1173</v>
      </c>
      <c r="B4046" t="s">
        <v>1304</v>
      </c>
      <c r="C4046" s="3">
        <v>3551551</v>
      </c>
      <c r="D4046" s="3">
        <v>0</v>
      </c>
      <c r="E4046" s="3">
        <v>2003301.36</v>
      </c>
      <c r="F4046" s="3" t="s">
        <v>72</v>
      </c>
      <c r="G4046" s="3">
        <v>0</v>
      </c>
      <c r="H4046" s="3">
        <v>62928.639999999999</v>
      </c>
      <c r="I4046" s="3">
        <v>11208.01</v>
      </c>
      <c r="J4046" s="3">
        <v>451.2</v>
      </c>
      <c r="K4046" s="3">
        <v>690.15</v>
      </c>
      <c r="L4046" s="3">
        <v>0</v>
      </c>
      <c r="M4046" s="3"/>
      <c r="N4046" s="3">
        <v>0</v>
      </c>
      <c r="O4046" s="3">
        <v>0.32</v>
      </c>
      <c r="P4046" s="3">
        <v>3897275</v>
      </c>
      <c r="Q4046" s="1">
        <v>45108</v>
      </c>
      <c r="R4046" t="s">
        <v>2463</v>
      </c>
    </row>
    <row r="4047" spans="1:18" x14ac:dyDescent="0.25">
      <c r="A4047" t="s">
        <v>628</v>
      </c>
      <c r="B4047" t="s">
        <v>629</v>
      </c>
      <c r="C4047" s="3">
        <v>84092</v>
      </c>
      <c r="D4047" s="3">
        <v>0</v>
      </c>
      <c r="E4047" s="3">
        <v>84092</v>
      </c>
      <c r="F4047" s="3">
        <v>11352.42</v>
      </c>
      <c r="G4047" s="3">
        <v>0</v>
      </c>
      <c r="H4047" s="3">
        <v>62928.639999999999</v>
      </c>
      <c r="I4047" s="3">
        <v>11198.4</v>
      </c>
      <c r="J4047" s="3">
        <v>0</v>
      </c>
      <c r="K4047" s="3">
        <v>689.81</v>
      </c>
      <c r="L4047" s="3">
        <v>0</v>
      </c>
      <c r="M4047" s="3"/>
      <c r="N4047" s="3">
        <v>0</v>
      </c>
      <c r="O4047" s="3">
        <v>0.73</v>
      </c>
      <c r="P4047" s="3">
        <v>170262</v>
      </c>
      <c r="Q4047" s="1">
        <v>45108</v>
      </c>
      <c r="R4047" t="s">
        <v>629</v>
      </c>
    </row>
    <row r="4048" spans="1:18" x14ac:dyDescent="0.25">
      <c r="A4048" t="s">
        <v>630</v>
      </c>
      <c r="B4048" t="s">
        <v>631</v>
      </c>
      <c r="C4048" s="3">
        <v>79371</v>
      </c>
      <c r="D4048" s="3">
        <v>79371</v>
      </c>
      <c r="E4048" s="3">
        <v>0</v>
      </c>
      <c r="F4048" s="3">
        <v>0</v>
      </c>
      <c r="G4048" s="3">
        <v>0</v>
      </c>
      <c r="H4048" s="3">
        <v>62928.639999999999</v>
      </c>
      <c r="I4048" s="3">
        <v>11217.62</v>
      </c>
      <c r="J4048" s="3">
        <v>0</v>
      </c>
      <c r="K4048" s="3">
        <v>690.84</v>
      </c>
      <c r="L4048" s="3">
        <v>0</v>
      </c>
      <c r="M4048" s="3"/>
      <c r="N4048" s="3">
        <v>-7183.23</v>
      </c>
      <c r="O4048" s="3">
        <v>0.13</v>
      </c>
      <c r="P4048" s="3">
        <v>67654</v>
      </c>
      <c r="Q4048" s="1">
        <v>45108</v>
      </c>
      <c r="R4048" t="s">
        <v>2464</v>
      </c>
    </row>
    <row r="4049" spans="1:18" x14ac:dyDescent="0.25">
      <c r="A4049" t="s">
        <v>1736</v>
      </c>
      <c r="B4049" t="s">
        <v>1737</v>
      </c>
      <c r="C4049" s="3">
        <v>79790</v>
      </c>
      <c r="D4049" s="3">
        <v>79790</v>
      </c>
      <c r="E4049" s="3">
        <v>0</v>
      </c>
      <c r="F4049" s="3">
        <v>0</v>
      </c>
      <c r="G4049" s="3">
        <v>0</v>
      </c>
      <c r="H4049" s="3">
        <v>62928.639999999999</v>
      </c>
      <c r="I4049" s="3">
        <v>11188.78</v>
      </c>
      <c r="J4049" s="3">
        <v>451.2</v>
      </c>
      <c r="K4049" s="3">
        <v>689.12</v>
      </c>
      <c r="L4049" s="3">
        <v>0</v>
      </c>
      <c r="M4049" s="3"/>
      <c r="N4049" s="3">
        <v>-7180.49</v>
      </c>
      <c r="O4049" s="3">
        <v>0.75</v>
      </c>
      <c r="P4049" s="3">
        <v>68078</v>
      </c>
      <c r="Q4049" s="1">
        <v>45108</v>
      </c>
      <c r="R4049" t="s">
        <v>2465</v>
      </c>
    </row>
    <row r="4050" spans="1:18" x14ac:dyDescent="0.25">
      <c r="A4050" t="s">
        <v>1738</v>
      </c>
      <c r="B4050" t="s">
        <v>635</v>
      </c>
      <c r="C4050" s="3">
        <v>79812</v>
      </c>
      <c r="D4050" s="3">
        <v>79812</v>
      </c>
      <c r="E4050" s="3">
        <v>0</v>
      </c>
      <c r="F4050" s="3">
        <v>0</v>
      </c>
      <c r="G4050" s="3">
        <v>0</v>
      </c>
      <c r="H4050" s="3">
        <v>62928.639999999999</v>
      </c>
      <c r="I4050" s="3">
        <v>11208.01</v>
      </c>
      <c r="J4050" s="3">
        <v>451.2</v>
      </c>
      <c r="K4050" s="3">
        <v>690.15</v>
      </c>
      <c r="L4050" s="3">
        <v>0</v>
      </c>
      <c r="M4050" s="3"/>
      <c r="N4050" s="3">
        <v>-7181.41</v>
      </c>
      <c r="O4050" s="3">
        <v>0.41</v>
      </c>
      <c r="P4050" s="3">
        <v>68097</v>
      </c>
      <c r="Q4050" s="1">
        <v>45108</v>
      </c>
      <c r="R4050" t="s">
        <v>2466</v>
      </c>
    </row>
    <row r="4051" spans="1:18" x14ac:dyDescent="0.25">
      <c r="A4051" t="s">
        <v>1739</v>
      </c>
      <c r="B4051" t="s">
        <v>637</v>
      </c>
      <c r="C4051" s="3">
        <v>85444</v>
      </c>
      <c r="D4051" s="3">
        <v>85444</v>
      </c>
      <c r="E4051" s="3">
        <v>0</v>
      </c>
      <c r="F4051" s="3">
        <v>846</v>
      </c>
      <c r="G4051" s="3">
        <v>0</v>
      </c>
      <c r="H4051" s="3">
        <v>62928.639999999999</v>
      </c>
      <c r="I4051" s="3">
        <v>11198.4</v>
      </c>
      <c r="J4051" s="3">
        <v>451.2</v>
      </c>
      <c r="K4051" s="3">
        <v>689.81</v>
      </c>
      <c r="L4051" s="3">
        <v>0</v>
      </c>
      <c r="M4051" s="3"/>
      <c r="N4051" s="3">
        <v>-7181.41</v>
      </c>
      <c r="O4051" s="3">
        <v>0.36</v>
      </c>
      <c r="P4051" s="3">
        <v>68933</v>
      </c>
      <c r="Q4051" s="1">
        <v>45108</v>
      </c>
      <c r="R4051" t="s">
        <v>637</v>
      </c>
    </row>
    <row r="4052" spans="1:18" x14ac:dyDescent="0.25">
      <c r="A4052" t="s">
        <v>1740</v>
      </c>
      <c r="B4052" t="s">
        <v>1305</v>
      </c>
      <c r="C4052" s="3">
        <v>3201916</v>
      </c>
      <c r="D4052" s="3">
        <v>0</v>
      </c>
      <c r="E4052" s="3">
        <v>1816606.02</v>
      </c>
      <c r="F4052" s="3" t="s">
        <v>72</v>
      </c>
      <c r="G4052" s="3">
        <v>0</v>
      </c>
      <c r="H4052" s="3">
        <v>62928.639999999999</v>
      </c>
      <c r="I4052" s="3">
        <v>8401.2000000000007</v>
      </c>
      <c r="J4052" s="3">
        <v>337.2</v>
      </c>
      <c r="K4052" s="3">
        <v>517.36</v>
      </c>
      <c r="L4052" s="3">
        <v>0</v>
      </c>
      <c r="M4052" s="3"/>
      <c r="N4052" s="3">
        <v>0</v>
      </c>
      <c r="O4052" s="3">
        <v>0.79</v>
      </c>
      <c r="P4052" s="3">
        <v>3519343</v>
      </c>
      <c r="Q4052" s="1">
        <v>45108</v>
      </c>
      <c r="R4052" t="s">
        <v>2467</v>
      </c>
    </row>
    <row r="4053" spans="1:18" x14ac:dyDescent="0.25">
      <c r="A4053" t="s">
        <v>1741</v>
      </c>
      <c r="B4053" t="s">
        <v>1177</v>
      </c>
      <c r="C4053" s="3">
        <v>83506</v>
      </c>
      <c r="D4053" s="3">
        <v>84432</v>
      </c>
      <c r="E4053" s="3">
        <v>0</v>
      </c>
      <c r="F4053" s="3">
        <v>11273.19</v>
      </c>
      <c r="G4053" s="3">
        <v>926</v>
      </c>
      <c r="H4053" s="3">
        <v>62928.639999999999</v>
      </c>
      <c r="I4053" s="3">
        <v>8410.81</v>
      </c>
      <c r="J4053" s="3">
        <v>339.6</v>
      </c>
      <c r="K4053" s="3">
        <v>518.04999999999995</v>
      </c>
      <c r="L4053" s="3">
        <v>0</v>
      </c>
      <c r="M4053" s="3"/>
      <c r="N4053" s="3">
        <v>6945</v>
      </c>
      <c r="O4053" s="3">
        <v>0.71</v>
      </c>
      <c r="P4053" s="3">
        <v>89490</v>
      </c>
      <c r="Q4053" s="1">
        <v>45108</v>
      </c>
      <c r="R4053" t="s">
        <v>2681</v>
      </c>
    </row>
    <row r="4054" spans="1:18" x14ac:dyDescent="0.25">
      <c r="A4054" t="s">
        <v>1742</v>
      </c>
      <c r="B4054" t="s">
        <v>33</v>
      </c>
      <c r="C4054" s="3">
        <v>196393</v>
      </c>
      <c r="D4054" s="3">
        <v>0</v>
      </c>
      <c r="E4054" s="3">
        <v>179991.79</v>
      </c>
      <c r="F4054" s="3">
        <v>40700.1</v>
      </c>
      <c r="G4054" s="3">
        <v>0</v>
      </c>
      <c r="H4054" s="3">
        <v>62928.639999999999</v>
      </c>
      <c r="I4054" s="3">
        <v>8679.9599999999991</v>
      </c>
      <c r="J4054" s="3">
        <v>350.4</v>
      </c>
      <c r="K4054" s="3">
        <v>534.6</v>
      </c>
      <c r="L4054" s="3">
        <v>0</v>
      </c>
      <c r="M4054" s="3"/>
      <c r="N4054" s="3">
        <v>0</v>
      </c>
      <c r="O4054" s="3">
        <v>0.51</v>
      </c>
      <c r="P4054" s="3">
        <v>293186</v>
      </c>
      <c r="Q4054" s="1">
        <v>45108</v>
      </c>
      <c r="R4054" t="s">
        <v>33</v>
      </c>
    </row>
    <row r="4055" spans="1:18" x14ac:dyDescent="0.25">
      <c r="A4055" t="s">
        <v>1743</v>
      </c>
      <c r="B4055" t="s">
        <v>644</v>
      </c>
      <c r="C4055" s="3">
        <v>76772</v>
      </c>
      <c r="D4055" s="3">
        <v>76772</v>
      </c>
      <c r="E4055" s="3">
        <v>0</v>
      </c>
      <c r="F4055" s="3">
        <v>0</v>
      </c>
      <c r="G4055" s="3">
        <v>0</v>
      </c>
      <c r="H4055" s="3">
        <v>62928.639999999999</v>
      </c>
      <c r="I4055" s="3">
        <v>8593.4500000000007</v>
      </c>
      <c r="J4055" s="3">
        <v>345.6</v>
      </c>
      <c r="K4055" s="3">
        <v>529.42999999999995</v>
      </c>
      <c r="L4055" s="3">
        <v>0</v>
      </c>
      <c r="M4055" s="3"/>
      <c r="N4055" s="3">
        <v>-6927.43</v>
      </c>
      <c r="O4055" s="3">
        <v>0.31</v>
      </c>
      <c r="P4055" s="3">
        <v>65470</v>
      </c>
      <c r="Q4055" s="1">
        <v>45108</v>
      </c>
      <c r="R4055" t="s">
        <v>2468</v>
      </c>
    </row>
    <row r="4056" spans="1:18" x14ac:dyDescent="0.25">
      <c r="A4056" t="s">
        <v>645</v>
      </c>
      <c r="B4056" t="s">
        <v>1306</v>
      </c>
      <c r="C4056" s="3">
        <v>3192519</v>
      </c>
      <c r="D4056" s="3">
        <v>0</v>
      </c>
      <c r="E4056" s="3">
        <v>1812731.94</v>
      </c>
      <c r="F4056" s="3" t="s">
        <v>72</v>
      </c>
      <c r="G4056" s="3">
        <v>0</v>
      </c>
      <c r="H4056" s="3">
        <v>62928.639999999999</v>
      </c>
      <c r="I4056" s="3">
        <v>8679.9599999999991</v>
      </c>
      <c r="J4056" s="3">
        <v>350.4</v>
      </c>
      <c r="K4056" s="3">
        <v>534.6</v>
      </c>
      <c r="L4056" s="3">
        <v>0</v>
      </c>
      <c r="M4056" s="3"/>
      <c r="N4056" s="3">
        <v>0</v>
      </c>
      <c r="O4056" s="3">
        <v>0.59</v>
      </c>
      <c r="P4056" s="3">
        <v>3509732</v>
      </c>
      <c r="Q4056" s="1">
        <v>45108</v>
      </c>
      <c r="R4056" t="s">
        <v>2469</v>
      </c>
    </row>
    <row r="4057" spans="1:18" x14ac:dyDescent="0.25">
      <c r="A4057" t="s">
        <v>647</v>
      </c>
      <c r="B4057" t="s">
        <v>648</v>
      </c>
      <c r="C4057" s="3">
        <v>76874</v>
      </c>
      <c r="D4057" s="3">
        <v>41427</v>
      </c>
      <c r="E4057" s="3">
        <v>35447</v>
      </c>
      <c r="F4057" s="3">
        <v>4785.3500000000004</v>
      </c>
      <c r="G4057" s="3">
        <v>0</v>
      </c>
      <c r="H4057" s="3">
        <v>62928.639999999999</v>
      </c>
      <c r="I4057" s="3">
        <v>8679.9599999999991</v>
      </c>
      <c r="J4057" s="3">
        <v>350.4</v>
      </c>
      <c r="K4057" s="3">
        <v>534.6</v>
      </c>
      <c r="L4057" s="3">
        <v>0</v>
      </c>
      <c r="M4057" s="3"/>
      <c r="N4057" s="3">
        <v>0</v>
      </c>
      <c r="O4057" s="3">
        <v>0.05</v>
      </c>
      <c r="P4057" s="3">
        <v>112726</v>
      </c>
      <c r="Q4057" s="1">
        <v>45108</v>
      </c>
      <c r="R4057" t="s">
        <v>2470</v>
      </c>
    </row>
    <row r="4058" spans="1:18" x14ac:dyDescent="0.25">
      <c r="A4058" t="s">
        <v>1746</v>
      </c>
      <c r="B4058" t="s">
        <v>650</v>
      </c>
      <c r="C4058" s="3">
        <v>100954</v>
      </c>
      <c r="D4058" s="3">
        <v>100920</v>
      </c>
      <c r="E4058" s="3">
        <v>34</v>
      </c>
      <c r="F4058" s="3">
        <v>4.59</v>
      </c>
      <c r="G4058" s="3">
        <v>0</v>
      </c>
      <c r="H4058" s="3">
        <v>62928.639999999999</v>
      </c>
      <c r="I4058" s="3">
        <v>8679.9599999999991</v>
      </c>
      <c r="J4058" s="3">
        <v>0</v>
      </c>
      <c r="K4058" s="3">
        <v>534.6</v>
      </c>
      <c r="L4058" s="3">
        <v>0</v>
      </c>
      <c r="M4058" s="3"/>
      <c r="N4058" s="3">
        <v>33864.04</v>
      </c>
      <c r="O4058" s="3">
        <v>0.17</v>
      </c>
      <c r="P4058" s="3">
        <v>106046</v>
      </c>
      <c r="Q4058" s="1">
        <v>45108</v>
      </c>
      <c r="R4058" t="s">
        <v>2471</v>
      </c>
    </row>
    <row r="4059" spans="1:18" x14ac:dyDescent="0.25">
      <c r="A4059" t="s">
        <v>651</v>
      </c>
      <c r="B4059" t="s">
        <v>652</v>
      </c>
      <c r="C4059" s="3">
        <v>87530</v>
      </c>
      <c r="D4059" s="3">
        <v>87530</v>
      </c>
      <c r="E4059" s="3">
        <v>0</v>
      </c>
      <c r="F4059" s="3">
        <v>0</v>
      </c>
      <c r="G4059" s="3">
        <v>0</v>
      </c>
      <c r="H4059" s="3">
        <v>62928.639999999999</v>
      </c>
      <c r="I4059" s="3">
        <v>8679.9599999999991</v>
      </c>
      <c r="J4059" s="3">
        <v>0</v>
      </c>
      <c r="K4059" s="3">
        <v>534.6</v>
      </c>
      <c r="L4059" s="3">
        <v>11006.69</v>
      </c>
      <c r="M4059" s="3"/>
      <c r="N4059" s="3">
        <v>-6935.65</v>
      </c>
      <c r="O4059" s="3">
        <v>0.76</v>
      </c>
      <c r="P4059" s="3">
        <v>76215</v>
      </c>
      <c r="Q4059" s="1">
        <v>45108</v>
      </c>
      <c r="R4059" t="s">
        <v>2472</v>
      </c>
    </row>
    <row r="4060" spans="1:18" x14ac:dyDescent="0.25">
      <c r="A4060" t="s">
        <v>1748</v>
      </c>
      <c r="B4060" t="s">
        <v>1993</v>
      </c>
      <c r="C4060" s="3">
        <v>76874</v>
      </c>
      <c r="D4060" s="3">
        <v>76874</v>
      </c>
      <c r="E4060" s="3">
        <v>0</v>
      </c>
      <c r="F4060" s="3">
        <v>0</v>
      </c>
      <c r="G4060" s="3">
        <v>0</v>
      </c>
      <c r="H4060" s="3">
        <v>62928.639999999999</v>
      </c>
      <c r="I4060" s="3">
        <v>8679.9599999999991</v>
      </c>
      <c r="J4060" s="3">
        <v>350.4</v>
      </c>
      <c r="K4060" s="3">
        <v>534.6</v>
      </c>
      <c r="L4060" s="3">
        <v>0</v>
      </c>
      <c r="M4060" s="3"/>
      <c r="N4060" s="3">
        <v>-6935.65</v>
      </c>
      <c r="O4060" s="3">
        <v>0.05</v>
      </c>
      <c r="P4060" s="3">
        <v>65558</v>
      </c>
      <c r="Q4060" s="1">
        <v>45108</v>
      </c>
      <c r="R4060" t="s">
        <v>29</v>
      </c>
    </row>
    <row r="4061" spans="1:18" x14ac:dyDescent="0.25">
      <c r="A4061" t="s">
        <v>1749</v>
      </c>
      <c r="B4061" t="s">
        <v>1993</v>
      </c>
      <c r="C4061" s="3">
        <v>76951</v>
      </c>
      <c r="D4061" s="3">
        <v>76951</v>
      </c>
      <c r="E4061" s="3">
        <v>0</v>
      </c>
      <c r="F4061" s="3">
        <v>0</v>
      </c>
      <c r="G4061" s="3">
        <v>0</v>
      </c>
      <c r="H4061" s="3">
        <v>62928.639999999999</v>
      </c>
      <c r="I4061" s="3">
        <v>8747.25</v>
      </c>
      <c r="J4061" s="3">
        <v>351.6</v>
      </c>
      <c r="K4061" s="3">
        <v>538.74</v>
      </c>
      <c r="L4061" s="3">
        <v>0</v>
      </c>
      <c r="M4061" s="3"/>
      <c r="N4061" s="3">
        <v>-6942.05</v>
      </c>
      <c r="O4061" s="3">
        <v>0.82</v>
      </c>
      <c r="P4061" s="3">
        <v>65625</v>
      </c>
      <c r="Q4061" s="1">
        <v>45108</v>
      </c>
      <c r="R4061" t="s">
        <v>29</v>
      </c>
    </row>
    <row r="4062" spans="1:18" x14ac:dyDescent="0.25">
      <c r="A4062" t="s">
        <v>1750</v>
      </c>
      <c r="B4062" t="s">
        <v>500</v>
      </c>
      <c r="C4062" s="3">
        <v>145644</v>
      </c>
      <c r="D4062" s="3">
        <v>0</v>
      </c>
      <c r="E4062" s="3">
        <v>138363.99</v>
      </c>
      <c r="F4062" s="3">
        <v>25959.15</v>
      </c>
      <c r="G4062" s="3">
        <v>0</v>
      </c>
      <c r="H4062" s="3">
        <v>62928.639999999999</v>
      </c>
      <c r="I4062" s="3">
        <v>11111.88</v>
      </c>
      <c r="J4062" s="3">
        <v>448.8</v>
      </c>
      <c r="K4062" s="3">
        <v>684.63</v>
      </c>
      <c r="L4062" s="3">
        <v>0</v>
      </c>
      <c r="M4062" s="3"/>
      <c r="N4062" s="3">
        <v>0</v>
      </c>
      <c r="O4062" s="3">
        <v>0.91</v>
      </c>
      <c r="P4062" s="3">
        <v>239498</v>
      </c>
      <c r="Q4062" s="1">
        <v>45108</v>
      </c>
      <c r="R4062" t="s">
        <v>500</v>
      </c>
    </row>
    <row r="4063" spans="1:18" x14ac:dyDescent="0.25">
      <c r="A4063" t="s">
        <v>1751</v>
      </c>
      <c r="B4063" t="s">
        <v>657</v>
      </c>
      <c r="C4063" s="3">
        <v>1540759</v>
      </c>
      <c r="D4063" s="3">
        <v>0</v>
      </c>
      <c r="E4063" s="3">
        <v>936363.03</v>
      </c>
      <c r="F4063" s="3">
        <v>730804.98</v>
      </c>
      <c r="G4063" s="3">
        <v>0</v>
      </c>
      <c r="H4063" s="3">
        <v>62928.639999999999</v>
      </c>
      <c r="I4063" s="3">
        <v>13995.59</v>
      </c>
      <c r="J4063" s="3">
        <v>562.79999999999995</v>
      </c>
      <c r="K4063" s="3">
        <v>862.26</v>
      </c>
      <c r="L4063" s="3">
        <v>0</v>
      </c>
      <c r="M4063" s="3"/>
      <c r="N4063" s="3">
        <v>0</v>
      </c>
      <c r="O4063" s="3">
        <v>0.7</v>
      </c>
      <c r="P4063" s="3">
        <v>1745518</v>
      </c>
      <c r="Q4063" s="1">
        <v>45108</v>
      </c>
      <c r="R4063" t="s">
        <v>657</v>
      </c>
    </row>
    <row r="4064" spans="1:18" x14ac:dyDescent="0.25">
      <c r="A4064" t="s">
        <v>1752</v>
      </c>
      <c r="B4064" t="s">
        <v>500</v>
      </c>
      <c r="C4064" s="3">
        <v>145858</v>
      </c>
      <c r="D4064" s="3">
        <v>0</v>
      </c>
      <c r="E4064" s="3">
        <v>138565.03</v>
      </c>
      <c r="F4064" s="3">
        <v>25999.25</v>
      </c>
      <c r="G4064" s="3">
        <v>0</v>
      </c>
      <c r="H4064" s="3">
        <v>62928.639999999999</v>
      </c>
      <c r="I4064" s="3">
        <v>11198.4</v>
      </c>
      <c r="J4064" s="3">
        <v>451.2</v>
      </c>
      <c r="K4064" s="3">
        <v>689.81</v>
      </c>
      <c r="L4064" s="3">
        <v>0</v>
      </c>
      <c r="M4064" s="3"/>
      <c r="N4064" s="3">
        <v>0</v>
      </c>
      <c r="O4064" s="3">
        <v>0.67</v>
      </c>
      <c r="P4064" s="3">
        <v>239833</v>
      </c>
      <c r="Q4064" s="1">
        <v>45108</v>
      </c>
      <c r="R4064" t="s">
        <v>500</v>
      </c>
    </row>
    <row r="4065" spans="1:18" x14ac:dyDescent="0.25">
      <c r="A4065" t="s">
        <v>1753</v>
      </c>
      <c r="B4065" t="s">
        <v>660</v>
      </c>
      <c r="C4065" s="3">
        <v>76548</v>
      </c>
      <c r="D4065" s="3">
        <v>76548</v>
      </c>
      <c r="E4065" s="3">
        <v>0</v>
      </c>
      <c r="F4065" s="3">
        <v>0</v>
      </c>
      <c r="G4065" s="3">
        <v>0</v>
      </c>
      <c r="H4065" s="3">
        <v>62928.639999999999</v>
      </c>
      <c r="I4065" s="3">
        <v>8401.2000000000007</v>
      </c>
      <c r="J4065" s="3">
        <v>337.2</v>
      </c>
      <c r="K4065" s="3">
        <v>517.36</v>
      </c>
      <c r="L4065" s="3">
        <v>0</v>
      </c>
      <c r="M4065" s="3"/>
      <c r="N4065" s="3">
        <v>-6908.24</v>
      </c>
      <c r="O4065" s="3">
        <v>0.84</v>
      </c>
      <c r="P4065" s="3">
        <v>65277</v>
      </c>
      <c r="Q4065" s="1">
        <v>45108</v>
      </c>
      <c r="R4065" t="s">
        <v>2473</v>
      </c>
    </row>
    <row r="4066" spans="1:18" x14ac:dyDescent="0.25">
      <c r="A4066" t="s">
        <v>1754</v>
      </c>
      <c r="B4066" t="s">
        <v>33</v>
      </c>
      <c r="C4066" s="3">
        <v>195439</v>
      </c>
      <c r="D4066" s="3">
        <v>0</v>
      </c>
      <c r="E4066" s="3">
        <v>179122.72</v>
      </c>
      <c r="F4066" s="3">
        <v>40497.85</v>
      </c>
      <c r="G4066" s="3">
        <v>0</v>
      </c>
      <c r="H4066" s="3">
        <v>62928.639999999999</v>
      </c>
      <c r="I4066" s="3">
        <v>8401.2000000000007</v>
      </c>
      <c r="J4066" s="3">
        <v>337.2</v>
      </c>
      <c r="K4066" s="3">
        <v>517.36</v>
      </c>
      <c r="L4066" s="3">
        <v>0</v>
      </c>
      <c r="M4066" s="3"/>
      <c r="N4066" s="3">
        <v>0</v>
      </c>
      <c r="O4066" s="3">
        <v>0.03</v>
      </c>
      <c r="P4066" s="3">
        <v>291805</v>
      </c>
      <c r="Q4066" s="1">
        <v>45108</v>
      </c>
      <c r="R4066" t="s">
        <v>33</v>
      </c>
    </row>
    <row r="4067" spans="1:18" x14ac:dyDescent="0.25">
      <c r="A4067" t="s">
        <v>1755</v>
      </c>
      <c r="B4067" t="s">
        <v>663</v>
      </c>
      <c r="C4067" s="3">
        <v>91013</v>
      </c>
      <c r="D4067" s="3">
        <v>91013</v>
      </c>
      <c r="E4067" s="3">
        <v>0</v>
      </c>
      <c r="F4067" s="3">
        <v>0</v>
      </c>
      <c r="G4067" s="3">
        <v>0</v>
      </c>
      <c r="H4067" s="3">
        <v>62928.639999999999</v>
      </c>
      <c r="I4067" s="3">
        <v>8381.98</v>
      </c>
      <c r="J4067" s="3">
        <v>337.2</v>
      </c>
      <c r="K4067" s="3">
        <v>516.32000000000005</v>
      </c>
      <c r="L4067" s="3">
        <v>0</v>
      </c>
      <c r="M4067" s="3"/>
      <c r="N4067" s="3">
        <v>37.67</v>
      </c>
      <c r="O4067" s="3">
        <v>0.19</v>
      </c>
      <c r="P4067" s="3">
        <v>72202</v>
      </c>
      <c r="Q4067" s="1">
        <v>45108</v>
      </c>
      <c r="R4067" t="s">
        <v>2474</v>
      </c>
    </row>
    <row r="4068" spans="1:18" x14ac:dyDescent="0.25">
      <c r="A4068" t="s">
        <v>1756</v>
      </c>
      <c r="B4068" t="s">
        <v>1298</v>
      </c>
      <c r="C4068" s="3">
        <v>1555633</v>
      </c>
      <c r="D4068" s="3">
        <v>0</v>
      </c>
      <c r="E4068" s="3">
        <v>987005.36</v>
      </c>
      <c r="F4068" s="3" t="s">
        <v>72</v>
      </c>
      <c r="G4068" s="3">
        <v>0</v>
      </c>
      <c r="H4068" s="3">
        <v>62928.639999999999</v>
      </c>
      <c r="I4068" s="3">
        <v>8391.59</v>
      </c>
      <c r="J4068" s="3">
        <v>337.2</v>
      </c>
      <c r="K4068" s="3">
        <v>516.66999999999996</v>
      </c>
      <c r="L4068" s="3">
        <v>0</v>
      </c>
      <c r="M4068" s="3"/>
      <c r="N4068" s="3">
        <v>0</v>
      </c>
      <c r="O4068" s="3">
        <v>0.18</v>
      </c>
      <c r="P4068" s="3">
        <v>1761053</v>
      </c>
      <c r="Q4068" s="1">
        <v>45108</v>
      </c>
      <c r="R4068" t="s">
        <v>2453</v>
      </c>
    </row>
    <row r="4069" spans="1:18" x14ac:dyDescent="0.25">
      <c r="A4069" t="s">
        <v>1757</v>
      </c>
      <c r="B4069" t="s">
        <v>1239</v>
      </c>
      <c r="C4069" s="3">
        <v>1223909</v>
      </c>
      <c r="D4069" s="3">
        <v>0</v>
      </c>
      <c r="E4069" s="3">
        <v>821213.55</v>
      </c>
      <c r="F4069" s="3">
        <v>513559.28</v>
      </c>
      <c r="G4069" s="3">
        <v>0</v>
      </c>
      <c r="H4069" s="3">
        <v>62928.639999999999</v>
      </c>
      <c r="I4069" s="3">
        <v>11208.01</v>
      </c>
      <c r="J4069" s="3">
        <v>501.2</v>
      </c>
      <c r="K4069" s="3">
        <v>690.15</v>
      </c>
      <c r="L4069" s="3">
        <v>0</v>
      </c>
      <c r="M4069" s="3"/>
      <c r="N4069" s="3">
        <v>0</v>
      </c>
      <c r="O4069" s="3">
        <v>0.17</v>
      </c>
      <c r="P4069" s="3">
        <v>1410101</v>
      </c>
      <c r="Q4069" s="1">
        <v>45108</v>
      </c>
      <c r="R4069" t="s">
        <v>2278</v>
      </c>
    </row>
    <row r="4070" spans="1:18" x14ac:dyDescent="0.25">
      <c r="A4070" t="s">
        <v>1758</v>
      </c>
      <c r="B4070" t="s">
        <v>667</v>
      </c>
      <c r="C4070" s="3">
        <v>1209924</v>
      </c>
      <c r="D4070" s="3">
        <v>0</v>
      </c>
      <c r="E4070" s="3">
        <v>831604.83</v>
      </c>
      <c r="F4070" s="3" t="s">
        <v>72</v>
      </c>
      <c r="G4070" s="3">
        <v>0</v>
      </c>
      <c r="H4070" s="3">
        <v>62928.639999999999</v>
      </c>
      <c r="I4070" s="3">
        <v>11198.4</v>
      </c>
      <c r="J4070" s="3">
        <v>451.2</v>
      </c>
      <c r="K4070" s="3">
        <v>689.81</v>
      </c>
      <c r="L4070" s="3">
        <v>0</v>
      </c>
      <c r="M4070" s="3"/>
      <c r="N4070" s="3">
        <v>0</v>
      </c>
      <c r="O4070" s="3">
        <v>0.3</v>
      </c>
      <c r="P4070" s="3">
        <v>1397459</v>
      </c>
      <c r="Q4070" s="1">
        <v>45108</v>
      </c>
      <c r="R4070" t="s">
        <v>667</v>
      </c>
    </row>
    <row r="4071" spans="1:18" x14ac:dyDescent="0.25">
      <c r="A4071" t="s">
        <v>1759</v>
      </c>
      <c r="B4071" t="s">
        <v>33</v>
      </c>
      <c r="C4071" s="3">
        <v>204963</v>
      </c>
      <c r="D4071" s="3">
        <v>0</v>
      </c>
      <c r="E4071" s="3">
        <v>187800.18</v>
      </c>
      <c r="F4071" s="3">
        <v>42515.839999999997</v>
      </c>
      <c r="G4071" s="3">
        <v>0</v>
      </c>
      <c r="H4071" s="3">
        <v>62928.639999999999</v>
      </c>
      <c r="I4071" s="3">
        <v>11198.4</v>
      </c>
      <c r="J4071" s="3">
        <v>451.2</v>
      </c>
      <c r="K4071" s="3">
        <v>689.81</v>
      </c>
      <c r="L4071" s="3">
        <v>0</v>
      </c>
      <c r="M4071" s="3"/>
      <c r="N4071" s="3">
        <v>0</v>
      </c>
      <c r="O4071" s="3">
        <v>0.93</v>
      </c>
      <c r="P4071" s="3">
        <v>305585</v>
      </c>
      <c r="Q4071" s="1">
        <v>45108</v>
      </c>
      <c r="R4071" t="s">
        <v>33</v>
      </c>
    </row>
    <row r="4072" spans="1:18" x14ac:dyDescent="0.25">
      <c r="A4072" t="s">
        <v>1760</v>
      </c>
      <c r="B4072" t="s">
        <v>670</v>
      </c>
      <c r="C4072" s="3">
        <v>93413</v>
      </c>
      <c r="D4072" s="3">
        <v>93420</v>
      </c>
      <c r="E4072" s="3">
        <v>0</v>
      </c>
      <c r="F4072" s="3">
        <v>0</v>
      </c>
      <c r="G4072" s="3">
        <v>7</v>
      </c>
      <c r="H4072" s="3">
        <v>62928.639999999999</v>
      </c>
      <c r="I4072" s="3">
        <v>11198.4</v>
      </c>
      <c r="J4072" s="3">
        <v>0</v>
      </c>
      <c r="K4072" s="3">
        <v>689.81</v>
      </c>
      <c r="L4072" s="3">
        <v>14075.22</v>
      </c>
      <c r="M4072" s="3"/>
      <c r="N4072" s="3">
        <v>-6907</v>
      </c>
      <c r="O4072" s="3">
        <v>0.93</v>
      </c>
      <c r="P4072" s="3">
        <v>81979</v>
      </c>
      <c r="Q4072" s="1">
        <v>45108</v>
      </c>
      <c r="R4072" t="s">
        <v>2475</v>
      </c>
    </row>
    <row r="4073" spans="1:18" x14ac:dyDescent="0.25">
      <c r="A4073" t="s">
        <v>1761</v>
      </c>
      <c r="B4073" t="s">
        <v>2154</v>
      </c>
      <c r="C4073" s="3">
        <v>84543</v>
      </c>
      <c r="D4073" s="3">
        <v>84543</v>
      </c>
      <c r="E4073" s="3">
        <v>0</v>
      </c>
      <c r="F4073" s="3">
        <v>0</v>
      </c>
      <c r="G4073" s="3">
        <v>0</v>
      </c>
      <c r="H4073" s="3">
        <v>62928.639999999999</v>
      </c>
      <c r="I4073" s="3">
        <v>11198.4</v>
      </c>
      <c r="J4073" s="3">
        <v>451.2</v>
      </c>
      <c r="K4073" s="3">
        <v>689.81</v>
      </c>
      <c r="L4073" s="3">
        <v>0</v>
      </c>
      <c r="M4073" s="3"/>
      <c r="N4073" s="3">
        <v>-7181.41</v>
      </c>
      <c r="O4073" s="3">
        <v>0.36</v>
      </c>
      <c r="P4073" s="3">
        <v>68087</v>
      </c>
      <c r="Q4073" s="1">
        <v>45108</v>
      </c>
      <c r="R4073" t="s">
        <v>2476</v>
      </c>
    </row>
    <row r="4074" spans="1:18" x14ac:dyDescent="0.25">
      <c r="A4074" t="s">
        <v>1762</v>
      </c>
      <c r="B4074" t="s">
        <v>1063</v>
      </c>
      <c r="C4074" s="3">
        <v>90979</v>
      </c>
      <c r="D4074" s="3">
        <v>90979</v>
      </c>
      <c r="E4074" s="3">
        <v>0</v>
      </c>
      <c r="F4074" s="3">
        <v>837</v>
      </c>
      <c r="G4074" s="3">
        <v>0</v>
      </c>
      <c r="H4074" s="3">
        <v>62928.639999999999</v>
      </c>
      <c r="I4074" s="3">
        <v>11198.4</v>
      </c>
      <c r="J4074" s="3">
        <v>451.2</v>
      </c>
      <c r="K4074" s="3">
        <v>689.81</v>
      </c>
      <c r="L4074" s="3">
        <v>0</v>
      </c>
      <c r="M4074" s="3"/>
      <c r="N4074" s="3">
        <v>0</v>
      </c>
      <c r="O4074" s="3">
        <v>0.95</v>
      </c>
      <c r="P4074" s="3">
        <v>76106</v>
      </c>
      <c r="Q4074" s="1">
        <v>45108</v>
      </c>
      <c r="R4074" t="s">
        <v>83</v>
      </c>
    </row>
    <row r="4075" spans="1:18" x14ac:dyDescent="0.25">
      <c r="A4075" t="s">
        <v>1763</v>
      </c>
      <c r="B4075" t="s">
        <v>675</v>
      </c>
      <c r="C4075" s="3">
        <v>99342</v>
      </c>
      <c r="D4075" s="3">
        <v>93000</v>
      </c>
      <c r="E4075" s="3">
        <v>6342</v>
      </c>
      <c r="F4075" s="3">
        <v>856.17</v>
      </c>
      <c r="G4075" s="3">
        <v>0</v>
      </c>
      <c r="H4075" s="3">
        <v>62928.639999999999</v>
      </c>
      <c r="I4075" s="3">
        <v>11236.85</v>
      </c>
      <c r="J4075" s="3">
        <v>0</v>
      </c>
      <c r="K4075" s="3">
        <v>691.88</v>
      </c>
      <c r="L4075" s="3">
        <v>0</v>
      </c>
      <c r="M4075" s="3"/>
      <c r="N4075" s="3">
        <v>0</v>
      </c>
      <c r="O4075" s="3">
        <v>0.46</v>
      </c>
      <c r="P4075" s="3">
        <v>82056</v>
      </c>
      <c r="Q4075" s="1">
        <v>45108</v>
      </c>
      <c r="R4075" t="s">
        <v>2477</v>
      </c>
    </row>
    <row r="4076" spans="1:18" x14ac:dyDescent="0.25">
      <c r="A4076" t="s">
        <v>2155</v>
      </c>
      <c r="B4076" t="s">
        <v>1308</v>
      </c>
      <c r="C4076" s="3">
        <v>2830100</v>
      </c>
      <c r="D4076" s="3">
        <v>0</v>
      </c>
      <c r="E4076" s="3">
        <v>1621606.75</v>
      </c>
      <c r="F4076" s="3" t="s">
        <v>72</v>
      </c>
      <c r="G4076" s="3">
        <v>0</v>
      </c>
      <c r="H4076" s="3">
        <v>62928.639999999999</v>
      </c>
      <c r="I4076" s="3">
        <v>6517.18</v>
      </c>
      <c r="J4076" s="3">
        <v>264</v>
      </c>
      <c r="K4076" s="3">
        <v>401.47</v>
      </c>
      <c r="L4076" s="3">
        <v>0</v>
      </c>
      <c r="M4076" s="3"/>
      <c r="N4076" s="3">
        <v>0</v>
      </c>
      <c r="O4076" s="3">
        <v>0.8</v>
      </c>
      <c r="P4076" s="3">
        <v>3119129</v>
      </c>
      <c r="Q4076" s="1">
        <v>45108</v>
      </c>
      <c r="R4076" t="s">
        <v>2478</v>
      </c>
    </row>
    <row r="4077" spans="1:18" x14ac:dyDescent="0.25">
      <c r="A4077" t="s">
        <v>678</v>
      </c>
      <c r="B4077" t="s">
        <v>2157</v>
      </c>
      <c r="C4077" s="3">
        <v>73968</v>
      </c>
      <c r="D4077" s="3">
        <v>73968</v>
      </c>
      <c r="E4077" s="3">
        <v>0</v>
      </c>
      <c r="F4077" s="3">
        <v>0</v>
      </c>
      <c r="G4077" s="3">
        <v>0</v>
      </c>
      <c r="H4077" s="3">
        <v>62928.639999999999</v>
      </c>
      <c r="I4077" s="3">
        <v>6180.75</v>
      </c>
      <c r="J4077" s="3">
        <v>249.6</v>
      </c>
      <c r="K4077" s="3">
        <v>380.77</v>
      </c>
      <c r="L4077" s="3">
        <v>0</v>
      </c>
      <c r="M4077" s="3"/>
      <c r="N4077" s="3">
        <v>-6692.64</v>
      </c>
      <c r="O4077" s="3">
        <v>0.88</v>
      </c>
      <c r="P4077" s="3">
        <v>63048</v>
      </c>
      <c r="Q4077" s="1">
        <v>45108</v>
      </c>
      <c r="R4077" t="s">
        <v>2479</v>
      </c>
    </row>
    <row r="4078" spans="1:18" x14ac:dyDescent="0.25">
      <c r="A4078" t="s">
        <v>1179</v>
      </c>
      <c r="B4078" t="s">
        <v>681</v>
      </c>
      <c r="C4078" s="3">
        <v>132852</v>
      </c>
      <c r="D4078" s="3">
        <v>0</v>
      </c>
      <c r="E4078" s="3">
        <v>126345.67</v>
      </c>
      <c r="F4078" s="3">
        <v>23563</v>
      </c>
      <c r="G4078" s="3">
        <v>0</v>
      </c>
      <c r="H4078" s="3">
        <v>62928.639999999999</v>
      </c>
      <c r="I4078" s="3">
        <v>5988.5</v>
      </c>
      <c r="J4078" s="3">
        <v>241.2</v>
      </c>
      <c r="K4078" s="3">
        <v>369.05</v>
      </c>
      <c r="L4078" s="3">
        <v>0</v>
      </c>
      <c r="M4078" s="3"/>
      <c r="N4078" s="3">
        <v>0</v>
      </c>
      <c r="O4078" s="3">
        <v>0.94</v>
      </c>
      <c r="P4078" s="3">
        <v>219437</v>
      </c>
      <c r="Q4078" s="1">
        <v>45108</v>
      </c>
      <c r="R4078" t="s">
        <v>681</v>
      </c>
    </row>
    <row r="4079" spans="1:18" x14ac:dyDescent="0.25">
      <c r="A4079" t="s">
        <v>2159</v>
      </c>
      <c r="B4079" t="s">
        <v>1309</v>
      </c>
      <c r="C4079" s="3">
        <v>2962684</v>
      </c>
      <c r="D4079" s="3">
        <v>0</v>
      </c>
      <c r="E4079" s="3">
        <v>1687602.26</v>
      </c>
      <c r="F4079" s="3" t="s">
        <v>72</v>
      </c>
      <c r="G4079" s="3">
        <v>0</v>
      </c>
      <c r="H4079" s="3">
        <v>62928.639999999999</v>
      </c>
      <c r="I4079" s="3">
        <v>6084.62</v>
      </c>
      <c r="J4079" s="3">
        <v>244.8</v>
      </c>
      <c r="K4079" s="3">
        <v>374.57</v>
      </c>
      <c r="L4079" s="3">
        <v>0</v>
      </c>
      <c r="M4079" s="3"/>
      <c r="N4079" s="3">
        <v>0</v>
      </c>
      <c r="O4079" s="3">
        <v>0.06</v>
      </c>
      <c r="P4079" s="3">
        <v>3260143</v>
      </c>
      <c r="Q4079" s="1">
        <v>45108</v>
      </c>
      <c r="R4079" t="s">
        <v>2480</v>
      </c>
    </row>
    <row r="4080" spans="1:18" x14ac:dyDescent="0.25">
      <c r="A4080" t="s">
        <v>2160</v>
      </c>
      <c r="B4080" t="s">
        <v>685</v>
      </c>
      <c r="C4080" s="3">
        <v>478362</v>
      </c>
      <c r="D4080" s="3">
        <v>478362</v>
      </c>
      <c r="E4080" s="3">
        <v>0</v>
      </c>
      <c r="F4080" s="3">
        <v>0</v>
      </c>
      <c r="G4080" s="3">
        <v>0</v>
      </c>
      <c r="H4080" s="3">
        <v>62928.639999999999</v>
      </c>
      <c r="I4080" s="3">
        <v>5950.05</v>
      </c>
      <c r="J4080" s="3">
        <v>240</v>
      </c>
      <c r="K4080" s="3">
        <v>366.29</v>
      </c>
      <c r="L4080" s="3">
        <v>0</v>
      </c>
      <c r="M4080" s="3"/>
      <c r="N4080" s="3">
        <v>0</v>
      </c>
      <c r="O4080" s="3">
        <v>0.02</v>
      </c>
      <c r="P4080" s="3">
        <v>69485</v>
      </c>
      <c r="Q4080" s="1">
        <v>45108</v>
      </c>
      <c r="R4080" t="s">
        <v>685</v>
      </c>
    </row>
    <row r="4081" spans="1:18" x14ac:dyDescent="0.25">
      <c r="A4081" t="s">
        <v>1182</v>
      </c>
      <c r="B4081" t="s">
        <v>1183</v>
      </c>
      <c r="C4081" s="3">
        <v>78422</v>
      </c>
      <c r="D4081" s="3">
        <v>78422</v>
      </c>
      <c r="E4081" s="3">
        <v>0</v>
      </c>
      <c r="F4081" s="3">
        <v>0</v>
      </c>
      <c r="G4081" s="3">
        <v>0</v>
      </c>
      <c r="H4081" s="3">
        <v>62928.639999999999</v>
      </c>
      <c r="I4081" s="3">
        <v>6209.58</v>
      </c>
      <c r="J4081" s="3">
        <v>250.8</v>
      </c>
      <c r="K4081" s="3">
        <v>382.5</v>
      </c>
      <c r="L4081" s="3">
        <v>0</v>
      </c>
      <c r="M4081" s="3"/>
      <c r="N4081" s="3">
        <v>-6695.38</v>
      </c>
      <c r="O4081" s="3">
        <v>0.86</v>
      </c>
      <c r="P4081" s="3">
        <v>63077</v>
      </c>
      <c r="Q4081" s="1">
        <v>45108</v>
      </c>
      <c r="R4081" t="s">
        <v>2481</v>
      </c>
    </row>
    <row r="4082" spans="1:18" x14ac:dyDescent="0.25">
      <c r="A4082" t="s">
        <v>2162</v>
      </c>
      <c r="B4082" t="s">
        <v>33</v>
      </c>
      <c r="C4082" s="3">
        <v>190769</v>
      </c>
      <c r="D4082" s="3">
        <v>0</v>
      </c>
      <c r="E4082" s="3">
        <v>174867.83</v>
      </c>
      <c r="F4082" s="3">
        <v>39508.33</v>
      </c>
      <c r="G4082" s="3">
        <v>0</v>
      </c>
      <c r="H4082" s="3">
        <v>62928.639999999999</v>
      </c>
      <c r="I4082" s="3">
        <v>7026.63</v>
      </c>
      <c r="J4082" s="3">
        <v>284.39999999999998</v>
      </c>
      <c r="K4082" s="3">
        <v>432.85</v>
      </c>
      <c r="L4082" s="3">
        <v>0</v>
      </c>
      <c r="M4082" s="3"/>
      <c r="N4082" s="3">
        <v>0</v>
      </c>
      <c r="O4082" s="3">
        <v>0.32</v>
      </c>
      <c r="P4082" s="3">
        <v>285049</v>
      </c>
      <c r="Q4082" s="1">
        <v>45108</v>
      </c>
      <c r="R4082" t="s">
        <v>33</v>
      </c>
    </row>
    <row r="4083" spans="1:18" x14ac:dyDescent="0.25">
      <c r="A4083" t="s">
        <v>2163</v>
      </c>
      <c r="B4083" t="s">
        <v>690</v>
      </c>
      <c r="C4083" s="3">
        <v>1080479</v>
      </c>
      <c r="D4083" s="3">
        <v>0</v>
      </c>
      <c r="E4083" s="3">
        <v>715222.82</v>
      </c>
      <c r="F4083" s="3">
        <v>461811.26</v>
      </c>
      <c r="G4083" s="3">
        <v>0</v>
      </c>
      <c r="H4083" s="3">
        <v>62928.639999999999</v>
      </c>
      <c r="I4083" s="3">
        <v>6228.81</v>
      </c>
      <c r="J4083" s="3">
        <v>250.8</v>
      </c>
      <c r="K4083" s="3">
        <v>383.53</v>
      </c>
      <c r="L4083" s="3">
        <v>0</v>
      </c>
      <c r="M4083" s="3"/>
      <c r="N4083" s="3">
        <v>0</v>
      </c>
      <c r="O4083" s="3">
        <v>0.14000000000000001</v>
      </c>
      <c r="P4083" s="3">
        <v>1246826</v>
      </c>
      <c r="Q4083" s="1">
        <v>45108</v>
      </c>
      <c r="R4083" t="s">
        <v>690</v>
      </c>
    </row>
    <row r="4084" spans="1:18" x14ac:dyDescent="0.25">
      <c r="A4084" t="s">
        <v>2164</v>
      </c>
      <c r="B4084" t="s">
        <v>2165</v>
      </c>
      <c r="C4084" s="3">
        <v>73855</v>
      </c>
      <c r="D4084" s="3">
        <v>73855</v>
      </c>
      <c r="E4084" s="3">
        <v>0</v>
      </c>
      <c r="F4084" s="3">
        <v>0</v>
      </c>
      <c r="G4084" s="3">
        <v>0</v>
      </c>
      <c r="H4084" s="3">
        <v>62928.639999999999</v>
      </c>
      <c r="I4084" s="3">
        <v>6084.62</v>
      </c>
      <c r="J4084" s="3">
        <v>244.8</v>
      </c>
      <c r="K4084" s="3">
        <v>374.57</v>
      </c>
      <c r="L4084" s="3">
        <v>0</v>
      </c>
      <c r="M4084" s="3"/>
      <c r="N4084" s="3">
        <v>-6682.59</v>
      </c>
      <c r="O4084" s="3">
        <v>0.96</v>
      </c>
      <c r="P4084" s="3">
        <v>62951</v>
      </c>
      <c r="Q4084" s="1">
        <v>45108</v>
      </c>
      <c r="R4084" t="s">
        <v>2482</v>
      </c>
    </row>
    <row r="4085" spans="1:18" x14ac:dyDescent="0.25">
      <c r="A4085" t="s">
        <v>1767</v>
      </c>
      <c r="B4085" t="s">
        <v>694</v>
      </c>
      <c r="C4085" s="3">
        <v>82016</v>
      </c>
      <c r="D4085" s="3">
        <v>82016</v>
      </c>
      <c r="E4085" s="3">
        <v>0</v>
      </c>
      <c r="F4085" s="3">
        <v>0</v>
      </c>
      <c r="G4085" s="3">
        <v>0</v>
      </c>
      <c r="H4085" s="3">
        <v>62928.639999999999</v>
      </c>
      <c r="I4085" s="3">
        <v>6853.61</v>
      </c>
      <c r="J4085" s="3">
        <v>0</v>
      </c>
      <c r="K4085" s="3">
        <v>422.16</v>
      </c>
      <c r="L4085" s="3">
        <v>0</v>
      </c>
      <c r="M4085" s="3"/>
      <c r="N4085" s="3">
        <v>-6758.42</v>
      </c>
      <c r="O4085" s="3">
        <v>0.01</v>
      </c>
      <c r="P4085" s="3">
        <v>63446</v>
      </c>
      <c r="Q4085" s="1">
        <v>45108</v>
      </c>
      <c r="R4085" t="s">
        <v>2483</v>
      </c>
    </row>
    <row r="4086" spans="1:18" x14ac:dyDescent="0.25">
      <c r="A4086" t="s">
        <v>695</v>
      </c>
      <c r="B4086" t="s">
        <v>696</v>
      </c>
      <c r="C4086" s="3">
        <v>70475</v>
      </c>
      <c r="D4086" s="3">
        <v>75000</v>
      </c>
      <c r="E4086" s="3">
        <v>0</v>
      </c>
      <c r="F4086" s="3">
        <v>0</v>
      </c>
      <c r="G4086" s="3">
        <v>4525</v>
      </c>
      <c r="H4086" s="3">
        <v>62928.639999999999</v>
      </c>
      <c r="I4086" s="3">
        <v>6286.48</v>
      </c>
      <c r="J4086" s="3">
        <v>0</v>
      </c>
      <c r="K4086" s="3">
        <v>385.95</v>
      </c>
      <c r="L4086" s="3">
        <v>0</v>
      </c>
      <c r="M4086" s="3"/>
      <c r="N4086" s="3">
        <v>-6700.86</v>
      </c>
      <c r="O4086" s="3">
        <v>0.79</v>
      </c>
      <c r="P4086" s="3">
        <v>58376</v>
      </c>
      <c r="Q4086" s="1">
        <v>45108</v>
      </c>
      <c r="R4086" t="s">
        <v>2484</v>
      </c>
    </row>
    <row r="4087" spans="1:18" x14ac:dyDescent="0.25">
      <c r="A4087" t="s">
        <v>697</v>
      </c>
      <c r="B4087" t="s">
        <v>1185</v>
      </c>
      <c r="C4087" s="3">
        <v>78103</v>
      </c>
      <c r="D4087" s="3">
        <v>0</v>
      </c>
      <c r="E4087" s="3">
        <v>78103</v>
      </c>
      <c r="F4087" s="3">
        <v>10543.91</v>
      </c>
      <c r="G4087" s="3">
        <v>0</v>
      </c>
      <c r="H4087" s="3">
        <v>62928.639999999999</v>
      </c>
      <c r="I4087" s="3">
        <v>5950.05</v>
      </c>
      <c r="J4087" s="3">
        <v>240</v>
      </c>
      <c r="K4087" s="3">
        <v>366.29</v>
      </c>
      <c r="L4087" s="3">
        <v>0</v>
      </c>
      <c r="M4087" s="3"/>
      <c r="N4087" s="3">
        <v>0</v>
      </c>
      <c r="O4087" s="3">
        <v>0.11</v>
      </c>
      <c r="P4087" s="3">
        <v>158132</v>
      </c>
      <c r="Q4087" s="1">
        <v>45108</v>
      </c>
      <c r="R4087" t="s">
        <v>2485</v>
      </c>
    </row>
    <row r="4088" spans="1:18" x14ac:dyDescent="0.25">
      <c r="A4088" t="s">
        <v>699</v>
      </c>
      <c r="B4088" t="s">
        <v>1310</v>
      </c>
      <c r="C4088" s="3">
        <v>84186</v>
      </c>
      <c r="D4088" s="3">
        <v>0</v>
      </c>
      <c r="E4088" s="3">
        <v>78470.3</v>
      </c>
      <c r="F4088" s="3">
        <v>16309.19</v>
      </c>
      <c r="G4088" s="3">
        <v>0</v>
      </c>
      <c r="H4088" s="3">
        <v>62928.639999999999</v>
      </c>
      <c r="I4088" s="3">
        <v>6248.03</v>
      </c>
      <c r="J4088" s="3">
        <v>253.2</v>
      </c>
      <c r="K4088" s="3">
        <v>384.91</v>
      </c>
      <c r="L4088" s="3">
        <v>0</v>
      </c>
      <c r="M4088" s="3"/>
      <c r="N4088" s="3">
        <v>0</v>
      </c>
      <c r="O4088" s="3">
        <v>0.73</v>
      </c>
      <c r="P4088" s="3">
        <v>164595</v>
      </c>
      <c r="Q4088" s="1">
        <v>45108</v>
      </c>
      <c r="R4088" t="s">
        <v>700</v>
      </c>
    </row>
    <row r="4089" spans="1:18" x14ac:dyDescent="0.25">
      <c r="A4089" t="s">
        <v>701</v>
      </c>
      <c r="B4089" t="s">
        <v>702</v>
      </c>
      <c r="C4089" s="3">
        <v>75667</v>
      </c>
      <c r="D4089" s="3">
        <v>75667</v>
      </c>
      <c r="E4089" s="3">
        <v>0</v>
      </c>
      <c r="F4089" s="3">
        <v>0</v>
      </c>
      <c r="G4089" s="3">
        <v>0</v>
      </c>
      <c r="H4089" s="3">
        <v>62928.639999999999</v>
      </c>
      <c r="I4089" s="3">
        <v>7641.82</v>
      </c>
      <c r="J4089" s="3">
        <v>308.39999999999998</v>
      </c>
      <c r="K4089" s="3">
        <v>470.45</v>
      </c>
      <c r="L4089" s="3">
        <v>0</v>
      </c>
      <c r="M4089" s="3"/>
      <c r="N4089" s="3">
        <v>-6834.24</v>
      </c>
      <c r="O4089" s="3">
        <v>0.93</v>
      </c>
      <c r="P4089" s="3">
        <v>64516</v>
      </c>
      <c r="Q4089" s="1">
        <v>45108</v>
      </c>
      <c r="R4089" t="s">
        <v>2486</v>
      </c>
    </row>
    <row r="4090" spans="1:18" x14ac:dyDescent="0.25">
      <c r="A4090" t="s">
        <v>703</v>
      </c>
      <c r="B4090" t="s">
        <v>704</v>
      </c>
      <c r="C4090" s="3">
        <v>76617</v>
      </c>
      <c r="D4090" s="3">
        <v>76617</v>
      </c>
      <c r="E4090" s="3">
        <v>0</v>
      </c>
      <c r="F4090" s="3">
        <v>0</v>
      </c>
      <c r="G4090" s="3">
        <v>0</v>
      </c>
      <c r="H4090" s="3">
        <v>62928.639999999999</v>
      </c>
      <c r="I4090" s="3">
        <v>8458.8700000000008</v>
      </c>
      <c r="J4090" s="3">
        <v>342</v>
      </c>
      <c r="K4090" s="3">
        <v>520.79999999999995</v>
      </c>
      <c r="L4090" s="3">
        <v>0</v>
      </c>
      <c r="M4090" s="3"/>
      <c r="N4090" s="3">
        <v>-6913.73</v>
      </c>
      <c r="O4090" s="3">
        <v>0.42</v>
      </c>
      <c r="P4090" s="3">
        <v>65337</v>
      </c>
      <c r="Q4090" s="1">
        <v>45108</v>
      </c>
      <c r="R4090" t="s">
        <v>2487</v>
      </c>
    </row>
    <row r="4091" spans="1:18" x14ac:dyDescent="0.25">
      <c r="A4091" t="s">
        <v>1774</v>
      </c>
      <c r="B4091" t="s">
        <v>1311</v>
      </c>
      <c r="C4091" s="3">
        <v>1712459</v>
      </c>
      <c r="D4091" s="3">
        <v>0</v>
      </c>
      <c r="E4091" s="3">
        <v>1067505.1599999999</v>
      </c>
      <c r="F4091" s="3" t="s">
        <v>72</v>
      </c>
      <c r="G4091" s="3">
        <v>0</v>
      </c>
      <c r="H4091" s="3">
        <v>62928.639999999999</v>
      </c>
      <c r="I4091" s="3">
        <v>9708.48</v>
      </c>
      <c r="J4091" s="3">
        <v>391.2</v>
      </c>
      <c r="K4091" s="3">
        <v>598.05999999999995</v>
      </c>
      <c r="L4091" s="3">
        <v>0</v>
      </c>
      <c r="M4091" s="3"/>
      <c r="N4091" s="3">
        <v>0</v>
      </c>
      <c r="O4091" s="3">
        <v>0.42</v>
      </c>
      <c r="P4091" s="3">
        <v>1930199</v>
      </c>
      <c r="Q4091" s="1">
        <v>45108</v>
      </c>
      <c r="R4091" t="s">
        <v>2488</v>
      </c>
    </row>
    <row r="4092" spans="1:18" x14ac:dyDescent="0.25">
      <c r="A4092" t="s">
        <v>1775</v>
      </c>
      <c r="B4092" t="s">
        <v>2166</v>
      </c>
      <c r="C4092" s="3">
        <v>80002</v>
      </c>
      <c r="D4092" s="3">
        <v>80002</v>
      </c>
      <c r="E4092" s="3">
        <v>0</v>
      </c>
      <c r="F4092" s="3">
        <v>0</v>
      </c>
      <c r="G4092" s="3">
        <v>0</v>
      </c>
      <c r="H4092" s="3">
        <v>62928.639999999999</v>
      </c>
      <c r="I4092" s="3">
        <v>11371.42</v>
      </c>
      <c r="J4092" s="3">
        <v>457.2</v>
      </c>
      <c r="K4092" s="3">
        <v>700.5</v>
      </c>
      <c r="L4092" s="3">
        <v>0</v>
      </c>
      <c r="M4092" s="3"/>
      <c r="N4092" s="3">
        <v>-7197.85</v>
      </c>
      <c r="O4092" s="3">
        <v>0.09</v>
      </c>
      <c r="P4092" s="3">
        <v>68260</v>
      </c>
      <c r="Q4092" s="1">
        <v>45108</v>
      </c>
      <c r="R4092" t="s">
        <v>2489</v>
      </c>
    </row>
    <row r="4093" spans="1:18" x14ac:dyDescent="0.25">
      <c r="A4093" t="s">
        <v>709</v>
      </c>
      <c r="B4093" t="s">
        <v>710</v>
      </c>
      <c r="C4093" s="3">
        <v>188921</v>
      </c>
      <c r="D4093" s="3">
        <v>190643</v>
      </c>
      <c r="E4093" s="3">
        <v>0</v>
      </c>
      <c r="F4093" s="3">
        <v>23234.17</v>
      </c>
      <c r="G4093" s="3">
        <v>1722</v>
      </c>
      <c r="H4093" s="3">
        <v>62928.639999999999</v>
      </c>
      <c r="I4093" s="3">
        <v>6555.63</v>
      </c>
      <c r="J4093" s="3">
        <v>265.2</v>
      </c>
      <c r="K4093" s="3">
        <v>403.88</v>
      </c>
      <c r="L4093" s="3">
        <v>0</v>
      </c>
      <c r="M4093" s="3"/>
      <c r="N4093" s="3">
        <v>0</v>
      </c>
      <c r="O4093" s="3">
        <v>0.48</v>
      </c>
      <c r="P4093" s="3">
        <v>91666</v>
      </c>
      <c r="Q4093" s="1">
        <v>45108</v>
      </c>
      <c r="R4093" t="s">
        <v>710</v>
      </c>
    </row>
    <row r="4094" spans="1:18" x14ac:dyDescent="0.25">
      <c r="A4094" t="s">
        <v>711</v>
      </c>
      <c r="B4094" t="s">
        <v>1312</v>
      </c>
      <c r="C4094" s="3">
        <v>2925450</v>
      </c>
      <c r="D4094" s="3">
        <v>0</v>
      </c>
      <c r="E4094" s="3">
        <v>1668560.58</v>
      </c>
      <c r="F4094" s="3" t="s">
        <v>72</v>
      </c>
      <c r="G4094" s="3">
        <v>0</v>
      </c>
      <c r="H4094" s="3">
        <v>62928.639999999999</v>
      </c>
      <c r="I4094" s="3">
        <v>6046.17</v>
      </c>
      <c r="J4094" s="3">
        <v>243.6</v>
      </c>
      <c r="K4094" s="3">
        <v>372.5</v>
      </c>
      <c r="L4094" s="3">
        <v>0</v>
      </c>
      <c r="M4094" s="3"/>
      <c r="N4094" s="3">
        <v>0</v>
      </c>
      <c r="O4094" s="3">
        <v>0.41</v>
      </c>
      <c r="P4094" s="3">
        <v>3220297</v>
      </c>
      <c r="Q4094" s="1">
        <v>45108</v>
      </c>
      <c r="R4094" t="s">
        <v>2490</v>
      </c>
    </row>
    <row r="4095" spans="1:18" x14ac:dyDescent="0.25">
      <c r="A4095" t="s">
        <v>713</v>
      </c>
      <c r="B4095" t="s">
        <v>2129</v>
      </c>
      <c r="C4095" s="3">
        <v>717674</v>
      </c>
      <c r="D4095" s="3">
        <v>664035</v>
      </c>
      <c r="E4095" s="3">
        <v>53639</v>
      </c>
      <c r="F4095" s="3">
        <v>12503.22</v>
      </c>
      <c r="G4095" s="3">
        <v>0</v>
      </c>
      <c r="H4095" s="3">
        <v>62928.639999999999</v>
      </c>
      <c r="I4095" s="3">
        <v>5959.66</v>
      </c>
      <c r="J4095" s="3">
        <v>240</v>
      </c>
      <c r="K4095" s="3">
        <v>367.32</v>
      </c>
      <c r="L4095" s="3">
        <v>4914.1000000000004</v>
      </c>
      <c r="M4095" s="3"/>
      <c r="N4095" s="3">
        <v>-59326</v>
      </c>
      <c r="O4095" s="3">
        <v>0.06</v>
      </c>
      <c r="P4095" s="3">
        <v>81226</v>
      </c>
      <c r="Q4095" s="1">
        <v>45108</v>
      </c>
      <c r="R4095" t="s">
        <v>2437</v>
      </c>
    </row>
    <row r="4096" spans="1:18" x14ac:dyDescent="0.25">
      <c r="A4096" t="s">
        <v>714</v>
      </c>
      <c r="B4096" t="s">
        <v>715</v>
      </c>
      <c r="C4096" s="3">
        <v>81190</v>
      </c>
      <c r="D4096" s="3">
        <v>81190</v>
      </c>
      <c r="E4096" s="3">
        <v>0</v>
      </c>
      <c r="F4096" s="3">
        <v>0</v>
      </c>
      <c r="G4096" s="3">
        <v>0</v>
      </c>
      <c r="H4096" s="3">
        <v>62928.639999999999</v>
      </c>
      <c r="I4096" s="3">
        <v>6334.54</v>
      </c>
      <c r="J4096" s="3">
        <v>0</v>
      </c>
      <c r="K4096" s="3">
        <v>390.09</v>
      </c>
      <c r="L4096" s="3">
        <v>8049.34</v>
      </c>
      <c r="M4096" s="3"/>
      <c r="N4096" s="3">
        <v>-6707.25</v>
      </c>
      <c r="O4096" s="3">
        <v>0.64</v>
      </c>
      <c r="P4096" s="3">
        <v>70996</v>
      </c>
      <c r="Q4096" s="1">
        <v>45108</v>
      </c>
      <c r="R4096" t="s">
        <v>2491</v>
      </c>
    </row>
    <row r="4097" spans="1:18" x14ac:dyDescent="0.25">
      <c r="A4097" t="s">
        <v>716</v>
      </c>
      <c r="B4097" t="s">
        <v>1109</v>
      </c>
      <c r="C4097" s="3">
        <v>139331</v>
      </c>
      <c r="D4097" s="3">
        <v>0</v>
      </c>
      <c r="E4097" s="3">
        <v>129314.81</v>
      </c>
      <c r="F4097" s="3">
        <v>27473.69</v>
      </c>
      <c r="G4097" s="3">
        <v>0</v>
      </c>
      <c r="H4097" s="3">
        <v>62928.639999999999</v>
      </c>
      <c r="I4097" s="3">
        <v>5613.62</v>
      </c>
      <c r="J4097" s="3">
        <v>226.8</v>
      </c>
      <c r="K4097" s="3">
        <v>345.94</v>
      </c>
      <c r="L4097" s="3">
        <v>0</v>
      </c>
      <c r="M4097" s="3"/>
      <c r="N4097" s="3">
        <v>0</v>
      </c>
      <c r="O4097" s="3">
        <v>0.5</v>
      </c>
      <c r="P4097" s="3">
        <v>225904</v>
      </c>
      <c r="Q4097" s="1">
        <v>45108</v>
      </c>
      <c r="R4097" t="s">
        <v>292</v>
      </c>
    </row>
    <row r="4098" spans="1:18" x14ac:dyDescent="0.25">
      <c r="A4098" t="s">
        <v>717</v>
      </c>
      <c r="B4098" t="s">
        <v>718</v>
      </c>
      <c r="C4098" s="3">
        <v>73475</v>
      </c>
      <c r="D4098" s="3">
        <v>73475</v>
      </c>
      <c r="E4098" s="3">
        <v>0</v>
      </c>
      <c r="F4098" s="3">
        <v>0</v>
      </c>
      <c r="G4098" s="3">
        <v>0</v>
      </c>
      <c r="H4098" s="3">
        <v>62928.639999999999</v>
      </c>
      <c r="I4098" s="3">
        <v>5757.8</v>
      </c>
      <c r="J4098" s="3">
        <v>231.6</v>
      </c>
      <c r="K4098" s="3">
        <v>354.91</v>
      </c>
      <c r="L4098" s="3">
        <v>0</v>
      </c>
      <c r="M4098" s="3"/>
      <c r="N4098" s="3">
        <v>-6651.53</v>
      </c>
      <c r="O4098" s="3">
        <v>0.57999999999999996</v>
      </c>
      <c r="P4098" s="3">
        <v>62622</v>
      </c>
      <c r="Q4098" s="1">
        <v>45108</v>
      </c>
      <c r="R4098" t="s">
        <v>2492</v>
      </c>
    </row>
    <row r="4099" spans="1:18" x14ac:dyDescent="0.25">
      <c r="A4099" t="s">
        <v>719</v>
      </c>
      <c r="B4099" t="s">
        <v>720</v>
      </c>
      <c r="C4099" s="3">
        <v>133260</v>
      </c>
      <c r="D4099" s="3">
        <v>0</v>
      </c>
      <c r="E4099" s="3">
        <v>126728.97</v>
      </c>
      <c r="F4099" s="3">
        <v>23639.439999999999</v>
      </c>
      <c r="G4099" s="3">
        <v>0</v>
      </c>
      <c r="H4099" s="3">
        <v>62928.639999999999</v>
      </c>
      <c r="I4099" s="3">
        <v>6151.91</v>
      </c>
      <c r="J4099" s="3">
        <v>248.4</v>
      </c>
      <c r="K4099" s="3">
        <v>378.7</v>
      </c>
      <c r="L4099" s="3">
        <v>0</v>
      </c>
      <c r="M4099" s="3"/>
      <c r="N4099" s="3">
        <v>0</v>
      </c>
      <c r="O4099" s="3">
        <v>0.94</v>
      </c>
      <c r="P4099" s="3">
        <v>220077</v>
      </c>
      <c r="Q4099" s="1">
        <v>45108</v>
      </c>
      <c r="R4099" t="s">
        <v>720</v>
      </c>
    </row>
    <row r="4100" spans="1:18" x14ac:dyDescent="0.25">
      <c r="A4100" t="s">
        <v>721</v>
      </c>
      <c r="B4100" t="s">
        <v>2170</v>
      </c>
      <c r="C4100" s="3">
        <v>88826</v>
      </c>
      <c r="D4100" s="3">
        <v>0</v>
      </c>
      <c r="E4100" s="3">
        <v>77950.679999999993</v>
      </c>
      <c r="F4100" s="3">
        <v>21398.66</v>
      </c>
      <c r="G4100" s="3">
        <v>0</v>
      </c>
      <c r="H4100" s="3">
        <v>62928.639999999999</v>
      </c>
      <c r="I4100" s="3">
        <v>5825.09</v>
      </c>
      <c r="J4100" s="3">
        <v>235.4</v>
      </c>
      <c r="K4100" s="3">
        <v>359.05</v>
      </c>
      <c r="L4100" s="3">
        <v>0</v>
      </c>
      <c r="M4100" s="3"/>
      <c r="N4100" s="3">
        <v>0</v>
      </c>
      <c r="O4100" s="3">
        <v>0.48</v>
      </c>
      <c r="P4100" s="3">
        <v>168698</v>
      </c>
      <c r="Q4100" s="1">
        <v>45108</v>
      </c>
      <c r="R4100" t="s">
        <v>2493</v>
      </c>
    </row>
    <row r="4101" spans="1:18" x14ac:dyDescent="0.25">
      <c r="A4101" t="s">
        <v>723</v>
      </c>
      <c r="B4101" t="s">
        <v>724</v>
      </c>
      <c r="C4101" s="3">
        <v>73243</v>
      </c>
      <c r="D4101" s="3">
        <v>0</v>
      </c>
      <c r="E4101" s="3">
        <v>73243</v>
      </c>
      <c r="F4101" s="3">
        <v>9887.81</v>
      </c>
      <c r="G4101" s="3">
        <v>0</v>
      </c>
      <c r="H4101" s="3">
        <v>62928.639999999999</v>
      </c>
      <c r="I4101" s="3">
        <v>5757.8</v>
      </c>
      <c r="J4101" s="3">
        <v>0</v>
      </c>
      <c r="K4101" s="3">
        <v>354.56</v>
      </c>
      <c r="L4101" s="3">
        <v>0</v>
      </c>
      <c r="M4101" s="3"/>
      <c r="N4101" s="3">
        <v>0</v>
      </c>
      <c r="O4101" s="3">
        <v>0.19</v>
      </c>
      <c r="P4101" s="3">
        <v>152172</v>
      </c>
      <c r="Q4101" s="1">
        <v>45108</v>
      </c>
      <c r="R4101" t="s">
        <v>2494</v>
      </c>
    </row>
    <row r="4102" spans="1:18" x14ac:dyDescent="0.25">
      <c r="A4102" t="s">
        <v>725</v>
      </c>
      <c r="B4102" t="s">
        <v>1786</v>
      </c>
      <c r="C4102" s="3">
        <v>73990</v>
      </c>
      <c r="D4102" s="3">
        <v>73990</v>
      </c>
      <c r="E4102" s="3">
        <v>0</v>
      </c>
      <c r="F4102" s="3">
        <v>0</v>
      </c>
      <c r="G4102" s="3">
        <v>0</v>
      </c>
      <c r="H4102" s="3">
        <v>62928.639999999999</v>
      </c>
      <c r="I4102" s="3">
        <v>6199.97</v>
      </c>
      <c r="J4102" s="3">
        <v>249.6</v>
      </c>
      <c r="K4102" s="3">
        <v>382.15</v>
      </c>
      <c r="L4102" s="3">
        <v>0</v>
      </c>
      <c r="M4102" s="3"/>
      <c r="N4102" s="3">
        <v>-6694.46</v>
      </c>
      <c r="O4102" s="3">
        <v>0.1</v>
      </c>
      <c r="P4102" s="3">
        <v>63066</v>
      </c>
      <c r="Q4102" s="1">
        <v>45108</v>
      </c>
      <c r="R4102" t="s">
        <v>458</v>
      </c>
    </row>
    <row r="4103" spans="1:18" x14ac:dyDescent="0.25">
      <c r="A4103" t="s">
        <v>726</v>
      </c>
      <c r="B4103" t="s">
        <v>727</v>
      </c>
      <c r="C4103" s="3">
        <v>73889</v>
      </c>
      <c r="D4103" s="3">
        <v>73889</v>
      </c>
      <c r="E4103" s="3">
        <v>0</v>
      </c>
      <c r="F4103" s="3">
        <v>0</v>
      </c>
      <c r="G4103" s="3">
        <v>0</v>
      </c>
      <c r="H4103" s="3">
        <v>62928.639999999999</v>
      </c>
      <c r="I4103" s="3">
        <v>6113.46</v>
      </c>
      <c r="J4103" s="3">
        <v>246</v>
      </c>
      <c r="K4103" s="3">
        <v>376.64</v>
      </c>
      <c r="L4103" s="3">
        <v>0</v>
      </c>
      <c r="M4103" s="3"/>
      <c r="N4103" s="3">
        <v>-6686.24</v>
      </c>
      <c r="O4103" s="3">
        <v>0.5</v>
      </c>
      <c r="P4103" s="3">
        <v>62979</v>
      </c>
      <c r="Q4103" s="1">
        <v>45108</v>
      </c>
      <c r="R4103" t="s">
        <v>2495</v>
      </c>
    </row>
    <row r="4104" spans="1:18" x14ac:dyDescent="0.25">
      <c r="A4104" t="s">
        <v>728</v>
      </c>
      <c r="B4104" t="s">
        <v>2051</v>
      </c>
      <c r="C4104" s="3">
        <v>84597</v>
      </c>
      <c r="D4104" s="3">
        <v>85378</v>
      </c>
      <c r="E4104" s="3">
        <v>0</v>
      </c>
      <c r="F4104" s="3">
        <v>781</v>
      </c>
      <c r="G4104" s="3">
        <v>781</v>
      </c>
      <c r="H4104" s="3">
        <v>62928.639999999999</v>
      </c>
      <c r="I4104" s="3">
        <v>6526.79</v>
      </c>
      <c r="J4104" s="3">
        <v>264</v>
      </c>
      <c r="K4104" s="3">
        <v>401.81</v>
      </c>
      <c r="L4104" s="3">
        <v>0</v>
      </c>
      <c r="M4104" s="3"/>
      <c r="N4104" s="3">
        <v>0</v>
      </c>
      <c r="O4104" s="3">
        <v>0.76</v>
      </c>
      <c r="P4104" s="3">
        <v>70122</v>
      </c>
      <c r="Q4104" s="1">
        <v>45108</v>
      </c>
      <c r="R4104" t="s">
        <v>2344</v>
      </c>
    </row>
    <row r="4105" spans="1:18" x14ac:dyDescent="0.25">
      <c r="A4105" t="s">
        <v>729</v>
      </c>
      <c r="B4105" t="s">
        <v>730</v>
      </c>
      <c r="C4105" s="3">
        <v>74684</v>
      </c>
      <c r="D4105" s="3">
        <v>74684</v>
      </c>
      <c r="E4105" s="3">
        <v>0</v>
      </c>
      <c r="F4105" s="3">
        <v>0</v>
      </c>
      <c r="G4105" s="3">
        <v>0</v>
      </c>
      <c r="H4105" s="3">
        <v>62928.639999999999</v>
      </c>
      <c r="I4105" s="3">
        <v>6795.94</v>
      </c>
      <c r="J4105" s="3">
        <v>274.8</v>
      </c>
      <c r="K4105" s="3">
        <v>418.37</v>
      </c>
      <c r="L4105" s="3">
        <v>0</v>
      </c>
      <c r="M4105" s="3"/>
      <c r="N4105" s="3">
        <v>-6752.02</v>
      </c>
      <c r="O4105" s="3">
        <v>0.27</v>
      </c>
      <c r="P4105" s="3">
        <v>63666</v>
      </c>
      <c r="Q4105" s="1">
        <v>45108</v>
      </c>
      <c r="R4105" t="s">
        <v>2496</v>
      </c>
    </row>
    <row r="4106" spans="1:18" x14ac:dyDescent="0.25">
      <c r="A4106" t="s">
        <v>731</v>
      </c>
      <c r="B4106" t="s">
        <v>2051</v>
      </c>
      <c r="C4106" s="3">
        <v>86545</v>
      </c>
      <c r="D4106" s="3">
        <v>87343</v>
      </c>
      <c r="E4106" s="3">
        <v>0</v>
      </c>
      <c r="F4106" s="3">
        <v>798</v>
      </c>
      <c r="G4106" s="3">
        <v>798</v>
      </c>
      <c r="H4106" s="3">
        <v>62928.639999999999</v>
      </c>
      <c r="I4106" s="3">
        <v>7959.03</v>
      </c>
      <c r="J4106" s="3">
        <v>321.60000000000002</v>
      </c>
      <c r="K4106" s="3">
        <v>490.11</v>
      </c>
      <c r="L4106" s="3">
        <v>0</v>
      </c>
      <c r="M4106" s="3"/>
      <c r="N4106" s="3">
        <v>0</v>
      </c>
      <c r="O4106" s="3">
        <v>0.62</v>
      </c>
      <c r="P4106" s="3">
        <v>71700</v>
      </c>
      <c r="Q4106" s="1">
        <v>45108</v>
      </c>
      <c r="R4106" t="s">
        <v>2344</v>
      </c>
    </row>
    <row r="4107" spans="1:18" x14ac:dyDescent="0.25">
      <c r="A4107" t="s">
        <v>732</v>
      </c>
      <c r="B4107" t="s">
        <v>733</v>
      </c>
      <c r="C4107" s="3">
        <v>156121</v>
      </c>
      <c r="D4107" s="3">
        <v>0</v>
      </c>
      <c r="E4107" s="3">
        <v>147966.32</v>
      </c>
      <c r="F4107" s="3">
        <v>28130.13</v>
      </c>
      <c r="G4107" s="3">
        <v>0</v>
      </c>
      <c r="H4107" s="3">
        <v>62928.639999999999</v>
      </c>
      <c r="I4107" s="3">
        <v>7997.48</v>
      </c>
      <c r="J4107" s="3">
        <v>322.8</v>
      </c>
      <c r="K4107" s="3">
        <v>492.87</v>
      </c>
      <c r="L4107" s="3">
        <v>0</v>
      </c>
      <c r="M4107" s="3"/>
      <c r="N4107" s="3">
        <v>6945</v>
      </c>
      <c r="O4107" s="3">
        <v>0.76</v>
      </c>
      <c r="P4107" s="3">
        <v>254784</v>
      </c>
      <c r="Q4107" s="1">
        <v>45108</v>
      </c>
      <c r="R4107" t="s">
        <v>2497</v>
      </c>
    </row>
    <row r="4108" spans="1:18" x14ac:dyDescent="0.25">
      <c r="A4108" t="s">
        <v>734</v>
      </c>
      <c r="B4108" t="s">
        <v>735</v>
      </c>
      <c r="C4108" s="3">
        <v>550764</v>
      </c>
      <c r="D4108" s="3">
        <v>530016.39</v>
      </c>
      <c r="E4108" s="3">
        <v>20747.61</v>
      </c>
      <c r="F4108" s="3">
        <v>7108.32</v>
      </c>
      <c r="G4108" s="3">
        <v>0</v>
      </c>
      <c r="H4108" s="3">
        <v>62928.639999999999</v>
      </c>
      <c r="I4108" s="3">
        <v>9862.2800000000007</v>
      </c>
      <c r="J4108" s="3">
        <v>396</v>
      </c>
      <c r="K4108" s="3">
        <v>607.72</v>
      </c>
      <c r="L4108" s="3">
        <v>0</v>
      </c>
      <c r="M4108" s="3"/>
      <c r="N4108" s="3">
        <v>-18278.61</v>
      </c>
      <c r="O4108" s="3">
        <v>0.04</v>
      </c>
      <c r="P4108" s="3">
        <v>83372</v>
      </c>
      <c r="Q4108" s="1">
        <v>45108</v>
      </c>
      <c r="R4108" t="s">
        <v>2498</v>
      </c>
    </row>
    <row r="4109" spans="1:18" x14ac:dyDescent="0.25">
      <c r="A4109" t="s">
        <v>736</v>
      </c>
      <c r="B4109" t="s">
        <v>33</v>
      </c>
      <c r="C4109" s="3">
        <v>226908</v>
      </c>
      <c r="D4109" s="3">
        <v>0</v>
      </c>
      <c r="E4109" s="3">
        <v>207794.44</v>
      </c>
      <c r="F4109" s="3">
        <v>47165.81</v>
      </c>
      <c r="G4109" s="3">
        <v>0</v>
      </c>
      <c r="H4109" s="3">
        <v>62928.639999999999</v>
      </c>
      <c r="I4109" s="3">
        <v>17648.29</v>
      </c>
      <c r="J4109" s="3">
        <v>710.4</v>
      </c>
      <c r="K4109" s="3">
        <v>1087.1400000000001</v>
      </c>
      <c r="L4109" s="3">
        <v>0</v>
      </c>
      <c r="M4109" s="3"/>
      <c r="N4109" s="3">
        <v>0</v>
      </c>
      <c r="O4109" s="3">
        <v>0.28000000000000003</v>
      </c>
      <c r="P4109" s="3">
        <v>337335</v>
      </c>
      <c r="Q4109" s="1">
        <v>45108</v>
      </c>
      <c r="R4109" t="s">
        <v>33</v>
      </c>
    </row>
    <row r="4110" spans="1:18" x14ac:dyDescent="0.25">
      <c r="A4110" t="s">
        <v>737</v>
      </c>
      <c r="B4110" t="s">
        <v>738</v>
      </c>
      <c r="C4110" s="3">
        <v>74258</v>
      </c>
      <c r="D4110" s="3">
        <v>74258</v>
      </c>
      <c r="E4110" s="3">
        <v>0</v>
      </c>
      <c r="F4110" s="3">
        <v>0</v>
      </c>
      <c r="G4110" s="3">
        <v>0</v>
      </c>
      <c r="H4110" s="3">
        <v>62928.639999999999</v>
      </c>
      <c r="I4110" s="3">
        <v>6670.98</v>
      </c>
      <c r="J4110" s="3">
        <v>0</v>
      </c>
      <c r="K4110" s="3">
        <v>410.78</v>
      </c>
      <c r="L4110" s="3">
        <v>0</v>
      </c>
      <c r="M4110" s="3"/>
      <c r="N4110" s="3">
        <v>-6740.14</v>
      </c>
      <c r="O4110" s="3">
        <v>0.74</v>
      </c>
      <c r="P4110" s="3">
        <v>63271</v>
      </c>
      <c r="Q4110" s="1">
        <v>45108</v>
      </c>
      <c r="R4110" t="s">
        <v>2499</v>
      </c>
    </row>
    <row r="4111" spans="1:18" x14ac:dyDescent="0.25">
      <c r="A4111" t="s">
        <v>739</v>
      </c>
      <c r="B4111" t="s">
        <v>1409</v>
      </c>
      <c r="C4111" s="3">
        <v>237480</v>
      </c>
      <c r="D4111" s="3">
        <v>0</v>
      </c>
      <c r="E4111" s="3">
        <v>213548.34</v>
      </c>
      <c r="F4111" s="3">
        <v>52760.69</v>
      </c>
      <c r="G4111" s="3">
        <v>0</v>
      </c>
      <c r="H4111" s="3">
        <v>62928.639999999999</v>
      </c>
      <c r="I4111" s="3">
        <v>8266.6299999999992</v>
      </c>
      <c r="J4111" s="3">
        <v>0</v>
      </c>
      <c r="K4111" s="3">
        <v>509.08</v>
      </c>
      <c r="L4111" s="3">
        <v>0</v>
      </c>
      <c r="M4111" s="3"/>
      <c r="N4111" s="3">
        <v>0</v>
      </c>
      <c r="O4111" s="3">
        <v>0.62</v>
      </c>
      <c r="P4111" s="3">
        <v>338014</v>
      </c>
      <c r="Q4111" s="1">
        <v>45108</v>
      </c>
      <c r="R4111" t="s">
        <v>2500</v>
      </c>
    </row>
    <row r="4112" spans="1:18" x14ac:dyDescent="0.25">
      <c r="A4112" t="s">
        <v>741</v>
      </c>
      <c r="B4112" t="s">
        <v>742</v>
      </c>
      <c r="C4112" s="3">
        <v>76167</v>
      </c>
      <c r="D4112" s="3">
        <v>76167</v>
      </c>
      <c r="E4112" s="3">
        <v>0</v>
      </c>
      <c r="F4112" s="3">
        <v>0</v>
      </c>
      <c r="G4112" s="3">
        <v>0</v>
      </c>
      <c r="H4112" s="3">
        <v>62928.639999999999</v>
      </c>
      <c r="I4112" s="3">
        <v>8362.75</v>
      </c>
      <c r="J4112" s="3">
        <v>0</v>
      </c>
      <c r="K4112" s="3">
        <v>514.94000000000005</v>
      </c>
      <c r="L4112" s="3">
        <v>0</v>
      </c>
      <c r="M4112" s="3"/>
      <c r="N4112" s="3">
        <v>-6904.59</v>
      </c>
      <c r="O4112" s="3">
        <v>0.26</v>
      </c>
      <c r="P4112" s="3">
        <v>64902</v>
      </c>
      <c r="Q4112" s="1">
        <v>45108</v>
      </c>
      <c r="R4112" t="s">
        <v>2501</v>
      </c>
    </row>
    <row r="4113" spans="1:18" x14ac:dyDescent="0.25">
      <c r="A4113" t="s">
        <v>743</v>
      </c>
      <c r="B4113" t="s">
        <v>1313</v>
      </c>
      <c r="C4113" s="3">
        <v>2173798</v>
      </c>
      <c r="D4113" s="3">
        <v>0</v>
      </c>
      <c r="E4113" s="3">
        <v>1293865.77</v>
      </c>
      <c r="F4113" s="3" t="s">
        <v>72</v>
      </c>
      <c r="G4113" s="3">
        <v>0</v>
      </c>
      <c r="H4113" s="3">
        <v>62928.639999999999</v>
      </c>
      <c r="I4113" s="3">
        <v>8353.14</v>
      </c>
      <c r="J4113" s="3">
        <v>336</v>
      </c>
      <c r="K4113" s="3">
        <v>514.25</v>
      </c>
      <c r="L4113" s="3">
        <v>0</v>
      </c>
      <c r="M4113" s="3"/>
      <c r="N4113" s="3">
        <v>0</v>
      </c>
      <c r="O4113" s="3">
        <v>0.09</v>
      </c>
      <c r="P4113" s="3">
        <v>2420602</v>
      </c>
      <c r="Q4113" s="1">
        <v>45108</v>
      </c>
      <c r="R4113" t="s">
        <v>2502</v>
      </c>
    </row>
    <row r="4114" spans="1:18" x14ac:dyDescent="0.25">
      <c r="A4114" t="s">
        <v>745</v>
      </c>
      <c r="B4114" t="s">
        <v>2175</v>
      </c>
      <c r="C4114" s="3">
        <v>76080</v>
      </c>
      <c r="D4114" s="3">
        <v>76100</v>
      </c>
      <c r="E4114" s="3">
        <v>0</v>
      </c>
      <c r="F4114" s="3">
        <v>0</v>
      </c>
      <c r="G4114" s="3">
        <v>20</v>
      </c>
      <c r="H4114" s="3">
        <v>62928.639999999999</v>
      </c>
      <c r="I4114" s="3">
        <v>8497.32</v>
      </c>
      <c r="J4114" s="3">
        <v>343.2</v>
      </c>
      <c r="K4114" s="3">
        <v>523.55999999999995</v>
      </c>
      <c r="L4114" s="3">
        <v>0</v>
      </c>
      <c r="M4114" s="3"/>
      <c r="N4114" s="3">
        <v>-6918.29</v>
      </c>
      <c r="O4114" s="3">
        <v>0.56999999999999995</v>
      </c>
      <c r="P4114" s="3">
        <v>65355</v>
      </c>
      <c r="Q4114" s="1">
        <v>45108</v>
      </c>
      <c r="R4114" t="s">
        <v>2503</v>
      </c>
    </row>
    <row r="4115" spans="1:18" x14ac:dyDescent="0.25">
      <c r="A4115" t="s">
        <v>747</v>
      </c>
      <c r="B4115" t="s">
        <v>748</v>
      </c>
      <c r="C4115" s="3">
        <v>83639</v>
      </c>
      <c r="D4115" s="3">
        <v>83639</v>
      </c>
      <c r="E4115" s="3">
        <v>0</v>
      </c>
      <c r="F4115" s="3">
        <v>0</v>
      </c>
      <c r="G4115" s="3">
        <v>0</v>
      </c>
      <c r="H4115" s="3">
        <v>62928.639999999999</v>
      </c>
      <c r="I4115" s="3">
        <v>8526.16</v>
      </c>
      <c r="J4115" s="3">
        <v>343.2</v>
      </c>
      <c r="K4115" s="3">
        <v>524.94000000000005</v>
      </c>
      <c r="L4115" s="3">
        <v>0</v>
      </c>
      <c r="M4115" s="3"/>
      <c r="N4115" s="3">
        <v>24.88</v>
      </c>
      <c r="O4115" s="3">
        <v>0.18</v>
      </c>
      <c r="P4115" s="3">
        <v>72348</v>
      </c>
      <c r="Q4115" s="1">
        <v>45108</v>
      </c>
      <c r="R4115" t="s">
        <v>2504</v>
      </c>
    </row>
    <row r="4116" spans="1:18" x14ac:dyDescent="0.25">
      <c r="A4116" t="s">
        <v>749</v>
      </c>
      <c r="B4116" t="s">
        <v>1189</v>
      </c>
      <c r="C4116" s="3">
        <v>137084</v>
      </c>
      <c r="D4116" s="3">
        <v>0</v>
      </c>
      <c r="E4116" s="3">
        <v>123270.26</v>
      </c>
      <c r="F4116" s="3">
        <v>30455.23</v>
      </c>
      <c r="G4116" s="3">
        <v>0</v>
      </c>
      <c r="H4116" s="3">
        <v>62928.639999999999</v>
      </c>
      <c r="I4116" s="3">
        <v>8266.6299999999992</v>
      </c>
      <c r="J4116" s="3">
        <v>333.6</v>
      </c>
      <c r="K4116" s="3">
        <v>509.08</v>
      </c>
      <c r="L4116" s="3">
        <v>0</v>
      </c>
      <c r="M4116" s="3"/>
      <c r="N4116" s="3">
        <v>0</v>
      </c>
      <c r="O4116" s="3">
        <v>0.56000000000000005</v>
      </c>
      <c r="P4116" s="3">
        <v>225764</v>
      </c>
      <c r="Q4116" s="1">
        <v>45108</v>
      </c>
      <c r="R4116" t="s">
        <v>750</v>
      </c>
    </row>
    <row r="4117" spans="1:18" x14ac:dyDescent="0.25">
      <c r="A4117" t="s">
        <v>751</v>
      </c>
      <c r="B4117" t="s">
        <v>2176</v>
      </c>
      <c r="C4117" s="3">
        <v>76617</v>
      </c>
      <c r="D4117" s="3">
        <v>76617</v>
      </c>
      <c r="E4117" s="3">
        <v>0</v>
      </c>
      <c r="F4117" s="3">
        <v>0</v>
      </c>
      <c r="G4117" s="3">
        <v>0</v>
      </c>
      <c r="H4117" s="3">
        <v>62928.639999999999</v>
      </c>
      <c r="I4117" s="3">
        <v>8458.8700000000008</v>
      </c>
      <c r="J4117" s="3">
        <v>342</v>
      </c>
      <c r="K4117" s="3">
        <v>520.79999999999995</v>
      </c>
      <c r="L4117" s="3">
        <v>0</v>
      </c>
      <c r="M4117" s="3"/>
      <c r="N4117" s="3">
        <v>-6913.73</v>
      </c>
      <c r="O4117" s="3">
        <v>0.42</v>
      </c>
      <c r="P4117" s="3">
        <v>65337</v>
      </c>
      <c r="Q4117" s="1">
        <v>45108</v>
      </c>
      <c r="R4117" t="s">
        <v>2505</v>
      </c>
    </row>
    <row r="4118" spans="1:18" x14ac:dyDescent="0.25">
      <c r="A4118" t="s">
        <v>753</v>
      </c>
      <c r="B4118" t="s">
        <v>2178</v>
      </c>
      <c r="C4118" s="3">
        <v>-15845.42</v>
      </c>
      <c r="D4118" s="3">
        <v>0</v>
      </c>
      <c r="E4118" s="3">
        <v>0</v>
      </c>
      <c r="F4118" s="3">
        <v>0</v>
      </c>
      <c r="G4118" s="3">
        <v>15845.42</v>
      </c>
      <c r="H4118" s="3">
        <v>62928.639999999999</v>
      </c>
      <c r="I4118" s="3">
        <v>8333.91</v>
      </c>
      <c r="J4118" s="3">
        <v>336</v>
      </c>
      <c r="K4118" s="3">
        <v>513.22</v>
      </c>
      <c r="L4118" s="3">
        <v>0</v>
      </c>
      <c r="M4118" s="3"/>
      <c r="N4118" s="3">
        <v>0</v>
      </c>
      <c r="O4118" s="3">
        <v>0.65</v>
      </c>
      <c r="P4118" s="3">
        <v>56267</v>
      </c>
      <c r="Q4118" s="1">
        <v>45108</v>
      </c>
      <c r="R4118" t="s">
        <v>392</v>
      </c>
    </row>
    <row r="4119" spans="1:18" x14ac:dyDescent="0.25">
      <c r="A4119" t="s">
        <v>754</v>
      </c>
      <c r="B4119" t="s">
        <v>2180</v>
      </c>
      <c r="C4119" s="3">
        <v>80932</v>
      </c>
      <c r="D4119" s="3">
        <v>80932</v>
      </c>
      <c r="E4119" s="3">
        <v>0</v>
      </c>
      <c r="F4119" s="3">
        <v>0</v>
      </c>
      <c r="G4119" s="3">
        <v>0</v>
      </c>
      <c r="H4119" s="3">
        <v>62928.639999999999</v>
      </c>
      <c r="I4119" s="3">
        <v>8535.77</v>
      </c>
      <c r="J4119" s="3">
        <v>0</v>
      </c>
      <c r="K4119" s="3">
        <v>525.98</v>
      </c>
      <c r="L4119" s="3">
        <v>0</v>
      </c>
      <c r="M4119" s="3"/>
      <c r="N4119" s="3">
        <v>-6921.95</v>
      </c>
      <c r="O4119" s="3">
        <v>0.56000000000000005</v>
      </c>
      <c r="P4119" s="3">
        <v>65069</v>
      </c>
      <c r="Q4119" s="1">
        <v>45108</v>
      </c>
      <c r="R4119" t="s">
        <v>685</v>
      </c>
    </row>
    <row r="4120" spans="1:18" x14ac:dyDescent="0.25">
      <c r="A4120" t="s">
        <v>755</v>
      </c>
      <c r="B4120" t="s">
        <v>314</v>
      </c>
      <c r="C4120" s="3">
        <v>2266147</v>
      </c>
      <c r="D4120" s="3">
        <v>0</v>
      </c>
      <c r="E4120" s="3">
        <v>1292212.93</v>
      </c>
      <c r="F4120" s="3">
        <v>1148382.82</v>
      </c>
      <c r="G4120" s="3">
        <v>0</v>
      </c>
      <c r="H4120" s="3">
        <v>62928.639999999999</v>
      </c>
      <c r="I4120" s="3">
        <v>8151.28</v>
      </c>
      <c r="J4120" s="3">
        <v>327.60000000000002</v>
      </c>
      <c r="K4120" s="3">
        <v>501.84</v>
      </c>
      <c r="L4120" s="3">
        <v>0</v>
      </c>
      <c r="M4120" s="3"/>
      <c r="N4120" s="3">
        <v>0</v>
      </c>
      <c r="O4120" s="3">
        <v>0.89</v>
      </c>
      <c r="P4120" s="3">
        <v>2512506</v>
      </c>
      <c r="Q4120" s="1">
        <v>45108</v>
      </c>
      <c r="R4120" t="s">
        <v>314</v>
      </c>
    </row>
    <row r="4121" spans="1:18" x14ac:dyDescent="0.25">
      <c r="A4121" t="s">
        <v>756</v>
      </c>
      <c r="B4121" t="s">
        <v>33</v>
      </c>
      <c r="C4121" s="3">
        <v>196788</v>
      </c>
      <c r="D4121" s="3">
        <v>0</v>
      </c>
      <c r="E4121" s="3">
        <v>180351.48</v>
      </c>
      <c r="F4121" s="3">
        <v>40783.97</v>
      </c>
      <c r="G4121" s="3">
        <v>0</v>
      </c>
      <c r="H4121" s="3">
        <v>62928.639999999999</v>
      </c>
      <c r="I4121" s="3">
        <v>8795.31</v>
      </c>
      <c r="J4121" s="3">
        <v>355.2</v>
      </c>
      <c r="K4121" s="3">
        <v>541.84</v>
      </c>
      <c r="L4121" s="3">
        <v>0</v>
      </c>
      <c r="M4121" s="3"/>
      <c r="N4121" s="3">
        <v>0</v>
      </c>
      <c r="O4121" s="3">
        <v>0.56000000000000005</v>
      </c>
      <c r="P4121" s="3">
        <v>293757</v>
      </c>
      <c r="Q4121" s="1">
        <v>45108</v>
      </c>
      <c r="R4121" t="s">
        <v>33</v>
      </c>
    </row>
    <row r="4122" spans="1:18" x14ac:dyDescent="0.25">
      <c r="A4122" t="s">
        <v>757</v>
      </c>
      <c r="B4122" t="s">
        <v>720</v>
      </c>
      <c r="C4122" s="3">
        <v>140048</v>
      </c>
      <c r="D4122" s="3">
        <v>0</v>
      </c>
      <c r="E4122" s="3">
        <v>133106.43</v>
      </c>
      <c r="F4122" s="3">
        <v>24910.94</v>
      </c>
      <c r="G4122" s="3">
        <v>0</v>
      </c>
      <c r="H4122" s="3">
        <v>62928.639999999999</v>
      </c>
      <c r="I4122" s="3">
        <v>8872.2099999999991</v>
      </c>
      <c r="J4122" s="3">
        <v>356.4</v>
      </c>
      <c r="K4122" s="3">
        <v>546.33000000000004</v>
      </c>
      <c r="L4122" s="3">
        <v>0</v>
      </c>
      <c r="M4122" s="3"/>
      <c r="N4122" s="3">
        <v>0</v>
      </c>
      <c r="O4122" s="3">
        <v>0.05</v>
      </c>
      <c r="P4122" s="3">
        <v>230721</v>
      </c>
      <c r="Q4122" s="1">
        <v>45108</v>
      </c>
      <c r="R4122" t="s">
        <v>720</v>
      </c>
    </row>
    <row r="4123" spans="1:18" x14ac:dyDescent="0.25">
      <c r="A4123" t="s">
        <v>758</v>
      </c>
      <c r="B4123" t="s">
        <v>759</v>
      </c>
      <c r="C4123" s="3">
        <v>76650</v>
      </c>
      <c r="D4123" s="3">
        <v>76650</v>
      </c>
      <c r="E4123" s="3">
        <v>0</v>
      </c>
      <c r="F4123" s="3">
        <v>0</v>
      </c>
      <c r="G4123" s="3">
        <v>0</v>
      </c>
      <c r="H4123" s="3">
        <v>62928.639999999999</v>
      </c>
      <c r="I4123" s="3">
        <v>8487.7099999999991</v>
      </c>
      <c r="J4123" s="3">
        <v>342</v>
      </c>
      <c r="K4123" s="3">
        <v>522.53</v>
      </c>
      <c r="L4123" s="3">
        <v>0</v>
      </c>
      <c r="M4123" s="3"/>
      <c r="N4123" s="3">
        <v>-6916.47</v>
      </c>
      <c r="O4123" s="3">
        <v>0.59</v>
      </c>
      <c r="P4123" s="3">
        <v>65365</v>
      </c>
      <c r="Q4123" s="1">
        <v>45108</v>
      </c>
      <c r="R4123" t="s">
        <v>2506</v>
      </c>
    </row>
    <row r="4124" spans="1:18" x14ac:dyDescent="0.25">
      <c r="A4124" t="s">
        <v>760</v>
      </c>
      <c r="B4124" t="s">
        <v>761</v>
      </c>
      <c r="C4124" s="3">
        <v>184071</v>
      </c>
      <c r="D4124" s="3">
        <v>100000</v>
      </c>
      <c r="E4124" s="3">
        <v>84071</v>
      </c>
      <c r="F4124" s="3">
        <v>12260.65</v>
      </c>
      <c r="G4124" s="3">
        <v>0</v>
      </c>
      <c r="H4124" s="3">
        <v>62928.639999999999</v>
      </c>
      <c r="I4124" s="3">
        <v>10189.1</v>
      </c>
      <c r="J4124" s="3">
        <v>0</v>
      </c>
      <c r="K4124" s="3">
        <v>627.38</v>
      </c>
      <c r="L4124" s="3">
        <v>0</v>
      </c>
      <c r="M4124" s="3"/>
      <c r="N4124" s="3">
        <v>0</v>
      </c>
      <c r="O4124" s="3">
        <v>0.23</v>
      </c>
      <c r="P4124" s="3">
        <v>170077</v>
      </c>
      <c r="Q4124" s="1">
        <v>45108</v>
      </c>
      <c r="R4124" t="s">
        <v>761</v>
      </c>
    </row>
    <row r="4125" spans="1:18" x14ac:dyDescent="0.25">
      <c r="A4125" t="s">
        <v>762</v>
      </c>
      <c r="B4125" t="s">
        <v>1410</v>
      </c>
      <c r="C4125" s="3">
        <v>1668354</v>
      </c>
      <c r="D4125" s="3">
        <v>0</v>
      </c>
      <c r="E4125" s="3">
        <v>1017777.83</v>
      </c>
      <c r="F4125" s="3" t="s">
        <v>72</v>
      </c>
      <c r="G4125" s="3">
        <v>0</v>
      </c>
      <c r="H4125" s="3">
        <v>62928.639999999999</v>
      </c>
      <c r="I4125" s="3">
        <v>13812.96</v>
      </c>
      <c r="J4125" s="3">
        <v>556.79999999999995</v>
      </c>
      <c r="K4125" s="3">
        <v>850.88</v>
      </c>
      <c r="L4125" s="3">
        <v>0</v>
      </c>
      <c r="M4125" s="3"/>
      <c r="N4125" s="3">
        <v>0</v>
      </c>
      <c r="O4125" s="3">
        <v>0.71</v>
      </c>
      <c r="P4125" s="3">
        <v>1883904</v>
      </c>
      <c r="Q4125" s="1">
        <v>45108</v>
      </c>
      <c r="R4125" t="s">
        <v>2507</v>
      </c>
    </row>
    <row r="4126" spans="1:18" x14ac:dyDescent="0.25">
      <c r="A4126" t="s">
        <v>764</v>
      </c>
      <c r="B4126" t="s">
        <v>278</v>
      </c>
      <c r="C4126" s="3">
        <v>510832</v>
      </c>
      <c r="D4126" s="3">
        <v>0</v>
      </c>
      <c r="E4126" s="3">
        <v>421470.87</v>
      </c>
      <c r="F4126" s="3">
        <v>146259.70000000001</v>
      </c>
      <c r="G4126" s="3">
        <v>0</v>
      </c>
      <c r="H4126" s="3">
        <v>62928.639999999999</v>
      </c>
      <c r="I4126" s="3">
        <v>18474.95</v>
      </c>
      <c r="J4126" s="3">
        <v>744</v>
      </c>
      <c r="K4126" s="3">
        <v>1138.18</v>
      </c>
      <c r="L4126" s="3">
        <v>0</v>
      </c>
      <c r="M4126" s="3"/>
      <c r="N4126" s="3">
        <v>0</v>
      </c>
      <c r="O4126" s="3">
        <v>0.66</v>
      </c>
      <c r="P4126" s="3">
        <v>651017</v>
      </c>
      <c r="Q4126" s="1">
        <v>45108</v>
      </c>
      <c r="R4126" t="s">
        <v>278</v>
      </c>
    </row>
    <row r="4127" spans="1:18" x14ac:dyDescent="0.25">
      <c r="A4127" t="s">
        <v>765</v>
      </c>
      <c r="B4127" t="s">
        <v>766</v>
      </c>
      <c r="C4127" s="3">
        <v>88261</v>
      </c>
      <c r="D4127" s="3">
        <v>88261</v>
      </c>
      <c r="E4127" s="3">
        <v>0</v>
      </c>
      <c r="F4127" s="3">
        <v>0</v>
      </c>
      <c r="G4127" s="3">
        <v>0</v>
      </c>
      <c r="H4127" s="3">
        <v>62928.639999999999</v>
      </c>
      <c r="I4127" s="3">
        <v>18474.95</v>
      </c>
      <c r="J4127" s="3">
        <v>744</v>
      </c>
      <c r="K4127" s="3">
        <v>1137.8399999999999</v>
      </c>
      <c r="L4127" s="3">
        <v>0</v>
      </c>
      <c r="M4127" s="3"/>
      <c r="N4127" s="3">
        <v>-7889.44</v>
      </c>
      <c r="O4127" s="3">
        <v>0.01</v>
      </c>
      <c r="P4127" s="3">
        <v>75396</v>
      </c>
      <c r="Q4127" s="1">
        <v>45108</v>
      </c>
      <c r="R4127" t="s">
        <v>2508</v>
      </c>
    </row>
    <row r="4128" spans="1:18" x14ac:dyDescent="0.25">
      <c r="A4128" t="s">
        <v>767</v>
      </c>
      <c r="B4128" t="s">
        <v>768</v>
      </c>
      <c r="C4128" s="3">
        <v>2009329</v>
      </c>
      <c r="D4128" s="3">
        <v>28508.73</v>
      </c>
      <c r="E4128" s="3">
        <v>1386526.57</v>
      </c>
      <c r="F4128" s="3">
        <v>781474.79</v>
      </c>
      <c r="G4128" s="3">
        <v>0</v>
      </c>
      <c r="H4128" s="3">
        <v>62928.639999999999</v>
      </c>
      <c r="I4128" s="3">
        <v>18474.95</v>
      </c>
      <c r="J4128" s="3">
        <v>744</v>
      </c>
      <c r="K4128" s="3">
        <v>1138.18</v>
      </c>
      <c r="L4128" s="3">
        <v>0</v>
      </c>
      <c r="M4128" s="3"/>
      <c r="N4128" s="3">
        <v>0</v>
      </c>
      <c r="O4128" s="3">
        <v>0.87</v>
      </c>
      <c r="P4128" s="3">
        <v>2251288</v>
      </c>
      <c r="Q4128" s="1">
        <v>45108</v>
      </c>
      <c r="R4128" t="s">
        <v>768</v>
      </c>
    </row>
    <row r="4129" spans="1:18" x14ac:dyDescent="0.25">
      <c r="A4129" t="s">
        <v>769</v>
      </c>
      <c r="B4129" t="s">
        <v>770</v>
      </c>
      <c r="C4129" s="3">
        <v>88921</v>
      </c>
      <c r="D4129" s="3">
        <v>88921</v>
      </c>
      <c r="E4129" s="3">
        <v>0</v>
      </c>
      <c r="F4129" s="3">
        <v>0</v>
      </c>
      <c r="G4129" s="3">
        <v>0</v>
      </c>
      <c r="H4129" s="3">
        <v>62928.639999999999</v>
      </c>
      <c r="I4129" s="3">
        <v>19042.080000000002</v>
      </c>
      <c r="J4129" s="3">
        <v>766.8</v>
      </c>
      <c r="K4129" s="3">
        <v>1172.67</v>
      </c>
      <c r="L4129" s="3">
        <v>0</v>
      </c>
      <c r="M4129" s="3"/>
      <c r="N4129" s="3">
        <v>-7944.25</v>
      </c>
      <c r="O4129" s="3">
        <v>0.06</v>
      </c>
      <c r="P4129" s="3">
        <v>75966</v>
      </c>
      <c r="Q4129" s="1">
        <v>45108</v>
      </c>
      <c r="R4129" t="s">
        <v>2509</v>
      </c>
    </row>
    <row r="4130" spans="1:18" x14ac:dyDescent="0.25">
      <c r="A4130" t="s">
        <v>771</v>
      </c>
      <c r="B4130" t="s">
        <v>772</v>
      </c>
      <c r="C4130" s="3">
        <v>84360</v>
      </c>
      <c r="D4130" s="3">
        <v>84360</v>
      </c>
      <c r="E4130" s="3">
        <v>0</v>
      </c>
      <c r="F4130" s="3">
        <v>0</v>
      </c>
      <c r="G4130" s="3">
        <v>0</v>
      </c>
      <c r="H4130" s="3">
        <v>62928.639999999999</v>
      </c>
      <c r="I4130" s="3">
        <v>15120.24</v>
      </c>
      <c r="J4130" s="3">
        <v>608.4</v>
      </c>
      <c r="K4130" s="3">
        <v>931.24</v>
      </c>
      <c r="L4130" s="3">
        <v>0</v>
      </c>
      <c r="M4130" s="3"/>
      <c r="N4130" s="3">
        <v>-7563.29</v>
      </c>
      <c r="O4130" s="3">
        <v>0.77</v>
      </c>
      <c r="P4130" s="3">
        <v>72026</v>
      </c>
      <c r="Q4130" s="1">
        <v>45108</v>
      </c>
      <c r="R4130" t="s">
        <v>2510</v>
      </c>
    </row>
    <row r="4131" spans="1:18" x14ac:dyDescent="0.25">
      <c r="A4131" t="s">
        <v>773</v>
      </c>
      <c r="B4131" t="s">
        <v>1315</v>
      </c>
      <c r="C4131" s="3">
        <v>3572204</v>
      </c>
      <c r="D4131" s="3">
        <v>0</v>
      </c>
      <c r="E4131" s="3">
        <v>2017367.04</v>
      </c>
      <c r="F4131" s="3" t="s">
        <v>72</v>
      </c>
      <c r="G4131" s="3">
        <v>0</v>
      </c>
      <c r="H4131" s="3">
        <v>62928.639999999999</v>
      </c>
      <c r="I4131" s="3">
        <v>12323.04</v>
      </c>
      <c r="J4131" s="3">
        <v>496.8</v>
      </c>
      <c r="K4131" s="3">
        <v>758.79</v>
      </c>
      <c r="L4131" s="3">
        <v>0</v>
      </c>
      <c r="M4131" s="3"/>
      <c r="N4131" s="3">
        <v>0</v>
      </c>
      <c r="O4131" s="3">
        <v>0.18</v>
      </c>
      <c r="P4131" s="3">
        <v>3921056</v>
      </c>
      <c r="Q4131" s="1">
        <v>45108</v>
      </c>
      <c r="R4131" t="s">
        <v>2511</v>
      </c>
    </row>
    <row r="4132" spans="1:18" x14ac:dyDescent="0.25">
      <c r="A4132" t="s">
        <v>775</v>
      </c>
      <c r="B4132" t="s">
        <v>768</v>
      </c>
      <c r="C4132" s="3">
        <v>1728045</v>
      </c>
      <c r="D4132" s="3">
        <v>23647.599999999999</v>
      </c>
      <c r="E4132" s="3">
        <v>1195877.8999999999</v>
      </c>
      <c r="F4132" s="3">
        <v>669963.02</v>
      </c>
      <c r="G4132" s="3">
        <v>0</v>
      </c>
      <c r="H4132" s="3">
        <v>62928.639999999999</v>
      </c>
      <c r="I4132" s="3">
        <v>11755.91</v>
      </c>
      <c r="J4132" s="3">
        <v>472.8</v>
      </c>
      <c r="K4132" s="3">
        <v>724.3</v>
      </c>
      <c r="L4132" s="3">
        <v>0</v>
      </c>
      <c r="M4132" s="3"/>
      <c r="N4132" s="3">
        <v>0</v>
      </c>
      <c r="O4132" s="3">
        <v>0.43</v>
      </c>
      <c r="P4132" s="3">
        <v>1941723</v>
      </c>
      <c r="Q4132" s="1">
        <v>45108</v>
      </c>
      <c r="R4132" t="s">
        <v>768</v>
      </c>
    </row>
    <row r="4133" spans="1:18" x14ac:dyDescent="0.25">
      <c r="A4133" t="s">
        <v>776</v>
      </c>
      <c r="B4133" t="s">
        <v>1309</v>
      </c>
      <c r="C4133" s="3">
        <v>3465742</v>
      </c>
      <c r="D4133" s="3">
        <v>0</v>
      </c>
      <c r="E4133" s="3">
        <v>1959684.29</v>
      </c>
      <c r="F4133" s="3" t="s">
        <v>72</v>
      </c>
      <c r="G4133" s="3">
        <v>0</v>
      </c>
      <c r="H4133" s="3">
        <v>62928.639999999999</v>
      </c>
      <c r="I4133" s="3">
        <v>11208.01</v>
      </c>
      <c r="J4133" s="3">
        <v>451.2</v>
      </c>
      <c r="K4133" s="3">
        <v>690.15</v>
      </c>
      <c r="L4133" s="3">
        <v>0</v>
      </c>
      <c r="M4133" s="3"/>
      <c r="N4133" s="3">
        <v>0</v>
      </c>
      <c r="O4133" s="3">
        <v>0.62</v>
      </c>
      <c r="P4133" s="3">
        <v>3805578</v>
      </c>
      <c r="Q4133" s="1">
        <v>45108</v>
      </c>
      <c r="R4133" t="s">
        <v>2480</v>
      </c>
    </row>
    <row r="4134" spans="1:18" x14ac:dyDescent="0.25">
      <c r="A4134" t="s">
        <v>777</v>
      </c>
      <c r="B4134" t="s">
        <v>778</v>
      </c>
      <c r="C4134" s="3">
        <v>79801</v>
      </c>
      <c r="D4134" s="3">
        <v>79801</v>
      </c>
      <c r="E4134" s="3">
        <v>0</v>
      </c>
      <c r="F4134" s="3">
        <v>0</v>
      </c>
      <c r="G4134" s="3">
        <v>0</v>
      </c>
      <c r="H4134" s="3">
        <v>62928.639999999999</v>
      </c>
      <c r="I4134" s="3">
        <v>11198.4</v>
      </c>
      <c r="J4134" s="3">
        <v>451.2</v>
      </c>
      <c r="K4134" s="3">
        <v>689.81</v>
      </c>
      <c r="L4134" s="3">
        <v>0</v>
      </c>
      <c r="M4134" s="3"/>
      <c r="N4134" s="3">
        <v>-7181.41</v>
      </c>
      <c r="O4134" s="3">
        <v>0.36</v>
      </c>
      <c r="P4134" s="3">
        <v>68087</v>
      </c>
      <c r="Q4134" s="1">
        <v>45108</v>
      </c>
      <c r="R4134" t="s">
        <v>2512</v>
      </c>
    </row>
    <row r="4135" spans="1:18" x14ac:dyDescent="0.25">
      <c r="A4135" t="s">
        <v>779</v>
      </c>
      <c r="B4135" t="s">
        <v>780</v>
      </c>
      <c r="C4135" s="3">
        <v>938243</v>
      </c>
      <c r="D4135" s="3">
        <v>0</v>
      </c>
      <c r="E4135" s="3">
        <v>708554.73</v>
      </c>
      <c r="F4135" s="3" t="s">
        <v>72</v>
      </c>
      <c r="G4135" s="3">
        <v>0</v>
      </c>
      <c r="H4135" s="3">
        <v>62928.639999999999</v>
      </c>
      <c r="I4135" s="3">
        <v>11688.63</v>
      </c>
      <c r="J4135" s="3">
        <v>0</v>
      </c>
      <c r="K4135" s="3">
        <v>720.16</v>
      </c>
      <c r="L4135" s="3">
        <v>0</v>
      </c>
      <c r="M4135" s="3"/>
      <c r="N4135" s="3">
        <v>6945</v>
      </c>
      <c r="O4135" s="3">
        <v>0.68</v>
      </c>
      <c r="P4135" s="3">
        <v>1116181</v>
      </c>
      <c r="Q4135" s="1">
        <v>45108</v>
      </c>
      <c r="R4135" t="s">
        <v>2513</v>
      </c>
    </row>
    <row r="4136" spans="1:18" x14ac:dyDescent="0.25">
      <c r="A4136" t="s">
        <v>781</v>
      </c>
      <c r="B4136" t="s">
        <v>1317</v>
      </c>
      <c r="C4136" s="3">
        <v>3735739</v>
      </c>
      <c r="D4136" s="3">
        <v>0</v>
      </c>
      <c r="E4136" s="3">
        <v>2105874.02</v>
      </c>
      <c r="F4136" s="3" t="s">
        <v>72</v>
      </c>
      <c r="G4136" s="3">
        <v>0</v>
      </c>
      <c r="H4136" s="3">
        <v>62928.639999999999</v>
      </c>
      <c r="I4136" s="3">
        <v>14005.2</v>
      </c>
      <c r="J4136" s="3">
        <v>565.20000000000005</v>
      </c>
      <c r="K4136" s="3">
        <v>862.6</v>
      </c>
      <c r="L4136" s="3">
        <v>0</v>
      </c>
      <c r="M4136" s="3"/>
      <c r="N4136" s="3">
        <v>0</v>
      </c>
      <c r="O4136" s="3">
        <v>0.37</v>
      </c>
      <c r="P4136" s="3">
        <v>4098394</v>
      </c>
      <c r="Q4136" s="1">
        <v>45108</v>
      </c>
      <c r="R4136" t="s">
        <v>2514</v>
      </c>
    </row>
    <row r="4137" spans="1:18" x14ac:dyDescent="0.25">
      <c r="A4137" t="s">
        <v>783</v>
      </c>
      <c r="B4137" t="s">
        <v>784</v>
      </c>
      <c r="C4137" s="3">
        <v>83087</v>
      </c>
      <c r="D4137" s="3">
        <v>83087</v>
      </c>
      <c r="E4137" s="3">
        <v>0</v>
      </c>
      <c r="F4137" s="3">
        <v>0</v>
      </c>
      <c r="G4137" s="3">
        <v>0</v>
      </c>
      <c r="H4137" s="3">
        <v>62928.639999999999</v>
      </c>
      <c r="I4137" s="3">
        <v>14024.43</v>
      </c>
      <c r="J4137" s="3">
        <v>565.20000000000005</v>
      </c>
      <c r="K4137" s="3">
        <v>863.64</v>
      </c>
      <c r="L4137" s="3">
        <v>0</v>
      </c>
      <c r="M4137" s="3"/>
      <c r="N4137" s="3">
        <v>-7456.4</v>
      </c>
      <c r="O4137" s="3">
        <v>0.49</v>
      </c>
      <c r="P4137" s="3">
        <v>70926</v>
      </c>
      <c r="Q4137" s="1">
        <v>45108</v>
      </c>
      <c r="R4137" t="s">
        <v>2515</v>
      </c>
    </row>
    <row r="4138" spans="1:18" x14ac:dyDescent="0.25">
      <c r="A4138" t="s">
        <v>785</v>
      </c>
      <c r="B4138" t="s">
        <v>786</v>
      </c>
      <c r="C4138" s="3">
        <v>350831</v>
      </c>
      <c r="D4138" s="3">
        <v>0</v>
      </c>
      <c r="E4138" s="3">
        <v>304208.44</v>
      </c>
      <c r="F4138" s="3">
        <v>87690.7</v>
      </c>
      <c r="G4138" s="3">
        <v>0</v>
      </c>
      <c r="H4138" s="3">
        <v>62928.639999999999</v>
      </c>
      <c r="I4138" s="3">
        <v>13447.69</v>
      </c>
      <c r="J4138" s="3">
        <v>540</v>
      </c>
      <c r="K4138" s="3">
        <v>828.11</v>
      </c>
      <c r="L4138" s="3">
        <v>0</v>
      </c>
      <c r="M4138" s="3"/>
      <c r="N4138" s="3">
        <v>0</v>
      </c>
      <c r="O4138" s="3">
        <v>0.42</v>
      </c>
      <c r="P4138" s="3">
        <v>469644</v>
      </c>
      <c r="Q4138" s="1">
        <v>45108</v>
      </c>
      <c r="R4138" t="s">
        <v>786</v>
      </c>
    </row>
    <row r="4139" spans="1:18" x14ac:dyDescent="0.25">
      <c r="A4139" t="s">
        <v>787</v>
      </c>
      <c r="B4139" t="s">
        <v>780</v>
      </c>
      <c r="C4139" s="3">
        <v>970325</v>
      </c>
      <c r="D4139" s="3">
        <v>0</v>
      </c>
      <c r="E4139" s="3">
        <v>736837.65</v>
      </c>
      <c r="F4139" s="3" t="s">
        <v>72</v>
      </c>
      <c r="G4139" s="3">
        <v>0</v>
      </c>
      <c r="H4139" s="3">
        <v>62928.639999999999</v>
      </c>
      <c r="I4139" s="3">
        <v>12323.04</v>
      </c>
      <c r="J4139" s="3">
        <v>0</v>
      </c>
      <c r="K4139" s="3">
        <v>759.13</v>
      </c>
      <c r="L4139" s="3">
        <v>0</v>
      </c>
      <c r="M4139" s="3"/>
      <c r="N4139" s="3">
        <v>6945</v>
      </c>
      <c r="O4139" s="3">
        <v>0.11</v>
      </c>
      <c r="P4139" s="3">
        <v>1152754</v>
      </c>
      <c r="Q4139" s="1">
        <v>45108</v>
      </c>
      <c r="R4139" t="s">
        <v>2513</v>
      </c>
    </row>
    <row r="4140" spans="1:18" x14ac:dyDescent="0.25">
      <c r="A4140" t="s">
        <v>788</v>
      </c>
      <c r="B4140" t="s">
        <v>1101</v>
      </c>
      <c r="C4140" s="3">
        <v>85923</v>
      </c>
      <c r="D4140" s="3">
        <v>85923</v>
      </c>
      <c r="E4140" s="3">
        <v>0</v>
      </c>
      <c r="F4140" s="3">
        <v>0</v>
      </c>
      <c r="G4140" s="3">
        <v>0</v>
      </c>
      <c r="H4140" s="3">
        <v>62928.639999999999</v>
      </c>
      <c r="I4140" s="3">
        <v>12323.04</v>
      </c>
      <c r="J4140" s="3">
        <v>496.8</v>
      </c>
      <c r="K4140" s="3">
        <v>758.79</v>
      </c>
      <c r="L4140" s="3">
        <v>0</v>
      </c>
      <c r="M4140" s="3"/>
      <c r="N4140" s="3">
        <v>-7290.12</v>
      </c>
      <c r="O4140" s="3">
        <v>0.85</v>
      </c>
      <c r="P4140" s="3">
        <v>69218</v>
      </c>
      <c r="Q4140" s="1">
        <v>45108</v>
      </c>
      <c r="R4140" t="s">
        <v>2339</v>
      </c>
    </row>
    <row r="4141" spans="1:18" x14ac:dyDescent="0.25">
      <c r="A4141" t="s">
        <v>789</v>
      </c>
      <c r="B4141" t="s">
        <v>1063</v>
      </c>
      <c r="C4141" s="3">
        <v>91760</v>
      </c>
      <c r="D4141" s="3">
        <v>91760</v>
      </c>
      <c r="E4141" s="3">
        <v>0</v>
      </c>
      <c r="F4141" s="3">
        <v>844</v>
      </c>
      <c r="G4141" s="3">
        <v>0</v>
      </c>
      <c r="H4141" s="3">
        <v>62928.639999999999</v>
      </c>
      <c r="I4141" s="3">
        <v>11765.53</v>
      </c>
      <c r="J4141" s="3">
        <v>474</v>
      </c>
      <c r="K4141" s="3">
        <v>724.64</v>
      </c>
      <c r="L4141" s="3">
        <v>0</v>
      </c>
      <c r="M4141" s="3"/>
      <c r="N4141" s="3">
        <v>0</v>
      </c>
      <c r="O4141" s="3">
        <v>0.19</v>
      </c>
      <c r="P4141" s="3">
        <v>76737</v>
      </c>
      <c r="Q4141" s="1">
        <v>45108</v>
      </c>
      <c r="R4141" t="s">
        <v>2516</v>
      </c>
    </row>
    <row r="4142" spans="1:18" x14ac:dyDescent="0.25">
      <c r="A4142" t="s">
        <v>791</v>
      </c>
      <c r="B4142" t="s">
        <v>792</v>
      </c>
      <c r="C4142" s="3">
        <v>769893</v>
      </c>
      <c r="D4142" s="3">
        <v>0</v>
      </c>
      <c r="E4142" s="3">
        <v>566466.73</v>
      </c>
      <c r="F4142" s="3" t="s">
        <v>72</v>
      </c>
      <c r="G4142" s="3">
        <v>0</v>
      </c>
      <c r="H4142" s="3">
        <v>62928.639999999999</v>
      </c>
      <c r="I4142" s="3">
        <v>11198.4</v>
      </c>
      <c r="J4142" s="3">
        <v>451.2</v>
      </c>
      <c r="K4142" s="3">
        <v>689.81</v>
      </c>
      <c r="L4142" s="3">
        <v>0</v>
      </c>
      <c r="M4142" s="3"/>
      <c r="N4142" s="3">
        <v>0</v>
      </c>
      <c r="O4142" s="3">
        <v>0.94</v>
      </c>
      <c r="P4142" s="3">
        <v>921635</v>
      </c>
      <c r="Q4142" s="1">
        <v>45108</v>
      </c>
      <c r="R4142" t="s">
        <v>792</v>
      </c>
    </row>
    <row r="4143" spans="1:18" x14ac:dyDescent="0.25">
      <c r="A4143" t="s">
        <v>793</v>
      </c>
      <c r="B4143" t="s">
        <v>794</v>
      </c>
      <c r="C4143" s="3">
        <v>79801</v>
      </c>
      <c r="D4143" s="3">
        <v>79801</v>
      </c>
      <c r="E4143" s="3">
        <v>0</v>
      </c>
      <c r="F4143" s="3">
        <v>0</v>
      </c>
      <c r="G4143" s="3">
        <v>0</v>
      </c>
      <c r="H4143" s="3">
        <v>62928.639999999999</v>
      </c>
      <c r="I4143" s="3">
        <v>11198.4</v>
      </c>
      <c r="J4143" s="3">
        <v>451.2</v>
      </c>
      <c r="K4143" s="3">
        <v>689.81</v>
      </c>
      <c r="L4143" s="3">
        <v>0</v>
      </c>
      <c r="M4143" s="3"/>
      <c r="N4143" s="3">
        <v>-7181.41</v>
      </c>
      <c r="O4143" s="3">
        <v>0.36</v>
      </c>
      <c r="P4143" s="3">
        <v>68087</v>
      </c>
      <c r="Q4143" s="1">
        <v>45108</v>
      </c>
      <c r="R4143" t="s">
        <v>2517</v>
      </c>
    </row>
    <row r="4144" spans="1:18" x14ac:dyDescent="0.25">
      <c r="A4144" t="s">
        <v>795</v>
      </c>
      <c r="B4144" t="s">
        <v>644</v>
      </c>
      <c r="C4144" s="3">
        <v>-7325.52</v>
      </c>
      <c r="D4144" s="3">
        <v>79801</v>
      </c>
      <c r="E4144" s="3">
        <v>7324</v>
      </c>
      <c r="F4144" s="3">
        <v>0</v>
      </c>
      <c r="G4144" s="3">
        <v>7325.52</v>
      </c>
      <c r="H4144" s="3">
        <v>62928.639999999999</v>
      </c>
      <c r="I4144" s="3">
        <v>11198.4</v>
      </c>
      <c r="J4144" s="3">
        <v>451.2</v>
      </c>
      <c r="K4144" s="3">
        <v>689.81</v>
      </c>
      <c r="L4144" s="3">
        <v>0</v>
      </c>
      <c r="M4144" s="3"/>
      <c r="N4144" s="3">
        <v>-7181.41</v>
      </c>
      <c r="O4144" s="3">
        <v>0.88</v>
      </c>
      <c r="P4144" s="3">
        <v>68086</v>
      </c>
      <c r="Q4144" s="1">
        <v>45108</v>
      </c>
      <c r="R4144" t="s">
        <v>2468</v>
      </c>
    </row>
    <row r="4145" spans="1:18" x14ac:dyDescent="0.25">
      <c r="A4145" t="s">
        <v>796</v>
      </c>
      <c r="B4145" t="s">
        <v>234</v>
      </c>
      <c r="C4145" s="3">
        <v>253541</v>
      </c>
      <c r="D4145" s="3">
        <v>0</v>
      </c>
      <c r="E4145" s="3">
        <v>227496.66</v>
      </c>
      <c r="F4145" s="3">
        <v>56756.39</v>
      </c>
      <c r="G4145" s="3">
        <v>0</v>
      </c>
      <c r="H4145" s="3">
        <v>62928.639999999999</v>
      </c>
      <c r="I4145" s="3">
        <v>10640.88</v>
      </c>
      <c r="J4145" s="3">
        <v>428.5</v>
      </c>
      <c r="K4145" s="3">
        <v>655.32000000000005</v>
      </c>
      <c r="L4145" s="3">
        <v>0</v>
      </c>
      <c r="M4145" s="3"/>
      <c r="N4145" s="3">
        <v>0</v>
      </c>
      <c r="O4145" s="3">
        <v>0.61</v>
      </c>
      <c r="P4145" s="3">
        <v>358907</v>
      </c>
      <c r="Q4145" s="1">
        <v>45108</v>
      </c>
      <c r="R4145" t="s">
        <v>234</v>
      </c>
    </row>
    <row r="4146" spans="1:18" x14ac:dyDescent="0.25">
      <c r="A4146" t="s">
        <v>797</v>
      </c>
      <c r="B4146" t="s">
        <v>234</v>
      </c>
      <c r="C4146" s="3">
        <v>255839</v>
      </c>
      <c r="D4146" s="3">
        <v>0</v>
      </c>
      <c r="E4146" s="3">
        <v>229551.28</v>
      </c>
      <c r="F4146" s="3">
        <v>57277.14</v>
      </c>
      <c r="G4146" s="3">
        <v>0</v>
      </c>
      <c r="H4146" s="3">
        <v>62928.639999999999</v>
      </c>
      <c r="I4146" s="3">
        <v>11188.78</v>
      </c>
      <c r="J4146" s="3">
        <v>451.2</v>
      </c>
      <c r="K4146" s="3">
        <v>689.12</v>
      </c>
      <c r="L4146" s="3">
        <v>0</v>
      </c>
      <c r="M4146" s="3"/>
      <c r="N4146" s="3">
        <v>0</v>
      </c>
      <c r="O4146" s="3">
        <v>0.84</v>
      </c>
      <c r="P4146" s="3">
        <v>362087</v>
      </c>
      <c r="Q4146" s="1">
        <v>45108</v>
      </c>
      <c r="R4146" t="s">
        <v>234</v>
      </c>
    </row>
    <row r="4147" spans="1:18" x14ac:dyDescent="0.25">
      <c r="A4147" t="s">
        <v>798</v>
      </c>
      <c r="B4147" t="s">
        <v>799</v>
      </c>
      <c r="C4147" s="3">
        <v>89381</v>
      </c>
      <c r="D4147" s="3">
        <v>89381</v>
      </c>
      <c r="E4147" s="3">
        <v>0</v>
      </c>
      <c r="F4147" s="3">
        <v>0</v>
      </c>
      <c r="G4147" s="3">
        <v>0</v>
      </c>
      <c r="H4147" s="3">
        <v>62928.639999999999</v>
      </c>
      <c r="I4147" s="3">
        <v>13947.53</v>
      </c>
      <c r="J4147" s="3">
        <v>0</v>
      </c>
      <c r="K4147" s="3">
        <v>859.16</v>
      </c>
      <c r="L4147" s="3">
        <v>0</v>
      </c>
      <c r="M4147" s="3"/>
      <c r="N4147" s="3">
        <v>-504.09</v>
      </c>
      <c r="O4147" s="3">
        <v>0.76</v>
      </c>
      <c r="P4147" s="3">
        <v>77232</v>
      </c>
      <c r="Q4147" s="1">
        <v>45108</v>
      </c>
      <c r="R4147" t="s">
        <v>2518</v>
      </c>
    </row>
    <row r="4148" spans="1:18" x14ac:dyDescent="0.25">
      <c r="A4148" t="s">
        <v>800</v>
      </c>
      <c r="B4148" t="s">
        <v>1196</v>
      </c>
      <c r="C4148" s="3">
        <v>144531</v>
      </c>
      <c r="D4148" s="3">
        <v>144531</v>
      </c>
      <c r="E4148" s="3">
        <v>0</v>
      </c>
      <c r="F4148" s="3">
        <v>0</v>
      </c>
      <c r="G4148" s="3">
        <v>0</v>
      </c>
      <c r="H4148" s="3">
        <v>62928.639999999999</v>
      </c>
      <c r="I4148" s="3">
        <v>12880.56</v>
      </c>
      <c r="J4148" s="3">
        <v>518.4</v>
      </c>
      <c r="K4148" s="3">
        <v>793.28</v>
      </c>
      <c r="L4148" s="3">
        <v>0</v>
      </c>
      <c r="M4148" s="3"/>
      <c r="N4148" s="3">
        <v>-7344.94</v>
      </c>
      <c r="O4148" s="3">
        <v>0.06</v>
      </c>
      <c r="P4148" s="3">
        <v>69776</v>
      </c>
      <c r="Q4148" s="1">
        <v>45108</v>
      </c>
      <c r="R4148" t="s">
        <v>2519</v>
      </c>
    </row>
    <row r="4149" spans="1:18" x14ac:dyDescent="0.25">
      <c r="A4149" t="s">
        <v>802</v>
      </c>
      <c r="B4149" t="s">
        <v>803</v>
      </c>
      <c r="C4149" s="3">
        <v>81756</v>
      </c>
      <c r="D4149" s="3">
        <v>81756</v>
      </c>
      <c r="E4149" s="3">
        <v>0</v>
      </c>
      <c r="F4149" s="3">
        <v>0</v>
      </c>
      <c r="G4149" s="3">
        <v>0</v>
      </c>
      <c r="H4149" s="3">
        <v>62928.639999999999</v>
      </c>
      <c r="I4149" s="3">
        <v>12880.56</v>
      </c>
      <c r="J4149" s="3">
        <v>518.4</v>
      </c>
      <c r="K4149" s="3">
        <v>793.28</v>
      </c>
      <c r="L4149" s="3">
        <v>0</v>
      </c>
      <c r="M4149" s="3"/>
      <c r="N4149" s="3">
        <v>-7344.94</v>
      </c>
      <c r="O4149" s="3">
        <v>0.06</v>
      </c>
      <c r="P4149" s="3">
        <v>69776</v>
      </c>
      <c r="Q4149" s="1">
        <v>45108</v>
      </c>
      <c r="R4149" t="s">
        <v>2520</v>
      </c>
    </row>
    <row r="4150" spans="1:18" x14ac:dyDescent="0.25">
      <c r="A4150" t="s">
        <v>804</v>
      </c>
      <c r="B4150" t="s">
        <v>92</v>
      </c>
      <c r="C4150" s="3">
        <v>30808</v>
      </c>
      <c r="D4150" s="3">
        <v>0</v>
      </c>
      <c r="E4150" s="3">
        <v>30808</v>
      </c>
      <c r="F4150" s="3">
        <v>4159.08</v>
      </c>
      <c r="G4150" s="3">
        <v>0</v>
      </c>
      <c r="H4150" s="3">
        <v>62928.639999999999</v>
      </c>
      <c r="I4150" s="3">
        <v>12890.17</v>
      </c>
      <c r="J4150" s="3">
        <v>518.20000000000005</v>
      </c>
      <c r="K4150" s="3">
        <v>793.97</v>
      </c>
      <c r="L4150" s="3">
        <v>0</v>
      </c>
      <c r="M4150" s="3"/>
      <c r="N4150" s="3">
        <v>0</v>
      </c>
      <c r="O4150" s="3">
        <v>0.94</v>
      </c>
      <c r="P4150" s="3">
        <v>112099</v>
      </c>
      <c r="Q4150" s="1">
        <v>45108</v>
      </c>
      <c r="R4150" t="s">
        <v>92</v>
      </c>
    </row>
    <row r="4151" spans="1:18" x14ac:dyDescent="0.25">
      <c r="A4151" t="s">
        <v>805</v>
      </c>
      <c r="B4151" t="s">
        <v>806</v>
      </c>
      <c r="C4151" s="3">
        <v>81722</v>
      </c>
      <c r="D4151" s="3">
        <v>81722</v>
      </c>
      <c r="E4151" s="3">
        <v>0</v>
      </c>
      <c r="F4151" s="3">
        <v>0</v>
      </c>
      <c r="G4151" s="3">
        <v>0</v>
      </c>
      <c r="H4151" s="3">
        <v>62928.639999999999</v>
      </c>
      <c r="I4151" s="3">
        <v>12851.72</v>
      </c>
      <c r="J4151" s="3">
        <v>516</v>
      </c>
      <c r="K4151" s="3">
        <v>791.9</v>
      </c>
      <c r="L4151" s="3">
        <v>0</v>
      </c>
      <c r="M4151" s="3"/>
      <c r="N4151" s="3">
        <v>-7342.2</v>
      </c>
      <c r="O4151" s="3">
        <v>0.94</v>
      </c>
      <c r="P4151" s="3">
        <v>69747</v>
      </c>
      <c r="Q4151" s="1">
        <v>45108</v>
      </c>
      <c r="R4151" t="s">
        <v>2521</v>
      </c>
    </row>
    <row r="4152" spans="1:18" x14ac:dyDescent="0.25">
      <c r="A4152" t="s">
        <v>807</v>
      </c>
      <c r="B4152" t="s">
        <v>58</v>
      </c>
      <c r="C4152" s="3">
        <v>112125</v>
      </c>
      <c r="D4152" s="3">
        <v>112125</v>
      </c>
      <c r="E4152" s="3" t="s">
        <v>59</v>
      </c>
      <c r="F4152" s="3" t="s">
        <v>59</v>
      </c>
      <c r="G4152" s="3">
        <v>0</v>
      </c>
      <c r="H4152" s="3">
        <v>62928.639999999999</v>
      </c>
      <c r="I4152" s="3">
        <v>12794.05</v>
      </c>
      <c r="J4152" s="3">
        <v>514.79999999999995</v>
      </c>
      <c r="K4152" s="3">
        <v>787.76</v>
      </c>
      <c r="L4152" s="3">
        <v>0</v>
      </c>
      <c r="M4152" s="3"/>
      <c r="N4152" s="3">
        <v>25624.880000000001</v>
      </c>
      <c r="O4152" s="3">
        <v>0.87</v>
      </c>
      <c r="P4152" s="3">
        <v>102651</v>
      </c>
      <c r="Q4152" s="1">
        <v>45108</v>
      </c>
      <c r="R4152" t="s">
        <v>2280</v>
      </c>
    </row>
    <row r="4153" spans="1:18" x14ac:dyDescent="0.25">
      <c r="A4153" t="s">
        <v>808</v>
      </c>
      <c r="B4153" t="s">
        <v>2195</v>
      </c>
      <c r="C4153" s="3">
        <v>92708</v>
      </c>
      <c r="D4153" s="3">
        <v>92708</v>
      </c>
      <c r="E4153" s="3">
        <v>0</v>
      </c>
      <c r="F4153" s="3">
        <v>0</v>
      </c>
      <c r="G4153" s="3">
        <v>0</v>
      </c>
      <c r="H4153" s="3">
        <v>62928.639999999999</v>
      </c>
      <c r="I4153" s="3">
        <v>12794.05</v>
      </c>
      <c r="J4153" s="3">
        <v>675.6</v>
      </c>
      <c r="K4153" s="3">
        <v>788.11</v>
      </c>
      <c r="L4153" s="3">
        <v>0</v>
      </c>
      <c r="M4153" s="3"/>
      <c r="N4153" s="3">
        <v>-7336.72</v>
      </c>
      <c r="O4153" s="3">
        <v>0.32</v>
      </c>
      <c r="P4153" s="3">
        <v>69850</v>
      </c>
      <c r="Q4153" s="1">
        <v>45108</v>
      </c>
      <c r="R4153" t="s">
        <v>2522</v>
      </c>
    </row>
    <row r="4154" spans="1:18" x14ac:dyDescent="0.25">
      <c r="A4154" t="s">
        <v>810</v>
      </c>
      <c r="B4154" t="s">
        <v>811</v>
      </c>
      <c r="C4154" s="3">
        <v>550086</v>
      </c>
      <c r="D4154" s="3">
        <v>0</v>
      </c>
      <c r="E4154" s="3">
        <v>440495.21</v>
      </c>
      <c r="F4154" s="3">
        <v>169057.64</v>
      </c>
      <c r="G4154" s="3">
        <v>0</v>
      </c>
      <c r="H4154" s="3">
        <v>62928.639999999999</v>
      </c>
      <c r="I4154" s="3">
        <v>12870.95</v>
      </c>
      <c r="J4154" s="3">
        <v>562.79999999999995</v>
      </c>
      <c r="K4154" s="3">
        <v>792.93</v>
      </c>
      <c r="L4154" s="3">
        <v>0</v>
      </c>
      <c r="M4154" s="3"/>
      <c r="N4154" s="3">
        <v>0</v>
      </c>
      <c r="O4154" s="3">
        <v>0.83</v>
      </c>
      <c r="P4154" s="3">
        <v>686709</v>
      </c>
      <c r="Q4154" s="1">
        <v>45108</v>
      </c>
      <c r="R4154" t="s">
        <v>811</v>
      </c>
    </row>
    <row r="4155" spans="1:18" x14ac:dyDescent="0.25">
      <c r="A4155" t="s">
        <v>812</v>
      </c>
      <c r="B4155" t="s">
        <v>611</v>
      </c>
      <c r="C4155" s="3">
        <v>409930</v>
      </c>
      <c r="D4155" s="3">
        <v>0</v>
      </c>
      <c r="E4155" s="3">
        <v>346298.49</v>
      </c>
      <c r="F4155" s="3">
        <v>110381.81</v>
      </c>
      <c r="G4155" s="3">
        <v>0</v>
      </c>
      <c r="H4155" s="3">
        <v>62928.639999999999</v>
      </c>
      <c r="I4155" s="3">
        <v>12909.4</v>
      </c>
      <c r="J4155" s="3">
        <v>519.6</v>
      </c>
      <c r="K4155" s="3">
        <v>795.35</v>
      </c>
      <c r="L4155" s="3">
        <v>0</v>
      </c>
      <c r="M4155" s="3"/>
      <c r="N4155" s="3">
        <v>0</v>
      </c>
      <c r="O4155" s="3">
        <v>0.71</v>
      </c>
      <c r="P4155" s="3">
        <v>533834</v>
      </c>
      <c r="Q4155" s="1">
        <v>45108</v>
      </c>
      <c r="R4155" t="s">
        <v>611</v>
      </c>
    </row>
    <row r="4156" spans="1:18" x14ac:dyDescent="0.25">
      <c r="A4156" t="s">
        <v>813</v>
      </c>
      <c r="B4156" t="s">
        <v>240</v>
      </c>
      <c r="C4156" s="3">
        <v>84359</v>
      </c>
      <c r="D4156" s="3">
        <v>84359</v>
      </c>
      <c r="E4156" s="3">
        <v>0</v>
      </c>
      <c r="F4156" s="3">
        <v>0</v>
      </c>
      <c r="G4156" s="3">
        <v>0</v>
      </c>
      <c r="H4156" s="3">
        <v>62928.639999999999</v>
      </c>
      <c r="I4156" s="3">
        <v>15120.24</v>
      </c>
      <c r="J4156" s="3">
        <v>607.20000000000005</v>
      </c>
      <c r="K4156" s="3">
        <v>931.24</v>
      </c>
      <c r="L4156" s="3">
        <v>0</v>
      </c>
      <c r="M4156" s="3"/>
      <c r="N4156" s="3">
        <v>-7563.29</v>
      </c>
      <c r="O4156" s="3">
        <v>0.97</v>
      </c>
      <c r="P4156" s="3">
        <v>72025</v>
      </c>
      <c r="Q4156" s="1">
        <v>45108</v>
      </c>
      <c r="R4156" t="s">
        <v>2334</v>
      </c>
    </row>
    <row r="4157" spans="1:18" x14ac:dyDescent="0.25">
      <c r="A4157" t="s">
        <v>814</v>
      </c>
      <c r="B4157" t="s">
        <v>160</v>
      </c>
      <c r="C4157" s="3">
        <v>84338</v>
      </c>
      <c r="D4157" s="3">
        <v>84338</v>
      </c>
      <c r="E4157" s="3">
        <v>0</v>
      </c>
      <c r="F4157" s="3">
        <v>0</v>
      </c>
      <c r="G4157" s="3">
        <v>0</v>
      </c>
      <c r="H4157" s="3">
        <v>62928.639999999999</v>
      </c>
      <c r="I4157" s="3">
        <v>15101.01</v>
      </c>
      <c r="J4157" s="3">
        <v>607.20000000000005</v>
      </c>
      <c r="K4157" s="3">
        <v>930.21</v>
      </c>
      <c r="L4157" s="3">
        <v>0</v>
      </c>
      <c r="M4157" s="3"/>
      <c r="N4157" s="3">
        <v>-7561.46</v>
      </c>
      <c r="O4157" s="3">
        <v>0.4</v>
      </c>
      <c r="P4157" s="3">
        <v>72006</v>
      </c>
      <c r="Q4157" s="1">
        <v>45108</v>
      </c>
      <c r="R4157" t="s">
        <v>2306</v>
      </c>
    </row>
    <row r="4158" spans="1:18" x14ac:dyDescent="0.25">
      <c r="A4158" t="s">
        <v>815</v>
      </c>
      <c r="B4158" t="s">
        <v>816</v>
      </c>
      <c r="C4158" s="3">
        <v>86273</v>
      </c>
      <c r="D4158" s="3">
        <v>0</v>
      </c>
      <c r="E4158" s="3">
        <v>86273</v>
      </c>
      <c r="F4158" s="3">
        <v>11646.86</v>
      </c>
      <c r="G4158" s="3">
        <v>0</v>
      </c>
      <c r="H4158" s="3">
        <v>62928.639999999999</v>
      </c>
      <c r="I4158" s="3">
        <v>15475.9</v>
      </c>
      <c r="J4158" s="3">
        <v>621.6</v>
      </c>
      <c r="K4158" s="3">
        <v>952.97</v>
      </c>
      <c r="L4158" s="3">
        <v>0</v>
      </c>
      <c r="M4158" s="3"/>
      <c r="N4158" s="3">
        <v>1500</v>
      </c>
      <c r="O4158" s="3">
        <v>0.03</v>
      </c>
      <c r="P4158" s="3">
        <v>179399</v>
      </c>
      <c r="Q4158" s="1">
        <v>45108</v>
      </c>
      <c r="R4158" t="s">
        <v>2523</v>
      </c>
    </row>
    <row r="4159" spans="1:18" x14ac:dyDescent="0.25">
      <c r="A4159" t="s">
        <v>817</v>
      </c>
      <c r="B4159" t="s">
        <v>818</v>
      </c>
      <c r="C4159" s="3">
        <v>2064440</v>
      </c>
      <c r="D4159" s="3">
        <v>0</v>
      </c>
      <c r="E4159" s="3">
        <v>1226602.1000000001</v>
      </c>
      <c r="F4159" s="3" t="s">
        <v>72</v>
      </c>
      <c r="G4159" s="3">
        <v>0</v>
      </c>
      <c r="H4159" s="3">
        <v>62928.639999999999</v>
      </c>
      <c r="I4159" s="3">
        <v>23521.439999999999</v>
      </c>
      <c r="J4159" s="3">
        <v>945.6</v>
      </c>
      <c r="K4159" s="3">
        <v>1448.6</v>
      </c>
      <c r="L4159" s="3">
        <v>0</v>
      </c>
      <c r="M4159" s="3"/>
      <c r="N4159" s="3">
        <v>0</v>
      </c>
      <c r="O4159" s="3">
        <v>0.44</v>
      </c>
      <c r="P4159" s="3">
        <v>2318876</v>
      </c>
      <c r="Q4159" s="1">
        <v>45108</v>
      </c>
      <c r="R4159" t="s">
        <v>818</v>
      </c>
    </row>
    <row r="4160" spans="1:18" x14ac:dyDescent="0.25">
      <c r="A4160" t="s">
        <v>819</v>
      </c>
      <c r="B4160" t="s">
        <v>820</v>
      </c>
      <c r="C4160" s="3">
        <v>88260</v>
      </c>
      <c r="D4160" s="3">
        <v>88260</v>
      </c>
      <c r="E4160" s="3">
        <v>0</v>
      </c>
      <c r="F4160" s="3">
        <v>0</v>
      </c>
      <c r="G4160" s="3">
        <v>0</v>
      </c>
      <c r="H4160" s="3">
        <v>62928.639999999999</v>
      </c>
      <c r="I4160" s="3">
        <v>18474.95</v>
      </c>
      <c r="J4160" s="3">
        <v>742.8</v>
      </c>
      <c r="K4160" s="3">
        <v>1138.18</v>
      </c>
      <c r="L4160" s="3">
        <v>0</v>
      </c>
      <c r="M4160" s="3"/>
      <c r="N4160" s="3">
        <v>-7890.35</v>
      </c>
      <c r="O4160" s="3">
        <v>0.78</v>
      </c>
      <c r="P4160" s="3">
        <v>75395</v>
      </c>
      <c r="Q4160" s="1">
        <v>45108</v>
      </c>
      <c r="R4160" t="s">
        <v>2524</v>
      </c>
    </row>
    <row r="4161" spans="1:18" x14ac:dyDescent="0.25">
      <c r="A4161" t="s">
        <v>821</v>
      </c>
      <c r="B4161" t="s">
        <v>58</v>
      </c>
      <c r="C4161" s="3">
        <v>123230</v>
      </c>
      <c r="D4161" s="3">
        <v>123230</v>
      </c>
      <c r="E4161" s="3" t="s">
        <v>59</v>
      </c>
      <c r="F4161" s="3" t="s">
        <v>59</v>
      </c>
      <c r="G4161" s="3">
        <v>0</v>
      </c>
      <c r="H4161" s="3">
        <v>62928.639999999999</v>
      </c>
      <c r="I4161" s="3">
        <v>18494.18</v>
      </c>
      <c r="J4161" s="3">
        <v>742.8</v>
      </c>
      <c r="K4161" s="3">
        <v>1138.8699999999999</v>
      </c>
      <c r="L4161" s="3">
        <v>0</v>
      </c>
      <c r="M4161" s="3"/>
      <c r="N4161" s="3">
        <v>29737.919999999998</v>
      </c>
      <c r="O4161" s="3">
        <v>0.59</v>
      </c>
      <c r="P4161" s="3">
        <v>113043</v>
      </c>
      <c r="Q4161" s="1">
        <v>45108</v>
      </c>
      <c r="R4161" t="s">
        <v>2280</v>
      </c>
    </row>
    <row r="4162" spans="1:18" x14ac:dyDescent="0.25">
      <c r="A4162" t="s">
        <v>822</v>
      </c>
      <c r="B4162" t="s">
        <v>58</v>
      </c>
      <c r="C4162" s="3">
        <v>121496</v>
      </c>
      <c r="D4162" s="3">
        <v>121496</v>
      </c>
      <c r="E4162" s="3" t="s">
        <v>59</v>
      </c>
      <c r="F4162" s="3" t="s">
        <v>59</v>
      </c>
      <c r="G4162" s="3">
        <v>0</v>
      </c>
      <c r="H4162" s="3">
        <v>62928.639999999999</v>
      </c>
      <c r="I4162" s="3">
        <v>18446.11</v>
      </c>
      <c r="J4162" s="3">
        <v>740.1</v>
      </c>
      <c r="K4162" s="3">
        <v>1136.46</v>
      </c>
      <c r="L4162" s="3">
        <v>0</v>
      </c>
      <c r="M4162" s="3"/>
      <c r="N4162" s="3">
        <v>28063</v>
      </c>
      <c r="O4162" s="3">
        <v>0.69</v>
      </c>
      <c r="P4162" s="3">
        <v>111315</v>
      </c>
      <c r="Q4162" s="1">
        <v>45108</v>
      </c>
      <c r="R4162" t="s">
        <v>2280</v>
      </c>
    </row>
    <row r="4163" spans="1:18" x14ac:dyDescent="0.25">
      <c r="A4163" t="s">
        <v>823</v>
      </c>
      <c r="B4163" t="s">
        <v>1200</v>
      </c>
      <c r="C4163" s="3">
        <v>201145</v>
      </c>
      <c r="D4163" s="3">
        <v>100000</v>
      </c>
      <c r="E4163" s="3">
        <v>101145</v>
      </c>
      <c r="F4163" s="3">
        <v>5159.96</v>
      </c>
      <c r="G4163" s="3">
        <v>69827.98</v>
      </c>
      <c r="H4163" s="3">
        <v>62928.639999999999</v>
      </c>
      <c r="I4163" s="3">
        <v>14014.82</v>
      </c>
      <c r="J4163" s="3">
        <v>0</v>
      </c>
      <c r="K4163" s="3">
        <v>863.29</v>
      </c>
      <c r="L4163" s="3">
        <v>0</v>
      </c>
      <c r="M4163" s="3"/>
      <c r="N4163" s="3">
        <v>0</v>
      </c>
      <c r="O4163" s="3">
        <v>0.27</v>
      </c>
      <c r="P4163" s="3">
        <v>114284</v>
      </c>
      <c r="Q4163" s="1">
        <v>45108</v>
      </c>
      <c r="R4163" t="s">
        <v>2587</v>
      </c>
    </row>
    <row r="4164" spans="1:18" x14ac:dyDescent="0.25">
      <c r="A4164" t="s">
        <v>825</v>
      </c>
      <c r="B4164" t="s">
        <v>1320</v>
      </c>
      <c r="C4164" s="3">
        <v>3734116</v>
      </c>
      <c r="D4164" s="3">
        <v>0</v>
      </c>
      <c r="E4164" s="3">
        <v>2105036.5099999998</v>
      </c>
      <c r="F4164" s="3" t="s">
        <v>72</v>
      </c>
      <c r="G4164" s="3">
        <v>0</v>
      </c>
      <c r="H4164" s="3">
        <v>62928.639999999999</v>
      </c>
      <c r="I4164" s="3">
        <v>14005.2</v>
      </c>
      <c r="J4164" s="3">
        <v>562.79999999999995</v>
      </c>
      <c r="K4164" s="3">
        <v>862.6</v>
      </c>
      <c r="L4164" s="3">
        <v>0</v>
      </c>
      <c r="M4164" s="3"/>
      <c r="N4164" s="3">
        <v>0</v>
      </c>
      <c r="O4164" s="3">
        <v>0.83</v>
      </c>
      <c r="P4164" s="3">
        <v>4096656</v>
      </c>
      <c r="Q4164" s="1">
        <v>45108</v>
      </c>
      <c r="R4164" t="s">
        <v>2525</v>
      </c>
    </row>
    <row r="4165" spans="1:18" x14ac:dyDescent="0.25">
      <c r="A4165" t="s">
        <v>827</v>
      </c>
      <c r="B4165" t="s">
        <v>811</v>
      </c>
      <c r="C4165" s="3">
        <v>595305</v>
      </c>
      <c r="D4165" s="3">
        <v>0</v>
      </c>
      <c r="E4165" s="3">
        <v>477048.06</v>
      </c>
      <c r="F4165" s="3">
        <v>182658.43</v>
      </c>
      <c r="G4165" s="3">
        <v>0</v>
      </c>
      <c r="H4165" s="3">
        <v>62928.639999999999</v>
      </c>
      <c r="I4165" s="3">
        <v>18455.73</v>
      </c>
      <c r="J4165" s="3">
        <v>742.8</v>
      </c>
      <c r="K4165" s="3">
        <v>1136.8</v>
      </c>
      <c r="L4165" s="3">
        <v>0</v>
      </c>
      <c r="M4165" s="3"/>
      <c r="N4165" s="3">
        <v>0</v>
      </c>
      <c r="O4165" s="3">
        <v>0.54</v>
      </c>
      <c r="P4165" s="3">
        <v>742971</v>
      </c>
      <c r="Q4165" s="1">
        <v>45108</v>
      </c>
      <c r="R4165" t="s">
        <v>811</v>
      </c>
    </row>
    <row r="4166" spans="1:18" x14ac:dyDescent="0.25">
      <c r="A4166" t="s">
        <v>828</v>
      </c>
      <c r="B4166" t="s">
        <v>768</v>
      </c>
      <c r="C4166" s="3">
        <v>1942153</v>
      </c>
      <c r="D4166" s="3">
        <v>27378.07</v>
      </c>
      <c r="E4166" s="3">
        <v>1340993.8899999999</v>
      </c>
      <c r="F4166" s="3">
        <v>754815.22</v>
      </c>
      <c r="G4166" s="3">
        <v>0</v>
      </c>
      <c r="H4166" s="3">
        <v>62928.639999999999</v>
      </c>
      <c r="I4166" s="3">
        <v>16802.400000000001</v>
      </c>
      <c r="J4166" s="3">
        <v>675.6</v>
      </c>
      <c r="K4166" s="3">
        <v>1034.71</v>
      </c>
      <c r="L4166" s="3">
        <v>0</v>
      </c>
      <c r="M4166" s="3"/>
      <c r="N4166" s="3">
        <v>0</v>
      </c>
      <c r="O4166" s="3">
        <v>0.54</v>
      </c>
      <c r="P4166" s="3">
        <v>2177251</v>
      </c>
      <c r="Q4166" s="1">
        <v>45108</v>
      </c>
      <c r="R4166" t="s">
        <v>768</v>
      </c>
    </row>
    <row r="4167" spans="1:18" x14ac:dyDescent="0.25">
      <c r="A4167" t="s">
        <v>829</v>
      </c>
      <c r="B4167" t="s">
        <v>768</v>
      </c>
      <c r="C4167" s="3">
        <v>1823560</v>
      </c>
      <c r="D4167" s="3">
        <v>25315.57</v>
      </c>
      <c r="E4167" s="3">
        <v>1260608.42</v>
      </c>
      <c r="F4167" s="3">
        <v>707818.15</v>
      </c>
      <c r="G4167" s="3">
        <v>0</v>
      </c>
      <c r="H4167" s="3">
        <v>62928.639999999999</v>
      </c>
      <c r="I4167" s="3">
        <v>13995.59</v>
      </c>
      <c r="J4167" s="3">
        <v>562.79999999999995</v>
      </c>
      <c r="K4167" s="3">
        <v>862.26</v>
      </c>
      <c r="L4167" s="3">
        <v>0</v>
      </c>
      <c r="M4167" s="3"/>
      <c r="N4167" s="3">
        <v>0</v>
      </c>
      <c r="O4167" s="3">
        <v>0.14000000000000001</v>
      </c>
      <c r="P4167" s="3">
        <v>2046776</v>
      </c>
      <c r="Q4167" s="1">
        <v>45108</v>
      </c>
      <c r="R4167" t="s">
        <v>768</v>
      </c>
    </row>
    <row r="4168" spans="1:18" x14ac:dyDescent="0.25">
      <c r="A4168" t="s">
        <v>830</v>
      </c>
      <c r="B4168" t="s">
        <v>2199</v>
      </c>
      <c r="C4168" s="3">
        <v>79801</v>
      </c>
      <c r="D4168" s="3">
        <v>79801</v>
      </c>
      <c r="E4168" s="3">
        <v>0</v>
      </c>
      <c r="F4168" s="3">
        <v>0</v>
      </c>
      <c r="G4168" s="3">
        <v>0</v>
      </c>
      <c r="H4168" s="3">
        <v>62928.639999999999</v>
      </c>
      <c r="I4168" s="3">
        <v>11198.4</v>
      </c>
      <c r="J4168" s="3">
        <v>451.2</v>
      </c>
      <c r="K4168" s="3">
        <v>689.81</v>
      </c>
      <c r="L4168" s="3">
        <v>0</v>
      </c>
      <c r="M4168" s="3"/>
      <c r="N4168" s="3">
        <v>-7181.41</v>
      </c>
      <c r="O4168" s="3">
        <v>0.36</v>
      </c>
      <c r="P4168" s="3">
        <v>68087</v>
      </c>
      <c r="Q4168" s="1">
        <v>45108</v>
      </c>
      <c r="R4168" t="s">
        <v>2526</v>
      </c>
    </row>
    <row r="4169" spans="1:18" x14ac:dyDescent="0.25">
      <c r="A4169" t="s">
        <v>832</v>
      </c>
      <c r="B4169" t="s">
        <v>81</v>
      </c>
      <c r="C4169" s="3">
        <v>79543</v>
      </c>
      <c r="D4169" s="3">
        <v>79543</v>
      </c>
      <c r="E4169" s="3">
        <v>0</v>
      </c>
      <c r="F4169" s="3">
        <v>0</v>
      </c>
      <c r="G4169" s="3">
        <v>0</v>
      </c>
      <c r="H4169" s="3">
        <v>62928.639999999999</v>
      </c>
      <c r="I4169" s="3">
        <v>10977.31</v>
      </c>
      <c r="J4169" s="3">
        <v>441.6</v>
      </c>
      <c r="K4169" s="3">
        <v>676.01</v>
      </c>
      <c r="L4169" s="3">
        <v>0</v>
      </c>
      <c r="M4169" s="3"/>
      <c r="N4169" s="3">
        <v>0</v>
      </c>
      <c r="O4169" s="3">
        <v>0.44</v>
      </c>
      <c r="P4169" s="3">
        <v>75024</v>
      </c>
      <c r="Q4169" s="1">
        <v>45108</v>
      </c>
      <c r="R4169" t="s">
        <v>2287</v>
      </c>
    </row>
    <row r="4170" spans="1:18" x14ac:dyDescent="0.25">
      <c r="A4170" t="s">
        <v>833</v>
      </c>
      <c r="B4170" t="s">
        <v>1350</v>
      </c>
      <c r="C4170" s="3">
        <v>79826</v>
      </c>
      <c r="D4170" s="3">
        <v>80625</v>
      </c>
      <c r="E4170" s="3">
        <v>0</v>
      </c>
      <c r="F4170" s="3">
        <v>0</v>
      </c>
      <c r="G4170" s="3">
        <v>799</v>
      </c>
      <c r="H4170" s="3">
        <v>62928.639999999999</v>
      </c>
      <c r="I4170" s="3">
        <v>11198.4</v>
      </c>
      <c r="J4170" s="3">
        <v>451.2</v>
      </c>
      <c r="K4170" s="3">
        <v>689.81</v>
      </c>
      <c r="L4170" s="3">
        <v>0</v>
      </c>
      <c r="M4170" s="3"/>
      <c r="N4170" s="3">
        <v>-7181.41</v>
      </c>
      <c r="O4170" s="3">
        <v>0.36</v>
      </c>
      <c r="P4170" s="3">
        <v>67288</v>
      </c>
      <c r="Q4170" s="1">
        <v>45108</v>
      </c>
      <c r="R4170" t="s">
        <v>326</v>
      </c>
    </row>
    <row r="4171" spans="1:18" x14ac:dyDescent="0.25">
      <c r="A4171" t="s">
        <v>834</v>
      </c>
      <c r="B4171" t="s">
        <v>811</v>
      </c>
      <c r="C4171" s="3">
        <v>533967</v>
      </c>
      <c r="D4171" s="3">
        <v>0</v>
      </c>
      <c r="E4171" s="3">
        <v>427496.38</v>
      </c>
      <c r="F4171" s="3">
        <v>164182.63</v>
      </c>
      <c r="G4171" s="3">
        <v>0</v>
      </c>
      <c r="H4171" s="3">
        <v>62928.639999999999</v>
      </c>
      <c r="I4171" s="3">
        <v>10977.31</v>
      </c>
      <c r="J4171" s="3">
        <v>441.6</v>
      </c>
      <c r="K4171" s="3">
        <v>676.01</v>
      </c>
      <c r="L4171" s="3">
        <v>0</v>
      </c>
      <c r="M4171" s="3"/>
      <c r="N4171" s="3">
        <v>0</v>
      </c>
      <c r="O4171" s="3">
        <v>0.43</v>
      </c>
      <c r="P4171" s="3">
        <v>666703</v>
      </c>
      <c r="Q4171" s="1">
        <v>45108</v>
      </c>
      <c r="R4171" t="s">
        <v>811</v>
      </c>
    </row>
    <row r="4172" spans="1:18" x14ac:dyDescent="0.25">
      <c r="A4172" t="s">
        <v>835</v>
      </c>
      <c r="B4172" t="s">
        <v>768</v>
      </c>
      <c r="C4172" s="3">
        <v>1694347</v>
      </c>
      <c r="D4172" s="3">
        <v>23065.200000000001</v>
      </c>
      <c r="E4172" s="3">
        <v>1173031.24</v>
      </c>
      <c r="F4172" s="3">
        <v>656609.78</v>
      </c>
      <c r="G4172" s="3">
        <v>0</v>
      </c>
      <c r="H4172" s="3">
        <v>62928.639999999999</v>
      </c>
      <c r="I4172" s="3">
        <v>10948.47</v>
      </c>
      <c r="J4172" s="3">
        <v>440.4</v>
      </c>
      <c r="K4172" s="3">
        <v>674.29</v>
      </c>
      <c r="L4172" s="3">
        <v>0</v>
      </c>
      <c r="M4172" s="3"/>
      <c r="N4172" s="3">
        <v>0</v>
      </c>
      <c r="O4172" s="3">
        <v>0.18</v>
      </c>
      <c r="P4172" s="3">
        <v>1904633</v>
      </c>
      <c r="Q4172" s="1">
        <v>45108</v>
      </c>
      <c r="R4172" t="s">
        <v>768</v>
      </c>
    </row>
    <row r="4173" spans="1:18" x14ac:dyDescent="0.25">
      <c r="A4173" t="s">
        <v>836</v>
      </c>
      <c r="B4173" t="s">
        <v>837</v>
      </c>
      <c r="C4173" s="3">
        <v>77409</v>
      </c>
      <c r="D4173" s="3">
        <v>77409</v>
      </c>
      <c r="E4173" s="3">
        <v>0</v>
      </c>
      <c r="F4173" s="3">
        <v>0</v>
      </c>
      <c r="G4173" s="3">
        <v>0</v>
      </c>
      <c r="H4173" s="3">
        <v>62928.639999999999</v>
      </c>
      <c r="I4173" s="3">
        <v>9141.35</v>
      </c>
      <c r="J4173" s="3">
        <v>367.2</v>
      </c>
      <c r="K4173" s="3">
        <v>562.88</v>
      </c>
      <c r="L4173" s="3">
        <v>0</v>
      </c>
      <c r="M4173" s="3"/>
      <c r="N4173" s="3">
        <v>-6980.42</v>
      </c>
      <c r="O4173" s="3">
        <v>0.35</v>
      </c>
      <c r="P4173" s="3">
        <v>66020</v>
      </c>
      <c r="Q4173" s="1">
        <v>45108</v>
      </c>
      <c r="R4173" t="s">
        <v>2527</v>
      </c>
    </row>
    <row r="4174" spans="1:18" x14ac:dyDescent="0.25">
      <c r="A4174" t="s">
        <v>838</v>
      </c>
      <c r="B4174" t="s">
        <v>837</v>
      </c>
      <c r="C4174" s="3">
        <v>78466</v>
      </c>
      <c r="D4174" s="3">
        <v>78466</v>
      </c>
      <c r="E4174" s="3">
        <v>0</v>
      </c>
      <c r="F4174" s="3">
        <v>0</v>
      </c>
      <c r="G4174" s="3">
        <v>0</v>
      </c>
      <c r="H4174" s="3">
        <v>62928.639999999999</v>
      </c>
      <c r="I4174" s="3">
        <v>9756.5400000000009</v>
      </c>
      <c r="J4174" s="3">
        <v>393.6</v>
      </c>
      <c r="K4174" s="3">
        <v>601.16999999999996</v>
      </c>
      <c r="L4174" s="3">
        <v>0</v>
      </c>
      <c r="M4174" s="3"/>
      <c r="N4174" s="3">
        <v>-7040.71</v>
      </c>
      <c r="O4174" s="3">
        <v>0.76</v>
      </c>
      <c r="P4174" s="3">
        <v>66640</v>
      </c>
      <c r="Q4174" s="1">
        <v>45108</v>
      </c>
      <c r="R4174" t="s">
        <v>2527</v>
      </c>
    </row>
    <row r="4175" spans="1:18" x14ac:dyDescent="0.25">
      <c r="A4175" t="s">
        <v>839</v>
      </c>
      <c r="B4175" t="s">
        <v>768</v>
      </c>
      <c r="C4175" s="3">
        <v>1695680</v>
      </c>
      <c r="D4175" s="3">
        <v>23089.37</v>
      </c>
      <c r="E4175" s="3">
        <v>1173933.3400000001</v>
      </c>
      <c r="F4175" s="3" t="s">
        <v>72</v>
      </c>
      <c r="G4175" s="3">
        <v>0</v>
      </c>
      <c r="H4175" s="3">
        <v>62928.639999999999</v>
      </c>
      <c r="I4175" s="3">
        <v>10977.31</v>
      </c>
      <c r="J4175" s="3">
        <v>441.6</v>
      </c>
      <c r="K4175" s="3">
        <v>676.01</v>
      </c>
      <c r="L4175" s="3">
        <v>0</v>
      </c>
      <c r="M4175" s="3"/>
      <c r="N4175" s="3">
        <v>0</v>
      </c>
      <c r="O4175" s="3">
        <v>0.81</v>
      </c>
      <c r="P4175" s="3">
        <v>1906096</v>
      </c>
      <c r="Q4175" s="1">
        <v>45108</v>
      </c>
      <c r="R4175" t="s">
        <v>768</v>
      </c>
    </row>
    <row r="4176" spans="1:18" x14ac:dyDescent="0.25">
      <c r="A4176" t="s">
        <v>840</v>
      </c>
      <c r="B4176" t="s">
        <v>841</v>
      </c>
      <c r="C4176" s="3">
        <v>1553777</v>
      </c>
      <c r="D4176" s="3">
        <v>0</v>
      </c>
      <c r="E4176" s="3">
        <v>1050797.72</v>
      </c>
      <c r="F4176" s="3">
        <v>644836.97</v>
      </c>
      <c r="G4176" s="3">
        <v>0</v>
      </c>
      <c r="H4176" s="3">
        <v>62928.639999999999</v>
      </c>
      <c r="I4176" s="3">
        <v>10977.31</v>
      </c>
      <c r="J4176" s="3">
        <v>0</v>
      </c>
      <c r="K4176" s="3">
        <v>676.01</v>
      </c>
      <c r="L4176" s="3">
        <v>0</v>
      </c>
      <c r="M4176" s="3"/>
      <c r="N4176" s="3">
        <v>0</v>
      </c>
      <c r="O4176" s="3">
        <v>0.35</v>
      </c>
      <c r="P4176" s="3">
        <v>1770217</v>
      </c>
      <c r="Q4176" s="1">
        <v>45108</v>
      </c>
      <c r="R4176" t="s">
        <v>841</v>
      </c>
    </row>
    <row r="4177" spans="1:18" x14ac:dyDescent="0.25">
      <c r="A4177" t="s">
        <v>842</v>
      </c>
      <c r="B4177" t="s">
        <v>843</v>
      </c>
      <c r="C4177" s="3">
        <v>79102</v>
      </c>
      <c r="D4177" s="3">
        <v>79102</v>
      </c>
      <c r="E4177" s="3">
        <v>0</v>
      </c>
      <c r="F4177" s="3">
        <v>0</v>
      </c>
      <c r="G4177" s="3">
        <v>0</v>
      </c>
      <c r="H4177" s="3">
        <v>62928.639999999999</v>
      </c>
      <c r="I4177" s="3">
        <v>10977.31</v>
      </c>
      <c r="J4177" s="3">
        <v>0</v>
      </c>
      <c r="K4177" s="3">
        <v>676.01</v>
      </c>
      <c r="L4177" s="3">
        <v>0</v>
      </c>
      <c r="M4177" s="3"/>
      <c r="N4177" s="3">
        <v>-7159.48</v>
      </c>
      <c r="O4177" s="3">
        <v>0.52</v>
      </c>
      <c r="P4177" s="3">
        <v>67423</v>
      </c>
      <c r="Q4177" s="1">
        <v>45108</v>
      </c>
      <c r="R4177" t="s">
        <v>2528</v>
      </c>
    </row>
    <row r="4178" spans="1:18" x14ac:dyDescent="0.25">
      <c r="A4178" t="s">
        <v>844</v>
      </c>
      <c r="B4178" t="s">
        <v>811</v>
      </c>
      <c r="C4178" s="3">
        <v>633444</v>
      </c>
      <c r="D4178" s="3">
        <v>0</v>
      </c>
      <c r="E4178" s="3">
        <v>502772.11</v>
      </c>
      <c r="F4178" s="3">
        <v>198546.12</v>
      </c>
      <c r="G4178" s="3">
        <v>0</v>
      </c>
      <c r="H4178" s="3">
        <v>62928.639999999999</v>
      </c>
      <c r="I4178" s="3">
        <v>12265.37</v>
      </c>
      <c r="J4178" s="3">
        <v>0</v>
      </c>
      <c r="K4178" s="3">
        <v>755.34</v>
      </c>
      <c r="L4178" s="3">
        <v>0</v>
      </c>
      <c r="M4178" s="3"/>
      <c r="N4178" s="3">
        <v>11423.12</v>
      </c>
      <c r="O4178" s="3">
        <v>0.3</v>
      </c>
      <c r="P4178" s="3">
        <v>788691</v>
      </c>
      <c r="Q4178" s="1">
        <v>45108</v>
      </c>
      <c r="R4178" t="s">
        <v>2529</v>
      </c>
    </row>
    <row r="4179" spans="1:18" x14ac:dyDescent="0.25">
      <c r="A4179" t="s">
        <v>846</v>
      </c>
      <c r="B4179" t="s">
        <v>768</v>
      </c>
      <c r="C4179" s="3">
        <v>1753491</v>
      </c>
      <c r="D4179" s="3">
        <v>24098.67</v>
      </c>
      <c r="E4179" s="3">
        <v>1212407.99</v>
      </c>
      <c r="F4179" s="3">
        <v>680659.42</v>
      </c>
      <c r="G4179" s="3">
        <v>0</v>
      </c>
      <c r="H4179" s="3">
        <v>62928.639999999999</v>
      </c>
      <c r="I4179" s="3">
        <v>12265.37</v>
      </c>
      <c r="J4179" s="3">
        <v>492</v>
      </c>
      <c r="K4179" s="3">
        <v>755.34</v>
      </c>
      <c r="L4179" s="3">
        <v>0</v>
      </c>
      <c r="M4179" s="3"/>
      <c r="N4179" s="3">
        <v>0</v>
      </c>
      <c r="O4179" s="3">
        <v>0.24</v>
      </c>
      <c r="P4179" s="3">
        <v>1969509</v>
      </c>
      <c r="Q4179" s="1">
        <v>45108</v>
      </c>
      <c r="R4179" t="s">
        <v>768</v>
      </c>
    </row>
    <row r="4180" spans="1:18" x14ac:dyDescent="0.25">
      <c r="A4180" t="s">
        <v>847</v>
      </c>
      <c r="B4180" t="s">
        <v>811</v>
      </c>
      <c r="C4180" s="3">
        <v>586975</v>
      </c>
      <c r="D4180" s="3">
        <v>0</v>
      </c>
      <c r="E4180" s="3">
        <v>464751.27</v>
      </c>
      <c r="F4180" s="3">
        <v>184965.15</v>
      </c>
      <c r="G4180" s="3">
        <v>0</v>
      </c>
      <c r="H4180" s="3">
        <v>62928.639999999999</v>
      </c>
      <c r="I4180" s="3">
        <v>10977.31</v>
      </c>
      <c r="J4180" s="3">
        <v>0</v>
      </c>
      <c r="K4180" s="3">
        <v>676.01</v>
      </c>
      <c r="L4180" s="3">
        <v>0</v>
      </c>
      <c r="M4180" s="3"/>
      <c r="N4180" s="3">
        <v>0</v>
      </c>
      <c r="O4180" s="3">
        <v>0.62</v>
      </c>
      <c r="P4180" s="3">
        <v>724299</v>
      </c>
      <c r="Q4180" s="1">
        <v>45108</v>
      </c>
      <c r="R4180" t="s">
        <v>2529</v>
      </c>
    </row>
    <row r="4181" spans="1:18" x14ac:dyDescent="0.25">
      <c r="A4181" t="s">
        <v>848</v>
      </c>
      <c r="B4181" t="s">
        <v>811</v>
      </c>
      <c r="C4181" s="3">
        <v>533967</v>
      </c>
      <c r="D4181" s="3">
        <v>0</v>
      </c>
      <c r="E4181" s="3">
        <v>427496.38</v>
      </c>
      <c r="F4181" s="3">
        <v>164182.63</v>
      </c>
      <c r="G4181" s="3">
        <v>0</v>
      </c>
      <c r="H4181" s="3">
        <v>62928.639999999999</v>
      </c>
      <c r="I4181" s="3">
        <v>10977.31</v>
      </c>
      <c r="J4181" s="3">
        <v>441.6</v>
      </c>
      <c r="K4181" s="3">
        <v>676.01</v>
      </c>
      <c r="L4181" s="3">
        <v>0</v>
      </c>
      <c r="M4181" s="3"/>
      <c r="N4181" s="3">
        <v>0</v>
      </c>
      <c r="O4181" s="3">
        <v>0.43</v>
      </c>
      <c r="P4181" s="3">
        <v>666703</v>
      </c>
      <c r="Q4181" s="1">
        <v>45108</v>
      </c>
      <c r="R4181" t="s">
        <v>811</v>
      </c>
    </row>
    <row r="4182" spans="1:18" x14ac:dyDescent="0.25">
      <c r="A4182" t="s">
        <v>849</v>
      </c>
      <c r="B4182" t="s">
        <v>811</v>
      </c>
      <c r="C4182" s="3">
        <v>587026</v>
      </c>
      <c r="D4182" s="3">
        <v>0</v>
      </c>
      <c r="E4182" s="3">
        <v>464783.78</v>
      </c>
      <c r="F4182" s="3">
        <v>184988.03</v>
      </c>
      <c r="G4182" s="3">
        <v>0</v>
      </c>
      <c r="H4182" s="3">
        <v>62928.639999999999</v>
      </c>
      <c r="I4182" s="3">
        <v>11044.6</v>
      </c>
      <c r="J4182" s="3">
        <v>0</v>
      </c>
      <c r="K4182" s="3">
        <v>621.16999999999996</v>
      </c>
      <c r="L4182" s="3">
        <v>0</v>
      </c>
      <c r="M4182" s="3"/>
      <c r="N4182" s="3">
        <v>0</v>
      </c>
      <c r="O4182" s="3">
        <v>0.78</v>
      </c>
      <c r="P4182" s="3">
        <v>724367</v>
      </c>
      <c r="Q4182" s="1">
        <v>45108</v>
      </c>
      <c r="R4182" t="s">
        <v>2529</v>
      </c>
    </row>
    <row r="4183" spans="1:18" x14ac:dyDescent="0.25">
      <c r="A4183" t="s">
        <v>850</v>
      </c>
      <c r="B4183" t="s">
        <v>811</v>
      </c>
      <c r="C4183" s="3">
        <v>532076</v>
      </c>
      <c r="D4183" s="3">
        <v>0</v>
      </c>
      <c r="E4183" s="3">
        <v>425968.92</v>
      </c>
      <c r="F4183" s="3">
        <v>163612.88</v>
      </c>
      <c r="G4183" s="3">
        <v>0</v>
      </c>
      <c r="H4183" s="3">
        <v>62928.639999999999</v>
      </c>
      <c r="I4183" s="3">
        <v>10746.62</v>
      </c>
      <c r="J4183" s="3">
        <v>432</v>
      </c>
      <c r="K4183" s="3">
        <v>662.22</v>
      </c>
      <c r="L4183" s="3">
        <v>0</v>
      </c>
      <c r="M4183" s="3"/>
      <c r="N4183" s="3">
        <v>0</v>
      </c>
      <c r="O4183" s="3">
        <v>0.72</v>
      </c>
      <c r="P4183" s="3">
        <v>664352</v>
      </c>
      <c r="Q4183" s="1">
        <v>45108</v>
      </c>
      <c r="R4183" t="s">
        <v>811</v>
      </c>
    </row>
    <row r="4184" spans="1:18" x14ac:dyDescent="0.25">
      <c r="A4184" t="s">
        <v>851</v>
      </c>
      <c r="B4184" t="s">
        <v>768</v>
      </c>
      <c r="C4184" s="3">
        <v>1674590</v>
      </c>
      <c r="D4184" s="3">
        <v>22837.73</v>
      </c>
      <c r="E4184" s="3">
        <v>1159477.45</v>
      </c>
      <c r="F4184" s="3">
        <v>648804.28</v>
      </c>
      <c r="G4184" s="3">
        <v>0</v>
      </c>
      <c r="H4184" s="3">
        <v>62928.639999999999</v>
      </c>
      <c r="I4184" s="3">
        <v>10160.26</v>
      </c>
      <c r="J4184" s="3">
        <v>409.2</v>
      </c>
      <c r="K4184" s="3">
        <v>625.66</v>
      </c>
      <c r="L4184" s="3">
        <v>0</v>
      </c>
      <c r="M4184" s="3"/>
      <c r="N4184" s="3">
        <v>0</v>
      </c>
      <c r="O4184" s="3">
        <v>0.51</v>
      </c>
      <c r="P4184" s="3">
        <v>1882406</v>
      </c>
      <c r="Q4184" s="1">
        <v>45108</v>
      </c>
      <c r="R4184" t="s">
        <v>768</v>
      </c>
    </row>
    <row r="4185" spans="1:18" x14ac:dyDescent="0.25">
      <c r="A4185" t="s">
        <v>852</v>
      </c>
      <c r="B4185" t="s">
        <v>768</v>
      </c>
      <c r="C4185" s="3">
        <v>1671983</v>
      </c>
      <c r="D4185" s="3">
        <v>22791.67</v>
      </c>
      <c r="E4185" s="3">
        <v>1157712.1000000001</v>
      </c>
      <c r="F4185" s="3">
        <v>647770.36</v>
      </c>
      <c r="G4185" s="3">
        <v>0</v>
      </c>
      <c r="H4185" s="3">
        <v>62928.639999999999</v>
      </c>
      <c r="I4185" s="3">
        <v>10102.59</v>
      </c>
      <c r="J4185" s="3">
        <v>405.6</v>
      </c>
      <c r="K4185" s="3">
        <v>622.21</v>
      </c>
      <c r="L4185" s="3">
        <v>0</v>
      </c>
      <c r="M4185" s="3"/>
      <c r="N4185" s="3">
        <v>0</v>
      </c>
      <c r="O4185" s="3">
        <v>0.5</v>
      </c>
      <c r="P4185" s="3">
        <v>1879542</v>
      </c>
      <c r="Q4185" s="1">
        <v>45108</v>
      </c>
      <c r="R4185" t="s">
        <v>768</v>
      </c>
    </row>
    <row r="4186" spans="1:18" x14ac:dyDescent="0.25">
      <c r="A4186" t="s">
        <v>853</v>
      </c>
      <c r="B4186" t="s">
        <v>768</v>
      </c>
      <c r="C4186" s="3">
        <v>1665111</v>
      </c>
      <c r="D4186" s="3">
        <v>22671.53</v>
      </c>
      <c r="E4186" s="3">
        <v>1153055.98</v>
      </c>
      <c r="F4186" s="3">
        <v>645046.05000000005</v>
      </c>
      <c r="G4186" s="3">
        <v>0</v>
      </c>
      <c r="H4186" s="3">
        <v>62928.639999999999</v>
      </c>
      <c r="I4186" s="3">
        <v>9939.18</v>
      </c>
      <c r="J4186" s="3">
        <v>400.8</v>
      </c>
      <c r="K4186" s="3">
        <v>612.20000000000005</v>
      </c>
      <c r="L4186" s="3">
        <v>0</v>
      </c>
      <c r="M4186" s="3"/>
      <c r="N4186" s="3">
        <v>0</v>
      </c>
      <c r="O4186" s="3">
        <v>0.15</v>
      </c>
      <c r="P4186" s="3">
        <v>1871983</v>
      </c>
      <c r="Q4186" s="1">
        <v>45108</v>
      </c>
      <c r="R4186" t="s">
        <v>768</v>
      </c>
    </row>
    <row r="4187" spans="1:18" x14ac:dyDescent="0.25">
      <c r="A4187" t="s">
        <v>854</v>
      </c>
      <c r="B4187" t="s">
        <v>234</v>
      </c>
      <c r="C4187" s="3">
        <v>249031</v>
      </c>
      <c r="D4187" s="3">
        <v>0</v>
      </c>
      <c r="E4187" s="3">
        <v>223464.17</v>
      </c>
      <c r="F4187" s="3">
        <v>55734.49</v>
      </c>
      <c r="G4187" s="3">
        <v>0</v>
      </c>
      <c r="H4187" s="3">
        <v>62928.639999999999</v>
      </c>
      <c r="I4187" s="3">
        <v>9564.2999999999993</v>
      </c>
      <c r="J4187" s="3">
        <v>385.2</v>
      </c>
      <c r="K4187" s="3">
        <v>589.1</v>
      </c>
      <c r="L4187" s="3">
        <v>0</v>
      </c>
      <c r="M4187" s="3"/>
      <c r="N4187" s="3">
        <v>0</v>
      </c>
      <c r="O4187" s="3">
        <v>0.1</v>
      </c>
      <c r="P4187" s="3">
        <v>352666</v>
      </c>
      <c r="Q4187" s="1">
        <v>45108</v>
      </c>
      <c r="R4187" t="s">
        <v>234</v>
      </c>
    </row>
    <row r="4188" spans="1:18" x14ac:dyDescent="0.25">
      <c r="A4188" t="s">
        <v>855</v>
      </c>
      <c r="B4188" t="s">
        <v>811</v>
      </c>
      <c r="C4188" s="3">
        <v>526963</v>
      </c>
      <c r="D4188" s="3">
        <v>0</v>
      </c>
      <c r="E4188" s="3">
        <v>421838.02</v>
      </c>
      <c r="F4188" s="3">
        <v>162073.10999999999</v>
      </c>
      <c r="G4188" s="3">
        <v>0</v>
      </c>
      <c r="H4188" s="3">
        <v>62928.639999999999</v>
      </c>
      <c r="I4188" s="3">
        <v>10121.81</v>
      </c>
      <c r="J4188" s="3">
        <v>408</v>
      </c>
      <c r="K4188" s="3">
        <v>623.59</v>
      </c>
      <c r="L4188" s="3">
        <v>0</v>
      </c>
      <c r="M4188" s="3"/>
      <c r="N4188" s="3">
        <v>0</v>
      </c>
      <c r="O4188" s="3">
        <v>0.83</v>
      </c>
      <c r="P4188" s="3">
        <v>657994</v>
      </c>
      <c r="Q4188" s="1">
        <v>45108</v>
      </c>
      <c r="R4188" t="s">
        <v>811</v>
      </c>
    </row>
    <row r="4189" spans="1:18" x14ac:dyDescent="0.25">
      <c r="A4189" t="s">
        <v>856</v>
      </c>
      <c r="B4189" t="s">
        <v>811</v>
      </c>
      <c r="C4189" s="3">
        <v>581826</v>
      </c>
      <c r="D4189" s="3">
        <v>0</v>
      </c>
      <c r="E4189" s="3">
        <v>466159.46</v>
      </c>
      <c r="F4189" s="3">
        <v>178598.07</v>
      </c>
      <c r="G4189" s="3">
        <v>0</v>
      </c>
      <c r="H4189" s="3">
        <v>62928.639999999999</v>
      </c>
      <c r="I4189" s="3">
        <v>16812.009999999998</v>
      </c>
      <c r="J4189" s="3">
        <v>676.8</v>
      </c>
      <c r="K4189" s="3">
        <v>1035.75</v>
      </c>
      <c r="L4189" s="3">
        <v>0</v>
      </c>
      <c r="M4189" s="3"/>
      <c r="N4189" s="3">
        <v>0</v>
      </c>
      <c r="O4189" s="3">
        <v>0.27</v>
      </c>
      <c r="P4189" s="3">
        <v>726211</v>
      </c>
      <c r="Q4189" s="1">
        <v>45108</v>
      </c>
      <c r="R4189" t="s">
        <v>811</v>
      </c>
    </row>
    <row r="4190" spans="1:18" x14ac:dyDescent="0.25">
      <c r="A4190" t="s">
        <v>857</v>
      </c>
      <c r="B4190" t="s">
        <v>811</v>
      </c>
      <c r="C4190" s="3">
        <v>572522</v>
      </c>
      <c r="D4190" s="3">
        <v>0</v>
      </c>
      <c r="E4190" s="3">
        <v>458642.96</v>
      </c>
      <c r="F4190" s="3">
        <v>175795.84</v>
      </c>
      <c r="G4190" s="3">
        <v>0</v>
      </c>
      <c r="H4190" s="3">
        <v>62928.639999999999</v>
      </c>
      <c r="I4190" s="3">
        <v>15677.75</v>
      </c>
      <c r="J4190" s="3">
        <v>631.20000000000005</v>
      </c>
      <c r="K4190" s="3">
        <v>965.73</v>
      </c>
      <c r="L4190" s="3">
        <v>0</v>
      </c>
      <c r="M4190" s="3"/>
      <c r="N4190" s="3">
        <v>0</v>
      </c>
      <c r="O4190" s="3">
        <v>0.88</v>
      </c>
      <c r="P4190" s="3">
        <v>714643</v>
      </c>
      <c r="Q4190" s="1">
        <v>45108</v>
      </c>
      <c r="R4190" t="s">
        <v>811</v>
      </c>
    </row>
    <row r="4191" spans="1:18" x14ac:dyDescent="0.25">
      <c r="A4191" t="s">
        <v>858</v>
      </c>
      <c r="B4191" t="s">
        <v>811</v>
      </c>
      <c r="C4191" s="3">
        <v>558721</v>
      </c>
      <c r="D4191" s="3">
        <v>0</v>
      </c>
      <c r="E4191" s="3">
        <v>447494.32</v>
      </c>
      <c r="F4191" s="3">
        <v>171638.41</v>
      </c>
      <c r="G4191" s="3">
        <v>0</v>
      </c>
      <c r="H4191" s="3">
        <v>62928.639999999999</v>
      </c>
      <c r="I4191" s="3">
        <v>13995.59</v>
      </c>
      <c r="J4191" s="3">
        <v>562.79999999999995</v>
      </c>
      <c r="K4191" s="3">
        <v>862.26</v>
      </c>
      <c r="L4191" s="3">
        <v>0</v>
      </c>
      <c r="M4191" s="3"/>
      <c r="N4191" s="3">
        <v>0</v>
      </c>
      <c r="O4191" s="3">
        <v>0.98</v>
      </c>
      <c r="P4191" s="3">
        <v>697483</v>
      </c>
      <c r="Q4191" s="1">
        <v>45108</v>
      </c>
      <c r="R4191" t="s">
        <v>811</v>
      </c>
    </row>
    <row r="4192" spans="1:18" x14ac:dyDescent="0.25">
      <c r="A4192" t="s">
        <v>859</v>
      </c>
      <c r="B4192" t="s">
        <v>1204</v>
      </c>
      <c r="C4192" s="3">
        <v>161900</v>
      </c>
      <c r="D4192" s="3">
        <v>0</v>
      </c>
      <c r="E4192" s="3">
        <v>152470.38</v>
      </c>
      <c r="F4192" s="3">
        <v>30013.119999999999</v>
      </c>
      <c r="G4192" s="3">
        <v>0</v>
      </c>
      <c r="H4192" s="3">
        <v>62928.639999999999</v>
      </c>
      <c r="I4192" s="3">
        <v>11198.4</v>
      </c>
      <c r="J4192" s="3">
        <v>0</v>
      </c>
      <c r="K4192" s="3">
        <v>689.81</v>
      </c>
      <c r="L4192" s="3">
        <v>0</v>
      </c>
      <c r="M4192" s="3"/>
      <c r="N4192" s="3">
        <v>6945</v>
      </c>
      <c r="O4192" s="3">
        <v>0.65</v>
      </c>
      <c r="P4192" s="3">
        <v>264246</v>
      </c>
      <c r="Q4192" s="1">
        <v>45108</v>
      </c>
      <c r="R4192" t="s">
        <v>2682</v>
      </c>
    </row>
    <row r="4193" spans="1:18" x14ac:dyDescent="0.25">
      <c r="A4193" t="s">
        <v>861</v>
      </c>
      <c r="B4193" t="s">
        <v>234</v>
      </c>
      <c r="C4193" s="3">
        <v>253541</v>
      </c>
      <c r="D4193" s="3">
        <v>0</v>
      </c>
      <c r="E4193" s="3">
        <v>227496.66</v>
      </c>
      <c r="F4193" s="3">
        <v>56756.39</v>
      </c>
      <c r="G4193" s="3">
        <v>0</v>
      </c>
      <c r="H4193" s="3">
        <v>62928.639999999999</v>
      </c>
      <c r="I4193" s="3">
        <v>10640.88</v>
      </c>
      <c r="J4193" s="3">
        <v>428.4</v>
      </c>
      <c r="K4193" s="3">
        <v>655.32000000000005</v>
      </c>
      <c r="L4193" s="3">
        <v>0</v>
      </c>
      <c r="M4193" s="3"/>
      <c r="N4193" s="3">
        <v>0</v>
      </c>
      <c r="O4193" s="3">
        <v>0.71</v>
      </c>
      <c r="P4193" s="3">
        <v>358907</v>
      </c>
      <c r="Q4193" s="1">
        <v>45108</v>
      </c>
      <c r="R4193" t="s">
        <v>234</v>
      </c>
    </row>
    <row r="4194" spans="1:18" x14ac:dyDescent="0.25">
      <c r="A4194" t="s">
        <v>862</v>
      </c>
      <c r="B4194" t="s">
        <v>1205</v>
      </c>
      <c r="C4194" s="3">
        <v>79153</v>
      </c>
      <c r="D4194" s="3">
        <v>79153</v>
      </c>
      <c r="E4194" s="3">
        <v>0</v>
      </c>
      <c r="F4194" s="3">
        <v>0</v>
      </c>
      <c r="G4194" s="3">
        <v>0</v>
      </c>
      <c r="H4194" s="3">
        <v>62928.639999999999</v>
      </c>
      <c r="I4194" s="3">
        <v>10640.88</v>
      </c>
      <c r="J4194" s="3">
        <v>428.4</v>
      </c>
      <c r="K4194" s="3">
        <v>655.32000000000005</v>
      </c>
      <c r="L4194" s="3">
        <v>0</v>
      </c>
      <c r="M4194" s="3"/>
      <c r="N4194" s="3">
        <v>-7126.59</v>
      </c>
      <c r="O4194" s="3">
        <v>0.35</v>
      </c>
      <c r="P4194" s="3">
        <v>67527</v>
      </c>
      <c r="Q4194" s="1">
        <v>45108</v>
      </c>
      <c r="R4194" t="s">
        <v>863</v>
      </c>
    </row>
    <row r="4195" spans="1:18" x14ac:dyDescent="0.25">
      <c r="A4195" t="s">
        <v>864</v>
      </c>
      <c r="B4195" t="s">
        <v>92</v>
      </c>
      <c r="C4195" s="3">
        <v>24476</v>
      </c>
      <c r="D4195" s="3">
        <v>0</v>
      </c>
      <c r="E4195" s="3">
        <v>24476</v>
      </c>
      <c r="F4195" s="3">
        <v>3304.26</v>
      </c>
      <c r="G4195" s="3">
        <v>0</v>
      </c>
      <c r="H4195" s="3">
        <v>62928.639999999999</v>
      </c>
      <c r="I4195" s="3">
        <v>11198.4</v>
      </c>
      <c r="J4195" s="3">
        <v>451.2</v>
      </c>
      <c r="K4195" s="3">
        <v>689.81</v>
      </c>
      <c r="L4195" s="3">
        <v>0</v>
      </c>
      <c r="M4195" s="3"/>
      <c r="N4195" s="3">
        <v>0</v>
      </c>
      <c r="O4195" s="3">
        <v>0.69</v>
      </c>
      <c r="P4195" s="3">
        <v>103049</v>
      </c>
      <c r="Q4195" s="1">
        <v>45108</v>
      </c>
      <c r="R4195" t="s">
        <v>92</v>
      </c>
    </row>
    <row r="4196" spans="1:18" x14ac:dyDescent="0.25">
      <c r="A4196" t="s">
        <v>865</v>
      </c>
      <c r="B4196" t="s">
        <v>33</v>
      </c>
      <c r="C4196" s="3">
        <v>214478</v>
      </c>
      <c r="D4196" s="3">
        <v>0</v>
      </c>
      <c r="E4196" s="3">
        <v>196469.03</v>
      </c>
      <c r="F4196" s="3">
        <v>44532.29</v>
      </c>
      <c r="G4196" s="3">
        <v>0</v>
      </c>
      <c r="H4196" s="3">
        <v>62928.639999999999</v>
      </c>
      <c r="I4196" s="3">
        <v>13995.59</v>
      </c>
      <c r="J4196" s="3">
        <v>562.79999999999995</v>
      </c>
      <c r="K4196" s="3">
        <v>862.26</v>
      </c>
      <c r="L4196" s="3">
        <v>0</v>
      </c>
      <c r="M4196" s="3"/>
      <c r="N4196" s="3">
        <v>0</v>
      </c>
      <c r="O4196" s="3">
        <v>0.39</v>
      </c>
      <c r="P4196" s="3">
        <v>319351</v>
      </c>
      <c r="Q4196" s="1">
        <v>45108</v>
      </c>
      <c r="R4196" t="s">
        <v>33</v>
      </c>
    </row>
    <row r="4197" spans="1:18" x14ac:dyDescent="0.25">
      <c r="A4197" t="s">
        <v>866</v>
      </c>
      <c r="B4197" t="s">
        <v>1321</v>
      </c>
      <c r="C4197" s="3">
        <v>2349817</v>
      </c>
      <c r="D4197" s="3">
        <v>0</v>
      </c>
      <c r="E4197" s="3">
        <v>1391312.38</v>
      </c>
      <c r="F4197" s="3" t="s">
        <v>72</v>
      </c>
      <c r="G4197" s="3">
        <v>0</v>
      </c>
      <c r="H4197" s="3">
        <v>62928.639999999999</v>
      </c>
      <c r="I4197" s="3">
        <v>14053.27</v>
      </c>
      <c r="J4197" s="3">
        <v>566.4</v>
      </c>
      <c r="K4197" s="3">
        <v>865.36</v>
      </c>
      <c r="L4197" s="3">
        <v>0</v>
      </c>
      <c r="M4197" s="3"/>
      <c r="N4197" s="3">
        <v>0</v>
      </c>
      <c r="O4197" s="3">
        <v>0.16</v>
      </c>
      <c r="P4197" s="3">
        <v>2616058</v>
      </c>
      <c r="Q4197" s="1">
        <v>45108</v>
      </c>
      <c r="R4197" t="s">
        <v>2530</v>
      </c>
    </row>
    <row r="4198" spans="1:18" x14ac:dyDescent="0.25">
      <c r="A4198" t="s">
        <v>868</v>
      </c>
      <c r="B4198" t="s">
        <v>811</v>
      </c>
      <c r="C4198" s="3">
        <v>583394</v>
      </c>
      <c r="D4198" s="3">
        <v>0</v>
      </c>
      <c r="E4198" s="3">
        <v>467426.12</v>
      </c>
      <c r="F4198" s="3">
        <v>179070.41</v>
      </c>
      <c r="G4198" s="3">
        <v>0</v>
      </c>
      <c r="H4198" s="3">
        <v>62928.639999999999</v>
      </c>
      <c r="I4198" s="3">
        <v>17004.259999999998</v>
      </c>
      <c r="J4198" s="3">
        <v>684</v>
      </c>
      <c r="K4198" s="3">
        <v>1047.1300000000001</v>
      </c>
      <c r="L4198" s="3">
        <v>0</v>
      </c>
      <c r="M4198" s="3"/>
      <c r="N4198" s="3">
        <v>0</v>
      </c>
      <c r="O4198" s="3">
        <v>0.44</v>
      </c>
      <c r="P4198" s="3">
        <v>728161</v>
      </c>
      <c r="Q4198" s="1">
        <v>45108</v>
      </c>
      <c r="R4198" t="s">
        <v>811</v>
      </c>
    </row>
    <row r="4199" spans="1:18" x14ac:dyDescent="0.25">
      <c r="A4199" t="s">
        <v>869</v>
      </c>
      <c r="B4199" t="s">
        <v>33</v>
      </c>
      <c r="C4199" s="3">
        <v>214478</v>
      </c>
      <c r="D4199" s="3">
        <v>0</v>
      </c>
      <c r="E4199" s="3">
        <v>196469.03</v>
      </c>
      <c r="F4199" s="3">
        <v>44532.29</v>
      </c>
      <c r="G4199" s="3">
        <v>0</v>
      </c>
      <c r="H4199" s="3">
        <v>62928.639999999999</v>
      </c>
      <c r="I4199" s="3">
        <v>13995.59</v>
      </c>
      <c r="J4199" s="3">
        <v>562.79999999999995</v>
      </c>
      <c r="K4199" s="3">
        <v>862.26</v>
      </c>
      <c r="L4199" s="3">
        <v>0</v>
      </c>
      <c r="M4199" s="3"/>
      <c r="N4199" s="3">
        <v>0</v>
      </c>
      <c r="O4199" s="3">
        <v>0.39</v>
      </c>
      <c r="P4199" s="3">
        <v>319351</v>
      </c>
      <c r="Q4199" s="1">
        <v>45108</v>
      </c>
      <c r="R4199" t="s">
        <v>33</v>
      </c>
    </row>
    <row r="4200" spans="1:18" x14ac:dyDescent="0.25">
      <c r="A4200" t="s">
        <v>870</v>
      </c>
      <c r="B4200" t="s">
        <v>811</v>
      </c>
      <c r="C4200" s="3">
        <v>535788</v>
      </c>
      <c r="D4200" s="3">
        <v>0</v>
      </c>
      <c r="E4200" s="3">
        <v>428967.56</v>
      </c>
      <c r="F4200" s="3">
        <v>164731.06</v>
      </c>
      <c r="G4200" s="3">
        <v>0</v>
      </c>
      <c r="H4200" s="3">
        <v>62928.639999999999</v>
      </c>
      <c r="I4200" s="3">
        <v>11198.4</v>
      </c>
      <c r="J4200" s="3">
        <v>451.2</v>
      </c>
      <c r="K4200" s="3">
        <v>689.81</v>
      </c>
      <c r="L4200" s="3">
        <v>0</v>
      </c>
      <c r="M4200" s="3"/>
      <c r="N4200" s="3">
        <v>0</v>
      </c>
      <c r="O4200" s="3">
        <v>0.33</v>
      </c>
      <c r="P4200" s="3">
        <v>668967</v>
      </c>
      <c r="Q4200" s="1">
        <v>45108</v>
      </c>
      <c r="R4200" t="s">
        <v>811</v>
      </c>
    </row>
    <row r="4201" spans="1:18" x14ac:dyDescent="0.25">
      <c r="A4201" t="s">
        <v>871</v>
      </c>
      <c r="B4201" t="s">
        <v>872</v>
      </c>
      <c r="C4201" s="3">
        <v>79812</v>
      </c>
      <c r="D4201" s="3">
        <v>79812</v>
      </c>
      <c r="E4201" s="3">
        <v>0</v>
      </c>
      <c r="F4201" s="3">
        <v>0</v>
      </c>
      <c r="G4201" s="3">
        <v>0</v>
      </c>
      <c r="H4201" s="3">
        <v>62928.639999999999</v>
      </c>
      <c r="I4201" s="3">
        <v>11208.01</v>
      </c>
      <c r="J4201" s="3">
        <v>451.2</v>
      </c>
      <c r="K4201" s="3">
        <v>690.5</v>
      </c>
      <c r="L4201" s="3">
        <v>0</v>
      </c>
      <c r="M4201" s="3"/>
      <c r="N4201" s="3">
        <v>-7182.32</v>
      </c>
      <c r="O4201" s="3">
        <v>0.97</v>
      </c>
      <c r="P4201" s="3">
        <v>68097</v>
      </c>
      <c r="Q4201" s="1">
        <v>45108</v>
      </c>
      <c r="R4201" t="s">
        <v>2531</v>
      </c>
    </row>
    <row r="4202" spans="1:18" x14ac:dyDescent="0.25">
      <c r="A4202" t="s">
        <v>873</v>
      </c>
      <c r="B4202" t="s">
        <v>234</v>
      </c>
      <c r="C4202" s="3">
        <v>264469</v>
      </c>
      <c r="D4202" s="3">
        <v>0</v>
      </c>
      <c r="E4202" s="3">
        <v>237155.41</v>
      </c>
      <c r="F4202" s="3">
        <v>59329.57</v>
      </c>
      <c r="G4202" s="3">
        <v>0</v>
      </c>
      <c r="H4202" s="3">
        <v>62928.639999999999</v>
      </c>
      <c r="I4202" s="3">
        <v>11198.4</v>
      </c>
      <c r="J4202" s="3">
        <v>451.2</v>
      </c>
      <c r="K4202" s="3">
        <v>689.81</v>
      </c>
      <c r="L4202" s="3">
        <v>0</v>
      </c>
      <c r="M4202" s="3"/>
      <c r="N4202" s="3">
        <v>0</v>
      </c>
      <c r="O4202" s="3">
        <v>0.97</v>
      </c>
      <c r="P4202" s="3">
        <v>371754</v>
      </c>
      <c r="Q4202" s="1">
        <v>45108</v>
      </c>
      <c r="R4202" t="s">
        <v>234</v>
      </c>
    </row>
    <row r="4203" spans="1:18" x14ac:dyDescent="0.25">
      <c r="A4203" t="s">
        <v>874</v>
      </c>
      <c r="B4203" t="s">
        <v>1063</v>
      </c>
      <c r="C4203" s="3">
        <v>90979</v>
      </c>
      <c r="D4203" s="3">
        <v>90979</v>
      </c>
      <c r="E4203" s="3">
        <v>0</v>
      </c>
      <c r="F4203" s="3">
        <v>837</v>
      </c>
      <c r="G4203" s="3">
        <v>0</v>
      </c>
      <c r="H4203" s="3">
        <v>62928.639999999999</v>
      </c>
      <c r="I4203" s="3">
        <v>11198.4</v>
      </c>
      <c r="J4203" s="3">
        <v>451.2</v>
      </c>
      <c r="K4203" s="3">
        <v>689.81</v>
      </c>
      <c r="L4203" s="3">
        <v>0</v>
      </c>
      <c r="M4203" s="3"/>
      <c r="N4203" s="3">
        <v>0</v>
      </c>
      <c r="O4203" s="3">
        <v>0.95</v>
      </c>
      <c r="P4203" s="3">
        <v>76106</v>
      </c>
      <c r="Q4203" s="1">
        <v>45108</v>
      </c>
      <c r="R4203" t="s">
        <v>83</v>
      </c>
    </row>
    <row r="4204" spans="1:18" x14ac:dyDescent="0.25">
      <c r="A4204" t="s">
        <v>875</v>
      </c>
      <c r="B4204" t="s">
        <v>811</v>
      </c>
      <c r="C4204" s="3">
        <v>535788</v>
      </c>
      <c r="D4204" s="3">
        <v>0</v>
      </c>
      <c r="E4204" s="3">
        <v>428967.56</v>
      </c>
      <c r="F4204" s="3">
        <v>164731.06</v>
      </c>
      <c r="G4204" s="3">
        <v>0</v>
      </c>
      <c r="H4204" s="3">
        <v>62928.639999999999</v>
      </c>
      <c r="I4204" s="3">
        <v>11198.4</v>
      </c>
      <c r="J4204" s="3">
        <v>451.2</v>
      </c>
      <c r="K4204" s="3">
        <v>689.81</v>
      </c>
      <c r="L4204" s="3">
        <v>0</v>
      </c>
      <c r="M4204" s="3"/>
      <c r="N4204" s="3">
        <v>0</v>
      </c>
      <c r="O4204" s="3">
        <v>0.33</v>
      </c>
      <c r="P4204" s="3">
        <v>668967</v>
      </c>
      <c r="Q4204" s="1">
        <v>45108</v>
      </c>
      <c r="R4204" t="s">
        <v>811</v>
      </c>
    </row>
    <row r="4205" spans="1:18" x14ac:dyDescent="0.25">
      <c r="A4205" t="s">
        <v>876</v>
      </c>
      <c r="B4205" t="s">
        <v>33</v>
      </c>
      <c r="C4205" s="3">
        <v>206857</v>
      </c>
      <c r="D4205" s="3">
        <v>0</v>
      </c>
      <c r="E4205" s="3">
        <v>189525.64</v>
      </c>
      <c r="F4205" s="3">
        <v>42917.32</v>
      </c>
      <c r="G4205" s="3">
        <v>0</v>
      </c>
      <c r="H4205" s="3">
        <v>62928.639999999999</v>
      </c>
      <c r="I4205" s="3">
        <v>11755.91</v>
      </c>
      <c r="J4205" s="3">
        <v>472.8</v>
      </c>
      <c r="K4205" s="3">
        <v>724.3</v>
      </c>
      <c r="L4205" s="3">
        <v>0</v>
      </c>
      <c r="M4205" s="3"/>
      <c r="N4205" s="3">
        <v>0</v>
      </c>
      <c r="O4205" s="3">
        <v>0.39</v>
      </c>
      <c r="P4205" s="3">
        <v>308325</v>
      </c>
      <c r="Q4205" s="1">
        <v>45108</v>
      </c>
      <c r="R4205" t="s">
        <v>33</v>
      </c>
    </row>
    <row r="4206" spans="1:18" x14ac:dyDescent="0.25">
      <c r="A4206" t="s">
        <v>877</v>
      </c>
      <c r="B4206" t="s">
        <v>2212</v>
      </c>
      <c r="C4206" s="3">
        <v>214641</v>
      </c>
      <c r="D4206" s="3">
        <v>109644</v>
      </c>
      <c r="E4206" s="3">
        <v>104997</v>
      </c>
      <c r="F4206" s="3">
        <v>26307.55</v>
      </c>
      <c r="G4206" s="3">
        <v>0</v>
      </c>
      <c r="H4206" s="3">
        <v>62928.639999999999</v>
      </c>
      <c r="I4206" s="3">
        <v>11755.91</v>
      </c>
      <c r="J4206" s="3">
        <v>472.9</v>
      </c>
      <c r="K4206" s="3">
        <v>724.3</v>
      </c>
      <c r="L4206" s="3">
        <v>0</v>
      </c>
      <c r="M4206" s="3"/>
      <c r="N4206" s="3">
        <v>0</v>
      </c>
      <c r="O4206" s="3">
        <v>0.7</v>
      </c>
      <c r="P4206" s="3">
        <v>207187</v>
      </c>
      <c r="Q4206" s="1">
        <v>45108</v>
      </c>
      <c r="R4206" t="s">
        <v>878</v>
      </c>
    </row>
    <row r="4207" spans="1:18" x14ac:dyDescent="0.25">
      <c r="A4207" t="s">
        <v>879</v>
      </c>
      <c r="B4207" t="s">
        <v>2214</v>
      </c>
      <c r="C4207" s="3">
        <v>92868</v>
      </c>
      <c r="D4207" s="3">
        <v>92900</v>
      </c>
      <c r="E4207" s="3">
        <v>0</v>
      </c>
      <c r="F4207" s="3">
        <v>0</v>
      </c>
      <c r="G4207" s="3">
        <v>32</v>
      </c>
      <c r="H4207" s="3">
        <v>62928.639999999999</v>
      </c>
      <c r="I4207" s="3">
        <v>12323.04</v>
      </c>
      <c r="J4207" s="3">
        <v>496.8</v>
      </c>
      <c r="K4207" s="3">
        <v>758.79</v>
      </c>
      <c r="L4207" s="3">
        <v>0</v>
      </c>
      <c r="M4207" s="3"/>
      <c r="N4207" s="3">
        <v>-345.12</v>
      </c>
      <c r="O4207" s="3">
        <v>0.85</v>
      </c>
      <c r="P4207" s="3">
        <v>76131</v>
      </c>
      <c r="Q4207" s="1">
        <v>45108</v>
      </c>
      <c r="R4207" t="s">
        <v>2532</v>
      </c>
    </row>
    <row r="4208" spans="1:18" x14ac:dyDescent="0.25">
      <c r="A4208" t="s">
        <v>881</v>
      </c>
      <c r="B4208" t="s">
        <v>811</v>
      </c>
      <c r="C4208" s="3">
        <v>581732</v>
      </c>
      <c r="D4208" s="3">
        <v>0</v>
      </c>
      <c r="E4208" s="3">
        <v>466083.64</v>
      </c>
      <c r="F4208" s="3">
        <v>178569.65</v>
      </c>
      <c r="G4208" s="3">
        <v>0</v>
      </c>
      <c r="H4208" s="3">
        <v>62928.639999999999</v>
      </c>
      <c r="I4208" s="3">
        <v>16802.400000000001</v>
      </c>
      <c r="J4208" s="3">
        <v>675.5</v>
      </c>
      <c r="K4208" s="3">
        <v>1034.71</v>
      </c>
      <c r="L4208" s="3">
        <v>0</v>
      </c>
      <c r="M4208" s="3"/>
      <c r="N4208" s="3">
        <v>0</v>
      </c>
      <c r="O4208" s="3">
        <v>0.46</v>
      </c>
      <c r="P4208" s="3">
        <v>726095</v>
      </c>
      <c r="Q4208" s="1">
        <v>45108</v>
      </c>
      <c r="R4208" t="s">
        <v>811</v>
      </c>
    </row>
    <row r="4209" spans="1:18" x14ac:dyDescent="0.25">
      <c r="A4209" t="s">
        <v>882</v>
      </c>
      <c r="B4209" t="s">
        <v>883</v>
      </c>
      <c r="C4209" s="3">
        <v>87988</v>
      </c>
      <c r="D4209" s="3">
        <v>0</v>
      </c>
      <c r="E4209" s="3">
        <v>87988</v>
      </c>
      <c r="F4209" s="3">
        <v>11878.38</v>
      </c>
      <c r="G4209" s="3">
        <v>0</v>
      </c>
      <c r="H4209" s="3">
        <v>62928.639999999999</v>
      </c>
      <c r="I4209" s="3">
        <v>14005.2</v>
      </c>
      <c r="J4209" s="3">
        <v>565.20000000000005</v>
      </c>
      <c r="K4209" s="3">
        <v>862.95</v>
      </c>
      <c r="L4209" s="3">
        <v>0</v>
      </c>
      <c r="M4209" s="3"/>
      <c r="N4209" s="3">
        <v>0</v>
      </c>
      <c r="O4209" s="3">
        <v>0.63</v>
      </c>
      <c r="P4209" s="3">
        <v>178229</v>
      </c>
      <c r="Q4209" s="1">
        <v>45108</v>
      </c>
      <c r="R4209" t="s">
        <v>883</v>
      </c>
    </row>
    <row r="4210" spans="1:18" x14ac:dyDescent="0.25">
      <c r="A4210" t="s">
        <v>884</v>
      </c>
      <c r="B4210" t="s">
        <v>1063</v>
      </c>
      <c r="C4210" s="3">
        <v>94848</v>
      </c>
      <c r="D4210" s="3">
        <v>94848</v>
      </c>
      <c r="E4210" s="3">
        <v>0</v>
      </c>
      <c r="F4210" s="3">
        <v>872</v>
      </c>
      <c r="G4210" s="3">
        <v>0</v>
      </c>
      <c r="H4210" s="3">
        <v>62928.639999999999</v>
      </c>
      <c r="I4210" s="3">
        <v>14005.2</v>
      </c>
      <c r="J4210" s="3">
        <v>565.20000000000005</v>
      </c>
      <c r="K4210" s="3">
        <v>862.95</v>
      </c>
      <c r="L4210" s="3">
        <v>0</v>
      </c>
      <c r="M4210" s="3"/>
      <c r="N4210" s="3">
        <v>0</v>
      </c>
      <c r="O4210" s="3">
        <v>0.01</v>
      </c>
      <c r="P4210" s="3">
        <v>79234</v>
      </c>
      <c r="Q4210" s="1">
        <v>45108</v>
      </c>
      <c r="R4210" t="s">
        <v>83</v>
      </c>
    </row>
    <row r="4211" spans="1:18" x14ac:dyDescent="0.25">
      <c r="A4211" t="s">
        <v>885</v>
      </c>
      <c r="B4211" t="s">
        <v>577</v>
      </c>
      <c r="C4211" s="3">
        <v>83053</v>
      </c>
      <c r="D4211" s="3">
        <v>83053</v>
      </c>
      <c r="E4211" s="3">
        <v>0</v>
      </c>
      <c r="F4211" s="3">
        <v>0</v>
      </c>
      <c r="G4211" s="3">
        <v>0</v>
      </c>
      <c r="H4211" s="3">
        <v>62928.639999999999</v>
      </c>
      <c r="I4211" s="3">
        <v>13995.59</v>
      </c>
      <c r="J4211" s="3">
        <v>562.79999999999995</v>
      </c>
      <c r="K4211" s="3">
        <v>862.26</v>
      </c>
      <c r="L4211" s="3">
        <v>0</v>
      </c>
      <c r="M4211" s="3"/>
      <c r="N4211" s="3">
        <v>-7453.66</v>
      </c>
      <c r="O4211" s="3">
        <v>0.37</v>
      </c>
      <c r="P4211" s="3">
        <v>70896</v>
      </c>
      <c r="Q4211" s="1">
        <v>45108</v>
      </c>
      <c r="R4211" t="s">
        <v>2445</v>
      </c>
    </row>
    <row r="4212" spans="1:18" x14ac:dyDescent="0.25">
      <c r="A4212" t="s">
        <v>886</v>
      </c>
      <c r="B4212" t="s">
        <v>33</v>
      </c>
      <c r="C4212" s="3">
        <v>214478</v>
      </c>
      <c r="D4212" s="3">
        <v>0</v>
      </c>
      <c r="E4212" s="3">
        <v>196469.03</v>
      </c>
      <c r="F4212" s="3">
        <v>44532.29</v>
      </c>
      <c r="G4212" s="3">
        <v>0</v>
      </c>
      <c r="H4212" s="3">
        <v>62928.639999999999</v>
      </c>
      <c r="I4212" s="3">
        <v>13995.59</v>
      </c>
      <c r="J4212" s="3">
        <v>562.79999999999995</v>
      </c>
      <c r="K4212" s="3">
        <v>862.26</v>
      </c>
      <c r="L4212" s="3">
        <v>0</v>
      </c>
      <c r="M4212" s="3"/>
      <c r="N4212" s="3">
        <v>0</v>
      </c>
      <c r="O4212" s="3">
        <v>0.39</v>
      </c>
      <c r="P4212" s="3">
        <v>319351</v>
      </c>
      <c r="Q4212" s="1">
        <v>45108</v>
      </c>
      <c r="R4212" t="s">
        <v>33</v>
      </c>
    </row>
    <row r="4213" spans="1:18" x14ac:dyDescent="0.25">
      <c r="A4213" t="s">
        <v>887</v>
      </c>
      <c r="B4213" t="s">
        <v>180</v>
      </c>
      <c r="C4213" s="3">
        <v>87974</v>
      </c>
      <c r="D4213" s="3">
        <v>87974</v>
      </c>
      <c r="E4213" s="3">
        <v>0</v>
      </c>
      <c r="F4213" s="3">
        <v>0</v>
      </c>
      <c r="G4213" s="3">
        <v>0</v>
      </c>
      <c r="H4213" s="3">
        <v>62928.639999999999</v>
      </c>
      <c r="I4213" s="3">
        <v>13995.59</v>
      </c>
      <c r="J4213" s="3">
        <v>562.79999999999995</v>
      </c>
      <c r="K4213" s="3">
        <v>862.26</v>
      </c>
      <c r="L4213" s="3">
        <v>0</v>
      </c>
      <c r="M4213" s="3"/>
      <c r="N4213" s="3">
        <v>-7453.66</v>
      </c>
      <c r="O4213" s="3">
        <v>0.37</v>
      </c>
      <c r="P4213" s="3">
        <v>70896</v>
      </c>
      <c r="Q4213" s="1">
        <v>45108</v>
      </c>
      <c r="R4213" t="s">
        <v>180</v>
      </c>
    </row>
    <row r="4214" spans="1:18" x14ac:dyDescent="0.25">
      <c r="A4214" t="s">
        <v>888</v>
      </c>
      <c r="B4214" t="s">
        <v>889</v>
      </c>
      <c r="C4214" s="3">
        <v>85923</v>
      </c>
      <c r="D4214" s="3">
        <v>85923</v>
      </c>
      <c r="E4214" s="3">
        <v>0</v>
      </c>
      <c r="F4214" s="3">
        <v>0</v>
      </c>
      <c r="G4214" s="3">
        <v>0</v>
      </c>
      <c r="H4214" s="3">
        <v>62928.639999999999</v>
      </c>
      <c r="I4214" s="3">
        <v>12323.04</v>
      </c>
      <c r="J4214" s="3">
        <v>496.8</v>
      </c>
      <c r="K4214" s="3">
        <v>759.13</v>
      </c>
      <c r="L4214" s="3">
        <v>0</v>
      </c>
      <c r="M4214" s="3"/>
      <c r="N4214" s="3">
        <v>-7291.04</v>
      </c>
      <c r="O4214" s="3">
        <v>0.43</v>
      </c>
      <c r="P4214" s="3">
        <v>69217</v>
      </c>
      <c r="Q4214" s="1">
        <v>45108</v>
      </c>
      <c r="R4214" t="s">
        <v>889</v>
      </c>
    </row>
    <row r="4215" spans="1:18" x14ac:dyDescent="0.25">
      <c r="A4215" t="s">
        <v>890</v>
      </c>
      <c r="B4215" t="s">
        <v>891</v>
      </c>
      <c r="C4215" s="3">
        <v>206343</v>
      </c>
      <c r="D4215" s="3">
        <v>0</v>
      </c>
      <c r="E4215" s="3">
        <v>189878</v>
      </c>
      <c r="F4215" s="3">
        <v>42098.53</v>
      </c>
      <c r="G4215" s="3">
        <v>0</v>
      </c>
      <c r="H4215" s="3">
        <v>62928.639999999999</v>
      </c>
      <c r="I4215" s="3">
        <v>12332.65</v>
      </c>
      <c r="J4215" s="3">
        <v>496.8</v>
      </c>
      <c r="K4215" s="3">
        <v>759.48</v>
      </c>
      <c r="L4215" s="3">
        <v>0</v>
      </c>
      <c r="M4215" s="3"/>
      <c r="N4215" s="3">
        <v>0</v>
      </c>
      <c r="O4215" s="3">
        <v>0.9</v>
      </c>
      <c r="P4215" s="3">
        <v>308495</v>
      </c>
      <c r="Q4215" s="1">
        <v>45108</v>
      </c>
      <c r="R4215" t="s">
        <v>891</v>
      </c>
    </row>
    <row r="4216" spans="1:18" x14ac:dyDescent="0.25">
      <c r="A4216" t="s">
        <v>1207</v>
      </c>
      <c r="B4216" t="s">
        <v>290</v>
      </c>
      <c r="C4216" s="3">
        <v>208015</v>
      </c>
      <c r="D4216" s="3">
        <v>0</v>
      </c>
      <c r="E4216" s="3">
        <v>191286.68</v>
      </c>
      <c r="F4216" s="3">
        <v>42552.02</v>
      </c>
      <c r="G4216" s="3">
        <v>0</v>
      </c>
      <c r="H4216" s="3">
        <v>62928.639999999999</v>
      </c>
      <c r="I4216" s="3">
        <v>12323.04</v>
      </c>
      <c r="J4216" s="3">
        <v>496.8</v>
      </c>
      <c r="K4216" s="3">
        <v>759.13</v>
      </c>
      <c r="L4216" s="3">
        <v>0</v>
      </c>
      <c r="M4216" s="3"/>
      <c r="N4216" s="3">
        <v>0</v>
      </c>
      <c r="O4216" s="3">
        <v>0.69</v>
      </c>
      <c r="P4216" s="3">
        <v>310347</v>
      </c>
      <c r="Q4216" s="1">
        <v>45108</v>
      </c>
      <c r="R4216" t="s">
        <v>290</v>
      </c>
    </row>
    <row r="4217" spans="1:18" x14ac:dyDescent="0.25">
      <c r="A4217" t="s">
        <v>1885</v>
      </c>
      <c r="B4217" t="s">
        <v>894</v>
      </c>
      <c r="C4217" s="3">
        <v>81109</v>
      </c>
      <c r="D4217" s="3"/>
      <c r="E4217" s="3">
        <v>81109</v>
      </c>
      <c r="F4217" s="3">
        <v>10949</v>
      </c>
      <c r="G4217" s="3"/>
      <c r="H4217" s="3">
        <v>62928.639999999999</v>
      </c>
      <c r="I4217" s="3">
        <v>12323.04</v>
      </c>
      <c r="J4217" s="3">
        <v>496.8</v>
      </c>
      <c r="K4217" s="3">
        <v>759.13</v>
      </c>
      <c r="L4217" s="3">
        <v>0</v>
      </c>
      <c r="M4217" s="3"/>
      <c r="N4217" s="3">
        <v>-7291.04</v>
      </c>
      <c r="O4217" s="3">
        <v>0.71</v>
      </c>
      <c r="P4217" s="3">
        <v>161276</v>
      </c>
      <c r="Q4217" s="1">
        <v>45108</v>
      </c>
      <c r="R4217" t="s">
        <v>2533</v>
      </c>
    </row>
    <row r="4218" spans="1:18" x14ac:dyDescent="0.25">
      <c r="A4218" t="s">
        <v>895</v>
      </c>
      <c r="B4218" t="s">
        <v>1323</v>
      </c>
      <c r="C4218" s="3">
        <v>2255058</v>
      </c>
      <c r="D4218" s="3"/>
      <c r="E4218" s="3">
        <v>1347864.64</v>
      </c>
      <c r="F4218" s="3" t="s">
        <v>72</v>
      </c>
      <c r="G4218" s="3"/>
      <c r="H4218" s="3">
        <v>62928.639999999999</v>
      </c>
      <c r="I4218" s="3">
        <v>12323.04</v>
      </c>
      <c r="J4218" s="3">
        <v>496.8</v>
      </c>
      <c r="K4218" s="3">
        <v>758.79</v>
      </c>
      <c r="L4218" s="3">
        <v>0</v>
      </c>
      <c r="M4218" s="3"/>
      <c r="N4218" s="3">
        <v>0</v>
      </c>
      <c r="O4218" s="3">
        <v>0</v>
      </c>
      <c r="P4218" s="3">
        <v>2513527</v>
      </c>
      <c r="Q4218" s="1">
        <v>45108</v>
      </c>
      <c r="R4218" t="s">
        <v>2534</v>
      </c>
    </row>
    <row r="4219" spans="1:18" x14ac:dyDescent="0.25">
      <c r="A4219" t="s">
        <v>897</v>
      </c>
      <c r="B4219" t="s">
        <v>898</v>
      </c>
      <c r="C4219" s="3">
        <v>81109</v>
      </c>
      <c r="D4219" s="3">
        <v>81109</v>
      </c>
      <c r="E4219" s="3">
        <v>0</v>
      </c>
      <c r="F4219" s="3">
        <v>0</v>
      </c>
      <c r="G4219" s="3">
        <v>0</v>
      </c>
      <c r="H4219" s="3">
        <v>62928.639999999999</v>
      </c>
      <c r="I4219" s="3">
        <v>12323.04</v>
      </c>
      <c r="J4219" s="3">
        <v>496.8</v>
      </c>
      <c r="K4219" s="3">
        <v>758.79</v>
      </c>
      <c r="L4219" s="3">
        <v>0</v>
      </c>
      <c r="M4219" s="3"/>
      <c r="N4219" s="3">
        <v>-7290.12</v>
      </c>
      <c r="O4219" s="3">
        <v>0.85</v>
      </c>
      <c r="P4219" s="3">
        <v>69218</v>
      </c>
      <c r="Q4219" s="1">
        <v>45108</v>
      </c>
      <c r="R4219" t="s">
        <v>2535</v>
      </c>
    </row>
    <row r="4220" spans="1:18" x14ac:dyDescent="0.25">
      <c r="A4220" t="s">
        <v>899</v>
      </c>
      <c r="B4220" t="s">
        <v>894</v>
      </c>
      <c r="C4220" s="3">
        <v>81109</v>
      </c>
      <c r="D4220" s="3">
        <v>81109</v>
      </c>
      <c r="E4220" s="3">
        <v>0</v>
      </c>
      <c r="F4220" s="3">
        <v>0</v>
      </c>
      <c r="G4220" s="3">
        <v>0</v>
      </c>
      <c r="H4220" s="3">
        <v>62928.639999999999</v>
      </c>
      <c r="I4220" s="3">
        <v>12313.43</v>
      </c>
      <c r="J4220" s="3">
        <v>496.8</v>
      </c>
      <c r="K4220" s="3">
        <v>759.13</v>
      </c>
      <c r="L4220" s="3">
        <v>0</v>
      </c>
      <c r="M4220" s="3"/>
      <c r="N4220" s="3">
        <v>-7291.04</v>
      </c>
      <c r="O4220" s="3">
        <v>0.04</v>
      </c>
      <c r="P4220" s="3">
        <v>69207</v>
      </c>
      <c r="Q4220" s="1">
        <v>45108</v>
      </c>
      <c r="R4220" t="s">
        <v>2533</v>
      </c>
    </row>
    <row r="4221" spans="1:18" x14ac:dyDescent="0.25">
      <c r="A4221" t="s">
        <v>900</v>
      </c>
      <c r="B4221" t="s">
        <v>1324</v>
      </c>
      <c r="C4221" s="3">
        <v>94821</v>
      </c>
      <c r="D4221" s="3"/>
      <c r="E4221" s="3">
        <v>94821</v>
      </c>
      <c r="F4221" s="3">
        <v>12800.84</v>
      </c>
      <c r="G4221" s="3">
        <v>0</v>
      </c>
      <c r="H4221" s="3">
        <v>62928.639999999999</v>
      </c>
      <c r="I4221" s="3">
        <v>24117.4</v>
      </c>
      <c r="J4221" s="3">
        <v>970.8</v>
      </c>
      <c r="K4221" s="3">
        <v>1485.5</v>
      </c>
      <c r="L4221" s="3">
        <v>0</v>
      </c>
      <c r="M4221" s="3"/>
      <c r="N4221" s="3">
        <v>0</v>
      </c>
      <c r="O4221" s="3">
        <v>0.82</v>
      </c>
      <c r="P4221" s="3">
        <v>197125</v>
      </c>
      <c r="Q4221" s="1">
        <v>45108</v>
      </c>
      <c r="R4221" t="s">
        <v>901</v>
      </c>
    </row>
    <row r="4222" spans="1:18" x14ac:dyDescent="0.25">
      <c r="A4222" t="s">
        <v>902</v>
      </c>
      <c r="B4222" t="s">
        <v>1079</v>
      </c>
      <c r="C4222" s="3">
        <v>106582</v>
      </c>
      <c r="D4222" s="3">
        <v>106582</v>
      </c>
      <c r="E4222" s="3"/>
      <c r="F4222" s="3">
        <v>976</v>
      </c>
      <c r="G4222" s="3"/>
      <c r="H4222" s="3">
        <v>62928.639999999999</v>
      </c>
      <c r="I4222" s="3">
        <v>16802.400000000001</v>
      </c>
      <c r="J4222" s="3">
        <v>675.6</v>
      </c>
      <c r="K4222" s="3">
        <v>1034.71</v>
      </c>
      <c r="L4222" s="3">
        <v>0</v>
      </c>
      <c r="M4222" s="3"/>
      <c r="N4222" s="3">
        <v>6945</v>
      </c>
      <c r="O4222" s="3">
        <v>0.65</v>
      </c>
      <c r="P4222" s="3">
        <v>89363</v>
      </c>
      <c r="Q4222" s="1">
        <v>45108</v>
      </c>
      <c r="R4222" t="s">
        <v>2536</v>
      </c>
    </row>
    <row r="4223" spans="1:18" x14ac:dyDescent="0.25">
      <c r="A4223" t="s">
        <v>904</v>
      </c>
      <c r="B4223" t="s">
        <v>768</v>
      </c>
      <c r="C4223" s="3">
        <v>1958913</v>
      </c>
      <c r="D4223" s="3">
        <v>27813.3</v>
      </c>
      <c r="E4223" s="3">
        <v>1352154.78</v>
      </c>
      <c r="F4223" s="3" t="s">
        <v>72</v>
      </c>
      <c r="G4223" s="3"/>
      <c r="H4223" s="3">
        <v>62928.639999999999</v>
      </c>
      <c r="I4223" s="3">
        <v>16802.400000000001</v>
      </c>
      <c r="J4223" s="3">
        <v>675.8</v>
      </c>
      <c r="K4223" s="3">
        <v>1034.71</v>
      </c>
      <c r="L4223" s="3">
        <v>0</v>
      </c>
      <c r="M4223" s="3"/>
      <c r="N4223" s="3">
        <v>0</v>
      </c>
      <c r="O4223" s="3">
        <v>0.85</v>
      </c>
      <c r="P4223" s="3">
        <v>2195083</v>
      </c>
      <c r="Q4223" s="1">
        <v>45108</v>
      </c>
      <c r="R4223" t="s">
        <v>768</v>
      </c>
    </row>
    <row r="4224" spans="1:18" x14ac:dyDescent="0.25">
      <c r="A4224" t="s">
        <v>905</v>
      </c>
      <c r="B4224" t="s">
        <v>33</v>
      </c>
      <c r="C4224" s="3">
        <v>224027</v>
      </c>
      <c r="D4224" s="3"/>
      <c r="E4224" s="3">
        <v>205169.38</v>
      </c>
      <c r="F4224" s="3">
        <v>46555.49</v>
      </c>
      <c r="G4224" s="3"/>
      <c r="H4224" s="3">
        <v>62928.639999999999</v>
      </c>
      <c r="I4224" s="3">
        <v>16802.400000000001</v>
      </c>
      <c r="J4224" s="3">
        <v>675.5</v>
      </c>
      <c r="K4224" s="3">
        <v>1034.71</v>
      </c>
      <c r="L4224" s="3">
        <v>0</v>
      </c>
      <c r="M4224" s="3"/>
      <c r="N4224" s="3">
        <v>0</v>
      </c>
      <c r="O4224" s="3">
        <v>0.88</v>
      </c>
      <c r="P4224" s="3">
        <v>333167</v>
      </c>
      <c r="Q4224" s="1">
        <v>45108</v>
      </c>
      <c r="R4224" t="s">
        <v>33</v>
      </c>
    </row>
    <row r="4225" spans="1:18" x14ac:dyDescent="0.25">
      <c r="A4225" t="s">
        <v>906</v>
      </c>
      <c r="B4225" t="s">
        <v>907</v>
      </c>
      <c r="C4225" s="3">
        <v>1201185</v>
      </c>
      <c r="D4225" s="3"/>
      <c r="E4225" s="3">
        <v>898168.2</v>
      </c>
      <c r="F4225" s="3">
        <v>424269.51</v>
      </c>
      <c r="G4225" s="3"/>
      <c r="H4225" s="3">
        <v>62928.639999999999</v>
      </c>
      <c r="I4225" s="3">
        <v>16802.400000000001</v>
      </c>
      <c r="J4225" s="3">
        <v>675.8</v>
      </c>
      <c r="K4225" s="3">
        <v>1034.71</v>
      </c>
      <c r="L4225" s="3">
        <v>0</v>
      </c>
      <c r="M4225" s="3"/>
      <c r="N4225" s="3">
        <v>0</v>
      </c>
      <c r="O4225" s="3">
        <v>0.74</v>
      </c>
      <c r="P4225" s="3">
        <v>1403880</v>
      </c>
      <c r="Q4225" s="1">
        <v>45108</v>
      </c>
      <c r="R4225" t="s">
        <v>907</v>
      </c>
    </row>
    <row r="4226" spans="1:18" x14ac:dyDescent="0.25">
      <c r="A4226" t="s">
        <v>908</v>
      </c>
      <c r="B4226" t="s">
        <v>2015</v>
      </c>
      <c r="C4226" s="3">
        <v>98699</v>
      </c>
      <c r="D4226" s="3">
        <v>98699</v>
      </c>
      <c r="E4226" s="3"/>
      <c r="F4226" s="3">
        <v>906</v>
      </c>
      <c r="G4226" s="3"/>
      <c r="H4226" s="3">
        <v>62928.639999999999</v>
      </c>
      <c r="I4226" s="3">
        <v>16802.400000000001</v>
      </c>
      <c r="J4226" s="3">
        <v>675.6</v>
      </c>
      <c r="K4226" s="3">
        <v>1034.71</v>
      </c>
      <c r="L4226" s="3">
        <v>0</v>
      </c>
      <c r="M4226" s="3"/>
      <c r="N4226" s="3">
        <v>0</v>
      </c>
      <c r="O4226" s="3">
        <v>0.65</v>
      </c>
      <c r="P4226" s="3">
        <v>82348</v>
      </c>
      <c r="Q4226" s="1">
        <v>45108</v>
      </c>
      <c r="R4226" t="s">
        <v>122</v>
      </c>
    </row>
    <row r="4227" spans="1:18" x14ac:dyDescent="0.25">
      <c r="A4227" t="s">
        <v>909</v>
      </c>
      <c r="B4227" t="s">
        <v>1922</v>
      </c>
      <c r="C4227" s="3">
        <v>106849</v>
      </c>
      <c r="D4227" s="3">
        <v>106849</v>
      </c>
      <c r="E4227" s="3">
        <v>0</v>
      </c>
      <c r="F4227" s="3">
        <v>0</v>
      </c>
      <c r="G4227" s="3">
        <v>0</v>
      </c>
      <c r="H4227" s="3">
        <v>62928.639999999999</v>
      </c>
      <c r="I4227" s="3">
        <v>16831.240000000002</v>
      </c>
      <c r="J4227" s="3">
        <v>676.8</v>
      </c>
      <c r="K4227" s="3">
        <v>1036.44</v>
      </c>
      <c r="L4227" s="3">
        <v>0</v>
      </c>
      <c r="M4227" s="3"/>
      <c r="N4227" s="3">
        <v>-7729.56</v>
      </c>
      <c r="O4227" s="3">
        <v>0.44</v>
      </c>
      <c r="P4227" s="3">
        <v>73744</v>
      </c>
      <c r="Q4227" s="1">
        <v>45108</v>
      </c>
      <c r="R4227" t="s">
        <v>2537</v>
      </c>
    </row>
    <row r="4228" spans="1:18" x14ac:dyDescent="0.25">
      <c r="A4228" t="s">
        <v>911</v>
      </c>
      <c r="B4228" t="s">
        <v>33</v>
      </c>
      <c r="C4228" s="3">
        <v>253391</v>
      </c>
      <c r="D4228" s="3">
        <v>0</v>
      </c>
      <c r="E4228" s="3">
        <v>231931.99</v>
      </c>
      <c r="F4228" s="3">
        <v>52769.83</v>
      </c>
      <c r="G4228" s="3"/>
      <c r="H4228" s="3">
        <v>62928.639999999999</v>
      </c>
      <c r="I4228" s="3">
        <v>25626.54</v>
      </c>
      <c r="J4228" s="3">
        <v>954</v>
      </c>
      <c r="K4228" s="3">
        <v>1459.98</v>
      </c>
      <c r="L4228" s="3">
        <v>0</v>
      </c>
      <c r="M4228" s="3"/>
      <c r="N4228" s="3">
        <v>0</v>
      </c>
      <c r="O4228" s="3">
        <v>0.02</v>
      </c>
      <c r="P4228" s="3">
        <v>375671</v>
      </c>
      <c r="Q4228" s="1">
        <v>45108</v>
      </c>
      <c r="R4228" t="s">
        <v>33</v>
      </c>
    </row>
    <row r="4229" spans="1:18" x14ac:dyDescent="0.25">
      <c r="A4229" t="s">
        <v>912</v>
      </c>
      <c r="B4229" t="s">
        <v>92</v>
      </c>
      <c r="C4229" s="3">
        <v>19431</v>
      </c>
      <c r="D4229" s="3">
        <v>0</v>
      </c>
      <c r="E4229" s="3">
        <v>19431</v>
      </c>
      <c r="F4229" s="3">
        <v>2623.19</v>
      </c>
      <c r="G4229" s="3">
        <v>0</v>
      </c>
      <c r="H4229" s="3">
        <v>62928.639999999999</v>
      </c>
      <c r="I4229" s="3">
        <v>9852.67</v>
      </c>
      <c r="J4229" s="3">
        <v>396</v>
      </c>
      <c r="K4229" s="3">
        <v>607.03</v>
      </c>
      <c r="L4229" s="3">
        <v>0</v>
      </c>
      <c r="M4229" s="3"/>
      <c r="N4229" s="3">
        <v>0</v>
      </c>
      <c r="O4229" s="3">
        <v>0.47</v>
      </c>
      <c r="P4229" s="3">
        <v>95839</v>
      </c>
      <c r="Q4229" s="1">
        <v>45108</v>
      </c>
      <c r="R4229" t="s">
        <v>92</v>
      </c>
    </row>
    <row r="4230" spans="1:18" x14ac:dyDescent="0.25">
      <c r="A4230" t="s">
        <v>2250</v>
      </c>
      <c r="B4230" t="s">
        <v>92</v>
      </c>
      <c r="C4230" s="3">
        <v>19431</v>
      </c>
      <c r="D4230" s="3">
        <v>0</v>
      </c>
      <c r="E4230" s="3">
        <v>19431</v>
      </c>
      <c r="F4230" s="3">
        <v>2623.19</v>
      </c>
      <c r="G4230" s="3">
        <v>0</v>
      </c>
      <c r="H4230" s="3">
        <v>62928.639999999999</v>
      </c>
      <c r="I4230" s="3">
        <v>9852.67</v>
      </c>
      <c r="J4230" s="3">
        <v>396</v>
      </c>
      <c r="K4230" s="3">
        <v>607.03</v>
      </c>
      <c r="L4230" s="3">
        <v>0</v>
      </c>
      <c r="M4230" s="3"/>
      <c r="N4230" s="3">
        <v>0</v>
      </c>
      <c r="O4230" s="3">
        <v>0.47</v>
      </c>
      <c r="P4230" s="3">
        <v>95839</v>
      </c>
      <c r="Q4230" s="1">
        <v>45108</v>
      </c>
      <c r="R4230" t="s">
        <v>92</v>
      </c>
    </row>
    <row r="4231" spans="1:18" x14ac:dyDescent="0.25">
      <c r="A4231" t="s">
        <v>1899</v>
      </c>
      <c r="B4231" t="s">
        <v>33</v>
      </c>
      <c r="C4231" s="3">
        <v>198116</v>
      </c>
      <c r="D4231" s="3">
        <v>0</v>
      </c>
      <c r="E4231" s="3">
        <v>181623.36</v>
      </c>
      <c r="F4231" s="3">
        <v>41011.79</v>
      </c>
      <c r="G4231" s="3">
        <v>0</v>
      </c>
      <c r="H4231" s="3">
        <v>62928.639999999999</v>
      </c>
      <c r="I4231" s="3">
        <v>9458.56</v>
      </c>
      <c r="J4231" s="3">
        <v>381.6</v>
      </c>
      <c r="K4231" s="3">
        <v>582.89</v>
      </c>
      <c r="L4231" s="3">
        <v>0</v>
      </c>
      <c r="M4231" s="3"/>
      <c r="N4231" s="3">
        <v>0</v>
      </c>
      <c r="O4231" s="3">
        <v>0.16</v>
      </c>
      <c r="P4231" s="3">
        <v>295987</v>
      </c>
      <c r="Q4231" s="1">
        <v>45108</v>
      </c>
      <c r="R4231" t="s">
        <v>33</v>
      </c>
    </row>
    <row r="4232" spans="1:18" x14ac:dyDescent="0.25">
      <c r="A4232" t="s">
        <v>1900</v>
      </c>
      <c r="B4232" t="s">
        <v>234</v>
      </c>
      <c r="C4232" s="3">
        <v>248591</v>
      </c>
      <c r="D4232" s="3">
        <v>0</v>
      </c>
      <c r="E4232" s="3">
        <v>223070.66</v>
      </c>
      <c r="F4232" s="3">
        <v>55634.879999999997</v>
      </c>
      <c r="G4232" s="3">
        <v>0</v>
      </c>
      <c r="H4232" s="3">
        <v>62928.639999999999</v>
      </c>
      <c r="I4232" s="3">
        <v>9458.56</v>
      </c>
      <c r="J4232" s="3">
        <v>381.6</v>
      </c>
      <c r="K4232" s="3">
        <v>582.89</v>
      </c>
      <c r="L4232" s="3">
        <v>0</v>
      </c>
      <c r="M4232" s="3"/>
      <c r="N4232" s="3">
        <v>0</v>
      </c>
      <c r="O4232" s="3">
        <v>0.77</v>
      </c>
      <c r="P4232" s="3">
        <v>352058</v>
      </c>
      <c r="Q4232" s="1">
        <v>45108</v>
      </c>
      <c r="R4232" t="s">
        <v>234</v>
      </c>
    </row>
    <row r="4233" spans="1:18" x14ac:dyDescent="0.25">
      <c r="A4233" t="s">
        <v>1901</v>
      </c>
      <c r="B4233" t="s">
        <v>1165</v>
      </c>
      <c r="C4233" s="3">
        <v>369311</v>
      </c>
      <c r="D4233" s="3">
        <v>372493</v>
      </c>
      <c r="E4233" s="3">
        <v>0</v>
      </c>
      <c r="F4233" s="3">
        <v>42950.23</v>
      </c>
      <c r="G4233" s="3">
        <v>3182</v>
      </c>
      <c r="H4233" s="3">
        <v>62928.639999999999</v>
      </c>
      <c r="I4233" s="3">
        <v>14562.72</v>
      </c>
      <c r="J4233" s="3">
        <v>585.6</v>
      </c>
      <c r="K4233" s="3">
        <v>896.75</v>
      </c>
      <c r="L4233" s="3">
        <v>0</v>
      </c>
      <c r="M4233" s="3"/>
      <c r="N4233" s="3">
        <v>0</v>
      </c>
      <c r="O4233" s="3">
        <v>0.06</v>
      </c>
      <c r="P4233" s="3">
        <v>118742</v>
      </c>
      <c r="Q4233" s="1">
        <v>45108</v>
      </c>
      <c r="R4233" t="s">
        <v>2452</v>
      </c>
    </row>
    <row r="4234" spans="1:18" x14ac:dyDescent="0.25">
      <c r="A4234" t="s">
        <v>1902</v>
      </c>
      <c r="B4234" t="s">
        <v>1063</v>
      </c>
      <c r="C4234" s="3">
        <v>94832</v>
      </c>
      <c r="D4234" s="3">
        <v>94832</v>
      </c>
      <c r="E4234" s="3">
        <v>0</v>
      </c>
      <c r="F4234" s="3">
        <v>872</v>
      </c>
      <c r="G4234" s="3">
        <v>0</v>
      </c>
      <c r="H4234" s="3">
        <v>62928.639999999999</v>
      </c>
      <c r="I4234" s="3">
        <v>13995.59</v>
      </c>
      <c r="J4234" s="3">
        <v>562.79999999999995</v>
      </c>
      <c r="K4234" s="3">
        <v>862.26</v>
      </c>
      <c r="L4234" s="3">
        <v>0</v>
      </c>
      <c r="M4234" s="3"/>
      <c r="N4234" s="3">
        <v>0</v>
      </c>
      <c r="O4234" s="3">
        <v>0.71</v>
      </c>
      <c r="P4234" s="3">
        <v>79222</v>
      </c>
      <c r="Q4234" s="1">
        <v>45108</v>
      </c>
      <c r="R4234" t="s">
        <v>83</v>
      </c>
    </row>
    <row r="4235" spans="1:18" x14ac:dyDescent="0.25">
      <c r="A4235" t="s">
        <v>1903</v>
      </c>
      <c r="B4235" t="s">
        <v>51</v>
      </c>
      <c r="C4235" s="3">
        <v>89354</v>
      </c>
      <c r="D4235" s="3">
        <v>89354</v>
      </c>
      <c r="E4235" s="3">
        <v>0</v>
      </c>
      <c r="F4235" s="3">
        <v>0</v>
      </c>
      <c r="G4235" s="3">
        <v>0</v>
      </c>
      <c r="H4235" s="3">
        <v>62928.639999999999</v>
      </c>
      <c r="I4235" s="3">
        <v>15120.24</v>
      </c>
      <c r="J4235" s="3">
        <v>608.4</v>
      </c>
      <c r="K4235" s="3">
        <v>931.59</v>
      </c>
      <c r="L4235" s="3">
        <v>0</v>
      </c>
      <c r="M4235" s="3"/>
      <c r="N4235" s="3">
        <v>0</v>
      </c>
      <c r="O4235" s="3">
        <v>0.13</v>
      </c>
      <c r="P4235" s="3">
        <v>79589</v>
      </c>
      <c r="Q4235" s="1">
        <v>45108</v>
      </c>
      <c r="R4235" t="s">
        <v>51</v>
      </c>
    </row>
    <row r="4236" spans="1:18" x14ac:dyDescent="0.25">
      <c r="A4236" t="s">
        <v>1904</v>
      </c>
      <c r="B4236" t="s">
        <v>51</v>
      </c>
      <c r="C4236" s="3">
        <v>90050</v>
      </c>
      <c r="D4236" s="3">
        <v>90050</v>
      </c>
      <c r="E4236" s="3">
        <v>0</v>
      </c>
      <c r="F4236" s="3">
        <v>0</v>
      </c>
      <c r="G4236" s="3">
        <v>0</v>
      </c>
      <c r="H4236" s="3">
        <v>62928.639999999999</v>
      </c>
      <c r="I4236" s="3">
        <v>15687.37</v>
      </c>
      <c r="J4236" s="3">
        <v>631.20000000000005</v>
      </c>
      <c r="K4236" s="3">
        <v>966.08</v>
      </c>
      <c r="L4236" s="3">
        <v>0</v>
      </c>
      <c r="M4236" s="3"/>
      <c r="N4236" s="3">
        <v>0</v>
      </c>
      <c r="O4236" s="3">
        <v>0.71</v>
      </c>
      <c r="P4236" s="3">
        <v>80214</v>
      </c>
      <c r="Q4236" s="1">
        <v>45108</v>
      </c>
      <c r="R4236" t="s">
        <v>51</v>
      </c>
    </row>
    <row r="4237" spans="1:18" x14ac:dyDescent="0.25">
      <c r="A4237" t="s">
        <v>1905</v>
      </c>
      <c r="B4237" t="s">
        <v>51</v>
      </c>
      <c r="C4237" s="3">
        <v>90050</v>
      </c>
      <c r="D4237" s="3">
        <v>90050</v>
      </c>
      <c r="E4237" s="3">
        <v>0</v>
      </c>
      <c r="F4237" s="3">
        <v>0</v>
      </c>
      <c r="G4237" s="3">
        <v>0</v>
      </c>
      <c r="H4237" s="3">
        <v>62928.639999999999</v>
      </c>
      <c r="I4237" s="3">
        <v>15687.37</v>
      </c>
      <c r="J4237" s="3">
        <v>631.20000000000005</v>
      </c>
      <c r="K4237" s="3">
        <v>966.08</v>
      </c>
      <c r="L4237" s="3">
        <v>0</v>
      </c>
      <c r="M4237" s="3"/>
      <c r="N4237" s="3">
        <v>0</v>
      </c>
      <c r="O4237" s="3">
        <v>0.71</v>
      </c>
      <c r="P4237" s="3">
        <v>80214</v>
      </c>
      <c r="Q4237" s="1">
        <v>45108</v>
      </c>
      <c r="R4237" t="s">
        <v>51</v>
      </c>
    </row>
    <row r="4238" spans="1:18" x14ac:dyDescent="0.25">
      <c r="A4238" t="s">
        <v>1906</v>
      </c>
      <c r="B4238" t="s">
        <v>51</v>
      </c>
      <c r="C4238" s="3">
        <v>91384</v>
      </c>
      <c r="D4238" s="3">
        <v>91384</v>
      </c>
      <c r="E4238" s="3">
        <v>0</v>
      </c>
      <c r="F4238" s="3">
        <v>0</v>
      </c>
      <c r="G4238" s="3">
        <v>0</v>
      </c>
      <c r="H4238" s="3">
        <v>62928.639999999999</v>
      </c>
      <c r="I4238" s="3">
        <v>16773.560000000001</v>
      </c>
      <c r="J4238" s="3">
        <v>675.6</v>
      </c>
      <c r="K4238" s="3">
        <v>1033.33</v>
      </c>
      <c r="L4238" s="3">
        <v>0</v>
      </c>
      <c r="M4238" s="3"/>
      <c r="N4238" s="3">
        <v>0</v>
      </c>
      <c r="O4238" s="3">
        <v>0.87</v>
      </c>
      <c r="P4238" s="3">
        <v>81412</v>
      </c>
      <c r="Q4238" s="1">
        <v>45108</v>
      </c>
      <c r="R4238" t="s">
        <v>51</v>
      </c>
    </row>
    <row r="4239" spans="1:18" x14ac:dyDescent="0.25">
      <c r="A4239" t="s">
        <v>1907</v>
      </c>
      <c r="B4239" t="s">
        <v>51</v>
      </c>
      <c r="C4239" s="3">
        <v>98376</v>
      </c>
      <c r="D4239" s="3">
        <v>98376</v>
      </c>
      <c r="E4239" s="3">
        <v>0</v>
      </c>
      <c r="F4239" s="3">
        <v>0</v>
      </c>
      <c r="G4239" s="3">
        <v>0</v>
      </c>
      <c r="H4239" s="3">
        <v>62928.639999999999</v>
      </c>
      <c r="I4239" s="3">
        <v>22473.69</v>
      </c>
      <c r="J4239" s="3">
        <v>903.6</v>
      </c>
      <c r="K4239" s="3">
        <v>1384.1</v>
      </c>
      <c r="L4239" s="3">
        <v>0</v>
      </c>
      <c r="M4239" s="3"/>
      <c r="N4239" s="3">
        <v>0</v>
      </c>
      <c r="O4239" s="3">
        <v>0.97</v>
      </c>
      <c r="P4239" s="3">
        <v>87691</v>
      </c>
      <c r="Q4239" s="1">
        <v>45108</v>
      </c>
      <c r="R4239" t="s">
        <v>51</v>
      </c>
    </row>
    <row r="4240" spans="1:18" x14ac:dyDescent="0.25">
      <c r="A4240" t="s">
        <v>1908</v>
      </c>
      <c r="B4240" t="s">
        <v>907</v>
      </c>
      <c r="C4240" s="3">
        <v>1127955</v>
      </c>
      <c r="D4240" s="3">
        <v>0</v>
      </c>
      <c r="E4240" s="3">
        <v>856734.58</v>
      </c>
      <c r="F4240" s="3">
        <v>386879.59</v>
      </c>
      <c r="G4240" s="3">
        <v>0</v>
      </c>
      <c r="H4240" s="3">
        <v>62928.639999999999</v>
      </c>
      <c r="I4240" s="3">
        <v>23521.439999999999</v>
      </c>
      <c r="J4240" s="3">
        <v>945.6</v>
      </c>
      <c r="K4240" s="3">
        <v>1448.94</v>
      </c>
      <c r="L4240" s="3">
        <v>0</v>
      </c>
      <c r="M4240" s="3"/>
      <c r="N4240" s="3">
        <v>0</v>
      </c>
      <c r="O4240" s="3">
        <v>0.21</v>
      </c>
      <c r="P4240" s="3">
        <v>1332459</v>
      </c>
      <c r="Q4240" s="1">
        <v>45108</v>
      </c>
      <c r="R4240" t="s">
        <v>907</v>
      </c>
    </row>
    <row r="4241" spans="1:18" x14ac:dyDescent="0.25">
      <c r="A4241" t="s">
        <v>1909</v>
      </c>
      <c r="B4241" t="s">
        <v>1063</v>
      </c>
      <c r="C4241" s="3">
        <v>99408</v>
      </c>
      <c r="D4241" s="3">
        <v>99408</v>
      </c>
      <c r="E4241" s="3">
        <v>0</v>
      </c>
      <c r="F4241" s="3">
        <v>912</v>
      </c>
      <c r="G4241" s="3">
        <v>0</v>
      </c>
      <c r="H4241" s="3">
        <v>62928.639999999999</v>
      </c>
      <c r="I4241" s="3">
        <v>17359.919999999998</v>
      </c>
      <c r="J4241" s="3">
        <v>645.6</v>
      </c>
      <c r="K4241" s="3">
        <v>1069.55</v>
      </c>
      <c r="L4241" s="3">
        <v>0</v>
      </c>
      <c r="M4241" s="3"/>
      <c r="N4241" s="3">
        <v>0</v>
      </c>
      <c r="O4241" s="3">
        <v>0.28999999999999998</v>
      </c>
      <c r="P4241" s="3">
        <v>82916</v>
      </c>
      <c r="Q4241" s="1">
        <v>45108</v>
      </c>
      <c r="R4241" t="s">
        <v>83</v>
      </c>
    </row>
    <row r="4242" spans="1:18" x14ac:dyDescent="0.25">
      <c r="A4242" t="s">
        <v>1910</v>
      </c>
      <c r="B4242" t="s">
        <v>1063</v>
      </c>
      <c r="C4242" s="3">
        <v>99469</v>
      </c>
      <c r="D4242" s="3">
        <v>99469</v>
      </c>
      <c r="E4242" s="3">
        <v>0</v>
      </c>
      <c r="F4242" s="3">
        <v>913</v>
      </c>
      <c r="G4242" s="3">
        <v>0</v>
      </c>
      <c r="H4242" s="3">
        <v>62928.639999999999</v>
      </c>
      <c r="I4242" s="3">
        <v>17359.919999999998</v>
      </c>
      <c r="J4242" s="3">
        <v>699.6</v>
      </c>
      <c r="K4242" s="3">
        <v>1069.2</v>
      </c>
      <c r="L4242" s="3">
        <v>0</v>
      </c>
      <c r="M4242" s="3"/>
      <c r="N4242" s="3">
        <v>0</v>
      </c>
      <c r="O4242" s="3">
        <v>0.64</v>
      </c>
      <c r="P4242" s="3">
        <v>82971</v>
      </c>
      <c r="Q4242" s="1">
        <v>45108</v>
      </c>
      <c r="R4242" t="s">
        <v>83</v>
      </c>
    </row>
    <row r="4243" spans="1:18" x14ac:dyDescent="0.25">
      <c r="A4243" t="s">
        <v>1911</v>
      </c>
      <c r="B4243" t="s">
        <v>320</v>
      </c>
      <c r="C4243" s="3">
        <v>86965</v>
      </c>
      <c r="D4243" s="3">
        <v>86965</v>
      </c>
      <c r="E4243" s="3">
        <v>0</v>
      </c>
      <c r="F4243" s="3">
        <v>0</v>
      </c>
      <c r="G4243" s="3">
        <v>0</v>
      </c>
      <c r="H4243" s="3">
        <v>62928.639999999999</v>
      </c>
      <c r="I4243" s="3">
        <v>17359.919999999998</v>
      </c>
      <c r="J4243" s="3">
        <v>699.6</v>
      </c>
      <c r="K4243" s="3">
        <v>1069.55</v>
      </c>
      <c r="L4243" s="3">
        <v>0</v>
      </c>
      <c r="M4243" s="3"/>
      <c r="N4243" s="3">
        <v>0</v>
      </c>
      <c r="O4243" s="3">
        <v>0.28999999999999998</v>
      </c>
      <c r="P4243" s="3">
        <v>82058</v>
      </c>
      <c r="Q4243" s="1">
        <v>45108</v>
      </c>
      <c r="R4243" t="s">
        <v>2357</v>
      </c>
    </row>
    <row r="4244" spans="1:18" x14ac:dyDescent="0.25">
      <c r="A4244" t="s">
        <v>1912</v>
      </c>
      <c r="B4244" t="s">
        <v>320</v>
      </c>
      <c r="C4244" s="3">
        <v>86965</v>
      </c>
      <c r="D4244" s="3">
        <v>86965</v>
      </c>
      <c r="E4244" s="3">
        <v>0</v>
      </c>
      <c r="F4244" s="3">
        <v>0</v>
      </c>
      <c r="G4244" s="3">
        <v>0</v>
      </c>
      <c r="H4244" s="3">
        <v>62928.639999999999</v>
      </c>
      <c r="I4244" s="3">
        <v>17359.919999999998</v>
      </c>
      <c r="J4244" s="3">
        <v>699.6</v>
      </c>
      <c r="K4244" s="3">
        <v>1069.55</v>
      </c>
      <c r="L4244" s="3">
        <v>0</v>
      </c>
      <c r="M4244" s="3"/>
      <c r="N4244" s="3">
        <v>-7781.63</v>
      </c>
      <c r="O4244" s="3">
        <v>0.92</v>
      </c>
      <c r="P4244" s="3">
        <v>74277</v>
      </c>
      <c r="Q4244" s="1">
        <v>45108</v>
      </c>
      <c r="R4244" t="s">
        <v>2357</v>
      </c>
    </row>
    <row r="4245" spans="1:18" x14ac:dyDescent="0.25">
      <c r="A4245" t="s">
        <v>1424</v>
      </c>
      <c r="B4245" t="s">
        <v>929</v>
      </c>
      <c r="C4245" s="3">
        <v>83675</v>
      </c>
      <c r="D4245" s="3">
        <v>84512</v>
      </c>
      <c r="E4245" s="3">
        <v>0</v>
      </c>
      <c r="F4245" s="3">
        <v>837</v>
      </c>
      <c r="G4245" s="3">
        <v>837</v>
      </c>
      <c r="H4245" s="3">
        <v>62928.639999999999</v>
      </c>
      <c r="I4245" s="3">
        <v>9323.99</v>
      </c>
      <c r="J4245" s="3">
        <v>0</v>
      </c>
      <c r="K4245" s="3">
        <v>574.71</v>
      </c>
      <c r="L4245" s="3">
        <v>0</v>
      </c>
      <c r="M4245" s="3"/>
      <c r="N4245" s="3">
        <v>-835.72</v>
      </c>
      <c r="O4245" s="3">
        <v>0.38</v>
      </c>
      <c r="P4245" s="3">
        <v>71992</v>
      </c>
      <c r="Q4245" s="1">
        <v>45108</v>
      </c>
      <c r="R4245" t="s">
        <v>2538</v>
      </c>
    </row>
    <row r="4246" spans="1:18" x14ac:dyDescent="0.25">
      <c r="A4246" t="s">
        <v>930</v>
      </c>
      <c r="B4246" t="s">
        <v>931</v>
      </c>
      <c r="C4246" s="3">
        <v>80223</v>
      </c>
      <c r="D4246" s="3">
        <v>80223</v>
      </c>
      <c r="E4246" s="3">
        <v>0</v>
      </c>
      <c r="F4246" s="3">
        <v>0</v>
      </c>
      <c r="G4246" s="3">
        <v>0</v>
      </c>
      <c r="H4246" s="3">
        <v>62928.639999999999</v>
      </c>
      <c r="I4246" s="3">
        <v>9344.17</v>
      </c>
      <c r="J4246" s="3">
        <v>0</v>
      </c>
      <c r="K4246" s="3">
        <v>572.70000000000005</v>
      </c>
      <c r="L4246" s="3">
        <v>0</v>
      </c>
      <c r="M4246" s="3"/>
      <c r="N4246" s="3">
        <v>-4308.22</v>
      </c>
      <c r="O4246" s="3">
        <v>0.71</v>
      </c>
      <c r="P4246" s="3">
        <v>68538</v>
      </c>
      <c r="Q4246" s="1">
        <v>45108</v>
      </c>
      <c r="R4246" t="s">
        <v>2539</v>
      </c>
    </row>
    <row r="4247" spans="1:18" x14ac:dyDescent="0.25">
      <c r="A4247" t="s">
        <v>932</v>
      </c>
      <c r="B4247" t="s">
        <v>929</v>
      </c>
      <c r="C4247" s="3">
        <v>93147</v>
      </c>
      <c r="D4247" s="3">
        <v>94079</v>
      </c>
      <c r="E4247" s="3">
        <v>0</v>
      </c>
      <c r="F4247" s="3">
        <v>932</v>
      </c>
      <c r="G4247" s="3">
        <v>932</v>
      </c>
      <c r="H4247" s="3">
        <v>62928.639999999999</v>
      </c>
      <c r="I4247" s="3">
        <v>11140.72</v>
      </c>
      <c r="J4247" s="3">
        <v>0</v>
      </c>
      <c r="K4247" s="3">
        <v>676.13</v>
      </c>
      <c r="L4247" s="3">
        <v>0</v>
      </c>
      <c r="M4247" s="3"/>
      <c r="N4247" s="3">
        <v>-1162.78</v>
      </c>
      <c r="O4247" s="3">
        <v>0.28999999999999998</v>
      </c>
      <c r="P4247" s="3">
        <v>73583</v>
      </c>
      <c r="Q4247" s="1">
        <v>45108</v>
      </c>
      <c r="R4247" t="s">
        <v>2538</v>
      </c>
    </row>
    <row r="4248" spans="1:18" x14ac:dyDescent="0.25">
      <c r="A4248" t="s">
        <v>1916</v>
      </c>
      <c r="B4248" t="s">
        <v>2216</v>
      </c>
      <c r="C4248" s="3">
        <v>95529</v>
      </c>
      <c r="D4248" s="3">
        <v>95529</v>
      </c>
      <c r="E4248" s="3">
        <v>0</v>
      </c>
      <c r="F4248" s="3">
        <v>0</v>
      </c>
      <c r="G4248" s="3">
        <v>0</v>
      </c>
      <c r="H4248" s="3">
        <v>62928.639999999999</v>
      </c>
      <c r="I4248" s="3">
        <v>14303.19</v>
      </c>
      <c r="J4248" s="3">
        <v>574.79999999999995</v>
      </c>
      <c r="K4248" s="3">
        <v>0</v>
      </c>
      <c r="L4248" s="3">
        <v>0</v>
      </c>
      <c r="M4248" s="3"/>
      <c r="N4248" s="3">
        <v>0</v>
      </c>
      <c r="O4248" s="3">
        <v>0.37</v>
      </c>
      <c r="P4248" s="3">
        <v>77807</v>
      </c>
      <c r="Q4248" s="1">
        <v>45108</v>
      </c>
      <c r="R4248" t="s">
        <v>2540</v>
      </c>
    </row>
    <row r="4249" spans="1:18" x14ac:dyDescent="0.25">
      <c r="A4249" t="s">
        <v>935</v>
      </c>
      <c r="B4249" t="s">
        <v>2216</v>
      </c>
      <c r="C4249" s="3">
        <v>98445</v>
      </c>
      <c r="D4249" s="3">
        <v>98445</v>
      </c>
      <c r="E4249" s="3">
        <v>0</v>
      </c>
      <c r="F4249" s="3">
        <v>0</v>
      </c>
      <c r="G4249" s="3">
        <v>0</v>
      </c>
      <c r="H4249" s="3">
        <v>62928.639999999999</v>
      </c>
      <c r="I4249" s="3">
        <v>13255.44</v>
      </c>
      <c r="J4249" s="3">
        <v>534</v>
      </c>
      <c r="K4249" s="3">
        <v>0</v>
      </c>
      <c r="L4249" s="3">
        <v>0</v>
      </c>
      <c r="M4249" s="3"/>
      <c r="N4249" s="3">
        <v>0</v>
      </c>
      <c r="O4249" s="3">
        <v>0.92</v>
      </c>
      <c r="P4249" s="3">
        <v>76719</v>
      </c>
      <c r="Q4249" s="1">
        <v>45108</v>
      </c>
      <c r="R4249" t="s">
        <v>2540</v>
      </c>
    </row>
    <row r="4250" spans="1:18" x14ac:dyDescent="0.25">
      <c r="A4250" t="s">
        <v>936</v>
      </c>
      <c r="B4250" t="s">
        <v>2216</v>
      </c>
      <c r="C4250" s="3">
        <v>97915</v>
      </c>
      <c r="D4250" s="3">
        <v>97915</v>
      </c>
      <c r="E4250" s="3">
        <v>0</v>
      </c>
      <c r="F4250" s="3">
        <v>0</v>
      </c>
      <c r="G4250" s="3">
        <v>0</v>
      </c>
      <c r="H4250" s="3">
        <v>62928.639999999999</v>
      </c>
      <c r="I4250" s="3">
        <v>12986.29</v>
      </c>
      <c r="J4250" s="3">
        <v>522</v>
      </c>
      <c r="K4250" s="3">
        <v>0</v>
      </c>
      <c r="L4250" s="3">
        <v>0</v>
      </c>
      <c r="M4250" s="3"/>
      <c r="N4250" s="3">
        <v>0</v>
      </c>
      <c r="O4250" s="3">
        <v>7.0000000000000007E-2</v>
      </c>
      <c r="P4250" s="3">
        <v>76437</v>
      </c>
      <c r="Q4250" s="1">
        <v>45108</v>
      </c>
      <c r="R4250" t="s">
        <v>2540</v>
      </c>
    </row>
    <row r="4251" spans="1:18" x14ac:dyDescent="0.25">
      <c r="A4251" t="s">
        <v>937</v>
      </c>
      <c r="B4251" t="s">
        <v>938</v>
      </c>
      <c r="C4251" s="3">
        <v>85455</v>
      </c>
      <c r="D4251" s="3">
        <v>86286</v>
      </c>
      <c r="E4251" s="3">
        <v>0</v>
      </c>
      <c r="F4251" s="3">
        <v>831</v>
      </c>
      <c r="G4251" s="3">
        <v>831</v>
      </c>
      <c r="H4251" s="3">
        <v>62928.639999999999</v>
      </c>
      <c r="I4251" s="3">
        <v>12572.96</v>
      </c>
      <c r="J4251" s="3">
        <v>506.4</v>
      </c>
      <c r="K4251" s="3">
        <v>0</v>
      </c>
      <c r="L4251" s="3">
        <v>0</v>
      </c>
      <c r="M4251" s="3"/>
      <c r="N4251" s="3">
        <v>-7314.79</v>
      </c>
      <c r="O4251" s="3">
        <v>0.79</v>
      </c>
      <c r="P4251" s="3">
        <v>68694</v>
      </c>
      <c r="Q4251" s="1">
        <v>45108</v>
      </c>
      <c r="R4251" t="s">
        <v>938</v>
      </c>
    </row>
    <row r="4252" spans="1:18" x14ac:dyDescent="0.25">
      <c r="A4252" t="s">
        <v>1212</v>
      </c>
      <c r="B4252" t="s">
        <v>940</v>
      </c>
      <c r="C4252" s="3">
        <v>79746</v>
      </c>
      <c r="D4252" s="3">
        <v>79746</v>
      </c>
      <c r="E4252" s="3">
        <v>0</v>
      </c>
      <c r="F4252" s="3">
        <v>0</v>
      </c>
      <c r="G4252" s="3">
        <v>0</v>
      </c>
      <c r="H4252" s="3">
        <v>62928.639999999999</v>
      </c>
      <c r="I4252" s="3">
        <v>11775.14</v>
      </c>
      <c r="J4252" s="3">
        <v>474</v>
      </c>
      <c r="K4252" s="3">
        <v>0</v>
      </c>
      <c r="L4252" s="3">
        <v>0</v>
      </c>
      <c r="M4252" s="3"/>
      <c r="N4252" s="3">
        <v>-7237.14</v>
      </c>
      <c r="O4252" s="3">
        <v>0.36</v>
      </c>
      <c r="P4252" s="3">
        <v>67941</v>
      </c>
      <c r="Q4252" s="1">
        <v>45108</v>
      </c>
      <c r="R4252" t="s">
        <v>2541</v>
      </c>
    </row>
    <row r="4253" spans="1:18" x14ac:dyDescent="0.25">
      <c r="A4253" t="s">
        <v>1214</v>
      </c>
      <c r="B4253" t="s">
        <v>942</v>
      </c>
      <c r="C4253" s="3">
        <v>566754</v>
      </c>
      <c r="D4253" s="3">
        <v>0</v>
      </c>
      <c r="E4253" s="3">
        <v>453817.82</v>
      </c>
      <c r="F4253" s="3">
        <v>174201.59</v>
      </c>
      <c r="G4253" s="3">
        <v>0</v>
      </c>
      <c r="H4253" s="3">
        <v>62928.639999999999</v>
      </c>
      <c r="I4253" s="3">
        <v>15918.06</v>
      </c>
      <c r="J4253" s="3">
        <v>640.79999999999995</v>
      </c>
      <c r="K4253" s="3">
        <v>0</v>
      </c>
      <c r="L4253" s="3">
        <v>0</v>
      </c>
      <c r="M4253" s="3"/>
      <c r="N4253" s="3">
        <v>0</v>
      </c>
      <c r="O4253" s="3">
        <v>0.09</v>
      </c>
      <c r="P4253" s="3">
        <v>707507</v>
      </c>
      <c r="Q4253" s="1">
        <v>45108</v>
      </c>
      <c r="R4253" t="s">
        <v>942</v>
      </c>
    </row>
    <row r="4254" spans="1:18" x14ac:dyDescent="0.25">
      <c r="A4254" t="s">
        <v>1215</v>
      </c>
      <c r="B4254" t="s">
        <v>944</v>
      </c>
      <c r="C4254" s="3">
        <v>1227220</v>
      </c>
      <c r="D4254" s="3">
        <v>64758</v>
      </c>
      <c r="E4254" s="3">
        <v>835480.63</v>
      </c>
      <c r="F4254" s="3" t="s">
        <v>72</v>
      </c>
      <c r="G4254" s="3">
        <v>0</v>
      </c>
      <c r="H4254" s="3">
        <v>62928.639999999999</v>
      </c>
      <c r="I4254" s="3">
        <v>12870.95</v>
      </c>
      <c r="J4254" s="3">
        <v>0</v>
      </c>
      <c r="K4254" s="3">
        <v>0</v>
      </c>
      <c r="L4254" s="3">
        <v>0</v>
      </c>
      <c r="M4254" s="3"/>
      <c r="N4254" s="3">
        <v>0</v>
      </c>
      <c r="O4254" s="3">
        <v>0.52</v>
      </c>
      <c r="P4254" s="3">
        <v>1351052</v>
      </c>
      <c r="Q4254" s="1">
        <v>45108</v>
      </c>
      <c r="R4254" t="s">
        <v>2542</v>
      </c>
    </row>
    <row r="4255" spans="1:18" x14ac:dyDescent="0.25">
      <c r="A4255" t="s">
        <v>1216</v>
      </c>
      <c r="B4255" t="s">
        <v>946</v>
      </c>
      <c r="C4255" s="3">
        <v>100172</v>
      </c>
      <c r="D4255" s="3">
        <v>100172</v>
      </c>
      <c r="E4255" s="3">
        <v>0</v>
      </c>
      <c r="F4255" s="3">
        <v>0</v>
      </c>
      <c r="G4255" s="3">
        <v>0</v>
      </c>
      <c r="H4255" s="3">
        <v>62928.639999999999</v>
      </c>
      <c r="I4255" s="3">
        <v>14149.39</v>
      </c>
      <c r="J4255" s="3">
        <v>568.79999999999995</v>
      </c>
      <c r="K4255" s="3">
        <v>0</v>
      </c>
      <c r="L4255" s="3">
        <v>0</v>
      </c>
      <c r="M4255" s="3"/>
      <c r="N4255" s="3">
        <v>0</v>
      </c>
      <c r="O4255" s="3">
        <v>0.17</v>
      </c>
      <c r="P4255" s="3">
        <v>77647</v>
      </c>
      <c r="Q4255" s="1">
        <v>45108</v>
      </c>
      <c r="R4255" t="s">
        <v>2543</v>
      </c>
    </row>
    <row r="4256" spans="1:18" x14ac:dyDescent="0.25">
      <c r="A4256" t="s">
        <v>947</v>
      </c>
      <c r="B4256" t="s">
        <v>946</v>
      </c>
      <c r="C4256" s="3">
        <v>101438</v>
      </c>
      <c r="D4256" s="3">
        <v>101438</v>
      </c>
      <c r="E4256" s="3">
        <v>0</v>
      </c>
      <c r="F4256" s="3">
        <v>0</v>
      </c>
      <c r="G4256" s="3">
        <v>0</v>
      </c>
      <c r="H4256" s="3">
        <v>62928.639999999999</v>
      </c>
      <c r="I4256" s="3">
        <v>14803.03</v>
      </c>
      <c r="J4256" s="3">
        <v>595.20000000000005</v>
      </c>
      <c r="K4256" s="3">
        <v>0</v>
      </c>
      <c r="L4256" s="3">
        <v>0</v>
      </c>
      <c r="M4256" s="3"/>
      <c r="N4256" s="3">
        <v>0</v>
      </c>
      <c r="O4256" s="3">
        <v>0.13</v>
      </c>
      <c r="P4256" s="3">
        <v>78327</v>
      </c>
      <c r="Q4256" s="1">
        <v>45108</v>
      </c>
      <c r="R4256" t="s">
        <v>2543</v>
      </c>
    </row>
    <row r="4257" spans="1:18" x14ac:dyDescent="0.25">
      <c r="A4257" t="s">
        <v>2225</v>
      </c>
      <c r="B4257" t="s">
        <v>1328</v>
      </c>
      <c r="C4257" s="3">
        <v>1894946</v>
      </c>
      <c r="D4257" s="3">
        <v>0</v>
      </c>
      <c r="E4257" s="3">
        <v>1170162.17</v>
      </c>
      <c r="F4257" s="3" t="s">
        <v>72</v>
      </c>
      <c r="G4257" s="3">
        <v>0</v>
      </c>
      <c r="H4257" s="3">
        <v>62928.639999999999</v>
      </c>
      <c r="I4257" s="3">
        <v>14764.58</v>
      </c>
      <c r="J4257" s="3">
        <v>594</v>
      </c>
      <c r="K4257" s="3">
        <v>0</v>
      </c>
      <c r="L4257" s="3">
        <v>0</v>
      </c>
      <c r="M4257" s="3"/>
      <c r="N4257" s="3">
        <v>0</v>
      </c>
      <c r="O4257" s="3">
        <v>0.89</v>
      </c>
      <c r="P4257" s="3">
        <v>2131206</v>
      </c>
      <c r="Q4257" s="1">
        <v>45108</v>
      </c>
      <c r="R4257" t="s">
        <v>2544</v>
      </c>
    </row>
    <row r="4258" spans="1:18" x14ac:dyDescent="0.25">
      <c r="A4258" t="s">
        <v>950</v>
      </c>
      <c r="B4258" t="s">
        <v>946</v>
      </c>
      <c r="C4258" s="3">
        <v>101639</v>
      </c>
      <c r="D4258" s="3">
        <v>101639</v>
      </c>
      <c r="E4258" s="3">
        <v>0</v>
      </c>
      <c r="F4258" s="3">
        <v>0</v>
      </c>
      <c r="G4258" s="3">
        <v>0</v>
      </c>
      <c r="H4258" s="3">
        <v>62928.639999999999</v>
      </c>
      <c r="I4258" s="3">
        <v>14908.77</v>
      </c>
      <c r="J4258" s="3">
        <v>598.79999999999995</v>
      </c>
      <c r="K4258" s="3">
        <v>0</v>
      </c>
      <c r="L4258" s="3">
        <v>0</v>
      </c>
      <c r="M4258" s="3"/>
      <c r="N4258" s="3">
        <v>0</v>
      </c>
      <c r="O4258" s="3">
        <v>0.79</v>
      </c>
      <c r="P4258" s="3">
        <v>78437</v>
      </c>
      <c r="Q4258" s="1">
        <v>45108</v>
      </c>
      <c r="R4258" t="s">
        <v>2543</v>
      </c>
    </row>
    <row r="4259" spans="1:18" x14ac:dyDescent="0.25">
      <c r="A4259" t="s">
        <v>1427</v>
      </c>
      <c r="B4259" t="s">
        <v>946</v>
      </c>
      <c r="C4259" s="3">
        <v>99113</v>
      </c>
      <c r="D4259" s="3">
        <v>99113</v>
      </c>
      <c r="E4259" s="3">
        <v>0</v>
      </c>
      <c r="F4259" s="3">
        <v>0</v>
      </c>
      <c r="G4259" s="3">
        <v>0</v>
      </c>
      <c r="H4259" s="3">
        <v>62928.639999999999</v>
      </c>
      <c r="I4259" s="3">
        <v>15024.11</v>
      </c>
      <c r="J4259" s="3">
        <v>604.79999999999995</v>
      </c>
      <c r="K4259" s="3">
        <v>0</v>
      </c>
      <c r="L4259" s="3">
        <v>0</v>
      </c>
      <c r="M4259" s="3"/>
      <c r="N4259" s="3">
        <v>0</v>
      </c>
      <c r="O4259" s="3">
        <v>0.45</v>
      </c>
      <c r="P4259" s="3">
        <v>78558</v>
      </c>
      <c r="Q4259" s="1">
        <v>45108</v>
      </c>
      <c r="R4259" t="s">
        <v>2543</v>
      </c>
    </row>
    <row r="4260" spans="1:18" x14ac:dyDescent="0.25">
      <c r="A4260" t="s">
        <v>1929</v>
      </c>
      <c r="B4260" t="s">
        <v>946</v>
      </c>
      <c r="C4260" s="3">
        <v>102089</v>
      </c>
      <c r="D4260" s="3">
        <v>102089</v>
      </c>
      <c r="E4260" s="3">
        <v>0</v>
      </c>
      <c r="F4260" s="3">
        <v>0</v>
      </c>
      <c r="G4260" s="3">
        <v>0</v>
      </c>
      <c r="H4260" s="3">
        <v>62928.639999999999</v>
      </c>
      <c r="I4260" s="3">
        <v>15139.46</v>
      </c>
      <c r="J4260" s="3">
        <v>608.4</v>
      </c>
      <c r="K4260" s="3">
        <v>0</v>
      </c>
      <c r="L4260" s="3">
        <v>0</v>
      </c>
      <c r="M4260" s="3"/>
      <c r="N4260" s="3">
        <v>0</v>
      </c>
      <c r="O4260" s="3">
        <v>0.5</v>
      </c>
      <c r="P4260" s="3">
        <v>78677</v>
      </c>
      <c r="Q4260" s="1">
        <v>45108</v>
      </c>
      <c r="R4260" t="s">
        <v>2543</v>
      </c>
    </row>
    <row r="4261" spans="1:18" x14ac:dyDescent="0.25">
      <c r="A4261" t="s">
        <v>1930</v>
      </c>
      <c r="B4261" t="s">
        <v>946</v>
      </c>
      <c r="C4261" s="3">
        <v>99381</v>
      </c>
      <c r="D4261" s="3">
        <v>99381</v>
      </c>
      <c r="E4261" s="3">
        <v>0</v>
      </c>
      <c r="F4261" s="3">
        <v>0</v>
      </c>
      <c r="G4261" s="3">
        <v>0</v>
      </c>
      <c r="H4261" s="3">
        <v>62928.639999999999</v>
      </c>
      <c r="I4261" s="3">
        <v>15254.81</v>
      </c>
      <c r="J4261" s="3">
        <v>614.4</v>
      </c>
      <c r="K4261" s="3">
        <v>0</v>
      </c>
      <c r="L4261" s="3">
        <v>0</v>
      </c>
      <c r="M4261" s="3"/>
      <c r="N4261" s="3">
        <v>0</v>
      </c>
      <c r="O4261" s="3">
        <v>0.15</v>
      </c>
      <c r="P4261" s="3">
        <v>78798</v>
      </c>
      <c r="Q4261" s="1">
        <v>45108</v>
      </c>
      <c r="R4261" t="s">
        <v>2543</v>
      </c>
    </row>
    <row r="4262" spans="1:18" x14ac:dyDescent="0.25">
      <c r="A4262" t="s">
        <v>1931</v>
      </c>
      <c r="B4262" t="s">
        <v>946</v>
      </c>
      <c r="C4262" s="3">
        <v>102548</v>
      </c>
      <c r="D4262" s="3">
        <v>102548</v>
      </c>
      <c r="E4262" s="3">
        <v>0</v>
      </c>
      <c r="F4262" s="3">
        <v>0</v>
      </c>
      <c r="G4262" s="3">
        <v>0</v>
      </c>
      <c r="H4262" s="3">
        <v>62928.639999999999</v>
      </c>
      <c r="I4262" s="3">
        <v>15379.77</v>
      </c>
      <c r="J4262" s="3">
        <v>618</v>
      </c>
      <c r="K4262" s="3">
        <v>0</v>
      </c>
      <c r="L4262" s="3">
        <v>0</v>
      </c>
      <c r="M4262" s="3"/>
      <c r="N4262" s="3">
        <v>0</v>
      </c>
      <c r="O4262" s="3">
        <v>0.59</v>
      </c>
      <c r="P4262" s="3">
        <v>78927</v>
      </c>
      <c r="Q4262" s="1">
        <v>45108</v>
      </c>
      <c r="R4262" t="s">
        <v>2543</v>
      </c>
    </row>
    <row r="4263" spans="1:18" x14ac:dyDescent="0.25">
      <c r="A4263" t="s">
        <v>1932</v>
      </c>
      <c r="B4263" t="s">
        <v>956</v>
      </c>
      <c r="C4263" s="3">
        <v>331097</v>
      </c>
      <c r="D4263" s="3">
        <v>0</v>
      </c>
      <c r="E4263" s="3">
        <v>289760.69</v>
      </c>
      <c r="F4263" s="3">
        <v>80454</v>
      </c>
      <c r="G4263" s="3">
        <v>0</v>
      </c>
      <c r="H4263" s="3">
        <v>62928.639999999999</v>
      </c>
      <c r="I4263" s="3">
        <v>15495.12</v>
      </c>
      <c r="J4263" s="3">
        <v>0</v>
      </c>
      <c r="K4263" s="3">
        <v>0</v>
      </c>
      <c r="L4263" s="3">
        <v>0</v>
      </c>
      <c r="M4263" s="3"/>
      <c r="N4263" s="3">
        <v>0</v>
      </c>
      <c r="O4263" s="3">
        <v>0.55000000000000004</v>
      </c>
      <c r="P4263" s="3">
        <v>448639</v>
      </c>
      <c r="Q4263" s="1">
        <v>45108</v>
      </c>
      <c r="R4263" t="s">
        <v>956</v>
      </c>
    </row>
    <row r="4264" spans="1:18" x14ac:dyDescent="0.25">
      <c r="A4264" t="s">
        <v>1933</v>
      </c>
      <c r="B4264" t="s">
        <v>946</v>
      </c>
      <c r="C4264" s="3">
        <v>103014</v>
      </c>
      <c r="D4264" s="3">
        <v>103014</v>
      </c>
      <c r="E4264" s="3">
        <v>0</v>
      </c>
      <c r="F4264" s="3">
        <v>0</v>
      </c>
      <c r="G4264" s="3">
        <v>0</v>
      </c>
      <c r="H4264" s="3">
        <v>62928.639999999999</v>
      </c>
      <c r="I4264" s="3">
        <v>15620.08</v>
      </c>
      <c r="J4264" s="3">
        <v>627.6</v>
      </c>
      <c r="K4264" s="3">
        <v>0</v>
      </c>
      <c r="L4264" s="3">
        <v>0</v>
      </c>
      <c r="M4264" s="3"/>
      <c r="N4264" s="3">
        <v>0</v>
      </c>
      <c r="O4264" s="3">
        <v>0.68</v>
      </c>
      <c r="P4264" s="3">
        <v>79177</v>
      </c>
      <c r="Q4264" s="1">
        <v>45108</v>
      </c>
      <c r="R4264" t="s">
        <v>2543</v>
      </c>
    </row>
    <row r="4265" spans="1:18" x14ac:dyDescent="0.25">
      <c r="A4265" t="s">
        <v>1934</v>
      </c>
      <c r="B4265" t="s">
        <v>946</v>
      </c>
      <c r="C4265" s="3">
        <v>104603</v>
      </c>
      <c r="D4265" s="3">
        <v>104603</v>
      </c>
      <c r="E4265" s="3">
        <v>0</v>
      </c>
      <c r="F4265" s="3">
        <v>0</v>
      </c>
      <c r="G4265" s="3">
        <v>0</v>
      </c>
      <c r="H4265" s="3">
        <v>62928.639999999999</v>
      </c>
      <c r="I4265" s="3">
        <v>16437.13</v>
      </c>
      <c r="J4265" s="3">
        <v>662.4</v>
      </c>
      <c r="K4265" s="3">
        <v>0</v>
      </c>
      <c r="L4265" s="3">
        <v>0</v>
      </c>
      <c r="M4265" s="3"/>
      <c r="N4265" s="3">
        <v>0</v>
      </c>
      <c r="O4265" s="3">
        <v>0.83</v>
      </c>
      <c r="P4265" s="3">
        <v>80029</v>
      </c>
      <c r="Q4265" s="1">
        <v>45108</v>
      </c>
      <c r="R4265" t="s">
        <v>2543</v>
      </c>
    </row>
    <row r="4266" spans="1:18" x14ac:dyDescent="0.25">
      <c r="A4266" t="s">
        <v>1935</v>
      </c>
      <c r="B4266" t="s">
        <v>960</v>
      </c>
      <c r="C4266" s="3">
        <v>84094</v>
      </c>
      <c r="D4266" s="3">
        <v>84094</v>
      </c>
      <c r="E4266" s="3">
        <v>0</v>
      </c>
      <c r="F4266" s="3">
        <v>841</v>
      </c>
      <c r="G4266" s="3">
        <v>0</v>
      </c>
      <c r="H4266" s="3">
        <v>62928.639999999999</v>
      </c>
      <c r="I4266" s="3">
        <v>16321.78</v>
      </c>
      <c r="J4266" s="3">
        <v>0</v>
      </c>
      <c r="K4266" s="3">
        <v>0</v>
      </c>
      <c r="L4266" s="3">
        <v>0</v>
      </c>
      <c r="M4266" s="3"/>
      <c r="N4266" s="3">
        <v>-7680.23</v>
      </c>
      <c r="O4266" s="3">
        <v>0.81</v>
      </c>
      <c r="P4266" s="3">
        <v>72412</v>
      </c>
      <c r="Q4266" s="1">
        <v>45108</v>
      </c>
      <c r="R4266" t="s">
        <v>2545</v>
      </c>
    </row>
    <row r="4267" spans="1:18" x14ac:dyDescent="0.25">
      <c r="A4267" t="s">
        <v>1936</v>
      </c>
      <c r="B4267" t="s">
        <v>960</v>
      </c>
      <c r="C4267" s="3">
        <v>110071</v>
      </c>
      <c r="D4267" s="3">
        <v>110072</v>
      </c>
      <c r="E4267" s="3">
        <v>0</v>
      </c>
      <c r="F4267" s="3">
        <v>1101</v>
      </c>
      <c r="G4267" s="3">
        <v>1</v>
      </c>
      <c r="H4267" s="3">
        <v>62928.639999999999</v>
      </c>
      <c r="I4267" s="3">
        <v>26587.78</v>
      </c>
      <c r="J4267" s="3">
        <v>0</v>
      </c>
      <c r="K4267" s="3">
        <v>0</v>
      </c>
      <c r="L4267" s="3">
        <v>0</v>
      </c>
      <c r="M4267" s="3"/>
      <c r="N4267" s="3">
        <v>-8679.69</v>
      </c>
      <c r="O4267" s="3">
        <v>0.27</v>
      </c>
      <c r="P4267" s="3">
        <v>81937</v>
      </c>
      <c r="Q4267" s="1">
        <v>45108</v>
      </c>
      <c r="R4267" t="s">
        <v>2545</v>
      </c>
    </row>
    <row r="4268" spans="1:18" x14ac:dyDescent="0.25">
      <c r="A4268" t="s">
        <v>1937</v>
      </c>
      <c r="B4268" t="s">
        <v>946</v>
      </c>
      <c r="C4268" s="3">
        <v>105124</v>
      </c>
      <c r="D4268" s="3">
        <v>105124</v>
      </c>
      <c r="E4268" s="3">
        <v>0</v>
      </c>
      <c r="F4268" s="3">
        <v>0</v>
      </c>
      <c r="G4268" s="3">
        <v>0</v>
      </c>
      <c r="H4268" s="3">
        <v>62928.639999999999</v>
      </c>
      <c r="I4268" s="3">
        <v>16706.28</v>
      </c>
      <c r="J4268" s="3">
        <v>673.2</v>
      </c>
      <c r="K4268" s="3">
        <v>0</v>
      </c>
      <c r="L4268" s="3">
        <v>0</v>
      </c>
      <c r="M4268" s="3"/>
      <c r="N4268" s="3">
        <v>0</v>
      </c>
      <c r="O4268" s="3">
        <v>0.88</v>
      </c>
      <c r="P4268" s="3">
        <v>80309</v>
      </c>
      <c r="Q4268" s="1">
        <v>45108</v>
      </c>
      <c r="R4268" t="s">
        <v>2543</v>
      </c>
    </row>
    <row r="4269" spans="1:18" x14ac:dyDescent="0.25">
      <c r="A4269" t="s">
        <v>1938</v>
      </c>
      <c r="B4269" t="s">
        <v>1330</v>
      </c>
      <c r="C4269" s="3">
        <v>3734190</v>
      </c>
      <c r="D4269" s="3">
        <v>0</v>
      </c>
      <c r="E4269" s="3">
        <v>2107734.06</v>
      </c>
      <c r="F4269" s="3" t="s">
        <v>72</v>
      </c>
      <c r="G4269" s="3">
        <v>0</v>
      </c>
      <c r="H4269" s="3">
        <v>62928.639999999999</v>
      </c>
      <c r="I4269" s="3">
        <v>16735.11</v>
      </c>
      <c r="J4269" s="3">
        <v>0</v>
      </c>
      <c r="K4269" s="3">
        <v>0</v>
      </c>
      <c r="L4269" s="3">
        <v>0</v>
      </c>
      <c r="M4269" s="3"/>
      <c r="N4269" s="3">
        <v>0</v>
      </c>
      <c r="O4269" s="3">
        <v>0.15</v>
      </c>
      <c r="P4269" s="3">
        <v>4098398</v>
      </c>
      <c r="Q4269" s="1">
        <v>45108</v>
      </c>
      <c r="R4269" t="s">
        <v>2546</v>
      </c>
    </row>
    <row r="4270" spans="1:18" x14ac:dyDescent="0.25">
      <c r="A4270" t="s">
        <v>1939</v>
      </c>
      <c r="B4270" t="s">
        <v>2227</v>
      </c>
      <c r="C4270" s="3">
        <v>84595</v>
      </c>
      <c r="D4270" s="3">
        <v>85441</v>
      </c>
      <c r="E4270" s="3">
        <v>0</v>
      </c>
      <c r="F4270" s="3">
        <v>846</v>
      </c>
      <c r="G4270" s="3">
        <v>846</v>
      </c>
      <c r="H4270" s="3">
        <v>62928.639999999999</v>
      </c>
      <c r="I4270" s="3">
        <v>16792.79</v>
      </c>
      <c r="J4270" s="3">
        <v>0</v>
      </c>
      <c r="K4270" s="3">
        <v>0</v>
      </c>
      <c r="L4270" s="3">
        <v>0</v>
      </c>
      <c r="M4270" s="3"/>
      <c r="N4270" s="3">
        <v>-7725.9</v>
      </c>
      <c r="O4270" s="3">
        <v>0.47</v>
      </c>
      <c r="P4270" s="3">
        <v>71996</v>
      </c>
      <c r="Q4270" s="1">
        <v>45108</v>
      </c>
      <c r="R4270" t="s">
        <v>2547</v>
      </c>
    </row>
    <row r="4271" spans="1:18" x14ac:dyDescent="0.25">
      <c r="A4271" t="s">
        <v>1941</v>
      </c>
      <c r="B4271" t="s">
        <v>940</v>
      </c>
      <c r="C4271" s="3">
        <v>85346</v>
      </c>
      <c r="D4271" s="3">
        <v>85346</v>
      </c>
      <c r="E4271" s="3">
        <v>0</v>
      </c>
      <c r="F4271" s="3">
        <v>0</v>
      </c>
      <c r="G4271" s="3">
        <v>0</v>
      </c>
      <c r="H4271" s="3">
        <v>62928.639999999999</v>
      </c>
      <c r="I4271" s="3">
        <v>16860.07</v>
      </c>
      <c r="J4271" s="3">
        <v>679.2</v>
      </c>
      <c r="K4271" s="3">
        <v>0</v>
      </c>
      <c r="L4271" s="3">
        <v>0</v>
      </c>
      <c r="M4271" s="3"/>
      <c r="N4271" s="3">
        <v>-7732.3</v>
      </c>
      <c r="O4271" s="3">
        <v>0.39</v>
      </c>
      <c r="P4271" s="3">
        <v>72736</v>
      </c>
      <c r="Q4271" s="1">
        <v>45108</v>
      </c>
      <c r="R4271" t="s">
        <v>2541</v>
      </c>
    </row>
    <row r="4272" spans="1:18" x14ac:dyDescent="0.25">
      <c r="A4272" t="s">
        <v>1942</v>
      </c>
      <c r="B4272" t="s">
        <v>946</v>
      </c>
      <c r="C4272" s="3">
        <v>111284</v>
      </c>
      <c r="D4272" s="3">
        <v>111284</v>
      </c>
      <c r="E4272" s="3">
        <v>0</v>
      </c>
      <c r="F4272" s="3">
        <v>0</v>
      </c>
      <c r="G4272" s="3">
        <v>0</v>
      </c>
      <c r="H4272" s="3">
        <v>62928.639999999999</v>
      </c>
      <c r="I4272" s="3">
        <v>20705.02</v>
      </c>
      <c r="J4272" s="3">
        <v>0</v>
      </c>
      <c r="K4272" s="3">
        <v>0</v>
      </c>
      <c r="L4272" s="3">
        <v>0</v>
      </c>
      <c r="M4272" s="3"/>
      <c r="N4272" s="3">
        <v>0</v>
      </c>
      <c r="O4272" s="3">
        <v>0.34</v>
      </c>
      <c r="P4272" s="3">
        <v>83634</v>
      </c>
      <c r="Q4272" s="1">
        <v>45108</v>
      </c>
      <c r="R4272" t="s">
        <v>2543</v>
      </c>
    </row>
    <row r="4273" spans="1:18" x14ac:dyDescent="0.25">
      <c r="A4273" t="s">
        <v>1943</v>
      </c>
      <c r="B4273" t="s">
        <v>970</v>
      </c>
      <c r="C4273" s="3">
        <v>786001</v>
      </c>
      <c r="D4273" s="3">
        <v>0</v>
      </c>
      <c r="E4273" s="3">
        <v>597979.9</v>
      </c>
      <c r="F4273" s="3">
        <v>268748.39</v>
      </c>
      <c r="G4273" s="3">
        <v>0</v>
      </c>
      <c r="H4273" s="3">
        <v>62928.639999999999</v>
      </c>
      <c r="I4273" s="3">
        <v>24463.45</v>
      </c>
      <c r="J4273" s="3">
        <v>0</v>
      </c>
      <c r="K4273" s="3">
        <v>0</v>
      </c>
      <c r="L4273" s="3">
        <v>0</v>
      </c>
      <c r="M4273" s="3"/>
      <c r="N4273" s="3">
        <v>0</v>
      </c>
      <c r="O4273" s="3">
        <v>0.62</v>
      </c>
      <c r="P4273" s="3">
        <v>954121</v>
      </c>
      <c r="Q4273" s="1">
        <v>45108</v>
      </c>
      <c r="R4273" t="s">
        <v>970</v>
      </c>
    </row>
    <row r="4274" spans="1:18" x14ac:dyDescent="0.25">
      <c r="A4274" t="s">
        <v>1944</v>
      </c>
      <c r="B4274" t="s">
        <v>970</v>
      </c>
      <c r="C4274" s="3">
        <v>717913</v>
      </c>
      <c r="D4274" s="3">
        <v>0</v>
      </c>
      <c r="E4274" s="3">
        <v>545791.93999999994</v>
      </c>
      <c r="F4274" s="3">
        <v>245802.97</v>
      </c>
      <c r="G4274" s="3">
        <v>0</v>
      </c>
      <c r="H4274" s="3">
        <v>62928.639999999999</v>
      </c>
      <c r="I4274" s="3">
        <v>16946.59</v>
      </c>
      <c r="J4274" s="3">
        <v>0</v>
      </c>
      <c r="K4274" s="3">
        <v>0</v>
      </c>
      <c r="L4274" s="3">
        <v>0</v>
      </c>
      <c r="M4274" s="3"/>
      <c r="N4274" s="3">
        <v>0</v>
      </c>
      <c r="O4274" s="3">
        <v>0.86</v>
      </c>
      <c r="P4274" s="3">
        <v>871471</v>
      </c>
      <c r="Q4274" s="1">
        <v>45108</v>
      </c>
      <c r="R4274" t="s">
        <v>970</v>
      </c>
    </row>
    <row r="4275" spans="1:18" x14ac:dyDescent="0.25">
      <c r="A4275" t="s">
        <v>1945</v>
      </c>
      <c r="B4275" t="s">
        <v>970</v>
      </c>
      <c r="C4275" s="3">
        <v>716611</v>
      </c>
      <c r="D4275" s="3">
        <v>0</v>
      </c>
      <c r="E4275" s="3">
        <v>544793.69999999995</v>
      </c>
      <c r="F4275" s="3">
        <v>245364.45</v>
      </c>
      <c r="G4275" s="3">
        <v>0</v>
      </c>
      <c r="H4275" s="3">
        <v>62928.639999999999</v>
      </c>
      <c r="I4275" s="3">
        <v>16802.400000000001</v>
      </c>
      <c r="J4275" s="3">
        <v>0</v>
      </c>
      <c r="K4275" s="3">
        <v>0</v>
      </c>
      <c r="L4275" s="3">
        <v>0</v>
      </c>
      <c r="M4275" s="3"/>
      <c r="N4275" s="3">
        <v>0</v>
      </c>
      <c r="O4275" s="3">
        <v>0.81</v>
      </c>
      <c r="P4275" s="3">
        <v>869890</v>
      </c>
      <c r="Q4275" s="1">
        <v>45108</v>
      </c>
      <c r="R4275" t="s">
        <v>970</v>
      </c>
    </row>
    <row r="4276" spans="1:18" x14ac:dyDescent="0.25">
      <c r="A4276" t="s">
        <v>1946</v>
      </c>
      <c r="B4276" t="s">
        <v>970</v>
      </c>
      <c r="C4276" s="3">
        <v>716086</v>
      </c>
      <c r="D4276" s="3">
        <v>0</v>
      </c>
      <c r="E4276" s="3">
        <v>544391.54</v>
      </c>
      <c r="F4276" s="3">
        <v>245187.32</v>
      </c>
      <c r="G4276" s="3">
        <v>0</v>
      </c>
      <c r="H4276" s="3">
        <v>62928.639999999999</v>
      </c>
      <c r="I4276" s="3">
        <v>16744.73</v>
      </c>
      <c r="J4276" s="3">
        <v>0</v>
      </c>
      <c r="K4276" s="3">
        <v>0</v>
      </c>
      <c r="L4276" s="3">
        <v>0</v>
      </c>
      <c r="M4276" s="3"/>
      <c r="N4276" s="3">
        <v>0</v>
      </c>
      <c r="O4276" s="3">
        <v>0.77</v>
      </c>
      <c r="P4276" s="3">
        <v>869253</v>
      </c>
      <c r="Q4276" s="1">
        <v>45108</v>
      </c>
      <c r="R4276" t="s">
        <v>970</v>
      </c>
    </row>
    <row r="4277" spans="1:18" x14ac:dyDescent="0.25">
      <c r="A4277" t="s">
        <v>1947</v>
      </c>
      <c r="B4277" t="s">
        <v>970</v>
      </c>
      <c r="C4277" s="3">
        <v>728888</v>
      </c>
      <c r="D4277" s="3">
        <v>0</v>
      </c>
      <c r="E4277" s="3">
        <v>554203.68000000005</v>
      </c>
      <c r="F4277" s="3">
        <v>249501.82</v>
      </c>
      <c r="G4277" s="3">
        <v>0</v>
      </c>
      <c r="H4277" s="3">
        <v>62928.639999999999</v>
      </c>
      <c r="I4277" s="3">
        <v>18157.740000000002</v>
      </c>
      <c r="J4277" s="3">
        <v>0</v>
      </c>
      <c r="K4277" s="3">
        <v>0</v>
      </c>
      <c r="L4277" s="3">
        <v>0</v>
      </c>
      <c r="M4277" s="3"/>
      <c r="N4277" s="3">
        <v>0</v>
      </c>
      <c r="O4277" s="3">
        <v>0.12</v>
      </c>
      <c r="P4277" s="3">
        <v>884792</v>
      </c>
      <c r="Q4277" s="1">
        <v>45108</v>
      </c>
      <c r="R4277" t="s">
        <v>970</v>
      </c>
    </row>
    <row r="4278" spans="1:18" x14ac:dyDescent="0.25">
      <c r="A4278" t="s">
        <v>975</v>
      </c>
      <c r="B4278" t="s">
        <v>970</v>
      </c>
      <c r="C4278" s="3">
        <v>711646</v>
      </c>
      <c r="D4278" s="3">
        <v>0</v>
      </c>
      <c r="E4278" s="3">
        <v>540988.47</v>
      </c>
      <c r="F4278" s="3">
        <v>243690.97</v>
      </c>
      <c r="G4278" s="3">
        <v>0</v>
      </c>
      <c r="H4278" s="3">
        <v>62928.639999999999</v>
      </c>
      <c r="I4278" s="3">
        <v>16254.5</v>
      </c>
      <c r="J4278" s="3">
        <v>0</v>
      </c>
      <c r="K4278" s="3">
        <v>0</v>
      </c>
      <c r="L4278" s="3">
        <v>0</v>
      </c>
      <c r="M4278" s="3"/>
      <c r="N4278" s="3">
        <v>0</v>
      </c>
      <c r="O4278" s="3">
        <v>0.42</v>
      </c>
      <c r="P4278" s="3">
        <v>863863</v>
      </c>
      <c r="Q4278" s="1">
        <v>45108</v>
      </c>
      <c r="R4278" t="s">
        <v>970</v>
      </c>
    </row>
    <row r="4279" spans="1:18" x14ac:dyDescent="0.25">
      <c r="A4279" t="s">
        <v>1949</v>
      </c>
      <c r="B4279" t="s">
        <v>970</v>
      </c>
      <c r="C4279" s="3">
        <v>708425</v>
      </c>
      <c r="D4279" s="3">
        <v>0</v>
      </c>
      <c r="E4279" s="3">
        <v>538519.38</v>
      </c>
      <c r="F4279" s="3">
        <v>242605.74</v>
      </c>
      <c r="G4279" s="3">
        <v>0</v>
      </c>
      <c r="H4279" s="3">
        <v>62928.639999999999</v>
      </c>
      <c r="I4279" s="3">
        <v>15898.84</v>
      </c>
      <c r="J4279" s="3">
        <v>0</v>
      </c>
      <c r="K4279" s="3">
        <v>0</v>
      </c>
      <c r="L4279" s="3">
        <v>0</v>
      </c>
      <c r="M4279" s="3"/>
      <c r="N4279" s="3">
        <v>0</v>
      </c>
      <c r="O4279" s="3">
        <v>0.4</v>
      </c>
      <c r="P4279" s="3">
        <v>859953</v>
      </c>
      <c r="Q4279" s="1">
        <v>45108</v>
      </c>
      <c r="R4279" t="s">
        <v>970</v>
      </c>
    </row>
    <row r="4280" spans="1:18" x14ac:dyDescent="0.25">
      <c r="A4280" t="s">
        <v>1950</v>
      </c>
      <c r="B4280" t="s">
        <v>978</v>
      </c>
      <c r="C4280" s="3">
        <v>84004</v>
      </c>
      <c r="D4280" s="3">
        <v>84004</v>
      </c>
      <c r="E4280" s="3">
        <v>0</v>
      </c>
      <c r="F4280" s="3">
        <v>0</v>
      </c>
      <c r="G4280" s="3">
        <v>0</v>
      </c>
      <c r="H4280" s="3">
        <v>62928.639999999999</v>
      </c>
      <c r="I4280" s="3">
        <v>16235.27</v>
      </c>
      <c r="J4280" s="3">
        <v>0</v>
      </c>
      <c r="K4280" s="3">
        <v>0</v>
      </c>
      <c r="L4280" s="3">
        <v>0</v>
      </c>
      <c r="M4280" s="3"/>
      <c r="N4280" s="3">
        <v>-7671.09</v>
      </c>
      <c r="O4280" s="3">
        <v>0.18</v>
      </c>
      <c r="P4280" s="3">
        <v>71493</v>
      </c>
      <c r="Q4280" s="1">
        <v>45108</v>
      </c>
      <c r="R4280" t="s">
        <v>2548</v>
      </c>
    </row>
    <row r="4281" spans="1:18" x14ac:dyDescent="0.25">
      <c r="A4281" t="s">
        <v>1951</v>
      </c>
      <c r="B4281" t="s">
        <v>970</v>
      </c>
      <c r="C4281" s="3">
        <v>709299</v>
      </c>
      <c r="D4281" s="3">
        <v>0</v>
      </c>
      <c r="E4281" s="3">
        <v>539188.9</v>
      </c>
      <c r="F4281" s="3">
        <v>242900.6</v>
      </c>
      <c r="G4281" s="3">
        <v>0</v>
      </c>
      <c r="H4281" s="3">
        <v>62928.639999999999</v>
      </c>
      <c r="I4281" s="3">
        <v>15994.96</v>
      </c>
      <c r="J4281" s="3">
        <v>0</v>
      </c>
      <c r="K4281" s="3">
        <v>0</v>
      </c>
      <c r="L4281" s="3">
        <v>0</v>
      </c>
      <c r="M4281" s="3"/>
      <c r="N4281" s="3">
        <v>0</v>
      </c>
      <c r="O4281" s="3">
        <v>0.9</v>
      </c>
      <c r="P4281" s="3">
        <v>861014</v>
      </c>
      <c r="Q4281" s="1">
        <v>45108</v>
      </c>
      <c r="R4281" t="s">
        <v>970</v>
      </c>
    </row>
    <row r="4282" spans="1:18" x14ac:dyDescent="0.25">
      <c r="A4282" t="s">
        <v>1952</v>
      </c>
      <c r="B4282" t="s">
        <v>970</v>
      </c>
      <c r="C4282" s="3">
        <v>733503</v>
      </c>
      <c r="D4282" s="3">
        <v>0</v>
      </c>
      <c r="E4282" s="3">
        <v>557741.38</v>
      </c>
      <c r="F4282" s="3">
        <v>251056.71</v>
      </c>
      <c r="G4282" s="3">
        <v>0</v>
      </c>
      <c r="H4282" s="3">
        <v>62928.639999999999</v>
      </c>
      <c r="I4282" s="3">
        <v>18667.2</v>
      </c>
      <c r="J4282" s="3">
        <v>0</v>
      </c>
      <c r="K4282" s="3">
        <v>0</v>
      </c>
      <c r="L4282" s="3">
        <v>0</v>
      </c>
      <c r="M4282" s="3"/>
      <c r="N4282" s="3">
        <v>0</v>
      </c>
      <c r="O4282" s="3">
        <v>7.0000000000000007E-2</v>
      </c>
      <c r="P4282" s="3">
        <v>890394</v>
      </c>
      <c r="Q4282" s="1">
        <v>45108</v>
      </c>
      <c r="R4282" t="s">
        <v>970</v>
      </c>
    </row>
    <row r="4283" spans="1:18" x14ac:dyDescent="0.25">
      <c r="A4283" t="s">
        <v>1953</v>
      </c>
      <c r="B4283" t="s">
        <v>970</v>
      </c>
      <c r="C4283" s="3">
        <v>797753</v>
      </c>
      <c r="D4283" s="3">
        <v>0</v>
      </c>
      <c r="E4283" s="3">
        <v>606987.98</v>
      </c>
      <c r="F4283" s="3">
        <v>272708.40000000002</v>
      </c>
      <c r="G4283" s="3">
        <v>0</v>
      </c>
      <c r="H4283" s="3">
        <v>62928.639999999999</v>
      </c>
      <c r="I4283" s="3">
        <v>25761.119999999999</v>
      </c>
      <c r="J4283" s="3">
        <v>0</v>
      </c>
      <c r="K4283" s="3">
        <v>0</v>
      </c>
      <c r="L4283" s="3">
        <v>0</v>
      </c>
      <c r="M4283" s="3"/>
      <c r="N4283" s="3">
        <v>0</v>
      </c>
      <c r="O4283" s="3">
        <v>0.86</v>
      </c>
      <c r="P4283" s="3">
        <v>968387</v>
      </c>
      <c r="Q4283" s="1">
        <v>45108</v>
      </c>
      <c r="R4283" t="s">
        <v>970</v>
      </c>
    </row>
    <row r="4284" spans="1:18" x14ac:dyDescent="0.25">
      <c r="A4284" t="s">
        <v>1954</v>
      </c>
      <c r="B4284" t="s">
        <v>946</v>
      </c>
      <c r="C4284" s="3">
        <v>108302</v>
      </c>
      <c r="D4284" s="3">
        <v>108302</v>
      </c>
      <c r="E4284" s="3">
        <v>0</v>
      </c>
      <c r="F4284" s="3">
        <v>0</v>
      </c>
      <c r="G4284" s="3">
        <v>0</v>
      </c>
      <c r="H4284" s="3">
        <v>62928.639999999999</v>
      </c>
      <c r="I4284" s="3">
        <v>17792.47</v>
      </c>
      <c r="J4284" s="3">
        <v>715.2</v>
      </c>
      <c r="K4284" s="3">
        <v>0</v>
      </c>
      <c r="L4284" s="3">
        <v>0</v>
      </c>
      <c r="M4284" s="3"/>
      <c r="N4284" s="3">
        <v>0</v>
      </c>
      <c r="O4284" s="3">
        <v>0.69</v>
      </c>
      <c r="P4284" s="3">
        <v>81437</v>
      </c>
      <c r="Q4284" s="1">
        <v>45108</v>
      </c>
      <c r="R4284" t="s">
        <v>2543</v>
      </c>
    </row>
    <row r="4285" spans="1:18" x14ac:dyDescent="0.25">
      <c r="A4285" t="s">
        <v>1955</v>
      </c>
      <c r="B4285" t="s">
        <v>946</v>
      </c>
      <c r="C4285" s="3">
        <v>104783</v>
      </c>
      <c r="D4285" s="3">
        <v>104783</v>
      </c>
      <c r="E4285" s="3">
        <v>0</v>
      </c>
      <c r="F4285" s="3">
        <v>0</v>
      </c>
      <c r="G4285" s="3">
        <v>0</v>
      </c>
      <c r="H4285" s="3">
        <v>62928.639999999999</v>
      </c>
      <c r="I4285" s="3">
        <v>16533.25</v>
      </c>
      <c r="J4285" s="3">
        <v>664.8</v>
      </c>
      <c r="K4285" s="3">
        <v>0</v>
      </c>
      <c r="L4285" s="3">
        <v>0</v>
      </c>
      <c r="M4285" s="3"/>
      <c r="N4285" s="3">
        <v>0</v>
      </c>
      <c r="O4285" s="3">
        <v>0.31</v>
      </c>
      <c r="P4285" s="3">
        <v>80127</v>
      </c>
      <c r="Q4285" s="1">
        <v>45108</v>
      </c>
      <c r="R4285" t="s">
        <v>2543</v>
      </c>
    </row>
    <row r="4286" spans="1:18" x14ac:dyDescent="0.25">
      <c r="A4286" t="s">
        <v>1956</v>
      </c>
      <c r="B4286" t="s">
        <v>970</v>
      </c>
      <c r="C4286" s="3">
        <v>90551</v>
      </c>
      <c r="D4286" s="3">
        <v>90551</v>
      </c>
      <c r="E4286" s="3">
        <v>0</v>
      </c>
      <c r="F4286" s="3">
        <v>0</v>
      </c>
      <c r="G4286" s="3">
        <v>0</v>
      </c>
      <c r="H4286" s="3">
        <v>62928.639999999999</v>
      </c>
      <c r="I4286" s="3">
        <v>16946.59</v>
      </c>
      <c r="J4286" s="3">
        <v>681.6</v>
      </c>
      <c r="K4286" s="3">
        <v>0</v>
      </c>
      <c r="L4286" s="3">
        <v>0</v>
      </c>
      <c r="M4286" s="3"/>
      <c r="N4286" s="3">
        <v>0</v>
      </c>
      <c r="O4286" s="3">
        <v>0.17</v>
      </c>
      <c r="P4286" s="3">
        <v>80557</v>
      </c>
      <c r="Q4286" s="1">
        <v>45108</v>
      </c>
      <c r="R4286" t="s">
        <v>2543</v>
      </c>
    </row>
    <row r="4287" spans="1:18" x14ac:dyDescent="0.25">
      <c r="A4287" t="s">
        <v>1957</v>
      </c>
      <c r="B4287" t="s">
        <v>1434</v>
      </c>
      <c r="C4287" s="3">
        <v>89993</v>
      </c>
      <c r="D4287" s="3">
        <v>89993</v>
      </c>
      <c r="E4287" s="3">
        <v>0</v>
      </c>
      <c r="F4287" s="3">
        <v>0</v>
      </c>
      <c r="G4287" s="3">
        <v>0</v>
      </c>
      <c r="H4287" s="3">
        <v>62928.639999999999</v>
      </c>
      <c r="I4287" s="3">
        <v>16273.72</v>
      </c>
      <c r="J4287" s="3">
        <v>0</v>
      </c>
      <c r="K4287" s="3">
        <v>0</v>
      </c>
      <c r="L4287" s="3">
        <v>0</v>
      </c>
      <c r="M4287" s="3"/>
      <c r="N4287" s="3">
        <v>-7675.66</v>
      </c>
      <c r="O4287" s="3">
        <v>0.3</v>
      </c>
      <c r="P4287" s="3">
        <v>71527</v>
      </c>
      <c r="Q4287" s="1">
        <v>45108</v>
      </c>
      <c r="R4287" t="s">
        <v>2549</v>
      </c>
    </row>
    <row r="4288" spans="1:18" x14ac:dyDescent="0.25">
      <c r="A4288" t="s">
        <v>1958</v>
      </c>
      <c r="B4288" t="s">
        <v>988</v>
      </c>
      <c r="C4288" s="3">
        <v>83270</v>
      </c>
      <c r="D4288" s="3">
        <v>83270</v>
      </c>
      <c r="E4288" s="3">
        <v>0</v>
      </c>
      <c r="F4288" s="3">
        <v>0</v>
      </c>
      <c r="G4288" s="3">
        <v>0</v>
      </c>
      <c r="H4288" s="3">
        <v>62928.639999999999</v>
      </c>
      <c r="I4288" s="3">
        <v>15543.18</v>
      </c>
      <c r="J4288" s="3">
        <v>0</v>
      </c>
      <c r="K4288" s="3">
        <v>0</v>
      </c>
      <c r="L4288" s="3">
        <v>0</v>
      </c>
      <c r="M4288" s="3"/>
      <c r="N4288" s="3">
        <v>-7603.48</v>
      </c>
      <c r="O4288" s="3">
        <v>0.66</v>
      </c>
      <c r="P4288" s="3">
        <v>70869</v>
      </c>
      <c r="Q4288" s="1">
        <v>45108</v>
      </c>
      <c r="R4288" t="s">
        <v>2550</v>
      </c>
    </row>
    <row r="4289" spans="1:18" x14ac:dyDescent="0.25">
      <c r="A4289" t="s">
        <v>1959</v>
      </c>
      <c r="B4289" t="s">
        <v>946</v>
      </c>
      <c r="C4289" s="3">
        <v>101403</v>
      </c>
      <c r="D4289" s="3">
        <v>101403</v>
      </c>
      <c r="E4289" s="3">
        <v>0</v>
      </c>
      <c r="F4289" s="3">
        <v>0</v>
      </c>
      <c r="G4289" s="3">
        <v>0</v>
      </c>
      <c r="H4289" s="3">
        <v>62928.639999999999</v>
      </c>
      <c r="I4289" s="3">
        <v>14783.81</v>
      </c>
      <c r="J4289" s="3">
        <v>595.20000000000005</v>
      </c>
      <c r="K4289" s="3">
        <v>0</v>
      </c>
      <c r="L4289" s="3">
        <v>0</v>
      </c>
      <c r="M4289" s="3"/>
      <c r="N4289" s="3">
        <v>0</v>
      </c>
      <c r="O4289" s="3">
        <v>0.35</v>
      </c>
      <c r="P4289" s="3">
        <v>78308</v>
      </c>
      <c r="Q4289" s="1">
        <v>45108</v>
      </c>
      <c r="R4289" t="s">
        <v>2543</v>
      </c>
    </row>
    <row r="4290" spans="1:18" x14ac:dyDescent="0.25">
      <c r="A4290" t="s">
        <v>1960</v>
      </c>
      <c r="B4290" t="s">
        <v>1434</v>
      </c>
      <c r="C4290" s="3">
        <v>90006</v>
      </c>
      <c r="D4290" s="3">
        <v>90006</v>
      </c>
      <c r="E4290" s="3">
        <v>0</v>
      </c>
      <c r="F4290" s="3">
        <v>0</v>
      </c>
      <c r="G4290" s="3">
        <v>0</v>
      </c>
      <c r="H4290" s="3">
        <v>62928.639999999999</v>
      </c>
      <c r="I4290" s="3">
        <v>16283.33</v>
      </c>
      <c r="J4290" s="3">
        <v>0</v>
      </c>
      <c r="K4290" s="3">
        <v>0</v>
      </c>
      <c r="L4290" s="3">
        <v>0</v>
      </c>
      <c r="M4290" s="3"/>
      <c r="N4290" s="3">
        <v>-7676.57</v>
      </c>
      <c r="O4290" s="3">
        <v>0.6</v>
      </c>
      <c r="P4290" s="3">
        <v>71536</v>
      </c>
      <c r="Q4290" s="1">
        <v>45108</v>
      </c>
      <c r="R4290" t="s">
        <v>2549</v>
      </c>
    </row>
    <row r="4291" spans="1:18" x14ac:dyDescent="0.25">
      <c r="A4291" t="s">
        <v>1961</v>
      </c>
      <c r="B4291" t="s">
        <v>1434</v>
      </c>
      <c r="C4291" s="3">
        <v>90225</v>
      </c>
      <c r="D4291" s="3">
        <v>90225</v>
      </c>
      <c r="E4291" s="3">
        <v>0</v>
      </c>
      <c r="F4291" s="3">
        <v>0</v>
      </c>
      <c r="G4291" s="3">
        <v>0</v>
      </c>
      <c r="H4291" s="3">
        <v>62928.639999999999</v>
      </c>
      <c r="I4291" s="3">
        <v>16475.580000000002</v>
      </c>
      <c r="J4291" s="3">
        <v>0</v>
      </c>
      <c r="K4291" s="3">
        <v>0</v>
      </c>
      <c r="L4291" s="3">
        <v>0</v>
      </c>
      <c r="M4291" s="3"/>
      <c r="N4291" s="3">
        <v>-7694.84</v>
      </c>
      <c r="O4291" s="3">
        <v>0.62</v>
      </c>
      <c r="P4291" s="3">
        <v>71710</v>
      </c>
      <c r="Q4291" s="1">
        <v>45108</v>
      </c>
      <c r="R4291" t="s">
        <v>2549</v>
      </c>
    </row>
    <row r="4292" spans="1:18" x14ac:dyDescent="0.25">
      <c r="A4292" t="s">
        <v>1962</v>
      </c>
      <c r="B4292" t="s">
        <v>1331</v>
      </c>
      <c r="C4292" s="3">
        <v>3873590</v>
      </c>
      <c r="D4292" s="3">
        <v>0</v>
      </c>
      <c r="E4292" s="3">
        <v>2178282</v>
      </c>
      <c r="F4292" s="3" t="s">
        <v>72</v>
      </c>
      <c r="G4292" s="3">
        <v>0</v>
      </c>
      <c r="H4292" s="3">
        <v>62928.639999999999</v>
      </c>
      <c r="I4292" s="3">
        <v>15495.12</v>
      </c>
      <c r="J4292" s="3">
        <v>624</v>
      </c>
      <c r="K4292" s="3">
        <v>0</v>
      </c>
      <c r="L4292" s="3">
        <v>0</v>
      </c>
      <c r="M4292" s="3"/>
      <c r="N4292" s="3">
        <v>0</v>
      </c>
      <c r="O4292" s="3">
        <v>0.17</v>
      </c>
      <c r="P4292" s="3">
        <v>4246706</v>
      </c>
      <c r="Q4292" s="1">
        <v>45108</v>
      </c>
      <c r="R4292" t="s">
        <v>2551</v>
      </c>
    </row>
    <row r="4293" spans="1:18" x14ac:dyDescent="0.25">
      <c r="A4293" t="s">
        <v>1963</v>
      </c>
      <c r="B4293" t="s">
        <v>946</v>
      </c>
      <c r="C4293" s="3">
        <v>104338</v>
      </c>
      <c r="D4293" s="3">
        <v>104338</v>
      </c>
      <c r="E4293" s="3">
        <v>0</v>
      </c>
      <c r="F4293" s="3">
        <v>0</v>
      </c>
      <c r="G4293" s="3">
        <v>0</v>
      </c>
      <c r="H4293" s="3">
        <v>62928.639999999999</v>
      </c>
      <c r="I4293" s="3">
        <v>16302.56</v>
      </c>
      <c r="J4293" s="3">
        <v>655.20000000000005</v>
      </c>
      <c r="K4293" s="3">
        <v>0</v>
      </c>
      <c r="L4293" s="3">
        <v>0</v>
      </c>
      <c r="M4293" s="3"/>
      <c r="N4293" s="3">
        <v>0</v>
      </c>
      <c r="O4293" s="3">
        <v>0.6</v>
      </c>
      <c r="P4293" s="3">
        <v>79887</v>
      </c>
      <c r="Q4293" s="1">
        <v>45108</v>
      </c>
      <c r="R4293" t="s">
        <v>2543</v>
      </c>
    </row>
    <row r="4294" spans="1:18" x14ac:dyDescent="0.25">
      <c r="A4294" t="s">
        <v>1964</v>
      </c>
      <c r="B4294" t="s">
        <v>946</v>
      </c>
      <c r="C4294" s="3">
        <v>103966</v>
      </c>
      <c r="D4294" s="3">
        <v>103966</v>
      </c>
      <c r="E4294" s="3">
        <v>0</v>
      </c>
      <c r="F4294" s="3">
        <v>0</v>
      </c>
      <c r="G4294" s="3">
        <v>0</v>
      </c>
      <c r="H4294" s="3">
        <v>62928.639999999999</v>
      </c>
      <c r="I4294" s="3">
        <v>16110.31</v>
      </c>
      <c r="J4294" s="3">
        <v>648</v>
      </c>
      <c r="K4294" s="3">
        <v>0</v>
      </c>
      <c r="L4294" s="3">
        <v>0</v>
      </c>
      <c r="M4294" s="3"/>
      <c r="N4294" s="3">
        <v>0</v>
      </c>
      <c r="O4294" s="3">
        <v>0.05</v>
      </c>
      <c r="P4294" s="3">
        <v>79687</v>
      </c>
      <c r="Q4294" s="1">
        <v>45108</v>
      </c>
      <c r="R4294" t="s">
        <v>2543</v>
      </c>
    </row>
    <row r="4295" spans="1:18" x14ac:dyDescent="0.25">
      <c r="A4295" t="s">
        <v>1965</v>
      </c>
      <c r="B4295" t="s">
        <v>500</v>
      </c>
      <c r="C4295" s="3">
        <v>160797</v>
      </c>
      <c r="D4295" s="3">
        <v>0</v>
      </c>
      <c r="E4295" s="3">
        <v>152607.09</v>
      </c>
      <c r="F4295" s="3">
        <v>28791.87</v>
      </c>
      <c r="G4295" s="3">
        <v>0</v>
      </c>
      <c r="H4295" s="3">
        <v>62928.639999999999</v>
      </c>
      <c r="I4295" s="3">
        <v>18138.52</v>
      </c>
      <c r="J4295" s="3">
        <v>730.8</v>
      </c>
      <c r="K4295" s="3">
        <v>0</v>
      </c>
      <c r="L4295" s="3">
        <v>0</v>
      </c>
      <c r="M4295" s="3"/>
      <c r="N4295" s="3">
        <v>0</v>
      </c>
      <c r="O4295" s="3">
        <v>0.08</v>
      </c>
      <c r="P4295" s="3">
        <v>263197</v>
      </c>
      <c r="Q4295" s="1">
        <v>45108</v>
      </c>
      <c r="R4295" t="s">
        <v>500</v>
      </c>
    </row>
    <row r="4296" spans="1:18" x14ac:dyDescent="0.25">
      <c r="A4296" t="s">
        <v>997</v>
      </c>
      <c r="B4296" t="s">
        <v>1967</v>
      </c>
      <c r="C4296" s="3">
        <v>314862</v>
      </c>
      <c r="D4296" s="3">
        <v>314862</v>
      </c>
      <c r="E4296" s="3">
        <v>0</v>
      </c>
      <c r="F4296" s="3">
        <v>2515</v>
      </c>
      <c r="G4296" s="3">
        <v>0</v>
      </c>
      <c r="H4296" s="3">
        <v>62928.639999999999</v>
      </c>
      <c r="I4296" s="3">
        <v>315256.48</v>
      </c>
      <c r="J4296" s="3">
        <v>12670.8</v>
      </c>
      <c r="K4296" s="3">
        <v>19418.439999999999</v>
      </c>
      <c r="L4296" s="3">
        <v>0</v>
      </c>
      <c r="M4296" s="3"/>
      <c r="N4296" s="3">
        <v>57115.6</v>
      </c>
      <c r="O4296" s="3">
        <v>0.04</v>
      </c>
      <c r="P4296" s="3">
        <v>469905</v>
      </c>
      <c r="Q4296" s="1">
        <v>45108</v>
      </c>
      <c r="R4296" t="s">
        <v>998</v>
      </c>
    </row>
    <row r="4297" spans="1:18" x14ac:dyDescent="0.25">
      <c r="A4297" t="s">
        <v>1968</v>
      </c>
      <c r="B4297" t="s">
        <v>1063</v>
      </c>
      <c r="C4297" s="3">
        <v>106513</v>
      </c>
      <c r="D4297" s="3">
        <v>214002</v>
      </c>
      <c r="E4297" s="3">
        <v>0</v>
      </c>
      <c r="F4297" s="3">
        <v>976</v>
      </c>
      <c r="G4297" s="3">
        <v>107489</v>
      </c>
      <c r="H4297" s="3">
        <v>62928.639999999999</v>
      </c>
      <c r="I4297" s="3">
        <v>23242.68</v>
      </c>
      <c r="J4297" s="3">
        <v>0</v>
      </c>
      <c r="K4297" s="3">
        <v>1432.04</v>
      </c>
      <c r="L4297" s="3">
        <v>0</v>
      </c>
      <c r="M4297" s="3"/>
      <c r="N4297" s="3">
        <v>-8354.4500000000007</v>
      </c>
      <c r="O4297" s="3">
        <v>0</v>
      </c>
      <c r="P4297" s="3">
        <v>-27264.09</v>
      </c>
      <c r="Q4297" s="1">
        <v>45108</v>
      </c>
      <c r="R4297" t="s">
        <v>83</v>
      </c>
    </row>
    <row r="4298" spans="1:18" x14ac:dyDescent="0.25">
      <c r="A4298" t="s">
        <v>1000</v>
      </c>
      <c r="B4298" t="s">
        <v>1970</v>
      </c>
      <c r="C4298" s="3">
        <v>81722</v>
      </c>
      <c r="D4298" s="3">
        <v>82540</v>
      </c>
      <c r="E4298" s="3">
        <v>0</v>
      </c>
      <c r="F4298" s="3">
        <v>818</v>
      </c>
      <c r="G4298" s="3">
        <v>818</v>
      </c>
      <c r="H4298" s="3">
        <v>62928.639999999999</v>
      </c>
      <c r="I4298" s="3">
        <v>13313.11</v>
      </c>
      <c r="J4298" s="3">
        <v>0</v>
      </c>
      <c r="K4298" s="3">
        <v>820.3</v>
      </c>
      <c r="L4298" s="3">
        <v>0</v>
      </c>
      <c r="M4298" s="3"/>
      <c r="N4298" s="3">
        <v>-7389.7</v>
      </c>
      <c r="O4298" s="3">
        <v>0.65</v>
      </c>
      <c r="P4298" s="3">
        <v>69673</v>
      </c>
      <c r="Q4298" s="1">
        <v>45108</v>
      </c>
      <c r="R4298" t="s">
        <v>2552</v>
      </c>
    </row>
    <row r="4299" spans="1:18" x14ac:dyDescent="0.25">
      <c r="A4299" t="s">
        <v>1002</v>
      </c>
      <c r="B4299" t="s">
        <v>1003</v>
      </c>
      <c r="C4299" s="3">
        <v>81625</v>
      </c>
      <c r="D4299" s="3">
        <v>81625</v>
      </c>
      <c r="E4299" s="3">
        <v>0</v>
      </c>
      <c r="F4299" s="3">
        <v>0</v>
      </c>
      <c r="G4299" s="3">
        <v>0</v>
      </c>
      <c r="H4299" s="3">
        <v>62928.639999999999</v>
      </c>
      <c r="I4299" s="3">
        <v>13226.6</v>
      </c>
      <c r="J4299" s="3">
        <v>0</v>
      </c>
      <c r="K4299" s="3">
        <v>813.07</v>
      </c>
      <c r="L4299" s="3">
        <v>0</v>
      </c>
      <c r="M4299" s="3"/>
      <c r="N4299" s="3">
        <v>-7378.74</v>
      </c>
      <c r="O4299" s="3">
        <v>0.43</v>
      </c>
      <c r="P4299" s="3">
        <v>69590</v>
      </c>
      <c r="Q4299" s="1">
        <v>45108</v>
      </c>
      <c r="R4299" t="s">
        <v>2553</v>
      </c>
    </row>
    <row r="4300" spans="1:18" x14ac:dyDescent="0.25">
      <c r="A4300" t="s">
        <v>2234</v>
      </c>
      <c r="B4300" t="s">
        <v>1437</v>
      </c>
      <c r="C4300" s="3">
        <v>143931</v>
      </c>
      <c r="D4300" s="3">
        <v>0</v>
      </c>
      <c r="E4300" s="3">
        <v>136757.64000000001</v>
      </c>
      <c r="F4300" s="3">
        <v>25635.64</v>
      </c>
      <c r="G4300" s="3">
        <v>0</v>
      </c>
      <c r="H4300" s="3">
        <v>62928.639999999999</v>
      </c>
      <c r="I4300" s="3">
        <v>10871.58</v>
      </c>
      <c r="J4300" s="3">
        <v>0</v>
      </c>
      <c r="K4300" s="3">
        <v>587.72</v>
      </c>
      <c r="L4300" s="3">
        <v>0</v>
      </c>
      <c r="M4300" s="3"/>
      <c r="N4300" s="3">
        <v>0</v>
      </c>
      <c r="O4300" s="3">
        <v>0.78</v>
      </c>
      <c r="P4300" s="3">
        <v>236782</v>
      </c>
      <c r="Q4300" s="1">
        <v>45108</v>
      </c>
      <c r="R4300" t="s">
        <v>2554</v>
      </c>
    </row>
    <row r="4301" spans="1:18" x14ac:dyDescent="0.25">
      <c r="A4301" t="s">
        <v>1006</v>
      </c>
      <c r="B4301" t="s">
        <v>1007</v>
      </c>
      <c r="C4301" s="3">
        <v>76199</v>
      </c>
      <c r="D4301" s="3">
        <v>76199</v>
      </c>
      <c r="E4301" s="3">
        <v>0</v>
      </c>
      <c r="F4301" s="3">
        <v>0</v>
      </c>
      <c r="G4301" s="3">
        <v>0</v>
      </c>
      <c r="H4301" s="3">
        <v>62928.639999999999</v>
      </c>
      <c r="I4301" s="3">
        <v>8324.2999999999993</v>
      </c>
      <c r="J4301" s="3">
        <v>0</v>
      </c>
      <c r="K4301" s="3">
        <v>587.72</v>
      </c>
      <c r="L4301" s="3">
        <v>0</v>
      </c>
      <c r="M4301" s="3"/>
      <c r="N4301" s="3">
        <v>-6900.94</v>
      </c>
      <c r="O4301" s="3">
        <v>0.28000000000000003</v>
      </c>
      <c r="P4301" s="3">
        <v>64940</v>
      </c>
      <c r="Q4301" s="1">
        <v>45108</v>
      </c>
      <c r="R4301" t="s">
        <v>2555</v>
      </c>
    </row>
    <row r="4302" spans="1:18" x14ac:dyDescent="0.25">
      <c r="A4302" t="s">
        <v>1008</v>
      </c>
      <c r="B4302" t="s">
        <v>1009</v>
      </c>
      <c r="C4302" s="3">
        <v>159970</v>
      </c>
      <c r="D4302" s="3">
        <v>0</v>
      </c>
      <c r="E4302" s="3">
        <v>152240.44</v>
      </c>
      <c r="F4302" s="3">
        <v>28282.02</v>
      </c>
      <c r="G4302" s="3">
        <v>0</v>
      </c>
      <c r="H4302" s="3">
        <v>62928.639999999999</v>
      </c>
      <c r="I4302" s="3">
        <v>8093.6</v>
      </c>
      <c r="J4302" s="3">
        <v>0</v>
      </c>
      <c r="K4302" s="3">
        <v>587.72</v>
      </c>
      <c r="L4302" s="3">
        <v>0</v>
      </c>
      <c r="M4302" s="3"/>
      <c r="N4302" s="3">
        <v>6945</v>
      </c>
      <c r="O4302" s="3">
        <v>0.57999999999999996</v>
      </c>
      <c r="P4302" s="3">
        <v>259078</v>
      </c>
      <c r="Q4302" s="1">
        <v>45108</v>
      </c>
      <c r="R4302" t="s">
        <v>2556</v>
      </c>
    </row>
    <row r="4303" spans="1:18" x14ac:dyDescent="0.25">
      <c r="A4303" t="s">
        <v>1974</v>
      </c>
      <c r="B4303" t="s">
        <v>2015</v>
      </c>
      <c r="C4303" s="3">
        <v>98344</v>
      </c>
      <c r="D4303" s="3">
        <v>98344</v>
      </c>
      <c r="E4303" s="3">
        <v>0</v>
      </c>
      <c r="F4303" s="3">
        <v>903</v>
      </c>
      <c r="G4303" s="3">
        <v>0</v>
      </c>
      <c r="H4303" s="3">
        <v>62928.639999999999</v>
      </c>
      <c r="I4303" s="3">
        <v>17350.3</v>
      </c>
      <c r="J4303" s="3">
        <v>0</v>
      </c>
      <c r="K4303" s="3">
        <v>787.76</v>
      </c>
      <c r="L4303" s="3">
        <v>0</v>
      </c>
      <c r="M4303" s="3"/>
      <c r="N4303" s="3">
        <v>0</v>
      </c>
      <c r="O4303" s="3">
        <v>0.3</v>
      </c>
      <c r="P4303" s="3">
        <v>81970</v>
      </c>
      <c r="Q4303" s="1">
        <v>45108</v>
      </c>
      <c r="R4303" t="s">
        <v>122</v>
      </c>
    </row>
    <row r="4304" spans="1:18" x14ac:dyDescent="0.25">
      <c r="A4304" t="s">
        <v>1975</v>
      </c>
      <c r="B4304" t="s">
        <v>1012</v>
      </c>
      <c r="C4304" s="3">
        <v>100571</v>
      </c>
      <c r="D4304" s="3">
        <v>100571</v>
      </c>
      <c r="E4304" s="3">
        <v>0</v>
      </c>
      <c r="F4304" s="3">
        <v>0</v>
      </c>
      <c r="G4304" s="3">
        <v>0</v>
      </c>
      <c r="H4304" s="3">
        <v>62928.639999999999</v>
      </c>
      <c r="I4304" s="3">
        <v>23915.54</v>
      </c>
      <c r="J4304" s="3">
        <v>0</v>
      </c>
      <c r="K4304" s="3">
        <v>1473.08</v>
      </c>
      <c r="L4304" s="3">
        <v>0</v>
      </c>
      <c r="M4304" s="3"/>
      <c r="N4304" s="3">
        <v>-1471.58</v>
      </c>
      <c r="O4304" s="3">
        <v>0.32</v>
      </c>
      <c r="P4304" s="3">
        <v>86846</v>
      </c>
      <c r="Q4304" s="1">
        <v>45108</v>
      </c>
      <c r="R4304" t="s">
        <v>2557</v>
      </c>
    </row>
    <row r="4305" spans="1:18" x14ac:dyDescent="0.25">
      <c r="A4305" t="s">
        <v>1976</v>
      </c>
      <c r="B4305" t="s">
        <v>2229</v>
      </c>
      <c r="C4305" s="3">
        <v>223342</v>
      </c>
      <c r="D4305" s="3">
        <v>0</v>
      </c>
      <c r="E4305" s="3">
        <v>205825.45</v>
      </c>
      <c r="F4305" s="3">
        <v>45302.99</v>
      </c>
      <c r="G4305" s="3">
        <v>0</v>
      </c>
      <c r="H4305" s="3">
        <v>62928.639999999999</v>
      </c>
      <c r="I4305" s="3">
        <v>8631.9</v>
      </c>
      <c r="J4305" s="3">
        <v>0</v>
      </c>
      <c r="K4305" s="3">
        <v>532</v>
      </c>
      <c r="L4305" s="3">
        <v>0</v>
      </c>
      <c r="M4305" s="3"/>
      <c r="N4305" s="3">
        <v>6945</v>
      </c>
      <c r="O4305" s="3">
        <v>0.02</v>
      </c>
      <c r="P4305" s="3">
        <v>330166</v>
      </c>
      <c r="Q4305" s="1">
        <v>45108</v>
      </c>
      <c r="R4305" t="s">
        <v>2558</v>
      </c>
    </row>
    <row r="4306" spans="1:18" x14ac:dyDescent="0.25">
      <c r="A4306" t="s">
        <v>1978</v>
      </c>
      <c r="B4306" t="s">
        <v>1016</v>
      </c>
      <c r="C4306" s="3">
        <v>76455</v>
      </c>
      <c r="D4306" s="3">
        <v>76455</v>
      </c>
      <c r="E4306" s="3">
        <v>0</v>
      </c>
      <c r="F4306" s="3">
        <v>0</v>
      </c>
      <c r="G4306" s="3">
        <v>0</v>
      </c>
      <c r="H4306" s="3">
        <v>62928.639999999999</v>
      </c>
      <c r="I4306" s="3">
        <v>8324.2999999999993</v>
      </c>
      <c r="J4306" s="3">
        <v>325</v>
      </c>
      <c r="K4306" s="3">
        <v>518.74</v>
      </c>
      <c r="L4306" s="3">
        <v>0</v>
      </c>
      <c r="M4306" s="3"/>
      <c r="N4306" s="3">
        <v>-6901.85</v>
      </c>
      <c r="O4306" s="3">
        <v>0.17</v>
      </c>
      <c r="P4306" s="3">
        <v>65195</v>
      </c>
      <c r="Q4306" s="1">
        <v>45108</v>
      </c>
      <c r="R4306" t="s">
        <v>2559</v>
      </c>
    </row>
    <row r="4307" spans="1:18" x14ac:dyDescent="0.25">
      <c r="A4307" t="s">
        <v>1979</v>
      </c>
      <c r="B4307" t="s">
        <v>2230</v>
      </c>
      <c r="C4307" s="3">
        <v>76829</v>
      </c>
      <c r="D4307" s="3">
        <v>76829</v>
      </c>
      <c r="E4307" s="3">
        <v>0</v>
      </c>
      <c r="F4307" s="3">
        <v>0</v>
      </c>
      <c r="G4307" s="3">
        <v>0</v>
      </c>
      <c r="H4307" s="3">
        <v>62928.639999999999</v>
      </c>
      <c r="I4307" s="3">
        <v>8372.36</v>
      </c>
      <c r="J4307" s="3">
        <v>650</v>
      </c>
      <c r="K4307" s="3">
        <v>517.36</v>
      </c>
      <c r="L4307" s="3">
        <v>0</v>
      </c>
      <c r="M4307" s="3"/>
      <c r="N4307" s="3">
        <v>-6906.42</v>
      </c>
      <c r="O4307" s="3">
        <v>0.06</v>
      </c>
      <c r="P4307" s="3">
        <v>65562</v>
      </c>
      <c r="Q4307" s="1">
        <v>45108</v>
      </c>
      <c r="R4307" t="s">
        <v>2560</v>
      </c>
    </row>
    <row r="4308" spans="1:18" x14ac:dyDescent="0.25">
      <c r="A4308" t="s">
        <v>1980</v>
      </c>
      <c r="B4308" t="s">
        <v>1020</v>
      </c>
      <c r="C4308" s="3">
        <v>7614</v>
      </c>
      <c r="D4308" s="3">
        <v>7620</v>
      </c>
      <c r="E4308" s="3">
        <v>0</v>
      </c>
      <c r="F4308" s="3">
        <v>0</v>
      </c>
      <c r="G4308" s="3">
        <v>6</v>
      </c>
      <c r="H4308" s="3">
        <v>0</v>
      </c>
      <c r="I4308" s="3">
        <v>6767.1</v>
      </c>
      <c r="J4308" s="3">
        <v>0</v>
      </c>
      <c r="K4308" s="3">
        <v>0</v>
      </c>
      <c r="L4308" s="3">
        <v>0</v>
      </c>
      <c r="M4308" s="3"/>
      <c r="N4308" s="3">
        <v>0</v>
      </c>
      <c r="O4308" s="3">
        <v>0.9</v>
      </c>
      <c r="P4308" s="3">
        <v>6762</v>
      </c>
      <c r="Q4308" s="1">
        <v>45108</v>
      </c>
      <c r="R4308" t="s">
        <v>1020</v>
      </c>
    </row>
    <row r="4309" spans="1:18" x14ac:dyDescent="0.25">
      <c r="A4309" t="s">
        <v>1981</v>
      </c>
      <c r="B4309" t="s">
        <v>1022</v>
      </c>
      <c r="C4309" s="3">
        <v>7614</v>
      </c>
      <c r="D4309" s="3">
        <v>7614</v>
      </c>
      <c r="E4309" s="3">
        <v>0</v>
      </c>
      <c r="F4309" s="3">
        <v>0</v>
      </c>
      <c r="G4309" s="3">
        <v>0</v>
      </c>
      <c r="H4309" s="3">
        <v>0</v>
      </c>
      <c r="I4309" s="3">
        <v>6767.1</v>
      </c>
      <c r="J4309" s="3">
        <v>0</v>
      </c>
      <c r="K4309" s="3">
        <v>0</v>
      </c>
      <c r="L4309" s="3">
        <v>0</v>
      </c>
      <c r="M4309" s="3"/>
      <c r="N4309" s="3">
        <v>0</v>
      </c>
      <c r="O4309" s="3">
        <v>0.9</v>
      </c>
      <c r="P4309" s="3">
        <v>6768</v>
      </c>
      <c r="Q4309" s="1">
        <v>45108</v>
      </c>
      <c r="R4309" t="s">
        <v>1022</v>
      </c>
    </row>
    <row r="4310" spans="1:18" x14ac:dyDescent="0.25">
      <c r="A4310" t="s">
        <v>1982</v>
      </c>
      <c r="B4310" t="s">
        <v>1024</v>
      </c>
      <c r="C4310" s="3">
        <v>7614</v>
      </c>
      <c r="D4310" s="3">
        <v>7614</v>
      </c>
      <c r="E4310" s="3">
        <v>0</v>
      </c>
      <c r="F4310" s="3">
        <v>0</v>
      </c>
      <c r="G4310" s="3">
        <v>0</v>
      </c>
      <c r="H4310" s="3">
        <v>0</v>
      </c>
      <c r="I4310" s="3">
        <v>6767.1</v>
      </c>
      <c r="J4310" s="3">
        <v>0</v>
      </c>
      <c r="K4310" s="3">
        <v>0</v>
      </c>
      <c r="L4310" s="3">
        <v>0</v>
      </c>
      <c r="M4310" s="3"/>
      <c r="N4310" s="3">
        <v>0</v>
      </c>
      <c r="O4310" s="3">
        <v>0.9</v>
      </c>
      <c r="P4310" s="3">
        <v>6768</v>
      </c>
      <c r="Q4310" s="1">
        <v>45108</v>
      </c>
      <c r="R4310" t="s">
        <v>1024</v>
      </c>
    </row>
    <row r="4311" spans="1:18" x14ac:dyDescent="0.25">
      <c r="A4311" t="s">
        <v>2231</v>
      </c>
      <c r="B4311" t="s">
        <v>1026</v>
      </c>
      <c r="C4311" s="3">
        <v>0</v>
      </c>
      <c r="D4311" s="3">
        <v>0</v>
      </c>
      <c r="E4311" s="3">
        <v>0</v>
      </c>
      <c r="F4311" s="3">
        <v>0</v>
      </c>
      <c r="G4311" s="3">
        <v>0</v>
      </c>
      <c r="H4311" s="3">
        <v>0</v>
      </c>
      <c r="I4311" s="3">
        <v>0</v>
      </c>
      <c r="J4311" s="3">
        <v>0</v>
      </c>
      <c r="K4311" s="3">
        <v>0</v>
      </c>
      <c r="L4311" s="3">
        <v>0</v>
      </c>
      <c r="M4311" s="3"/>
      <c r="N4311" s="3">
        <v>0</v>
      </c>
      <c r="O4311" s="3">
        <v>0</v>
      </c>
      <c r="P4311" s="3">
        <v>0</v>
      </c>
      <c r="Q4311" s="1">
        <v>45108</v>
      </c>
      <c r="R4311" t="s">
        <v>1028</v>
      </c>
    </row>
    <row r="4312" spans="1:18" x14ac:dyDescent="0.25">
      <c r="A4312" t="s">
        <v>2753</v>
      </c>
      <c r="B4312" t="s">
        <v>1028</v>
      </c>
      <c r="C4312" s="3">
        <v>214179</v>
      </c>
      <c r="D4312" s="3">
        <v>0</v>
      </c>
      <c r="E4312" s="3">
        <v>96836.74</v>
      </c>
      <c r="F4312" s="3">
        <v>130415.22</v>
      </c>
      <c r="G4312" s="3">
        <v>0</v>
      </c>
      <c r="H4312" s="3">
        <v>0</v>
      </c>
      <c r="I4312" s="3">
        <v>0</v>
      </c>
      <c r="J4312" s="3">
        <v>0</v>
      </c>
      <c r="K4312" s="3">
        <v>0</v>
      </c>
      <c r="L4312" s="3">
        <v>0</v>
      </c>
      <c r="M4312" s="3"/>
      <c r="N4312" s="3">
        <v>0</v>
      </c>
      <c r="O4312" s="3">
        <v>0.04</v>
      </c>
      <c r="P4312" s="3">
        <v>227252</v>
      </c>
      <c r="Q4312" s="1">
        <v>45108</v>
      </c>
      <c r="R4312" t="s">
        <v>1026</v>
      </c>
    </row>
  </sheetData>
  <autoFilter ref="A3:Q3696" xr:uid="{7423D466-B82B-480A-91F7-B70EB8C1DC04}"/>
  <sortState xmlns:xlrd2="http://schemas.microsoft.com/office/spreadsheetml/2017/richdata2" ref="A4:R3696">
    <sortCondition ref="Q4:Q3696"/>
  </sortState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5F72A-8E75-497B-A0B2-BA502DBBE5DC}">
  <dimension ref="A3:U625"/>
  <sheetViews>
    <sheetView topLeftCell="D585" workbookViewId="0">
      <selection activeCell="R4" sqref="R4:R619"/>
    </sheetView>
  </sheetViews>
  <sheetFormatPr baseColWidth="10" defaultColWidth="9.140625" defaultRowHeight="15" x14ac:dyDescent="0.25"/>
  <cols>
    <col min="1" max="1" width="14.5703125" customWidth="1"/>
    <col min="2" max="2" width="51.5703125" bestFit="1" customWidth="1"/>
    <col min="3" max="3" width="15.28515625" bestFit="1" customWidth="1"/>
    <col min="4" max="4" width="16.28515625" customWidth="1"/>
    <col min="5" max="5" width="17.28515625" customWidth="1"/>
    <col min="6" max="6" width="16" customWidth="1"/>
    <col min="7" max="7" width="14" customWidth="1"/>
    <col min="8" max="8" width="16.5703125" customWidth="1"/>
    <col min="9" max="9" width="16.140625" customWidth="1"/>
    <col min="10" max="10" width="12.85546875" bestFit="1" customWidth="1"/>
    <col min="11" max="11" width="13.85546875" bestFit="1" customWidth="1"/>
    <col min="12" max="12" width="13.42578125" bestFit="1" customWidth="1"/>
    <col min="14" max="14" width="16.28515625" customWidth="1"/>
    <col min="15" max="15" width="8.85546875" bestFit="1" customWidth="1"/>
    <col min="16" max="16" width="16.42578125" customWidth="1"/>
    <col min="18" max="18" width="52.7109375" bestFit="1" customWidth="1"/>
    <col min="19" max="19" width="1.5703125" customWidth="1"/>
    <col min="20" max="20" width="8.85546875" customWidth="1"/>
  </cols>
  <sheetData>
    <row r="3" spans="1:21" s="2" customFormat="1" x14ac:dyDescent="0.25">
      <c r="A3" s="2" t="s">
        <v>1029</v>
      </c>
      <c r="B3" s="2" t="s">
        <v>1030</v>
      </c>
      <c r="C3" s="2" t="s">
        <v>1031</v>
      </c>
      <c r="D3" s="2" t="s">
        <v>1032</v>
      </c>
      <c r="E3" s="2" t="s">
        <v>1033</v>
      </c>
      <c r="F3" s="2" t="s">
        <v>1034</v>
      </c>
      <c r="G3" s="2" t="s">
        <v>1035</v>
      </c>
      <c r="H3" s="2" t="s">
        <v>1036</v>
      </c>
      <c r="I3" s="2" t="s">
        <v>1037</v>
      </c>
      <c r="J3" s="2" t="s">
        <v>1038</v>
      </c>
      <c r="K3" s="2" t="s">
        <v>1039</v>
      </c>
      <c r="L3" s="2" t="s">
        <v>1040</v>
      </c>
      <c r="M3" s="2" t="s">
        <v>1468</v>
      </c>
      <c r="N3" s="2" t="s">
        <v>1041</v>
      </c>
      <c r="O3" s="2" t="s">
        <v>1042</v>
      </c>
      <c r="P3" s="2" t="s">
        <v>1043</v>
      </c>
      <c r="Q3" s="2" t="s">
        <v>1044</v>
      </c>
    </row>
    <row r="4" spans="1:21" x14ac:dyDescent="0.25">
      <c r="A4" t="s">
        <v>0</v>
      </c>
      <c r="B4" t="s">
        <v>1</v>
      </c>
      <c r="C4" s="3">
        <v>89153</v>
      </c>
      <c r="D4" s="3">
        <v>89153</v>
      </c>
      <c r="E4" s="3">
        <v>0</v>
      </c>
      <c r="F4" s="3">
        <v>0</v>
      </c>
      <c r="G4" s="3">
        <v>0</v>
      </c>
      <c r="H4" s="3">
        <v>62928.639999999999</v>
      </c>
      <c r="I4" s="3">
        <v>19243.939999999999</v>
      </c>
      <c r="J4" s="3">
        <v>772.8</v>
      </c>
      <c r="K4" s="3">
        <v>1185.0899999999999</v>
      </c>
      <c r="L4" s="3">
        <v>0</v>
      </c>
      <c r="M4" s="3"/>
      <c r="N4" s="3">
        <v>-7964.35</v>
      </c>
      <c r="O4" s="3">
        <v>0.88</v>
      </c>
      <c r="P4" s="3">
        <v>76167</v>
      </c>
      <c r="Q4" s="1">
        <v>45108</v>
      </c>
      <c r="R4" s="1" t="s">
        <v>2261</v>
      </c>
      <c r="S4" s="1"/>
      <c r="T4" t="s">
        <v>0</v>
      </c>
      <c r="U4" t="s">
        <v>1</v>
      </c>
    </row>
    <row r="5" spans="1:21" x14ac:dyDescent="0.25">
      <c r="A5" t="s">
        <v>2</v>
      </c>
      <c r="B5" t="s">
        <v>1</v>
      </c>
      <c r="C5" s="3">
        <v>89278</v>
      </c>
      <c r="D5" s="3">
        <v>89278</v>
      </c>
      <c r="E5" s="3">
        <v>0</v>
      </c>
      <c r="F5" s="3">
        <v>0</v>
      </c>
      <c r="G5" s="3">
        <v>0</v>
      </c>
      <c r="H5" s="3">
        <v>62928.639999999999</v>
      </c>
      <c r="I5" s="3">
        <v>19349.68</v>
      </c>
      <c r="J5" s="3">
        <v>778.8</v>
      </c>
      <c r="K5" s="3">
        <v>1191.99</v>
      </c>
      <c r="L5" s="3">
        <v>0</v>
      </c>
      <c r="M5" s="3"/>
      <c r="N5" s="3">
        <v>-7975.31</v>
      </c>
      <c r="O5" s="3">
        <v>0.2</v>
      </c>
      <c r="P5" s="3">
        <v>76274</v>
      </c>
      <c r="Q5" s="1">
        <v>45108</v>
      </c>
      <c r="R5" s="1" t="s">
        <v>2261</v>
      </c>
      <c r="S5" s="1"/>
      <c r="T5" t="s">
        <v>2</v>
      </c>
      <c r="U5" t="s">
        <v>1</v>
      </c>
    </row>
    <row r="6" spans="1:21" x14ac:dyDescent="0.25">
      <c r="A6" t="s">
        <v>3</v>
      </c>
      <c r="B6" t="s">
        <v>4</v>
      </c>
      <c r="C6" s="3">
        <v>89624</v>
      </c>
      <c r="D6" s="3">
        <v>89624</v>
      </c>
      <c r="E6" s="3">
        <v>0</v>
      </c>
      <c r="F6" s="3">
        <v>0</v>
      </c>
      <c r="G6" s="3">
        <v>0</v>
      </c>
      <c r="H6" s="3">
        <v>62928.639999999999</v>
      </c>
      <c r="I6" s="3">
        <v>19647.66</v>
      </c>
      <c r="J6" s="3">
        <v>790.8</v>
      </c>
      <c r="K6" s="3">
        <v>1209.92</v>
      </c>
      <c r="L6" s="3">
        <v>0</v>
      </c>
      <c r="M6" s="3"/>
      <c r="N6" s="3">
        <v>-8003.64</v>
      </c>
      <c r="O6" s="3">
        <v>0.62</v>
      </c>
      <c r="P6" s="3">
        <v>76574</v>
      </c>
      <c r="Q6" s="1">
        <v>45108</v>
      </c>
      <c r="R6" s="1" t="s">
        <v>2262</v>
      </c>
      <c r="S6" s="1"/>
      <c r="T6" t="s">
        <v>3</v>
      </c>
      <c r="U6" t="s">
        <v>4</v>
      </c>
    </row>
    <row r="7" spans="1:21" x14ac:dyDescent="0.25">
      <c r="A7" t="s">
        <v>5</v>
      </c>
      <c r="B7" t="s">
        <v>6</v>
      </c>
      <c r="C7" s="3">
        <v>83813</v>
      </c>
      <c r="D7" s="3">
        <v>83813</v>
      </c>
      <c r="E7" s="3">
        <v>0</v>
      </c>
      <c r="F7" s="3">
        <v>0</v>
      </c>
      <c r="G7" s="3">
        <v>0</v>
      </c>
      <c r="H7" s="3">
        <v>62928.639999999999</v>
      </c>
      <c r="I7" s="3">
        <v>14649.23</v>
      </c>
      <c r="J7" s="3">
        <v>589.20000000000005</v>
      </c>
      <c r="K7" s="3">
        <v>902.61</v>
      </c>
      <c r="L7" s="3">
        <v>0</v>
      </c>
      <c r="M7" s="3"/>
      <c r="N7" s="3">
        <v>-7517.61</v>
      </c>
      <c r="O7" s="3">
        <v>0.93</v>
      </c>
      <c r="P7" s="3">
        <v>71553</v>
      </c>
      <c r="Q7" s="1">
        <v>45108</v>
      </c>
      <c r="R7" s="1" t="s">
        <v>2263</v>
      </c>
      <c r="S7" s="1"/>
      <c r="T7" t="s">
        <v>5</v>
      </c>
      <c r="U7" t="s">
        <v>6</v>
      </c>
    </row>
    <row r="8" spans="1:21" x14ac:dyDescent="0.25">
      <c r="A8" t="s">
        <v>7</v>
      </c>
      <c r="B8" t="s">
        <v>6</v>
      </c>
      <c r="C8" s="3">
        <v>83891</v>
      </c>
      <c r="D8" s="3">
        <v>83891</v>
      </c>
      <c r="E8" s="3">
        <v>0</v>
      </c>
      <c r="F8" s="3">
        <v>0</v>
      </c>
      <c r="G8" s="3">
        <v>0</v>
      </c>
      <c r="H8" s="3">
        <v>62928.639999999999</v>
      </c>
      <c r="I8" s="3">
        <v>14716.52</v>
      </c>
      <c r="J8" s="3">
        <v>592.79999999999995</v>
      </c>
      <c r="K8" s="3">
        <v>906.41</v>
      </c>
      <c r="L8" s="3">
        <v>0</v>
      </c>
      <c r="M8" s="3"/>
      <c r="N8" s="3">
        <v>-7524</v>
      </c>
      <c r="O8" s="3">
        <v>0.63</v>
      </c>
      <c r="P8" s="3">
        <v>71621</v>
      </c>
      <c r="Q8" s="1">
        <v>45108</v>
      </c>
      <c r="R8" s="1" t="s">
        <v>2263</v>
      </c>
      <c r="S8" s="1"/>
      <c r="T8" t="s">
        <v>7</v>
      </c>
      <c r="U8" t="s">
        <v>6</v>
      </c>
    </row>
    <row r="9" spans="1:21" x14ac:dyDescent="0.25">
      <c r="A9" t="s">
        <v>8</v>
      </c>
      <c r="B9" t="s">
        <v>9</v>
      </c>
      <c r="C9" s="3">
        <v>83220</v>
      </c>
      <c r="D9" s="3">
        <v>84053</v>
      </c>
      <c r="E9" s="3">
        <v>0</v>
      </c>
      <c r="F9" s="3">
        <v>833</v>
      </c>
      <c r="G9" s="3">
        <v>833</v>
      </c>
      <c r="H9" s="3">
        <v>62928.639999999999</v>
      </c>
      <c r="I9" s="3">
        <v>14139.78</v>
      </c>
      <c r="J9" s="3">
        <v>568.79999999999995</v>
      </c>
      <c r="K9" s="3">
        <v>871.23</v>
      </c>
      <c r="L9" s="3">
        <v>0</v>
      </c>
      <c r="M9" s="3"/>
      <c r="N9" s="3">
        <v>-7468.27</v>
      </c>
      <c r="O9" s="3">
        <v>0.82</v>
      </c>
      <c r="P9" s="3">
        <v>71041</v>
      </c>
      <c r="Q9" s="1">
        <v>45108</v>
      </c>
      <c r="R9" s="1" t="s">
        <v>2264</v>
      </c>
      <c r="S9" s="1"/>
      <c r="T9" t="s">
        <v>8</v>
      </c>
      <c r="U9" t="s">
        <v>9</v>
      </c>
    </row>
    <row r="10" spans="1:21" x14ac:dyDescent="0.25">
      <c r="A10" t="s">
        <v>10</v>
      </c>
      <c r="B10" t="s">
        <v>1446</v>
      </c>
      <c r="C10" s="3">
        <v>87999</v>
      </c>
      <c r="D10" s="3">
        <v>87999</v>
      </c>
      <c r="E10" s="3">
        <v>0</v>
      </c>
      <c r="F10" s="3">
        <v>0</v>
      </c>
      <c r="G10" s="3">
        <v>0</v>
      </c>
      <c r="H10" s="3">
        <v>62928.639999999999</v>
      </c>
      <c r="I10" s="3">
        <v>14014.82</v>
      </c>
      <c r="J10" s="3">
        <v>565.20000000000005</v>
      </c>
      <c r="K10" s="3">
        <v>863.29</v>
      </c>
      <c r="L10" s="3">
        <v>0</v>
      </c>
      <c r="M10" s="3"/>
      <c r="N10" s="3">
        <v>-7455.48</v>
      </c>
      <c r="O10" s="3">
        <v>0.53</v>
      </c>
      <c r="P10" s="3">
        <v>70917</v>
      </c>
      <c r="Q10" s="1">
        <v>45108</v>
      </c>
      <c r="R10" s="1" t="s">
        <v>2265</v>
      </c>
      <c r="S10" s="1"/>
      <c r="T10" t="s">
        <v>10</v>
      </c>
      <c r="U10" t="s">
        <v>1446</v>
      </c>
    </row>
    <row r="11" spans="1:21" x14ac:dyDescent="0.25">
      <c r="A11" t="s">
        <v>12</v>
      </c>
      <c r="B11" t="s">
        <v>13</v>
      </c>
      <c r="C11" s="3">
        <v>108896</v>
      </c>
      <c r="D11" s="3">
        <v>108898</v>
      </c>
      <c r="E11" s="3">
        <v>0</v>
      </c>
      <c r="F11" s="3">
        <v>0</v>
      </c>
      <c r="G11" s="3">
        <v>2</v>
      </c>
      <c r="H11" s="3">
        <v>62928.639999999999</v>
      </c>
      <c r="I11" s="3">
        <v>20503.16</v>
      </c>
      <c r="J11" s="3">
        <v>0</v>
      </c>
      <c r="K11" s="3">
        <v>1262.69</v>
      </c>
      <c r="L11" s="3">
        <v>19100.5</v>
      </c>
      <c r="M11" s="3"/>
      <c r="N11" s="3">
        <v>-8087</v>
      </c>
      <c r="O11" s="3">
        <v>0.01</v>
      </c>
      <c r="P11" s="3">
        <v>95706</v>
      </c>
      <c r="Q11" s="1">
        <v>45108</v>
      </c>
      <c r="R11" s="1" t="s">
        <v>2266</v>
      </c>
      <c r="S11" s="1"/>
      <c r="T11" t="s">
        <v>12</v>
      </c>
      <c r="U11" t="s">
        <v>13</v>
      </c>
    </row>
    <row r="12" spans="1:21" x14ac:dyDescent="0.25">
      <c r="A12" t="s">
        <v>14</v>
      </c>
      <c r="B12" t="s">
        <v>1989</v>
      </c>
      <c r="C12" s="3">
        <v>89837</v>
      </c>
      <c r="D12" s="3">
        <v>89837</v>
      </c>
      <c r="E12" s="3">
        <v>0</v>
      </c>
      <c r="F12" s="3">
        <v>0</v>
      </c>
      <c r="G12" s="3">
        <v>0</v>
      </c>
      <c r="H12" s="3">
        <v>62928.639999999999</v>
      </c>
      <c r="I12" s="3">
        <v>20541.61</v>
      </c>
      <c r="J12" s="3">
        <v>0</v>
      </c>
      <c r="K12" s="3">
        <v>1265.1099999999999</v>
      </c>
      <c r="L12" s="3">
        <v>0</v>
      </c>
      <c r="M12" s="3"/>
      <c r="N12" s="3">
        <v>-8090.43</v>
      </c>
      <c r="O12" s="3">
        <v>7.0000000000000007E-2</v>
      </c>
      <c r="P12" s="3">
        <v>76645</v>
      </c>
      <c r="Q12" s="1">
        <v>45108</v>
      </c>
      <c r="R12" s="1" t="s">
        <v>2267</v>
      </c>
      <c r="S12" s="1"/>
      <c r="T12" t="s">
        <v>14</v>
      </c>
      <c r="U12" t="s">
        <v>1989</v>
      </c>
    </row>
    <row r="13" spans="1:21" x14ac:dyDescent="0.25">
      <c r="A13" t="s">
        <v>16</v>
      </c>
      <c r="B13" t="s">
        <v>17</v>
      </c>
      <c r="C13" s="3">
        <v>85254</v>
      </c>
      <c r="D13" s="3">
        <v>54206</v>
      </c>
      <c r="E13" s="3">
        <v>31048</v>
      </c>
      <c r="F13" s="3">
        <v>4733.83</v>
      </c>
      <c r="G13" s="3">
        <v>0</v>
      </c>
      <c r="H13" s="3">
        <v>62928.639999999999</v>
      </c>
      <c r="I13" s="3">
        <v>15889.23</v>
      </c>
      <c r="J13" s="3">
        <v>638.4</v>
      </c>
      <c r="K13" s="3">
        <v>978.49</v>
      </c>
      <c r="L13" s="3">
        <v>0</v>
      </c>
      <c r="M13" s="3"/>
      <c r="N13" s="3">
        <v>0</v>
      </c>
      <c r="O13" s="3">
        <v>0.41</v>
      </c>
      <c r="P13" s="3">
        <v>116217</v>
      </c>
      <c r="Q13" s="1">
        <v>45108</v>
      </c>
      <c r="R13" s="1" t="s">
        <v>2268</v>
      </c>
      <c r="S13" s="1"/>
      <c r="T13" t="s">
        <v>16</v>
      </c>
      <c r="U13" t="s">
        <v>17</v>
      </c>
    </row>
    <row r="14" spans="1:21" x14ac:dyDescent="0.25">
      <c r="A14" t="s">
        <v>18</v>
      </c>
      <c r="B14" t="s">
        <v>19</v>
      </c>
      <c r="C14" s="3">
        <v>85221</v>
      </c>
      <c r="D14" s="3">
        <v>85221</v>
      </c>
      <c r="E14" s="3">
        <v>0</v>
      </c>
      <c r="F14" s="3">
        <v>0</v>
      </c>
      <c r="G14" s="3">
        <v>0</v>
      </c>
      <c r="H14" s="3">
        <v>62928.639999999999</v>
      </c>
      <c r="I14" s="3">
        <v>15860.39</v>
      </c>
      <c r="J14" s="3">
        <v>638.4</v>
      </c>
      <c r="K14" s="3">
        <v>976.77</v>
      </c>
      <c r="L14" s="3">
        <v>0</v>
      </c>
      <c r="M14" s="3"/>
      <c r="N14" s="3">
        <v>-7634.55</v>
      </c>
      <c r="O14" s="3">
        <v>0.35</v>
      </c>
      <c r="P14" s="3">
        <v>72770</v>
      </c>
      <c r="Q14" s="1">
        <v>45108</v>
      </c>
      <c r="R14" s="1" t="s">
        <v>2269</v>
      </c>
      <c r="S14" s="1"/>
      <c r="T14" t="s">
        <v>18</v>
      </c>
      <c r="U14" t="s">
        <v>19</v>
      </c>
    </row>
    <row r="15" spans="1:21" x14ac:dyDescent="0.25">
      <c r="A15" t="s">
        <v>20</v>
      </c>
      <c r="B15" t="s">
        <v>1046</v>
      </c>
      <c r="C15" s="3">
        <v>84310</v>
      </c>
      <c r="D15" s="3">
        <v>85154</v>
      </c>
      <c r="E15" s="3">
        <v>0</v>
      </c>
      <c r="F15" s="3">
        <v>844</v>
      </c>
      <c r="G15" s="3">
        <v>844</v>
      </c>
      <c r="H15" s="3">
        <v>62928.639999999999</v>
      </c>
      <c r="I15" s="3">
        <v>14014.82</v>
      </c>
      <c r="J15" s="3">
        <v>162</v>
      </c>
      <c r="K15" s="3">
        <v>2498.14</v>
      </c>
      <c r="L15" s="3">
        <v>0</v>
      </c>
      <c r="M15" s="3"/>
      <c r="N15" s="3">
        <v>-7452.74</v>
      </c>
      <c r="O15" s="3">
        <v>0.14000000000000001</v>
      </c>
      <c r="P15" s="3">
        <v>72151</v>
      </c>
      <c r="Q15" s="1">
        <v>45108</v>
      </c>
      <c r="R15" s="1" t="s">
        <v>21</v>
      </c>
      <c r="S15" s="1"/>
      <c r="T15" t="s">
        <v>20</v>
      </c>
      <c r="U15" t="s">
        <v>1046</v>
      </c>
    </row>
    <row r="16" spans="1:21" x14ac:dyDescent="0.25">
      <c r="A16" t="s">
        <v>22</v>
      </c>
      <c r="B16" t="s">
        <v>1992</v>
      </c>
      <c r="C16" s="3">
        <v>100234</v>
      </c>
      <c r="D16" s="3">
        <v>100234</v>
      </c>
      <c r="E16" s="3">
        <v>0</v>
      </c>
      <c r="F16" s="3">
        <v>0</v>
      </c>
      <c r="G16" s="3">
        <v>0</v>
      </c>
      <c r="H16" s="3">
        <v>62928.639999999999</v>
      </c>
      <c r="I16" s="3">
        <v>30134.74</v>
      </c>
      <c r="J16" s="3">
        <v>0</v>
      </c>
      <c r="K16" s="3">
        <v>1856.27</v>
      </c>
      <c r="L16" s="3">
        <v>0</v>
      </c>
      <c r="M16" s="3"/>
      <c r="N16" s="3">
        <v>3472.5</v>
      </c>
      <c r="O16" s="3">
        <v>0.85</v>
      </c>
      <c r="P16" s="3">
        <v>98393</v>
      </c>
      <c r="Q16" s="1">
        <v>45108</v>
      </c>
      <c r="R16" s="1" t="s">
        <v>2270</v>
      </c>
      <c r="S16" s="1"/>
      <c r="T16" t="s">
        <v>22</v>
      </c>
      <c r="U16" t="s">
        <v>1992</v>
      </c>
    </row>
    <row r="17" spans="1:21" x14ac:dyDescent="0.25">
      <c r="A17" t="s">
        <v>24</v>
      </c>
      <c r="B17" t="s">
        <v>1048</v>
      </c>
      <c r="C17" s="3">
        <v>94637</v>
      </c>
      <c r="D17" s="3">
        <v>95574</v>
      </c>
      <c r="E17" s="3">
        <v>0</v>
      </c>
      <c r="F17" s="3">
        <v>3956.47</v>
      </c>
      <c r="G17" s="3">
        <v>937</v>
      </c>
      <c r="H17" s="3">
        <v>62928.639999999999</v>
      </c>
      <c r="I17" s="3">
        <v>19070.919999999998</v>
      </c>
      <c r="J17" s="3">
        <v>768</v>
      </c>
      <c r="K17" s="3">
        <v>1174.74</v>
      </c>
      <c r="L17" s="3">
        <v>0</v>
      </c>
      <c r="M17" s="3"/>
      <c r="N17" s="3">
        <v>-7948</v>
      </c>
      <c r="O17" s="3">
        <v>0.23</v>
      </c>
      <c r="P17" s="3">
        <v>79014</v>
      </c>
      <c r="Q17" s="1">
        <v>45108</v>
      </c>
      <c r="R17" s="1" t="s">
        <v>2271</v>
      </c>
      <c r="S17" s="1"/>
      <c r="T17" t="s">
        <v>24</v>
      </c>
      <c r="U17" t="s">
        <v>1048</v>
      </c>
    </row>
    <row r="18" spans="1:21" x14ac:dyDescent="0.25">
      <c r="A18" t="s">
        <v>26</v>
      </c>
      <c r="B18" t="s">
        <v>27</v>
      </c>
      <c r="C18" s="3">
        <v>88966</v>
      </c>
      <c r="D18" s="3">
        <v>88966</v>
      </c>
      <c r="E18" s="3">
        <v>0</v>
      </c>
      <c r="F18" s="3">
        <v>0</v>
      </c>
      <c r="G18" s="3">
        <v>0</v>
      </c>
      <c r="H18" s="3">
        <v>62928.639999999999</v>
      </c>
      <c r="I18" s="3">
        <v>19070.919999999998</v>
      </c>
      <c r="J18" s="3">
        <v>780</v>
      </c>
      <c r="K18" s="3">
        <v>1174.74</v>
      </c>
      <c r="L18" s="3">
        <v>0</v>
      </c>
      <c r="M18" s="3"/>
      <c r="N18" s="3">
        <v>-7947.91</v>
      </c>
      <c r="O18" s="3">
        <v>0.61</v>
      </c>
      <c r="P18" s="3">
        <v>76007</v>
      </c>
      <c r="Q18" s="1">
        <v>45108</v>
      </c>
      <c r="R18" s="1" t="s">
        <v>2272</v>
      </c>
      <c r="S18" s="1"/>
      <c r="T18" t="s">
        <v>26</v>
      </c>
      <c r="U18" t="s">
        <v>27</v>
      </c>
    </row>
    <row r="19" spans="1:21" x14ac:dyDescent="0.25">
      <c r="A19" t="s">
        <v>28</v>
      </c>
      <c r="B19" t="s">
        <v>1993</v>
      </c>
      <c r="C19" s="3">
        <v>88888</v>
      </c>
      <c r="D19" s="3">
        <v>88888</v>
      </c>
      <c r="E19" s="3">
        <v>0</v>
      </c>
      <c r="F19" s="3">
        <v>0</v>
      </c>
      <c r="G19" s="3">
        <v>0</v>
      </c>
      <c r="H19" s="3">
        <v>62928.639999999999</v>
      </c>
      <c r="I19" s="3">
        <v>19013.240000000002</v>
      </c>
      <c r="J19" s="3">
        <v>766.8</v>
      </c>
      <c r="K19" s="3">
        <v>1171.29</v>
      </c>
      <c r="L19" s="3">
        <v>0</v>
      </c>
      <c r="M19" s="3"/>
      <c r="N19" s="3">
        <v>-7942.43</v>
      </c>
      <c r="O19" s="3">
        <v>0.46</v>
      </c>
      <c r="P19" s="3">
        <v>75938</v>
      </c>
      <c r="Q19" s="1">
        <v>45108</v>
      </c>
      <c r="R19" s="1" t="s">
        <v>29</v>
      </c>
      <c r="S19" s="1"/>
      <c r="T19" t="s">
        <v>28</v>
      </c>
      <c r="U19" t="s">
        <v>1993</v>
      </c>
    </row>
    <row r="20" spans="1:21" x14ac:dyDescent="0.25">
      <c r="A20" t="s">
        <v>30</v>
      </c>
      <c r="B20" t="s">
        <v>1994</v>
      </c>
      <c r="C20" s="3">
        <v>168334</v>
      </c>
      <c r="D20" s="3">
        <v>169906</v>
      </c>
      <c r="E20" s="3">
        <v>0</v>
      </c>
      <c r="F20" s="3">
        <v>21216.9</v>
      </c>
      <c r="G20" s="3">
        <v>1572</v>
      </c>
      <c r="H20" s="3">
        <v>62928.639999999999</v>
      </c>
      <c r="I20" s="3">
        <v>19128.59</v>
      </c>
      <c r="J20" s="3">
        <v>770.4</v>
      </c>
      <c r="K20" s="3">
        <v>1178.19</v>
      </c>
      <c r="L20" s="3">
        <v>0</v>
      </c>
      <c r="M20" s="3"/>
      <c r="N20" s="3">
        <v>0</v>
      </c>
      <c r="O20" s="3">
        <v>0.28000000000000003</v>
      </c>
      <c r="P20" s="3">
        <v>103651</v>
      </c>
      <c r="Q20" s="1">
        <v>45108</v>
      </c>
      <c r="R20" s="1" t="s">
        <v>31</v>
      </c>
      <c r="S20" s="1"/>
      <c r="T20" t="s">
        <v>30</v>
      </c>
      <c r="U20" t="s">
        <v>1994</v>
      </c>
    </row>
    <row r="21" spans="1:21" x14ac:dyDescent="0.25">
      <c r="A21" t="s">
        <v>32</v>
      </c>
      <c r="B21" t="s">
        <v>33</v>
      </c>
      <c r="C21" s="3">
        <v>243423</v>
      </c>
      <c r="D21" s="3">
        <v>0</v>
      </c>
      <c r="E21" s="3">
        <v>222841.16</v>
      </c>
      <c r="F21" s="3">
        <v>50665.4</v>
      </c>
      <c r="G21" s="3">
        <v>0</v>
      </c>
      <c r="H21" s="3">
        <v>62928.639999999999</v>
      </c>
      <c r="I21" s="3">
        <v>22502.53</v>
      </c>
      <c r="J21" s="3">
        <v>904.8</v>
      </c>
      <c r="K21" s="3">
        <v>1385.82</v>
      </c>
      <c r="L21" s="3">
        <v>0</v>
      </c>
      <c r="M21" s="3"/>
      <c r="N21" s="3">
        <v>0</v>
      </c>
      <c r="O21" s="3">
        <v>0.65</v>
      </c>
      <c r="P21" s="3">
        <v>361229</v>
      </c>
      <c r="Q21" s="1">
        <v>45108</v>
      </c>
      <c r="R21" s="1" t="s">
        <v>33</v>
      </c>
      <c r="S21" s="1"/>
      <c r="T21" t="s">
        <v>32</v>
      </c>
      <c r="U21" t="s">
        <v>33</v>
      </c>
    </row>
    <row r="22" spans="1:21" x14ac:dyDescent="0.25">
      <c r="A22" t="s">
        <v>34</v>
      </c>
      <c r="B22" t="s">
        <v>35</v>
      </c>
      <c r="C22" s="3">
        <v>92954</v>
      </c>
      <c r="D22" s="3">
        <v>92954</v>
      </c>
      <c r="E22" s="3">
        <v>0</v>
      </c>
      <c r="F22" s="3">
        <v>0</v>
      </c>
      <c r="G22" s="3">
        <v>0</v>
      </c>
      <c r="H22" s="3">
        <v>62928.639999999999</v>
      </c>
      <c r="I22" s="3">
        <v>22512.14</v>
      </c>
      <c r="J22" s="3">
        <v>904.8</v>
      </c>
      <c r="K22" s="3">
        <v>1386.51</v>
      </c>
      <c r="L22" s="3">
        <v>0</v>
      </c>
      <c r="M22" s="3"/>
      <c r="N22" s="3">
        <v>-8282.2800000000007</v>
      </c>
      <c r="O22" s="3">
        <v>0.19</v>
      </c>
      <c r="P22" s="3">
        <v>79450</v>
      </c>
      <c r="Q22" s="1">
        <v>45108</v>
      </c>
      <c r="R22" s="1" t="s">
        <v>2273</v>
      </c>
      <c r="S22" s="1"/>
      <c r="T22" t="s">
        <v>34</v>
      </c>
      <c r="U22" t="s">
        <v>35</v>
      </c>
    </row>
    <row r="23" spans="1:21" x14ac:dyDescent="0.25">
      <c r="A23" t="s">
        <v>36</v>
      </c>
      <c r="B23" t="s">
        <v>37</v>
      </c>
      <c r="C23" s="3">
        <v>90507</v>
      </c>
      <c r="D23" s="3">
        <v>90507</v>
      </c>
      <c r="E23" s="3">
        <v>0</v>
      </c>
      <c r="F23" s="3">
        <v>0</v>
      </c>
      <c r="G23" s="3">
        <v>0</v>
      </c>
      <c r="H23" s="3">
        <v>62928.639999999999</v>
      </c>
      <c r="I23" s="3">
        <v>20407.03</v>
      </c>
      <c r="J23" s="3">
        <v>820.8</v>
      </c>
      <c r="K23" s="3">
        <v>1256.83</v>
      </c>
      <c r="L23" s="3">
        <v>0</v>
      </c>
      <c r="M23" s="3"/>
      <c r="N23" s="3">
        <v>-8077.64</v>
      </c>
      <c r="O23" s="3">
        <v>0.34</v>
      </c>
      <c r="P23" s="3">
        <v>77336</v>
      </c>
      <c r="Q23" s="1">
        <v>45108</v>
      </c>
      <c r="R23" s="1" t="s">
        <v>2274</v>
      </c>
      <c r="S23" s="1"/>
      <c r="T23" t="s">
        <v>36</v>
      </c>
      <c r="U23" t="s">
        <v>37</v>
      </c>
    </row>
    <row r="24" spans="1:21" x14ac:dyDescent="0.25">
      <c r="A24" t="s">
        <v>38</v>
      </c>
      <c r="B24" t="s">
        <v>1996</v>
      </c>
      <c r="C24" s="3">
        <v>87267</v>
      </c>
      <c r="D24" s="3">
        <v>87267</v>
      </c>
      <c r="E24" s="3">
        <v>0</v>
      </c>
      <c r="F24" s="3">
        <v>0</v>
      </c>
      <c r="G24" s="3">
        <v>0</v>
      </c>
      <c r="H24" s="3">
        <v>62928.639999999999</v>
      </c>
      <c r="I24" s="3">
        <v>17619.45</v>
      </c>
      <c r="J24" s="3">
        <v>709.2</v>
      </c>
      <c r="K24" s="3">
        <v>1085.4100000000001</v>
      </c>
      <c r="L24" s="3">
        <v>0</v>
      </c>
      <c r="M24" s="3"/>
      <c r="N24" s="3">
        <v>-7806.3</v>
      </c>
      <c r="O24" s="3">
        <v>0.6</v>
      </c>
      <c r="P24" s="3">
        <v>74537</v>
      </c>
      <c r="Q24" s="1">
        <v>45108</v>
      </c>
      <c r="R24" s="1" t="s">
        <v>2275</v>
      </c>
      <c r="S24" s="1"/>
      <c r="T24" t="s">
        <v>38</v>
      </c>
      <c r="U24" t="s">
        <v>1996</v>
      </c>
    </row>
    <row r="25" spans="1:21" x14ac:dyDescent="0.25">
      <c r="A25" t="s">
        <v>40</v>
      </c>
      <c r="B25" t="s">
        <v>1997</v>
      </c>
      <c r="C25" s="3">
        <v>81260</v>
      </c>
      <c r="D25" s="3">
        <v>81260</v>
      </c>
      <c r="E25" s="3">
        <v>0</v>
      </c>
      <c r="F25" s="3">
        <v>0</v>
      </c>
      <c r="G25" s="3">
        <v>0</v>
      </c>
      <c r="H25" s="3">
        <v>62928.639999999999</v>
      </c>
      <c r="I25" s="3">
        <v>12899.78</v>
      </c>
      <c r="J25" s="3">
        <v>0</v>
      </c>
      <c r="K25" s="3">
        <v>794.31</v>
      </c>
      <c r="L25" s="3">
        <v>0</v>
      </c>
      <c r="M25" s="3"/>
      <c r="N25" s="3">
        <v>4076.35</v>
      </c>
      <c r="O25" s="3">
        <v>0.92</v>
      </c>
      <c r="P25" s="3">
        <v>80700</v>
      </c>
      <c r="Q25" s="1">
        <v>45108</v>
      </c>
      <c r="R25" s="1" t="s">
        <v>2276</v>
      </c>
      <c r="S25" s="1"/>
      <c r="T25" t="s">
        <v>40</v>
      </c>
      <c r="U25" t="s">
        <v>1997</v>
      </c>
    </row>
    <row r="26" spans="1:21" x14ac:dyDescent="0.25">
      <c r="A26" t="s">
        <v>1051</v>
      </c>
      <c r="B26" t="s">
        <v>1999</v>
      </c>
      <c r="C26" s="3">
        <v>96929</v>
      </c>
      <c r="D26" s="3">
        <v>96929</v>
      </c>
      <c r="E26" s="3">
        <v>0</v>
      </c>
      <c r="F26" s="3">
        <v>0</v>
      </c>
      <c r="G26" s="3">
        <v>0</v>
      </c>
      <c r="H26" s="3">
        <v>62928.639999999999</v>
      </c>
      <c r="I26" s="3">
        <v>14408.92</v>
      </c>
      <c r="J26" s="3">
        <v>580.79999999999995</v>
      </c>
      <c r="K26" s="3">
        <v>887.44</v>
      </c>
      <c r="L26" s="3">
        <v>0</v>
      </c>
      <c r="M26" s="3"/>
      <c r="N26" s="3">
        <v>-7493.85</v>
      </c>
      <c r="O26" s="3">
        <v>0.05</v>
      </c>
      <c r="P26" s="3">
        <v>71312</v>
      </c>
      <c r="Q26" s="1">
        <v>45108</v>
      </c>
      <c r="R26" s="1" t="s">
        <v>2277</v>
      </c>
      <c r="S26" s="1"/>
      <c r="T26" t="s">
        <v>1051</v>
      </c>
      <c r="U26" t="s">
        <v>1999</v>
      </c>
    </row>
    <row r="27" spans="1:21" x14ac:dyDescent="0.25">
      <c r="A27" t="s">
        <v>1052</v>
      </c>
      <c r="B27" t="s">
        <v>1239</v>
      </c>
      <c r="C27" s="3">
        <v>1269540</v>
      </c>
      <c r="D27" s="3">
        <v>0</v>
      </c>
      <c r="E27" s="3">
        <v>853717.05</v>
      </c>
      <c r="F27" s="3">
        <v>531074.75</v>
      </c>
      <c r="G27" s="3">
        <v>0</v>
      </c>
      <c r="H27" s="3">
        <v>62928.639999999999</v>
      </c>
      <c r="I27" s="3">
        <v>17696.349999999999</v>
      </c>
      <c r="J27" s="3">
        <v>0</v>
      </c>
      <c r="K27" s="3">
        <v>1089.9000000000001</v>
      </c>
      <c r="L27" s="3">
        <v>0</v>
      </c>
      <c r="M27" s="3"/>
      <c r="N27" s="3">
        <v>0</v>
      </c>
      <c r="O27" s="3">
        <v>0.31</v>
      </c>
      <c r="P27" s="3">
        <v>1466507</v>
      </c>
      <c r="Q27" s="1">
        <v>45108</v>
      </c>
      <c r="R27" s="1" t="s">
        <v>2278</v>
      </c>
      <c r="S27" s="1"/>
      <c r="T27" t="s">
        <v>1052</v>
      </c>
      <c r="U27" t="s">
        <v>1239</v>
      </c>
    </row>
    <row r="28" spans="1:21" x14ac:dyDescent="0.25">
      <c r="A28" t="s">
        <v>46</v>
      </c>
      <c r="B28" t="s">
        <v>1053</v>
      </c>
      <c r="C28" s="3">
        <v>90106</v>
      </c>
      <c r="D28" s="3">
        <v>90106</v>
      </c>
      <c r="E28" s="3">
        <v>0</v>
      </c>
      <c r="F28" s="3">
        <v>0</v>
      </c>
      <c r="G28" s="3">
        <v>0</v>
      </c>
      <c r="H28" s="3">
        <v>62928.639999999999</v>
      </c>
      <c r="I28" s="3">
        <v>20781.919999999998</v>
      </c>
      <c r="J28" s="3">
        <v>0</v>
      </c>
      <c r="K28" s="3">
        <v>1280.28</v>
      </c>
      <c r="L28" s="3">
        <v>0</v>
      </c>
      <c r="M28" s="3"/>
      <c r="N28" s="3">
        <v>-8115.09</v>
      </c>
      <c r="O28" s="3">
        <v>0.25</v>
      </c>
      <c r="P28" s="3">
        <v>76876</v>
      </c>
      <c r="Q28" s="1">
        <v>45108</v>
      </c>
      <c r="R28" s="1" t="s">
        <v>47</v>
      </c>
      <c r="S28" s="1"/>
      <c r="T28" t="s">
        <v>46</v>
      </c>
      <c r="U28" t="s">
        <v>1053</v>
      </c>
    </row>
    <row r="29" spans="1:21" x14ac:dyDescent="0.25">
      <c r="A29" t="s">
        <v>48</v>
      </c>
      <c r="B29" t="s">
        <v>49</v>
      </c>
      <c r="C29" s="3">
        <v>104744</v>
      </c>
      <c r="D29" s="3">
        <v>104744</v>
      </c>
      <c r="E29" s="3">
        <v>0</v>
      </c>
      <c r="F29" s="3">
        <v>0</v>
      </c>
      <c r="G29" s="3">
        <v>0</v>
      </c>
      <c r="H29" s="3">
        <v>62928.639999999999</v>
      </c>
      <c r="I29" s="3">
        <v>27664.36</v>
      </c>
      <c r="J29" s="3">
        <v>1112.4000000000001</v>
      </c>
      <c r="K29" s="3">
        <v>1703.83</v>
      </c>
      <c r="L29" s="3">
        <v>0</v>
      </c>
      <c r="M29" s="3"/>
      <c r="N29" s="3">
        <v>0</v>
      </c>
      <c r="O29" s="3">
        <v>0.77</v>
      </c>
      <c r="P29" s="3">
        <v>93410</v>
      </c>
      <c r="Q29" s="1">
        <v>45108</v>
      </c>
      <c r="R29" s="1" t="s">
        <v>49</v>
      </c>
      <c r="S29" s="1"/>
      <c r="T29" t="s">
        <v>48</v>
      </c>
      <c r="U29" t="s">
        <v>49</v>
      </c>
    </row>
    <row r="30" spans="1:21" x14ac:dyDescent="0.25">
      <c r="A30" t="s">
        <v>50</v>
      </c>
      <c r="B30" t="s">
        <v>51</v>
      </c>
      <c r="C30" s="3">
        <v>110976</v>
      </c>
      <c r="D30" s="3">
        <v>110976</v>
      </c>
      <c r="E30" s="3">
        <v>0</v>
      </c>
      <c r="F30" s="3">
        <v>0</v>
      </c>
      <c r="G30" s="3">
        <v>0</v>
      </c>
      <c r="H30" s="3">
        <v>62928.639999999999</v>
      </c>
      <c r="I30" s="3">
        <v>33739.370000000003</v>
      </c>
      <c r="J30" s="3">
        <v>134.4</v>
      </c>
      <c r="K30" s="3">
        <v>2078.39</v>
      </c>
      <c r="L30" s="3">
        <v>0</v>
      </c>
      <c r="M30" s="3"/>
      <c r="N30" s="3">
        <v>0</v>
      </c>
      <c r="O30" s="3">
        <v>0.2</v>
      </c>
      <c r="P30" s="3">
        <v>98881</v>
      </c>
      <c r="Q30" s="1">
        <v>45108</v>
      </c>
      <c r="R30" s="1" t="s">
        <v>51</v>
      </c>
      <c r="S30" s="1"/>
      <c r="T30" t="s">
        <v>50</v>
      </c>
      <c r="U30" t="s">
        <v>51</v>
      </c>
    </row>
    <row r="31" spans="1:21" x14ac:dyDescent="0.25">
      <c r="A31" t="s">
        <v>52</v>
      </c>
      <c r="B31" t="s">
        <v>53</v>
      </c>
      <c r="C31" s="3">
        <v>92185</v>
      </c>
      <c r="D31" s="3">
        <v>92185</v>
      </c>
      <c r="E31" s="3">
        <v>0</v>
      </c>
      <c r="F31" s="3">
        <v>0</v>
      </c>
      <c r="G31" s="3">
        <v>0</v>
      </c>
      <c r="H31" s="3">
        <v>62928.639999999999</v>
      </c>
      <c r="I31" s="3">
        <v>19839.91</v>
      </c>
      <c r="J31" s="3">
        <v>0</v>
      </c>
      <c r="K31" s="3">
        <v>1222.3399999999999</v>
      </c>
      <c r="L31" s="3">
        <v>3135.24</v>
      </c>
      <c r="M31" s="3"/>
      <c r="N31" s="3">
        <v>-8022.82</v>
      </c>
      <c r="O31" s="3">
        <v>0.69</v>
      </c>
      <c r="P31" s="3">
        <v>79104</v>
      </c>
      <c r="Q31" s="1">
        <v>45108</v>
      </c>
      <c r="R31" s="1" t="s">
        <v>2279</v>
      </c>
      <c r="S31" s="1"/>
      <c r="T31" t="s">
        <v>52</v>
      </c>
      <c r="U31" t="s">
        <v>53</v>
      </c>
    </row>
    <row r="32" spans="1:21" x14ac:dyDescent="0.25">
      <c r="A32" t="s">
        <v>54</v>
      </c>
      <c r="B32" t="s">
        <v>35</v>
      </c>
      <c r="C32" s="3">
        <v>93688</v>
      </c>
      <c r="D32" s="3">
        <v>93688</v>
      </c>
      <c r="E32" s="3">
        <v>0</v>
      </c>
      <c r="F32" s="3">
        <v>0</v>
      </c>
      <c r="G32" s="3">
        <v>0</v>
      </c>
      <c r="H32" s="3">
        <v>62928.639999999999</v>
      </c>
      <c r="I32" s="3">
        <v>23146.560000000001</v>
      </c>
      <c r="J32" s="3">
        <v>927.6</v>
      </c>
      <c r="K32" s="3">
        <v>1422.38</v>
      </c>
      <c r="L32" s="3">
        <v>0</v>
      </c>
      <c r="M32" s="3"/>
      <c r="N32" s="3">
        <v>-8339.84</v>
      </c>
      <c r="O32" s="3">
        <v>0.66</v>
      </c>
      <c r="P32" s="3">
        <v>80086</v>
      </c>
      <c r="Q32" s="1">
        <v>45108</v>
      </c>
      <c r="R32" s="1" t="s">
        <v>2273</v>
      </c>
      <c r="S32" s="1"/>
      <c r="T32" t="s">
        <v>54</v>
      </c>
      <c r="U32" t="s">
        <v>35</v>
      </c>
    </row>
    <row r="33" spans="1:21" x14ac:dyDescent="0.25">
      <c r="A33" t="s">
        <v>55</v>
      </c>
      <c r="B33" t="s">
        <v>33</v>
      </c>
      <c r="C33" s="3">
        <v>271683</v>
      </c>
      <c r="D33" s="3">
        <v>0</v>
      </c>
      <c r="E33" s="3">
        <v>248589.23</v>
      </c>
      <c r="F33" s="3">
        <v>56653.32</v>
      </c>
      <c r="G33" s="3">
        <v>0</v>
      </c>
      <c r="H33" s="3">
        <v>62928.639999999999</v>
      </c>
      <c r="I33" s="3">
        <v>30807.599999999999</v>
      </c>
      <c r="J33" s="3">
        <v>1238.4000000000001</v>
      </c>
      <c r="K33" s="3">
        <v>1897.66</v>
      </c>
      <c r="L33" s="3">
        <v>0</v>
      </c>
      <c r="M33" s="3"/>
      <c r="N33" s="3">
        <v>0</v>
      </c>
      <c r="O33" s="3">
        <v>0.15</v>
      </c>
      <c r="P33" s="3">
        <v>402115</v>
      </c>
      <c r="Q33" s="1">
        <v>45108</v>
      </c>
      <c r="R33" s="1" t="s">
        <v>33</v>
      </c>
      <c r="S33" s="1"/>
      <c r="T33" t="s">
        <v>55</v>
      </c>
      <c r="U33" t="s">
        <v>33</v>
      </c>
    </row>
    <row r="34" spans="1:21" x14ac:dyDescent="0.25">
      <c r="A34" t="s">
        <v>56</v>
      </c>
      <c r="B34" t="s">
        <v>51</v>
      </c>
      <c r="C34" s="3">
        <v>103047</v>
      </c>
      <c r="D34" s="3">
        <v>103047</v>
      </c>
      <c r="E34" s="3">
        <v>0</v>
      </c>
      <c r="F34" s="3">
        <v>0</v>
      </c>
      <c r="G34" s="3">
        <v>0</v>
      </c>
      <c r="H34" s="3">
        <v>62928.639999999999</v>
      </c>
      <c r="I34" s="3">
        <v>26280.18</v>
      </c>
      <c r="J34" s="3">
        <v>1057.2</v>
      </c>
      <c r="K34" s="3">
        <v>1618.63</v>
      </c>
      <c r="L34" s="3">
        <v>0</v>
      </c>
      <c r="M34" s="3"/>
      <c r="N34" s="3">
        <v>0</v>
      </c>
      <c r="O34" s="3">
        <v>0.35</v>
      </c>
      <c r="P34" s="3">
        <v>91885</v>
      </c>
      <c r="Q34" s="1">
        <v>45108</v>
      </c>
      <c r="R34" s="1" t="s">
        <v>51</v>
      </c>
      <c r="S34" s="1"/>
      <c r="T34" t="s">
        <v>56</v>
      </c>
      <c r="U34" t="s">
        <v>51</v>
      </c>
    </row>
    <row r="35" spans="1:21" x14ac:dyDescent="0.25">
      <c r="A35" t="s">
        <v>57</v>
      </c>
      <c r="B35" t="s">
        <v>58</v>
      </c>
      <c r="C35" s="3">
        <v>136236</v>
      </c>
      <c r="D35" s="3">
        <v>136236</v>
      </c>
      <c r="E35" s="3" t="s">
        <v>59</v>
      </c>
      <c r="F35" s="3" t="s">
        <v>59</v>
      </c>
      <c r="G35" s="3">
        <v>0</v>
      </c>
      <c r="H35" s="3">
        <v>62928.639999999999</v>
      </c>
      <c r="I35" s="3">
        <v>25741.89</v>
      </c>
      <c r="J35" s="3">
        <v>1034.4000000000001</v>
      </c>
      <c r="K35" s="3">
        <v>1585.52</v>
      </c>
      <c r="L35" s="3">
        <v>0</v>
      </c>
      <c r="M35" s="3"/>
      <c r="N35" s="3">
        <v>33851.03</v>
      </c>
      <c r="O35" s="3">
        <v>0.52</v>
      </c>
      <c r="P35" s="3">
        <v>125142</v>
      </c>
      <c r="Q35" s="1">
        <v>45108</v>
      </c>
      <c r="R35" s="1" t="s">
        <v>2280</v>
      </c>
      <c r="S35" s="1"/>
      <c r="T35" t="s">
        <v>57</v>
      </c>
      <c r="U35" t="s">
        <v>58</v>
      </c>
    </row>
    <row r="36" spans="1:21" x14ac:dyDescent="0.25">
      <c r="A36" t="s">
        <v>60</v>
      </c>
      <c r="B36" t="s">
        <v>1240</v>
      </c>
      <c r="C36" s="3">
        <v>103381</v>
      </c>
      <c r="D36" s="3">
        <v>104500</v>
      </c>
      <c r="E36" s="3">
        <v>0</v>
      </c>
      <c r="F36" s="3">
        <v>1034</v>
      </c>
      <c r="G36" s="3">
        <v>1119</v>
      </c>
      <c r="H36" s="3">
        <v>62928.639999999999</v>
      </c>
      <c r="I36" s="3">
        <v>31480.47</v>
      </c>
      <c r="J36" s="3">
        <v>1266</v>
      </c>
      <c r="K36" s="3">
        <v>1939.05</v>
      </c>
      <c r="L36" s="3">
        <v>0</v>
      </c>
      <c r="M36" s="3"/>
      <c r="N36" s="3">
        <v>-9156.58</v>
      </c>
      <c r="O36" s="3">
        <v>0.42</v>
      </c>
      <c r="P36" s="3">
        <v>88373</v>
      </c>
      <c r="Q36" s="1">
        <v>45108</v>
      </c>
      <c r="R36" s="1" t="s">
        <v>2733</v>
      </c>
      <c r="S36" s="1"/>
      <c r="T36" t="s">
        <v>60</v>
      </c>
      <c r="U36" t="s">
        <v>1240</v>
      </c>
    </row>
    <row r="37" spans="1:21" x14ac:dyDescent="0.25">
      <c r="A37" t="s">
        <v>62</v>
      </c>
      <c r="B37" t="s">
        <v>63</v>
      </c>
      <c r="C37" s="3">
        <v>94542</v>
      </c>
      <c r="D37" s="3">
        <v>94542</v>
      </c>
      <c r="E37" s="3">
        <v>0</v>
      </c>
      <c r="F37" s="3">
        <v>0</v>
      </c>
      <c r="G37" s="3">
        <v>0</v>
      </c>
      <c r="H37" s="3">
        <v>62928.639999999999</v>
      </c>
      <c r="I37" s="3">
        <v>23877.1</v>
      </c>
      <c r="J37" s="3">
        <v>961.2</v>
      </c>
      <c r="K37" s="3">
        <v>1470.67</v>
      </c>
      <c r="L37" s="3">
        <v>0</v>
      </c>
      <c r="M37" s="3"/>
      <c r="N37" s="3">
        <v>-8415.66</v>
      </c>
      <c r="O37" s="3">
        <v>0.05</v>
      </c>
      <c r="P37" s="3">
        <v>80822</v>
      </c>
      <c r="Q37" s="1">
        <v>45108</v>
      </c>
      <c r="R37" s="1" t="s">
        <v>2282</v>
      </c>
      <c r="S37" s="1"/>
      <c r="T37" t="s">
        <v>62</v>
      </c>
      <c r="U37" t="s">
        <v>63</v>
      </c>
    </row>
    <row r="38" spans="1:21" x14ac:dyDescent="0.25">
      <c r="A38" t="s">
        <v>64</v>
      </c>
      <c r="B38" t="s">
        <v>65</v>
      </c>
      <c r="C38" s="3">
        <v>90708</v>
      </c>
      <c r="D38" s="3">
        <v>0</v>
      </c>
      <c r="E38" s="3">
        <v>90708</v>
      </c>
      <c r="F38" s="3">
        <v>12245.58</v>
      </c>
      <c r="G38" s="3">
        <v>0</v>
      </c>
      <c r="H38" s="3">
        <v>62928.639999999999</v>
      </c>
      <c r="I38" s="3">
        <v>20580.060000000001</v>
      </c>
      <c r="J38" s="3">
        <v>828</v>
      </c>
      <c r="K38" s="3">
        <v>1267.52</v>
      </c>
      <c r="L38" s="3">
        <v>0</v>
      </c>
      <c r="M38" s="3"/>
      <c r="N38" s="3">
        <v>0</v>
      </c>
      <c r="O38" s="3">
        <v>0.2</v>
      </c>
      <c r="P38" s="3">
        <v>188558</v>
      </c>
      <c r="Q38" s="1">
        <v>45108</v>
      </c>
      <c r="R38" s="1" t="s">
        <v>2283</v>
      </c>
      <c r="S38" s="1"/>
      <c r="T38" t="s">
        <v>64</v>
      </c>
      <c r="U38" t="s">
        <v>65</v>
      </c>
    </row>
    <row r="39" spans="1:21" x14ac:dyDescent="0.25">
      <c r="A39" t="s">
        <v>66</v>
      </c>
      <c r="B39" t="s">
        <v>33</v>
      </c>
      <c r="C39" s="3">
        <v>290212</v>
      </c>
      <c r="D39" s="3">
        <v>0</v>
      </c>
      <c r="E39" s="3">
        <v>265528.28999999998</v>
      </c>
      <c r="F39" s="3">
        <v>60530.03</v>
      </c>
      <c r="G39" s="3">
        <v>0</v>
      </c>
      <c r="H39" s="3">
        <v>62928.639999999999</v>
      </c>
      <c r="I39" s="3">
        <v>37593.93</v>
      </c>
      <c r="J39" s="3">
        <v>150</v>
      </c>
      <c r="K39" s="3">
        <v>2315.69</v>
      </c>
      <c r="L39" s="3">
        <v>0</v>
      </c>
      <c r="M39" s="3"/>
      <c r="N39" s="3">
        <v>0</v>
      </c>
      <c r="O39" s="3">
        <v>0.42</v>
      </c>
      <c r="P39" s="3">
        <v>429047</v>
      </c>
      <c r="Q39" s="1">
        <v>45108</v>
      </c>
      <c r="R39" s="1" t="s">
        <v>33</v>
      </c>
      <c r="S39" s="1"/>
      <c r="T39" t="s">
        <v>66</v>
      </c>
      <c r="U39" t="s">
        <v>33</v>
      </c>
    </row>
    <row r="40" spans="1:21" x14ac:dyDescent="0.25">
      <c r="A40" t="s">
        <v>67</v>
      </c>
      <c r="B40" t="s">
        <v>33</v>
      </c>
      <c r="C40" s="3">
        <v>274628</v>
      </c>
      <c r="D40" s="3">
        <v>0</v>
      </c>
      <c r="E40" s="3">
        <v>251272.41</v>
      </c>
      <c r="F40" s="3">
        <v>57277.37</v>
      </c>
      <c r="G40" s="3">
        <v>0</v>
      </c>
      <c r="H40" s="3">
        <v>62928.639999999999</v>
      </c>
      <c r="I40" s="3">
        <v>31672.720000000001</v>
      </c>
      <c r="J40" s="3">
        <v>1274.4000000000001</v>
      </c>
      <c r="K40" s="3">
        <v>1950.78</v>
      </c>
      <c r="L40" s="3">
        <v>0</v>
      </c>
      <c r="M40" s="3"/>
      <c r="N40" s="3">
        <v>0</v>
      </c>
      <c r="O40" s="3">
        <v>0.68</v>
      </c>
      <c r="P40" s="3">
        <v>406377</v>
      </c>
      <c r="Q40" s="1">
        <v>45108</v>
      </c>
      <c r="R40" s="1" t="s">
        <v>33</v>
      </c>
      <c r="S40" s="1"/>
      <c r="T40" t="s">
        <v>67</v>
      </c>
      <c r="U40" t="s">
        <v>33</v>
      </c>
    </row>
    <row r="41" spans="1:21" x14ac:dyDescent="0.25">
      <c r="A41" t="s">
        <v>68</v>
      </c>
      <c r="B41" t="s">
        <v>2008</v>
      </c>
      <c r="C41" s="3">
        <v>92146</v>
      </c>
      <c r="D41" s="3">
        <v>92148</v>
      </c>
      <c r="E41" s="3">
        <v>0</v>
      </c>
      <c r="F41" s="3">
        <v>0</v>
      </c>
      <c r="G41" s="3">
        <v>2</v>
      </c>
      <c r="H41" s="3">
        <v>62928.639999999999</v>
      </c>
      <c r="I41" s="3">
        <v>22598.65</v>
      </c>
      <c r="J41" s="3">
        <v>0</v>
      </c>
      <c r="K41" s="3">
        <v>1391.69</v>
      </c>
      <c r="L41" s="3">
        <v>0</v>
      </c>
      <c r="M41" s="3"/>
      <c r="N41" s="3">
        <v>-8290.5</v>
      </c>
      <c r="O41" s="3">
        <v>0.52</v>
      </c>
      <c r="P41" s="3">
        <v>78627</v>
      </c>
      <c r="Q41" s="1">
        <v>45108</v>
      </c>
      <c r="R41" s="1" t="s">
        <v>2284</v>
      </c>
      <c r="S41" s="1"/>
      <c r="T41" t="s">
        <v>68</v>
      </c>
      <c r="U41" t="s">
        <v>2008</v>
      </c>
    </row>
    <row r="42" spans="1:21" x14ac:dyDescent="0.25">
      <c r="A42" t="s">
        <v>70</v>
      </c>
      <c r="B42" t="s">
        <v>1241</v>
      </c>
      <c r="C42" s="3">
        <v>4035620</v>
      </c>
      <c r="D42" s="3">
        <v>0</v>
      </c>
      <c r="E42" s="3">
        <v>2238564.8199999998</v>
      </c>
      <c r="F42" s="3" t="s">
        <v>72</v>
      </c>
      <c r="G42" s="3">
        <v>0</v>
      </c>
      <c r="H42" s="3">
        <v>62928.639999999999</v>
      </c>
      <c r="I42" s="3">
        <v>19407.349999999999</v>
      </c>
      <c r="J42" s="3">
        <v>781.2</v>
      </c>
      <c r="K42" s="3">
        <v>1195.44</v>
      </c>
      <c r="L42" s="3">
        <v>0</v>
      </c>
      <c r="M42" s="3"/>
      <c r="N42" s="3">
        <v>0</v>
      </c>
      <c r="O42" s="3">
        <v>0.12</v>
      </c>
      <c r="P42" s="3">
        <v>4422139</v>
      </c>
      <c r="Q42" s="1">
        <v>45108</v>
      </c>
      <c r="R42" s="1" t="s">
        <v>2285</v>
      </c>
      <c r="S42" s="1"/>
      <c r="T42" t="s">
        <v>70</v>
      </c>
      <c r="U42" t="s">
        <v>1241</v>
      </c>
    </row>
    <row r="43" spans="1:21" x14ac:dyDescent="0.25">
      <c r="A43" t="s">
        <v>73</v>
      </c>
      <c r="B43" t="s">
        <v>1242</v>
      </c>
      <c r="C43" s="3">
        <v>3603531</v>
      </c>
      <c r="D43" s="3">
        <v>0</v>
      </c>
      <c r="E43" s="3">
        <v>2008146.01</v>
      </c>
      <c r="F43" s="3" t="s">
        <v>72</v>
      </c>
      <c r="G43" s="3">
        <v>0</v>
      </c>
      <c r="H43" s="3">
        <v>62928.639999999999</v>
      </c>
      <c r="I43" s="3">
        <v>14668.46</v>
      </c>
      <c r="J43" s="3">
        <v>590.4</v>
      </c>
      <c r="K43" s="3">
        <v>903.65</v>
      </c>
      <c r="L43" s="3">
        <v>0</v>
      </c>
      <c r="M43" s="3"/>
      <c r="N43" s="3">
        <v>0</v>
      </c>
      <c r="O43" s="3">
        <v>0.14000000000000001</v>
      </c>
      <c r="P43" s="3">
        <v>3953722</v>
      </c>
      <c r="Q43" s="1">
        <v>45108</v>
      </c>
      <c r="R43" s="1" t="s">
        <v>2286</v>
      </c>
      <c r="S43" s="1"/>
      <c r="T43" t="s">
        <v>73</v>
      </c>
      <c r="U43" t="s">
        <v>1242</v>
      </c>
    </row>
    <row r="44" spans="1:21" x14ac:dyDescent="0.25">
      <c r="A44" t="s">
        <v>75</v>
      </c>
      <c r="B44" t="s">
        <v>1242</v>
      </c>
      <c r="C44" s="3">
        <v>4279922</v>
      </c>
      <c r="D44" s="3">
        <v>0</v>
      </c>
      <c r="E44" s="3">
        <v>2368844.4500000002</v>
      </c>
      <c r="F44" s="3" t="s">
        <v>72</v>
      </c>
      <c r="G44" s="3">
        <v>0</v>
      </c>
      <c r="H44" s="3">
        <v>62928.639999999999</v>
      </c>
      <c r="I44" s="3">
        <v>22089.200000000001</v>
      </c>
      <c r="J44" s="3">
        <v>888</v>
      </c>
      <c r="K44" s="3">
        <v>1360.65</v>
      </c>
      <c r="L44" s="3">
        <v>0</v>
      </c>
      <c r="M44" s="3"/>
      <c r="N44" s="3">
        <v>0</v>
      </c>
      <c r="O44" s="3">
        <v>0.51</v>
      </c>
      <c r="P44" s="3">
        <v>4686983</v>
      </c>
      <c r="Q44" s="1">
        <v>45108</v>
      </c>
      <c r="R44" s="1" t="s">
        <v>2286</v>
      </c>
      <c r="S44" s="1"/>
      <c r="T44" t="s">
        <v>75</v>
      </c>
      <c r="U44" t="s">
        <v>1242</v>
      </c>
    </row>
    <row r="45" spans="1:21" x14ac:dyDescent="0.25">
      <c r="A45" t="s">
        <v>76</v>
      </c>
      <c r="B45" t="s">
        <v>1242</v>
      </c>
      <c r="C45" s="3">
        <v>3530794</v>
      </c>
      <c r="D45" s="3">
        <v>0</v>
      </c>
      <c r="E45" s="3">
        <v>1969382.12</v>
      </c>
      <c r="F45" s="3" t="s">
        <v>72</v>
      </c>
      <c r="G45" s="3">
        <v>0</v>
      </c>
      <c r="H45" s="3">
        <v>62928.639999999999</v>
      </c>
      <c r="I45" s="3">
        <v>13880.24</v>
      </c>
      <c r="J45" s="3">
        <v>558</v>
      </c>
      <c r="K45" s="3">
        <v>854.67</v>
      </c>
      <c r="L45" s="3">
        <v>0</v>
      </c>
      <c r="M45" s="3"/>
      <c r="N45" s="3">
        <v>0</v>
      </c>
      <c r="O45" s="3">
        <v>0.86</v>
      </c>
      <c r="P45" s="3">
        <v>3874883</v>
      </c>
      <c r="Q45" s="1">
        <v>45108</v>
      </c>
      <c r="R45" s="1" t="s">
        <v>2286</v>
      </c>
      <c r="S45" s="1"/>
      <c r="T45" t="s">
        <v>76</v>
      </c>
      <c r="U45" t="s">
        <v>1242</v>
      </c>
    </row>
    <row r="46" spans="1:21" x14ac:dyDescent="0.25">
      <c r="A46" t="s">
        <v>77</v>
      </c>
      <c r="B46" t="s">
        <v>2748</v>
      </c>
      <c r="C46" s="3">
        <v>96965</v>
      </c>
      <c r="D46" s="3">
        <v>96965</v>
      </c>
      <c r="E46" s="3">
        <v>0</v>
      </c>
      <c r="F46" s="3">
        <v>0</v>
      </c>
      <c r="G46" s="3">
        <v>0</v>
      </c>
      <c r="H46" s="3">
        <v>62928.639999999999</v>
      </c>
      <c r="I46" s="3">
        <v>20705.02</v>
      </c>
      <c r="J46" s="3">
        <v>0</v>
      </c>
      <c r="K46" s="3">
        <v>1275.1099999999999</v>
      </c>
      <c r="L46" s="3">
        <v>0</v>
      </c>
      <c r="M46" s="3"/>
      <c r="N46" s="3">
        <v>-1161.8699999999999</v>
      </c>
      <c r="O46" s="3">
        <v>0.1</v>
      </c>
      <c r="P46" s="3">
        <v>83747</v>
      </c>
      <c r="Q46" s="1">
        <v>45108</v>
      </c>
      <c r="R46" s="1" t="s">
        <v>2679</v>
      </c>
      <c r="S46" s="1"/>
      <c r="T46" t="s">
        <v>77</v>
      </c>
      <c r="U46" t="s">
        <v>1061</v>
      </c>
    </row>
    <row r="47" spans="1:21" x14ac:dyDescent="0.25">
      <c r="A47" t="s">
        <v>79</v>
      </c>
      <c r="B47" t="s">
        <v>1239</v>
      </c>
      <c r="C47" s="3">
        <v>1313283</v>
      </c>
      <c r="D47" s="3">
        <v>0</v>
      </c>
      <c r="E47" s="3">
        <v>881783.28</v>
      </c>
      <c r="F47" s="3">
        <v>550540.46</v>
      </c>
      <c r="G47" s="3">
        <v>0</v>
      </c>
      <c r="H47" s="3">
        <v>62928.639999999999</v>
      </c>
      <c r="I47" s="3">
        <v>19753.39</v>
      </c>
      <c r="J47" s="3">
        <v>0</v>
      </c>
      <c r="K47" s="3">
        <v>1216.82</v>
      </c>
      <c r="L47" s="3">
        <v>0</v>
      </c>
      <c r="M47" s="3"/>
      <c r="N47" s="3">
        <v>0</v>
      </c>
      <c r="O47" s="3">
        <v>0.41</v>
      </c>
      <c r="P47" s="3">
        <v>1516223</v>
      </c>
      <c r="Q47" s="1">
        <v>45108</v>
      </c>
      <c r="R47" s="1" t="s">
        <v>2278</v>
      </c>
      <c r="S47" s="1"/>
      <c r="T47" t="s">
        <v>79</v>
      </c>
      <c r="U47" t="s">
        <v>1239</v>
      </c>
    </row>
    <row r="48" spans="1:21" x14ac:dyDescent="0.25">
      <c r="A48" t="s">
        <v>80</v>
      </c>
      <c r="B48" t="s">
        <v>1062</v>
      </c>
      <c r="C48" s="3">
        <v>115709</v>
      </c>
      <c r="D48" s="3">
        <v>115709</v>
      </c>
      <c r="E48" s="3">
        <v>0</v>
      </c>
      <c r="F48" s="3">
        <v>0</v>
      </c>
      <c r="G48" s="3">
        <v>0</v>
      </c>
      <c r="H48" s="3">
        <v>62928.639999999999</v>
      </c>
      <c r="I48" s="3">
        <v>43438.239999999998</v>
      </c>
      <c r="J48" s="3">
        <v>172.8</v>
      </c>
      <c r="K48" s="3">
        <v>2675.42</v>
      </c>
      <c r="L48" s="3">
        <v>0</v>
      </c>
      <c r="M48" s="3"/>
      <c r="N48" s="3">
        <v>0</v>
      </c>
      <c r="O48" s="3">
        <v>0.9</v>
      </c>
      <c r="P48" s="3">
        <v>109216</v>
      </c>
      <c r="Q48" s="1">
        <v>45108</v>
      </c>
      <c r="R48" s="1" t="s">
        <v>2287</v>
      </c>
      <c r="S48" s="1"/>
      <c r="T48" t="s">
        <v>80</v>
      </c>
      <c r="U48" t="s">
        <v>81</v>
      </c>
    </row>
    <row r="49" spans="1:21" x14ac:dyDescent="0.25">
      <c r="A49" t="s">
        <v>82</v>
      </c>
      <c r="B49" t="s">
        <v>83</v>
      </c>
      <c r="C49" s="3">
        <v>133494</v>
      </c>
      <c r="D49" s="3">
        <v>133494</v>
      </c>
      <c r="E49" s="3">
        <v>0</v>
      </c>
      <c r="F49" s="3">
        <v>1216</v>
      </c>
      <c r="G49" s="3">
        <v>0</v>
      </c>
      <c r="H49" s="3">
        <v>62928.639999999999</v>
      </c>
      <c r="I49" s="3">
        <v>43495.92</v>
      </c>
      <c r="J49" s="3">
        <v>0</v>
      </c>
      <c r="K49" s="3">
        <v>2678.87</v>
      </c>
      <c r="L49" s="3">
        <v>0</v>
      </c>
      <c r="M49" s="3"/>
      <c r="N49" s="3">
        <v>0</v>
      </c>
      <c r="O49" s="3">
        <v>0.56999999999999995</v>
      </c>
      <c r="P49" s="3">
        <v>110320</v>
      </c>
      <c r="Q49" s="1">
        <v>45108</v>
      </c>
      <c r="R49" s="1" t="s">
        <v>83</v>
      </c>
      <c r="S49" s="1"/>
      <c r="T49" t="s">
        <v>82</v>
      </c>
      <c r="U49" t="s">
        <v>1063</v>
      </c>
    </row>
    <row r="50" spans="1:21" x14ac:dyDescent="0.25">
      <c r="A50" t="s">
        <v>84</v>
      </c>
      <c r="B50" t="s">
        <v>85</v>
      </c>
      <c r="C50" s="3">
        <v>216919</v>
      </c>
      <c r="D50" s="3">
        <v>0</v>
      </c>
      <c r="E50" s="3">
        <v>189644.05</v>
      </c>
      <c r="F50" s="3">
        <v>52876.9</v>
      </c>
      <c r="G50" s="3">
        <v>0</v>
      </c>
      <c r="H50" s="3">
        <v>62928.639999999999</v>
      </c>
      <c r="I50" s="3">
        <v>32980</v>
      </c>
      <c r="J50" s="3">
        <v>1326</v>
      </c>
      <c r="K50" s="3">
        <v>2031.48</v>
      </c>
      <c r="L50" s="3">
        <v>0</v>
      </c>
      <c r="M50" s="3"/>
      <c r="N50" s="3">
        <v>0</v>
      </c>
      <c r="O50" s="3">
        <v>0.93</v>
      </c>
      <c r="P50" s="3">
        <v>341788</v>
      </c>
      <c r="Q50" s="1">
        <v>45108</v>
      </c>
      <c r="R50" s="1" t="s">
        <v>85</v>
      </c>
      <c r="S50" s="1"/>
      <c r="T50" t="s">
        <v>84</v>
      </c>
      <c r="U50" t="s">
        <v>85</v>
      </c>
    </row>
    <row r="51" spans="1:21" x14ac:dyDescent="0.25">
      <c r="A51" t="s">
        <v>86</v>
      </c>
      <c r="B51" t="s">
        <v>33</v>
      </c>
      <c r="C51" s="3">
        <v>282489</v>
      </c>
      <c r="D51" s="3">
        <v>0</v>
      </c>
      <c r="E51" s="3">
        <v>258488.29</v>
      </c>
      <c r="F51" s="3">
        <v>58896.63</v>
      </c>
      <c r="G51" s="3">
        <v>0</v>
      </c>
      <c r="H51" s="3">
        <v>62928.639999999999</v>
      </c>
      <c r="I51" s="3">
        <v>35238.9</v>
      </c>
      <c r="J51" s="3">
        <v>141.6</v>
      </c>
      <c r="K51" s="3">
        <v>2170.83</v>
      </c>
      <c r="L51" s="3">
        <v>0</v>
      </c>
      <c r="M51" s="3"/>
      <c r="N51" s="3">
        <v>0</v>
      </c>
      <c r="O51" s="3">
        <v>0.11</v>
      </c>
      <c r="P51" s="3">
        <v>417865</v>
      </c>
      <c r="Q51" s="1">
        <v>45108</v>
      </c>
      <c r="R51" s="1" t="s">
        <v>33</v>
      </c>
      <c r="S51" s="1"/>
      <c r="T51" t="s">
        <v>86</v>
      </c>
      <c r="U51" t="s">
        <v>33</v>
      </c>
    </row>
    <row r="52" spans="1:21" x14ac:dyDescent="0.25">
      <c r="A52" t="s">
        <v>87</v>
      </c>
      <c r="B52" t="s">
        <v>1243</v>
      </c>
      <c r="C52" s="3">
        <v>2131024</v>
      </c>
      <c r="D52" s="3">
        <v>0</v>
      </c>
      <c r="E52" s="3">
        <v>1357596.27</v>
      </c>
      <c r="F52" s="3" t="s">
        <v>72</v>
      </c>
      <c r="G52" s="3">
        <v>0</v>
      </c>
      <c r="H52" s="3">
        <v>62928.639999999999</v>
      </c>
      <c r="I52" s="3">
        <v>37190.21</v>
      </c>
      <c r="J52" s="3">
        <v>148.80000000000001</v>
      </c>
      <c r="K52" s="3">
        <v>2290.5100000000002</v>
      </c>
      <c r="L52" s="3">
        <v>0</v>
      </c>
      <c r="M52" s="3"/>
      <c r="N52" s="3">
        <v>0</v>
      </c>
      <c r="O52" s="3">
        <v>0.34</v>
      </c>
      <c r="P52" s="3">
        <v>2416858</v>
      </c>
      <c r="Q52" s="1">
        <v>45108</v>
      </c>
      <c r="R52" s="1" t="s">
        <v>2288</v>
      </c>
      <c r="S52" s="1"/>
      <c r="T52" t="s">
        <v>87</v>
      </c>
      <c r="U52" t="s">
        <v>1243</v>
      </c>
    </row>
    <row r="53" spans="1:21" x14ac:dyDescent="0.25">
      <c r="A53" t="s">
        <v>89</v>
      </c>
      <c r="B53" t="s">
        <v>1244</v>
      </c>
      <c r="C53" s="3">
        <v>121639</v>
      </c>
      <c r="D53" s="3">
        <v>0</v>
      </c>
      <c r="E53" s="3">
        <v>111872.02</v>
      </c>
      <c r="F53" s="3">
        <v>24869.7</v>
      </c>
      <c r="G53" s="3">
        <v>0</v>
      </c>
      <c r="H53" s="3">
        <v>62928.639999999999</v>
      </c>
      <c r="I53" s="3">
        <v>19484.25</v>
      </c>
      <c r="J53" s="3">
        <v>0</v>
      </c>
      <c r="K53" s="3">
        <v>1199.92</v>
      </c>
      <c r="L53" s="3">
        <v>0</v>
      </c>
      <c r="M53" s="3"/>
      <c r="N53" s="3">
        <v>0</v>
      </c>
      <c r="O53" s="3">
        <v>0.47</v>
      </c>
      <c r="P53" s="3">
        <v>220355</v>
      </c>
      <c r="Q53" s="1">
        <v>45108</v>
      </c>
      <c r="R53" s="1" t="s">
        <v>2289</v>
      </c>
      <c r="S53" s="1"/>
      <c r="T53" t="s">
        <v>89</v>
      </c>
      <c r="U53" t="s">
        <v>2012</v>
      </c>
    </row>
    <row r="54" spans="1:21" x14ac:dyDescent="0.25">
      <c r="A54" t="s">
        <v>91</v>
      </c>
      <c r="B54" t="s">
        <v>92</v>
      </c>
      <c r="C54" s="3">
        <v>58607</v>
      </c>
      <c r="D54" s="3">
        <v>0</v>
      </c>
      <c r="E54" s="3">
        <v>58607</v>
      </c>
      <c r="F54" s="3">
        <v>7911.95</v>
      </c>
      <c r="G54" s="3">
        <v>0</v>
      </c>
      <c r="H54" s="3">
        <v>62928.639999999999</v>
      </c>
      <c r="I54" s="3">
        <v>20310.91</v>
      </c>
      <c r="J54" s="3">
        <v>817.2</v>
      </c>
      <c r="K54" s="3">
        <v>1250.97</v>
      </c>
      <c r="L54" s="3">
        <v>0</v>
      </c>
      <c r="M54" s="3"/>
      <c r="N54" s="3">
        <v>0</v>
      </c>
      <c r="O54" s="3">
        <v>0.33</v>
      </c>
      <c r="P54" s="3">
        <v>151827</v>
      </c>
      <c r="Q54" s="1">
        <v>45108</v>
      </c>
      <c r="R54" s="1" t="s">
        <v>92</v>
      </c>
      <c r="S54" s="1"/>
      <c r="T54" t="s">
        <v>91</v>
      </c>
      <c r="U54" t="s">
        <v>92</v>
      </c>
    </row>
    <row r="55" spans="1:21" x14ac:dyDescent="0.25">
      <c r="A55" t="s">
        <v>93</v>
      </c>
      <c r="B55" t="s">
        <v>1065</v>
      </c>
      <c r="C55" s="3">
        <v>98416</v>
      </c>
      <c r="D55" s="3">
        <v>98416</v>
      </c>
      <c r="E55" s="3">
        <v>0</v>
      </c>
      <c r="F55" s="3">
        <v>0</v>
      </c>
      <c r="G55" s="3">
        <v>0</v>
      </c>
      <c r="H55" s="3">
        <v>62928.639999999999</v>
      </c>
      <c r="I55" s="3">
        <v>21685.48</v>
      </c>
      <c r="J55" s="3">
        <v>873.6</v>
      </c>
      <c r="K55" s="3">
        <v>1335.81</v>
      </c>
      <c r="L55" s="3">
        <v>0</v>
      </c>
      <c r="M55" s="3"/>
      <c r="N55" s="3">
        <v>-8202.7999999999993</v>
      </c>
      <c r="O55" s="3">
        <v>0.27</v>
      </c>
      <c r="P55" s="3">
        <v>78621</v>
      </c>
      <c r="Q55" s="1">
        <v>45108</v>
      </c>
      <c r="R55" s="1" t="s">
        <v>94</v>
      </c>
      <c r="S55" s="1"/>
      <c r="T55" t="s">
        <v>93</v>
      </c>
      <c r="U55" t="s">
        <v>94</v>
      </c>
    </row>
    <row r="56" spans="1:21" x14ac:dyDescent="0.25">
      <c r="A56" t="s">
        <v>95</v>
      </c>
      <c r="B56" t="s">
        <v>96</v>
      </c>
      <c r="C56" s="3">
        <v>97389</v>
      </c>
      <c r="D56" s="3">
        <v>0</v>
      </c>
      <c r="E56" s="3">
        <v>96400</v>
      </c>
      <c r="F56" s="3">
        <v>14003</v>
      </c>
      <c r="G56" s="3">
        <v>0</v>
      </c>
      <c r="H56" s="3">
        <v>62928.639999999999</v>
      </c>
      <c r="I56" s="3">
        <v>21570.13</v>
      </c>
      <c r="J56" s="3">
        <v>0</v>
      </c>
      <c r="K56" s="3">
        <v>1328.57</v>
      </c>
      <c r="L56" s="3">
        <v>0</v>
      </c>
      <c r="M56" s="3"/>
      <c r="N56" s="3">
        <v>0</v>
      </c>
      <c r="O56" s="3">
        <v>0.66</v>
      </c>
      <c r="P56" s="3">
        <v>196231</v>
      </c>
      <c r="Q56" s="1">
        <v>45108</v>
      </c>
      <c r="R56" s="1" t="s">
        <v>96</v>
      </c>
      <c r="S56" s="1"/>
      <c r="T56" t="s">
        <v>95</v>
      </c>
      <c r="U56" t="s">
        <v>96</v>
      </c>
    </row>
    <row r="57" spans="1:21" x14ac:dyDescent="0.25">
      <c r="A57" t="s">
        <v>97</v>
      </c>
      <c r="B57" t="s">
        <v>2749</v>
      </c>
      <c r="C57" s="3">
        <v>117840</v>
      </c>
      <c r="D57" s="3">
        <v>81546.03</v>
      </c>
      <c r="E57" s="3">
        <v>36293.97</v>
      </c>
      <c r="F57" s="3">
        <v>4899.6899999999996</v>
      </c>
      <c r="G57" s="3">
        <v>0</v>
      </c>
      <c r="H57" s="3">
        <v>62928.639999999999</v>
      </c>
      <c r="I57" s="3">
        <v>26549.33</v>
      </c>
      <c r="J57" s="3">
        <v>0</v>
      </c>
      <c r="K57" s="3">
        <v>1043.33</v>
      </c>
      <c r="L57" s="3">
        <v>3268.65</v>
      </c>
      <c r="M57" s="3"/>
      <c r="N57" s="3">
        <v>0</v>
      </c>
      <c r="O57" s="3">
        <v>0.39</v>
      </c>
      <c r="P57" s="3">
        <v>134984</v>
      </c>
      <c r="Q57" s="1">
        <v>45108</v>
      </c>
      <c r="R57" s="1" t="s">
        <v>2290</v>
      </c>
      <c r="S57" s="1"/>
      <c r="T57" t="s">
        <v>97</v>
      </c>
      <c r="U57" t="s">
        <v>98</v>
      </c>
    </row>
    <row r="58" spans="1:21" x14ac:dyDescent="0.25">
      <c r="A58" t="s">
        <v>99</v>
      </c>
      <c r="B58" t="s">
        <v>100</v>
      </c>
      <c r="C58" s="3">
        <v>87580</v>
      </c>
      <c r="D58" s="3">
        <v>87580</v>
      </c>
      <c r="E58" s="3">
        <v>0</v>
      </c>
      <c r="F58" s="3">
        <v>0</v>
      </c>
      <c r="G58" s="3">
        <v>0</v>
      </c>
      <c r="H58" s="3">
        <v>62928.639999999999</v>
      </c>
      <c r="I58" s="3">
        <v>17888.599999999999</v>
      </c>
      <c r="J58" s="3">
        <v>720</v>
      </c>
      <c r="K58" s="3">
        <v>1101.6199999999999</v>
      </c>
      <c r="L58" s="3">
        <v>0</v>
      </c>
      <c r="M58" s="3"/>
      <c r="N58" s="3">
        <v>-7831.88</v>
      </c>
      <c r="O58" s="3">
        <v>0.02</v>
      </c>
      <c r="P58" s="3">
        <v>74807</v>
      </c>
      <c r="Q58" s="1">
        <v>45108</v>
      </c>
      <c r="R58" s="1" t="s">
        <v>2291</v>
      </c>
      <c r="S58" s="1"/>
      <c r="T58" t="s">
        <v>99</v>
      </c>
      <c r="U58" t="s">
        <v>100</v>
      </c>
    </row>
    <row r="59" spans="1:21" x14ac:dyDescent="0.25">
      <c r="A59" t="s">
        <v>101</v>
      </c>
      <c r="B59" t="s">
        <v>100</v>
      </c>
      <c r="C59" s="3">
        <v>104364</v>
      </c>
      <c r="D59" s="3">
        <v>104364</v>
      </c>
      <c r="E59" s="3">
        <v>0</v>
      </c>
      <c r="F59" s="3">
        <v>0</v>
      </c>
      <c r="G59" s="3">
        <v>0</v>
      </c>
      <c r="H59" s="3">
        <v>62928.639999999999</v>
      </c>
      <c r="I59" s="3">
        <v>18705.650000000001</v>
      </c>
      <c r="J59" s="3">
        <v>0</v>
      </c>
      <c r="K59" s="3">
        <v>1151.98</v>
      </c>
      <c r="L59" s="3">
        <v>16587.86</v>
      </c>
      <c r="M59" s="3"/>
      <c r="N59" s="3">
        <v>-7912.28</v>
      </c>
      <c r="O59" s="3">
        <v>0.15</v>
      </c>
      <c r="P59" s="3">
        <v>91462</v>
      </c>
      <c r="Q59" s="1">
        <v>45108</v>
      </c>
      <c r="R59" s="1" t="s">
        <v>2291</v>
      </c>
      <c r="S59" s="1"/>
      <c r="T59" t="s">
        <v>101</v>
      </c>
      <c r="U59" t="s">
        <v>100</v>
      </c>
    </row>
    <row r="60" spans="1:21" x14ac:dyDescent="0.25">
      <c r="A60" t="s">
        <v>102</v>
      </c>
      <c r="B60" t="s">
        <v>1068</v>
      </c>
      <c r="C60" s="3">
        <v>92978</v>
      </c>
      <c r="D60" s="3">
        <v>0</v>
      </c>
      <c r="E60" s="3">
        <v>92978</v>
      </c>
      <c r="F60" s="3">
        <v>12552.03</v>
      </c>
      <c r="G60" s="3">
        <v>0</v>
      </c>
      <c r="H60" s="3">
        <v>62928.639999999999</v>
      </c>
      <c r="I60" s="3">
        <v>18686.419999999998</v>
      </c>
      <c r="J60" s="3">
        <v>0</v>
      </c>
      <c r="K60" s="3">
        <v>1150.94</v>
      </c>
      <c r="L60" s="3">
        <v>0</v>
      </c>
      <c r="M60" s="3"/>
      <c r="N60" s="3">
        <v>0</v>
      </c>
      <c r="O60" s="3">
        <v>0.97</v>
      </c>
      <c r="P60" s="3">
        <v>188297</v>
      </c>
      <c r="Q60" s="1">
        <v>45108</v>
      </c>
      <c r="R60" s="1" t="s">
        <v>2680</v>
      </c>
      <c r="S60" s="1"/>
      <c r="T60" t="s">
        <v>102</v>
      </c>
      <c r="U60" t="s">
        <v>1068</v>
      </c>
    </row>
    <row r="61" spans="1:21" x14ac:dyDescent="0.25">
      <c r="A61" t="s">
        <v>104</v>
      </c>
      <c r="B61" t="s">
        <v>1491</v>
      </c>
      <c r="C61" s="3">
        <v>93686</v>
      </c>
      <c r="D61" s="3">
        <v>93686</v>
      </c>
      <c r="E61" s="3">
        <v>0</v>
      </c>
      <c r="F61" s="3">
        <v>0</v>
      </c>
      <c r="G61" s="3">
        <v>0</v>
      </c>
      <c r="H61" s="3">
        <v>62928.639999999999</v>
      </c>
      <c r="I61" s="3">
        <v>18388.439999999999</v>
      </c>
      <c r="J61" s="3">
        <v>0</v>
      </c>
      <c r="K61" s="3">
        <v>1132.6600000000001</v>
      </c>
      <c r="L61" s="3">
        <v>0</v>
      </c>
      <c r="M61" s="3"/>
      <c r="N61" s="3">
        <v>-7881.21</v>
      </c>
      <c r="O61" s="3">
        <v>0.47</v>
      </c>
      <c r="P61" s="3">
        <v>74569</v>
      </c>
      <c r="Q61" s="1">
        <v>45108</v>
      </c>
      <c r="R61" s="1" t="s">
        <v>2292</v>
      </c>
      <c r="S61" s="1"/>
      <c r="T61" t="s">
        <v>104</v>
      </c>
      <c r="U61" t="s">
        <v>2013</v>
      </c>
    </row>
    <row r="62" spans="1:21" x14ac:dyDescent="0.25">
      <c r="A62" t="s">
        <v>106</v>
      </c>
      <c r="B62" t="s">
        <v>2734</v>
      </c>
      <c r="C62" s="3">
        <v>113416</v>
      </c>
      <c r="D62" s="3">
        <v>70000</v>
      </c>
      <c r="E62" s="3">
        <v>43416</v>
      </c>
      <c r="F62" s="3">
        <v>6561.68</v>
      </c>
      <c r="G62" s="3">
        <v>0</v>
      </c>
      <c r="H62" s="3">
        <v>62928.639999999999</v>
      </c>
      <c r="I62" s="3">
        <v>18023.169999999998</v>
      </c>
      <c r="J62" s="3">
        <v>724.8</v>
      </c>
      <c r="K62" s="3">
        <v>1110.25</v>
      </c>
      <c r="L62" s="3">
        <v>0</v>
      </c>
      <c r="M62" s="3"/>
      <c r="N62" s="3">
        <v>0</v>
      </c>
      <c r="O62" s="3">
        <v>0.46</v>
      </c>
      <c r="P62" s="3">
        <v>132765</v>
      </c>
      <c r="Q62" s="1">
        <v>45108</v>
      </c>
      <c r="R62" s="1" t="s">
        <v>2734</v>
      </c>
      <c r="S62" s="1"/>
      <c r="T62" t="s">
        <v>106</v>
      </c>
      <c r="U62" t="s">
        <v>1493</v>
      </c>
    </row>
    <row r="63" spans="1:21" x14ac:dyDescent="0.25">
      <c r="A63" t="s">
        <v>108</v>
      </c>
      <c r="B63" t="s">
        <v>109</v>
      </c>
      <c r="C63" s="3">
        <v>110539</v>
      </c>
      <c r="D63" s="3">
        <v>110558</v>
      </c>
      <c r="E63" s="3">
        <v>0</v>
      </c>
      <c r="F63" s="3">
        <v>0</v>
      </c>
      <c r="G63" s="3">
        <v>19</v>
      </c>
      <c r="H63" s="3">
        <v>62928.639999999999</v>
      </c>
      <c r="I63" s="3">
        <v>38997.33</v>
      </c>
      <c r="J63" s="3">
        <v>0</v>
      </c>
      <c r="K63" s="3">
        <v>2402.2600000000002</v>
      </c>
      <c r="L63" s="3">
        <v>0</v>
      </c>
      <c r="M63" s="3"/>
      <c r="N63" s="3">
        <v>-9888.3700000000008</v>
      </c>
      <c r="O63" s="3">
        <v>0.14000000000000001</v>
      </c>
      <c r="P63" s="3">
        <v>94421</v>
      </c>
      <c r="Q63" s="1">
        <v>45108</v>
      </c>
      <c r="R63" s="1" t="s">
        <v>2293</v>
      </c>
      <c r="S63" s="1"/>
      <c r="T63" t="s">
        <v>108</v>
      </c>
      <c r="U63" t="s">
        <v>109</v>
      </c>
    </row>
    <row r="64" spans="1:21" x14ac:dyDescent="0.25">
      <c r="A64" t="s">
        <v>110</v>
      </c>
      <c r="B64" t="s">
        <v>111</v>
      </c>
      <c r="C64" s="3">
        <v>139374</v>
      </c>
      <c r="D64" s="3">
        <v>139374</v>
      </c>
      <c r="E64" s="3">
        <v>0</v>
      </c>
      <c r="F64" s="3">
        <v>0</v>
      </c>
      <c r="G64" s="3">
        <v>0</v>
      </c>
      <c r="H64" s="3">
        <v>62928.639999999999</v>
      </c>
      <c r="I64" s="3">
        <v>39333.769999999997</v>
      </c>
      <c r="J64" s="3">
        <v>0</v>
      </c>
      <c r="K64" s="3">
        <v>2422.61</v>
      </c>
      <c r="L64" s="3">
        <v>20901.59</v>
      </c>
      <c r="M64" s="3"/>
      <c r="N64" s="3">
        <v>-9920.34</v>
      </c>
      <c r="O64" s="3">
        <v>0.73</v>
      </c>
      <c r="P64" s="3">
        <v>115667</v>
      </c>
      <c r="Q64" s="1">
        <v>45108</v>
      </c>
      <c r="R64" s="1" t="s">
        <v>2294</v>
      </c>
      <c r="S64" s="1"/>
      <c r="T64" t="s">
        <v>110</v>
      </c>
      <c r="U64" t="s">
        <v>111</v>
      </c>
    </row>
    <row r="65" spans="1:21" x14ac:dyDescent="0.25">
      <c r="A65" t="s">
        <v>112</v>
      </c>
      <c r="B65" t="s">
        <v>111</v>
      </c>
      <c r="C65" s="3">
        <v>92879</v>
      </c>
      <c r="D65" s="3">
        <v>92879</v>
      </c>
      <c r="E65" s="3">
        <v>0</v>
      </c>
      <c r="F65" s="3">
        <v>0</v>
      </c>
      <c r="G65" s="3">
        <v>0</v>
      </c>
      <c r="H65" s="3">
        <v>62928.639999999999</v>
      </c>
      <c r="I65" s="3">
        <v>23252.29</v>
      </c>
      <c r="J65" s="3">
        <v>0</v>
      </c>
      <c r="K65" s="3">
        <v>1431.7</v>
      </c>
      <c r="L65" s="3">
        <v>0</v>
      </c>
      <c r="M65" s="3"/>
      <c r="N65" s="3">
        <v>-8354.4500000000007</v>
      </c>
      <c r="O65" s="3">
        <v>0.82</v>
      </c>
      <c r="P65" s="3">
        <v>79259</v>
      </c>
      <c r="Q65" s="1">
        <v>45108</v>
      </c>
      <c r="R65" s="1" t="s">
        <v>2294</v>
      </c>
      <c r="S65" s="1"/>
      <c r="T65" t="s">
        <v>112</v>
      </c>
      <c r="U65" t="s">
        <v>111</v>
      </c>
    </row>
    <row r="66" spans="1:21" x14ac:dyDescent="0.25">
      <c r="A66" t="s">
        <v>1246</v>
      </c>
      <c r="B66" t="s">
        <v>114</v>
      </c>
      <c r="C66" s="3">
        <v>202262</v>
      </c>
      <c r="D66" s="3">
        <v>202262</v>
      </c>
      <c r="E66" s="3">
        <v>0</v>
      </c>
      <c r="F66" s="3">
        <v>0</v>
      </c>
      <c r="G66" s="3">
        <v>0</v>
      </c>
      <c r="H66" s="3">
        <v>62928.639999999999</v>
      </c>
      <c r="I66" s="3">
        <v>27741.26</v>
      </c>
      <c r="J66" s="3">
        <v>180</v>
      </c>
      <c r="K66" s="3">
        <v>2777.86</v>
      </c>
      <c r="L66" s="3">
        <v>0</v>
      </c>
      <c r="M66" s="3"/>
      <c r="N66" s="3">
        <v>6945</v>
      </c>
      <c r="O66" s="3">
        <v>0.24</v>
      </c>
      <c r="P66" s="3">
        <v>100573</v>
      </c>
      <c r="Q66" s="1">
        <v>45108</v>
      </c>
      <c r="R66" s="1" t="s">
        <v>2295</v>
      </c>
      <c r="S66" s="1"/>
      <c r="T66" t="s">
        <v>1246</v>
      </c>
      <c r="U66" t="s">
        <v>114</v>
      </c>
    </row>
    <row r="67" spans="1:21" x14ac:dyDescent="0.25">
      <c r="A67" t="s">
        <v>115</v>
      </c>
      <c r="B67" t="s">
        <v>116</v>
      </c>
      <c r="C67" s="3">
        <v>95710</v>
      </c>
      <c r="D67" s="3">
        <v>96668</v>
      </c>
      <c r="E67" s="3">
        <v>0</v>
      </c>
      <c r="F67" s="3">
        <v>958</v>
      </c>
      <c r="G67" s="3">
        <v>958</v>
      </c>
      <c r="H67" s="3">
        <v>62928.639999999999</v>
      </c>
      <c r="I67" s="3">
        <v>25559.26</v>
      </c>
      <c r="J67" s="3">
        <v>1028.4000000000001</v>
      </c>
      <c r="K67" s="3">
        <v>786.38</v>
      </c>
      <c r="L67" s="3">
        <v>0</v>
      </c>
      <c r="M67" s="3"/>
      <c r="N67" s="3">
        <v>-8579.2000000000007</v>
      </c>
      <c r="O67" s="3">
        <v>0.52</v>
      </c>
      <c r="P67" s="3">
        <v>81724</v>
      </c>
      <c r="Q67" s="1">
        <v>45108</v>
      </c>
      <c r="R67" s="1" t="s">
        <v>2296</v>
      </c>
      <c r="S67" s="1"/>
      <c r="T67" t="s">
        <v>115</v>
      </c>
      <c r="U67" t="s">
        <v>116</v>
      </c>
    </row>
    <row r="68" spans="1:21" x14ac:dyDescent="0.25">
      <c r="A68" t="s">
        <v>117</v>
      </c>
      <c r="B68" t="s">
        <v>116</v>
      </c>
      <c r="C68" s="3">
        <v>95245</v>
      </c>
      <c r="D68" s="3">
        <v>96198</v>
      </c>
      <c r="E68" s="3">
        <v>0</v>
      </c>
      <c r="F68" s="3">
        <v>953</v>
      </c>
      <c r="G68" s="3">
        <v>953</v>
      </c>
      <c r="H68" s="3">
        <v>62928.639999999999</v>
      </c>
      <c r="I68" s="3">
        <v>24482.67</v>
      </c>
      <c r="J68" s="3">
        <v>984</v>
      </c>
      <c r="K68" s="3">
        <v>1508.27</v>
      </c>
      <c r="L68" s="3">
        <v>0</v>
      </c>
      <c r="M68" s="3"/>
      <c r="N68" s="3">
        <v>-8475.0499999999993</v>
      </c>
      <c r="O68" s="3">
        <v>0.47</v>
      </c>
      <c r="P68" s="3">
        <v>81429</v>
      </c>
      <c r="Q68" s="1">
        <v>45108</v>
      </c>
      <c r="R68" s="1" t="s">
        <v>2296</v>
      </c>
      <c r="S68" s="1"/>
      <c r="T68" t="s">
        <v>117</v>
      </c>
      <c r="U68" t="s">
        <v>116</v>
      </c>
    </row>
    <row r="69" spans="1:21" x14ac:dyDescent="0.25">
      <c r="A69" t="s">
        <v>118</v>
      </c>
      <c r="B69" t="s">
        <v>119</v>
      </c>
      <c r="C69" s="3">
        <v>100232</v>
      </c>
      <c r="D69" s="3">
        <v>0</v>
      </c>
      <c r="E69" s="3">
        <v>100232</v>
      </c>
      <c r="F69" s="3">
        <v>13531.32</v>
      </c>
      <c r="G69" s="3">
        <v>0</v>
      </c>
      <c r="H69" s="3">
        <v>62928.639999999999</v>
      </c>
      <c r="I69" s="3">
        <v>23987.64</v>
      </c>
      <c r="J69" s="3">
        <v>963.6</v>
      </c>
      <c r="K69" s="3">
        <v>1477.22</v>
      </c>
      <c r="L69" s="3">
        <v>0</v>
      </c>
      <c r="M69" s="3"/>
      <c r="N69" s="3">
        <v>0</v>
      </c>
      <c r="O69" s="3">
        <v>0.57999999999999996</v>
      </c>
      <c r="P69" s="3">
        <v>203121</v>
      </c>
      <c r="Q69" s="1">
        <v>45108</v>
      </c>
      <c r="R69" s="1" t="s">
        <v>119</v>
      </c>
      <c r="S69" s="1"/>
      <c r="T69" t="s">
        <v>118</v>
      </c>
      <c r="U69" t="s">
        <v>119</v>
      </c>
    </row>
    <row r="70" spans="1:21" x14ac:dyDescent="0.25">
      <c r="A70" t="s">
        <v>120</v>
      </c>
      <c r="B70" t="s">
        <v>119</v>
      </c>
      <c r="C70" s="3">
        <v>95628</v>
      </c>
      <c r="D70" s="3">
        <v>0</v>
      </c>
      <c r="E70" s="3">
        <v>95628</v>
      </c>
      <c r="F70" s="3">
        <v>12909.78</v>
      </c>
      <c r="G70" s="3">
        <v>0</v>
      </c>
      <c r="H70" s="3">
        <v>62928.639999999999</v>
      </c>
      <c r="I70" s="3">
        <v>20234.009999999998</v>
      </c>
      <c r="J70" s="3">
        <v>813.6</v>
      </c>
      <c r="K70" s="3">
        <v>1246.1400000000001</v>
      </c>
      <c r="L70" s="3">
        <v>0</v>
      </c>
      <c r="M70" s="3"/>
      <c r="N70" s="3">
        <v>0</v>
      </c>
      <c r="O70" s="3">
        <v>0.83</v>
      </c>
      <c r="P70" s="3">
        <v>193761</v>
      </c>
      <c r="Q70" s="1">
        <v>45108</v>
      </c>
      <c r="R70" s="1" t="s">
        <v>119</v>
      </c>
      <c r="S70" s="1"/>
      <c r="T70" t="s">
        <v>120</v>
      </c>
      <c r="U70" t="s">
        <v>119</v>
      </c>
    </row>
    <row r="71" spans="1:21" x14ac:dyDescent="0.25">
      <c r="A71" t="s">
        <v>121</v>
      </c>
      <c r="B71" t="s">
        <v>122</v>
      </c>
      <c r="C71" s="3">
        <v>115310</v>
      </c>
      <c r="D71" s="3">
        <v>115310</v>
      </c>
      <c r="E71" s="3">
        <v>0</v>
      </c>
      <c r="F71" s="3">
        <v>1054</v>
      </c>
      <c r="G71" s="3">
        <v>0</v>
      </c>
      <c r="H71" s="3">
        <v>62928.639999999999</v>
      </c>
      <c r="I71" s="3">
        <v>29846.37</v>
      </c>
      <c r="J71" s="3">
        <v>0</v>
      </c>
      <c r="K71" s="3">
        <v>1838.34</v>
      </c>
      <c r="L71" s="3">
        <v>0</v>
      </c>
      <c r="M71" s="3"/>
      <c r="N71" s="3">
        <v>0</v>
      </c>
      <c r="O71" s="3">
        <v>0.65</v>
      </c>
      <c r="P71" s="3">
        <v>95668</v>
      </c>
      <c r="Q71" s="1">
        <v>45108</v>
      </c>
      <c r="R71" s="1" t="s">
        <v>122</v>
      </c>
      <c r="S71" s="1"/>
      <c r="T71" t="s">
        <v>121</v>
      </c>
      <c r="U71" t="s">
        <v>2015</v>
      </c>
    </row>
    <row r="72" spans="1:21" x14ac:dyDescent="0.25">
      <c r="A72" t="s">
        <v>123</v>
      </c>
      <c r="B72" t="s">
        <v>124</v>
      </c>
      <c r="C72" s="3">
        <v>101594</v>
      </c>
      <c r="D72" s="3">
        <v>101594</v>
      </c>
      <c r="E72" s="3">
        <v>0</v>
      </c>
      <c r="F72" s="3">
        <v>0</v>
      </c>
      <c r="G72" s="3">
        <v>0</v>
      </c>
      <c r="H72" s="3">
        <v>62928.639999999999</v>
      </c>
      <c r="I72" s="3">
        <v>29942.49</v>
      </c>
      <c r="J72" s="3">
        <v>1204.8</v>
      </c>
      <c r="K72" s="3">
        <v>1844.55</v>
      </c>
      <c r="L72" s="3">
        <v>0</v>
      </c>
      <c r="M72" s="3"/>
      <c r="N72" s="3">
        <v>-9006.75</v>
      </c>
      <c r="O72" s="3">
        <v>0.27</v>
      </c>
      <c r="P72" s="3">
        <v>86914</v>
      </c>
      <c r="Q72" s="1">
        <v>45108</v>
      </c>
      <c r="R72" s="1" t="s">
        <v>2297</v>
      </c>
      <c r="S72" s="1"/>
      <c r="T72" t="s">
        <v>123</v>
      </c>
      <c r="U72" t="s">
        <v>124</v>
      </c>
    </row>
    <row r="73" spans="1:21" x14ac:dyDescent="0.25">
      <c r="A73" t="s">
        <v>125</v>
      </c>
      <c r="B73" t="s">
        <v>126</v>
      </c>
      <c r="C73" s="3">
        <v>124464</v>
      </c>
      <c r="D73" s="3">
        <v>0</v>
      </c>
      <c r="E73" s="3">
        <v>107657.06</v>
      </c>
      <c r="F73" s="3">
        <v>31340.639999999999</v>
      </c>
      <c r="G73" s="3">
        <v>0</v>
      </c>
      <c r="H73" s="3">
        <v>62928.639999999999</v>
      </c>
      <c r="I73" s="3">
        <v>30038.62</v>
      </c>
      <c r="J73" s="3">
        <v>1207.2</v>
      </c>
      <c r="K73" s="3">
        <v>1850.06</v>
      </c>
      <c r="L73" s="3">
        <v>0</v>
      </c>
      <c r="M73" s="3"/>
      <c r="N73" s="3">
        <v>0</v>
      </c>
      <c r="O73" s="3">
        <v>0.78</v>
      </c>
      <c r="P73" s="3">
        <v>235023</v>
      </c>
      <c r="Q73" s="1">
        <v>45108</v>
      </c>
      <c r="R73" s="1" t="s">
        <v>126</v>
      </c>
      <c r="S73" s="1"/>
      <c r="T73" t="s">
        <v>125</v>
      </c>
      <c r="U73" t="s">
        <v>1075</v>
      </c>
    </row>
    <row r="74" spans="1:21" x14ac:dyDescent="0.25">
      <c r="A74" t="s">
        <v>127</v>
      </c>
      <c r="B74" t="s">
        <v>128</v>
      </c>
      <c r="C74" s="3">
        <v>113699</v>
      </c>
      <c r="D74" s="3">
        <v>113700</v>
      </c>
      <c r="E74" s="3">
        <v>0</v>
      </c>
      <c r="F74" s="3">
        <v>0</v>
      </c>
      <c r="G74" s="3">
        <v>1</v>
      </c>
      <c r="H74" s="3">
        <v>62928.639999999999</v>
      </c>
      <c r="I74" s="3">
        <v>35613.78</v>
      </c>
      <c r="J74" s="3">
        <v>0</v>
      </c>
      <c r="K74" s="3">
        <v>2193.59</v>
      </c>
      <c r="L74" s="3">
        <v>0</v>
      </c>
      <c r="M74" s="3"/>
      <c r="N74" s="3">
        <v>-2614</v>
      </c>
      <c r="O74" s="3">
        <v>0.99</v>
      </c>
      <c r="P74" s="3">
        <v>98122</v>
      </c>
      <c r="Q74" s="1">
        <v>45108</v>
      </c>
      <c r="R74" s="1" t="s">
        <v>2298</v>
      </c>
      <c r="S74" s="1"/>
      <c r="T74" t="s">
        <v>127</v>
      </c>
      <c r="U74" t="s">
        <v>128</v>
      </c>
    </row>
    <row r="75" spans="1:21" x14ac:dyDescent="0.25">
      <c r="A75" t="s">
        <v>1076</v>
      </c>
      <c r="B75" t="s">
        <v>130</v>
      </c>
      <c r="C75" s="3">
        <v>725014</v>
      </c>
      <c r="D75" s="3">
        <v>0</v>
      </c>
      <c r="E75" s="3">
        <v>582510.98</v>
      </c>
      <c r="F75" s="3">
        <v>221142</v>
      </c>
      <c r="G75" s="3">
        <v>0</v>
      </c>
      <c r="H75" s="3">
        <v>62928.639999999999</v>
      </c>
      <c r="I75" s="3">
        <v>36363.550000000003</v>
      </c>
      <c r="J75" s="3">
        <v>145.19999999999999</v>
      </c>
      <c r="K75" s="3">
        <v>2239.81</v>
      </c>
      <c r="L75" s="3">
        <v>0</v>
      </c>
      <c r="M75" s="3"/>
      <c r="N75" s="3">
        <v>0</v>
      </c>
      <c r="O75" s="3">
        <v>0.82</v>
      </c>
      <c r="P75" s="3">
        <v>905331</v>
      </c>
      <c r="Q75" s="1">
        <v>45108</v>
      </c>
      <c r="R75" s="1" t="s">
        <v>130</v>
      </c>
      <c r="S75" s="1"/>
      <c r="T75" t="s">
        <v>1076</v>
      </c>
      <c r="U75" t="s">
        <v>130</v>
      </c>
    </row>
    <row r="76" spans="1:21" x14ac:dyDescent="0.25">
      <c r="A76" t="s">
        <v>131</v>
      </c>
      <c r="B76" t="s">
        <v>109</v>
      </c>
      <c r="C76" s="3">
        <v>104296</v>
      </c>
      <c r="D76" s="3">
        <v>104296</v>
      </c>
      <c r="E76" s="3">
        <v>0</v>
      </c>
      <c r="F76" s="3">
        <v>0</v>
      </c>
      <c r="G76" s="3">
        <v>0</v>
      </c>
      <c r="H76" s="3">
        <v>62928.639999999999</v>
      </c>
      <c r="I76" s="3">
        <v>33316.43</v>
      </c>
      <c r="J76" s="3">
        <v>133.19999999999999</v>
      </c>
      <c r="K76" s="3">
        <v>2052.1799999999998</v>
      </c>
      <c r="L76" s="3">
        <v>0</v>
      </c>
      <c r="M76" s="3"/>
      <c r="N76" s="3">
        <v>-9334.73</v>
      </c>
      <c r="O76" s="3">
        <v>0.28000000000000003</v>
      </c>
      <c r="P76" s="3">
        <v>89096</v>
      </c>
      <c r="Q76" s="1">
        <v>45108</v>
      </c>
      <c r="R76" s="1" t="s">
        <v>2293</v>
      </c>
      <c r="S76" s="1"/>
      <c r="T76" t="s">
        <v>131</v>
      </c>
      <c r="U76" t="s">
        <v>109</v>
      </c>
    </row>
    <row r="77" spans="1:21" x14ac:dyDescent="0.25">
      <c r="A77" t="s">
        <v>132</v>
      </c>
      <c r="B77" t="s">
        <v>133</v>
      </c>
      <c r="C77" s="3">
        <v>119926</v>
      </c>
      <c r="D77" s="3">
        <v>119926</v>
      </c>
      <c r="E77" s="3">
        <v>0</v>
      </c>
      <c r="F77" s="3">
        <v>0</v>
      </c>
      <c r="G77" s="3">
        <v>0</v>
      </c>
      <c r="H77" s="3">
        <v>62928.639999999999</v>
      </c>
      <c r="I77" s="3">
        <v>27722.04</v>
      </c>
      <c r="J77" s="3">
        <v>0</v>
      </c>
      <c r="K77" s="3">
        <v>1707.27</v>
      </c>
      <c r="L77" s="3">
        <v>0</v>
      </c>
      <c r="M77" s="3"/>
      <c r="N77" s="3">
        <v>-1845.23</v>
      </c>
      <c r="O77" s="3">
        <v>0.28000000000000003</v>
      </c>
      <c r="P77" s="3">
        <v>90513</v>
      </c>
      <c r="Q77" s="1">
        <v>45108</v>
      </c>
      <c r="R77" s="1" t="s">
        <v>2299</v>
      </c>
      <c r="S77" s="1"/>
      <c r="T77" t="s">
        <v>132</v>
      </c>
      <c r="U77" t="s">
        <v>133</v>
      </c>
    </row>
    <row r="78" spans="1:21" x14ac:dyDescent="0.25">
      <c r="A78" t="s">
        <v>134</v>
      </c>
      <c r="B78" t="s">
        <v>133</v>
      </c>
      <c r="C78" s="3">
        <v>100039</v>
      </c>
      <c r="D78" s="3">
        <v>100039</v>
      </c>
      <c r="E78" s="3">
        <v>0</v>
      </c>
      <c r="F78" s="3">
        <v>0</v>
      </c>
      <c r="G78" s="3">
        <v>0</v>
      </c>
      <c r="H78" s="3">
        <v>62928.639999999999</v>
      </c>
      <c r="I78" s="3">
        <v>28606.38</v>
      </c>
      <c r="J78" s="3">
        <v>1149.5999999999999</v>
      </c>
      <c r="K78" s="3">
        <v>1762.11</v>
      </c>
      <c r="L78" s="3">
        <v>0</v>
      </c>
      <c r="M78" s="3"/>
      <c r="N78" s="3">
        <v>-8876.11</v>
      </c>
      <c r="O78" s="3">
        <v>0.38</v>
      </c>
      <c r="P78" s="3">
        <v>85571</v>
      </c>
      <c r="Q78" s="1">
        <v>45108</v>
      </c>
      <c r="R78" s="1" t="s">
        <v>2299</v>
      </c>
      <c r="S78" s="1"/>
      <c r="T78" t="s">
        <v>134</v>
      </c>
      <c r="U78" t="s">
        <v>133</v>
      </c>
    </row>
    <row r="79" spans="1:21" x14ac:dyDescent="0.25">
      <c r="A79" t="s">
        <v>135</v>
      </c>
      <c r="B79" t="s">
        <v>109</v>
      </c>
      <c r="C79" s="3">
        <v>96746</v>
      </c>
      <c r="D79" s="3">
        <v>96746</v>
      </c>
      <c r="E79" s="3">
        <v>0</v>
      </c>
      <c r="F79" s="3">
        <v>0</v>
      </c>
      <c r="G79" s="3">
        <v>0</v>
      </c>
      <c r="H79" s="3">
        <v>62928.639999999999</v>
      </c>
      <c r="I79" s="3">
        <v>25684.22</v>
      </c>
      <c r="J79" s="3">
        <v>1149.5999999999999</v>
      </c>
      <c r="K79" s="3">
        <v>1582.07</v>
      </c>
      <c r="L79" s="3">
        <v>0</v>
      </c>
      <c r="M79" s="3"/>
      <c r="N79" s="3">
        <v>-8591.99</v>
      </c>
      <c r="O79" s="3">
        <v>0.46</v>
      </c>
      <c r="P79" s="3">
        <v>82753</v>
      </c>
      <c r="Q79" s="1">
        <v>45108</v>
      </c>
      <c r="R79" s="1" t="s">
        <v>2293</v>
      </c>
      <c r="S79" s="1"/>
      <c r="T79" t="s">
        <v>135</v>
      </c>
      <c r="U79" t="s">
        <v>109</v>
      </c>
    </row>
    <row r="80" spans="1:21" x14ac:dyDescent="0.25">
      <c r="A80" t="s">
        <v>136</v>
      </c>
      <c r="B80" t="s">
        <v>1077</v>
      </c>
      <c r="C80" s="3">
        <v>109156</v>
      </c>
      <c r="D80" s="3">
        <v>109156</v>
      </c>
      <c r="E80" s="3">
        <v>0</v>
      </c>
      <c r="F80" s="3">
        <v>0</v>
      </c>
      <c r="G80" s="3">
        <v>0</v>
      </c>
      <c r="H80" s="3">
        <v>62928.639999999999</v>
      </c>
      <c r="I80" s="3">
        <v>36834.550000000003</v>
      </c>
      <c r="J80" s="3">
        <v>1032</v>
      </c>
      <c r="K80" s="3">
        <v>2269.12</v>
      </c>
      <c r="L80" s="3">
        <v>0</v>
      </c>
      <c r="M80" s="3"/>
      <c r="N80" s="3">
        <v>-9678.24</v>
      </c>
      <c r="O80" s="3">
        <v>0.93</v>
      </c>
      <c r="P80" s="3">
        <v>93387</v>
      </c>
      <c r="Q80" s="1">
        <v>45108</v>
      </c>
      <c r="R80" s="1" t="s">
        <v>137</v>
      </c>
      <c r="S80" s="1"/>
      <c r="T80" t="s">
        <v>136</v>
      </c>
      <c r="U80" t="s">
        <v>1077</v>
      </c>
    </row>
    <row r="81" spans="1:21" x14ac:dyDescent="0.25">
      <c r="A81" t="s">
        <v>138</v>
      </c>
      <c r="B81" t="s">
        <v>139</v>
      </c>
      <c r="C81" s="3">
        <v>87765</v>
      </c>
      <c r="D81" s="3">
        <v>87765</v>
      </c>
      <c r="E81" s="3">
        <v>0</v>
      </c>
      <c r="F81" s="3">
        <v>0</v>
      </c>
      <c r="G81" s="3">
        <v>0</v>
      </c>
      <c r="H81" s="3">
        <v>62928.639999999999</v>
      </c>
      <c r="I81" s="3">
        <v>18696.03</v>
      </c>
      <c r="J81" s="3">
        <v>0</v>
      </c>
      <c r="K81" s="3">
        <v>1151.6300000000001</v>
      </c>
      <c r="L81" s="3">
        <v>0</v>
      </c>
      <c r="M81" s="3"/>
      <c r="N81" s="3">
        <v>-7911.36</v>
      </c>
      <c r="O81" s="3">
        <v>0.06</v>
      </c>
      <c r="P81" s="3">
        <v>74865</v>
      </c>
      <c r="Q81" s="1">
        <v>45108</v>
      </c>
      <c r="R81" s="1" t="s">
        <v>2300</v>
      </c>
      <c r="S81" s="1"/>
      <c r="T81" t="s">
        <v>138</v>
      </c>
      <c r="U81" t="s">
        <v>139</v>
      </c>
    </row>
    <row r="82" spans="1:21" x14ac:dyDescent="0.25">
      <c r="A82" t="s">
        <v>1522</v>
      </c>
      <c r="B82" t="s">
        <v>141</v>
      </c>
      <c r="C82" s="3">
        <v>89713</v>
      </c>
      <c r="D82" s="3">
        <v>89713</v>
      </c>
      <c r="E82" s="3">
        <v>0</v>
      </c>
      <c r="F82" s="3">
        <v>0</v>
      </c>
      <c r="G82" s="3">
        <v>0</v>
      </c>
      <c r="H82" s="3">
        <v>62928.639999999999</v>
      </c>
      <c r="I82" s="3">
        <v>20637.73</v>
      </c>
      <c r="J82" s="3">
        <v>830.4</v>
      </c>
      <c r="K82" s="3">
        <v>1270.97</v>
      </c>
      <c r="L82" s="3">
        <v>0</v>
      </c>
      <c r="M82" s="3"/>
      <c r="N82" s="3">
        <v>-8099.56</v>
      </c>
      <c r="O82" s="3">
        <v>0.82</v>
      </c>
      <c r="P82" s="3">
        <v>77569</v>
      </c>
      <c r="Q82" s="1">
        <v>45108</v>
      </c>
      <c r="R82" s="1" t="s">
        <v>2301</v>
      </c>
      <c r="S82" s="1"/>
      <c r="T82" t="s">
        <v>1522</v>
      </c>
      <c r="U82" t="s">
        <v>141</v>
      </c>
    </row>
    <row r="83" spans="1:21" x14ac:dyDescent="0.25">
      <c r="A83" t="s">
        <v>142</v>
      </c>
      <c r="B83" t="s">
        <v>1249</v>
      </c>
      <c r="C83" s="3">
        <v>4754260</v>
      </c>
      <c r="D83" s="3">
        <v>0</v>
      </c>
      <c r="E83" s="3">
        <v>2702833.26</v>
      </c>
      <c r="F83" s="3" t="s">
        <v>72</v>
      </c>
      <c r="G83" s="3">
        <v>0</v>
      </c>
      <c r="H83" s="3">
        <v>62928.639999999999</v>
      </c>
      <c r="I83" s="3">
        <v>41073.599999999999</v>
      </c>
      <c r="J83" s="3">
        <v>163.19999999999999</v>
      </c>
      <c r="K83" s="3">
        <v>2530.2199999999998</v>
      </c>
      <c r="L83" s="3">
        <v>0</v>
      </c>
      <c r="M83" s="3"/>
      <c r="N83" s="3">
        <v>0</v>
      </c>
      <c r="O83" s="3">
        <v>0.85</v>
      </c>
      <c r="P83" s="3">
        <v>5225839</v>
      </c>
      <c r="Q83" s="1">
        <v>45108</v>
      </c>
      <c r="R83" s="1" t="s">
        <v>2302</v>
      </c>
      <c r="S83" s="1"/>
      <c r="T83" t="s">
        <v>142</v>
      </c>
      <c r="U83" t="s">
        <v>1249</v>
      </c>
    </row>
    <row r="84" spans="1:21" x14ac:dyDescent="0.25">
      <c r="A84" t="s">
        <v>144</v>
      </c>
      <c r="B84" t="s">
        <v>2750</v>
      </c>
      <c r="C84" s="3">
        <v>115817</v>
      </c>
      <c r="D84" s="3">
        <v>115817</v>
      </c>
      <c r="E84" s="3">
        <v>0</v>
      </c>
      <c r="F84" s="3">
        <v>0</v>
      </c>
      <c r="G84" s="3">
        <v>0</v>
      </c>
      <c r="H84" s="3">
        <v>62928.639999999999</v>
      </c>
      <c r="I84" s="3">
        <v>36757.65</v>
      </c>
      <c r="J84" s="3">
        <v>146.4</v>
      </c>
      <c r="K84" s="3">
        <v>2263.9499999999998</v>
      </c>
      <c r="L84" s="3">
        <v>0</v>
      </c>
      <c r="M84" s="3"/>
      <c r="N84" s="3">
        <v>-9670.02</v>
      </c>
      <c r="O84" s="3">
        <v>0.38</v>
      </c>
      <c r="P84" s="3">
        <v>92427</v>
      </c>
      <c r="Q84" s="1">
        <v>45108</v>
      </c>
      <c r="R84" s="1" t="s">
        <v>145</v>
      </c>
      <c r="S84" s="1"/>
      <c r="T84" t="s">
        <v>144</v>
      </c>
      <c r="U84" t="s">
        <v>145</v>
      </c>
    </row>
    <row r="85" spans="1:21" x14ac:dyDescent="0.25">
      <c r="A85" t="s">
        <v>146</v>
      </c>
      <c r="B85" t="s">
        <v>2751</v>
      </c>
      <c r="C85" s="3">
        <v>81438</v>
      </c>
      <c r="D85" s="3">
        <v>82253</v>
      </c>
      <c r="E85" s="3">
        <v>0</v>
      </c>
      <c r="F85" s="3">
        <v>10994.04</v>
      </c>
      <c r="G85" s="3">
        <v>815</v>
      </c>
      <c r="H85" s="3">
        <v>62928.639999999999</v>
      </c>
      <c r="I85" s="3">
        <v>13341.95</v>
      </c>
      <c r="J85" s="3">
        <v>537.6</v>
      </c>
      <c r="K85" s="3">
        <v>821.91</v>
      </c>
      <c r="L85" s="3">
        <v>0</v>
      </c>
      <c r="M85" s="3"/>
      <c r="N85" s="3">
        <v>0</v>
      </c>
      <c r="O85" s="3">
        <v>0.86</v>
      </c>
      <c r="P85" s="3">
        <v>87810</v>
      </c>
      <c r="Q85" s="1">
        <v>45108</v>
      </c>
      <c r="R85" s="1" t="s">
        <v>1332</v>
      </c>
      <c r="S85" s="1"/>
      <c r="T85" t="s">
        <v>146</v>
      </c>
      <c r="U85" t="s">
        <v>2019</v>
      </c>
    </row>
    <row r="86" spans="1:21" x14ac:dyDescent="0.25">
      <c r="A86" t="s">
        <v>148</v>
      </c>
      <c r="B86" t="s">
        <v>149</v>
      </c>
      <c r="C86" s="3">
        <v>90543</v>
      </c>
      <c r="D86" s="3">
        <v>90543</v>
      </c>
      <c r="E86" s="3">
        <v>0</v>
      </c>
      <c r="F86" s="3">
        <v>867</v>
      </c>
      <c r="G86" s="3">
        <v>0</v>
      </c>
      <c r="H86" s="3">
        <v>62928.639999999999</v>
      </c>
      <c r="I86" s="3">
        <v>12899.78</v>
      </c>
      <c r="J86" s="3">
        <v>519.6</v>
      </c>
      <c r="K86" s="3">
        <v>794.66</v>
      </c>
      <c r="L86" s="3">
        <v>0</v>
      </c>
      <c r="M86" s="3"/>
      <c r="N86" s="3">
        <v>0</v>
      </c>
      <c r="O86" s="3">
        <v>0.32</v>
      </c>
      <c r="P86" s="3">
        <v>78010</v>
      </c>
      <c r="Q86" s="1">
        <v>45108</v>
      </c>
      <c r="R86" s="1" t="s">
        <v>149</v>
      </c>
      <c r="S86" s="1"/>
      <c r="T86" t="s">
        <v>148</v>
      </c>
      <c r="U86" t="s">
        <v>149</v>
      </c>
    </row>
    <row r="87" spans="1:21" x14ac:dyDescent="0.25">
      <c r="A87" t="s">
        <v>150</v>
      </c>
      <c r="B87" t="s">
        <v>2752</v>
      </c>
      <c r="C87" s="3">
        <v>92518</v>
      </c>
      <c r="D87" s="3">
        <v>93444</v>
      </c>
      <c r="E87" s="3">
        <v>0</v>
      </c>
      <c r="F87" s="3">
        <v>926</v>
      </c>
      <c r="G87" s="3">
        <v>926</v>
      </c>
      <c r="H87" s="3">
        <v>62928.639999999999</v>
      </c>
      <c r="I87" s="3">
        <v>22137.26</v>
      </c>
      <c r="J87" s="3">
        <v>890.4</v>
      </c>
      <c r="K87" s="3">
        <v>1363.75</v>
      </c>
      <c r="L87" s="3">
        <v>0</v>
      </c>
      <c r="M87" s="3"/>
      <c r="N87" s="3">
        <v>-8246.65</v>
      </c>
      <c r="O87" s="3">
        <v>0.6</v>
      </c>
      <c r="P87" s="3">
        <v>79074</v>
      </c>
      <c r="Q87" s="1">
        <v>45108</v>
      </c>
      <c r="R87" s="1" t="s">
        <v>1250</v>
      </c>
      <c r="S87" s="1"/>
      <c r="T87" t="s">
        <v>150</v>
      </c>
      <c r="U87" t="s">
        <v>1080</v>
      </c>
    </row>
    <row r="88" spans="1:21" x14ac:dyDescent="0.25">
      <c r="A88" t="s">
        <v>1524</v>
      </c>
      <c r="B88" t="s">
        <v>83</v>
      </c>
      <c r="C88" s="3">
        <v>89950</v>
      </c>
      <c r="D88" s="3">
        <v>89950</v>
      </c>
      <c r="E88" s="3">
        <v>0</v>
      </c>
      <c r="F88" s="3">
        <v>828</v>
      </c>
      <c r="G88" s="3">
        <v>0</v>
      </c>
      <c r="H88" s="3">
        <v>62928.639999999999</v>
      </c>
      <c r="I88" s="3">
        <v>10881.19</v>
      </c>
      <c r="J88" s="3">
        <v>0</v>
      </c>
      <c r="K88" s="3">
        <v>587.72</v>
      </c>
      <c r="L88" s="3">
        <v>0</v>
      </c>
      <c r="M88" s="3"/>
      <c r="N88" s="3">
        <v>0</v>
      </c>
      <c r="O88" s="3">
        <v>0.45</v>
      </c>
      <c r="P88" s="3">
        <v>75226</v>
      </c>
      <c r="Q88" s="1">
        <v>45108</v>
      </c>
      <c r="R88" s="1" t="s">
        <v>83</v>
      </c>
      <c r="S88" s="1"/>
      <c r="T88" t="s">
        <v>1524</v>
      </c>
      <c r="U88" t="s">
        <v>1063</v>
      </c>
    </row>
    <row r="89" spans="1:21" x14ac:dyDescent="0.25">
      <c r="A89" t="s">
        <v>153</v>
      </c>
      <c r="B89" t="s">
        <v>83</v>
      </c>
      <c r="C89" s="3">
        <v>126554</v>
      </c>
      <c r="D89" s="3">
        <v>126554</v>
      </c>
      <c r="E89" s="3">
        <v>0</v>
      </c>
      <c r="F89" s="3">
        <v>1154</v>
      </c>
      <c r="G89" s="3">
        <v>0</v>
      </c>
      <c r="H89" s="3">
        <v>62928.639999999999</v>
      </c>
      <c r="I89" s="3">
        <v>38286.019999999997</v>
      </c>
      <c r="J89" s="3">
        <v>0</v>
      </c>
      <c r="K89" s="3">
        <v>2358.11</v>
      </c>
      <c r="L89" s="3">
        <v>0</v>
      </c>
      <c r="M89" s="3"/>
      <c r="N89" s="3">
        <v>0</v>
      </c>
      <c r="O89" s="3">
        <v>0.23</v>
      </c>
      <c r="P89" s="3">
        <v>104727</v>
      </c>
      <c r="Q89" s="1">
        <v>45108</v>
      </c>
      <c r="R89" s="1" t="s">
        <v>83</v>
      </c>
      <c r="S89" s="1"/>
      <c r="T89" t="s">
        <v>153</v>
      </c>
      <c r="U89" t="s">
        <v>1063</v>
      </c>
    </row>
    <row r="90" spans="1:21" x14ac:dyDescent="0.25">
      <c r="A90" t="s">
        <v>154</v>
      </c>
      <c r="B90" t="s">
        <v>2752</v>
      </c>
      <c r="C90" s="3">
        <v>99475</v>
      </c>
      <c r="D90" s="3">
        <v>100470</v>
      </c>
      <c r="E90" s="3">
        <v>0</v>
      </c>
      <c r="F90" s="3">
        <v>995</v>
      </c>
      <c r="G90" s="3">
        <v>995</v>
      </c>
      <c r="H90" s="3">
        <v>62928.639999999999</v>
      </c>
      <c r="I90" s="3">
        <v>22137.26</v>
      </c>
      <c r="J90" s="3">
        <v>902.4</v>
      </c>
      <c r="K90" s="3">
        <v>1363.75</v>
      </c>
      <c r="L90" s="3">
        <v>0</v>
      </c>
      <c r="M90" s="3"/>
      <c r="N90" s="3">
        <v>-8246.65</v>
      </c>
      <c r="O90" s="3">
        <v>0.6</v>
      </c>
      <c r="P90" s="3">
        <v>79086</v>
      </c>
      <c r="Q90" s="1">
        <v>45108</v>
      </c>
      <c r="R90" s="1" t="s">
        <v>1250</v>
      </c>
      <c r="S90" s="1"/>
      <c r="T90" t="s">
        <v>154</v>
      </c>
      <c r="U90" t="s">
        <v>1080</v>
      </c>
    </row>
    <row r="91" spans="1:21" x14ac:dyDescent="0.25">
      <c r="A91" t="s">
        <v>155</v>
      </c>
      <c r="B91" t="s">
        <v>1081</v>
      </c>
      <c r="C91" s="3">
        <v>124741</v>
      </c>
      <c r="D91" s="3">
        <v>124741</v>
      </c>
      <c r="E91" s="3">
        <v>0</v>
      </c>
      <c r="F91" s="3">
        <v>1200</v>
      </c>
      <c r="G91" s="3">
        <v>0</v>
      </c>
      <c r="H91" s="3">
        <v>62928.639999999999</v>
      </c>
      <c r="I91" s="3">
        <v>22348.73</v>
      </c>
      <c r="J91" s="3">
        <v>0</v>
      </c>
      <c r="K91" s="3">
        <v>1376.86</v>
      </c>
      <c r="L91" s="3">
        <v>0</v>
      </c>
      <c r="M91" s="3"/>
      <c r="N91" s="3">
        <v>0</v>
      </c>
      <c r="O91" s="3">
        <v>0.77</v>
      </c>
      <c r="P91" s="3">
        <v>87855</v>
      </c>
      <c r="Q91" s="1">
        <v>45108</v>
      </c>
      <c r="R91" s="1" t="s">
        <v>149</v>
      </c>
      <c r="S91" s="1"/>
      <c r="T91" t="s">
        <v>155</v>
      </c>
      <c r="U91" t="s">
        <v>1081</v>
      </c>
    </row>
    <row r="92" spans="1:21" x14ac:dyDescent="0.25">
      <c r="A92" t="s">
        <v>156</v>
      </c>
      <c r="B92" t="s">
        <v>1075</v>
      </c>
      <c r="C92" s="3">
        <v>122229</v>
      </c>
      <c r="D92" s="3">
        <v>0</v>
      </c>
      <c r="E92" s="3">
        <v>105770.4</v>
      </c>
      <c r="F92" s="3">
        <v>30737.599999999999</v>
      </c>
      <c r="G92" s="3">
        <v>0</v>
      </c>
      <c r="H92" s="3">
        <v>62928.639999999999</v>
      </c>
      <c r="I92" s="3">
        <v>28500.639999999999</v>
      </c>
      <c r="J92" s="3">
        <v>1146</v>
      </c>
      <c r="K92" s="3">
        <v>1755.22</v>
      </c>
      <c r="L92" s="3">
        <v>0</v>
      </c>
      <c r="M92" s="3"/>
      <c r="N92" s="3">
        <v>0</v>
      </c>
      <c r="O92" s="3">
        <v>0.5</v>
      </c>
      <c r="P92" s="3">
        <v>230839</v>
      </c>
      <c r="Q92" s="1">
        <v>45108</v>
      </c>
      <c r="R92" s="1" t="s">
        <v>126</v>
      </c>
      <c r="S92" s="1"/>
      <c r="T92" t="s">
        <v>156</v>
      </c>
      <c r="U92" t="s">
        <v>1075</v>
      </c>
    </row>
    <row r="93" spans="1:21" x14ac:dyDescent="0.25">
      <c r="A93" t="s">
        <v>157</v>
      </c>
      <c r="B93" t="s">
        <v>1251</v>
      </c>
      <c r="C93" s="3">
        <v>5169353</v>
      </c>
      <c r="D93" s="3">
        <v>0</v>
      </c>
      <c r="E93" s="3">
        <v>2882211.31</v>
      </c>
      <c r="F93" s="3" t="s">
        <v>72</v>
      </c>
      <c r="G93" s="3">
        <v>0</v>
      </c>
      <c r="H93" s="3">
        <v>62928.639999999999</v>
      </c>
      <c r="I93" s="3">
        <v>28913.97</v>
      </c>
      <c r="J93" s="3">
        <v>1161.5999999999999</v>
      </c>
      <c r="K93" s="3">
        <v>1780.74</v>
      </c>
      <c r="L93" s="3">
        <v>0</v>
      </c>
      <c r="M93" s="3"/>
      <c r="N93" s="3">
        <v>0</v>
      </c>
      <c r="O93" s="3">
        <v>0.52</v>
      </c>
      <c r="P93" s="3">
        <v>5653237</v>
      </c>
      <c r="Q93" s="1">
        <v>45108</v>
      </c>
      <c r="R93" s="1" t="s">
        <v>2305</v>
      </c>
      <c r="S93" s="1"/>
      <c r="T93" t="s">
        <v>157</v>
      </c>
      <c r="U93" t="s">
        <v>1251</v>
      </c>
    </row>
    <row r="94" spans="1:21" x14ac:dyDescent="0.25">
      <c r="A94" t="s">
        <v>159</v>
      </c>
      <c r="B94" t="s">
        <v>160</v>
      </c>
      <c r="C94" s="3">
        <v>92407</v>
      </c>
      <c r="D94" s="3">
        <v>92407</v>
      </c>
      <c r="E94" s="3">
        <v>0</v>
      </c>
      <c r="F94" s="3">
        <v>0</v>
      </c>
      <c r="G94" s="3">
        <v>0</v>
      </c>
      <c r="H94" s="3">
        <v>62928.639999999999</v>
      </c>
      <c r="I94" s="3">
        <v>22041.14</v>
      </c>
      <c r="J94" s="3">
        <v>886.8</v>
      </c>
      <c r="K94" s="3">
        <v>1357.89</v>
      </c>
      <c r="L94" s="3">
        <v>0</v>
      </c>
      <c r="M94" s="3"/>
      <c r="N94" s="3">
        <v>-8237.51</v>
      </c>
      <c r="O94" s="3">
        <v>0.04</v>
      </c>
      <c r="P94" s="3">
        <v>78977</v>
      </c>
      <c r="Q94" s="1">
        <v>45108</v>
      </c>
      <c r="R94" s="1" t="s">
        <v>2306</v>
      </c>
      <c r="S94" s="1"/>
      <c r="T94" t="s">
        <v>159</v>
      </c>
      <c r="U94" t="s">
        <v>160</v>
      </c>
    </row>
    <row r="95" spans="1:21" x14ac:dyDescent="0.25">
      <c r="A95" t="s">
        <v>161</v>
      </c>
      <c r="B95" t="s">
        <v>1083</v>
      </c>
      <c r="C95" s="3">
        <v>97917</v>
      </c>
      <c r="D95" s="3">
        <v>0</v>
      </c>
      <c r="E95" s="3">
        <v>97917</v>
      </c>
      <c r="F95" s="3">
        <v>13218.8</v>
      </c>
      <c r="G95" s="3">
        <v>0</v>
      </c>
      <c r="H95" s="3">
        <v>62928.639999999999</v>
      </c>
      <c r="I95" s="3">
        <v>22098.81</v>
      </c>
      <c r="J95" s="3">
        <v>889.2</v>
      </c>
      <c r="K95" s="3">
        <v>1361.34</v>
      </c>
      <c r="L95" s="3">
        <v>0</v>
      </c>
      <c r="M95" s="3"/>
      <c r="N95" s="3">
        <v>0</v>
      </c>
      <c r="O95" s="3">
        <v>0.21</v>
      </c>
      <c r="P95" s="3">
        <v>198414</v>
      </c>
      <c r="Q95" s="1">
        <v>45108</v>
      </c>
      <c r="R95" s="1" t="s">
        <v>2307</v>
      </c>
      <c r="S95" s="1"/>
      <c r="T95" t="s">
        <v>161</v>
      </c>
      <c r="U95" t="s">
        <v>1083</v>
      </c>
    </row>
    <row r="96" spans="1:21" x14ac:dyDescent="0.25">
      <c r="A96" t="s">
        <v>163</v>
      </c>
      <c r="B96" t="s">
        <v>2023</v>
      </c>
      <c r="C96" s="3">
        <v>98648</v>
      </c>
      <c r="D96" s="3">
        <v>99625</v>
      </c>
      <c r="E96" s="3">
        <v>0</v>
      </c>
      <c r="F96" s="3">
        <v>977</v>
      </c>
      <c r="G96" s="3">
        <v>977</v>
      </c>
      <c r="H96" s="3">
        <v>62928.639999999999</v>
      </c>
      <c r="I96" s="3">
        <v>22694.78</v>
      </c>
      <c r="J96" s="3">
        <v>913.2</v>
      </c>
      <c r="K96" s="3">
        <v>1397.9</v>
      </c>
      <c r="L96" s="3">
        <v>0</v>
      </c>
      <c r="M96" s="3"/>
      <c r="N96" s="3">
        <v>-8300.5499999999993</v>
      </c>
      <c r="O96" s="3">
        <v>0.03</v>
      </c>
      <c r="P96" s="3">
        <v>79634</v>
      </c>
      <c r="Q96" s="1">
        <v>45108</v>
      </c>
      <c r="R96" s="1" t="s">
        <v>2308</v>
      </c>
      <c r="S96" s="1"/>
      <c r="T96" t="s">
        <v>163</v>
      </c>
      <c r="U96" t="s">
        <v>2023</v>
      </c>
    </row>
    <row r="97" spans="1:21" x14ac:dyDescent="0.25">
      <c r="A97" t="s">
        <v>165</v>
      </c>
      <c r="B97" t="s">
        <v>81</v>
      </c>
      <c r="C97" s="3">
        <v>91345</v>
      </c>
      <c r="D97" s="3">
        <v>91345</v>
      </c>
      <c r="E97" s="3">
        <v>0</v>
      </c>
      <c r="F97" s="3">
        <v>0</v>
      </c>
      <c r="G97" s="3">
        <v>0</v>
      </c>
      <c r="H97" s="3">
        <v>62928.639999999999</v>
      </c>
      <c r="I97" s="3">
        <v>21127.96</v>
      </c>
      <c r="J97" s="3">
        <v>849.6</v>
      </c>
      <c r="K97" s="3">
        <v>1301.32</v>
      </c>
      <c r="L97" s="3">
        <v>0</v>
      </c>
      <c r="M97" s="3"/>
      <c r="N97" s="3">
        <v>0</v>
      </c>
      <c r="O97" s="3">
        <v>0.48</v>
      </c>
      <c r="P97" s="3">
        <v>86208</v>
      </c>
      <c r="Q97" s="1">
        <v>45108</v>
      </c>
      <c r="R97" s="1" t="s">
        <v>2287</v>
      </c>
      <c r="S97" s="1"/>
      <c r="T97" t="s">
        <v>165</v>
      </c>
      <c r="U97" t="s">
        <v>81</v>
      </c>
    </row>
    <row r="98" spans="1:21" x14ac:dyDescent="0.25">
      <c r="A98" t="s">
        <v>166</v>
      </c>
      <c r="B98" t="s">
        <v>167</v>
      </c>
      <c r="C98" s="3">
        <v>94832</v>
      </c>
      <c r="D98" s="3">
        <v>94832</v>
      </c>
      <c r="E98" s="3">
        <v>0</v>
      </c>
      <c r="F98" s="3">
        <v>0</v>
      </c>
      <c r="G98" s="3">
        <v>0</v>
      </c>
      <c r="H98" s="3">
        <v>62928.639999999999</v>
      </c>
      <c r="I98" s="3">
        <v>24127.02</v>
      </c>
      <c r="J98" s="3">
        <v>970.8</v>
      </c>
      <c r="K98" s="3">
        <v>1486.19</v>
      </c>
      <c r="L98" s="3">
        <v>0</v>
      </c>
      <c r="M98" s="3"/>
      <c r="N98" s="3">
        <v>-8440.33</v>
      </c>
      <c r="O98" s="3">
        <v>0.68</v>
      </c>
      <c r="P98" s="3">
        <v>81073</v>
      </c>
      <c r="Q98" s="1">
        <v>45108</v>
      </c>
      <c r="R98" s="1" t="s">
        <v>2309</v>
      </c>
      <c r="S98" s="1"/>
      <c r="T98" t="s">
        <v>166</v>
      </c>
      <c r="U98" t="s">
        <v>167</v>
      </c>
    </row>
    <row r="99" spans="1:21" x14ac:dyDescent="0.25">
      <c r="A99" t="s">
        <v>168</v>
      </c>
      <c r="B99" t="s">
        <v>33</v>
      </c>
      <c r="C99" s="3">
        <v>246957</v>
      </c>
      <c r="D99" s="3">
        <v>0</v>
      </c>
      <c r="E99" s="3">
        <v>226061.01</v>
      </c>
      <c r="F99" s="3">
        <v>51414.23</v>
      </c>
      <c r="G99" s="3">
        <v>0</v>
      </c>
      <c r="H99" s="3">
        <v>62928.639999999999</v>
      </c>
      <c r="I99" s="3">
        <v>23540.66</v>
      </c>
      <c r="J99" s="3">
        <v>946.8</v>
      </c>
      <c r="K99" s="3">
        <v>1449.98</v>
      </c>
      <c r="L99" s="3">
        <v>0</v>
      </c>
      <c r="M99" s="3"/>
      <c r="N99" s="3">
        <v>0</v>
      </c>
      <c r="O99" s="3">
        <v>0.68</v>
      </c>
      <c r="P99" s="3">
        <v>366342</v>
      </c>
      <c r="Q99" s="1">
        <v>45108</v>
      </c>
      <c r="R99" s="1" t="s">
        <v>33</v>
      </c>
      <c r="S99" s="1"/>
      <c r="T99" t="s">
        <v>168</v>
      </c>
      <c r="U99" t="s">
        <v>33</v>
      </c>
    </row>
    <row r="100" spans="1:21" x14ac:dyDescent="0.25">
      <c r="A100" t="s">
        <v>169</v>
      </c>
      <c r="B100" t="s">
        <v>1177</v>
      </c>
      <c r="C100" s="3">
        <v>86081</v>
      </c>
      <c r="D100" s="3">
        <v>86942</v>
      </c>
      <c r="E100" s="3">
        <v>0</v>
      </c>
      <c r="F100" s="3">
        <v>11620.81</v>
      </c>
      <c r="G100" s="3">
        <v>861</v>
      </c>
      <c r="H100" s="3">
        <v>62928.639999999999</v>
      </c>
      <c r="I100" s="3">
        <v>16600.54</v>
      </c>
      <c r="J100" s="3">
        <v>667.2</v>
      </c>
      <c r="K100" s="3">
        <v>1022.64</v>
      </c>
      <c r="L100" s="3">
        <v>0</v>
      </c>
      <c r="M100" s="3"/>
      <c r="N100" s="3">
        <v>0</v>
      </c>
      <c r="O100" s="3">
        <v>0.17</v>
      </c>
      <c r="P100" s="3">
        <v>91979</v>
      </c>
      <c r="Q100" s="1">
        <v>45108</v>
      </c>
      <c r="R100" s="1" t="s">
        <v>170</v>
      </c>
      <c r="S100" s="1"/>
      <c r="T100" t="s">
        <v>169</v>
      </c>
      <c r="U100" t="s">
        <v>1177</v>
      </c>
    </row>
    <row r="101" spans="1:21" x14ac:dyDescent="0.25">
      <c r="A101" t="s">
        <v>171</v>
      </c>
      <c r="B101" t="s">
        <v>1253</v>
      </c>
      <c r="C101" s="3">
        <v>93881</v>
      </c>
      <c r="D101" s="3">
        <v>0</v>
      </c>
      <c r="E101" s="3">
        <v>92868</v>
      </c>
      <c r="F101" s="3">
        <v>13550.18</v>
      </c>
      <c r="G101" s="3">
        <v>0</v>
      </c>
      <c r="H101" s="3">
        <v>62928.639999999999</v>
      </c>
      <c r="I101" s="3">
        <v>17984.72</v>
      </c>
      <c r="J101" s="3">
        <v>723.6</v>
      </c>
      <c r="K101" s="3">
        <v>1107.49</v>
      </c>
      <c r="L101" s="3">
        <v>0</v>
      </c>
      <c r="M101" s="3"/>
      <c r="N101" s="3">
        <v>0</v>
      </c>
      <c r="O101" s="3">
        <v>0.37</v>
      </c>
      <c r="P101" s="3">
        <v>189163</v>
      </c>
      <c r="Q101" s="1">
        <v>45108</v>
      </c>
      <c r="R101" s="1" t="s">
        <v>2573</v>
      </c>
      <c r="S101" s="1"/>
      <c r="T101" t="s">
        <v>171</v>
      </c>
      <c r="U101" t="s">
        <v>1253</v>
      </c>
    </row>
    <row r="102" spans="1:21" x14ac:dyDescent="0.25">
      <c r="A102" t="s">
        <v>173</v>
      </c>
      <c r="B102" t="s">
        <v>1254</v>
      </c>
      <c r="C102" s="3">
        <v>4117253</v>
      </c>
      <c r="D102" s="3">
        <v>0</v>
      </c>
      <c r="E102" s="3">
        <v>2312290.5699999998</v>
      </c>
      <c r="F102" s="3" t="s">
        <v>72</v>
      </c>
      <c r="G102" s="3">
        <v>0</v>
      </c>
      <c r="H102" s="3">
        <v>62928.639999999999</v>
      </c>
      <c r="I102" s="3">
        <v>17917.43</v>
      </c>
      <c r="J102" s="3">
        <v>721.2</v>
      </c>
      <c r="K102" s="3">
        <v>1103.3499999999999</v>
      </c>
      <c r="L102" s="3">
        <v>0</v>
      </c>
      <c r="M102" s="3"/>
      <c r="N102" s="3">
        <v>0</v>
      </c>
      <c r="O102" s="3">
        <v>0.15</v>
      </c>
      <c r="P102" s="3">
        <v>4512083</v>
      </c>
      <c r="Q102" s="1">
        <v>45108</v>
      </c>
      <c r="R102" s="1" t="s">
        <v>2310</v>
      </c>
      <c r="S102" s="1"/>
      <c r="T102" t="s">
        <v>173</v>
      </c>
      <c r="U102" t="s">
        <v>1254</v>
      </c>
    </row>
    <row r="103" spans="1:21" x14ac:dyDescent="0.25">
      <c r="A103" t="s">
        <v>175</v>
      </c>
      <c r="B103" t="s">
        <v>1348</v>
      </c>
      <c r="C103" s="3">
        <v>94803</v>
      </c>
      <c r="D103" s="3">
        <v>94803</v>
      </c>
      <c r="E103" s="3">
        <v>0</v>
      </c>
      <c r="F103" s="3">
        <v>0</v>
      </c>
      <c r="G103" s="3">
        <v>0</v>
      </c>
      <c r="H103" s="3">
        <v>62928.639999999999</v>
      </c>
      <c r="I103" s="3">
        <v>19561.150000000001</v>
      </c>
      <c r="J103" s="3">
        <v>787.2</v>
      </c>
      <c r="K103" s="3">
        <v>1204.75</v>
      </c>
      <c r="L103" s="3">
        <v>0</v>
      </c>
      <c r="M103" s="3"/>
      <c r="N103" s="3">
        <v>-7995.41</v>
      </c>
      <c r="O103" s="3">
        <v>0.67</v>
      </c>
      <c r="P103" s="3">
        <v>76487</v>
      </c>
      <c r="Q103" s="1">
        <v>45108</v>
      </c>
      <c r="R103" s="1" t="s">
        <v>2311</v>
      </c>
      <c r="S103" s="1"/>
      <c r="T103" t="s">
        <v>175</v>
      </c>
      <c r="U103" t="s">
        <v>1348</v>
      </c>
    </row>
    <row r="104" spans="1:21" x14ac:dyDescent="0.25">
      <c r="A104" t="s">
        <v>177</v>
      </c>
      <c r="B104" t="s">
        <v>1255</v>
      </c>
      <c r="C104" s="3">
        <v>2157306</v>
      </c>
      <c r="D104" s="3">
        <v>0</v>
      </c>
      <c r="E104" s="3">
        <v>1321312.32</v>
      </c>
      <c r="F104" s="3" t="s">
        <v>72</v>
      </c>
      <c r="G104" s="3">
        <v>0</v>
      </c>
      <c r="H104" s="3">
        <v>62928.639999999999</v>
      </c>
      <c r="I104" s="3">
        <v>19561.150000000001</v>
      </c>
      <c r="J104" s="3">
        <v>787.2</v>
      </c>
      <c r="K104" s="3">
        <v>1204.75</v>
      </c>
      <c r="L104" s="3">
        <v>0</v>
      </c>
      <c r="M104" s="3"/>
      <c r="N104" s="3">
        <v>0</v>
      </c>
      <c r="O104" s="3">
        <v>0.1</v>
      </c>
      <c r="P104" s="3">
        <v>2420165</v>
      </c>
      <c r="Q104" s="1">
        <v>45108</v>
      </c>
      <c r="R104" s="1" t="s">
        <v>2312</v>
      </c>
      <c r="S104" s="1"/>
      <c r="T104" t="s">
        <v>177</v>
      </c>
      <c r="U104" t="s">
        <v>1255</v>
      </c>
    </row>
    <row r="105" spans="1:21" x14ac:dyDescent="0.25">
      <c r="A105" t="s">
        <v>179</v>
      </c>
      <c r="B105" t="s">
        <v>180</v>
      </c>
      <c r="C105" s="3">
        <v>93577</v>
      </c>
      <c r="D105" s="3">
        <v>93577</v>
      </c>
      <c r="E105" s="3">
        <v>0</v>
      </c>
      <c r="F105" s="3">
        <v>0</v>
      </c>
      <c r="G105" s="3">
        <v>0</v>
      </c>
      <c r="H105" s="3">
        <v>62928.639999999999</v>
      </c>
      <c r="I105" s="3">
        <v>18561.46</v>
      </c>
      <c r="J105" s="3">
        <v>747.6</v>
      </c>
      <c r="K105" s="3">
        <v>1143.3599999999999</v>
      </c>
      <c r="L105" s="3">
        <v>0</v>
      </c>
      <c r="M105" s="3"/>
      <c r="N105" s="3">
        <v>-7898.57</v>
      </c>
      <c r="O105" s="3">
        <v>0.51</v>
      </c>
      <c r="P105" s="3">
        <v>75483</v>
      </c>
      <c r="Q105" s="1">
        <v>45108</v>
      </c>
      <c r="R105" s="1" t="s">
        <v>180</v>
      </c>
      <c r="S105" s="1"/>
      <c r="T105" t="s">
        <v>179</v>
      </c>
      <c r="U105" t="s">
        <v>180</v>
      </c>
    </row>
    <row r="106" spans="1:21" x14ac:dyDescent="0.25">
      <c r="A106" t="s">
        <v>181</v>
      </c>
      <c r="B106" t="s">
        <v>2026</v>
      </c>
      <c r="C106" s="3">
        <v>86505</v>
      </c>
      <c r="D106" s="3">
        <v>88000</v>
      </c>
      <c r="E106" s="3">
        <v>0</v>
      </c>
      <c r="F106" s="3">
        <v>866</v>
      </c>
      <c r="G106" s="3">
        <v>1495</v>
      </c>
      <c r="H106" s="3">
        <v>62928.639999999999</v>
      </c>
      <c r="I106" s="3">
        <v>16965.810000000001</v>
      </c>
      <c r="J106" s="3">
        <v>681.6</v>
      </c>
      <c r="K106" s="3">
        <v>1045.06</v>
      </c>
      <c r="L106" s="3">
        <v>0</v>
      </c>
      <c r="M106" s="3"/>
      <c r="N106" s="3">
        <v>-7743.26</v>
      </c>
      <c r="O106" s="3">
        <v>0.15</v>
      </c>
      <c r="P106" s="3">
        <v>73249</v>
      </c>
      <c r="Q106" s="1">
        <v>45108</v>
      </c>
      <c r="R106" s="1" t="s">
        <v>182</v>
      </c>
      <c r="S106" s="1"/>
      <c r="T106" t="s">
        <v>181</v>
      </c>
      <c r="U106" t="s">
        <v>2026</v>
      </c>
    </row>
    <row r="107" spans="1:21" x14ac:dyDescent="0.25">
      <c r="A107" t="s">
        <v>183</v>
      </c>
      <c r="B107" t="s">
        <v>1350</v>
      </c>
      <c r="C107" s="3">
        <v>86294</v>
      </c>
      <c r="D107" s="3">
        <v>87157</v>
      </c>
      <c r="E107" s="3">
        <v>0</v>
      </c>
      <c r="F107" s="3">
        <v>863</v>
      </c>
      <c r="G107" s="3">
        <v>863</v>
      </c>
      <c r="H107" s="3">
        <v>62928.639999999999</v>
      </c>
      <c r="I107" s="3">
        <v>16783.18</v>
      </c>
      <c r="J107" s="3">
        <v>675.6</v>
      </c>
      <c r="K107" s="3">
        <v>1034.02</v>
      </c>
      <c r="L107" s="3">
        <v>0</v>
      </c>
      <c r="M107" s="3"/>
      <c r="N107" s="3">
        <v>-7724.99</v>
      </c>
      <c r="O107" s="3">
        <v>0.55000000000000004</v>
      </c>
      <c r="P107" s="3">
        <v>73697</v>
      </c>
      <c r="Q107" s="1">
        <v>45108</v>
      </c>
      <c r="R107" s="1" t="s">
        <v>2607</v>
      </c>
      <c r="S107" s="1"/>
      <c r="T107" t="s">
        <v>183</v>
      </c>
      <c r="U107" t="s">
        <v>1350</v>
      </c>
    </row>
    <row r="108" spans="1:21" x14ac:dyDescent="0.25">
      <c r="A108" t="s">
        <v>185</v>
      </c>
      <c r="B108" t="s">
        <v>1351</v>
      </c>
      <c r="C108" s="3">
        <v>105537</v>
      </c>
      <c r="D108" s="3">
        <v>105537</v>
      </c>
      <c r="E108" s="3">
        <v>0</v>
      </c>
      <c r="F108" s="3">
        <v>0</v>
      </c>
      <c r="G108" s="3">
        <v>0</v>
      </c>
      <c r="H108" s="3">
        <v>62928.639999999999</v>
      </c>
      <c r="I108" s="3">
        <v>18003.95</v>
      </c>
      <c r="J108" s="3">
        <v>0</v>
      </c>
      <c r="K108" s="3">
        <v>1109.21</v>
      </c>
      <c r="L108" s="3">
        <v>0</v>
      </c>
      <c r="M108" s="3"/>
      <c r="N108" s="3">
        <v>-7844.67</v>
      </c>
      <c r="O108" s="3">
        <v>0.87</v>
      </c>
      <c r="P108" s="3">
        <v>74198</v>
      </c>
      <c r="Q108" s="1">
        <v>45108</v>
      </c>
      <c r="R108" s="1" t="s">
        <v>186</v>
      </c>
      <c r="S108" s="1"/>
      <c r="T108" t="s">
        <v>185</v>
      </c>
      <c r="U108" t="s">
        <v>1351</v>
      </c>
    </row>
    <row r="109" spans="1:21" x14ac:dyDescent="0.25">
      <c r="A109" t="s">
        <v>187</v>
      </c>
      <c r="B109" t="s">
        <v>188</v>
      </c>
      <c r="C109" s="3">
        <v>86248</v>
      </c>
      <c r="D109" s="3">
        <v>86248</v>
      </c>
      <c r="E109" s="3">
        <v>0</v>
      </c>
      <c r="F109" s="3">
        <v>0</v>
      </c>
      <c r="G109" s="3">
        <v>0</v>
      </c>
      <c r="H109" s="3">
        <v>62928.639999999999</v>
      </c>
      <c r="I109" s="3">
        <v>16427.52</v>
      </c>
      <c r="J109" s="3">
        <v>0</v>
      </c>
      <c r="K109" s="3">
        <v>1011.95</v>
      </c>
      <c r="L109" s="3">
        <v>0</v>
      </c>
      <c r="M109" s="3"/>
      <c r="N109" s="3">
        <v>-7690.27</v>
      </c>
      <c r="O109" s="3">
        <v>0.16</v>
      </c>
      <c r="P109" s="3">
        <v>72678</v>
      </c>
      <c r="Q109" s="1">
        <v>45108</v>
      </c>
      <c r="R109" s="1" t="s">
        <v>2313</v>
      </c>
      <c r="S109" s="1"/>
      <c r="T109" t="s">
        <v>187</v>
      </c>
      <c r="U109" t="s">
        <v>188</v>
      </c>
    </row>
    <row r="110" spans="1:21" x14ac:dyDescent="0.25">
      <c r="A110" t="s">
        <v>189</v>
      </c>
      <c r="B110" t="s">
        <v>190</v>
      </c>
      <c r="C110" s="3">
        <v>91658</v>
      </c>
      <c r="D110" s="3">
        <v>91658</v>
      </c>
      <c r="E110" s="3">
        <v>0</v>
      </c>
      <c r="F110" s="3">
        <v>0</v>
      </c>
      <c r="G110" s="3">
        <v>0</v>
      </c>
      <c r="H110" s="3">
        <v>62928.639999999999</v>
      </c>
      <c r="I110" s="3">
        <v>21397.11</v>
      </c>
      <c r="J110" s="3">
        <v>860.4</v>
      </c>
      <c r="K110" s="3">
        <v>1318.22</v>
      </c>
      <c r="L110" s="3">
        <v>0</v>
      </c>
      <c r="M110" s="3"/>
      <c r="N110" s="3">
        <v>-8174.48</v>
      </c>
      <c r="O110" s="3">
        <v>0.11</v>
      </c>
      <c r="P110" s="3">
        <v>78330</v>
      </c>
      <c r="Q110" s="1">
        <v>45108</v>
      </c>
      <c r="R110" s="1" t="s">
        <v>2314</v>
      </c>
      <c r="S110" s="1"/>
      <c r="T110" t="s">
        <v>189</v>
      </c>
      <c r="U110" t="s">
        <v>190</v>
      </c>
    </row>
    <row r="111" spans="1:21" x14ac:dyDescent="0.25">
      <c r="A111" t="s">
        <v>191</v>
      </c>
      <c r="B111" t="s">
        <v>192</v>
      </c>
      <c r="C111" s="3">
        <v>90078</v>
      </c>
      <c r="D111" s="3">
        <v>90979</v>
      </c>
      <c r="E111" s="3">
        <v>0</v>
      </c>
      <c r="F111" s="3">
        <v>901</v>
      </c>
      <c r="G111" s="3">
        <v>901</v>
      </c>
      <c r="H111" s="3">
        <v>62928.639999999999</v>
      </c>
      <c r="I111" s="3">
        <v>20041.759999999998</v>
      </c>
      <c r="J111" s="3">
        <v>806.4</v>
      </c>
      <c r="K111" s="3">
        <v>1234.76</v>
      </c>
      <c r="L111" s="3">
        <v>0</v>
      </c>
      <c r="M111" s="3"/>
      <c r="N111" s="3">
        <v>0</v>
      </c>
      <c r="O111" s="3">
        <v>0.44</v>
      </c>
      <c r="P111" s="3">
        <v>85012</v>
      </c>
      <c r="Q111" s="1">
        <v>45108</v>
      </c>
      <c r="R111" s="1" t="s">
        <v>2315</v>
      </c>
      <c r="S111" s="1"/>
      <c r="T111" t="s">
        <v>191</v>
      </c>
      <c r="U111" t="s">
        <v>192</v>
      </c>
    </row>
    <row r="112" spans="1:21" x14ac:dyDescent="0.25">
      <c r="A112" t="s">
        <v>193</v>
      </c>
      <c r="B112" t="s">
        <v>192</v>
      </c>
      <c r="C112" s="3">
        <v>116703</v>
      </c>
      <c r="D112" s="3">
        <v>117871</v>
      </c>
      <c r="E112" s="3">
        <v>0</v>
      </c>
      <c r="F112" s="3">
        <v>1168</v>
      </c>
      <c r="G112" s="3">
        <v>1168</v>
      </c>
      <c r="H112" s="3">
        <v>62928.639999999999</v>
      </c>
      <c r="I112" s="3">
        <v>18090.46</v>
      </c>
      <c r="J112" s="3">
        <v>0</v>
      </c>
      <c r="K112" s="3">
        <v>1114.04</v>
      </c>
      <c r="L112" s="3">
        <v>29618</v>
      </c>
      <c r="M112" s="3"/>
      <c r="N112" s="3">
        <v>0</v>
      </c>
      <c r="O112" s="3">
        <v>0.86</v>
      </c>
      <c r="P112" s="3">
        <v>111752</v>
      </c>
      <c r="Q112" s="1">
        <v>45108</v>
      </c>
      <c r="R112" s="1" t="s">
        <v>2315</v>
      </c>
      <c r="S112" s="1"/>
      <c r="T112" t="s">
        <v>193</v>
      </c>
      <c r="U112" t="s">
        <v>192</v>
      </c>
    </row>
    <row r="113" spans="1:21" x14ac:dyDescent="0.25">
      <c r="A113" t="s">
        <v>194</v>
      </c>
      <c r="B113" t="s">
        <v>195</v>
      </c>
      <c r="C113" s="3">
        <v>87613</v>
      </c>
      <c r="D113" s="3">
        <v>87613</v>
      </c>
      <c r="E113" s="3">
        <v>0</v>
      </c>
      <c r="F113" s="3">
        <v>0</v>
      </c>
      <c r="G113" s="3">
        <v>0</v>
      </c>
      <c r="H113" s="3">
        <v>62928.639999999999</v>
      </c>
      <c r="I113" s="3">
        <v>17917.43</v>
      </c>
      <c r="J113" s="3">
        <v>721.2</v>
      </c>
      <c r="K113" s="3">
        <v>1103.3499999999999</v>
      </c>
      <c r="L113" s="3">
        <v>0</v>
      </c>
      <c r="M113" s="3"/>
      <c r="N113" s="3">
        <v>-7834.62</v>
      </c>
      <c r="O113" s="3">
        <v>0</v>
      </c>
      <c r="P113" s="3">
        <v>74836</v>
      </c>
      <c r="Q113" s="1">
        <v>45108</v>
      </c>
      <c r="R113" s="1" t="s">
        <v>2316</v>
      </c>
      <c r="S113" s="1"/>
      <c r="T113" t="s">
        <v>194</v>
      </c>
      <c r="U113" t="s">
        <v>195</v>
      </c>
    </row>
    <row r="114" spans="1:21" x14ac:dyDescent="0.25">
      <c r="A114" t="s">
        <v>196</v>
      </c>
      <c r="B114" t="s">
        <v>1542</v>
      </c>
      <c r="C114" s="3">
        <v>80963</v>
      </c>
      <c r="D114" s="3">
        <v>80963</v>
      </c>
      <c r="E114" s="3">
        <v>0</v>
      </c>
      <c r="F114" s="3">
        <v>0</v>
      </c>
      <c r="G114" s="3">
        <v>0</v>
      </c>
      <c r="H114" s="3">
        <v>62928.639999999999</v>
      </c>
      <c r="I114" s="3">
        <v>12198.08</v>
      </c>
      <c r="J114" s="3">
        <v>490.8</v>
      </c>
      <c r="K114" s="3">
        <v>751.55</v>
      </c>
      <c r="L114" s="3">
        <v>0</v>
      </c>
      <c r="M114" s="3"/>
      <c r="N114" s="3">
        <v>-7279.16</v>
      </c>
      <c r="O114" s="3">
        <v>0.09</v>
      </c>
      <c r="P114" s="3">
        <v>69090</v>
      </c>
      <c r="Q114" s="1">
        <v>45108</v>
      </c>
      <c r="R114" s="1" t="s">
        <v>2317</v>
      </c>
      <c r="S114" s="1"/>
      <c r="T114" t="s">
        <v>196</v>
      </c>
      <c r="U114" t="s">
        <v>1542</v>
      </c>
    </row>
    <row r="115" spans="1:21" x14ac:dyDescent="0.25">
      <c r="A115" t="s">
        <v>198</v>
      </c>
      <c r="B115" t="s">
        <v>199</v>
      </c>
      <c r="C115" s="3">
        <v>83312</v>
      </c>
      <c r="D115" s="3">
        <v>83500</v>
      </c>
      <c r="E115" s="3">
        <v>0</v>
      </c>
      <c r="F115" s="3">
        <v>0</v>
      </c>
      <c r="G115" s="3">
        <v>188</v>
      </c>
      <c r="H115" s="3">
        <v>62928.639999999999</v>
      </c>
      <c r="I115" s="3">
        <v>14274.35</v>
      </c>
      <c r="J115" s="3">
        <v>574.79999999999995</v>
      </c>
      <c r="K115" s="3">
        <v>879.51</v>
      </c>
      <c r="L115" s="3">
        <v>0</v>
      </c>
      <c r="M115" s="3"/>
      <c r="N115" s="3">
        <v>-7481.06</v>
      </c>
      <c r="O115" s="3">
        <v>0.76</v>
      </c>
      <c r="P115" s="3">
        <v>70989</v>
      </c>
      <c r="Q115" s="1">
        <v>45108</v>
      </c>
      <c r="R115" s="1" t="s">
        <v>2318</v>
      </c>
      <c r="S115" s="1"/>
      <c r="T115" t="s">
        <v>198</v>
      </c>
      <c r="U115" t="s">
        <v>199</v>
      </c>
    </row>
    <row r="116" spans="1:21" x14ac:dyDescent="0.25">
      <c r="A116" t="s">
        <v>200</v>
      </c>
      <c r="B116" t="s">
        <v>1258</v>
      </c>
      <c r="C116" s="3">
        <v>82226</v>
      </c>
      <c r="D116" s="3">
        <v>82226</v>
      </c>
      <c r="E116" s="3">
        <v>0</v>
      </c>
      <c r="F116" s="3">
        <v>0</v>
      </c>
      <c r="G116" s="3">
        <v>0</v>
      </c>
      <c r="H116" s="3">
        <v>62928.639999999999</v>
      </c>
      <c r="I116" s="3">
        <v>13284.28</v>
      </c>
      <c r="J116" s="3">
        <v>535.20000000000005</v>
      </c>
      <c r="K116" s="3">
        <v>818.11</v>
      </c>
      <c r="L116" s="3">
        <v>0</v>
      </c>
      <c r="M116" s="3"/>
      <c r="N116" s="3">
        <v>-7384.22</v>
      </c>
      <c r="O116" s="3">
        <v>0.99</v>
      </c>
      <c r="P116" s="3">
        <v>70183</v>
      </c>
      <c r="Q116" s="1">
        <v>45108</v>
      </c>
      <c r="R116" s="1" t="s">
        <v>2319</v>
      </c>
      <c r="S116" s="1"/>
      <c r="T116" t="s">
        <v>200</v>
      </c>
      <c r="U116" t="s">
        <v>1258</v>
      </c>
    </row>
    <row r="117" spans="1:21" x14ac:dyDescent="0.25">
      <c r="A117" t="s">
        <v>202</v>
      </c>
      <c r="B117" t="s">
        <v>203</v>
      </c>
      <c r="C117" s="3">
        <v>88475</v>
      </c>
      <c r="D117" s="3">
        <v>0</v>
      </c>
      <c r="E117" s="3">
        <v>88475</v>
      </c>
      <c r="F117" s="3">
        <v>11944.13</v>
      </c>
      <c r="G117" s="3">
        <v>0</v>
      </c>
      <c r="H117" s="3">
        <v>62928.639999999999</v>
      </c>
      <c r="I117" s="3">
        <v>14447.37</v>
      </c>
      <c r="J117" s="3">
        <v>580.79999999999995</v>
      </c>
      <c r="K117" s="3">
        <v>889.85</v>
      </c>
      <c r="L117" s="3">
        <v>0</v>
      </c>
      <c r="M117" s="3"/>
      <c r="N117" s="3">
        <v>0</v>
      </c>
      <c r="O117" s="3">
        <v>0.21</v>
      </c>
      <c r="P117" s="3">
        <v>179266</v>
      </c>
      <c r="Q117" s="1">
        <v>45108</v>
      </c>
      <c r="R117" s="1" t="s">
        <v>203</v>
      </c>
      <c r="S117" s="1"/>
      <c r="T117" t="s">
        <v>202</v>
      </c>
      <c r="U117" t="s">
        <v>203</v>
      </c>
    </row>
    <row r="118" spans="1:21" x14ac:dyDescent="0.25">
      <c r="A118" t="s">
        <v>204</v>
      </c>
      <c r="B118" t="s">
        <v>2035</v>
      </c>
      <c r="C118" s="3">
        <v>93954</v>
      </c>
      <c r="D118" s="3">
        <v>0</v>
      </c>
      <c r="E118" s="3">
        <v>93954</v>
      </c>
      <c r="F118" s="3">
        <v>12683.79</v>
      </c>
      <c r="G118" s="3">
        <v>0</v>
      </c>
      <c r="H118" s="3">
        <v>62928.639999999999</v>
      </c>
      <c r="I118" s="3">
        <v>18869.060000000001</v>
      </c>
      <c r="J118" s="3">
        <v>759.6</v>
      </c>
      <c r="K118" s="3">
        <v>1162.33</v>
      </c>
      <c r="L118" s="3">
        <v>0</v>
      </c>
      <c r="M118" s="3"/>
      <c r="N118" s="3">
        <v>0</v>
      </c>
      <c r="O118" s="3">
        <v>0.57999999999999996</v>
      </c>
      <c r="P118" s="3">
        <v>190358</v>
      </c>
      <c r="Q118" s="1">
        <v>45108</v>
      </c>
      <c r="R118" s="1" t="s">
        <v>2320</v>
      </c>
      <c r="S118" s="1"/>
      <c r="T118" t="s">
        <v>204</v>
      </c>
      <c r="U118" t="s">
        <v>2035</v>
      </c>
    </row>
    <row r="119" spans="1:21" x14ac:dyDescent="0.25">
      <c r="A119" t="s">
        <v>1093</v>
      </c>
      <c r="B119" t="s">
        <v>207</v>
      </c>
      <c r="C119" s="3">
        <v>87456</v>
      </c>
      <c r="D119" s="3">
        <v>87456</v>
      </c>
      <c r="E119" s="3">
        <v>0</v>
      </c>
      <c r="F119" s="3">
        <v>0</v>
      </c>
      <c r="G119" s="3">
        <v>0</v>
      </c>
      <c r="H119" s="3">
        <v>62928.639999999999</v>
      </c>
      <c r="I119" s="3">
        <v>17782.86</v>
      </c>
      <c r="J119" s="3">
        <v>715.2</v>
      </c>
      <c r="K119" s="3">
        <v>1095.07</v>
      </c>
      <c r="L119" s="3">
        <v>0</v>
      </c>
      <c r="M119" s="3"/>
      <c r="N119" s="3">
        <v>-7821.83</v>
      </c>
      <c r="O119" s="3">
        <v>0.06</v>
      </c>
      <c r="P119" s="3">
        <v>74700</v>
      </c>
      <c r="Q119" s="1">
        <v>45108</v>
      </c>
      <c r="R119" s="1" t="s">
        <v>2321</v>
      </c>
      <c r="S119" s="1"/>
      <c r="T119" t="s">
        <v>1093</v>
      </c>
      <c r="U119" t="s">
        <v>207</v>
      </c>
    </row>
    <row r="120" spans="1:21" x14ac:dyDescent="0.25">
      <c r="A120" t="s">
        <v>208</v>
      </c>
      <c r="B120" t="s">
        <v>1261</v>
      </c>
      <c r="C120" s="3">
        <v>3331090</v>
      </c>
      <c r="D120" s="3">
        <v>0</v>
      </c>
      <c r="E120" s="3">
        <v>1916283.14</v>
      </c>
      <c r="F120" s="3" t="s">
        <v>72</v>
      </c>
      <c r="G120" s="3">
        <v>0</v>
      </c>
      <c r="H120" s="3">
        <v>62928.639999999999</v>
      </c>
      <c r="I120" s="3">
        <v>19042.080000000002</v>
      </c>
      <c r="J120" s="3">
        <v>766.8</v>
      </c>
      <c r="K120" s="3">
        <v>1172.67</v>
      </c>
      <c r="L120" s="3">
        <v>0</v>
      </c>
      <c r="M120" s="3"/>
      <c r="N120" s="3">
        <v>0</v>
      </c>
      <c r="O120" s="3">
        <v>0.59</v>
      </c>
      <c r="P120" s="3">
        <v>3673699</v>
      </c>
      <c r="Q120" s="1">
        <v>45108</v>
      </c>
      <c r="R120" s="1" t="s">
        <v>2322</v>
      </c>
      <c r="S120" s="1"/>
      <c r="T120" t="s">
        <v>208</v>
      </c>
      <c r="U120" t="s">
        <v>1261</v>
      </c>
    </row>
    <row r="121" spans="1:21" x14ac:dyDescent="0.25">
      <c r="A121" t="s">
        <v>210</v>
      </c>
      <c r="B121" t="s">
        <v>58</v>
      </c>
      <c r="C121" s="3">
        <v>123258</v>
      </c>
      <c r="D121" s="3">
        <v>123258</v>
      </c>
      <c r="E121" s="3" t="s">
        <v>59</v>
      </c>
      <c r="F121" s="3" t="s">
        <v>59</v>
      </c>
      <c r="G121" s="3">
        <v>0</v>
      </c>
      <c r="H121" s="3">
        <v>62928.639999999999</v>
      </c>
      <c r="I121" s="3">
        <v>19042.080000000002</v>
      </c>
      <c r="J121" s="3">
        <v>766.8</v>
      </c>
      <c r="K121" s="3">
        <v>1172.67</v>
      </c>
      <c r="L121" s="3">
        <v>0</v>
      </c>
      <c r="M121" s="3"/>
      <c r="N121" s="3">
        <v>29091.35</v>
      </c>
      <c r="O121" s="3">
        <v>0.46</v>
      </c>
      <c r="P121" s="3">
        <v>113002</v>
      </c>
      <c r="Q121" s="1">
        <v>45108</v>
      </c>
      <c r="R121" s="1" t="s">
        <v>2280</v>
      </c>
      <c r="S121" s="1"/>
      <c r="T121" t="s">
        <v>210</v>
      </c>
      <c r="U121" t="s">
        <v>58</v>
      </c>
    </row>
    <row r="122" spans="1:21" x14ac:dyDescent="0.25">
      <c r="A122" t="s">
        <v>211</v>
      </c>
      <c r="B122" t="s">
        <v>212</v>
      </c>
      <c r="C122" s="3">
        <v>97819</v>
      </c>
      <c r="D122" s="3">
        <v>97819</v>
      </c>
      <c r="E122" s="3">
        <v>0</v>
      </c>
      <c r="F122" s="3">
        <v>0</v>
      </c>
      <c r="G122" s="3">
        <v>0</v>
      </c>
      <c r="H122" s="3">
        <v>62928.639999999999</v>
      </c>
      <c r="I122" s="3">
        <v>19042.080000000002</v>
      </c>
      <c r="J122" s="3">
        <v>0</v>
      </c>
      <c r="K122" s="3">
        <v>1172.67</v>
      </c>
      <c r="L122" s="3">
        <v>0</v>
      </c>
      <c r="M122" s="3"/>
      <c r="N122" s="3">
        <v>-4471.75</v>
      </c>
      <c r="O122" s="3">
        <v>0.36</v>
      </c>
      <c r="P122" s="3">
        <v>78672</v>
      </c>
      <c r="Q122" s="1">
        <v>45108</v>
      </c>
      <c r="R122" s="1" t="s">
        <v>2323</v>
      </c>
      <c r="S122" s="1"/>
      <c r="T122" t="s">
        <v>211</v>
      </c>
      <c r="U122" t="s">
        <v>212</v>
      </c>
    </row>
    <row r="123" spans="1:21" x14ac:dyDescent="0.25">
      <c r="A123" t="s">
        <v>213</v>
      </c>
      <c r="B123" t="s">
        <v>2039</v>
      </c>
      <c r="C123" s="3">
        <v>22963</v>
      </c>
      <c r="D123" s="3">
        <v>22963</v>
      </c>
      <c r="E123" s="3">
        <v>0</v>
      </c>
      <c r="F123" s="3">
        <v>0</v>
      </c>
      <c r="G123" s="3">
        <v>0</v>
      </c>
      <c r="H123" s="3">
        <v>62928.639999999999</v>
      </c>
      <c r="I123" s="3">
        <v>19042.080000000002</v>
      </c>
      <c r="J123" s="3">
        <v>0</v>
      </c>
      <c r="K123" s="3">
        <v>1172.67</v>
      </c>
      <c r="L123" s="3">
        <v>14809</v>
      </c>
      <c r="M123" s="3"/>
      <c r="N123" s="3">
        <v>-7944.25</v>
      </c>
      <c r="O123" s="3">
        <v>0.86</v>
      </c>
      <c r="P123" s="3">
        <v>90009</v>
      </c>
      <c r="Q123" s="1">
        <v>45108</v>
      </c>
      <c r="R123" s="1" t="s">
        <v>2324</v>
      </c>
      <c r="S123" s="1"/>
      <c r="T123" t="s">
        <v>213</v>
      </c>
      <c r="U123" t="s">
        <v>2039</v>
      </c>
    </row>
    <row r="124" spans="1:21" x14ac:dyDescent="0.25">
      <c r="A124" t="s">
        <v>215</v>
      </c>
      <c r="B124" t="s">
        <v>216</v>
      </c>
      <c r="C124" s="3">
        <v>103281</v>
      </c>
      <c r="D124" s="3">
        <v>103500</v>
      </c>
      <c r="E124" s="3" t="s">
        <v>59</v>
      </c>
      <c r="F124" s="3" t="s">
        <v>59</v>
      </c>
      <c r="G124" s="3">
        <v>219</v>
      </c>
      <c r="H124" s="3">
        <v>62928.639999999999</v>
      </c>
      <c r="I124" s="3">
        <v>14726.13</v>
      </c>
      <c r="J124" s="3">
        <v>592.79999999999995</v>
      </c>
      <c r="K124" s="3">
        <v>907.1</v>
      </c>
      <c r="L124" s="3">
        <v>0</v>
      </c>
      <c r="M124" s="3"/>
      <c r="N124" s="3">
        <v>49607.68</v>
      </c>
      <c r="O124" s="3">
        <v>0.65</v>
      </c>
      <c r="P124" s="3">
        <v>128544</v>
      </c>
      <c r="Q124" s="1">
        <v>45108</v>
      </c>
      <c r="R124" s="1" t="s">
        <v>2325</v>
      </c>
      <c r="S124" s="1"/>
      <c r="T124" t="s">
        <v>215</v>
      </c>
      <c r="U124" t="s">
        <v>216</v>
      </c>
    </row>
    <row r="125" spans="1:21" x14ac:dyDescent="0.25">
      <c r="A125" t="s">
        <v>217</v>
      </c>
      <c r="B125" t="s">
        <v>1097</v>
      </c>
      <c r="C125" s="3">
        <v>100560</v>
      </c>
      <c r="D125" s="3">
        <v>100560</v>
      </c>
      <c r="E125" s="3"/>
      <c r="F125" s="3"/>
      <c r="G125" s="3"/>
      <c r="H125" s="3">
        <v>62928.639999999999</v>
      </c>
      <c r="I125" s="3">
        <v>13438.08</v>
      </c>
      <c r="J125" s="3">
        <v>0</v>
      </c>
      <c r="K125" s="3">
        <v>827.77</v>
      </c>
      <c r="L125" s="3">
        <v>0</v>
      </c>
      <c r="M125" s="3"/>
      <c r="N125" s="3">
        <v>10968.37</v>
      </c>
      <c r="O125" s="3">
        <v>0.14000000000000001</v>
      </c>
      <c r="P125" s="3">
        <v>88163</v>
      </c>
      <c r="Q125" s="1">
        <v>45108</v>
      </c>
      <c r="R125" s="1" t="s">
        <v>2326</v>
      </c>
      <c r="S125" s="1"/>
      <c r="T125" t="s">
        <v>217</v>
      </c>
      <c r="U125" t="s">
        <v>1097</v>
      </c>
    </row>
    <row r="126" spans="1:21" x14ac:dyDescent="0.25">
      <c r="A126" t="s">
        <v>219</v>
      </c>
      <c r="B126" t="s">
        <v>1553</v>
      </c>
      <c r="C126" s="3">
        <v>162827</v>
      </c>
      <c r="D126" s="3">
        <v>110000</v>
      </c>
      <c r="E126" s="3">
        <v>52827</v>
      </c>
      <c r="F126" s="3">
        <v>7131.65</v>
      </c>
      <c r="G126" s="3">
        <v>0</v>
      </c>
      <c r="H126" s="3">
        <v>62928.639999999999</v>
      </c>
      <c r="I126" s="3">
        <v>18398.05</v>
      </c>
      <c r="J126" s="3">
        <v>0</v>
      </c>
      <c r="K126" s="3">
        <v>1133.3499999999999</v>
      </c>
      <c r="L126" s="3">
        <v>17277.169999999998</v>
      </c>
      <c r="M126" s="3"/>
      <c r="N126" s="3">
        <v>0</v>
      </c>
      <c r="O126" s="3">
        <v>0.14000000000000001</v>
      </c>
      <c r="P126" s="3">
        <v>159696</v>
      </c>
      <c r="Q126" s="1">
        <v>45108</v>
      </c>
      <c r="R126" s="1" t="s">
        <v>2327</v>
      </c>
      <c r="S126" s="1"/>
      <c r="T126" t="s">
        <v>219</v>
      </c>
      <c r="U126" t="s">
        <v>1553</v>
      </c>
    </row>
    <row r="127" spans="1:21" x14ac:dyDescent="0.25">
      <c r="A127" t="s">
        <v>221</v>
      </c>
      <c r="B127" t="s">
        <v>222</v>
      </c>
      <c r="C127" s="3">
        <v>95125</v>
      </c>
      <c r="D127" s="3">
        <v>0</v>
      </c>
      <c r="E127" s="3">
        <v>94166</v>
      </c>
      <c r="F127" s="3">
        <v>13671.41</v>
      </c>
      <c r="G127" s="3">
        <v>0</v>
      </c>
      <c r="H127" s="3">
        <v>62928.639999999999</v>
      </c>
      <c r="I127" s="3">
        <v>19042.080000000002</v>
      </c>
      <c r="J127" s="3">
        <v>766.8</v>
      </c>
      <c r="K127" s="3">
        <v>1172.67</v>
      </c>
      <c r="L127" s="3">
        <v>0</v>
      </c>
      <c r="M127" s="3"/>
      <c r="N127" s="3">
        <v>0</v>
      </c>
      <c r="O127" s="3">
        <v>0.4</v>
      </c>
      <c r="P127" s="3">
        <v>191748</v>
      </c>
      <c r="Q127" s="1">
        <v>45108</v>
      </c>
      <c r="R127" s="1" t="s">
        <v>222</v>
      </c>
      <c r="S127" s="1"/>
      <c r="T127" t="s">
        <v>221</v>
      </c>
      <c r="U127" t="s">
        <v>222</v>
      </c>
    </row>
    <row r="128" spans="1:21" x14ac:dyDescent="0.25">
      <c r="A128" t="s">
        <v>223</v>
      </c>
      <c r="B128" t="s">
        <v>1263</v>
      </c>
      <c r="C128" s="3">
        <v>4224970</v>
      </c>
      <c r="D128" s="3">
        <v>0</v>
      </c>
      <c r="E128" s="3">
        <v>2370671.39</v>
      </c>
      <c r="F128" s="3" t="s">
        <v>72</v>
      </c>
      <c r="G128" s="3">
        <v>0</v>
      </c>
      <c r="H128" s="3">
        <v>62928.639999999999</v>
      </c>
      <c r="I128" s="3">
        <v>19051.689999999999</v>
      </c>
      <c r="J128" s="3">
        <v>766.8</v>
      </c>
      <c r="K128" s="3">
        <v>1173.3599999999999</v>
      </c>
      <c r="L128" s="3">
        <v>0</v>
      </c>
      <c r="M128" s="3"/>
      <c r="N128" s="3">
        <v>0</v>
      </c>
      <c r="O128" s="3">
        <v>0.87</v>
      </c>
      <c r="P128" s="3">
        <v>4628932</v>
      </c>
      <c r="Q128" s="1">
        <v>45108</v>
      </c>
      <c r="R128" s="1" t="s">
        <v>2328</v>
      </c>
      <c r="S128" s="1"/>
      <c r="T128" t="s">
        <v>223</v>
      </c>
      <c r="U128" t="s">
        <v>1263</v>
      </c>
    </row>
    <row r="129" spans="1:21" x14ac:dyDescent="0.25">
      <c r="A129" t="s">
        <v>225</v>
      </c>
      <c r="B129" t="s">
        <v>1357</v>
      </c>
      <c r="C129" s="3">
        <v>88921</v>
      </c>
      <c r="D129" s="3">
        <v>88921</v>
      </c>
      <c r="E129" s="3">
        <v>0</v>
      </c>
      <c r="F129" s="3">
        <v>0</v>
      </c>
      <c r="G129" s="3">
        <v>0</v>
      </c>
      <c r="H129" s="3">
        <v>62928.639999999999</v>
      </c>
      <c r="I129" s="3">
        <v>19042.080000000002</v>
      </c>
      <c r="J129" s="3">
        <v>766.8</v>
      </c>
      <c r="K129" s="3">
        <v>1172.67</v>
      </c>
      <c r="L129" s="3">
        <v>0</v>
      </c>
      <c r="M129" s="3"/>
      <c r="N129" s="3">
        <v>-7944.25</v>
      </c>
      <c r="O129" s="3">
        <v>0.06</v>
      </c>
      <c r="P129" s="3">
        <v>75966</v>
      </c>
      <c r="Q129" s="1">
        <v>45108</v>
      </c>
      <c r="R129" s="1" t="s">
        <v>2329</v>
      </c>
      <c r="S129" s="1"/>
      <c r="T129" t="s">
        <v>225</v>
      </c>
      <c r="U129" t="s">
        <v>1357</v>
      </c>
    </row>
    <row r="130" spans="1:21" x14ac:dyDescent="0.25">
      <c r="A130" t="s">
        <v>227</v>
      </c>
      <c r="B130" t="s">
        <v>2043</v>
      </c>
      <c r="C130" s="3">
        <v>88921</v>
      </c>
      <c r="D130" s="3">
        <v>88921</v>
      </c>
      <c r="E130" s="3">
        <v>0</v>
      </c>
      <c r="F130" s="3">
        <v>0</v>
      </c>
      <c r="G130" s="3">
        <v>0</v>
      </c>
      <c r="H130" s="3">
        <v>62928.639999999999</v>
      </c>
      <c r="I130" s="3">
        <v>19042.080000000002</v>
      </c>
      <c r="J130" s="3">
        <v>766.8</v>
      </c>
      <c r="K130" s="3">
        <v>1172.67</v>
      </c>
      <c r="L130" s="3">
        <v>0</v>
      </c>
      <c r="M130" s="3"/>
      <c r="N130" s="3">
        <v>-7944.25</v>
      </c>
      <c r="O130" s="3">
        <v>0.06</v>
      </c>
      <c r="P130" s="3">
        <v>75966</v>
      </c>
      <c r="Q130" s="1">
        <v>45108</v>
      </c>
      <c r="R130" s="1" t="s">
        <v>2330</v>
      </c>
      <c r="S130" s="1"/>
      <c r="T130" t="s">
        <v>227</v>
      </c>
      <c r="U130" t="s">
        <v>2043</v>
      </c>
    </row>
    <row r="131" spans="1:21" x14ac:dyDescent="0.25">
      <c r="A131" t="s">
        <v>229</v>
      </c>
      <c r="B131" t="s">
        <v>230</v>
      </c>
      <c r="C131" s="3">
        <v>272487</v>
      </c>
      <c r="D131" s="3">
        <v>0</v>
      </c>
      <c r="E131" s="3">
        <v>244869.65</v>
      </c>
      <c r="F131" s="3">
        <v>60674.75</v>
      </c>
      <c r="G131" s="3">
        <v>0</v>
      </c>
      <c r="H131" s="3">
        <v>62928.639999999999</v>
      </c>
      <c r="I131" s="3">
        <v>16389.07</v>
      </c>
      <c r="J131" s="3">
        <v>657.6</v>
      </c>
      <c r="K131" s="3">
        <v>1009.53</v>
      </c>
      <c r="L131" s="3">
        <v>0</v>
      </c>
      <c r="M131" s="3"/>
      <c r="N131" s="3">
        <v>0</v>
      </c>
      <c r="O131" s="3">
        <v>0.76</v>
      </c>
      <c r="P131" s="3">
        <v>386530</v>
      </c>
      <c r="Q131" s="1">
        <v>45108</v>
      </c>
      <c r="R131" s="1" t="s">
        <v>230</v>
      </c>
      <c r="S131" s="1"/>
      <c r="T131" t="s">
        <v>229</v>
      </c>
      <c r="U131" t="s">
        <v>230</v>
      </c>
    </row>
    <row r="132" spans="1:21" x14ac:dyDescent="0.25">
      <c r="A132" t="s">
        <v>231</v>
      </c>
      <c r="B132" t="s">
        <v>232</v>
      </c>
      <c r="C132" s="3">
        <v>88921</v>
      </c>
      <c r="D132" s="3">
        <v>88921</v>
      </c>
      <c r="E132" s="3">
        <v>0</v>
      </c>
      <c r="F132" s="3">
        <v>0</v>
      </c>
      <c r="G132" s="3">
        <v>0</v>
      </c>
      <c r="H132" s="3">
        <v>62928.639999999999</v>
      </c>
      <c r="I132" s="3">
        <v>19042.080000000002</v>
      </c>
      <c r="J132" s="3">
        <v>766.8</v>
      </c>
      <c r="K132" s="3">
        <v>1172.67</v>
      </c>
      <c r="L132" s="3">
        <v>0</v>
      </c>
      <c r="M132" s="3"/>
      <c r="N132" s="3">
        <v>-7944.25</v>
      </c>
      <c r="O132" s="3">
        <v>0.06</v>
      </c>
      <c r="P132" s="3">
        <v>75966</v>
      </c>
      <c r="Q132" s="1">
        <v>45108</v>
      </c>
      <c r="R132" s="1" t="s">
        <v>2331</v>
      </c>
      <c r="S132" s="1"/>
      <c r="T132" t="s">
        <v>231</v>
      </c>
      <c r="U132" t="s">
        <v>232</v>
      </c>
    </row>
    <row r="133" spans="1:21" x14ac:dyDescent="0.25">
      <c r="A133" t="s">
        <v>233</v>
      </c>
      <c r="B133" t="s">
        <v>234</v>
      </c>
      <c r="C133" s="3">
        <v>288738</v>
      </c>
      <c r="D133" s="3">
        <v>0</v>
      </c>
      <c r="E133" s="3">
        <v>258967.23</v>
      </c>
      <c r="F133" s="3">
        <v>64731.35</v>
      </c>
      <c r="G133" s="3">
        <v>0</v>
      </c>
      <c r="H133" s="3">
        <v>62928.639999999999</v>
      </c>
      <c r="I133" s="3">
        <v>19042.080000000002</v>
      </c>
      <c r="J133" s="3">
        <v>766.8</v>
      </c>
      <c r="K133" s="3">
        <v>1172.67</v>
      </c>
      <c r="L133" s="3">
        <v>0</v>
      </c>
      <c r="M133" s="3"/>
      <c r="N133" s="3">
        <v>0</v>
      </c>
      <c r="O133" s="3">
        <v>0.23</v>
      </c>
      <c r="P133" s="3">
        <v>407609</v>
      </c>
      <c r="Q133" s="1">
        <v>45108</v>
      </c>
      <c r="R133" s="1" t="s">
        <v>234</v>
      </c>
      <c r="S133" s="1"/>
      <c r="T133" t="s">
        <v>233</v>
      </c>
      <c r="U133" t="s">
        <v>234</v>
      </c>
    </row>
    <row r="134" spans="1:21" x14ac:dyDescent="0.25">
      <c r="A134" t="s">
        <v>1359</v>
      </c>
      <c r="B134" t="s">
        <v>236</v>
      </c>
      <c r="C134" s="3">
        <v>95094</v>
      </c>
      <c r="D134" s="3">
        <v>95094</v>
      </c>
      <c r="E134" s="3">
        <v>0</v>
      </c>
      <c r="F134" s="3">
        <v>0</v>
      </c>
      <c r="G134" s="3">
        <v>0</v>
      </c>
      <c r="H134" s="3">
        <v>62928.639999999999</v>
      </c>
      <c r="I134" s="3">
        <v>19080.53</v>
      </c>
      <c r="J134" s="3">
        <v>768</v>
      </c>
      <c r="K134" s="3">
        <v>1175.43</v>
      </c>
      <c r="L134" s="3">
        <v>0</v>
      </c>
      <c r="M134" s="3"/>
      <c r="N134" s="3">
        <v>-1003.82</v>
      </c>
      <c r="O134" s="3">
        <v>0.22</v>
      </c>
      <c r="P134" s="3">
        <v>82949</v>
      </c>
      <c r="Q134" s="1">
        <v>45108</v>
      </c>
      <c r="R134" s="1" t="s">
        <v>2332</v>
      </c>
      <c r="S134" s="1"/>
      <c r="T134" t="s">
        <v>1359</v>
      </c>
      <c r="U134" t="s">
        <v>236</v>
      </c>
    </row>
    <row r="135" spans="1:21" x14ac:dyDescent="0.25">
      <c r="A135" t="s">
        <v>237</v>
      </c>
      <c r="B135" t="s">
        <v>1266</v>
      </c>
      <c r="C135" s="3">
        <v>105516</v>
      </c>
      <c r="D135" s="3">
        <v>105500</v>
      </c>
      <c r="E135" s="3">
        <v>16</v>
      </c>
      <c r="F135" s="3">
        <v>1044</v>
      </c>
      <c r="G135" s="3">
        <v>0</v>
      </c>
      <c r="H135" s="3">
        <v>62928.639999999999</v>
      </c>
      <c r="I135" s="3">
        <v>19042.080000000002</v>
      </c>
      <c r="J135" s="3">
        <v>766.8</v>
      </c>
      <c r="K135" s="3">
        <v>1172.67</v>
      </c>
      <c r="L135" s="3">
        <v>0</v>
      </c>
      <c r="M135" s="3"/>
      <c r="N135" s="3">
        <v>0</v>
      </c>
      <c r="O135" s="3">
        <v>0.81</v>
      </c>
      <c r="P135" s="3">
        <v>84971</v>
      </c>
      <c r="Q135" s="1">
        <v>45108</v>
      </c>
      <c r="R135" s="1" t="s">
        <v>2333</v>
      </c>
      <c r="S135" s="1"/>
      <c r="T135" t="s">
        <v>237</v>
      </c>
      <c r="U135" t="s">
        <v>1266</v>
      </c>
    </row>
    <row r="136" spans="1:21" x14ac:dyDescent="0.25">
      <c r="A136" t="s">
        <v>1099</v>
      </c>
      <c r="B136" t="s">
        <v>240</v>
      </c>
      <c r="C136" s="3">
        <v>88965</v>
      </c>
      <c r="D136" s="3">
        <v>88965</v>
      </c>
      <c r="E136" s="3">
        <v>0</v>
      </c>
      <c r="F136" s="3">
        <v>0</v>
      </c>
      <c r="G136" s="3">
        <v>0</v>
      </c>
      <c r="H136" s="3">
        <v>62928.639999999999</v>
      </c>
      <c r="I136" s="3">
        <v>19080.53</v>
      </c>
      <c r="J136" s="3">
        <v>768</v>
      </c>
      <c r="K136" s="3">
        <v>1175.43</v>
      </c>
      <c r="L136" s="3">
        <v>0</v>
      </c>
      <c r="N136" s="3">
        <v>-7948.82</v>
      </c>
      <c r="O136" s="3">
        <v>0.22</v>
      </c>
      <c r="P136" s="3">
        <v>76004</v>
      </c>
      <c r="Q136" s="1">
        <v>45108</v>
      </c>
      <c r="R136" s="1" t="s">
        <v>2334</v>
      </c>
      <c r="S136" s="1"/>
      <c r="T136" t="s">
        <v>1099</v>
      </c>
      <c r="U136" t="s">
        <v>240</v>
      </c>
    </row>
    <row r="137" spans="1:21" x14ac:dyDescent="0.25">
      <c r="A137" t="s">
        <v>241</v>
      </c>
      <c r="B137" t="s">
        <v>242</v>
      </c>
      <c r="C137" s="3">
        <v>88835</v>
      </c>
      <c r="D137" s="3">
        <v>88835</v>
      </c>
      <c r="E137" s="3">
        <v>0</v>
      </c>
      <c r="F137" s="3">
        <v>0</v>
      </c>
      <c r="G137" s="3">
        <v>0</v>
      </c>
      <c r="H137" s="3">
        <v>62928.639999999999</v>
      </c>
      <c r="I137" s="3">
        <v>18965.18</v>
      </c>
      <c r="J137" s="3">
        <v>768</v>
      </c>
      <c r="K137" s="3">
        <v>1168.19</v>
      </c>
      <c r="L137" s="3">
        <v>0</v>
      </c>
      <c r="N137" s="3">
        <v>-7937.86</v>
      </c>
      <c r="O137" s="3">
        <v>0.85</v>
      </c>
      <c r="P137" s="3">
        <v>75893</v>
      </c>
      <c r="Q137" s="1">
        <v>45108</v>
      </c>
      <c r="R137" s="1" t="s">
        <v>2335</v>
      </c>
      <c r="S137" s="1"/>
      <c r="T137" t="s">
        <v>241</v>
      </c>
      <c r="U137" t="s">
        <v>242</v>
      </c>
    </row>
    <row r="138" spans="1:21" x14ac:dyDescent="0.25">
      <c r="A138" t="s">
        <v>243</v>
      </c>
      <c r="B138" t="s">
        <v>244</v>
      </c>
      <c r="C138" s="3">
        <v>407807</v>
      </c>
      <c r="D138" s="3">
        <v>0</v>
      </c>
      <c r="E138" s="3">
        <v>344591.72</v>
      </c>
      <c r="F138" s="3">
        <v>109735.16</v>
      </c>
      <c r="G138" s="3">
        <v>0</v>
      </c>
      <c r="H138" s="3">
        <v>62928.639999999999</v>
      </c>
      <c r="I138" s="3">
        <v>12688.31</v>
      </c>
      <c r="J138" s="3">
        <v>511.2</v>
      </c>
      <c r="K138" s="3">
        <v>781.55</v>
      </c>
      <c r="L138" s="3">
        <v>0</v>
      </c>
      <c r="N138" s="3">
        <v>0</v>
      </c>
      <c r="O138" s="3">
        <v>0.42</v>
      </c>
      <c r="P138" s="3">
        <v>531237</v>
      </c>
      <c r="Q138" s="1">
        <v>45108</v>
      </c>
      <c r="R138" s="1" t="s">
        <v>244</v>
      </c>
      <c r="S138" s="1"/>
      <c r="T138" t="s">
        <v>243</v>
      </c>
      <c r="U138" t="s">
        <v>244</v>
      </c>
    </row>
    <row r="139" spans="1:21" x14ac:dyDescent="0.25">
      <c r="A139" t="s">
        <v>245</v>
      </c>
      <c r="B139" t="s">
        <v>2046</v>
      </c>
      <c r="C139" s="3">
        <v>86842</v>
      </c>
      <c r="D139" s="3">
        <v>86842</v>
      </c>
      <c r="E139" s="3">
        <v>0</v>
      </c>
      <c r="F139" s="3">
        <v>0</v>
      </c>
      <c r="G139" s="3">
        <v>0</v>
      </c>
      <c r="H139" s="3">
        <v>62928.639999999999</v>
      </c>
      <c r="I139" s="3">
        <v>17254.18</v>
      </c>
      <c r="J139" s="3">
        <v>694.8</v>
      </c>
      <c r="K139" s="3">
        <v>1062.6500000000001</v>
      </c>
      <c r="L139" s="3">
        <v>0</v>
      </c>
      <c r="N139" s="3">
        <v>-7770.67</v>
      </c>
      <c r="O139" s="3">
        <v>0.4</v>
      </c>
      <c r="P139" s="3">
        <v>74170</v>
      </c>
      <c r="Q139" s="1">
        <v>45108</v>
      </c>
      <c r="R139" s="1" t="s">
        <v>2336</v>
      </c>
      <c r="S139" s="1"/>
      <c r="T139" t="s">
        <v>245</v>
      </c>
      <c r="U139" t="s">
        <v>2046</v>
      </c>
    </row>
    <row r="140" spans="1:21" x14ac:dyDescent="0.25">
      <c r="A140" t="s">
        <v>247</v>
      </c>
      <c r="B140" t="s">
        <v>2048</v>
      </c>
      <c r="C140" s="3">
        <v>86807</v>
      </c>
      <c r="D140" s="3">
        <v>86807</v>
      </c>
      <c r="E140" s="3">
        <v>0</v>
      </c>
      <c r="F140" s="3">
        <v>0</v>
      </c>
      <c r="G140" s="3">
        <v>0</v>
      </c>
      <c r="H140" s="3">
        <v>62928.639999999999</v>
      </c>
      <c r="I140" s="3">
        <v>17225.34</v>
      </c>
      <c r="J140" s="3">
        <v>692.4</v>
      </c>
      <c r="K140" s="3">
        <v>1061.27</v>
      </c>
      <c r="L140" s="3">
        <v>0</v>
      </c>
      <c r="N140" s="3">
        <v>-7768.84</v>
      </c>
      <c r="O140" s="3">
        <v>0.19</v>
      </c>
      <c r="P140" s="3">
        <v>74139</v>
      </c>
      <c r="Q140" s="1">
        <v>45108</v>
      </c>
      <c r="R140" s="1" t="s">
        <v>2337</v>
      </c>
      <c r="S140" s="1"/>
      <c r="T140" t="s">
        <v>247</v>
      </c>
      <c r="U140" t="s">
        <v>2048</v>
      </c>
    </row>
    <row r="141" spans="1:21" x14ac:dyDescent="0.25">
      <c r="A141" t="s">
        <v>249</v>
      </c>
      <c r="B141" t="s">
        <v>250</v>
      </c>
      <c r="C141" s="3">
        <v>85657</v>
      </c>
      <c r="D141" s="3">
        <v>85657</v>
      </c>
      <c r="E141" s="3">
        <v>0</v>
      </c>
      <c r="F141" s="3">
        <v>0</v>
      </c>
      <c r="G141" s="3">
        <v>0</v>
      </c>
      <c r="H141" s="3">
        <v>62928.639999999999</v>
      </c>
      <c r="I141" s="3">
        <v>16235.27</v>
      </c>
      <c r="J141" s="3">
        <v>654</v>
      </c>
      <c r="K141" s="3">
        <v>1000.22</v>
      </c>
      <c r="L141" s="3">
        <v>0</v>
      </c>
      <c r="N141" s="3">
        <v>-7672</v>
      </c>
      <c r="O141" s="3">
        <v>0.87</v>
      </c>
      <c r="P141" s="3">
        <v>73147</v>
      </c>
      <c r="Q141" s="1">
        <v>45108</v>
      </c>
      <c r="R141" s="1" t="s">
        <v>2338</v>
      </c>
      <c r="S141" s="1"/>
      <c r="T141" t="s">
        <v>249</v>
      </c>
      <c r="U141" t="s">
        <v>250</v>
      </c>
    </row>
    <row r="142" spans="1:21" x14ac:dyDescent="0.25">
      <c r="A142" t="s">
        <v>251</v>
      </c>
      <c r="B142" t="s">
        <v>252</v>
      </c>
      <c r="C142" s="3">
        <v>87613</v>
      </c>
      <c r="D142" s="3">
        <v>87613</v>
      </c>
      <c r="E142" s="3">
        <v>0</v>
      </c>
      <c r="F142" s="3">
        <v>0</v>
      </c>
      <c r="G142" s="3">
        <v>0</v>
      </c>
      <c r="H142" s="3">
        <v>62928.639999999999</v>
      </c>
      <c r="I142" s="3">
        <v>17917.43</v>
      </c>
      <c r="J142" s="3">
        <v>721.2</v>
      </c>
      <c r="K142" s="3">
        <v>1103.69</v>
      </c>
      <c r="L142" s="3">
        <v>0</v>
      </c>
      <c r="N142" s="3">
        <v>-7835.54</v>
      </c>
      <c r="O142" s="3">
        <v>0.57999999999999996</v>
      </c>
      <c r="P142" s="3">
        <v>74836</v>
      </c>
      <c r="Q142" s="1">
        <v>45108</v>
      </c>
      <c r="R142" s="1" t="s">
        <v>2339</v>
      </c>
      <c r="S142" s="1"/>
      <c r="T142" t="s">
        <v>251</v>
      </c>
      <c r="U142" t="s">
        <v>252</v>
      </c>
    </row>
    <row r="143" spans="1:21" x14ac:dyDescent="0.25">
      <c r="A143" t="s">
        <v>253</v>
      </c>
      <c r="B143" t="s">
        <v>254</v>
      </c>
      <c r="C143" s="3">
        <v>94127</v>
      </c>
      <c r="D143" s="3">
        <v>94127</v>
      </c>
      <c r="E143" s="3">
        <v>0</v>
      </c>
      <c r="F143" s="3">
        <v>0</v>
      </c>
      <c r="G143" s="3">
        <v>0</v>
      </c>
      <c r="H143" s="3">
        <v>62928.639999999999</v>
      </c>
      <c r="I143" s="3">
        <v>23521.439999999999</v>
      </c>
      <c r="J143" s="3">
        <v>945.6</v>
      </c>
      <c r="K143" s="3">
        <v>1448.6</v>
      </c>
      <c r="L143" s="3">
        <v>0</v>
      </c>
      <c r="N143" s="3">
        <v>-8380.9500000000007</v>
      </c>
      <c r="O143" s="3">
        <v>0.67</v>
      </c>
      <c r="P143" s="3">
        <v>80464</v>
      </c>
      <c r="Q143" s="1">
        <v>45108</v>
      </c>
      <c r="R143" s="1" t="s">
        <v>2340</v>
      </c>
      <c r="S143" s="1"/>
      <c r="T143" t="s">
        <v>253</v>
      </c>
      <c r="U143" t="s">
        <v>254</v>
      </c>
    </row>
    <row r="144" spans="1:21" x14ac:dyDescent="0.25">
      <c r="A144" t="s">
        <v>255</v>
      </c>
      <c r="B144" t="s">
        <v>1268</v>
      </c>
      <c r="C144" s="3">
        <v>99237</v>
      </c>
      <c r="D144" s="3">
        <v>92700</v>
      </c>
      <c r="E144" s="3">
        <v>6537</v>
      </c>
      <c r="F144" s="3">
        <v>0</v>
      </c>
      <c r="G144" s="3">
        <v>6544</v>
      </c>
      <c r="H144" s="3">
        <v>62928.639999999999</v>
      </c>
      <c r="I144" s="3">
        <v>22396.79</v>
      </c>
      <c r="J144" s="3">
        <v>900</v>
      </c>
      <c r="K144" s="3">
        <v>1379.62</v>
      </c>
      <c r="L144" s="3">
        <v>0</v>
      </c>
      <c r="N144" s="3">
        <v>-8272.23</v>
      </c>
      <c r="O144" s="3">
        <v>0.18</v>
      </c>
      <c r="P144" s="3">
        <v>79326</v>
      </c>
      <c r="Q144" s="1">
        <v>45108</v>
      </c>
      <c r="R144" s="1" t="s">
        <v>2341</v>
      </c>
      <c r="S144" s="1"/>
      <c r="T144" t="s">
        <v>255</v>
      </c>
      <c r="U144" t="s">
        <v>1268</v>
      </c>
    </row>
    <row r="145" spans="1:21" x14ac:dyDescent="0.25">
      <c r="A145" t="s">
        <v>257</v>
      </c>
      <c r="B145" t="s">
        <v>1363</v>
      </c>
      <c r="C145" s="3">
        <v>88779</v>
      </c>
      <c r="D145" s="3">
        <v>88779</v>
      </c>
      <c r="E145" s="3">
        <v>0</v>
      </c>
      <c r="F145" s="3">
        <v>0</v>
      </c>
      <c r="G145" s="3">
        <v>0</v>
      </c>
      <c r="H145" s="3">
        <v>62928.639999999999</v>
      </c>
      <c r="I145" s="3">
        <v>19599.599999999999</v>
      </c>
      <c r="J145" s="3">
        <v>0</v>
      </c>
      <c r="K145" s="3">
        <v>1207.51</v>
      </c>
      <c r="L145" s="3">
        <v>0</v>
      </c>
      <c r="N145" s="3">
        <v>-7999.98</v>
      </c>
      <c r="O145" s="3">
        <v>0.23</v>
      </c>
      <c r="P145" s="3">
        <v>75736</v>
      </c>
      <c r="Q145" s="1">
        <v>45108</v>
      </c>
      <c r="R145" s="1" t="s">
        <v>2342</v>
      </c>
      <c r="S145" s="1"/>
      <c r="T145" t="s">
        <v>257</v>
      </c>
      <c r="U145" t="s">
        <v>1363</v>
      </c>
    </row>
    <row r="146" spans="1:21" x14ac:dyDescent="0.25">
      <c r="A146" t="s">
        <v>259</v>
      </c>
      <c r="B146" t="s">
        <v>260</v>
      </c>
      <c r="C146" s="3">
        <v>227507</v>
      </c>
      <c r="D146" s="3">
        <v>0</v>
      </c>
      <c r="E146" s="3">
        <v>207058.67</v>
      </c>
      <c r="F146" s="3">
        <v>48401.25</v>
      </c>
      <c r="G146" s="3">
        <v>0</v>
      </c>
      <c r="H146" s="3">
        <v>62928.639999999999</v>
      </c>
      <c r="I146" s="3">
        <v>17917.43</v>
      </c>
      <c r="J146" s="3">
        <v>721.2</v>
      </c>
      <c r="K146" s="3">
        <v>1103.69</v>
      </c>
      <c r="L146" s="3">
        <v>0</v>
      </c>
      <c r="N146" s="3">
        <v>0</v>
      </c>
      <c r="O146" s="3">
        <v>0.12</v>
      </c>
      <c r="P146" s="3">
        <v>338131</v>
      </c>
      <c r="Q146" s="1">
        <v>45108</v>
      </c>
      <c r="R146" s="1" t="s">
        <v>260</v>
      </c>
      <c r="S146" s="1"/>
      <c r="T146" t="s">
        <v>259</v>
      </c>
      <c r="U146" t="s">
        <v>260</v>
      </c>
    </row>
    <row r="147" spans="1:21" x14ac:dyDescent="0.25">
      <c r="A147" t="s">
        <v>261</v>
      </c>
      <c r="B147" t="s">
        <v>262</v>
      </c>
      <c r="C147" s="3">
        <v>91363</v>
      </c>
      <c r="D147" s="3">
        <v>0</v>
      </c>
      <c r="E147" s="3">
        <v>91363</v>
      </c>
      <c r="F147" s="3">
        <v>12334.01</v>
      </c>
      <c r="G147" s="3">
        <v>0</v>
      </c>
      <c r="H147" s="3">
        <v>62928.639999999999</v>
      </c>
      <c r="I147" s="3">
        <v>16754.34</v>
      </c>
      <c r="J147" s="3">
        <v>675.6</v>
      </c>
      <c r="K147" s="3">
        <v>1034.3699999999999</v>
      </c>
      <c r="L147" s="3">
        <v>0</v>
      </c>
      <c r="N147" s="3">
        <v>0</v>
      </c>
      <c r="O147" s="3">
        <v>0.04</v>
      </c>
      <c r="P147" s="3">
        <v>185090</v>
      </c>
      <c r="Q147" s="1">
        <v>45108</v>
      </c>
      <c r="R147" s="1" t="s">
        <v>2343</v>
      </c>
      <c r="S147" s="1"/>
      <c r="T147" t="s">
        <v>261</v>
      </c>
      <c r="U147" t="s">
        <v>262</v>
      </c>
    </row>
    <row r="148" spans="1:21" x14ac:dyDescent="0.25">
      <c r="A148" t="s">
        <v>263</v>
      </c>
      <c r="B148" t="s">
        <v>1255</v>
      </c>
      <c r="C148" s="3">
        <v>2465936</v>
      </c>
      <c r="D148" s="3">
        <v>0</v>
      </c>
      <c r="E148" s="3">
        <v>1463832.9</v>
      </c>
      <c r="F148" s="3" t="s">
        <v>72</v>
      </c>
      <c r="G148" s="3">
        <v>0</v>
      </c>
      <c r="H148" s="3">
        <v>62928.639999999999</v>
      </c>
      <c r="I148" s="3">
        <v>15072.18</v>
      </c>
      <c r="J148" s="3">
        <v>606</v>
      </c>
      <c r="K148" s="3">
        <v>928.14</v>
      </c>
      <c r="L148" s="3">
        <v>0</v>
      </c>
      <c r="N148" s="3">
        <v>0</v>
      </c>
      <c r="O148" s="3">
        <v>0.6</v>
      </c>
      <c r="P148" s="3">
        <v>2743089</v>
      </c>
      <c r="Q148" s="1">
        <v>45108</v>
      </c>
      <c r="R148" s="1" t="s">
        <v>2312</v>
      </c>
      <c r="S148" s="1"/>
      <c r="T148" t="s">
        <v>263</v>
      </c>
      <c r="U148" t="s">
        <v>1255</v>
      </c>
    </row>
    <row r="149" spans="1:21" x14ac:dyDescent="0.25">
      <c r="A149" t="s">
        <v>264</v>
      </c>
      <c r="B149" t="s">
        <v>2051</v>
      </c>
      <c r="C149" s="3">
        <v>105571</v>
      </c>
      <c r="D149" s="3">
        <v>106538</v>
      </c>
      <c r="E149" s="3">
        <v>0</v>
      </c>
      <c r="F149" s="3">
        <v>967</v>
      </c>
      <c r="G149" s="3">
        <v>967</v>
      </c>
      <c r="H149" s="3">
        <v>62928.639999999999</v>
      </c>
      <c r="I149" s="3">
        <v>21954.62</v>
      </c>
      <c r="J149" s="3">
        <v>884.4</v>
      </c>
      <c r="K149" s="3">
        <v>1352.37</v>
      </c>
      <c r="L149" s="3">
        <v>0</v>
      </c>
      <c r="N149" s="3">
        <v>0</v>
      </c>
      <c r="O149" s="3">
        <v>0.97</v>
      </c>
      <c r="P149" s="3">
        <v>87121</v>
      </c>
      <c r="Q149" s="1">
        <v>45108</v>
      </c>
      <c r="R149" s="1" t="s">
        <v>2344</v>
      </c>
      <c r="S149" s="1"/>
      <c r="T149" t="s">
        <v>264</v>
      </c>
      <c r="U149" t="s">
        <v>2051</v>
      </c>
    </row>
    <row r="150" spans="1:21" x14ac:dyDescent="0.25">
      <c r="A150" t="s">
        <v>266</v>
      </c>
      <c r="B150" t="s">
        <v>1270</v>
      </c>
      <c r="C150" s="3">
        <v>4549330</v>
      </c>
      <c r="D150" s="3">
        <v>0</v>
      </c>
      <c r="E150" s="3">
        <v>2544404.15</v>
      </c>
      <c r="F150" s="3" t="s">
        <v>72</v>
      </c>
      <c r="G150" s="3">
        <v>0</v>
      </c>
      <c r="H150" s="3">
        <v>62928.639999999999</v>
      </c>
      <c r="I150" s="3">
        <v>21829.66</v>
      </c>
      <c r="J150" s="3">
        <v>878.4</v>
      </c>
      <c r="K150" s="3">
        <v>1344.78</v>
      </c>
      <c r="L150" s="3">
        <v>0</v>
      </c>
      <c r="N150" s="3">
        <v>0</v>
      </c>
      <c r="O150" s="3">
        <v>0.96</v>
      </c>
      <c r="P150" s="3">
        <v>4979807</v>
      </c>
      <c r="Q150" s="1">
        <v>45108</v>
      </c>
      <c r="R150" s="1" t="s">
        <v>2345</v>
      </c>
      <c r="S150" s="1"/>
      <c r="T150" t="s">
        <v>266</v>
      </c>
      <c r="U150" t="s">
        <v>1270</v>
      </c>
    </row>
    <row r="151" spans="1:21" x14ac:dyDescent="0.25">
      <c r="A151" t="s">
        <v>268</v>
      </c>
      <c r="B151" t="s">
        <v>1271</v>
      </c>
      <c r="C151" s="3">
        <v>91848</v>
      </c>
      <c r="D151" s="3">
        <v>91848</v>
      </c>
      <c r="E151" s="3">
        <v>0</v>
      </c>
      <c r="F151" s="3">
        <v>0</v>
      </c>
      <c r="G151" s="3">
        <v>0</v>
      </c>
      <c r="H151" s="3">
        <v>62928.639999999999</v>
      </c>
      <c r="I151" s="3">
        <v>21560.52</v>
      </c>
      <c r="J151" s="3">
        <v>867.6</v>
      </c>
      <c r="K151" s="3">
        <v>1328.23</v>
      </c>
      <c r="L151" s="3">
        <v>0</v>
      </c>
      <c r="N151" s="3">
        <v>-8190.92</v>
      </c>
      <c r="O151" s="3">
        <v>0.93</v>
      </c>
      <c r="P151" s="3">
        <v>78495</v>
      </c>
      <c r="Q151" s="1">
        <v>45108</v>
      </c>
      <c r="R151" s="1" t="s">
        <v>2346</v>
      </c>
      <c r="S151" s="1"/>
      <c r="T151" t="s">
        <v>268</v>
      </c>
      <c r="U151" t="s">
        <v>1271</v>
      </c>
    </row>
    <row r="152" spans="1:21" x14ac:dyDescent="0.25">
      <c r="A152" t="s">
        <v>270</v>
      </c>
      <c r="B152" t="s">
        <v>1104</v>
      </c>
      <c r="C152" s="3">
        <v>88158</v>
      </c>
      <c r="D152" s="3">
        <v>88158</v>
      </c>
      <c r="E152" s="3">
        <v>0</v>
      </c>
      <c r="F152" s="3">
        <v>0</v>
      </c>
      <c r="G152" s="3">
        <v>0</v>
      </c>
      <c r="H152" s="3">
        <v>62928.639999999999</v>
      </c>
      <c r="I152" s="3">
        <v>18417.28</v>
      </c>
      <c r="J152" s="3">
        <v>740.4</v>
      </c>
      <c r="K152" s="3">
        <v>1134.3900000000001</v>
      </c>
      <c r="L152" s="3">
        <v>0</v>
      </c>
      <c r="N152" s="3">
        <v>-7883.96</v>
      </c>
      <c r="O152" s="3">
        <v>0.25</v>
      </c>
      <c r="P152" s="3">
        <v>75337</v>
      </c>
      <c r="Q152" s="1">
        <v>45108</v>
      </c>
      <c r="R152" s="1" t="s">
        <v>271</v>
      </c>
      <c r="S152" s="1"/>
      <c r="T152" t="s">
        <v>270</v>
      </c>
      <c r="U152" t="s">
        <v>1104</v>
      </c>
    </row>
    <row r="153" spans="1:21" x14ac:dyDescent="0.25">
      <c r="A153" t="s">
        <v>272</v>
      </c>
      <c r="B153" t="s">
        <v>226</v>
      </c>
      <c r="C153" s="3">
        <v>84875</v>
      </c>
      <c r="D153" s="3">
        <v>84875</v>
      </c>
      <c r="E153" s="3">
        <v>0</v>
      </c>
      <c r="F153" s="3">
        <v>0</v>
      </c>
      <c r="G153" s="3">
        <v>0</v>
      </c>
      <c r="H153" s="3">
        <v>62928.639999999999</v>
      </c>
      <c r="I153" s="3">
        <v>15562.41</v>
      </c>
      <c r="J153" s="3">
        <v>626.4</v>
      </c>
      <c r="K153" s="3">
        <v>958.83</v>
      </c>
      <c r="L153" s="3">
        <v>0</v>
      </c>
      <c r="N153" s="3">
        <v>-7606.22</v>
      </c>
      <c r="O153" s="3">
        <v>0.94</v>
      </c>
      <c r="P153" s="3">
        <v>72471</v>
      </c>
      <c r="Q153" s="1">
        <v>45108</v>
      </c>
      <c r="R153" s="1" t="s">
        <v>2329</v>
      </c>
      <c r="S153" s="1"/>
      <c r="T153" t="s">
        <v>272</v>
      </c>
      <c r="U153" t="s">
        <v>226</v>
      </c>
    </row>
    <row r="154" spans="1:21" x14ac:dyDescent="0.25">
      <c r="A154" t="s">
        <v>273</v>
      </c>
      <c r="B154" t="s">
        <v>2053</v>
      </c>
      <c r="C154" s="3">
        <v>82561</v>
      </c>
      <c r="D154" s="3">
        <v>82561</v>
      </c>
      <c r="E154" s="3">
        <v>0</v>
      </c>
      <c r="F154" s="3">
        <v>0</v>
      </c>
      <c r="G154" s="3">
        <v>0</v>
      </c>
      <c r="H154" s="3">
        <v>62928.639999999999</v>
      </c>
      <c r="I154" s="3">
        <v>13572.65</v>
      </c>
      <c r="J154" s="3">
        <v>546</v>
      </c>
      <c r="K154" s="3">
        <v>836.05</v>
      </c>
      <c r="L154" s="3">
        <v>0</v>
      </c>
      <c r="N154" s="3">
        <v>-7412.54</v>
      </c>
      <c r="O154" s="3">
        <v>0.2</v>
      </c>
      <c r="P154" s="3">
        <v>70471</v>
      </c>
      <c r="Q154" s="1">
        <v>45108</v>
      </c>
      <c r="R154" s="1" t="s">
        <v>2347</v>
      </c>
      <c r="S154" s="1"/>
      <c r="T154" t="s">
        <v>273</v>
      </c>
      <c r="U154" t="s">
        <v>2053</v>
      </c>
    </row>
    <row r="155" spans="1:21" x14ac:dyDescent="0.25">
      <c r="A155" t="s">
        <v>275</v>
      </c>
      <c r="B155" t="s">
        <v>276</v>
      </c>
      <c r="C155" s="3">
        <v>81287</v>
      </c>
      <c r="D155" s="3">
        <v>81287</v>
      </c>
      <c r="E155" s="3">
        <v>0</v>
      </c>
      <c r="F155" s="3">
        <v>0</v>
      </c>
      <c r="G155" s="3">
        <v>0</v>
      </c>
      <c r="H155" s="3">
        <v>62928.639999999999</v>
      </c>
      <c r="I155" s="3">
        <v>12476.84</v>
      </c>
      <c r="J155" s="3">
        <v>501.6</v>
      </c>
      <c r="K155" s="3">
        <v>768.45</v>
      </c>
      <c r="L155" s="3">
        <v>0</v>
      </c>
      <c r="N155" s="3">
        <v>-7305.65</v>
      </c>
      <c r="O155" s="3">
        <v>0.12</v>
      </c>
      <c r="P155" s="3">
        <v>69370</v>
      </c>
      <c r="Q155" s="1">
        <v>45108</v>
      </c>
      <c r="R155" s="1" t="s">
        <v>2348</v>
      </c>
      <c r="S155" s="1"/>
      <c r="T155" t="s">
        <v>275</v>
      </c>
      <c r="U155" t="s">
        <v>276</v>
      </c>
    </row>
    <row r="156" spans="1:21" x14ac:dyDescent="0.25">
      <c r="A156" t="s">
        <v>277</v>
      </c>
      <c r="B156" t="s">
        <v>278</v>
      </c>
      <c r="C156" s="3">
        <v>487729</v>
      </c>
      <c r="D156" s="3">
        <v>0</v>
      </c>
      <c r="E156" s="3">
        <v>403511.44</v>
      </c>
      <c r="F156" s="3">
        <v>138691.6</v>
      </c>
      <c r="G156" s="3">
        <v>0</v>
      </c>
      <c r="H156" s="3">
        <v>62928.639999999999</v>
      </c>
      <c r="I156" s="3">
        <v>16321.78</v>
      </c>
      <c r="J156" s="3">
        <v>656.4</v>
      </c>
      <c r="K156" s="3">
        <v>1005.4</v>
      </c>
      <c r="L156" s="3">
        <v>0</v>
      </c>
      <c r="N156" s="3">
        <v>0</v>
      </c>
      <c r="O156" s="3">
        <v>0.74</v>
      </c>
      <c r="P156" s="3">
        <v>623116</v>
      </c>
      <c r="Q156" s="1">
        <v>45108</v>
      </c>
      <c r="R156" s="1" t="s">
        <v>278</v>
      </c>
      <c r="S156" s="1"/>
      <c r="T156" t="s">
        <v>277</v>
      </c>
      <c r="U156" t="s">
        <v>278</v>
      </c>
    </row>
    <row r="157" spans="1:21" x14ac:dyDescent="0.25">
      <c r="A157" t="s">
        <v>279</v>
      </c>
      <c r="B157" t="s">
        <v>234</v>
      </c>
      <c r="C157" s="3">
        <v>280349</v>
      </c>
      <c r="D157" s="3">
        <v>0</v>
      </c>
      <c r="E157" s="3">
        <v>251106.62</v>
      </c>
      <c r="F157" s="3">
        <v>63141.77</v>
      </c>
      <c r="G157" s="3">
        <v>0</v>
      </c>
      <c r="H157" s="3">
        <v>62928.639999999999</v>
      </c>
      <c r="I157" s="3">
        <v>15802.72</v>
      </c>
      <c r="J157" s="3">
        <v>0</v>
      </c>
      <c r="K157" s="3">
        <v>973.32</v>
      </c>
      <c r="L157" s="3">
        <v>0</v>
      </c>
      <c r="M157" s="3"/>
      <c r="N157" s="3">
        <v>0</v>
      </c>
      <c r="O157" s="3">
        <v>0.93</v>
      </c>
      <c r="P157" s="3">
        <v>393954</v>
      </c>
      <c r="Q157" s="1">
        <v>45108</v>
      </c>
      <c r="R157" s="1" t="s">
        <v>2349</v>
      </c>
      <c r="S157" s="1"/>
      <c r="T157" t="s">
        <v>279</v>
      </c>
      <c r="U157" t="s">
        <v>234</v>
      </c>
    </row>
    <row r="158" spans="1:21" x14ac:dyDescent="0.25">
      <c r="A158" t="s">
        <v>281</v>
      </c>
      <c r="B158" t="s">
        <v>1239</v>
      </c>
      <c r="C158" s="3">
        <v>1142673</v>
      </c>
      <c r="D158" s="3">
        <v>0</v>
      </c>
      <c r="E158" s="3">
        <v>771722.38</v>
      </c>
      <c r="F158" s="3">
        <v>475133.14</v>
      </c>
      <c r="G158" s="3">
        <v>0</v>
      </c>
      <c r="H158" s="3">
        <v>62928.639999999999</v>
      </c>
      <c r="I158" s="3">
        <v>11534.83</v>
      </c>
      <c r="J158" s="3">
        <v>0</v>
      </c>
      <c r="K158" s="3">
        <v>710.5</v>
      </c>
      <c r="L158" s="3">
        <v>0</v>
      </c>
      <c r="M158" s="3"/>
      <c r="N158" s="3">
        <v>0</v>
      </c>
      <c r="O158" s="3">
        <v>0.51</v>
      </c>
      <c r="P158" s="3">
        <v>1322030</v>
      </c>
      <c r="Q158" s="1">
        <v>45108</v>
      </c>
      <c r="R158" s="1" t="s">
        <v>2278</v>
      </c>
      <c r="S158" s="1"/>
      <c r="T158" t="s">
        <v>281</v>
      </c>
      <c r="U158" t="s">
        <v>1239</v>
      </c>
    </row>
    <row r="159" spans="1:21" x14ac:dyDescent="0.25">
      <c r="A159" t="s">
        <v>282</v>
      </c>
      <c r="B159" t="s">
        <v>1239</v>
      </c>
      <c r="C159" s="3">
        <v>1156879</v>
      </c>
      <c r="D159" s="3">
        <v>0</v>
      </c>
      <c r="E159" s="3">
        <v>780879.07</v>
      </c>
      <c r="F159" s="3">
        <v>481418.6</v>
      </c>
      <c r="G159" s="3">
        <v>0</v>
      </c>
      <c r="H159" s="3">
        <v>62928.639999999999</v>
      </c>
      <c r="I159" s="3">
        <v>12217.31</v>
      </c>
      <c r="J159" s="3">
        <v>0</v>
      </c>
      <c r="K159" s="3">
        <v>752.24</v>
      </c>
      <c r="L159" s="3">
        <v>0</v>
      </c>
      <c r="M159" s="3"/>
      <c r="N159" s="3">
        <v>0</v>
      </c>
      <c r="O159" s="3">
        <v>0.14000000000000001</v>
      </c>
      <c r="P159" s="3">
        <v>1338196</v>
      </c>
      <c r="Q159" s="1">
        <v>45108</v>
      </c>
      <c r="R159" s="1" t="s">
        <v>2278</v>
      </c>
      <c r="S159" s="1"/>
      <c r="T159" t="s">
        <v>282</v>
      </c>
      <c r="U159" t="s">
        <v>1239</v>
      </c>
    </row>
    <row r="160" spans="1:21" x14ac:dyDescent="0.25">
      <c r="A160" t="s">
        <v>283</v>
      </c>
      <c r="B160" t="s">
        <v>1251</v>
      </c>
      <c r="C160" s="3">
        <v>3878789</v>
      </c>
      <c r="D160" s="3">
        <v>0</v>
      </c>
      <c r="E160" s="3">
        <v>2182638.38</v>
      </c>
      <c r="F160" s="3" t="s">
        <v>72</v>
      </c>
      <c r="G160" s="3">
        <v>0</v>
      </c>
      <c r="H160" s="3">
        <v>62928.639999999999</v>
      </c>
      <c r="I160" s="3">
        <v>15274.04</v>
      </c>
      <c r="J160" s="3">
        <v>615.6</v>
      </c>
      <c r="K160" s="3">
        <v>940.9</v>
      </c>
      <c r="L160" s="3">
        <v>0</v>
      </c>
      <c r="M160" s="3"/>
      <c r="N160" s="3">
        <v>0</v>
      </c>
      <c r="O160" s="3">
        <v>0.64</v>
      </c>
      <c r="P160" s="3">
        <v>4253205</v>
      </c>
      <c r="Q160" s="1">
        <v>45108</v>
      </c>
      <c r="R160" s="1" t="s">
        <v>2305</v>
      </c>
      <c r="S160" s="1"/>
      <c r="T160" t="s">
        <v>283</v>
      </c>
      <c r="U160" t="s">
        <v>1251</v>
      </c>
    </row>
    <row r="161" spans="1:21" x14ac:dyDescent="0.25">
      <c r="A161" t="s">
        <v>284</v>
      </c>
      <c r="B161" t="s">
        <v>234</v>
      </c>
      <c r="C161" s="3">
        <v>288605</v>
      </c>
      <c r="D161" s="3">
        <v>0</v>
      </c>
      <c r="E161" s="3">
        <v>258848.51</v>
      </c>
      <c r="F161" s="3">
        <v>64701.04</v>
      </c>
      <c r="G161" s="3">
        <v>0</v>
      </c>
      <c r="H161" s="3">
        <v>62928.639999999999</v>
      </c>
      <c r="I161" s="3">
        <v>19013.240000000002</v>
      </c>
      <c r="J161" s="3">
        <v>763.2</v>
      </c>
      <c r="K161" s="3">
        <v>1170.95</v>
      </c>
      <c r="L161" s="3">
        <v>0</v>
      </c>
      <c r="M161" s="3"/>
      <c r="N161" s="3">
        <v>0</v>
      </c>
      <c r="O161" s="3">
        <v>0.42</v>
      </c>
      <c r="P161" s="3">
        <v>407426</v>
      </c>
      <c r="Q161" s="1">
        <v>45108</v>
      </c>
      <c r="R161" s="1" t="s">
        <v>234</v>
      </c>
      <c r="S161" s="1"/>
      <c r="T161" t="s">
        <v>284</v>
      </c>
      <c r="U161" t="s">
        <v>234</v>
      </c>
    </row>
    <row r="162" spans="1:21" x14ac:dyDescent="0.25">
      <c r="A162" t="s">
        <v>285</v>
      </c>
      <c r="B162" t="s">
        <v>234</v>
      </c>
      <c r="C162" s="3">
        <v>107342</v>
      </c>
      <c r="D162" s="3">
        <v>0</v>
      </c>
      <c r="E162" s="3">
        <v>106113</v>
      </c>
      <c r="F162" s="3">
        <v>15554.26</v>
      </c>
      <c r="G162" s="3">
        <v>0</v>
      </c>
      <c r="H162" s="3">
        <v>62928.639999999999</v>
      </c>
      <c r="I162" s="3">
        <v>28779.4</v>
      </c>
      <c r="J162" s="3">
        <v>1158</v>
      </c>
      <c r="K162" s="3">
        <v>1772.81</v>
      </c>
      <c r="L162" s="3">
        <v>0</v>
      </c>
      <c r="M162" s="3"/>
      <c r="N162" s="3">
        <v>0</v>
      </c>
      <c r="O162" s="3">
        <v>0.89</v>
      </c>
      <c r="P162" s="3">
        <v>216307</v>
      </c>
      <c r="Q162" s="1">
        <v>45108</v>
      </c>
      <c r="R162" s="1" t="s">
        <v>286</v>
      </c>
      <c r="S162" s="1"/>
      <c r="T162" t="s">
        <v>285</v>
      </c>
      <c r="U162" t="s">
        <v>234</v>
      </c>
    </row>
    <row r="163" spans="1:21" x14ac:dyDescent="0.25">
      <c r="A163" t="s">
        <v>287</v>
      </c>
      <c r="B163" t="s">
        <v>288</v>
      </c>
      <c r="C163" s="3">
        <v>88338</v>
      </c>
      <c r="D163" s="3">
        <v>88338</v>
      </c>
      <c r="E163" s="3">
        <v>0</v>
      </c>
      <c r="F163" s="3">
        <v>0</v>
      </c>
      <c r="G163" s="3">
        <v>0</v>
      </c>
      <c r="H163" s="3">
        <v>62928.639999999999</v>
      </c>
      <c r="I163" s="3">
        <v>18542.240000000002</v>
      </c>
      <c r="J163" s="3">
        <v>745.2</v>
      </c>
      <c r="K163" s="3">
        <v>1142.32</v>
      </c>
      <c r="L163" s="3">
        <v>0</v>
      </c>
      <c r="M163" s="3"/>
      <c r="N163" s="3">
        <v>-7896.75</v>
      </c>
      <c r="O163" s="3">
        <v>0.35</v>
      </c>
      <c r="P163" s="3">
        <v>75462</v>
      </c>
      <c r="Q163" s="1">
        <v>45108</v>
      </c>
      <c r="R163" s="1" t="s">
        <v>2350</v>
      </c>
      <c r="S163" s="1"/>
      <c r="T163" t="s">
        <v>287</v>
      </c>
      <c r="U163" t="s">
        <v>288</v>
      </c>
    </row>
    <row r="164" spans="1:21" x14ac:dyDescent="0.25">
      <c r="A164" t="s">
        <v>289</v>
      </c>
      <c r="B164" t="s">
        <v>2056</v>
      </c>
      <c r="C164" s="3">
        <v>232775</v>
      </c>
      <c r="D164" s="3">
        <v>0</v>
      </c>
      <c r="E164" s="3">
        <v>213918.38</v>
      </c>
      <c r="F164" s="3">
        <v>47735.6</v>
      </c>
      <c r="G164" s="3">
        <v>0</v>
      </c>
      <c r="H164" s="3">
        <v>62928.639999999999</v>
      </c>
      <c r="I164" s="3">
        <v>19599.599999999999</v>
      </c>
      <c r="J164" s="3">
        <v>789.6</v>
      </c>
      <c r="K164" s="3">
        <v>1207.1600000000001</v>
      </c>
      <c r="L164" s="3">
        <v>0</v>
      </c>
      <c r="M164" s="3"/>
      <c r="N164" s="3">
        <v>0</v>
      </c>
      <c r="O164" s="3">
        <v>0.02</v>
      </c>
      <c r="P164" s="3">
        <v>346179</v>
      </c>
      <c r="Q164" s="1">
        <v>45108</v>
      </c>
      <c r="R164" s="1" t="s">
        <v>290</v>
      </c>
      <c r="S164" s="1"/>
      <c r="T164" t="s">
        <v>289</v>
      </c>
      <c r="U164" t="s">
        <v>2056</v>
      </c>
    </row>
    <row r="165" spans="1:21" x14ac:dyDescent="0.25">
      <c r="A165" t="s">
        <v>291</v>
      </c>
      <c r="B165" t="s">
        <v>1109</v>
      </c>
      <c r="C165" s="3">
        <v>168532</v>
      </c>
      <c r="D165" s="3">
        <v>0</v>
      </c>
      <c r="E165" s="3">
        <v>155620</v>
      </c>
      <c r="F165" s="3">
        <v>33920.699999999997</v>
      </c>
      <c r="G165" s="3">
        <v>0</v>
      </c>
      <c r="H165" s="3">
        <v>62928.639999999999</v>
      </c>
      <c r="I165" s="3">
        <v>8160.89</v>
      </c>
      <c r="J165" s="3">
        <v>675.6</v>
      </c>
      <c r="K165" s="3">
        <v>1034.71</v>
      </c>
      <c r="L165" s="3">
        <v>0</v>
      </c>
      <c r="M165" s="3"/>
      <c r="N165" s="3">
        <v>0</v>
      </c>
      <c r="O165" s="3">
        <v>0.46</v>
      </c>
      <c r="P165" s="3">
        <v>262341</v>
      </c>
      <c r="Q165" s="1">
        <v>45108</v>
      </c>
      <c r="R165" s="1" t="s">
        <v>292</v>
      </c>
      <c r="S165" s="1"/>
      <c r="T165" t="s">
        <v>291</v>
      </c>
      <c r="U165" t="s">
        <v>1109</v>
      </c>
    </row>
    <row r="166" spans="1:21" x14ac:dyDescent="0.25">
      <c r="A166" t="s">
        <v>1110</v>
      </c>
      <c r="B166" t="s">
        <v>294</v>
      </c>
      <c r="C166" s="3">
        <v>76113</v>
      </c>
      <c r="D166" s="3">
        <v>76113</v>
      </c>
      <c r="E166" s="3">
        <v>0</v>
      </c>
      <c r="F166" s="3">
        <v>0</v>
      </c>
      <c r="G166" s="3">
        <v>0</v>
      </c>
      <c r="H166" s="3">
        <v>62928.639999999999</v>
      </c>
      <c r="I166" s="3">
        <v>8506.94</v>
      </c>
      <c r="J166" s="3">
        <v>325</v>
      </c>
      <c r="K166" s="3">
        <v>518.39</v>
      </c>
      <c r="L166" s="3">
        <v>0</v>
      </c>
      <c r="M166" s="3"/>
      <c r="N166" s="3">
        <v>-7730.47</v>
      </c>
      <c r="O166" s="3">
        <v>0.5</v>
      </c>
      <c r="P166" s="3">
        <v>64549</v>
      </c>
      <c r="Q166" s="1">
        <v>45108</v>
      </c>
      <c r="R166" s="1" t="s">
        <v>2351</v>
      </c>
      <c r="S166" s="1"/>
      <c r="T166" t="s">
        <v>1110</v>
      </c>
      <c r="U166" t="s">
        <v>294</v>
      </c>
    </row>
    <row r="167" spans="1:21" x14ac:dyDescent="0.25">
      <c r="A167" t="s">
        <v>295</v>
      </c>
      <c r="B167" t="s">
        <v>296</v>
      </c>
      <c r="C167" s="3">
        <v>83287</v>
      </c>
      <c r="D167" s="3">
        <v>84120</v>
      </c>
      <c r="E167" s="3">
        <v>0</v>
      </c>
      <c r="F167" s="3">
        <v>833</v>
      </c>
      <c r="G167" s="3">
        <v>833</v>
      </c>
      <c r="H167" s="3">
        <v>62928.639999999999</v>
      </c>
      <c r="I167" s="3">
        <v>8420.42</v>
      </c>
      <c r="J167" s="3">
        <v>650</v>
      </c>
      <c r="K167" s="3">
        <v>517.36</v>
      </c>
      <c r="L167" s="3">
        <v>0</v>
      </c>
      <c r="M167" s="3"/>
      <c r="N167" s="3">
        <v>-781.82</v>
      </c>
      <c r="O167" s="3">
        <v>0.4</v>
      </c>
      <c r="P167" s="3">
        <v>71735</v>
      </c>
      <c r="Q167" s="1">
        <v>45108</v>
      </c>
      <c r="R167" s="1" t="s">
        <v>2352</v>
      </c>
      <c r="S167" s="1"/>
      <c r="T167" t="s">
        <v>295</v>
      </c>
      <c r="U167" t="s">
        <v>296</v>
      </c>
    </row>
    <row r="168" spans="1:21" x14ac:dyDescent="0.25">
      <c r="A168" t="s">
        <v>297</v>
      </c>
      <c r="B168" t="s">
        <v>1272</v>
      </c>
      <c r="C168" s="3">
        <v>2459220</v>
      </c>
      <c r="D168" s="3">
        <v>0</v>
      </c>
      <c r="E168" s="3">
        <v>1400628.48</v>
      </c>
      <c r="F168" s="3" t="s">
        <v>72</v>
      </c>
      <c r="G168" s="3">
        <v>0</v>
      </c>
      <c r="H168" s="3">
        <v>62928.639999999999</v>
      </c>
      <c r="I168" s="3">
        <v>16831.240000000002</v>
      </c>
      <c r="J168" s="3">
        <v>676.8</v>
      </c>
      <c r="K168" s="3">
        <v>1036.78</v>
      </c>
      <c r="L168" s="3">
        <v>0</v>
      </c>
      <c r="M168" s="3"/>
      <c r="N168" s="3">
        <v>0</v>
      </c>
      <c r="O168" s="3">
        <v>0.7</v>
      </c>
      <c r="P168" s="3">
        <v>2729779</v>
      </c>
      <c r="Q168" s="1">
        <v>45108</v>
      </c>
      <c r="R168" s="1" t="s">
        <v>2353</v>
      </c>
      <c r="S168" s="1"/>
      <c r="T168" t="s">
        <v>297</v>
      </c>
      <c r="U168" t="s">
        <v>1272</v>
      </c>
    </row>
    <row r="169" spans="1:21" x14ac:dyDescent="0.25">
      <c r="A169" t="s">
        <v>299</v>
      </c>
      <c r="B169" t="s">
        <v>58</v>
      </c>
      <c r="C169" s="3">
        <v>117020</v>
      </c>
      <c r="D169" s="3">
        <v>117020</v>
      </c>
      <c r="E169" s="3" t="s">
        <v>59</v>
      </c>
      <c r="F169" s="3" t="s">
        <v>59</v>
      </c>
      <c r="G169" s="3">
        <v>0</v>
      </c>
      <c r="H169" s="3">
        <v>62928.639999999999</v>
      </c>
      <c r="I169" s="3">
        <v>15831.55</v>
      </c>
      <c r="J169" s="3">
        <v>637.20000000000005</v>
      </c>
      <c r="K169" s="3">
        <v>975.39</v>
      </c>
      <c r="L169" s="3">
        <v>0</v>
      </c>
      <c r="M169" s="3"/>
      <c r="N169" s="3">
        <v>26792.99</v>
      </c>
      <c r="O169" s="3">
        <v>0.23</v>
      </c>
      <c r="P169" s="3">
        <v>107166</v>
      </c>
      <c r="Q169" s="1">
        <v>45108</v>
      </c>
      <c r="R169" s="1" t="s">
        <v>2280</v>
      </c>
      <c r="S169" s="1"/>
      <c r="T169" t="s">
        <v>299</v>
      </c>
      <c r="U169" t="s">
        <v>58</v>
      </c>
    </row>
    <row r="170" spans="1:21" x14ac:dyDescent="0.25">
      <c r="A170" t="s">
        <v>300</v>
      </c>
      <c r="B170" t="s">
        <v>301</v>
      </c>
      <c r="C170" s="3">
        <v>274824</v>
      </c>
      <c r="D170" s="3">
        <v>274842</v>
      </c>
      <c r="E170" s="3">
        <v>0</v>
      </c>
      <c r="F170" s="3">
        <v>0</v>
      </c>
      <c r="G170" s="3">
        <v>18</v>
      </c>
      <c r="H170" s="3">
        <v>62928.639999999999</v>
      </c>
      <c r="I170" s="3">
        <v>17311.86</v>
      </c>
      <c r="J170" s="3">
        <v>696</v>
      </c>
      <c r="K170" s="3">
        <v>1066.44</v>
      </c>
      <c r="L170" s="3">
        <v>0</v>
      </c>
      <c r="M170" s="3"/>
      <c r="N170" s="3">
        <v>0</v>
      </c>
      <c r="O170" s="3">
        <v>0.06</v>
      </c>
      <c r="P170" s="3">
        <v>81985</v>
      </c>
      <c r="Q170" s="1">
        <v>45108</v>
      </c>
      <c r="R170" s="1" t="s">
        <v>301</v>
      </c>
      <c r="S170" s="1"/>
      <c r="T170" t="s">
        <v>300</v>
      </c>
      <c r="U170" t="s">
        <v>301</v>
      </c>
    </row>
    <row r="171" spans="1:21" x14ac:dyDescent="0.25">
      <c r="A171" t="s">
        <v>302</v>
      </c>
      <c r="B171" t="s">
        <v>2058</v>
      </c>
      <c r="C171" s="3">
        <v>98421</v>
      </c>
      <c r="D171" s="3">
        <v>98421</v>
      </c>
      <c r="E171" s="3">
        <v>0</v>
      </c>
      <c r="F171" s="3">
        <v>904</v>
      </c>
      <c r="G171" s="3">
        <v>0</v>
      </c>
      <c r="H171" s="3">
        <v>62928.639999999999</v>
      </c>
      <c r="I171" s="3">
        <v>16600.54</v>
      </c>
      <c r="J171" s="3">
        <v>667.2</v>
      </c>
      <c r="K171" s="3">
        <v>1022.3</v>
      </c>
      <c r="L171" s="3">
        <v>0</v>
      </c>
      <c r="M171" s="3"/>
      <c r="N171" s="3">
        <v>0</v>
      </c>
      <c r="O171" s="3">
        <v>0.32</v>
      </c>
      <c r="P171" s="3">
        <v>82123</v>
      </c>
      <c r="Q171" s="1">
        <v>45108</v>
      </c>
      <c r="R171" s="1" t="s">
        <v>303</v>
      </c>
      <c r="S171" s="1"/>
      <c r="T171" t="s">
        <v>302</v>
      </c>
      <c r="U171" t="s">
        <v>2058</v>
      </c>
    </row>
    <row r="172" spans="1:21" x14ac:dyDescent="0.25">
      <c r="A172" t="s">
        <v>304</v>
      </c>
      <c r="B172" t="s">
        <v>1992</v>
      </c>
      <c r="C172" s="3">
        <v>91144</v>
      </c>
      <c r="D172" s="3">
        <v>91144</v>
      </c>
      <c r="E172" s="3">
        <v>0</v>
      </c>
      <c r="F172" s="3">
        <v>0</v>
      </c>
      <c r="G172" s="3">
        <v>0</v>
      </c>
      <c r="H172" s="3">
        <v>62928.639999999999</v>
      </c>
      <c r="I172" s="3">
        <v>20954.939999999999</v>
      </c>
      <c r="J172" s="3">
        <v>843.6</v>
      </c>
      <c r="K172" s="3">
        <v>1290.6300000000001</v>
      </c>
      <c r="L172" s="3">
        <v>0</v>
      </c>
      <c r="M172" s="3"/>
      <c r="N172" s="3">
        <v>0</v>
      </c>
      <c r="O172" s="3">
        <v>0.19</v>
      </c>
      <c r="P172" s="3">
        <v>86018</v>
      </c>
      <c r="Q172" s="1">
        <v>45108</v>
      </c>
      <c r="R172" s="1" t="s">
        <v>2270</v>
      </c>
      <c r="S172" s="1"/>
      <c r="T172" t="s">
        <v>304</v>
      </c>
      <c r="U172" t="s">
        <v>1992</v>
      </c>
    </row>
    <row r="173" spans="1:21" x14ac:dyDescent="0.25">
      <c r="A173" t="s">
        <v>305</v>
      </c>
      <c r="B173" t="s">
        <v>35</v>
      </c>
      <c r="C173" s="3">
        <v>90763</v>
      </c>
      <c r="D173" s="3">
        <v>90763</v>
      </c>
      <c r="E173" s="3">
        <v>0</v>
      </c>
      <c r="F173" s="3">
        <v>0</v>
      </c>
      <c r="G173" s="3">
        <v>0</v>
      </c>
      <c r="H173" s="3">
        <v>62928.639999999999</v>
      </c>
      <c r="I173" s="3">
        <v>20628.12</v>
      </c>
      <c r="J173" s="3">
        <v>829.2</v>
      </c>
      <c r="K173" s="3">
        <v>1270.6300000000001</v>
      </c>
      <c r="L173" s="3">
        <v>0</v>
      </c>
      <c r="M173" s="3"/>
      <c r="N173" s="3">
        <v>-8099.56</v>
      </c>
      <c r="O173" s="3">
        <v>0.97</v>
      </c>
      <c r="P173" s="3">
        <v>77558</v>
      </c>
      <c r="Q173" s="1">
        <v>45108</v>
      </c>
      <c r="R173" s="1" t="s">
        <v>2273</v>
      </c>
      <c r="S173" s="1"/>
      <c r="T173" t="s">
        <v>305</v>
      </c>
      <c r="U173" t="s">
        <v>35</v>
      </c>
    </row>
    <row r="174" spans="1:21" x14ac:dyDescent="0.25">
      <c r="A174" t="s">
        <v>306</v>
      </c>
      <c r="B174" t="s">
        <v>307</v>
      </c>
      <c r="C174" s="3">
        <v>93380</v>
      </c>
      <c r="D174" s="3">
        <v>93380</v>
      </c>
      <c r="E174" s="3">
        <v>0</v>
      </c>
      <c r="F174" s="3">
        <v>0</v>
      </c>
      <c r="G174" s="3">
        <v>0</v>
      </c>
      <c r="H174" s="3">
        <v>62928.639999999999</v>
      </c>
      <c r="I174" s="3">
        <v>22877.41</v>
      </c>
      <c r="J174" s="3">
        <v>921.6</v>
      </c>
      <c r="K174" s="3">
        <v>1409.28</v>
      </c>
      <c r="L174" s="3">
        <v>0</v>
      </c>
      <c r="M174" s="3"/>
      <c r="N174" s="3">
        <v>-8318.82</v>
      </c>
      <c r="O174" s="3">
        <v>0.89</v>
      </c>
      <c r="P174" s="3">
        <v>79819</v>
      </c>
      <c r="Q174" s="1">
        <v>45108</v>
      </c>
      <c r="R174" s="1" t="s">
        <v>2354</v>
      </c>
      <c r="S174" s="1"/>
      <c r="T174" t="s">
        <v>306</v>
      </c>
      <c r="U174" t="s">
        <v>307</v>
      </c>
    </row>
    <row r="175" spans="1:21" x14ac:dyDescent="0.25">
      <c r="A175" t="s">
        <v>308</v>
      </c>
      <c r="B175" t="s">
        <v>1063</v>
      </c>
      <c r="C175" s="3">
        <v>101595</v>
      </c>
      <c r="D175" s="3">
        <v>101595</v>
      </c>
      <c r="E175" s="3">
        <v>0</v>
      </c>
      <c r="F175" s="3">
        <v>932</v>
      </c>
      <c r="G175" s="3">
        <v>0</v>
      </c>
      <c r="H175" s="3">
        <v>62928.639999999999</v>
      </c>
      <c r="I175" s="3">
        <v>19551.53</v>
      </c>
      <c r="J175" s="3">
        <v>0</v>
      </c>
      <c r="K175" s="3">
        <v>1204.4000000000001</v>
      </c>
      <c r="L175" s="3">
        <v>0</v>
      </c>
      <c r="M175" s="3"/>
      <c r="N175" s="3">
        <v>0</v>
      </c>
      <c r="O175" s="3">
        <v>0.43</v>
      </c>
      <c r="P175" s="3">
        <v>84617</v>
      </c>
      <c r="Q175" s="1">
        <v>45108</v>
      </c>
      <c r="R175" s="1" t="s">
        <v>83</v>
      </c>
      <c r="S175" s="1"/>
      <c r="T175" t="s">
        <v>308</v>
      </c>
      <c r="U175" t="s">
        <v>1063</v>
      </c>
    </row>
    <row r="176" spans="1:21" x14ac:dyDescent="0.25">
      <c r="A176" t="s">
        <v>309</v>
      </c>
      <c r="B176" t="s">
        <v>33</v>
      </c>
      <c r="C176" s="3">
        <v>231590</v>
      </c>
      <c r="D176" s="3">
        <v>0</v>
      </c>
      <c r="E176" s="3">
        <v>212060.24</v>
      </c>
      <c r="F176" s="3">
        <v>48157.89</v>
      </c>
      <c r="G176" s="3">
        <v>0</v>
      </c>
      <c r="H176" s="3">
        <v>62928.639999999999</v>
      </c>
      <c r="I176" s="3">
        <v>19022.849999999999</v>
      </c>
      <c r="J176" s="3">
        <v>766.8</v>
      </c>
      <c r="K176" s="3">
        <v>1171.98</v>
      </c>
      <c r="L176" s="3">
        <v>0</v>
      </c>
      <c r="M176" s="3"/>
      <c r="N176" s="3">
        <v>0</v>
      </c>
      <c r="O176" s="3">
        <v>0.6</v>
      </c>
      <c r="P176" s="3">
        <v>344109</v>
      </c>
      <c r="Q176" s="1">
        <v>45108</v>
      </c>
      <c r="R176" s="1" t="s">
        <v>33</v>
      </c>
      <c r="S176" s="1"/>
      <c r="T176" t="s">
        <v>309</v>
      </c>
      <c r="U176" t="s">
        <v>33</v>
      </c>
    </row>
    <row r="177" spans="1:21" x14ac:dyDescent="0.25">
      <c r="A177" t="s">
        <v>310</v>
      </c>
      <c r="B177" t="s">
        <v>1063</v>
      </c>
      <c r="C177" s="3">
        <v>102453</v>
      </c>
      <c r="D177" s="3">
        <v>102453</v>
      </c>
      <c r="E177" s="3">
        <v>0</v>
      </c>
      <c r="F177" s="3">
        <v>940</v>
      </c>
      <c r="G177" s="3">
        <v>0</v>
      </c>
      <c r="H177" s="3">
        <v>62928.639999999999</v>
      </c>
      <c r="I177" s="3">
        <v>20195.560000000001</v>
      </c>
      <c r="J177" s="3">
        <v>0</v>
      </c>
      <c r="K177" s="3">
        <v>1244.07</v>
      </c>
      <c r="L177" s="3">
        <v>0</v>
      </c>
      <c r="M177" s="3"/>
      <c r="N177" s="3">
        <v>0</v>
      </c>
      <c r="O177" s="3">
        <v>0.73</v>
      </c>
      <c r="P177" s="3">
        <v>85309</v>
      </c>
      <c r="Q177" s="1">
        <v>45108</v>
      </c>
      <c r="R177" s="1" t="s">
        <v>83</v>
      </c>
      <c r="S177" s="1"/>
      <c r="T177" t="s">
        <v>310</v>
      </c>
      <c r="U177" t="s">
        <v>1063</v>
      </c>
    </row>
    <row r="178" spans="1:21" x14ac:dyDescent="0.25">
      <c r="A178" t="s">
        <v>311</v>
      </c>
      <c r="B178" t="s">
        <v>33</v>
      </c>
      <c r="C178" s="3">
        <v>241101</v>
      </c>
      <c r="D178" s="3">
        <v>0</v>
      </c>
      <c r="E178" s="3">
        <v>220725.41</v>
      </c>
      <c r="F178" s="3">
        <v>50173.52</v>
      </c>
      <c r="G178" s="3">
        <v>0</v>
      </c>
      <c r="H178" s="3">
        <v>62928.639999999999</v>
      </c>
      <c r="I178" s="3">
        <v>21820.05</v>
      </c>
      <c r="J178" s="3">
        <v>877.2</v>
      </c>
      <c r="K178" s="3">
        <v>1344.09</v>
      </c>
      <c r="L178" s="3">
        <v>0</v>
      </c>
      <c r="M178" s="3"/>
      <c r="N178" s="3">
        <v>0</v>
      </c>
      <c r="O178" s="3">
        <v>0.09</v>
      </c>
      <c r="P178" s="3">
        <v>357869</v>
      </c>
      <c r="Q178" s="1">
        <v>45108</v>
      </c>
      <c r="R178" s="1" t="s">
        <v>33</v>
      </c>
      <c r="S178" s="1"/>
      <c r="T178" t="s">
        <v>311</v>
      </c>
      <c r="U178" t="s">
        <v>33</v>
      </c>
    </row>
    <row r="179" spans="1:21" x14ac:dyDescent="0.25">
      <c r="A179" t="s">
        <v>312</v>
      </c>
      <c r="B179" t="s">
        <v>1063</v>
      </c>
      <c r="C179" s="3">
        <v>105488</v>
      </c>
      <c r="D179" s="3">
        <v>105488</v>
      </c>
      <c r="E179" s="3">
        <v>0</v>
      </c>
      <c r="F179" s="3">
        <v>967</v>
      </c>
      <c r="G179" s="3">
        <v>0</v>
      </c>
      <c r="H179" s="3">
        <v>62928.639999999999</v>
      </c>
      <c r="I179" s="3">
        <v>22473.69</v>
      </c>
      <c r="J179" s="3">
        <v>0</v>
      </c>
      <c r="K179" s="3">
        <v>1384.44</v>
      </c>
      <c r="L179" s="3">
        <v>0</v>
      </c>
      <c r="M179" s="3"/>
      <c r="N179" s="3">
        <v>0</v>
      </c>
      <c r="O179" s="3">
        <v>0.23</v>
      </c>
      <c r="P179" s="3">
        <v>87754</v>
      </c>
      <c r="Q179" s="1">
        <v>45108</v>
      </c>
      <c r="R179" s="1" t="s">
        <v>83</v>
      </c>
      <c r="S179" s="1"/>
      <c r="T179" t="s">
        <v>312</v>
      </c>
      <c r="U179" t="s">
        <v>1063</v>
      </c>
    </row>
    <row r="180" spans="1:21" x14ac:dyDescent="0.25">
      <c r="A180" t="s">
        <v>313</v>
      </c>
      <c r="B180" t="s">
        <v>314</v>
      </c>
      <c r="C180" s="3">
        <v>3541333</v>
      </c>
      <c r="D180" s="3">
        <v>0</v>
      </c>
      <c r="E180" s="3">
        <v>1997464.35</v>
      </c>
      <c r="F180" s="3">
        <v>1813526.34</v>
      </c>
      <c r="G180" s="3">
        <v>0</v>
      </c>
      <c r="H180" s="3">
        <v>62928.639999999999</v>
      </c>
      <c r="I180" s="3">
        <v>21281.759999999998</v>
      </c>
      <c r="J180" s="3">
        <v>855.6</v>
      </c>
      <c r="K180" s="3">
        <v>1310.98</v>
      </c>
      <c r="L180" s="3">
        <v>0</v>
      </c>
      <c r="N180" s="3">
        <v>0</v>
      </c>
      <c r="O180" s="3">
        <v>0.33</v>
      </c>
      <c r="P180" s="3">
        <v>3897368</v>
      </c>
      <c r="Q180" s="1">
        <v>45108</v>
      </c>
      <c r="R180" s="1" t="s">
        <v>314</v>
      </c>
      <c r="S180" s="1"/>
      <c r="T180" t="s">
        <v>313</v>
      </c>
      <c r="U180" t="s">
        <v>314</v>
      </c>
    </row>
    <row r="181" spans="1:21" x14ac:dyDescent="0.25">
      <c r="A181" t="s">
        <v>315</v>
      </c>
      <c r="B181" t="s">
        <v>316</v>
      </c>
      <c r="C181" s="3">
        <v>94160</v>
      </c>
      <c r="D181" s="3">
        <v>94160</v>
      </c>
      <c r="E181" s="3">
        <v>0</v>
      </c>
      <c r="F181" s="3">
        <v>0</v>
      </c>
      <c r="G181" s="3">
        <v>0</v>
      </c>
      <c r="H181" s="3">
        <v>62928.639999999999</v>
      </c>
      <c r="I181" s="3">
        <v>23550.28</v>
      </c>
      <c r="J181" s="3">
        <v>946.8</v>
      </c>
      <c r="K181" s="3">
        <v>1450.32</v>
      </c>
      <c r="L181" s="3">
        <v>0</v>
      </c>
      <c r="N181" s="3">
        <v>-8383.69</v>
      </c>
      <c r="O181" s="3">
        <v>0.65</v>
      </c>
      <c r="P181" s="3">
        <v>80493</v>
      </c>
      <c r="Q181" s="1">
        <v>45108</v>
      </c>
      <c r="R181" s="1" t="s">
        <v>2355</v>
      </c>
      <c r="S181" s="1"/>
      <c r="T181" t="s">
        <v>315</v>
      </c>
      <c r="U181" t="s">
        <v>316</v>
      </c>
    </row>
    <row r="182" spans="1:21" x14ac:dyDescent="0.25">
      <c r="A182" t="s">
        <v>317</v>
      </c>
      <c r="B182" t="s">
        <v>318</v>
      </c>
      <c r="C182" s="3">
        <v>94851</v>
      </c>
      <c r="D182" s="3">
        <v>94851</v>
      </c>
      <c r="E182" s="3">
        <v>0</v>
      </c>
      <c r="F182" s="3">
        <v>0</v>
      </c>
      <c r="G182" s="3">
        <v>0</v>
      </c>
      <c r="H182" s="3">
        <v>62928.639999999999</v>
      </c>
      <c r="I182" s="3">
        <v>19599.599999999999</v>
      </c>
      <c r="J182" s="3">
        <v>789.6</v>
      </c>
      <c r="K182" s="3">
        <v>1207.1600000000001</v>
      </c>
      <c r="L182" s="3">
        <v>0</v>
      </c>
      <c r="N182" s="3">
        <v>-7999.07</v>
      </c>
      <c r="O182" s="3">
        <v>7.0000000000000007E-2</v>
      </c>
      <c r="P182" s="3">
        <v>76526</v>
      </c>
      <c r="Q182" s="1">
        <v>45108</v>
      </c>
      <c r="R182" s="1" t="s">
        <v>2356</v>
      </c>
      <c r="S182" s="1"/>
      <c r="T182" t="s">
        <v>317</v>
      </c>
      <c r="U182" t="s">
        <v>318</v>
      </c>
    </row>
    <row r="183" spans="1:21" x14ac:dyDescent="0.25">
      <c r="A183" t="s">
        <v>319</v>
      </c>
      <c r="B183" t="s">
        <v>320</v>
      </c>
      <c r="C183" s="3">
        <v>91934</v>
      </c>
      <c r="D183" s="3">
        <v>91934</v>
      </c>
      <c r="E183" s="3">
        <v>0</v>
      </c>
      <c r="F183" s="3">
        <v>0</v>
      </c>
      <c r="G183" s="3">
        <v>0</v>
      </c>
      <c r="H183" s="3">
        <v>62928.639999999999</v>
      </c>
      <c r="I183" s="3">
        <v>21666.25</v>
      </c>
      <c r="J183" s="3">
        <v>831.6</v>
      </c>
      <c r="K183" s="3">
        <v>1275.45</v>
      </c>
      <c r="L183" s="3">
        <v>0</v>
      </c>
      <c r="N183" s="3">
        <v>-8106.87</v>
      </c>
      <c r="O183" s="3">
        <v>0.93</v>
      </c>
      <c r="P183" s="3">
        <v>78596</v>
      </c>
      <c r="Q183" s="1">
        <v>45108</v>
      </c>
      <c r="R183" s="1" t="s">
        <v>2357</v>
      </c>
      <c r="S183" s="1"/>
      <c r="T183" t="s">
        <v>319</v>
      </c>
      <c r="U183" t="s">
        <v>320</v>
      </c>
    </row>
    <row r="184" spans="1:21" x14ac:dyDescent="0.25">
      <c r="A184" t="s">
        <v>321</v>
      </c>
      <c r="B184" t="s">
        <v>2067</v>
      </c>
      <c r="C184" s="3">
        <v>96093</v>
      </c>
      <c r="D184" s="3">
        <v>93093</v>
      </c>
      <c r="E184" s="3">
        <v>3000</v>
      </c>
      <c r="F184" s="3">
        <v>405</v>
      </c>
      <c r="G184" s="3">
        <v>0</v>
      </c>
      <c r="H184" s="3">
        <v>62928.639999999999</v>
      </c>
      <c r="I184" s="3">
        <v>19820.68</v>
      </c>
      <c r="J184" s="3">
        <v>796.8</v>
      </c>
      <c r="K184" s="3">
        <v>1220.6199999999999</v>
      </c>
      <c r="L184" s="3">
        <v>0</v>
      </c>
      <c r="N184" s="3">
        <v>0</v>
      </c>
      <c r="O184" s="3">
        <v>0.26</v>
      </c>
      <c r="P184" s="3">
        <v>88172</v>
      </c>
      <c r="Q184" s="1">
        <v>45108</v>
      </c>
      <c r="R184" s="1" t="s">
        <v>2358</v>
      </c>
      <c r="S184" s="1"/>
      <c r="T184" t="s">
        <v>321</v>
      </c>
      <c r="U184" t="s">
        <v>2067</v>
      </c>
    </row>
    <row r="185" spans="1:21" x14ac:dyDescent="0.25">
      <c r="A185" t="s">
        <v>323</v>
      </c>
      <c r="B185" t="s">
        <v>324</v>
      </c>
      <c r="C185" s="3">
        <v>89143</v>
      </c>
      <c r="D185" s="3">
        <v>88143</v>
      </c>
      <c r="E185" s="3">
        <v>1000</v>
      </c>
      <c r="F185" s="3">
        <v>135</v>
      </c>
      <c r="G185" s="3">
        <v>0</v>
      </c>
      <c r="H185" s="3">
        <v>62928.639999999999</v>
      </c>
      <c r="I185" s="3">
        <v>19234.330000000002</v>
      </c>
      <c r="J185" s="3">
        <v>772.8</v>
      </c>
      <c r="K185" s="3">
        <v>1184.75</v>
      </c>
      <c r="L185" s="3">
        <v>0</v>
      </c>
      <c r="N185" s="3">
        <v>0</v>
      </c>
      <c r="O185" s="3">
        <v>0.48</v>
      </c>
      <c r="P185" s="3">
        <v>85256</v>
      </c>
      <c r="Q185" s="1">
        <v>45108</v>
      </c>
      <c r="R185" s="1" t="s">
        <v>2359</v>
      </c>
      <c r="S185" s="1"/>
      <c r="T185" t="s">
        <v>323</v>
      </c>
      <c r="U185" t="s">
        <v>324</v>
      </c>
    </row>
    <row r="186" spans="1:21" x14ac:dyDescent="0.25">
      <c r="A186" t="s">
        <v>325</v>
      </c>
      <c r="B186" t="s">
        <v>1350</v>
      </c>
      <c r="C186" s="3">
        <v>88686</v>
      </c>
      <c r="D186" s="3">
        <v>89573</v>
      </c>
      <c r="E186" s="3">
        <v>0</v>
      </c>
      <c r="F186" s="3">
        <v>887</v>
      </c>
      <c r="G186" s="3">
        <v>887</v>
      </c>
      <c r="H186" s="3">
        <v>62928.639999999999</v>
      </c>
      <c r="I186" s="3">
        <v>18840.22</v>
      </c>
      <c r="J186" s="3">
        <v>758.4</v>
      </c>
      <c r="K186" s="3">
        <v>1160.26</v>
      </c>
      <c r="L186" s="3">
        <v>0</v>
      </c>
      <c r="N186" s="3">
        <v>-7925.07</v>
      </c>
      <c r="O186" s="3">
        <v>0.55000000000000004</v>
      </c>
      <c r="P186" s="3">
        <v>75763</v>
      </c>
      <c r="Q186" s="1">
        <v>45108</v>
      </c>
      <c r="R186" s="1" t="s">
        <v>326</v>
      </c>
      <c r="S186" s="1"/>
      <c r="T186" t="s">
        <v>325</v>
      </c>
      <c r="U186" t="s">
        <v>1350</v>
      </c>
    </row>
    <row r="187" spans="1:21" x14ac:dyDescent="0.25">
      <c r="A187" t="s">
        <v>327</v>
      </c>
      <c r="B187" t="s">
        <v>328</v>
      </c>
      <c r="C187" s="3">
        <v>187386</v>
      </c>
      <c r="D187" s="3">
        <v>0</v>
      </c>
      <c r="E187" s="3">
        <v>175798.76</v>
      </c>
      <c r="F187" s="3">
        <v>35320.07</v>
      </c>
      <c r="G187" s="3">
        <v>0</v>
      </c>
      <c r="H187" s="3">
        <v>62928.639999999999</v>
      </c>
      <c r="I187" s="3">
        <v>20368.580000000002</v>
      </c>
      <c r="J187" s="3">
        <v>819.6</v>
      </c>
      <c r="K187" s="3">
        <v>1254.42</v>
      </c>
      <c r="L187" s="3">
        <v>0</v>
      </c>
      <c r="N187" s="3">
        <v>0</v>
      </c>
      <c r="O187" s="3">
        <v>0.93</v>
      </c>
      <c r="P187" s="3">
        <v>296491</v>
      </c>
      <c r="Q187" s="1">
        <v>45108</v>
      </c>
      <c r="R187" s="1" t="s">
        <v>328</v>
      </c>
      <c r="S187" s="1"/>
      <c r="T187" t="s">
        <v>327</v>
      </c>
      <c r="U187" t="s">
        <v>328</v>
      </c>
    </row>
    <row r="188" spans="1:21" x14ac:dyDescent="0.25">
      <c r="A188" t="s">
        <v>1114</v>
      </c>
      <c r="B188" t="s">
        <v>328</v>
      </c>
      <c r="C188" s="3">
        <v>189290</v>
      </c>
      <c r="D188" s="3">
        <v>0</v>
      </c>
      <c r="E188" s="3">
        <v>177380.43</v>
      </c>
      <c r="F188" s="3">
        <v>35855.93</v>
      </c>
      <c r="G188" s="3">
        <v>0</v>
      </c>
      <c r="H188" s="3">
        <v>62928.639999999999</v>
      </c>
      <c r="I188" s="3">
        <v>20262.849999999999</v>
      </c>
      <c r="J188" s="3">
        <v>816</v>
      </c>
      <c r="K188" s="3">
        <v>1248.21</v>
      </c>
      <c r="L188" s="3">
        <v>0</v>
      </c>
      <c r="N188" s="3">
        <v>0</v>
      </c>
      <c r="O188" s="3">
        <v>0.94</v>
      </c>
      <c r="P188" s="3">
        <v>298493</v>
      </c>
      <c r="Q188" s="1">
        <v>45108</v>
      </c>
      <c r="R188" s="1" t="s">
        <v>328</v>
      </c>
      <c r="S188" s="1"/>
      <c r="T188" t="s">
        <v>1114</v>
      </c>
      <c r="U188" t="s">
        <v>328</v>
      </c>
    </row>
    <row r="189" spans="1:21" x14ac:dyDescent="0.25">
      <c r="A189" t="s">
        <v>1115</v>
      </c>
      <c r="B189" t="s">
        <v>2073</v>
      </c>
      <c r="C189" s="3">
        <v>90498</v>
      </c>
      <c r="D189" s="3">
        <v>91403</v>
      </c>
      <c r="E189" s="3">
        <v>0</v>
      </c>
      <c r="F189" s="3">
        <v>12217.16</v>
      </c>
      <c r="G189" s="3">
        <v>905</v>
      </c>
      <c r="H189" s="3">
        <v>62928.639999999999</v>
      </c>
      <c r="I189" s="3">
        <v>16052.64</v>
      </c>
      <c r="J189" s="3">
        <v>645.6</v>
      </c>
      <c r="K189" s="3">
        <v>988.84</v>
      </c>
      <c r="L189" s="3">
        <v>0</v>
      </c>
      <c r="N189" s="3">
        <v>0</v>
      </c>
      <c r="O189" s="3">
        <v>0.12</v>
      </c>
      <c r="P189" s="3">
        <v>91928</v>
      </c>
      <c r="Q189" s="1">
        <v>45108</v>
      </c>
      <c r="R189" s="1" t="s">
        <v>331</v>
      </c>
      <c r="S189" s="1"/>
      <c r="T189" t="s">
        <v>1115</v>
      </c>
      <c r="U189" t="s">
        <v>2073</v>
      </c>
    </row>
    <row r="190" spans="1:21" x14ac:dyDescent="0.25">
      <c r="A190" t="s">
        <v>332</v>
      </c>
      <c r="B190" t="s">
        <v>2053</v>
      </c>
      <c r="C190" s="3">
        <v>83835</v>
      </c>
      <c r="D190" s="3">
        <v>83835</v>
      </c>
      <c r="E190" s="3">
        <v>0</v>
      </c>
      <c r="F190" s="3">
        <v>0</v>
      </c>
      <c r="G190" s="3">
        <v>0</v>
      </c>
      <c r="H190" s="3">
        <v>62928.639999999999</v>
      </c>
      <c r="I190" s="3">
        <v>14668.46</v>
      </c>
      <c r="J190" s="3">
        <v>590.4</v>
      </c>
      <c r="K190" s="3">
        <v>903.3</v>
      </c>
      <c r="L190" s="3">
        <v>0</v>
      </c>
      <c r="N190" s="3">
        <v>-7518.52</v>
      </c>
      <c r="O190" s="3">
        <v>0.72</v>
      </c>
      <c r="P190" s="3">
        <v>71573</v>
      </c>
      <c r="Q190" s="1">
        <v>45108</v>
      </c>
      <c r="R190" s="1" t="s">
        <v>2347</v>
      </c>
      <c r="S190" s="1"/>
      <c r="T190" t="s">
        <v>332</v>
      </c>
      <c r="U190" t="s">
        <v>2053</v>
      </c>
    </row>
    <row r="191" spans="1:21" x14ac:dyDescent="0.25">
      <c r="A191" t="s">
        <v>333</v>
      </c>
      <c r="B191" t="s">
        <v>334</v>
      </c>
      <c r="C191" s="3">
        <v>1107145</v>
      </c>
      <c r="D191" s="3">
        <v>0</v>
      </c>
      <c r="E191" s="3">
        <v>750101.97</v>
      </c>
      <c r="F191" s="3">
        <v>458306.8</v>
      </c>
      <c r="G191" s="3">
        <v>0</v>
      </c>
      <c r="H191" s="3">
        <v>62928.639999999999</v>
      </c>
      <c r="I191" s="3">
        <v>15187.52</v>
      </c>
      <c r="J191" s="3">
        <v>610.79999999999995</v>
      </c>
      <c r="K191" s="3">
        <v>935.38</v>
      </c>
      <c r="L191" s="3">
        <v>0</v>
      </c>
      <c r="N191" s="3">
        <v>0</v>
      </c>
      <c r="O191" s="3">
        <v>0.89</v>
      </c>
      <c r="P191" s="3">
        <v>1288072</v>
      </c>
      <c r="Q191" s="1">
        <v>45108</v>
      </c>
      <c r="R191" s="1" t="s">
        <v>334</v>
      </c>
      <c r="S191" s="1"/>
      <c r="T191" t="s">
        <v>333</v>
      </c>
      <c r="U191" t="s">
        <v>334</v>
      </c>
    </row>
    <row r="192" spans="1:21" x14ac:dyDescent="0.25">
      <c r="A192" t="s">
        <v>1118</v>
      </c>
      <c r="B192" t="s">
        <v>2077</v>
      </c>
      <c r="C192" s="3">
        <v>979853</v>
      </c>
      <c r="D192" s="3">
        <v>55177.43</v>
      </c>
      <c r="E192" s="3">
        <v>845486.07999999996</v>
      </c>
      <c r="F192" s="3">
        <v>193330.11</v>
      </c>
      <c r="G192" s="3">
        <v>0</v>
      </c>
      <c r="H192" s="3">
        <v>62928.639999999999</v>
      </c>
      <c r="I192" s="3">
        <v>14466.6</v>
      </c>
      <c r="J192" s="3">
        <v>583.20000000000005</v>
      </c>
      <c r="K192" s="3">
        <v>891.23</v>
      </c>
      <c r="L192" s="3">
        <v>0</v>
      </c>
      <c r="N192" s="3">
        <v>0</v>
      </c>
      <c r="O192" s="3">
        <v>0.14000000000000001</v>
      </c>
      <c r="P192" s="3">
        <v>1117686</v>
      </c>
      <c r="Q192" s="1">
        <v>45108</v>
      </c>
      <c r="R192" s="1" t="s">
        <v>2360</v>
      </c>
      <c r="S192" s="1"/>
      <c r="T192" t="s">
        <v>1118</v>
      </c>
      <c r="U192" t="s">
        <v>2077</v>
      </c>
    </row>
    <row r="193" spans="1:21" x14ac:dyDescent="0.25">
      <c r="A193" t="s">
        <v>337</v>
      </c>
      <c r="B193" t="s">
        <v>338</v>
      </c>
      <c r="C193" s="3">
        <v>830566</v>
      </c>
      <c r="D193" s="3">
        <v>0</v>
      </c>
      <c r="E193" s="3">
        <v>703883.94</v>
      </c>
      <c r="F193" s="3">
        <v>221706.39</v>
      </c>
      <c r="G193" s="3">
        <v>0</v>
      </c>
      <c r="H193" s="3">
        <v>62928.639999999999</v>
      </c>
      <c r="I193" s="3">
        <v>19042.080000000002</v>
      </c>
      <c r="J193" s="3">
        <v>766.8</v>
      </c>
      <c r="K193" s="3">
        <v>1172.67</v>
      </c>
      <c r="L193" s="3">
        <v>0</v>
      </c>
      <c r="N193" s="3">
        <v>0</v>
      </c>
      <c r="O193" s="3">
        <v>0.48</v>
      </c>
      <c r="P193" s="3">
        <v>1009501</v>
      </c>
      <c r="Q193" s="1">
        <v>45108</v>
      </c>
      <c r="R193" s="1" t="s">
        <v>2361</v>
      </c>
      <c r="S193" s="1"/>
      <c r="T193" t="s">
        <v>337</v>
      </c>
      <c r="U193" t="s">
        <v>338</v>
      </c>
    </row>
    <row r="194" spans="1:21" x14ac:dyDescent="0.25">
      <c r="A194" t="s">
        <v>339</v>
      </c>
      <c r="B194" t="s">
        <v>340</v>
      </c>
      <c r="C194" s="3">
        <v>89902</v>
      </c>
      <c r="D194" s="3">
        <v>89902</v>
      </c>
      <c r="E194" s="3">
        <v>0</v>
      </c>
      <c r="F194" s="3">
        <v>0</v>
      </c>
      <c r="G194" s="3">
        <v>0</v>
      </c>
      <c r="H194" s="3">
        <v>62928.639999999999</v>
      </c>
      <c r="I194" s="3">
        <v>19887.97</v>
      </c>
      <c r="J194" s="3">
        <v>799.2</v>
      </c>
      <c r="K194" s="3">
        <v>1224.75</v>
      </c>
      <c r="L194" s="3">
        <v>0</v>
      </c>
      <c r="N194" s="3">
        <v>-8027.39</v>
      </c>
      <c r="O194" s="3">
        <v>0.83</v>
      </c>
      <c r="P194" s="3">
        <v>76814</v>
      </c>
      <c r="Q194" s="1">
        <v>45108</v>
      </c>
      <c r="R194" s="1" t="s">
        <v>2362</v>
      </c>
      <c r="S194" s="1"/>
      <c r="T194" t="s">
        <v>339</v>
      </c>
      <c r="U194" t="s">
        <v>340</v>
      </c>
    </row>
    <row r="195" spans="1:21" x14ac:dyDescent="0.25">
      <c r="A195" t="s">
        <v>1119</v>
      </c>
      <c r="B195" t="s">
        <v>2079</v>
      </c>
      <c r="C195" s="3">
        <v>88474</v>
      </c>
      <c r="D195" s="3">
        <v>87934</v>
      </c>
      <c r="E195" s="3">
        <v>540</v>
      </c>
      <c r="F195" s="3">
        <v>72.900000000000006</v>
      </c>
      <c r="G195" s="3">
        <v>0</v>
      </c>
      <c r="H195" s="3">
        <v>62928.639999999999</v>
      </c>
      <c r="I195" s="3">
        <v>18811.38</v>
      </c>
      <c r="J195" s="3">
        <v>757.2</v>
      </c>
      <c r="K195" s="3">
        <v>1158.53</v>
      </c>
      <c r="L195" s="3">
        <v>0</v>
      </c>
      <c r="N195" s="3">
        <v>-7922.33</v>
      </c>
      <c r="O195" s="3">
        <v>0.68</v>
      </c>
      <c r="P195" s="3">
        <v>76347</v>
      </c>
      <c r="Q195" s="1">
        <v>45108</v>
      </c>
      <c r="R195" s="1" t="s">
        <v>342</v>
      </c>
      <c r="S195" s="1"/>
      <c r="T195" t="s">
        <v>1119</v>
      </c>
      <c r="U195" t="s">
        <v>2079</v>
      </c>
    </row>
    <row r="196" spans="1:21" x14ac:dyDescent="0.25">
      <c r="A196" t="s">
        <v>1121</v>
      </c>
      <c r="B196" t="s">
        <v>1122</v>
      </c>
      <c r="C196" s="3">
        <v>96166</v>
      </c>
      <c r="D196" s="3">
        <v>96166</v>
      </c>
      <c r="E196" s="3">
        <v>0</v>
      </c>
      <c r="F196" s="3">
        <v>0</v>
      </c>
      <c r="G196" s="3">
        <v>0</v>
      </c>
      <c r="H196" s="3">
        <v>62928.639999999999</v>
      </c>
      <c r="I196" s="3">
        <v>14601.17</v>
      </c>
      <c r="J196" s="3">
        <v>0</v>
      </c>
      <c r="K196" s="3">
        <v>899.16</v>
      </c>
      <c r="L196" s="3">
        <v>0</v>
      </c>
      <c r="N196" s="3">
        <v>-7512.13</v>
      </c>
      <c r="O196" s="3">
        <v>0.16</v>
      </c>
      <c r="P196" s="3">
        <v>70917</v>
      </c>
      <c r="Q196" s="1">
        <v>45108</v>
      </c>
      <c r="R196" s="1" t="s">
        <v>344</v>
      </c>
      <c r="S196" s="1"/>
      <c r="T196" t="s">
        <v>1121</v>
      </c>
      <c r="U196" t="s">
        <v>1122</v>
      </c>
    </row>
    <row r="197" spans="1:21" x14ac:dyDescent="0.25">
      <c r="A197" t="s">
        <v>345</v>
      </c>
      <c r="B197" t="s">
        <v>2082</v>
      </c>
      <c r="C197" s="3">
        <v>89827</v>
      </c>
      <c r="D197" s="3">
        <v>0</v>
      </c>
      <c r="E197" s="3">
        <v>89827</v>
      </c>
      <c r="F197" s="3">
        <v>12126.65</v>
      </c>
      <c r="G197" s="3">
        <v>0</v>
      </c>
      <c r="H197" s="3">
        <v>62928.639999999999</v>
      </c>
      <c r="I197" s="3">
        <v>15504.73</v>
      </c>
      <c r="J197" s="3">
        <v>625</v>
      </c>
      <c r="K197" s="3">
        <v>955.04</v>
      </c>
      <c r="L197" s="3">
        <v>0</v>
      </c>
      <c r="N197" s="3">
        <v>0</v>
      </c>
      <c r="O197" s="3">
        <v>0.94</v>
      </c>
      <c r="P197" s="3">
        <v>181968</v>
      </c>
      <c r="Q197" s="1">
        <v>45108</v>
      </c>
      <c r="R197" s="1" t="s">
        <v>2363</v>
      </c>
      <c r="S197" s="1"/>
      <c r="T197" t="s">
        <v>345</v>
      </c>
      <c r="U197" t="s">
        <v>2082</v>
      </c>
    </row>
    <row r="198" spans="1:21" x14ac:dyDescent="0.25">
      <c r="A198" t="s">
        <v>1123</v>
      </c>
      <c r="B198" t="s">
        <v>348</v>
      </c>
      <c r="C198" s="3">
        <v>83396</v>
      </c>
      <c r="D198" s="3">
        <v>83500</v>
      </c>
      <c r="E198" s="3">
        <v>0</v>
      </c>
      <c r="F198" s="3">
        <v>0</v>
      </c>
      <c r="G198" s="3">
        <v>104</v>
      </c>
      <c r="H198" s="3">
        <v>62928.639999999999</v>
      </c>
      <c r="I198" s="3">
        <v>15254.81</v>
      </c>
      <c r="J198" s="3">
        <v>0</v>
      </c>
      <c r="K198" s="3">
        <v>939.52</v>
      </c>
      <c r="L198" s="3">
        <v>0</v>
      </c>
      <c r="N198" s="3">
        <v>-7576.08</v>
      </c>
      <c r="O198" s="3">
        <v>0.11</v>
      </c>
      <c r="P198" s="3">
        <v>71443</v>
      </c>
      <c r="Q198" s="1">
        <v>45108</v>
      </c>
      <c r="R198" s="1" t="s">
        <v>2364</v>
      </c>
      <c r="S198" s="1"/>
      <c r="T198" t="s">
        <v>1123</v>
      </c>
      <c r="U198" t="s">
        <v>348</v>
      </c>
    </row>
    <row r="199" spans="1:21" x14ac:dyDescent="0.25">
      <c r="A199" t="s">
        <v>1124</v>
      </c>
      <c r="B199" t="s">
        <v>81</v>
      </c>
      <c r="C199" s="3">
        <v>87355</v>
      </c>
      <c r="D199" s="3">
        <v>87355</v>
      </c>
      <c r="E199" s="3">
        <v>0</v>
      </c>
      <c r="F199" s="3">
        <v>0</v>
      </c>
      <c r="G199" s="3">
        <v>0</v>
      </c>
      <c r="H199" s="3">
        <v>62928.639999999999</v>
      </c>
      <c r="I199" s="3">
        <v>17696.349999999999</v>
      </c>
      <c r="J199" s="3">
        <v>711.6</v>
      </c>
      <c r="K199" s="3">
        <v>1089.9000000000001</v>
      </c>
      <c r="L199" s="3">
        <v>0</v>
      </c>
      <c r="N199" s="3">
        <v>0</v>
      </c>
      <c r="O199" s="3">
        <v>0.51</v>
      </c>
      <c r="P199" s="3">
        <v>82427</v>
      </c>
      <c r="Q199" s="1">
        <v>45108</v>
      </c>
      <c r="R199" s="1" t="s">
        <v>2287</v>
      </c>
      <c r="S199" s="1"/>
      <c r="T199" t="s">
        <v>1124</v>
      </c>
      <c r="U199" t="s">
        <v>81</v>
      </c>
    </row>
    <row r="200" spans="1:21" x14ac:dyDescent="0.25">
      <c r="A200" t="s">
        <v>1607</v>
      </c>
      <c r="B200" t="s">
        <v>351</v>
      </c>
      <c r="C200" s="3">
        <v>152551</v>
      </c>
      <c r="D200" s="3">
        <v>0</v>
      </c>
      <c r="E200" s="3">
        <v>145606.6</v>
      </c>
      <c r="F200" s="3">
        <v>26601.29</v>
      </c>
      <c r="G200" s="3">
        <v>0</v>
      </c>
      <c r="H200" s="3">
        <v>62928.639999999999</v>
      </c>
      <c r="I200" s="3">
        <v>19042.080000000002</v>
      </c>
      <c r="J200" s="3">
        <v>766.8</v>
      </c>
      <c r="K200" s="3">
        <v>1172.67</v>
      </c>
      <c r="L200" s="3">
        <v>0</v>
      </c>
      <c r="N200" s="3">
        <v>0</v>
      </c>
      <c r="O200" s="3">
        <v>0.92</v>
      </c>
      <c r="P200" s="3">
        <v>256119</v>
      </c>
      <c r="Q200" s="1">
        <v>45108</v>
      </c>
      <c r="R200" s="1" t="s">
        <v>351</v>
      </c>
      <c r="S200" s="1"/>
      <c r="T200" t="s">
        <v>1607</v>
      </c>
      <c r="U200" t="s">
        <v>351</v>
      </c>
    </row>
    <row r="201" spans="1:21" x14ac:dyDescent="0.25">
      <c r="A201" t="s">
        <v>352</v>
      </c>
      <c r="B201" t="s">
        <v>33</v>
      </c>
      <c r="C201" s="3">
        <v>231590</v>
      </c>
      <c r="D201" s="3">
        <v>0</v>
      </c>
      <c r="E201" s="3">
        <v>212060.24</v>
      </c>
      <c r="F201" s="3">
        <v>48157.89</v>
      </c>
      <c r="G201" s="3">
        <v>0</v>
      </c>
      <c r="H201" s="3">
        <v>62928.639999999999</v>
      </c>
      <c r="I201" s="3">
        <v>19022.849999999999</v>
      </c>
      <c r="J201" s="3">
        <v>766.8</v>
      </c>
      <c r="K201" s="3">
        <v>1171.98</v>
      </c>
      <c r="L201" s="3">
        <v>0</v>
      </c>
      <c r="N201" s="3">
        <v>0</v>
      </c>
      <c r="O201" s="3">
        <v>0.6</v>
      </c>
      <c r="P201" s="3">
        <v>344109</v>
      </c>
      <c r="Q201" s="1">
        <v>45108</v>
      </c>
      <c r="R201" s="1" t="s">
        <v>33</v>
      </c>
      <c r="S201" s="1"/>
      <c r="T201" t="s">
        <v>352</v>
      </c>
      <c r="U201" t="s">
        <v>33</v>
      </c>
    </row>
    <row r="202" spans="1:21" x14ac:dyDescent="0.25">
      <c r="A202" t="s">
        <v>353</v>
      </c>
      <c r="B202" t="s">
        <v>33</v>
      </c>
      <c r="C202" s="3">
        <v>231850</v>
      </c>
      <c r="D202" s="3">
        <v>0</v>
      </c>
      <c r="E202" s="3">
        <v>212297.04</v>
      </c>
      <c r="F202" s="3">
        <v>48213.06</v>
      </c>
      <c r="G202" s="3">
        <v>0</v>
      </c>
      <c r="H202" s="3">
        <v>62928.639999999999</v>
      </c>
      <c r="I202" s="3">
        <v>19099.75</v>
      </c>
      <c r="J202" s="3">
        <v>769.2</v>
      </c>
      <c r="K202" s="3">
        <v>1176.47</v>
      </c>
      <c r="L202" s="3">
        <v>0</v>
      </c>
      <c r="N202" s="3">
        <v>0</v>
      </c>
      <c r="O202" s="3">
        <v>0.84</v>
      </c>
      <c r="P202" s="3">
        <v>344485</v>
      </c>
      <c r="Q202" s="1">
        <v>45108</v>
      </c>
      <c r="R202" s="1" t="s">
        <v>33</v>
      </c>
      <c r="S202" s="1"/>
      <c r="T202" t="s">
        <v>353</v>
      </c>
      <c r="U202" t="s">
        <v>33</v>
      </c>
    </row>
    <row r="203" spans="1:21" x14ac:dyDescent="0.25">
      <c r="A203" t="s">
        <v>354</v>
      </c>
      <c r="B203" t="s">
        <v>1255</v>
      </c>
      <c r="C203" s="3">
        <v>2680720</v>
      </c>
      <c r="D203" s="3">
        <v>0</v>
      </c>
      <c r="E203" s="3">
        <v>1585651.62</v>
      </c>
      <c r="F203" s="3" t="s">
        <v>72</v>
      </c>
      <c r="G203" s="3">
        <v>0</v>
      </c>
      <c r="H203" s="3">
        <v>62928.639999999999</v>
      </c>
      <c r="I203" s="3">
        <v>19042.080000000002</v>
      </c>
      <c r="J203" s="3">
        <v>766.8</v>
      </c>
      <c r="K203" s="3">
        <v>1172.67</v>
      </c>
      <c r="L203" s="3">
        <v>0</v>
      </c>
      <c r="N203" s="3">
        <v>0</v>
      </c>
      <c r="O203" s="3">
        <v>0.84</v>
      </c>
      <c r="P203" s="3">
        <v>2978694</v>
      </c>
      <c r="Q203" s="1">
        <v>45108</v>
      </c>
      <c r="R203" s="1" t="s">
        <v>2312</v>
      </c>
      <c r="S203" s="1"/>
      <c r="T203" t="s">
        <v>354</v>
      </c>
      <c r="U203" t="s">
        <v>1255</v>
      </c>
    </row>
    <row r="204" spans="1:21" x14ac:dyDescent="0.25">
      <c r="A204" t="s">
        <v>355</v>
      </c>
      <c r="B204" t="s">
        <v>356</v>
      </c>
      <c r="C204" s="3">
        <v>108299</v>
      </c>
      <c r="D204" s="3">
        <v>108300</v>
      </c>
      <c r="E204" s="3">
        <v>0</v>
      </c>
      <c r="F204" s="3">
        <v>0</v>
      </c>
      <c r="G204" s="3">
        <v>1</v>
      </c>
      <c r="H204" s="3">
        <v>62928.639999999999</v>
      </c>
      <c r="I204" s="3">
        <v>19042.080000000002</v>
      </c>
      <c r="J204" s="3">
        <v>0</v>
      </c>
      <c r="K204" s="3">
        <v>1172.67</v>
      </c>
      <c r="L204" s="3">
        <v>20145.580000000002</v>
      </c>
      <c r="N204" s="3">
        <v>-7944</v>
      </c>
      <c r="O204" s="3">
        <v>0.03</v>
      </c>
      <c r="P204" s="3">
        <v>95344</v>
      </c>
      <c r="Q204" s="1">
        <v>45108</v>
      </c>
      <c r="R204" s="1" t="s">
        <v>2365</v>
      </c>
      <c r="S204" s="1"/>
      <c r="T204" t="s">
        <v>355</v>
      </c>
      <c r="U204" t="s">
        <v>356</v>
      </c>
    </row>
    <row r="205" spans="1:21" x14ac:dyDescent="0.25">
      <c r="A205" t="s">
        <v>357</v>
      </c>
      <c r="B205" t="s">
        <v>2089</v>
      </c>
      <c r="C205" s="3">
        <v>87443</v>
      </c>
      <c r="D205" s="3">
        <v>88000</v>
      </c>
      <c r="E205" s="3">
        <v>0</v>
      </c>
      <c r="F205" s="3">
        <v>0</v>
      </c>
      <c r="G205" s="3">
        <v>557</v>
      </c>
      <c r="H205" s="3">
        <v>62928.639999999999</v>
      </c>
      <c r="I205" s="3">
        <v>17830.919999999998</v>
      </c>
      <c r="J205" s="3">
        <v>718.8</v>
      </c>
      <c r="K205" s="3">
        <v>1098.52</v>
      </c>
      <c r="L205" s="3">
        <v>0</v>
      </c>
      <c r="N205" s="3">
        <v>-7827.31</v>
      </c>
      <c r="O205" s="3">
        <v>0.43</v>
      </c>
      <c r="P205" s="3">
        <v>74193</v>
      </c>
      <c r="Q205" s="1">
        <v>45108</v>
      </c>
      <c r="R205" s="1" t="s">
        <v>2366</v>
      </c>
      <c r="S205" s="1"/>
      <c r="T205" t="s">
        <v>357</v>
      </c>
      <c r="U205" t="s">
        <v>2089</v>
      </c>
    </row>
    <row r="206" spans="1:21" x14ac:dyDescent="0.25">
      <c r="A206" t="s">
        <v>359</v>
      </c>
      <c r="B206" t="s">
        <v>1127</v>
      </c>
      <c r="C206" s="3">
        <v>388476</v>
      </c>
      <c r="D206" s="3">
        <v>0</v>
      </c>
      <c r="E206" s="3">
        <v>334624</v>
      </c>
      <c r="F206" s="3">
        <v>99026.240000000005</v>
      </c>
      <c r="G206" s="3">
        <v>0</v>
      </c>
      <c r="H206" s="3">
        <v>62928.639999999999</v>
      </c>
      <c r="I206" s="3">
        <v>17917.43</v>
      </c>
      <c r="J206" s="3">
        <v>721.2</v>
      </c>
      <c r="K206" s="3">
        <v>1103.69</v>
      </c>
      <c r="L206" s="3">
        <v>0</v>
      </c>
      <c r="N206" s="3">
        <v>0</v>
      </c>
      <c r="O206" s="3">
        <v>0.8</v>
      </c>
      <c r="P206" s="3">
        <v>516322</v>
      </c>
      <c r="Q206" s="1">
        <v>45108</v>
      </c>
      <c r="R206" s="1" t="s">
        <v>2367</v>
      </c>
      <c r="S206" s="1"/>
      <c r="T206" t="s">
        <v>359</v>
      </c>
      <c r="U206" t="s">
        <v>1127</v>
      </c>
    </row>
    <row r="207" spans="1:21" x14ac:dyDescent="0.25">
      <c r="A207" t="s">
        <v>361</v>
      </c>
      <c r="B207" t="s">
        <v>1612</v>
      </c>
      <c r="C207" s="3">
        <v>94226</v>
      </c>
      <c r="D207" s="3">
        <v>95169</v>
      </c>
      <c r="E207" s="3">
        <v>0</v>
      </c>
      <c r="F207" s="3">
        <v>943</v>
      </c>
      <c r="G207" s="3">
        <v>943</v>
      </c>
      <c r="H207" s="3">
        <v>62928.639999999999</v>
      </c>
      <c r="I207" s="3">
        <v>19090.14</v>
      </c>
      <c r="J207" s="3">
        <v>769.2</v>
      </c>
      <c r="K207" s="3">
        <v>1176.1199999999999</v>
      </c>
      <c r="L207" s="3">
        <v>0</v>
      </c>
      <c r="N207" s="3">
        <v>-7950</v>
      </c>
      <c r="O207" s="3">
        <v>0.9</v>
      </c>
      <c r="P207" s="3">
        <v>76015</v>
      </c>
      <c r="Q207" s="1">
        <v>45108</v>
      </c>
      <c r="R207" s="1" t="s">
        <v>2368</v>
      </c>
      <c r="S207" s="1"/>
      <c r="T207" t="s">
        <v>361</v>
      </c>
      <c r="U207" t="s">
        <v>1612</v>
      </c>
    </row>
    <row r="208" spans="1:21" x14ac:dyDescent="0.25">
      <c r="A208" t="s">
        <v>363</v>
      </c>
      <c r="B208" t="s">
        <v>364</v>
      </c>
      <c r="C208" s="3">
        <v>321551</v>
      </c>
      <c r="D208" s="3">
        <v>0</v>
      </c>
      <c r="E208" s="3">
        <v>288306.21000000002</v>
      </c>
      <c r="F208" s="3">
        <v>72166.13</v>
      </c>
      <c r="G208" s="3">
        <v>0</v>
      </c>
      <c r="H208" s="3">
        <v>62928.639999999999</v>
      </c>
      <c r="I208" s="3">
        <v>26876.15</v>
      </c>
      <c r="J208" s="3">
        <v>1080</v>
      </c>
      <c r="K208" s="3">
        <v>1655.54</v>
      </c>
      <c r="L208" s="3">
        <v>0</v>
      </c>
      <c r="N208" s="3">
        <v>0</v>
      </c>
      <c r="O208" s="3">
        <v>0.33</v>
      </c>
      <c r="P208" s="3">
        <v>453013</v>
      </c>
      <c r="Q208" s="1">
        <v>45108</v>
      </c>
      <c r="R208" s="1" t="s">
        <v>364</v>
      </c>
      <c r="S208" s="1"/>
      <c r="T208" t="s">
        <v>363</v>
      </c>
      <c r="U208" t="s">
        <v>364</v>
      </c>
    </row>
    <row r="209" spans="1:21" x14ac:dyDescent="0.25">
      <c r="A209" t="s">
        <v>365</v>
      </c>
      <c r="B209" t="s">
        <v>1129</v>
      </c>
      <c r="C209" s="3">
        <v>102338</v>
      </c>
      <c r="D209" s="3">
        <v>102338</v>
      </c>
      <c r="E209" s="3">
        <v>0</v>
      </c>
      <c r="F209" s="3">
        <v>0</v>
      </c>
      <c r="G209" s="3">
        <v>0</v>
      </c>
      <c r="H209" s="3">
        <v>62928.639999999999</v>
      </c>
      <c r="I209" s="3">
        <v>25703.439999999999</v>
      </c>
      <c r="J209" s="3">
        <v>1033</v>
      </c>
      <c r="K209" s="3">
        <v>1583.45</v>
      </c>
      <c r="L209" s="3">
        <v>0</v>
      </c>
      <c r="N209" s="3">
        <v>-8593.81</v>
      </c>
      <c r="O209" s="3">
        <v>0.28000000000000003</v>
      </c>
      <c r="P209" s="3">
        <v>82655</v>
      </c>
      <c r="Q209" s="1">
        <v>45108</v>
      </c>
      <c r="R209" s="1" t="s">
        <v>2369</v>
      </c>
      <c r="S209" s="1"/>
      <c r="T209" t="s">
        <v>365</v>
      </c>
      <c r="U209" t="s">
        <v>1129</v>
      </c>
    </row>
    <row r="210" spans="1:21" x14ac:dyDescent="0.25">
      <c r="A210" t="s">
        <v>367</v>
      </c>
      <c r="B210" t="s">
        <v>368</v>
      </c>
      <c r="C210" s="3">
        <v>1146481</v>
      </c>
      <c r="D210" s="3">
        <v>0</v>
      </c>
      <c r="E210" s="3">
        <v>792914.61</v>
      </c>
      <c r="F210" s="3">
        <v>460609.86</v>
      </c>
      <c r="G210" s="3">
        <v>0</v>
      </c>
      <c r="H210" s="3">
        <v>62928.639999999999</v>
      </c>
      <c r="I210" s="3">
        <v>25828.400000000001</v>
      </c>
      <c r="J210" s="3">
        <v>1039.2</v>
      </c>
      <c r="K210" s="3">
        <v>1591.04</v>
      </c>
      <c r="L210" s="3">
        <v>0</v>
      </c>
      <c r="N210" s="3">
        <v>0</v>
      </c>
      <c r="O210" s="3">
        <v>0.25</v>
      </c>
      <c r="P210" s="3">
        <v>1344912</v>
      </c>
      <c r="Q210" s="1">
        <v>45108</v>
      </c>
      <c r="R210" s="1" t="s">
        <v>368</v>
      </c>
      <c r="S210" s="1"/>
      <c r="T210" t="s">
        <v>367</v>
      </c>
      <c r="U210" t="s">
        <v>368</v>
      </c>
    </row>
    <row r="211" spans="1:21" x14ac:dyDescent="0.25">
      <c r="A211" t="s">
        <v>369</v>
      </c>
      <c r="B211" t="s">
        <v>370</v>
      </c>
      <c r="C211" s="3">
        <v>87412</v>
      </c>
      <c r="D211" s="3">
        <v>88000</v>
      </c>
      <c r="E211" s="3">
        <v>0</v>
      </c>
      <c r="F211" s="3">
        <v>0</v>
      </c>
      <c r="G211" s="3">
        <v>588</v>
      </c>
      <c r="H211" s="3">
        <v>62928.639999999999</v>
      </c>
      <c r="I211" s="3">
        <v>17802.09</v>
      </c>
      <c r="J211" s="3">
        <v>715.2</v>
      </c>
      <c r="K211" s="3">
        <v>1096.79</v>
      </c>
      <c r="L211" s="3">
        <v>0</v>
      </c>
      <c r="N211" s="3">
        <v>-7824.57</v>
      </c>
      <c r="O211" s="3">
        <v>0.85</v>
      </c>
      <c r="P211" s="3">
        <v>74131</v>
      </c>
      <c r="Q211" s="1">
        <v>45108</v>
      </c>
      <c r="R211" s="1" t="s">
        <v>2370</v>
      </c>
      <c r="S211" s="1"/>
      <c r="T211" t="s">
        <v>369</v>
      </c>
      <c r="U211" t="s">
        <v>370</v>
      </c>
    </row>
    <row r="212" spans="1:21" x14ac:dyDescent="0.25">
      <c r="A212" t="s">
        <v>371</v>
      </c>
      <c r="B212" t="s">
        <v>372</v>
      </c>
      <c r="C212" s="3">
        <v>1079769</v>
      </c>
      <c r="D212" s="3">
        <v>0</v>
      </c>
      <c r="E212" s="3">
        <v>886053.29</v>
      </c>
      <c r="F212" s="3">
        <v>313332.90000000002</v>
      </c>
      <c r="G212" s="3">
        <v>0</v>
      </c>
      <c r="H212" s="3">
        <v>62928.639999999999</v>
      </c>
      <c r="I212" s="3">
        <v>19407.349999999999</v>
      </c>
      <c r="J212" s="3">
        <v>781.2</v>
      </c>
      <c r="K212" s="3">
        <v>1195.44</v>
      </c>
      <c r="L212" s="3">
        <v>0</v>
      </c>
      <c r="N212" s="3">
        <v>0</v>
      </c>
      <c r="O212" s="3">
        <v>0.18</v>
      </c>
      <c r="P212" s="3">
        <v>1283699</v>
      </c>
      <c r="Q212" s="1">
        <v>45108</v>
      </c>
      <c r="R212" s="1" t="s">
        <v>2371</v>
      </c>
      <c r="S212" s="1"/>
      <c r="T212" t="s">
        <v>371</v>
      </c>
      <c r="U212" t="s">
        <v>372</v>
      </c>
    </row>
    <row r="213" spans="1:21" x14ac:dyDescent="0.25">
      <c r="A213" t="s">
        <v>373</v>
      </c>
      <c r="B213" t="s">
        <v>374</v>
      </c>
      <c r="C213" s="3">
        <v>87635</v>
      </c>
      <c r="D213" s="3">
        <v>87635</v>
      </c>
      <c r="E213" s="3">
        <v>0</v>
      </c>
      <c r="F213" s="3">
        <v>0</v>
      </c>
      <c r="G213" s="3">
        <v>0</v>
      </c>
      <c r="H213" s="3">
        <v>62928.639999999999</v>
      </c>
      <c r="I213" s="3">
        <v>17936.66</v>
      </c>
      <c r="J213" s="3">
        <v>722.4</v>
      </c>
      <c r="K213" s="3">
        <v>1104.73</v>
      </c>
      <c r="L213" s="3">
        <v>0</v>
      </c>
      <c r="N213" s="3">
        <v>-7837.36</v>
      </c>
      <c r="O213" s="3">
        <v>0.93</v>
      </c>
      <c r="P213" s="3">
        <v>74856</v>
      </c>
      <c r="Q213" s="1">
        <v>45108</v>
      </c>
      <c r="R213" s="1" t="s">
        <v>2372</v>
      </c>
      <c r="S213" s="1"/>
      <c r="T213" t="s">
        <v>373</v>
      </c>
      <c r="U213" t="s">
        <v>374</v>
      </c>
    </row>
    <row r="214" spans="1:21" x14ac:dyDescent="0.25">
      <c r="A214" t="s">
        <v>375</v>
      </c>
      <c r="B214" t="s">
        <v>376</v>
      </c>
      <c r="C214" s="3">
        <v>91557</v>
      </c>
      <c r="D214" s="3">
        <v>91557</v>
      </c>
      <c r="E214" s="3">
        <v>0</v>
      </c>
      <c r="F214" s="3">
        <v>0</v>
      </c>
      <c r="G214" s="3">
        <v>0</v>
      </c>
      <c r="H214" s="3">
        <v>62928.639999999999</v>
      </c>
      <c r="I214" s="3">
        <v>21310.6</v>
      </c>
      <c r="J214" s="3">
        <v>856.8</v>
      </c>
      <c r="K214" s="3">
        <v>1312.36</v>
      </c>
      <c r="L214" s="3">
        <v>0</v>
      </c>
      <c r="N214" s="3">
        <v>-8165.34</v>
      </c>
      <c r="O214" s="3">
        <v>0.94</v>
      </c>
      <c r="P214" s="3">
        <v>78244</v>
      </c>
      <c r="Q214" s="1">
        <v>45108</v>
      </c>
      <c r="R214" s="1" t="s">
        <v>2373</v>
      </c>
      <c r="S214" s="1"/>
      <c r="T214" t="s">
        <v>375</v>
      </c>
      <c r="U214" t="s">
        <v>376</v>
      </c>
    </row>
    <row r="215" spans="1:21" x14ac:dyDescent="0.25">
      <c r="A215" t="s">
        <v>377</v>
      </c>
      <c r="B215" t="s">
        <v>378</v>
      </c>
      <c r="C215" s="3">
        <v>91919</v>
      </c>
      <c r="D215" s="3">
        <v>91919</v>
      </c>
      <c r="E215" s="3">
        <v>0</v>
      </c>
      <c r="F215" s="3">
        <v>0</v>
      </c>
      <c r="G215" s="3">
        <v>0</v>
      </c>
      <c r="H215" s="3">
        <v>62928.639999999999</v>
      </c>
      <c r="I215" s="3">
        <v>22396.79</v>
      </c>
      <c r="J215" s="3">
        <v>0</v>
      </c>
      <c r="K215" s="3">
        <v>1379.62</v>
      </c>
      <c r="L215" s="3">
        <v>0</v>
      </c>
      <c r="N215" s="3">
        <v>-8272.23</v>
      </c>
      <c r="O215" s="3">
        <v>0.18</v>
      </c>
      <c r="P215" s="3">
        <v>78433</v>
      </c>
      <c r="Q215" s="1">
        <v>45108</v>
      </c>
      <c r="R215" s="1" t="s">
        <v>2374</v>
      </c>
      <c r="S215" s="1"/>
      <c r="T215" t="s">
        <v>377</v>
      </c>
      <c r="U215" t="s">
        <v>378</v>
      </c>
    </row>
    <row r="216" spans="1:21" x14ac:dyDescent="0.25">
      <c r="A216" t="s">
        <v>379</v>
      </c>
      <c r="B216" t="s">
        <v>380</v>
      </c>
      <c r="C216" s="3">
        <v>91992</v>
      </c>
      <c r="D216" s="3">
        <v>92912</v>
      </c>
      <c r="E216" s="3">
        <v>0</v>
      </c>
      <c r="F216" s="3">
        <v>920</v>
      </c>
      <c r="G216" s="3">
        <v>920</v>
      </c>
      <c r="H216" s="3">
        <v>62928.639999999999</v>
      </c>
      <c r="I216" s="3">
        <v>21714.31</v>
      </c>
      <c r="J216" s="3">
        <v>836.4</v>
      </c>
      <c r="K216" s="3">
        <v>1278.21</v>
      </c>
      <c r="L216" s="3">
        <v>0</v>
      </c>
      <c r="N216" s="3">
        <v>-8111.44</v>
      </c>
      <c r="O216" s="3">
        <v>0.88</v>
      </c>
      <c r="P216" s="3">
        <v>78647</v>
      </c>
      <c r="Q216" s="1">
        <v>45108</v>
      </c>
      <c r="R216" s="1" t="s">
        <v>2375</v>
      </c>
      <c r="S216" s="1"/>
      <c r="T216" t="s">
        <v>379</v>
      </c>
      <c r="U216" t="s">
        <v>380</v>
      </c>
    </row>
    <row r="217" spans="1:21" x14ac:dyDescent="0.25">
      <c r="A217" t="s">
        <v>1130</v>
      </c>
      <c r="B217" t="s">
        <v>364</v>
      </c>
      <c r="C217" s="3">
        <v>226985</v>
      </c>
      <c r="D217" s="3">
        <v>0</v>
      </c>
      <c r="E217" s="3">
        <v>208626.14</v>
      </c>
      <c r="F217" s="3" t="s">
        <v>72</v>
      </c>
      <c r="G217" s="3">
        <v>0</v>
      </c>
      <c r="H217" s="3">
        <v>62928.639999999999</v>
      </c>
      <c r="I217" s="3">
        <v>17898.21</v>
      </c>
      <c r="J217" s="3">
        <v>721.2</v>
      </c>
      <c r="K217" s="3">
        <v>1102.31</v>
      </c>
      <c r="L217" s="3">
        <v>0</v>
      </c>
      <c r="N217" s="3">
        <v>0</v>
      </c>
      <c r="O217" s="3">
        <v>0.11</v>
      </c>
      <c r="P217" s="3">
        <v>337800</v>
      </c>
      <c r="Q217" s="1">
        <v>45108</v>
      </c>
      <c r="R217" s="1" t="s">
        <v>364</v>
      </c>
      <c r="S217" s="1"/>
      <c r="T217" t="s">
        <v>1130</v>
      </c>
      <c r="U217" t="s">
        <v>364</v>
      </c>
    </row>
    <row r="218" spans="1:21" x14ac:dyDescent="0.25">
      <c r="A218" t="s">
        <v>382</v>
      </c>
      <c r="B218" t="s">
        <v>2096</v>
      </c>
      <c r="C218" s="3">
        <v>114129</v>
      </c>
      <c r="D218" s="3">
        <v>114129</v>
      </c>
      <c r="E218" s="3">
        <v>0</v>
      </c>
      <c r="F218" s="3" t="s">
        <v>72</v>
      </c>
      <c r="G218" s="3">
        <v>0</v>
      </c>
      <c r="H218" s="3">
        <v>62928.639999999999</v>
      </c>
      <c r="I218" s="3">
        <v>28000.799999999999</v>
      </c>
      <c r="J218" s="3">
        <v>1125.5999999999999</v>
      </c>
      <c r="K218" s="3">
        <v>1724.52</v>
      </c>
      <c r="L218" s="3">
        <v>0</v>
      </c>
      <c r="N218" s="3">
        <v>0</v>
      </c>
      <c r="O218" s="3">
        <v>0.44</v>
      </c>
      <c r="P218" s="3">
        <v>94823</v>
      </c>
      <c r="Q218" s="1">
        <v>45108</v>
      </c>
      <c r="R218" s="1" t="s">
        <v>290</v>
      </c>
      <c r="S218" s="1"/>
      <c r="T218" t="s">
        <v>382</v>
      </c>
      <c r="U218" t="s">
        <v>2096</v>
      </c>
    </row>
    <row r="219" spans="1:21" x14ac:dyDescent="0.25">
      <c r="A219" t="s">
        <v>383</v>
      </c>
      <c r="B219" t="s">
        <v>1243</v>
      </c>
      <c r="C219" s="3">
        <v>2048293</v>
      </c>
      <c r="D219" s="3">
        <v>0</v>
      </c>
      <c r="E219" s="3">
        <v>1302089.8400000001</v>
      </c>
      <c r="F219" s="3" t="s">
        <v>72</v>
      </c>
      <c r="G219" s="3">
        <v>0</v>
      </c>
      <c r="H219" s="3">
        <v>62928.639999999999</v>
      </c>
      <c r="I219" s="3">
        <v>30817.22</v>
      </c>
      <c r="J219" s="3">
        <v>1239.5999999999999</v>
      </c>
      <c r="K219" s="3">
        <v>1898.01</v>
      </c>
      <c r="L219" s="3">
        <v>0</v>
      </c>
      <c r="N219" s="3">
        <v>0</v>
      </c>
      <c r="O219" s="3">
        <v>0.4</v>
      </c>
      <c r="P219" s="3">
        <v>2320959</v>
      </c>
      <c r="Q219" s="1">
        <v>45108</v>
      </c>
      <c r="R219" s="1" t="s">
        <v>2288</v>
      </c>
      <c r="S219" s="1"/>
      <c r="T219" t="s">
        <v>383</v>
      </c>
      <c r="U219" t="s">
        <v>1243</v>
      </c>
    </row>
    <row r="220" spans="1:21" x14ac:dyDescent="0.25">
      <c r="A220" t="s">
        <v>384</v>
      </c>
      <c r="B220" t="s">
        <v>385</v>
      </c>
      <c r="C220" s="3">
        <v>106305</v>
      </c>
      <c r="D220" s="3">
        <v>107000</v>
      </c>
      <c r="E220" s="3">
        <v>0</v>
      </c>
      <c r="F220" s="3">
        <v>0</v>
      </c>
      <c r="G220" s="3">
        <v>695</v>
      </c>
      <c r="H220" s="3">
        <v>62928.639999999999</v>
      </c>
      <c r="I220" s="3">
        <v>29115.83</v>
      </c>
      <c r="J220" s="3">
        <v>1171.2</v>
      </c>
      <c r="K220" s="3">
        <v>1793.5</v>
      </c>
      <c r="L220" s="3">
        <v>0</v>
      </c>
      <c r="N220" s="3">
        <v>-8926.36</v>
      </c>
      <c r="O220" s="3">
        <v>0.19</v>
      </c>
      <c r="P220" s="3">
        <v>85388</v>
      </c>
      <c r="Q220" s="1">
        <v>45108</v>
      </c>
      <c r="R220" s="1" t="s">
        <v>385</v>
      </c>
      <c r="S220" s="1"/>
      <c r="T220" t="s">
        <v>384</v>
      </c>
      <c r="U220" t="s">
        <v>385</v>
      </c>
    </row>
    <row r="221" spans="1:21" x14ac:dyDescent="0.25">
      <c r="A221" t="s">
        <v>386</v>
      </c>
      <c r="B221" t="s">
        <v>2100</v>
      </c>
      <c r="C221" s="3">
        <v>253376</v>
      </c>
      <c r="D221" s="3">
        <v>0</v>
      </c>
      <c r="E221" s="3">
        <v>232907.12</v>
      </c>
      <c r="F221" s="3">
        <v>51911.34</v>
      </c>
      <c r="G221" s="3">
        <v>0</v>
      </c>
      <c r="H221" s="3">
        <v>62928.639999999999</v>
      </c>
      <c r="I221" s="3">
        <v>26318.63</v>
      </c>
      <c r="J221" s="3">
        <v>1059.5999999999999</v>
      </c>
      <c r="K221" s="3">
        <v>1621.05</v>
      </c>
      <c r="L221" s="3">
        <v>0</v>
      </c>
      <c r="N221" s="3">
        <v>0</v>
      </c>
      <c r="O221" s="3">
        <v>0.62</v>
      </c>
      <c r="P221" s="3">
        <v>376747</v>
      </c>
      <c r="Q221" s="1">
        <v>45108</v>
      </c>
      <c r="R221" s="1" t="s">
        <v>2376</v>
      </c>
      <c r="S221" s="1"/>
      <c r="T221" t="s">
        <v>386</v>
      </c>
      <c r="U221" t="s">
        <v>2100</v>
      </c>
    </row>
    <row r="222" spans="1:21" x14ac:dyDescent="0.25">
      <c r="A222" t="s">
        <v>388</v>
      </c>
      <c r="B222" t="s">
        <v>1280</v>
      </c>
      <c r="C222" s="3">
        <v>4576319</v>
      </c>
      <c r="D222" s="3">
        <v>0</v>
      </c>
      <c r="E222" s="3">
        <v>2565327.4</v>
      </c>
      <c r="F222" s="3" t="s">
        <v>72</v>
      </c>
      <c r="G222" s="3">
        <v>0</v>
      </c>
      <c r="H222" s="3">
        <v>62928.639999999999</v>
      </c>
      <c r="I222" s="3">
        <v>24078.95</v>
      </c>
      <c r="J222" s="3">
        <v>968.4</v>
      </c>
      <c r="K222" s="3">
        <v>1483.09</v>
      </c>
      <c r="L222" s="3">
        <v>0</v>
      </c>
      <c r="N222" s="3">
        <v>0</v>
      </c>
      <c r="O222" s="3">
        <v>0.72</v>
      </c>
      <c r="P222" s="3">
        <v>5012098</v>
      </c>
      <c r="Q222" s="1">
        <v>45108</v>
      </c>
      <c r="R222" s="1" t="s">
        <v>2377</v>
      </c>
      <c r="S222" s="1"/>
      <c r="T222" t="s">
        <v>388</v>
      </c>
      <c r="U222" t="s">
        <v>1280</v>
      </c>
    </row>
    <row r="223" spans="1:21" x14ac:dyDescent="0.25">
      <c r="A223" t="s">
        <v>390</v>
      </c>
      <c r="B223" t="s">
        <v>1261</v>
      </c>
      <c r="C223" s="3">
        <v>3622183</v>
      </c>
      <c r="D223" s="3">
        <v>0</v>
      </c>
      <c r="E223" s="3">
        <v>2073183.09</v>
      </c>
      <c r="F223" s="3" t="s">
        <v>72</v>
      </c>
      <c r="G223" s="3">
        <v>0</v>
      </c>
      <c r="H223" s="3">
        <v>62928.639999999999</v>
      </c>
      <c r="I223" s="3">
        <v>21839.279999999999</v>
      </c>
      <c r="J223" s="3">
        <v>878.4</v>
      </c>
      <c r="K223" s="3">
        <v>1345.13</v>
      </c>
      <c r="L223" s="3">
        <v>0</v>
      </c>
      <c r="N223" s="3">
        <v>0</v>
      </c>
      <c r="O223" s="3">
        <v>0.83</v>
      </c>
      <c r="P223" s="3">
        <v>3989055</v>
      </c>
      <c r="Q223" s="1">
        <v>45108</v>
      </c>
      <c r="R223" s="1" t="s">
        <v>2322</v>
      </c>
      <c r="S223" s="1"/>
      <c r="T223" t="s">
        <v>390</v>
      </c>
      <c r="U223" t="s">
        <v>1261</v>
      </c>
    </row>
    <row r="224" spans="1:21" x14ac:dyDescent="0.25">
      <c r="A224" t="s">
        <v>391</v>
      </c>
      <c r="B224" t="s">
        <v>392</v>
      </c>
      <c r="C224" s="3">
        <v>245937</v>
      </c>
      <c r="D224" s="3">
        <v>245937</v>
      </c>
      <c r="E224" s="3">
        <v>0</v>
      </c>
      <c r="F224" s="3">
        <v>0</v>
      </c>
      <c r="G224" s="3">
        <v>0</v>
      </c>
      <c r="H224" s="3">
        <v>62928.639999999999</v>
      </c>
      <c r="I224" s="3">
        <v>21281.759999999998</v>
      </c>
      <c r="J224" s="3">
        <v>855.6</v>
      </c>
      <c r="K224" s="3">
        <v>1310.6400000000001</v>
      </c>
      <c r="L224" s="3">
        <v>0</v>
      </c>
      <c r="N224" s="3">
        <v>0</v>
      </c>
      <c r="O224" s="3">
        <v>0.36</v>
      </c>
      <c r="P224" s="3">
        <v>86377</v>
      </c>
      <c r="Q224" s="1">
        <v>45108</v>
      </c>
      <c r="R224" s="1" t="s">
        <v>392</v>
      </c>
      <c r="S224" s="1"/>
      <c r="T224" t="s">
        <v>391</v>
      </c>
      <c r="U224" t="s">
        <v>392</v>
      </c>
    </row>
    <row r="225" spans="1:21" x14ac:dyDescent="0.25">
      <c r="A225" t="s">
        <v>393</v>
      </c>
      <c r="B225" t="s">
        <v>394</v>
      </c>
      <c r="C225" s="3">
        <v>89569</v>
      </c>
      <c r="D225" s="3">
        <v>89569</v>
      </c>
      <c r="E225" s="3">
        <v>0</v>
      </c>
      <c r="F225" s="3">
        <v>0</v>
      </c>
      <c r="G225" s="3">
        <v>0</v>
      </c>
      <c r="H225" s="3">
        <v>62928.639999999999</v>
      </c>
      <c r="I225" s="3">
        <v>19599.599999999999</v>
      </c>
      <c r="J225" s="3">
        <v>789.6</v>
      </c>
      <c r="K225" s="3">
        <v>1207.1600000000001</v>
      </c>
      <c r="L225" s="3">
        <v>0</v>
      </c>
      <c r="N225" s="3">
        <v>-7999.07</v>
      </c>
      <c r="O225" s="3">
        <v>7.0000000000000007E-2</v>
      </c>
      <c r="P225" s="3">
        <v>76526</v>
      </c>
      <c r="Q225" s="1">
        <v>45108</v>
      </c>
      <c r="R225" s="1" t="s">
        <v>2378</v>
      </c>
      <c r="S225" s="1"/>
      <c r="T225" t="s">
        <v>393</v>
      </c>
      <c r="U225" t="s">
        <v>394</v>
      </c>
    </row>
    <row r="226" spans="1:21" x14ac:dyDescent="0.25">
      <c r="A226" t="s">
        <v>395</v>
      </c>
      <c r="B226" t="s">
        <v>396</v>
      </c>
      <c r="C226" s="3">
        <v>1248377</v>
      </c>
      <c r="D226" s="3">
        <v>0</v>
      </c>
      <c r="E226" s="3">
        <v>880768.84</v>
      </c>
      <c r="F226" s="3">
        <v>486511.95</v>
      </c>
      <c r="G226" s="3">
        <v>0</v>
      </c>
      <c r="H226" s="3">
        <v>62928.639999999999</v>
      </c>
      <c r="I226" s="3">
        <v>17206.12</v>
      </c>
      <c r="J226" s="3">
        <v>692.4</v>
      </c>
      <c r="K226" s="3">
        <v>1059.8900000000001</v>
      </c>
      <c r="L226" s="3">
        <v>0</v>
      </c>
      <c r="N226" s="3">
        <v>0</v>
      </c>
      <c r="O226" s="3">
        <v>0.16</v>
      </c>
      <c r="P226" s="3">
        <v>1449168</v>
      </c>
      <c r="Q226" s="1">
        <v>45108</v>
      </c>
      <c r="R226" s="1" t="s">
        <v>396</v>
      </c>
      <c r="S226" s="1"/>
      <c r="T226" t="s">
        <v>395</v>
      </c>
      <c r="U226" t="s">
        <v>396</v>
      </c>
    </row>
    <row r="227" spans="1:21" x14ac:dyDescent="0.25">
      <c r="A227" t="s">
        <v>397</v>
      </c>
      <c r="B227" t="s">
        <v>398</v>
      </c>
      <c r="C227" s="3">
        <v>109582</v>
      </c>
      <c r="D227" s="3">
        <v>109582</v>
      </c>
      <c r="E227" s="3">
        <v>0</v>
      </c>
      <c r="F227" s="3">
        <v>0</v>
      </c>
      <c r="G227" s="3">
        <v>0</v>
      </c>
      <c r="H227" s="3">
        <v>62928.639999999999</v>
      </c>
      <c r="I227" s="3">
        <v>19589.98</v>
      </c>
      <c r="J227" s="3">
        <v>0</v>
      </c>
      <c r="K227" s="3">
        <v>1206.82</v>
      </c>
      <c r="L227" s="3">
        <v>20812.650000000001</v>
      </c>
      <c r="N227" s="3">
        <v>-7998.15</v>
      </c>
      <c r="O227" s="3">
        <v>0.06</v>
      </c>
      <c r="P227" s="3">
        <v>96540</v>
      </c>
      <c r="Q227" s="1">
        <v>45108</v>
      </c>
      <c r="R227" s="1" t="s">
        <v>2379</v>
      </c>
      <c r="S227" s="1"/>
      <c r="T227" t="s">
        <v>397</v>
      </c>
      <c r="U227" t="s">
        <v>398</v>
      </c>
    </row>
    <row r="228" spans="1:21" x14ac:dyDescent="0.25">
      <c r="A228" t="s">
        <v>399</v>
      </c>
      <c r="B228" t="s">
        <v>2103</v>
      </c>
      <c r="C228" s="3">
        <v>117642</v>
      </c>
      <c r="D228" s="3">
        <v>0</v>
      </c>
      <c r="E228" s="3">
        <v>93812.81</v>
      </c>
      <c r="F228" s="3">
        <v>36493.919999999998</v>
      </c>
      <c r="G228" s="3">
        <v>0</v>
      </c>
      <c r="H228" s="3">
        <v>62928.639999999999</v>
      </c>
      <c r="I228" s="3">
        <v>18753.71</v>
      </c>
      <c r="J228" s="3">
        <v>754.8</v>
      </c>
      <c r="K228" s="3">
        <v>1155.08</v>
      </c>
      <c r="L228" s="3">
        <v>0</v>
      </c>
      <c r="N228" s="3">
        <v>0</v>
      </c>
      <c r="O228" s="3">
        <v>0.04</v>
      </c>
      <c r="P228" s="3">
        <v>213899</v>
      </c>
      <c r="Q228" s="1">
        <v>45108</v>
      </c>
      <c r="R228" s="1" t="s">
        <v>2380</v>
      </c>
      <c r="S228" s="1"/>
      <c r="T228" t="s">
        <v>399</v>
      </c>
      <c r="U228" t="s">
        <v>2103</v>
      </c>
    </row>
    <row r="229" spans="1:21" x14ac:dyDescent="0.25">
      <c r="A229" t="s">
        <v>401</v>
      </c>
      <c r="B229" t="s">
        <v>402</v>
      </c>
      <c r="C229" s="3">
        <v>112227</v>
      </c>
      <c r="D229" s="3">
        <v>112227</v>
      </c>
      <c r="E229" s="3">
        <v>0</v>
      </c>
      <c r="F229" s="3">
        <v>0</v>
      </c>
      <c r="G229" s="3">
        <v>0</v>
      </c>
      <c r="H229" s="3">
        <v>62928.639999999999</v>
      </c>
      <c r="I229" s="3">
        <v>20330.14</v>
      </c>
      <c r="J229" s="3">
        <v>0</v>
      </c>
      <c r="K229" s="3">
        <v>1252</v>
      </c>
      <c r="L229" s="3">
        <v>0</v>
      </c>
      <c r="N229" s="3">
        <v>-8070.33</v>
      </c>
      <c r="O229" s="3">
        <v>0.55000000000000004</v>
      </c>
      <c r="P229" s="3">
        <v>76441</v>
      </c>
      <c r="Q229" s="1">
        <v>45108</v>
      </c>
      <c r="R229" s="1" t="s">
        <v>2381</v>
      </c>
      <c r="S229" s="1"/>
      <c r="T229" t="s">
        <v>401</v>
      </c>
      <c r="U229" t="s">
        <v>402</v>
      </c>
    </row>
    <row r="230" spans="1:21" x14ac:dyDescent="0.25">
      <c r="A230" t="s">
        <v>403</v>
      </c>
      <c r="B230" t="s">
        <v>334</v>
      </c>
      <c r="C230" s="3">
        <v>1187596</v>
      </c>
      <c r="D230" s="3">
        <v>0</v>
      </c>
      <c r="E230" s="3">
        <v>807109.7</v>
      </c>
      <c r="F230" s="3">
        <v>489446.11</v>
      </c>
      <c r="G230" s="3">
        <v>0</v>
      </c>
      <c r="H230" s="3">
        <v>62928.639999999999</v>
      </c>
      <c r="I230" s="3">
        <v>21051.06</v>
      </c>
      <c r="J230" s="3">
        <v>846</v>
      </c>
      <c r="K230" s="3">
        <v>1296.8399999999999</v>
      </c>
      <c r="L230" s="3">
        <v>0</v>
      </c>
      <c r="N230" s="3">
        <v>0</v>
      </c>
      <c r="O230" s="3">
        <v>0.65</v>
      </c>
      <c r="P230" s="3">
        <v>1382679</v>
      </c>
      <c r="Q230" s="1">
        <v>45108</v>
      </c>
      <c r="R230" s="1" t="s">
        <v>334</v>
      </c>
      <c r="S230" s="1"/>
      <c r="T230" t="s">
        <v>403</v>
      </c>
      <c r="U230" t="s">
        <v>334</v>
      </c>
    </row>
    <row r="231" spans="1:21" x14ac:dyDescent="0.25">
      <c r="A231" t="s">
        <v>404</v>
      </c>
      <c r="B231" t="s">
        <v>405</v>
      </c>
      <c r="C231" s="3">
        <v>88294</v>
      </c>
      <c r="D231" s="3">
        <v>88294</v>
      </c>
      <c r="E231" s="3">
        <v>0</v>
      </c>
      <c r="F231" s="3">
        <v>0</v>
      </c>
      <c r="G231" s="3">
        <v>0</v>
      </c>
      <c r="H231" s="3">
        <v>62928.639999999999</v>
      </c>
      <c r="I231" s="3">
        <v>18503.79</v>
      </c>
      <c r="J231" s="3">
        <v>744</v>
      </c>
      <c r="K231" s="3">
        <v>1139.56</v>
      </c>
      <c r="L231" s="3">
        <v>0</v>
      </c>
      <c r="N231" s="3">
        <v>-7892.18</v>
      </c>
      <c r="O231" s="3">
        <v>0.19</v>
      </c>
      <c r="P231" s="3">
        <v>75424</v>
      </c>
      <c r="Q231" s="1">
        <v>45108</v>
      </c>
      <c r="R231" s="1" t="s">
        <v>2382</v>
      </c>
      <c r="S231" s="1"/>
      <c r="T231" t="s">
        <v>404</v>
      </c>
      <c r="U231" t="s">
        <v>405</v>
      </c>
    </row>
    <row r="232" spans="1:21" x14ac:dyDescent="0.25">
      <c r="A232" t="s">
        <v>406</v>
      </c>
      <c r="B232" t="s">
        <v>407</v>
      </c>
      <c r="C232" s="3">
        <v>85694</v>
      </c>
      <c r="D232" s="3">
        <v>85694</v>
      </c>
      <c r="E232" s="3">
        <v>0</v>
      </c>
      <c r="F232" s="3">
        <v>0</v>
      </c>
      <c r="G232" s="3">
        <v>0</v>
      </c>
      <c r="H232" s="3">
        <v>62928.639999999999</v>
      </c>
      <c r="I232" s="3">
        <v>16850.46</v>
      </c>
      <c r="J232" s="3">
        <v>0</v>
      </c>
      <c r="K232" s="3">
        <v>1037.82</v>
      </c>
      <c r="L232" s="3">
        <v>0</v>
      </c>
      <c r="N232" s="3">
        <v>-7731.39</v>
      </c>
      <c r="O232" s="3">
        <v>0.47</v>
      </c>
      <c r="P232" s="3">
        <v>73086</v>
      </c>
      <c r="Q232" s="1">
        <v>45108</v>
      </c>
      <c r="R232" s="1" t="s">
        <v>2383</v>
      </c>
      <c r="S232" s="1"/>
      <c r="T232" t="s">
        <v>406</v>
      </c>
      <c r="U232" t="s">
        <v>407</v>
      </c>
    </row>
    <row r="233" spans="1:21" x14ac:dyDescent="0.25">
      <c r="A233" t="s">
        <v>408</v>
      </c>
      <c r="B233" t="s">
        <v>409</v>
      </c>
      <c r="C233" s="3">
        <v>86316</v>
      </c>
      <c r="D233" s="3">
        <v>86316</v>
      </c>
      <c r="E233" s="3">
        <v>0</v>
      </c>
      <c r="F233" s="3">
        <v>0</v>
      </c>
      <c r="G233" s="3">
        <v>0</v>
      </c>
      <c r="H233" s="3">
        <v>62928.639999999999</v>
      </c>
      <c r="I233" s="3">
        <v>16802.400000000001</v>
      </c>
      <c r="J233" s="3">
        <v>675.6</v>
      </c>
      <c r="K233" s="3">
        <v>1035.06</v>
      </c>
      <c r="L233" s="3">
        <v>0</v>
      </c>
      <c r="N233" s="3">
        <v>-7726.82</v>
      </c>
      <c r="O233" s="3">
        <v>0.12</v>
      </c>
      <c r="P233" s="3">
        <v>73715</v>
      </c>
      <c r="Q233" s="1">
        <v>45108</v>
      </c>
      <c r="R233" s="1" t="s">
        <v>2384</v>
      </c>
      <c r="S233" s="1"/>
      <c r="T233" t="s">
        <v>408</v>
      </c>
      <c r="U233" t="s">
        <v>409</v>
      </c>
    </row>
    <row r="234" spans="1:21" x14ac:dyDescent="0.25">
      <c r="A234" t="s">
        <v>410</v>
      </c>
      <c r="B234" t="s">
        <v>1283</v>
      </c>
      <c r="C234" s="3">
        <v>1217787</v>
      </c>
      <c r="D234" s="3">
        <v>77618.92</v>
      </c>
      <c r="E234" s="3" t="s">
        <v>59</v>
      </c>
      <c r="F234" s="3" t="s">
        <v>59</v>
      </c>
      <c r="G234" s="3">
        <v>0</v>
      </c>
      <c r="H234" s="3">
        <v>62928.639999999999</v>
      </c>
      <c r="I234" s="3">
        <v>17917.43</v>
      </c>
      <c r="J234" s="3">
        <v>721.2</v>
      </c>
      <c r="K234" s="3">
        <v>1103.3499999999999</v>
      </c>
      <c r="L234" s="3">
        <v>0</v>
      </c>
      <c r="N234" s="3">
        <v>76265.100000000006</v>
      </c>
      <c r="O234" s="3">
        <v>0.28000000000000003</v>
      </c>
      <c r="P234" s="3">
        <v>158936</v>
      </c>
      <c r="Q234" s="1">
        <v>45108</v>
      </c>
      <c r="R234" s="1" t="s">
        <v>2385</v>
      </c>
      <c r="S234" s="1"/>
      <c r="T234" t="s">
        <v>410</v>
      </c>
      <c r="U234" t="s">
        <v>1283</v>
      </c>
    </row>
    <row r="235" spans="1:21" x14ac:dyDescent="0.25">
      <c r="A235" t="s">
        <v>412</v>
      </c>
      <c r="B235" t="s">
        <v>413</v>
      </c>
      <c r="C235" s="3">
        <v>80177</v>
      </c>
      <c r="D235" s="3">
        <v>80177</v>
      </c>
      <c r="E235" s="3">
        <v>0</v>
      </c>
      <c r="F235" s="3">
        <v>10823.83</v>
      </c>
      <c r="G235" s="3">
        <v>0</v>
      </c>
      <c r="H235" s="3">
        <v>62928.639999999999</v>
      </c>
      <c r="I235" s="3">
        <v>5719.35</v>
      </c>
      <c r="J235" s="3">
        <v>0</v>
      </c>
      <c r="K235" s="3">
        <v>352.15</v>
      </c>
      <c r="L235" s="3">
        <v>0</v>
      </c>
      <c r="N235" s="3">
        <v>6945</v>
      </c>
      <c r="O235" s="3">
        <v>0.03</v>
      </c>
      <c r="P235" s="3">
        <v>86769</v>
      </c>
      <c r="Q235" s="1">
        <v>45108</v>
      </c>
      <c r="R235" s="1" t="s">
        <v>2386</v>
      </c>
      <c r="S235" s="1"/>
      <c r="T235" t="s">
        <v>412</v>
      </c>
      <c r="U235" t="s">
        <v>413</v>
      </c>
    </row>
    <row r="236" spans="1:21" x14ac:dyDescent="0.25">
      <c r="A236" t="s">
        <v>414</v>
      </c>
      <c r="B236" t="s">
        <v>2105</v>
      </c>
      <c r="C236" s="3">
        <v>73366</v>
      </c>
      <c r="D236" s="3">
        <v>0</v>
      </c>
      <c r="E236" s="3">
        <v>73366</v>
      </c>
      <c r="F236" s="3">
        <v>9904.41</v>
      </c>
      <c r="G236" s="3">
        <v>0</v>
      </c>
      <c r="H236" s="3">
        <v>62928.639999999999</v>
      </c>
      <c r="I236" s="3">
        <v>5834.7</v>
      </c>
      <c r="J236" s="3">
        <v>0</v>
      </c>
      <c r="K236" s="3">
        <v>359.39</v>
      </c>
      <c r="L236" s="3">
        <v>0</v>
      </c>
      <c r="N236" s="3">
        <v>0</v>
      </c>
      <c r="O236" s="3">
        <v>0.86</v>
      </c>
      <c r="P236" s="3">
        <v>152394</v>
      </c>
      <c r="Q236" s="1">
        <v>45108</v>
      </c>
      <c r="R236" s="1" t="s">
        <v>2387</v>
      </c>
      <c r="S236" s="1"/>
      <c r="T236" t="s">
        <v>414</v>
      </c>
      <c r="U236" t="s">
        <v>2105</v>
      </c>
    </row>
    <row r="237" spans="1:21" x14ac:dyDescent="0.25">
      <c r="A237" t="s">
        <v>416</v>
      </c>
      <c r="B237" t="s">
        <v>2106</v>
      </c>
      <c r="C237" s="3">
        <v>29978</v>
      </c>
      <c r="D237" s="3">
        <v>29978</v>
      </c>
      <c r="E237" s="3">
        <v>0</v>
      </c>
      <c r="F237" s="3">
        <v>0</v>
      </c>
      <c r="G237" s="3">
        <v>0</v>
      </c>
      <c r="H237" s="3">
        <v>62928.639999999999</v>
      </c>
      <c r="I237" s="3">
        <v>6055.79</v>
      </c>
      <c r="J237" s="3">
        <v>243.6</v>
      </c>
      <c r="K237" s="3">
        <v>372.84</v>
      </c>
      <c r="L237" s="3">
        <v>0</v>
      </c>
      <c r="N237" s="3">
        <v>-6679.85</v>
      </c>
      <c r="O237" s="3">
        <v>0.98</v>
      </c>
      <c r="P237" s="3">
        <v>62922</v>
      </c>
      <c r="Q237" s="1">
        <v>45108</v>
      </c>
      <c r="R237" s="1" t="s">
        <v>2735</v>
      </c>
      <c r="S237" s="1"/>
      <c r="T237" t="s">
        <v>416</v>
      </c>
      <c r="U237" t="s">
        <v>2106</v>
      </c>
    </row>
    <row r="238" spans="1:21" x14ac:dyDescent="0.25">
      <c r="A238" t="s">
        <v>418</v>
      </c>
      <c r="B238" t="s">
        <v>2107</v>
      </c>
      <c r="C238" s="3">
        <v>74068</v>
      </c>
      <c r="D238" s="3">
        <v>0</v>
      </c>
      <c r="E238" s="3">
        <v>74068</v>
      </c>
      <c r="F238" s="3">
        <v>9999.18</v>
      </c>
      <c r="G238" s="3">
        <v>0</v>
      </c>
      <c r="H238" s="3">
        <v>62928.639999999999</v>
      </c>
      <c r="I238" s="3">
        <v>6267.26</v>
      </c>
      <c r="J238" s="3">
        <v>253.2</v>
      </c>
      <c r="K238" s="3">
        <v>386.29</v>
      </c>
      <c r="L238" s="3">
        <v>0</v>
      </c>
      <c r="N238" s="3">
        <v>0</v>
      </c>
      <c r="O238" s="3">
        <v>0.43</v>
      </c>
      <c r="P238" s="3">
        <v>153903</v>
      </c>
      <c r="Q238" s="1">
        <v>45108</v>
      </c>
      <c r="R238" s="1" t="s">
        <v>2389</v>
      </c>
      <c r="S238" s="1"/>
      <c r="T238" t="s">
        <v>418</v>
      </c>
      <c r="U238" t="s">
        <v>2107</v>
      </c>
    </row>
    <row r="239" spans="1:21" x14ac:dyDescent="0.25">
      <c r="A239" t="s">
        <v>420</v>
      </c>
      <c r="B239" t="s">
        <v>2108</v>
      </c>
      <c r="C239" s="3">
        <v>67579</v>
      </c>
      <c r="D239" s="3">
        <v>68255</v>
      </c>
      <c r="E239" s="3" t="s">
        <v>59</v>
      </c>
      <c r="F239" s="3" t="s">
        <v>59</v>
      </c>
      <c r="G239" s="3">
        <v>676</v>
      </c>
      <c r="H239" s="3">
        <v>62928.639999999999</v>
      </c>
      <c r="I239" s="3">
        <v>5700.13</v>
      </c>
      <c r="J239" s="3">
        <v>229.2</v>
      </c>
      <c r="K239" s="3">
        <v>351.11</v>
      </c>
      <c r="L239" s="3">
        <v>0</v>
      </c>
      <c r="N239" s="3">
        <v>3526.02</v>
      </c>
      <c r="O239" s="3">
        <v>0.9</v>
      </c>
      <c r="P239" s="3">
        <v>72060</v>
      </c>
      <c r="Q239" s="1">
        <v>45108</v>
      </c>
      <c r="R239" s="1" t="s">
        <v>2736</v>
      </c>
      <c r="S239" s="1"/>
      <c r="T239" t="s">
        <v>420</v>
      </c>
      <c r="U239" t="s">
        <v>2108</v>
      </c>
    </row>
    <row r="240" spans="1:21" x14ac:dyDescent="0.25">
      <c r="A240" t="s">
        <v>421</v>
      </c>
      <c r="B240" t="s">
        <v>422</v>
      </c>
      <c r="C240" s="3">
        <v>73578</v>
      </c>
      <c r="D240" s="3">
        <v>73578</v>
      </c>
      <c r="E240" s="3">
        <v>0</v>
      </c>
      <c r="F240" s="3">
        <v>0</v>
      </c>
      <c r="G240" s="3">
        <v>0</v>
      </c>
      <c r="H240" s="3">
        <v>62928.639999999999</v>
      </c>
      <c r="I240" s="3">
        <v>6055.79</v>
      </c>
      <c r="J240" s="3">
        <v>0</v>
      </c>
      <c r="K240" s="3">
        <v>372.84</v>
      </c>
      <c r="L240" s="3">
        <v>0</v>
      </c>
      <c r="N240" s="3">
        <v>-6679.85</v>
      </c>
      <c r="O240" s="3">
        <v>0.57999999999999996</v>
      </c>
      <c r="P240" s="3">
        <v>62678</v>
      </c>
      <c r="Q240" s="1">
        <v>45108</v>
      </c>
      <c r="R240" s="1" t="s">
        <v>2390</v>
      </c>
      <c r="S240" s="1"/>
      <c r="T240" t="s">
        <v>421</v>
      </c>
      <c r="U240" t="s">
        <v>422</v>
      </c>
    </row>
    <row r="241" spans="1:21" x14ac:dyDescent="0.25">
      <c r="A241" t="s">
        <v>423</v>
      </c>
      <c r="B241" t="s">
        <v>1136</v>
      </c>
      <c r="C241" s="3">
        <v>84075</v>
      </c>
      <c r="D241" s="3">
        <v>0</v>
      </c>
      <c r="E241" s="3">
        <v>78350.98</v>
      </c>
      <c r="F241" s="3">
        <v>16301.4</v>
      </c>
      <c r="G241" s="3">
        <v>0</v>
      </c>
      <c r="H241" s="3">
        <v>62928.639999999999</v>
      </c>
      <c r="I241" s="3">
        <v>6151.91</v>
      </c>
      <c r="J241" s="3">
        <v>248.4</v>
      </c>
      <c r="K241" s="3">
        <v>378.7</v>
      </c>
      <c r="L241" s="3">
        <v>0</v>
      </c>
      <c r="N241" s="3">
        <v>0</v>
      </c>
      <c r="O241" s="3">
        <v>0.97</v>
      </c>
      <c r="P241" s="3">
        <v>164361</v>
      </c>
      <c r="Q241" s="1">
        <v>45108</v>
      </c>
      <c r="R241" s="1" t="s">
        <v>2391</v>
      </c>
      <c r="S241" s="1"/>
      <c r="T241" t="s">
        <v>423</v>
      </c>
      <c r="U241" t="s">
        <v>1136</v>
      </c>
    </row>
    <row r="242" spans="1:21" x14ac:dyDescent="0.25">
      <c r="A242" t="s">
        <v>425</v>
      </c>
      <c r="B242" t="s">
        <v>426</v>
      </c>
      <c r="C242" s="3">
        <v>74371</v>
      </c>
      <c r="D242" s="3">
        <v>74371</v>
      </c>
      <c r="E242" s="3">
        <v>0</v>
      </c>
      <c r="F242" s="3">
        <v>0</v>
      </c>
      <c r="G242" s="3">
        <v>0</v>
      </c>
      <c r="H242" s="3">
        <v>62928.639999999999</v>
      </c>
      <c r="I242" s="3">
        <v>6526.79</v>
      </c>
      <c r="J242" s="3">
        <v>264</v>
      </c>
      <c r="K242" s="3">
        <v>401.81</v>
      </c>
      <c r="L242" s="3">
        <v>0</v>
      </c>
      <c r="N242" s="3">
        <v>-6725.53</v>
      </c>
      <c r="O242" s="3">
        <v>0.28999999999999998</v>
      </c>
      <c r="P242" s="3">
        <v>63396</v>
      </c>
      <c r="Q242" s="1">
        <v>45108</v>
      </c>
      <c r="R242" s="1" t="s">
        <v>2392</v>
      </c>
      <c r="S242" s="1"/>
      <c r="T242" t="s">
        <v>425</v>
      </c>
      <c r="U242" t="s">
        <v>426</v>
      </c>
    </row>
    <row r="243" spans="1:21" x14ac:dyDescent="0.25">
      <c r="A243" t="s">
        <v>427</v>
      </c>
      <c r="B243" t="s">
        <v>428</v>
      </c>
      <c r="C243" s="3">
        <v>135610</v>
      </c>
      <c r="D243" s="3">
        <v>128937</v>
      </c>
      <c r="E243" s="3">
        <v>6673</v>
      </c>
      <c r="F243" s="3">
        <v>900.86</v>
      </c>
      <c r="G243" s="3">
        <v>0</v>
      </c>
      <c r="H243" s="3">
        <v>62928.639999999999</v>
      </c>
      <c r="I243" s="3">
        <v>7093.92</v>
      </c>
      <c r="J243" s="3">
        <v>285</v>
      </c>
      <c r="K243" s="3">
        <v>436.99</v>
      </c>
      <c r="L243" s="3">
        <v>0</v>
      </c>
      <c r="N243" s="3">
        <v>-6781.26</v>
      </c>
      <c r="O243" s="3">
        <v>0.85</v>
      </c>
      <c r="P243" s="3">
        <v>71538</v>
      </c>
      <c r="Q243" s="1">
        <v>45108</v>
      </c>
      <c r="R243" s="1" t="s">
        <v>428</v>
      </c>
      <c r="S243" s="1"/>
      <c r="T243" t="s">
        <v>427</v>
      </c>
      <c r="U243" t="s">
        <v>428</v>
      </c>
    </row>
    <row r="244" spans="1:21" x14ac:dyDescent="0.25">
      <c r="A244" t="s">
        <v>1386</v>
      </c>
      <c r="B244" t="s">
        <v>1137</v>
      </c>
      <c r="C244" s="3">
        <v>75843</v>
      </c>
      <c r="D244" s="3">
        <v>75843</v>
      </c>
      <c r="E244" s="3">
        <v>0</v>
      </c>
      <c r="F244" s="3">
        <v>0</v>
      </c>
      <c r="G244" s="3">
        <v>0</v>
      </c>
      <c r="H244" s="3">
        <v>62928.639999999999</v>
      </c>
      <c r="I244" s="3">
        <v>8074.38</v>
      </c>
      <c r="J244" s="3">
        <v>0</v>
      </c>
      <c r="K244" s="3">
        <v>497.35</v>
      </c>
      <c r="L244" s="3">
        <v>0</v>
      </c>
      <c r="N244" s="3">
        <v>-6877.18</v>
      </c>
      <c r="O244" s="3">
        <v>0.81</v>
      </c>
      <c r="P244" s="3">
        <v>64624</v>
      </c>
      <c r="Q244" s="1">
        <v>45108</v>
      </c>
      <c r="R244" s="1" t="s">
        <v>430</v>
      </c>
      <c r="S244" s="1"/>
      <c r="T244" t="s">
        <v>1386</v>
      </c>
      <c r="U244" t="s">
        <v>1137</v>
      </c>
    </row>
    <row r="245" spans="1:21" x14ac:dyDescent="0.25">
      <c r="A245" t="s">
        <v>1138</v>
      </c>
      <c r="B245" t="s">
        <v>432</v>
      </c>
      <c r="C245" s="3">
        <v>77074</v>
      </c>
      <c r="D245" s="3">
        <v>77074</v>
      </c>
      <c r="E245" s="3">
        <v>0</v>
      </c>
      <c r="F245" s="3">
        <v>0</v>
      </c>
      <c r="G245" s="3">
        <v>0</v>
      </c>
      <c r="H245" s="3">
        <v>62928.639999999999</v>
      </c>
      <c r="I245" s="3">
        <v>8852.98</v>
      </c>
      <c r="J245" s="3">
        <v>356.4</v>
      </c>
      <c r="K245" s="3">
        <v>545.29</v>
      </c>
      <c r="L245" s="3">
        <v>0</v>
      </c>
      <c r="N245" s="3">
        <v>33847.03</v>
      </c>
      <c r="O245" s="3">
        <v>0.66</v>
      </c>
      <c r="P245" s="3">
        <v>106531</v>
      </c>
      <c r="Q245" s="1">
        <v>45108</v>
      </c>
      <c r="R245" s="1" t="s">
        <v>2393</v>
      </c>
      <c r="S245" s="1"/>
      <c r="T245" t="s">
        <v>1138</v>
      </c>
      <c r="U245" t="s">
        <v>432</v>
      </c>
    </row>
    <row r="246" spans="1:21" x14ac:dyDescent="0.25">
      <c r="A246" t="s">
        <v>433</v>
      </c>
      <c r="B246" t="s">
        <v>2112</v>
      </c>
      <c r="C246" s="3">
        <v>85302</v>
      </c>
      <c r="D246" s="3">
        <v>85302</v>
      </c>
      <c r="E246" s="3">
        <v>0</v>
      </c>
      <c r="F246" s="3">
        <v>0</v>
      </c>
      <c r="G246" s="3">
        <v>0</v>
      </c>
      <c r="H246" s="3">
        <v>62928.639999999999</v>
      </c>
      <c r="I246" s="3">
        <v>9179.7999999999993</v>
      </c>
      <c r="J246" s="3">
        <v>370.8</v>
      </c>
      <c r="K246" s="3">
        <v>565.64</v>
      </c>
      <c r="L246" s="3">
        <v>0</v>
      </c>
      <c r="N246" s="3">
        <v>-39.99</v>
      </c>
      <c r="O246" s="3">
        <v>0.11</v>
      </c>
      <c r="P246" s="3">
        <v>73005</v>
      </c>
      <c r="Q246" s="1">
        <v>45108</v>
      </c>
      <c r="R246" s="1" t="s">
        <v>2394</v>
      </c>
      <c r="S246" s="1"/>
      <c r="T246" t="s">
        <v>433</v>
      </c>
      <c r="U246" t="s">
        <v>2112</v>
      </c>
    </row>
    <row r="247" spans="1:21" x14ac:dyDescent="0.25">
      <c r="A247" t="s">
        <v>435</v>
      </c>
      <c r="B247" t="s">
        <v>436</v>
      </c>
      <c r="C247" s="3">
        <v>78047</v>
      </c>
      <c r="D247" s="3">
        <v>78047</v>
      </c>
      <c r="E247" s="3">
        <v>0</v>
      </c>
      <c r="F247" s="3">
        <v>0</v>
      </c>
      <c r="G247" s="3">
        <v>0</v>
      </c>
      <c r="H247" s="3">
        <v>62928.639999999999</v>
      </c>
      <c r="I247" s="3">
        <v>9689.26</v>
      </c>
      <c r="J247" s="3">
        <v>391.2</v>
      </c>
      <c r="K247" s="3">
        <v>596.67999999999995</v>
      </c>
      <c r="L247" s="3">
        <v>0</v>
      </c>
      <c r="N247" s="3">
        <v>-7034.32</v>
      </c>
      <c r="O247" s="3">
        <v>0.54</v>
      </c>
      <c r="P247" s="3">
        <v>66572</v>
      </c>
      <c r="Q247" s="1">
        <v>45108</v>
      </c>
      <c r="R247" s="1" t="s">
        <v>2395</v>
      </c>
      <c r="S247" s="1"/>
      <c r="T247" t="s">
        <v>435</v>
      </c>
      <c r="U247" t="s">
        <v>436</v>
      </c>
    </row>
    <row r="248" spans="1:21" x14ac:dyDescent="0.25">
      <c r="A248" t="s">
        <v>437</v>
      </c>
      <c r="B248" t="s">
        <v>2113</v>
      </c>
      <c r="C248" s="3">
        <v>83874</v>
      </c>
      <c r="D248" s="3">
        <v>0</v>
      </c>
      <c r="E248" s="3">
        <v>83874</v>
      </c>
      <c r="F248" s="3">
        <v>11322.99</v>
      </c>
      <c r="G248" s="3">
        <v>0</v>
      </c>
      <c r="H248" s="3">
        <v>62928.639999999999</v>
      </c>
      <c r="I248" s="3">
        <v>8728.02</v>
      </c>
      <c r="J248" s="3">
        <v>351.6</v>
      </c>
      <c r="K248" s="3">
        <v>537.71</v>
      </c>
      <c r="L248" s="3">
        <v>0</v>
      </c>
      <c r="N248" s="3">
        <v>6945</v>
      </c>
      <c r="O248" s="3">
        <v>0.04</v>
      </c>
      <c r="P248" s="3">
        <v>174688</v>
      </c>
      <c r="Q248" s="1">
        <v>45108</v>
      </c>
      <c r="R248" s="1" t="s">
        <v>2396</v>
      </c>
      <c r="S248" s="1"/>
      <c r="T248" t="s">
        <v>437</v>
      </c>
      <c r="U248" t="s">
        <v>2113</v>
      </c>
    </row>
    <row r="249" spans="1:21" x14ac:dyDescent="0.25">
      <c r="A249" t="s">
        <v>439</v>
      </c>
      <c r="B249" t="s">
        <v>440</v>
      </c>
      <c r="C249" s="3">
        <v>76102</v>
      </c>
      <c r="D249" s="3">
        <v>76102</v>
      </c>
      <c r="E249" s="3">
        <v>0</v>
      </c>
      <c r="F249" s="3">
        <v>0</v>
      </c>
      <c r="G249" s="3">
        <v>0</v>
      </c>
      <c r="H249" s="3">
        <v>62928.639999999999</v>
      </c>
      <c r="I249" s="3">
        <v>8016.71</v>
      </c>
      <c r="J249" s="3">
        <v>322.8</v>
      </c>
      <c r="K249" s="3">
        <v>493.9</v>
      </c>
      <c r="L249" s="3">
        <v>0</v>
      </c>
      <c r="N249" s="3">
        <v>-6871.7</v>
      </c>
      <c r="O249" s="3">
        <v>0.65</v>
      </c>
      <c r="P249" s="3">
        <v>64891</v>
      </c>
      <c r="Q249" s="1">
        <v>45108</v>
      </c>
      <c r="R249" s="1" t="s">
        <v>2397</v>
      </c>
      <c r="S249" s="1"/>
      <c r="T249" t="s">
        <v>439</v>
      </c>
      <c r="U249" t="s">
        <v>440</v>
      </c>
    </row>
    <row r="250" spans="1:21" x14ac:dyDescent="0.25">
      <c r="A250" t="s">
        <v>1140</v>
      </c>
      <c r="B250" t="s">
        <v>442</v>
      </c>
      <c r="C250" s="3">
        <v>88765</v>
      </c>
      <c r="D250" s="3">
        <v>82000</v>
      </c>
      <c r="E250" s="3">
        <v>6765</v>
      </c>
      <c r="F250" s="3">
        <v>820.32</v>
      </c>
      <c r="G250" s="3">
        <v>7543</v>
      </c>
      <c r="H250" s="3">
        <v>62928.639999999999</v>
      </c>
      <c r="I250" s="3">
        <v>7747.56</v>
      </c>
      <c r="J250" s="3">
        <v>312</v>
      </c>
      <c r="K250" s="3">
        <v>477</v>
      </c>
      <c r="L250" s="3">
        <v>0</v>
      </c>
      <c r="N250" s="3">
        <v>6945</v>
      </c>
      <c r="O250" s="3">
        <v>0.48</v>
      </c>
      <c r="P250" s="3">
        <v>78453</v>
      </c>
      <c r="Q250" s="1">
        <v>45108</v>
      </c>
      <c r="R250" s="1" t="s">
        <v>2398</v>
      </c>
      <c r="S250" s="1"/>
      <c r="T250" t="s">
        <v>1140</v>
      </c>
      <c r="U250" t="s">
        <v>442</v>
      </c>
    </row>
    <row r="251" spans="1:21" x14ac:dyDescent="0.25">
      <c r="A251" t="s">
        <v>443</v>
      </c>
      <c r="B251" t="s">
        <v>444</v>
      </c>
      <c r="C251" s="3">
        <v>75286</v>
      </c>
      <c r="D251" s="3">
        <v>75286</v>
      </c>
      <c r="E251" s="3">
        <v>0</v>
      </c>
      <c r="F251" s="3">
        <v>0</v>
      </c>
      <c r="G251" s="3">
        <v>0</v>
      </c>
      <c r="H251" s="3">
        <v>62928.639999999999</v>
      </c>
      <c r="I251" s="3">
        <v>7315</v>
      </c>
      <c r="J251" s="3">
        <v>295.2</v>
      </c>
      <c r="K251" s="3">
        <v>450.44</v>
      </c>
      <c r="L251" s="3">
        <v>0</v>
      </c>
      <c r="N251" s="3">
        <v>-6803.18</v>
      </c>
      <c r="O251" s="3">
        <v>0.9</v>
      </c>
      <c r="P251" s="3">
        <v>64187</v>
      </c>
      <c r="Q251" s="1">
        <v>45108</v>
      </c>
      <c r="R251" s="1" t="s">
        <v>2399</v>
      </c>
      <c r="S251" s="1"/>
      <c r="T251" t="s">
        <v>443</v>
      </c>
      <c r="U251" t="s">
        <v>444</v>
      </c>
    </row>
    <row r="252" spans="1:21" x14ac:dyDescent="0.25">
      <c r="A252" t="s">
        <v>445</v>
      </c>
      <c r="B252" t="s">
        <v>446</v>
      </c>
      <c r="C252" s="3">
        <v>443914</v>
      </c>
      <c r="D252" s="3">
        <v>0</v>
      </c>
      <c r="E252" s="3">
        <v>372008.66</v>
      </c>
      <c r="F252" s="3">
        <v>122126.51</v>
      </c>
      <c r="G252" s="3">
        <v>0</v>
      </c>
      <c r="H252" s="3">
        <v>62928.639999999999</v>
      </c>
      <c r="I252" s="3">
        <v>6863.22</v>
      </c>
      <c r="J252" s="3">
        <v>276</v>
      </c>
      <c r="K252" s="3">
        <v>422.51</v>
      </c>
      <c r="L252" s="3">
        <v>0</v>
      </c>
      <c r="N252" s="3">
        <v>6945</v>
      </c>
      <c r="O252" s="3">
        <v>0.46</v>
      </c>
      <c r="P252" s="3">
        <v>571571</v>
      </c>
      <c r="Q252" s="1">
        <v>45108</v>
      </c>
      <c r="R252" s="1" t="s">
        <v>2400</v>
      </c>
      <c r="S252" s="1"/>
      <c r="T252" t="s">
        <v>445</v>
      </c>
      <c r="U252" t="s">
        <v>446</v>
      </c>
    </row>
    <row r="253" spans="1:21" x14ac:dyDescent="0.25">
      <c r="A253" t="s">
        <v>447</v>
      </c>
      <c r="B253" t="s">
        <v>448</v>
      </c>
      <c r="C253" s="3">
        <v>74012</v>
      </c>
      <c r="D253" s="3">
        <v>74012</v>
      </c>
      <c r="E253" s="3">
        <v>0</v>
      </c>
      <c r="F253" s="3">
        <v>0</v>
      </c>
      <c r="G253" s="3">
        <v>0</v>
      </c>
      <c r="H253" s="3">
        <v>62928.639999999999</v>
      </c>
      <c r="I253" s="3">
        <v>6219.2</v>
      </c>
      <c r="J253" s="3">
        <v>250.8</v>
      </c>
      <c r="K253" s="3">
        <v>383.19</v>
      </c>
      <c r="L253" s="3">
        <v>0</v>
      </c>
      <c r="N253" s="3">
        <v>-6696.29</v>
      </c>
      <c r="O253" s="3">
        <v>0.46</v>
      </c>
      <c r="P253" s="3">
        <v>63086</v>
      </c>
      <c r="Q253" s="1">
        <v>45108</v>
      </c>
      <c r="R253" s="1" t="s">
        <v>2401</v>
      </c>
      <c r="S253" s="1"/>
      <c r="T253" t="s">
        <v>447</v>
      </c>
      <c r="U253" t="s">
        <v>448</v>
      </c>
    </row>
    <row r="254" spans="1:21" x14ac:dyDescent="0.25">
      <c r="A254" t="s">
        <v>449</v>
      </c>
      <c r="B254" t="s">
        <v>2116</v>
      </c>
      <c r="C254" s="3">
        <v>131284</v>
      </c>
      <c r="D254" s="3">
        <v>0</v>
      </c>
      <c r="E254" s="3">
        <v>126702.64</v>
      </c>
      <c r="F254" s="3">
        <v>21686.22</v>
      </c>
      <c r="G254" s="3">
        <v>0</v>
      </c>
      <c r="H254" s="3">
        <v>62928.639999999999</v>
      </c>
      <c r="I254" s="3">
        <v>6094.23</v>
      </c>
      <c r="J254" s="3">
        <v>244.8</v>
      </c>
      <c r="K254" s="3">
        <v>375.26</v>
      </c>
      <c r="L254" s="3">
        <v>0</v>
      </c>
      <c r="N254" s="3">
        <v>32086.91</v>
      </c>
      <c r="O254" s="3">
        <v>0.3</v>
      </c>
      <c r="P254" s="3">
        <v>250119</v>
      </c>
      <c r="Q254" s="1">
        <v>45108</v>
      </c>
      <c r="R254" s="1" t="s">
        <v>2402</v>
      </c>
      <c r="S254" s="1"/>
      <c r="T254" t="s">
        <v>449</v>
      </c>
      <c r="U254" t="s">
        <v>2116</v>
      </c>
    </row>
    <row r="255" spans="1:21" x14ac:dyDescent="0.25">
      <c r="A255" t="s">
        <v>451</v>
      </c>
      <c r="B255" t="s">
        <v>452</v>
      </c>
      <c r="C255" s="3">
        <v>73632</v>
      </c>
      <c r="D255" s="3">
        <v>73750</v>
      </c>
      <c r="E255" s="3">
        <v>0</v>
      </c>
      <c r="F255" s="3">
        <v>0</v>
      </c>
      <c r="G255" s="3">
        <v>118</v>
      </c>
      <c r="H255" s="3">
        <v>62928.639999999999</v>
      </c>
      <c r="I255" s="3">
        <v>5892.37</v>
      </c>
      <c r="J255" s="3">
        <v>237.6</v>
      </c>
      <c r="K255" s="3">
        <v>363.18</v>
      </c>
      <c r="L255" s="3">
        <v>0</v>
      </c>
      <c r="N255" s="3">
        <v>0</v>
      </c>
      <c r="O255" s="3">
        <v>0.21</v>
      </c>
      <c r="P255" s="3">
        <v>69304</v>
      </c>
      <c r="Q255" s="1">
        <v>45108</v>
      </c>
      <c r="R255" s="1" t="s">
        <v>2403</v>
      </c>
      <c r="S255" s="1"/>
      <c r="T255" t="s">
        <v>451</v>
      </c>
      <c r="U255" t="s">
        <v>452</v>
      </c>
    </row>
    <row r="256" spans="1:21" x14ac:dyDescent="0.25">
      <c r="A256" t="s">
        <v>453</v>
      </c>
      <c r="B256" t="s">
        <v>454</v>
      </c>
      <c r="C256" s="3">
        <v>80688</v>
      </c>
      <c r="D256" s="3">
        <v>0</v>
      </c>
      <c r="E256" s="3">
        <v>80688</v>
      </c>
      <c r="F256" s="3">
        <v>10892.88</v>
      </c>
      <c r="G256" s="3">
        <v>0</v>
      </c>
      <c r="H256" s="3">
        <v>62928.639999999999</v>
      </c>
      <c r="I256" s="3">
        <v>5988.5</v>
      </c>
      <c r="J256" s="3">
        <v>241.2</v>
      </c>
      <c r="K256" s="3">
        <v>369.05</v>
      </c>
      <c r="L256" s="3">
        <v>0</v>
      </c>
      <c r="N256" s="3">
        <v>6945</v>
      </c>
      <c r="O256" s="3">
        <v>0.73</v>
      </c>
      <c r="P256" s="3">
        <v>168054</v>
      </c>
      <c r="Q256" s="1">
        <v>45108</v>
      </c>
      <c r="R256" s="1" t="s">
        <v>2404</v>
      </c>
      <c r="S256" s="1"/>
      <c r="T256" t="s">
        <v>453</v>
      </c>
      <c r="U256" t="s">
        <v>454</v>
      </c>
    </row>
    <row r="257" spans="1:21" x14ac:dyDescent="0.25">
      <c r="A257" t="s">
        <v>455</v>
      </c>
      <c r="B257" t="s">
        <v>456</v>
      </c>
      <c r="C257" s="3">
        <v>189153</v>
      </c>
      <c r="D257" s="3">
        <v>0</v>
      </c>
      <c r="E257" s="3">
        <v>170680.08</v>
      </c>
      <c r="F257" s="3">
        <v>41514.730000000003</v>
      </c>
      <c r="G257" s="3">
        <v>0</v>
      </c>
      <c r="H257" s="3">
        <v>62928.639999999999</v>
      </c>
      <c r="I257" s="3">
        <v>6094.23</v>
      </c>
      <c r="J257" s="3">
        <v>244.8</v>
      </c>
      <c r="K257" s="3">
        <v>375.26</v>
      </c>
      <c r="L257" s="3">
        <v>0</v>
      </c>
      <c r="N257" s="3">
        <v>0</v>
      </c>
      <c r="O257" s="3">
        <v>0.26</v>
      </c>
      <c r="P257" s="3">
        <v>281838</v>
      </c>
      <c r="Q257" s="1">
        <v>45108</v>
      </c>
      <c r="R257" s="1" t="s">
        <v>456</v>
      </c>
      <c r="S257" s="1"/>
      <c r="T257" t="s">
        <v>455</v>
      </c>
      <c r="U257" t="s">
        <v>456</v>
      </c>
    </row>
    <row r="258" spans="1:21" x14ac:dyDescent="0.25">
      <c r="A258" t="s">
        <v>457</v>
      </c>
      <c r="B258" t="s">
        <v>1286</v>
      </c>
      <c r="C258" s="3">
        <v>75566</v>
      </c>
      <c r="D258" s="3">
        <v>76322</v>
      </c>
      <c r="E258" s="3">
        <v>0</v>
      </c>
      <c r="F258" s="3">
        <v>756</v>
      </c>
      <c r="G258" s="3">
        <v>756</v>
      </c>
      <c r="H258" s="3">
        <v>62928.639999999999</v>
      </c>
      <c r="I258" s="3">
        <v>7555.31</v>
      </c>
      <c r="J258" s="3">
        <v>304.8</v>
      </c>
      <c r="K258" s="3">
        <v>465.62</v>
      </c>
      <c r="L258" s="3">
        <v>0</v>
      </c>
      <c r="N258" s="3">
        <v>-6826.93</v>
      </c>
      <c r="O258" s="3">
        <v>0.56000000000000005</v>
      </c>
      <c r="P258" s="3">
        <v>64428</v>
      </c>
      <c r="Q258" s="1">
        <v>45108</v>
      </c>
      <c r="R258" s="1" t="s">
        <v>458</v>
      </c>
      <c r="S258" s="1"/>
      <c r="T258" t="s">
        <v>457</v>
      </c>
      <c r="U258" t="s">
        <v>1286</v>
      </c>
    </row>
    <row r="259" spans="1:21" x14ac:dyDescent="0.25">
      <c r="A259" t="s">
        <v>459</v>
      </c>
      <c r="B259" t="s">
        <v>460</v>
      </c>
      <c r="C259" s="3">
        <v>82530</v>
      </c>
      <c r="D259" s="3">
        <v>82530</v>
      </c>
      <c r="E259" s="3">
        <v>0</v>
      </c>
      <c r="F259" s="3">
        <v>0</v>
      </c>
      <c r="G259" s="3">
        <v>0</v>
      </c>
      <c r="H259" s="3">
        <v>62928.639999999999</v>
      </c>
      <c r="I259" s="3">
        <v>7843.68</v>
      </c>
      <c r="J259" s="3">
        <v>0</v>
      </c>
      <c r="K259" s="3">
        <v>483.21</v>
      </c>
      <c r="L259" s="3">
        <v>0</v>
      </c>
      <c r="N259" s="3">
        <v>4590.66</v>
      </c>
      <c r="O259" s="3">
        <v>0.81</v>
      </c>
      <c r="P259" s="3">
        <v>75847</v>
      </c>
      <c r="Q259" s="1">
        <v>45108</v>
      </c>
      <c r="R259" s="1" t="s">
        <v>2405</v>
      </c>
      <c r="S259" s="1"/>
      <c r="T259" t="s">
        <v>459</v>
      </c>
      <c r="U259" t="s">
        <v>460</v>
      </c>
    </row>
    <row r="260" spans="1:21" x14ac:dyDescent="0.25">
      <c r="A260" t="s">
        <v>461</v>
      </c>
      <c r="B260" t="s">
        <v>462</v>
      </c>
      <c r="C260" s="3">
        <v>74134</v>
      </c>
      <c r="D260" s="3">
        <v>0</v>
      </c>
      <c r="E260" s="3">
        <v>74134</v>
      </c>
      <c r="F260" s="3">
        <v>10008.09</v>
      </c>
      <c r="G260" s="3">
        <v>0</v>
      </c>
      <c r="H260" s="3">
        <v>62928.639999999999</v>
      </c>
      <c r="I260" s="3">
        <v>6324.93</v>
      </c>
      <c r="J260" s="3">
        <v>254.4</v>
      </c>
      <c r="K260" s="3">
        <v>389.4</v>
      </c>
      <c r="L260" s="3">
        <v>0</v>
      </c>
      <c r="N260" s="3">
        <v>0</v>
      </c>
      <c r="O260" s="3">
        <v>0.54</v>
      </c>
      <c r="P260" s="3">
        <v>154040</v>
      </c>
      <c r="Q260" s="1">
        <v>45108</v>
      </c>
      <c r="R260" s="1" t="s">
        <v>2406</v>
      </c>
      <c r="S260" s="1"/>
      <c r="T260" t="s">
        <v>461</v>
      </c>
      <c r="U260" t="s">
        <v>462</v>
      </c>
    </row>
    <row r="261" spans="1:21" x14ac:dyDescent="0.25">
      <c r="A261" t="s">
        <v>463</v>
      </c>
      <c r="B261" t="s">
        <v>464</v>
      </c>
      <c r="C261" s="3">
        <v>1455621</v>
      </c>
      <c r="D261" s="3">
        <v>0</v>
      </c>
      <c r="E261" s="3">
        <v>867277.17</v>
      </c>
      <c r="F261" s="3">
        <v>705426.25</v>
      </c>
      <c r="G261" s="3">
        <v>0</v>
      </c>
      <c r="H261" s="3">
        <v>62928.639999999999</v>
      </c>
      <c r="I261" s="3">
        <v>7401.52</v>
      </c>
      <c r="J261" s="3">
        <v>287.60000000000002</v>
      </c>
      <c r="K261" s="3">
        <v>455.96</v>
      </c>
      <c r="L261" s="3">
        <v>0</v>
      </c>
      <c r="N261" s="3">
        <v>0</v>
      </c>
      <c r="O261" s="3">
        <v>0.86</v>
      </c>
      <c r="P261" s="3">
        <v>1643778</v>
      </c>
      <c r="Q261" s="1">
        <v>45108</v>
      </c>
      <c r="R261" s="1" t="s">
        <v>464</v>
      </c>
      <c r="S261" s="1"/>
      <c r="T261" t="s">
        <v>463</v>
      </c>
      <c r="U261" t="s">
        <v>464</v>
      </c>
    </row>
    <row r="262" spans="1:21" x14ac:dyDescent="0.25">
      <c r="A262" t="s">
        <v>465</v>
      </c>
      <c r="B262" t="s">
        <v>466</v>
      </c>
      <c r="C262" s="3">
        <v>76338</v>
      </c>
      <c r="D262" s="3">
        <v>76338</v>
      </c>
      <c r="E262" s="3">
        <v>0</v>
      </c>
      <c r="F262" s="3">
        <v>0</v>
      </c>
      <c r="G262" s="3">
        <v>0</v>
      </c>
      <c r="H262" s="3">
        <v>62928.639999999999</v>
      </c>
      <c r="I262" s="3">
        <v>8218.57</v>
      </c>
      <c r="J262" s="3">
        <v>332.4</v>
      </c>
      <c r="K262" s="3">
        <v>506.32</v>
      </c>
      <c r="L262" s="3">
        <v>0</v>
      </c>
      <c r="N262" s="3">
        <v>-6890.89</v>
      </c>
      <c r="O262" s="3">
        <v>0.96</v>
      </c>
      <c r="P262" s="3">
        <v>65096</v>
      </c>
      <c r="Q262" s="1">
        <v>45108</v>
      </c>
      <c r="R262" s="1" t="s">
        <v>2407</v>
      </c>
      <c r="S262" s="1"/>
      <c r="T262" t="s">
        <v>465</v>
      </c>
      <c r="U262" t="s">
        <v>466</v>
      </c>
    </row>
    <row r="263" spans="1:21" x14ac:dyDescent="0.25">
      <c r="A263" t="s">
        <v>467</v>
      </c>
      <c r="B263" t="s">
        <v>236</v>
      </c>
      <c r="C263" s="3">
        <v>82410</v>
      </c>
      <c r="D263" s="3">
        <v>82410</v>
      </c>
      <c r="E263" s="3">
        <v>0</v>
      </c>
      <c r="F263" s="3">
        <v>0</v>
      </c>
      <c r="G263" s="3">
        <v>0</v>
      </c>
      <c r="H263" s="3">
        <v>62928.639999999999</v>
      </c>
      <c r="I263" s="3">
        <v>7468.8</v>
      </c>
      <c r="J263" s="3">
        <v>301.2</v>
      </c>
      <c r="K263" s="3">
        <v>460.1</v>
      </c>
      <c r="L263" s="3">
        <v>0</v>
      </c>
      <c r="N263" s="3">
        <v>127.2</v>
      </c>
      <c r="O263" s="3">
        <v>0.06</v>
      </c>
      <c r="P263" s="3">
        <v>71286</v>
      </c>
      <c r="Q263" s="1">
        <v>45108</v>
      </c>
      <c r="R263" s="1" t="s">
        <v>2332</v>
      </c>
      <c r="S263" s="1"/>
      <c r="T263" t="s">
        <v>467</v>
      </c>
      <c r="U263" t="s">
        <v>236</v>
      </c>
    </row>
    <row r="264" spans="1:21" x14ac:dyDescent="0.25">
      <c r="A264" t="s">
        <v>468</v>
      </c>
      <c r="B264" t="s">
        <v>469</v>
      </c>
      <c r="C264" s="3">
        <v>71607</v>
      </c>
      <c r="D264" s="3">
        <v>71607</v>
      </c>
      <c r="E264" s="3">
        <v>0</v>
      </c>
      <c r="F264" s="3">
        <v>0</v>
      </c>
      <c r="G264" s="3">
        <v>0</v>
      </c>
      <c r="H264" s="3">
        <v>62928.639999999999</v>
      </c>
      <c r="I264" s="3">
        <v>8055.16</v>
      </c>
      <c r="J264" s="3">
        <v>324</v>
      </c>
      <c r="K264" s="3">
        <v>495.97</v>
      </c>
      <c r="L264" s="3">
        <v>0</v>
      </c>
      <c r="N264" s="3">
        <v>-6874.44</v>
      </c>
      <c r="O264" s="3">
        <v>0.67</v>
      </c>
      <c r="P264" s="3">
        <v>64930</v>
      </c>
      <c r="Q264" s="1">
        <v>45108</v>
      </c>
      <c r="R264" s="1" t="s">
        <v>2408</v>
      </c>
      <c r="S264" s="1"/>
      <c r="T264" t="s">
        <v>468</v>
      </c>
      <c r="U264" t="s">
        <v>469</v>
      </c>
    </row>
    <row r="265" spans="1:21" x14ac:dyDescent="0.25">
      <c r="A265" t="s">
        <v>470</v>
      </c>
      <c r="B265" t="s">
        <v>471</v>
      </c>
      <c r="C265" s="3">
        <v>159541</v>
      </c>
      <c r="D265" s="3">
        <v>219541</v>
      </c>
      <c r="E265" s="3">
        <v>0</v>
      </c>
      <c r="F265" s="3">
        <v>0</v>
      </c>
      <c r="G265" s="3">
        <v>60000</v>
      </c>
      <c r="H265" s="3">
        <v>62928.639999999999</v>
      </c>
      <c r="I265" s="3">
        <v>8228.18</v>
      </c>
      <c r="J265" s="3">
        <v>332.4</v>
      </c>
      <c r="K265" s="3">
        <v>506.66</v>
      </c>
      <c r="L265" s="3">
        <v>0</v>
      </c>
      <c r="N265" s="3">
        <v>59999.99</v>
      </c>
      <c r="O265" s="3">
        <v>0.13</v>
      </c>
      <c r="P265" s="3">
        <v>71996</v>
      </c>
      <c r="Q265" s="1">
        <v>45108</v>
      </c>
      <c r="R265" s="1" t="s">
        <v>2409</v>
      </c>
      <c r="S265" s="1"/>
      <c r="T265" t="s">
        <v>470</v>
      </c>
      <c r="U265" t="s">
        <v>471</v>
      </c>
    </row>
    <row r="266" spans="1:21" x14ac:dyDescent="0.25">
      <c r="A266" t="s">
        <v>472</v>
      </c>
      <c r="B266" t="s">
        <v>2118</v>
      </c>
      <c r="C266" s="3">
        <v>75606</v>
      </c>
      <c r="D266" s="3">
        <v>75606</v>
      </c>
      <c r="E266" s="3">
        <v>0</v>
      </c>
      <c r="F266" s="3">
        <v>0</v>
      </c>
      <c r="G266" s="3">
        <v>0</v>
      </c>
      <c r="H266" s="3">
        <v>62928.639999999999</v>
      </c>
      <c r="I266" s="3">
        <v>8132.05</v>
      </c>
      <c r="J266" s="3">
        <v>0</v>
      </c>
      <c r="K266" s="3">
        <v>501.15</v>
      </c>
      <c r="L266" s="3">
        <v>0</v>
      </c>
      <c r="N266" s="3">
        <v>-6883</v>
      </c>
      <c r="O266" s="3">
        <v>0.16</v>
      </c>
      <c r="P266" s="3">
        <v>64679</v>
      </c>
      <c r="Q266" s="1">
        <v>45108</v>
      </c>
      <c r="R266" s="1" t="s">
        <v>2410</v>
      </c>
      <c r="S266" s="1"/>
      <c r="T266" t="s">
        <v>472</v>
      </c>
      <c r="U266" t="s">
        <v>2118</v>
      </c>
    </row>
    <row r="267" spans="1:21" x14ac:dyDescent="0.25">
      <c r="A267" t="s">
        <v>474</v>
      </c>
      <c r="B267" t="s">
        <v>2119</v>
      </c>
      <c r="C267" s="3">
        <v>86850</v>
      </c>
      <c r="D267" s="3">
        <v>87656</v>
      </c>
      <c r="E267" s="3">
        <v>0</v>
      </c>
      <c r="F267" s="3">
        <v>341.98</v>
      </c>
      <c r="G267" s="3">
        <v>806</v>
      </c>
      <c r="H267" s="3">
        <v>62928.639999999999</v>
      </c>
      <c r="I267" s="3">
        <v>8593.4500000000007</v>
      </c>
      <c r="J267" s="3">
        <v>345.6</v>
      </c>
      <c r="K267" s="3">
        <v>529.42999999999995</v>
      </c>
      <c r="L267" s="3">
        <v>0</v>
      </c>
      <c r="N267" s="3">
        <v>-6927.43</v>
      </c>
      <c r="O267" s="3">
        <v>0.33</v>
      </c>
      <c r="P267" s="3">
        <v>65006</v>
      </c>
      <c r="Q267" s="1">
        <v>45108</v>
      </c>
      <c r="R267" s="1" t="s">
        <v>2411</v>
      </c>
      <c r="S267" s="1"/>
      <c r="T267" t="s">
        <v>474</v>
      </c>
      <c r="U267" t="s">
        <v>2119</v>
      </c>
    </row>
    <row r="268" spans="1:21" x14ac:dyDescent="0.25">
      <c r="A268" t="s">
        <v>476</v>
      </c>
      <c r="B268" t="s">
        <v>477</v>
      </c>
      <c r="C268" s="3">
        <v>76706</v>
      </c>
      <c r="D268" s="3">
        <v>76706</v>
      </c>
      <c r="E268" s="3">
        <v>0</v>
      </c>
      <c r="F268" s="3">
        <v>0</v>
      </c>
      <c r="G268" s="3">
        <v>0</v>
      </c>
      <c r="H268" s="3">
        <v>62928.639999999999</v>
      </c>
      <c r="I268" s="3">
        <v>8535.77</v>
      </c>
      <c r="J268" s="3">
        <v>344.4</v>
      </c>
      <c r="K268" s="3">
        <v>525.63</v>
      </c>
      <c r="L268" s="3">
        <v>0</v>
      </c>
      <c r="N268" s="3">
        <v>-6921.95</v>
      </c>
      <c r="O268" s="3">
        <v>0.51</v>
      </c>
      <c r="P268" s="3">
        <v>65413</v>
      </c>
      <c r="Q268" s="1">
        <v>45108</v>
      </c>
      <c r="R268" s="1" t="s">
        <v>2412</v>
      </c>
      <c r="S268" s="1"/>
      <c r="T268" t="s">
        <v>476</v>
      </c>
      <c r="U268" t="s">
        <v>477</v>
      </c>
    </row>
    <row r="269" spans="1:21" x14ac:dyDescent="0.25">
      <c r="A269" t="s">
        <v>478</v>
      </c>
      <c r="B269" t="s">
        <v>479</v>
      </c>
      <c r="C269" s="3">
        <v>459508</v>
      </c>
      <c r="D269" s="3">
        <v>0</v>
      </c>
      <c r="E269" s="3">
        <v>375624.01</v>
      </c>
      <c r="F269" s="3" t="s">
        <v>72</v>
      </c>
      <c r="G269" s="3">
        <v>0</v>
      </c>
      <c r="H269" s="3">
        <v>62928.639999999999</v>
      </c>
      <c r="I269" s="3">
        <v>8353.14</v>
      </c>
      <c r="J269" s="3">
        <v>336</v>
      </c>
      <c r="K269" s="3">
        <v>514.6</v>
      </c>
      <c r="L269" s="3">
        <v>0</v>
      </c>
      <c r="N269" s="3">
        <v>0</v>
      </c>
      <c r="O269" s="3">
        <v>0.38</v>
      </c>
      <c r="P269" s="3">
        <v>582350</v>
      </c>
      <c r="Q269" s="1">
        <v>45108</v>
      </c>
      <c r="R269" s="1" t="s">
        <v>479</v>
      </c>
      <c r="S269" s="1"/>
      <c r="T269" t="s">
        <v>478</v>
      </c>
      <c r="U269" t="s">
        <v>479</v>
      </c>
    </row>
    <row r="270" spans="1:21" x14ac:dyDescent="0.25">
      <c r="A270" t="s">
        <v>480</v>
      </c>
      <c r="B270" t="s">
        <v>1109</v>
      </c>
      <c r="C270" s="3">
        <v>160460</v>
      </c>
      <c r="D270" s="3">
        <v>0</v>
      </c>
      <c r="E270" s="3">
        <v>148377.65</v>
      </c>
      <c r="F270" s="3">
        <v>32113.33</v>
      </c>
      <c r="G270" s="3">
        <v>0</v>
      </c>
      <c r="H270" s="3">
        <v>62928.639999999999</v>
      </c>
      <c r="I270" s="3">
        <v>8189.73</v>
      </c>
      <c r="J270" s="3">
        <v>331.2</v>
      </c>
      <c r="K270" s="3">
        <v>504.25</v>
      </c>
      <c r="L270" s="3">
        <v>0</v>
      </c>
      <c r="N270" s="3">
        <v>0</v>
      </c>
      <c r="O270" s="3">
        <v>0.2</v>
      </c>
      <c r="P270" s="3">
        <v>252445</v>
      </c>
      <c r="Q270" s="1">
        <v>45108</v>
      </c>
      <c r="R270" s="1" t="s">
        <v>292</v>
      </c>
      <c r="S270" s="1"/>
      <c r="T270" t="s">
        <v>480</v>
      </c>
      <c r="U270" t="s">
        <v>1109</v>
      </c>
    </row>
    <row r="271" spans="1:21" x14ac:dyDescent="0.25">
      <c r="A271" t="s">
        <v>481</v>
      </c>
      <c r="B271" t="s">
        <v>482</v>
      </c>
      <c r="C271" s="3">
        <v>76180</v>
      </c>
      <c r="D271" s="3">
        <v>76180</v>
      </c>
      <c r="E271" s="3">
        <v>0</v>
      </c>
      <c r="F271" s="3">
        <v>0</v>
      </c>
      <c r="G271" s="3">
        <v>0</v>
      </c>
      <c r="H271" s="3">
        <v>62928.639999999999</v>
      </c>
      <c r="I271" s="3">
        <v>8083.99</v>
      </c>
      <c r="J271" s="3">
        <v>325.2</v>
      </c>
      <c r="K271" s="3">
        <v>498.04</v>
      </c>
      <c r="L271" s="3">
        <v>0</v>
      </c>
      <c r="N271" s="3">
        <v>-6878.1</v>
      </c>
      <c r="O271" s="3">
        <v>0.23</v>
      </c>
      <c r="P271" s="3">
        <v>64958</v>
      </c>
      <c r="Q271" s="1">
        <v>45108</v>
      </c>
      <c r="R271" s="1" t="s">
        <v>2413</v>
      </c>
      <c r="S271" s="1"/>
      <c r="T271" t="s">
        <v>481</v>
      </c>
      <c r="U271" t="s">
        <v>482</v>
      </c>
    </row>
    <row r="272" spans="1:21" x14ac:dyDescent="0.25">
      <c r="A272" t="s">
        <v>483</v>
      </c>
      <c r="B272" t="s">
        <v>484</v>
      </c>
      <c r="C272" s="3">
        <v>75331</v>
      </c>
      <c r="D272" s="3">
        <v>75331</v>
      </c>
      <c r="E272" s="3">
        <v>0</v>
      </c>
      <c r="F272" s="3">
        <v>0</v>
      </c>
      <c r="G272" s="3">
        <v>0</v>
      </c>
      <c r="H272" s="3">
        <v>62928.639999999999</v>
      </c>
      <c r="I272" s="3">
        <v>7353.45</v>
      </c>
      <c r="J272" s="3">
        <v>296.39999999999998</v>
      </c>
      <c r="K272" s="3">
        <v>453.2</v>
      </c>
      <c r="L272" s="3">
        <v>0</v>
      </c>
      <c r="N272" s="3">
        <v>-6806.84</v>
      </c>
      <c r="O272" s="3">
        <v>0.15</v>
      </c>
      <c r="P272" s="3">
        <v>64225</v>
      </c>
      <c r="Q272" s="1">
        <v>45108</v>
      </c>
      <c r="R272" s="1" t="s">
        <v>2414</v>
      </c>
      <c r="S272" s="1"/>
      <c r="T272" t="s">
        <v>483</v>
      </c>
      <c r="U272" t="s">
        <v>484</v>
      </c>
    </row>
    <row r="273" spans="1:21" x14ac:dyDescent="0.25">
      <c r="A273" t="s">
        <v>485</v>
      </c>
      <c r="B273" t="s">
        <v>486</v>
      </c>
      <c r="C273" s="3">
        <v>74849</v>
      </c>
      <c r="D273" s="3">
        <v>74849</v>
      </c>
      <c r="E273" s="3">
        <v>0</v>
      </c>
      <c r="F273" s="3">
        <v>0</v>
      </c>
      <c r="G273" s="3">
        <v>0</v>
      </c>
      <c r="H273" s="3">
        <v>62928.639999999999</v>
      </c>
      <c r="I273" s="3">
        <v>6940.12</v>
      </c>
      <c r="J273" s="3">
        <v>278.39999999999998</v>
      </c>
      <c r="K273" s="3">
        <v>427.34</v>
      </c>
      <c r="L273" s="3">
        <v>0</v>
      </c>
      <c r="N273" s="3">
        <v>-6766.64</v>
      </c>
      <c r="O273" s="3">
        <v>0.14000000000000001</v>
      </c>
      <c r="P273" s="3">
        <v>63808</v>
      </c>
      <c r="Q273" s="1">
        <v>45108</v>
      </c>
      <c r="R273" s="1" t="s">
        <v>2415</v>
      </c>
      <c r="S273" s="1"/>
      <c r="T273" t="s">
        <v>485</v>
      </c>
      <c r="U273" t="s">
        <v>486</v>
      </c>
    </row>
    <row r="274" spans="1:21" x14ac:dyDescent="0.25">
      <c r="A274" t="s">
        <v>487</v>
      </c>
      <c r="B274" t="s">
        <v>1287</v>
      </c>
      <c r="C274" s="3">
        <v>79153</v>
      </c>
      <c r="D274" s="3">
        <v>79153</v>
      </c>
      <c r="E274" s="3">
        <v>0</v>
      </c>
      <c r="F274" s="3">
        <v>0</v>
      </c>
      <c r="G274" s="3">
        <v>0</v>
      </c>
      <c r="H274" s="3">
        <v>62928.639999999999</v>
      </c>
      <c r="I274" s="3">
        <v>6805.55</v>
      </c>
      <c r="J274" s="3">
        <v>274.8</v>
      </c>
      <c r="K274" s="3">
        <v>419.06</v>
      </c>
      <c r="L274" s="3">
        <v>0</v>
      </c>
      <c r="N274" s="3">
        <v>-6752.93</v>
      </c>
      <c r="O274" s="3">
        <v>0.88</v>
      </c>
      <c r="P274" s="3">
        <v>63676</v>
      </c>
      <c r="Q274" s="1">
        <v>45108</v>
      </c>
      <c r="R274" s="1" t="s">
        <v>2416</v>
      </c>
      <c r="S274" s="1"/>
      <c r="T274" t="s">
        <v>487</v>
      </c>
      <c r="U274" t="s">
        <v>1287</v>
      </c>
    </row>
    <row r="275" spans="1:21" x14ac:dyDescent="0.25">
      <c r="A275" t="s">
        <v>1148</v>
      </c>
      <c r="B275" t="s">
        <v>1288</v>
      </c>
      <c r="C275" s="3">
        <v>3044371</v>
      </c>
      <c r="D275" s="3">
        <v>0</v>
      </c>
      <c r="E275" s="3">
        <v>1731555.99</v>
      </c>
      <c r="F275" s="3" t="s">
        <v>72</v>
      </c>
      <c r="G275" s="3">
        <v>0</v>
      </c>
      <c r="H275" s="3">
        <v>62928.639999999999</v>
      </c>
      <c r="I275" s="3">
        <v>6844</v>
      </c>
      <c r="J275" s="3">
        <v>276</v>
      </c>
      <c r="K275" s="3">
        <v>421.47</v>
      </c>
      <c r="L275" s="3">
        <v>0</v>
      </c>
      <c r="N275" s="3">
        <v>0</v>
      </c>
      <c r="O275" s="3">
        <v>0.83</v>
      </c>
      <c r="P275" s="3">
        <v>3348602</v>
      </c>
      <c r="Q275" s="1">
        <v>45108</v>
      </c>
      <c r="R275" s="1" t="s">
        <v>2417</v>
      </c>
      <c r="S275" s="1"/>
      <c r="T275" t="s">
        <v>1148</v>
      </c>
      <c r="U275" t="s">
        <v>1288</v>
      </c>
    </row>
    <row r="276" spans="1:21" x14ac:dyDescent="0.25">
      <c r="A276" t="s">
        <v>491</v>
      </c>
      <c r="B276" t="s">
        <v>1289</v>
      </c>
      <c r="C276" s="3">
        <v>3078017</v>
      </c>
      <c r="D276" s="3">
        <v>0</v>
      </c>
      <c r="E276" s="3">
        <v>1749762.15</v>
      </c>
      <c r="F276" s="3" t="s">
        <v>72</v>
      </c>
      <c r="G276" s="3">
        <v>0</v>
      </c>
      <c r="H276" s="3">
        <v>62928.639999999999</v>
      </c>
      <c r="I276" s="3">
        <v>7190.04</v>
      </c>
      <c r="J276" s="3">
        <v>289.2</v>
      </c>
      <c r="K276" s="3">
        <v>442.86</v>
      </c>
      <c r="L276" s="3">
        <v>0</v>
      </c>
      <c r="N276" s="3">
        <v>0</v>
      </c>
      <c r="O276" s="3">
        <v>0.37</v>
      </c>
      <c r="P276" s="3">
        <v>3385086</v>
      </c>
      <c r="Q276" s="1">
        <v>45108</v>
      </c>
      <c r="R276" s="1" t="s">
        <v>2418</v>
      </c>
      <c r="S276" s="1"/>
      <c r="T276" t="s">
        <v>491</v>
      </c>
      <c r="U276" t="s">
        <v>1289</v>
      </c>
    </row>
    <row r="277" spans="1:21" x14ac:dyDescent="0.25">
      <c r="A277" t="s">
        <v>493</v>
      </c>
      <c r="B277" t="s">
        <v>2121</v>
      </c>
      <c r="C277" s="3">
        <v>75476</v>
      </c>
      <c r="D277" s="3">
        <v>75476</v>
      </c>
      <c r="E277" s="3">
        <v>0</v>
      </c>
      <c r="F277" s="3">
        <v>0</v>
      </c>
      <c r="G277" s="3">
        <v>0</v>
      </c>
      <c r="H277" s="3">
        <v>62928.639999999999</v>
      </c>
      <c r="I277" s="3">
        <v>7478.41</v>
      </c>
      <c r="J277" s="3">
        <v>301.2</v>
      </c>
      <c r="K277" s="3">
        <v>460.45</v>
      </c>
      <c r="L277" s="3">
        <v>0</v>
      </c>
      <c r="N277" s="3">
        <v>-6818.71</v>
      </c>
      <c r="O277" s="3">
        <v>0.01</v>
      </c>
      <c r="P277" s="3">
        <v>64350</v>
      </c>
      <c r="Q277" s="1">
        <v>45108</v>
      </c>
      <c r="R277" s="1" t="s">
        <v>2419</v>
      </c>
      <c r="S277" s="1"/>
      <c r="T277" t="s">
        <v>493</v>
      </c>
      <c r="U277" t="s">
        <v>2121</v>
      </c>
    </row>
    <row r="278" spans="1:21" x14ac:dyDescent="0.25">
      <c r="A278" t="s">
        <v>495</v>
      </c>
      <c r="B278" t="s">
        <v>496</v>
      </c>
      <c r="C278" s="3">
        <v>74504</v>
      </c>
      <c r="D278" s="3">
        <v>0</v>
      </c>
      <c r="E278" s="3">
        <v>74504</v>
      </c>
      <c r="F278" s="3">
        <v>10058.040000000001</v>
      </c>
      <c r="G278" s="3">
        <v>0</v>
      </c>
      <c r="H278" s="3">
        <v>62928.639999999999</v>
      </c>
      <c r="I278" s="3">
        <v>6642.14</v>
      </c>
      <c r="J278" s="3">
        <v>267.60000000000002</v>
      </c>
      <c r="K278" s="3">
        <v>409.4</v>
      </c>
      <c r="L278" s="3">
        <v>0</v>
      </c>
      <c r="N278" s="3">
        <v>0</v>
      </c>
      <c r="O278" s="3">
        <v>0.18</v>
      </c>
      <c r="P278" s="3">
        <v>154810</v>
      </c>
      <c r="Q278" s="1">
        <v>45108</v>
      </c>
      <c r="R278" s="1" t="s">
        <v>2420</v>
      </c>
      <c r="S278" s="1"/>
      <c r="T278" t="s">
        <v>495</v>
      </c>
      <c r="U278" t="s">
        <v>496</v>
      </c>
    </row>
    <row r="279" spans="1:21" x14ac:dyDescent="0.25">
      <c r="A279" t="s">
        <v>497</v>
      </c>
      <c r="B279" t="s">
        <v>498</v>
      </c>
      <c r="C279" s="3">
        <v>75107</v>
      </c>
      <c r="D279" s="3">
        <v>0</v>
      </c>
      <c r="E279" s="3">
        <v>75107</v>
      </c>
      <c r="F279" s="3">
        <v>10139.450000000001</v>
      </c>
      <c r="G279" s="3">
        <v>0</v>
      </c>
      <c r="H279" s="3">
        <v>62928.639999999999</v>
      </c>
      <c r="I279" s="3">
        <v>7161.21</v>
      </c>
      <c r="J279" s="3">
        <v>288</v>
      </c>
      <c r="K279" s="3">
        <v>441.13</v>
      </c>
      <c r="L279" s="3">
        <v>0</v>
      </c>
      <c r="N279" s="3">
        <v>0</v>
      </c>
      <c r="O279" s="3">
        <v>0.56999999999999995</v>
      </c>
      <c r="P279" s="3">
        <v>156066</v>
      </c>
      <c r="Q279" s="1">
        <v>45108</v>
      </c>
      <c r="R279" s="1" t="s">
        <v>2421</v>
      </c>
      <c r="S279" s="1"/>
      <c r="T279" t="s">
        <v>497</v>
      </c>
      <c r="U279" t="s">
        <v>498</v>
      </c>
    </row>
    <row r="280" spans="1:21" x14ac:dyDescent="0.25">
      <c r="A280" t="s">
        <v>499</v>
      </c>
      <c r="B280" t="s">
        <v>500</v>
      </c>
      <c r="C280" s="3">
        <v>136980</v>
      </c>
      <c r="D280" s="3">
        <v>0</v>
      </c>
      <c r="E280" s="3">
        <v>130223.92</v>
      </c>
      <c r="F280" s="3">
        <v>24336.31</v>
      </c>
      <c r="G280" s="3">
        <v>0</v>
      </c>
      <c r="H280" s="3">
        <v>62928.639999999999</v>
      </c>
      <c r="I280" s="3">
        <v>7641.82</v>
      </c>
      <c r="J280" s="3">
        <v>308.39999999999998</v>
      </c>
      <c r="K280" s="3">
        <v>470.45</v>
      </c>
      <c r="L280" s="3">
        <v>0</v>
      </c>
      <c r="N280" s="3">
        <v>0</v>
      </c>
      <c r="O280" s="3">
        <v>0.46</v>
      </c>
      <c r="P280" s="3">
        <v>225910</v>
      </c>
      <c r="Q280" s="1">
        <v>45108</v>
      </c>
      <c r="R280" s="1" t="s">
        <v>500</v>
      </c>
      <c r="S280" s="1"/>
      <c r="T280" t="s">
        <v>499</v>
      </c>
      <c r="U280" t="s">
        <v>500</v>
      </c>
    </row>
    <row r="281" spans="1:21" x14ac:dyDescent="0.25">
      <c r="A281" t="s">
        <v>501</v>
      </c>
      <c r="B281" t="s">
        <v>1149</v>
      </c>
      <c r="C281" s="3">
        <v>74761</v>
      </c>
      <c r="D281" s="3">
        <v>0</v>
      </c>
      <c r="E281" s="3">
        <v>74761</v>
      </c>
      <c r="F281" s="3">
        <v>10092.74</v>
      </c>
      <c r="G281" s="3">
        <v>0</v>
      </c>
      <c r="H281" s="3">
        <v>62928.639999999999</v>
      </c>
      <c r="I281" s="3">
        <v>6863.22</v>
      </c>
      <c r="J281" s="3">
        <v>277.2</v>
      </c>
      <c r="K281" s="3">
        <v>422.85</v>
      </c>
      <c r="L281" s="3">
        <v>0</v>
      </c>
      <c r="N281" s="3">
        <v>0</v>
      </c>
      <c r="O281" s="3">
        <v>0.35</v>
      </c>
      <c r="P281" s="3">
        <v>155346</v>
      </c>
      <c r="Q281" s="1">
        <v>45108</v>
      </c>
      <c r="R281" s="1" t="s">
        <v>502</v>
      </c>
      <c r="S281" s="1"/>
      <c r="T281" t="s">
        <v>501</v>
      </c>
      <c r="U281" t="s">
        <v>1149</v>
      </c>
    </row>
    <row r="282" spans="1:21" x14ac:dyDescent="0.25">
      <c r="A282" t="s">
        <v>503</v>
      </c>
      <c r="B282" t="s">
        <v>2122</v>
      </c>
      <c r="C282" s="3">
        <v>145670</v>
      </c>
      <c r="D282" s="3">
        <v>37500</v>
      </c>
      <c r="E282" s="3">
        <v>108170</v>
      </c>
      <c r="F282" s="3">
        <v>18267.080000000002</v>
      </c>
      <c r="G282" s="3">
        <v>0</v>
      </c>
      <c r="H282" s="3">
        <v>62928.639999999999</v>
      </c>
      <c r="I282" s="3">
        <v>5863.54</v>
      </c>
      <c r="J282" s="3">
        <v>0</v>
      </c>
      <c r="K282" s="3">
        <v>361.11</v>
      </c>
      <c r="L282" s="3">
        <v>0</v>
      </c>
      <c r="N282" s="3">
        <v>6945</v>
      </c>
      <c r="O282" s="3">
        <v>0.63</v>
      </c>
      <c r="P282" s="3">
        <v>202536</v>
      </c>
      <c r="Q282" s="1">
        <v>45108</v>
      </c>
      <c r="R282" s="1" t="s">
        <v>2580</v>
      </c>
      <c r="S282" s="1"/>
      <c r="T282" t="s">
        <v>503</v>
      </c>
      <c r="U282" t="s">
        <v>2122</v>
      </c>
    </row>
    <row r="283" spans="1:21" x14ac:dyDescent="0.25">
      <c r="A283" t="s">
        <v>505</v>
      </c>
      <c r="B283" t="s">
        <v>500</v>
      </c>
      <c r="C283" s="3">
        <v>135801</v>
      </c>
      <c r="D283" s="3">
        <v>0</v>
      </c>
      <c r="E283" s="3">
        <v>129116.34</v>
      </c>
      <c r="F283" s="3">
        <v>24115.37</v>
      </c>
      <c r="G283" s="3">
        <v>0</v>
      </c>
      <c r="H283" s="3">
        <v>62928.639999999999</v>
      </c>
      <c r="I283" s="3">
        <v>7170.82</v>
      </c>
      <c r="J283" s="3">
        <v>288</v>
      </c>
      <c r="K283" s="3">
        <v>441.48</v>
      </c>
      <c r="L283" s="3">
        <v>0</v>
      </c>
      <c r="N283" s="3">
        <v>0</v>
      </c>
      <c r="O283" s="3">
        <v>0.35</v>
      </c>
      <c r="P283" s="3">
        <v>224061</v>
      </c>
      <c r="Q283" s="1">
        <v>45108</v>
      </c>
      <c r="R283" s="1" t="s">
        <v>500</v>
      </c>
      <c r="S283" s="1"/>
      <c r="T283" t="s">
        <v>505</v>
      </c>
      <c r="U283" t="s">
        <v>500</v>
      </c>
    </row>
    <row r="284" spans="1:21" x14ac:dyDescent="0.25">
      <c r="A284" t="s">
        <v>506</v>
      </c>
      <c r="B284" t="s">
        <v>1291</v>
      </c>
      <c r="C284" s="3">
        <v>1054010</v>
      </c>
      <c r="D284" s="3">
        <v>0</v>
      </c>
      <c r="E284" s="3">
        <v>724097.96</v>
      </c>
      <c r="F284" s="3" t="s">
        <v>72</v>
      </c>
      <c r="G284" s="3">
        <v>0</v>
      </c>
      <c r="H284" s="3">
        <v>62928.639999999999</v>
      </c>
      <c r="I284" s="3">
        <v>8016.71</v>
      </c>
      <c r="J284" s="3">
        <v>322.8</v>
      </c>
      <c r="K284" s="3">
        <v>493.9</v>
      </c>
      <c r="L284" s="3">
        <v>0</v>
      </c>
      <c r="N284" s="3">
        <v>0</v>
      </c>
      <c r="O284" s="3">
        <v>0.73</v>
      </c>
      <c r="P284" s="3">
        <v>1223526</v>
      </c>
      <c r="Q284" s="1">
        <v>45108</v>
      </c>
      <c r="R284" s="1" t="s">
        <v>2422</v>
      </c>
      <c r="S284" s="1"/>
      <c r="T284" t="s">
        <v>506</v>
      </c>
      <c r="U284" t="s">
        <v>1291</v>
      </c>
    </row>
    <row r="285" spans="1:21" x14ac:dyDescent="0.25">
      <c r="A285" t="s">
        <v>508</v>
      </c>
      <c r="B285" t="s">
        <v>509</v>
      </c>
      <c r="C285" s="3">
        <v>75208</v>
      </c>
      <c r="D285" s="3">
        <v>75208</v>
      </c>
      <c r="E285" s="3">
        <v>0</v>
      </c>
      <c r="F285" s="3">
        <v>0</v>
      </c>
      <c r="G285" s="3">
        <v>0</v>
      </c>
      <c r="H285" s="3">
        <v>62928.639999999999</v>
      </c>
      <c r="I285" s="3">
        <v>7247.72</v>
      </c>
      <c r="J285" s="3">
        <v>291.60000000000002</v>
      </c>
      <c r="K285" s="3">
        <v>446.31</v>
      </c>
      <c r="L285" s="3">
        <v>0</v>
      </c>
      <c r="N285" s="3">
        <v>-6795.87</v>
      </c>
      <c r="O285" s="3">
        <v>0.6</v>
      </c>
      <c r="P285" s="3">
        <v>64119</v>
      </c>
      <c r="Q285" s="1">
        <v>45108</v>
      </c>
      <c r="R285" s="1" t="s">
        <v>2423</v>
      </c>
      <c r="S285" s="1"/>
      <c r="T285" t="s">
        <v>508</v>
      </c>
      <c r="U285" t="s">
        <v>509</v>
      </c>
    </row>
    <row r="286" spans="1:21" x14ac:dyDescent="0.25">
      <c r="A286" t="s">
        <v>510</v>
      </c>
      <c r="B286" t="s">
        <v>511</v>
      </c>
      <c r="C286" s="3">
        <v>132142</v>
      </c>
      <c r="D286" s="3">
        <v>0</v>
      </c>
      <c r="E286" s="3">
        <v>125979.65</v>
      </c>
      <c r="F286" s="3">
        <v>23169.599999999999</v>
      </c>
      <c r="G286" s="3">
        <v>0</v>
      </c>
      <c r="H286" s="3">
        <v>62928.639999999999</v>
      </c>
      <c r="I286" s="3">
        <v>7766.78</v>
      </c>
      <c r="J286" s="3">
        <v>313.2</v>
      </c>
      <c r="K286" s="3">
        <v>478.38</v>
      </c>
      <c r="L286" s="3">
        <v>0</v>
      </c>
      <c r="N286" s="3">
        <v>0</v>
      </c>
      <c r="O286" s="3">
        <v>0.75</v>
      </c>
      <c r="P286" s="3">
        <v>220637</v>
      </c>
      <c r="Q286" s="1">
        <v>45108</v>
      </c>
      <c r="R286" s="1" t="s">
        <v>511</v>
      </c>
      <c r="S286" s="1"/>
      <c r="T286" t="s">
        <v>510</v>
      </c>
      <c r="U286" t="s">
        <v>511</v>
      </c>
    </row>
    <row r="287" spans="1:21" x14ac:dyDescent="0.25">
      <c r="A287" t="s">
        <v>512</v>
      </c>
      <c r="B287" t="s">
        <v>1292</v>
      </c>
      <c r="C287" s="3">
        <v>2786829</v>
      </c>
      <c r="D287" s="3">
        <v>0</v>
      </c>
      <c r="E287" s="3">
        <v>1602888.15</v>
      </c>
      <c r="F287" s="3" t="s">
        <v>72</v>
      </c>
      <c r="G287" s="3">
        <v>0</v>
      </c>
      <c r="H287" s="3">
        <v>62928.639999999999</v>
      </c>
      <c r="I287" s="3">
        <v>7545.7</v>
      </c>
      <c r="J287" s="3">
        <v>303.60000000000002</v>
      </c>
      <c r="K287" s="3">
        <v>464.59</v>
      </c>
      <c r="L287" s="3">
        <v>0</v>
      </c>
      <c r="N287" s="3">
        <v>0</v>
      </c>
      <c r="O287" s="3">
        <v>0.56999999999999995</v>
      </c>
      <c r="P287" s="3">
        <v>3074462</v>
      </c>
      <c r="Q287" s="1">
        <v>45108</v>
      </c>
      <c r="R287" s="1" t="s">
        <v>2424</v>
      </c>
      <c r="S287" s="1"/>
      <c r="T287" t="s">
        <v>512</v>
      </c>
      <c r="U287" t="s">
        <v>1292</v>
      </c>
    </row>
    <row r="288" spans="1:21" x14ac:dyDescent="0.25">
      <c r="A288" t="s">
        <v>514</v>
      </c>
      <c r="B288" t="s">
        <v>2124</v>
      </c>
      <c r="C288" s="3">
        <v>75677</v>
      </c>
      <c r="D288" s="3">
        <v>75677</v>
      </c>
      <c r="E288" s="3">
        <v>0</v>
      </c>
      <c r="F288" s="3">
        <v>0</v>
      </c>
      <c r="G288" s="3">
        <v>0</v>
      </c>
      <c r="H288" s="3">
        <v>62928.639999999999</v>
      </c>
      <c r="I288" s="3">
        <v>7651.44</v>
      </c>
      <c r="J288" s="3">
        <v>308.39999999999998</v>
      </c>
      <c r="K288" s="3">
        <v>471.48</v>
      </c>
      <c r="L288" s="3">
        <v>0</v>
      </c>
      <c r="N288" s="3">
        <v>-6836.07</v>
      </c>
      <c r="O288" s="3">
        <v>0.11</v>
      </c>
      <c r="P288" s="3">
        <v>64524</v>
      </c>
      <c r="Q288" s="1">
        <v>45108</v>
      </c>
      <c r="R288" s="1" t="s">
        <v>2425</v>
      </c>
      <c r="S288" s="1"/>
      <c r="T288" t="s">
        <v>514</v>
      </c>
      <c r="U288" t="s">
        <v>2124</v>
      </c>
    </row>
    <row r="289" spans="1:21" x14ac:dyDescent="0.25">
      <c r="A289" t="s">
        <v>516</v>
      </c>
      <c r="B289" t="s">
        <v>1681</v>
      </c>
      <c r="C289" s="3">
        <v>75778</v>
      </c>
      <c r="D289" s="3">
        <v>75778</v>
      </c>
      <c r="E289" s="3">
        <v>0</v>
      </c>
      <c r="F289" s="3">
        <v>0</v>
      </c>
      <c r="G289" s="3">
        <v>0</v>
      </c>
      <c r="H289" s="3">
        <v>62928.639999999999</v>
      </c>
      <c r="I289" s="3">
        <v>7737.95</v>
      </c>
      <c r="J289" s="3">
        <v>312</v>
      </c>
      <c r="K289" s="3">
        <v>476.66</v>
      </c>
      <c r="L289" s="3">
        <v>0</v>
      </c>
      <c r="N289" s="3">
        <v>-6844.29</v>
      </c>
      <c r="O289" s="3">
        <v>0.04</v>
      </c>
      <c r="P289" s="3">
        <v>64611</v>
      </c>
      <c r="Q289" s="1">
        <v>45108</v>
      </c>
      <c r="R289" s="1" t="s">
        <v>2426</v>
      </c>
      <c r="S289" s="1"/>
      <c r="T289" t="s">
        <v>516</v>
      </c>
      <c r="U289" t="s">
        <v>1681</v>
      </c>
    </row>
    <row r="290" spans="1:21" x14ac:dyDescent="0.25">
      <c r="A290" t="s">
        <v>518</v>
      </c>
      <c r="B290" t="s">
        <v>519</v>
      </c>
      <c r="C290" s="3">
        <v>75767</v>
      </c>
      <c r="D290" s="3">
        <v>75767</v>
      </c>
      <c r="E290" s="3">
        <v>0</v>
      </c>
      <c r="F290" s="3">
        <v>0</v>
      </c>
      <c r="G290" s="3">
        <v>0</v>
      </c>
      <c r="H290" s="3">
        <v>62928.639999999999</v>
      </c>
      <c r="I290" s="3">
        <v>7728.34</v>
      </c>
      <c r="J290" s="3">
        <v>312</v>
      </c>
      <c r="K290" s="3">
        <v>476.31</v>
      </c>
      <c r="L290" s="3">
        <v>0</v>
      </c>
      <c r="N290" s="3">
        <v>-6843.38</v>
      </c>
      <c r="O290" s="3">
        <v>0.09</v>
      </c>
      <c r="P290" s="3">
        <v>64602</v>
      </c>
      <c r="Q290" s="1">
        <v>45108</v>
      </c>
      <c r="R290" s="1" t="s">
        <v>2427</v>
      </c>
      <c r="S290" s="1"/>
      <c r="T290" t="s">
        <v>518</v>
      </c>
      <c r="U290" t="s">
        <v>519</v>
      </c>
    </row>
    <row r="291" spans="1:21" x14ac:dyDescent="0.25">
      <c r="A291" t="s">
        <v>520</v>
      </c>
      <c r="B291" t="s">
        <v>519</v>
      </c>
      <c r="C291" s="3">
        <v>75990</v>
      </c>
      <c r="D291" s="3">
        <v>75990</v>
      </c>
      <c r="E291" s="3">
        <v>0</v>
      </c>
      <c r="F291" s="3">
        <v>0</v>
      </c>
      <c r="G291" s="3">
        <v>0</v>
      </c>
      <c r="H291" s="3">
        <v>62928.639999999999</v>
      </c>
      <c r="I291" s="3">
        <v>7920.58</v>
      </c>
      <c r="J291" s="3">
        <v>319.2</v>
      </c>
      <c r="K291" s="3">
        <v>487.69</v>
      </c>
      <c r="L291" s="3">
        <v>0</v>
      </c>
      <c r="N291" s="3">
        <v>-6861.65</v>
      </c>
      <c r="O291" s="3">
        <v>0.54</v>
      </c>
      <c r="P291" s="3">
        <v>64795</v>
      </c>
      <c r="Q291" s="1">
        <v>45108</v>
      </c>
      <c r="R291" s="1" t="s">
        <v>2427</v>
      </c>
      <c r="S291" s="1"/>
      <c r="T291" t="s">
        <v>520</v>
      </c>
      <c r="U291" t="s">
        <v>519</v>
      </c>
    </row>
    <row r="292" spans="1:21" x14ac:dyDescent="0.25">
      <c r="A292" t="s">
        <v>521</v>
      </c>
      <c r="B292" t="s">
        <v>522</v>
      </c>
      <c r="C292" s="3">
        <v>75465</v>
      </c>
      <c r="D292" s="3">
        <v>76220</v>
      </c>
      <c r="E292" s="3">
        <v>0</v>
      </c>
      <c r="F292" s="3">
        <v>755</v>
      </c>
      <c r="G292" s="3">
        <v>755</v>
      </c>
      <c r="H292" s="3">
        <v>62928.639999999999</v>
      </c>
      <c r="I292" s="3">
        <v>7468.8</v>
      </c>
      <c r="J292" s="3">
        <v>301.2</v>
      </c>
      <c r="K292" s="3">
        <v>460.1</v>
      </c>
      <c r="L292" s="3">
        <v>0</v>
      </c>
      <c r="N292" s="3">
        <v>-6817.8</v>
      </c>
      <c r="O292" s="3">
        <v>0.06</v>
      </c>
      <c r="P292" s="3">
        <v>64341</v>
      </c>
      <c r="Q292" s="1">
        <v>45108</v>
      </c>
      <c r="R292" s="1" t="s">
        <v>2428</v>
      </c>
      <c r="S292" s="1"/>
      <c r="T292" t="s">
        <v>521</v>
      </c>
      <c r="U292" t="s">
        <v>522</v>
      </c>
    </row>
    <row r="293" spans="1:21" x14ac:dyDescent="0.25">
      <c r="A293" t="s">
        <v>523</v>
      </c>
      <c r="B293" t="s">
        <v>524</v>
      </c>
      <c r="C293" s="3">
        <v>75209</v>
      </c>
      <c r="D293" s="3">
        <v>75962</v>
      </c>
      <c r="E293" s="3">
        <v>0</v>
      </c>
      <c r="F293" s="3">
        <v>753</v>
      </c>
      <c r="G293" s="3">
        <v>753</v>
      </c>
      <c r="H293" s="3">
        <v>62928.639999999999</v>
      </c>
      <c r="I293" s="3">
        <v>7247.72</v>
      </c>
      <c r="J293" s="3">
        <v>292.8</v>
      </c>
      <c r="K293" s="3">
        <v>446.65</v>
      </c>
      <c r="L293" s="3">
        <v>0</v>
      </c>
      <c r="N293" s="3">
        <v>-6796.79</v>
      </c>
      <c r="O293" s="3">
        <v>0.98</v>
      </c>
      <c r="P293" s="3">
        <v>64120</v>
      </c>
      <c r="Q293" s="1">
        <v>45108</v>
      </c>
      <c r="R293" s="1" t="s">
        <v>2429</v>
      </c>
      <c r="S293" s="1"/>
      <c r="T293" t="s">
        <v>523</v>
      </c>
      <c r="U293" t="s">
        <v>524</v>
      </c>
    </row>
    <row r="294" spans="1:21" x14ac:dyDescent="0.25">
      <c r="A294" t="s">
        <v>525</v>
      </c>
      <c r="B294" t="s">
        <v>526</v>
      </c>
      <c r="C294" s="3">
        <v>81796</v>
      </c>
      <c r="D294" s="3">
        <v>81796</v>
      </c>
      <c r="E294" s="3">
        <v>0</v>
      </c>
      <c r="F294" s="3">
        <v>0</v>
      </c>
      <c r="G294" s="3">
        <v>0</v>
      </c>
      <c r="H294" s="3">
        <v>62928.639999999999</v>
      </c>
      <c r="I294" s="3">
        <v>7190.04</v>
      </c>
      <c r="J294" s="3">
        <v>0</v>
      </c>
      <c r="K294" s="3">
        <v>442.86</v>
      </c>
      <c r="L294" s="3">
        <v>0</v>
      </c>
      <c r="N294" s="3">
        <v>154.61000000000001</v>
      </c>
      <c r="O294" s="3">
        <v>0.85</v>
      </c>
      <c r="P294" s="3">
        <v>70717</v>
      </c>
      <c r="Q294" s="1">
        <v>45108</v>
      </c>
      <c r="R294" s="1" t="s">
        <v>2430</v>
      </c>
      <c r="S294" s="1"/>
      <c r="T294" t="s">
        <v>525</v>
      </c>
      <c r="U294" t="s">
        <v>526</v>
      </c>
    </row>
    <row r="295" spans="1:21" x14ac:dyDescent="0.25">
      <c r="A295" t="s">
        <v>527</v>
      </c>
      <c r="B295" t="s">
        <v>1293</v>
      </c>
      <c r="C295" s="3">
        <v>78497</v>
      </c>
      <c r="D295" s="3">
        <v>79274</v>
      </c>
      <c r="E295" s="3">
        <v>0</v>
      </c>
      <c r="F295" s="3">
        <v>777</v>
      </c>
      <c r="G295" s="3">
        <v>777</v>
      </c>
      <c r="H295" s="3">
        <v>62928.639999999999</v>
      </c>
      <c r="I295" s="3">
        <v>6901.67</v>
      </c>
      <c r="J295" s="3">
        <v>278.39999999999998</v>
      </c>
      <c r="K295" s="3">
        <v>425.27</v>
      </c>
      <c r="L295" s="3">
        <v>0</v>
      </c>
      <c r="N295" s="3">
        <v>-6762.98</v>
      </c>
      <c r="O295" s="3">
        <v>0</v>
      </c>
      <c r="P295" s="3">
        <v>63771</v>
      </c>
      <c r="Q295" s="1">
        <v>45108</v>
      </c>
      <c r="R295" s="1" t="s">
        <v>2431</v>
      </c>
      <c r="S295" s="1"/>
      <c r="T295" t="s">
        <v>527</v>
      </c>
      <c r="U295" t="s">
        <v>1293</v>
      </c>
    </row>
    <row r="296" spans="1:21" x14ac:dyDescent="0.25">
      <c r="A296" t="s">
        <v>529</v>
      </c>
      <c r="B296" t="s">
        <v>530</v>
      </c>
      <c r="C296" s="3">
        <v>75956</v>
      </c>
      <c r="D296" s="3">
        <v>75956</v>
      </c>
      <c r="E296" s="3">
        <v>0</v>
      </c>
      <c r="F296" s="3">
        <v>0</v>
      </c>
      <c r="G296" s="3">
        <v>0</v>
      </c>
      <c r="H296" s="3">
        <v>62928.639999999999</v>
      </c>
      <c r="I296" s="3">
        <v>7891.75</v>
      </c>
      <c r="J296" s="3">
        <v>318</v>
      </c>
      <c r="K296" s="3">
        <v>486.31</v>
      </c>
      <c r="L296" s="3">
        <v>0</v>
      </c>
      <c r="N296" s="3">
        <v>-6859.82</v>
      </c>
      <c r="O296" s="3">
        <v>0.12</v>
      </c>
      <c r="P296" s="3">
        <v>64765</v>
      </c>
      <c r="Q296" s="1">
        <v>45108</v>
      </c>
      <c r="R296" s="1" t="s">
        <v>2432</v>
      </c>
      <c r="S296" s="1"/>
      <c r="T296" t="s">
        <v>529</v>
      </c>
      <c r="U296" t="s">
        <v>530</v>
      </c>
    </row>
    <row r="297" spans="1:21" x14ac:dyDescent="0.25">
      <c r="A297" t="s">
        <v>531</v>
      </c>
      <c r="B297" t="s">
        <v>1690</v>
      </c>
      <c r="C297" s="3">
        <v>75488</v>
      </c>
      <c r="D297" s="3">
        <v>75488</v>
      </c>
      <c r="E297" s="3">
        <v>0</v>
      </c>
      <c r="F297" s="3">
        <v>0</v>
      </c>
      <c r="G297" s="3">
        <v>0</v>
      </c>
      <c r="H297" s="3">
        <v>62928.639999999999</v>
      </c>
      <c r="I297" s="3">
        <v>7488.03</v>
      </c>
      <c r="J297" s="3">
        <v>302.39999999999998</v>
      </c>
      <c r="K297" s="3">
        <v>461.14</v>
      </c>
      <c r="L297" s="3">
        <v>0</v>
      </c>
      <c r="N297" s="3">
        <v>13680.37</v>
      </c>
      <c r="O297" s="3">
        <v>0.42</v>
      </c>
      <c r="P297" s="3">
        <v>84861</v>
      </c>
      <c r="Q297" s="1">
        <v>45108</v>
      </c>
      <c r="R297" s="1" t="s">
        <v>2433</v>
      </c>
      <c r="S297" s="1"/>
      <c r="T297" t="s">
        <v>531</v>
      </c>
      <c r="U297" t="s">
        <v>1690</v>
      </c>
    </row>
    <row r="298" spans="1:21" x14ac:dyDescent="0.25">
      <c r="A298" t="s">
        <v>533</v>
      </c>
      <c r="B298" t="s">
        <v>364</v>
      </c>
      <c r="C298" s="3">
        <v>212559</v>
      </c>
      <c r="D298" s="3">
        <v>0</v>
      </c>
      <c r="E298" s="3">
        <v>195440.11</v>
      </c>
      <c r="F298" s="3">
        <v>43503.3</v>
      </c>
      <c r="G298" s="3">
        <v>0</v>
      </c>
      <c r="H298" s="3">
        <v>62928.639999999999</v>
      </c>
      <c r="I298" s="3">
        <v>13659.16</v>
      </c>
      <c r="J298" s="3">
        <v>549.6</v>
      </c>
      <c r="K298" s="3">
        <v>841.57</v>
      </c>
      <c r="L298" s="3">
        <v>0</v>
      </c>
      <c r="N298" s="3">
        <v>0</v>
      </c>
      <c r="O298" s="3">
        <v>0.62</v>
      </c>
      <c r="P298" s="3">
        <v>316923</v>
      </c>
      <c r="Q298" s="1">
        <v>45108</v>
      </c>
      <c r="R298" s="1" t="s">
        <v>364</v>
      </c>
      <c r="S298" s="1"/>
      <c r="T298" t="s">
        <v>533</v>
      </c>
      <c r="U298" t="s">
        <v>364</v>
      </c>
    </row>
    <row r="299" spans="1:21" x14ac:dyDescent="0.25">
      <c r="A299" t="s">
        <v>534</v>
      </c>
      <c r="B299" t="s">
        <v>364</v>
      </c>
      <c r="C299" s="3">
        <v>219133</v>
      </c>
      <c r="D299" s="3">
        <v>0</v>
      </c>
      <c r="E299" s="3">
        <v>201449.07</v>
      </c>
      <c r="F299" s="3">
        <v>44879.55</v>
      </c>
      <c r="G299" s="3">
        <v>0</v>
      </c>
      <c r="H299" s="3">
        <v>62928.639999999999</v>
      </c>
      <c r="I299" s="3">
        <v>15591.24</v>
      </c>
      <c r="J299" s="3">
        <v>627.6</v>
      </c>
      <c r="K299" s="3">
        <v>960.56</v>
      </c>
      <c r="L299" s="3">
        <v>0</v>
      </c>
      <c r="N299" s="3">
        <v>0</v>
      </c>
      <c r="O299" s="3">
        <v>0.34</v>
      </c>
      <c r="P299" s="3">
        <v>326437</v>
      </c>
      <c r="Q299" s="1">
        <v>45108</v>
      </c>
      <c r="R299" s="1" t="s">
        <v>364</v>
      </c>
      <c r="S299" s="1"/>
      <c r="T299" t="s">
        <v>534</v>
      </c>
      <c r="U299" t="s">
        <v>364</v>
      </c>
    </row>
    <row r="300" spans="1:21" x14ac:dyDescent="0.25">
      <c r="A300" t="s">
        <v>535</v>
      </c>
      <c r="B300" t="s">
        <v>1294</v>
      </c>
      <c r="C300" s="3">
        <v>249893</v>
      </c>
      <c r="D300" s="3">
        <v>0</v>
      </c>
      <c r="E300" s="3">
        <v>229481.3</v>
      </c>
      <c r="F300" s="3">
        <v>51391.68</v>
      </c>
      <c r="G300" s="3">
        <v>0</v>
      </c>
      <c r="H300" s="3">
        <v>62928.639999999999</v>
      </c>
      <c r="I300" s="3">
        <v>11063.82</v>
      </c>
      <c r="J300" s="3">
        <v>444</v>
      </c>
      <c r="K300" s="3">
        <v>681.19</v>
      </c>
      <c r="L300" s="3">
        <v>0</v>
      </c>
      <c r="N300" s="3">
        <v>0</v>
      </c>
      <c r="O300" s="3">
        <v>0.37</v>
      </c>
      <c r="P300" s="3">
        <v>355991</v>
      </c>
      <c r="Q300" s="1">
        <v>45108</v>
      </c>
      <c r="R300" s="1" t="s">
        <v>364</v>
      </c>
      <c r="S300" s="1"/>
      <c r="T300" t="s">
        <v>535</v>
      </c>
      <c r="U300" t="s">
        <v>1294</v>
      </c>
    </row>
    <row r="301" spans="1:21" x14ac:dyDescent="0.25">
      <c r="A301" t="s">
        <v>536</v>
      </c>
      <c r="B301" t="s">
        <v>2126</v>
      </c>
      <c r="C301" s="3">
        <v>181306</v>
      </c>
      <c r="D301" s="3">
        <v>0</v>
      </c>
      <c r="E301" s="3">
        <v>173751.14</v>
      </c>
      <c r="F301" s="3">
        <v>31011.26</v>
      </c>
      <c r="G301" s="3">
        <v>0</v>
      </c>
      <c r="H301" s="3">
        <v>62928.639999999999</v>
      </c>
      <c r="I301" s="3">
        <v>8814.5300000000007</v>
      </c>
      <c r="J301" s="3">
        <v>355.2</v>
      </c>
      <c r="K301" s="3">
        <v>543.22</v>
      </c>
      <c r="L301" s="3">
        <v>0</v>
      </c>
      <c r="N301" s="3">
        <v>0</v>
      </c>
      <c r="O301" s="3">
        <v>0.01</v>
      </c>
      <c r="P301" s="3">
        <v>277404</v>
      </c>
      <c r="Q301" s="1">
        <v>45108</v>
      </c>
      <c r="R301" s="1" t="s">
        <v>107</v>
      </c>
      <c r="S301" s="1"/>
      <c r="T301" t="s">
        <v>536</v>
      </c>
      <c r="U301" t="s">
        <v>2126</v>
      </c>
    </row>
    <row r="302" spans="1:21" x14ac:dyDescent="0.25">
      <c r="A302" t="s">
        <v>537</v>
      </c>
      <c r="B302" t="s">
        <v>2126</v>
      </c>
      <c r="C302" s="3">
        <v>190104</v>
      </c>
      <c r="D302" s="3">
        <v>0</v>
      </c>
      <c r="E302" s="3">
        <v>182154.64</v>
      </c>
      <c r="F302" s="3">
        <v>32540.240000000002</v>
      </c>
      <c r="G302" s="3">
        <v>0</v>
      </c>
      <c r="H302" s="3">
        <v>62928.639999999999</v>
      </c>
      <c r="I302" s="3">
        <v>11928.94</v>
      </c>
      <c r="J302" s="3">
        <v>480</v>
      </c>
      <c r="K302" s="3">
        <v>734.65</v>
      </c>
      <c r="L302" s="3">
        <v>0</v>
      </c>
      <c r="N302" s="3">
        <v>0</v>
      </c>
      <c r="O302" s="3">
        <v>0.89</v>
      </c>
      <c r="P302" s="3">
        <v>290768</v>
      </c>
      <c r="Q302" s="1">
        <v>45108</v>
      </c>
      <c r="R302" s="1" t="s">
        <v>107</v>
      </c>
      <c r="S302" s="1"/>
      <c r="T302" t="s">
        <v>537</v>
      </c>
      <c r="U302" t="s">
        <v>2126</v>
      </c>
    </row>
    <row r="303" spans="1:21" x14ac:dyDescent="0.25">
      <c r="A303" t="s">
        <v>538</v>
      </c>
      <c r="B303" t="s">
        <v>1152</v>
      </c>
      <c r="C303" s="3">
        <v>80514</v>
      </c>
      <c r="D303" s="3">
        <v>83000</v>
      </c>
      <c r="E303" s="3">
        <v>0</v>
      </c>
      <c r="F303" s="3">
        <v>0</v>
      </c>
      <c r="G303" s="3">
        <v>2486</v>
      </c>
      <c r="H303" s="3">
        <v>62928.639999999999</v>
      </c>
      <c r="I303" s="3">
        <v>12101.96</v>
      </c>
      <c r="J303" s="3">
        <v>487.2</v>
      </c>
      <c r="K303" s="3">
        <v>745.34</v>
      </c>
      <c r="L303" s="3">
        <v>0</v>
      </c>
      <c r="N303" s="3">
        <v>-7269.11</v>
      </c>
      <c r="O303" s="3">
        <v>0.97</v>
      </c>
      <c r="P303" s="3">
        <v>66509</v>
      </c>
      <c r="Q303" s="1">
        <v>45108</v>
      </c>
      <c r="R303" s="1" t="s">
        <v>539</v>
      </c>
      <c r="S303" s="1"/>
      <c r="T303" t="s">
        <v>538</v>
      </c>
      <c r="U303" t="s">
        <v>1152</v>
      </c>
    </row>
    <row r="304" spans="1:21" x14ac:dyDescent="0.25">
      <c r="A304" t="s">
        <v>540</v>
      </c>
      <c r="B304" t="s">
        <v>35</v>
      </c>
      <c r="C304" s="3">
        <v>82706</v>
      </c>
      <c r="D304" s="3">
        <v>82706</v>
      </c>
      <c r="E304" s="3">
        <v>0</v>
      </c>
      <c r="F304" s="3">
        <v>0</v>
      </c>
      <c r="G304" s="3">
        <v>0</v>
      </c>
      <c r="H304" s="3">
        <v>62928.639999999999</v>
      </c>
      <c r="I304" s="3">
        <v>13697.61</v>
      </c>
      <c r="J304" s="3">
        <v>550.79999999999995</v>
      </c>
      <c r="K304" s="3">
        <v>843.64</v>
      </c>
      <c r="L304" s="3">
        <v>0</v>
      </c>
      <c r="N304" s="3">
        <v>-7424.42</v>
      </c>
      <c r="O304" s="3">
        <v>0.73</v>
      </c>
      <c r="P304" s="3">
        <v>70597</v>
      </c>
      <c r="Q304" s="1">
        <v>45108</v>
      </c>
      <c r="R304" s="1" t="s">
        <v>2273</v>
      </c>
      <c r="S304" s="1"/>
      <c r="T304" t="s">
        <v>540</v>
      </c>
      <c r="U304" t="s">
        <v>35</v>
      </c>
    </row>
    <row r="305" spans="1:21" x14ac:dyDescent="0.25">
      <c r="A305" t="s">
        <v>541</v>
      </c>
      <c r="B305" t="s">
        <v>542</v>
      </c>
      <c r="C305" s="3">
        <v>82975</v>
      </c>
      <c r="D305" s="3">
        <v>82975</v>
      </c>
      <c r="E305" s="3">
        <v>0</v>
      </c>
      <c r="F305" s="3">
        <v>0</v>
      </c>
      <c r="G305" s="3">
        <v>0</v>
      </c>
      <c r="H305" s="3">
        <v>62928.639999999999</v>
      </c>
      <c r="I305" s="3">
        <v>13928.31</v>
      </c>
      <c r="J305" s="3">
        <v>560.4</v>
      </c>
      <c r="K305" s="3">
        <v>858.12</v>
      </c>
      <c r="L305" s="3">
        <v>0</v>
      </c>
      <c r="N305" s="3">
        <v>-7447.26</v>
      </c>
      <c r="O305" s="3">
        <v>0.79</v>
      </c>
      <c r="P305" s="3">
        <v>70829</v>
      </c>
      <c r="Q305" s="1">
        <v>45108</v>
      </c>
      <c r="R305" s="1" t="s">
        <v>2434</v>
      </c>
      <c r="S305" s="1"/>
      <c r="T305" t="s">
        <v>541</v>
      </c>
      <c r="U305" t="s">
        <v>542</v>
      </c>
    </row>
    <row r="306" spans="1:21" x14ac:dyDescent="0.25">
      <c r="A306" t="s">
        <v>543</v>
      </c>
      <c r="B306" t="s">
        <v>1393</v>
      </c>
      <c r="C306" s="3">
        <v>85506</v>
      </c>
      <c r="D306" s="3">
        <v>85506</v>
      </c>
      <c r="E306" s="3">
        <v>0</v>
      </c>
      <c r="F306" s="3">
        <v>0</v>
      </c>
      <c r="G306" s="3">
        <v>0</v>
      </c>
      <c r="H306" s="3">
        <v>62928.639999999999</v>
      </c>
      <c r="I306" s="3">
        <v>12390.33</v>
      </c>
      <c r="J306" s="3">
        <v>0</v>
      </c>
      <c r="K306" s="3">
        <v>762.93</v>
      </c>
      <c r="L306" s="3">
        <v>0</v>
      </c>
      <c r="N306" s="3">
        <v>-7296.52</v>
      </c>
      <c r="O306" s="3">
        <v>0.62</v>
      </c>
      <c r="P306" s="3">
        <v>68786</v>
      </c>
      <c r="Q306" s="1">
        <v>45108</v>
      </c>
      <c r="R306" s="1" t="s">
        <v>2435</v>
      </c>
      <c r="S306" s="1"/>
      <c r="T306" t="s">
        <v>543</v>
      </c>
      <c r="U306" t="s">
        <v>1393</v>
      </c>
    </row>
    <row r="307" spans="1:21" x14ac:dyDescent="0.25">
      <c r="A307" t="s">
        <v>545</v>
      </c>
      <c r="B307" t="s">
        <v>376</v>
      </c>
      <c r="C307" s="3">
        <v>78235</v>
      </c>
      <c r="D307" s="3">
        <v>78235</v>
      </c>
      <c r="E307" s="3">
        <v>0</v>
      </c>
      <c r="F307" s="3">
        <v>0</v>
      </c>
      <c r="G307" s="3">
        <v>0</v>
      </c>
      <c r="H307" s="3">
        <v>62928.639999999999</v>
      </c>
      <c r="I307" s="3">
        <v>9852.67</v>
      </c>
      <c r="J307" s="3">
        <v>396</v>
      </c>
      <c r="K307" s="3">
        <v>607.03</v>
      </c>
      <c r="L307" s="3">
        <v>0</v>
      </c>
      <c r="N307" s="3">
        <v>-7050.76</v>
      </c>
      <c r="O307" s="3">
        <v>0.42</v>
      </c>
      <c r="P307" s="3">
        <v>66734</v>
      </c>
      <c r="Q307" s="1">
        <v>45108</v>
      </c>
      <c r="R307" s="1" t="s">
        <v>2373</v>
      </c>
      <c r="S307" s="1"/>
      <c r="T307" t="s">
        <v>545</v>
      </c>
      <c r="U307" t="s">
        <v>376</v>
      </c>
    </row>
    <row r="308" spans="1:21" x14ac:dyDescent="0.25">
      <c r="A308" t="s">
        <v>546</v>
      </c>
      <c r="B308" t="s">
        <v>1154</v>
      </c>
      <c r="C308" s="3">
        <v>135728</v>
      </c>
      <c r="D308" s="3">
        <v>137022</v>
      </c>
      <c r="E308" s="3">
        <v>0</v>
      </c>
      <c r="F308" s="3">
        <v>17462.900000000001</v>
      </c>
      <c r="G308" s="3">
        <v>1294</v>
      </c>
      <c r="H308" s="3">
        <v>62928.639999999999</v>
      </c>
      <c r="I308" s="3">
        <v>9247.09</v>
      </c>
      <c r="J308" s="3">
        <v>372</v>
      </c>
      <c r="K308" s="3">
        <v>569.78</v>
      </c>
      <c r="L308" s="3">
        <v>0</v>
      </c>
      <c r="N308" s="3">
        <v>0</v>
      </c>
      <c r="O308" s="3">
        <v>0.59</v>
      </c>
      <c r="P308" s="3">
        <v>89287</v>
      </c>
      <c r="Q308" s="1">
        <v>45108</v>
      </c>
      <c r="R308" s="1" t="s">
        <v>2436</v>
      </c>
      <c r="S308" s="1"/>
      <c r="T308" t="s">
        <v>546</v>
      </c>
      <c r="U308" t="s">
        <v>1154</v>
      </c>
    </row>
    <row r="309" spans="1:21" x14ac:dyDescent="0.25">
      <c r="A309" t="s">
        <v>548</v>
      </c>
      <c r="B309" t="s">
        <v>2129</v>
      </c>
      <c r="C309" s="3">
        <v>187012</v>
      </c>
      <c r="D309" s="3">
        <v>187012</v>
      </c>
      <c r="E309" s="3">
        <v>0</v>
      </c>
      <c r="F309" s="3">
        <v>0</v>
      </c>
      <c r="G309" s="3">
        <v>0</v>
      </c>
      <c r="H309" s="3">
        <v>62928.639999999999</v>
      </c>
      <c r="I309" s="3">
        <v>8795.31</v>
      </c>
      <c r="J309" s="3">
        <v>0</v>
      </c>
      <c r="K309" s="3">
        <v>541.84</v>
      </c>
      <c r="L309" s="3">
        <v>0</v>
      </c>
      <c r="N309" s="3">
        <v>6945</v>
      </c>
      <c r="O309" s="3">
        <v>0.21</v>
      </c>
      <c r="P309" s="3">
        <v>79211</v>
      </c>
      <c r="Q309" s="1">
        <v>45108</v>
      </c>
      <c r="R309" s="1" t="s">
        <v>2437</v>
      </c>
      <c r="S309" s="1"/>
      <c r="T309" t="s">
        <v>548</v>
      </c>
      <c r="U309" t="s">
        <v>2129</v>
      </c>
    </row>
    <row r="310" spans="1:21" x14ac:dyDescent="0.25">
      <c r="A310" t="s">
        <v>550</v>
      </c>
      <c r="B310" t="s">
        <v>81</v>
      </c>
      <c r="C310" s="3">
        <v>83735</v>
      </c>
      <c r="D310" s="3">
        <v>83735</v>
      </c>
      <c r="E310" s="3">
        <v>0</v>
      </c>
      <c r="F310" s="3">
        <v>0</v>
      </c>
      <c r="G310" s="3">
        <v>0</v>
      </c>
      <c r="H310" s="3">
        <v>62928.639999999999</v>
      </c>
      <c r="I310" s="3">
        <v>14581.95</v>
      </c>
      <c r="J310" s="3">
        <v>586.79999999999995</v>
      </c>
      <c r="K310" s="3">
        <v>898.47</v>
      </c>
      <c r="L310" s="3">
        <v>0</v>
      </c>
      <c r="N310" s="3">
        <v>0</v>
      </c>
      <c r="O310" s="3">
        <v>0.14000000000000001</v>
      </c>
      <c r="P310" s="3">
        <v>78996</v>
      </c>
      <c r="Q310" s="1">
        <v>45108</v>
      </c>
      <c r="R310" s="1" t="s">
        <v>2287</v>
      </c>
      <c r="S310" s="1"/>
      <c r="T310" t="s">
        <v>550</v>
      </c>
      <c r="U310" t="s">
        <v>81</v>
      </c>
    </row>
    <row r="311" spans="1:21" x14ac:dyDescent="0.25">
      <c r="A311" t="s">
        <v>551</v>
      </c>
      <c r="B311" t="s">
        <v>552</v>
      </c>
      <c r="C311" s="3">
        <v>84554</v>
      </c>
      <c r="D311" s="3">
        <v>0</v>
      </c>
      <c r="E311" s="3">
        <v>84554</v>
      </c>
      <c r="F311" s="3">
        <v>11414.79</v>
      </c>
      <c r="G311" s="3">
        <v>0</v>
      </c>
      <c r="H311" s="3">
        <v>62928.639999999999</v>
      </c>
      <c r="I311" s="3">
        <v>11208.01</v>
      </c>
      <c r="J311" s="3">
        <v>451.2</v>
      </c>
      <c r="K311" s="3">
        <v>690.5</v>
      </c>
      <c r="L311" s="3">
        <v>0</v>
      </c>
      <c r="N311" s="3">
        <v>0</v>
      </c>
      <c r="O311" s="3">
        <v>0.86</v>
      </c>
      <c r="P311" s="3">
        <v>171248</v>
      </c>
      <c r="Q311" s="1">
        <v>45108</v>
      </c>
      <c r="R311" s="1" t="s">
        <v>552</v>
      </c>
      <c r="S311" s="1"/>
      <c r="T311" t="s">
        <v>551</v>
      </c>
      <c r="U311" t="s">
        <v>552</v>
      </c>
    </row>
    <row r="312" spans="1:21" x14ac:dyDescent="0.25">
      <c r="A312" t="s">
        <v>553</v>
      </c>
      <c r="B312" t="s">
        <v>1158</v>
      </c>
      <c r="C312" s="3">
        <v>80634</v>
      </c>
      <c r="D312" s="3">
        <v>0</v>
      </c>
      <c r="E312" s="3">
        <v>79812</v>
      </c>
      <c r="F312" s="3">
        <v>11596.62</v>
      </c>
      <c r="G312" s="3">
        <v>0</v>
      </c>
      <c r="H312" s="3">
        <v>62928.639999999999</v>
      </c>
      <c r="I312" s="3">
        <v>11208.01</v>
      </c>
      <c r="J312" s="3">
        <v>451.2</v>
      </c>
      <c r="K312" s="3">
        <v>690.5</v>
      </c>
      <c r="L312" s="3">
        <v>0</v>
      </c>
      <c r="N312" s="3">
        <v>0</v>
      </c>
      <c r="O312" s="3">
        <v>0.03</v>
      </c>
      <c r="P312" s="3">
        <v>166687</v>
      </c>
      <c r="Q312" s="1">
        <v>45108</v>
      </c>
      <c r="R312" s="1" t="s">
        <v>2438</v>
      </c>
      <c r="S312" s="1"/>
      <c r="T312" t="s">
        <v>553</v>
      </c>
      <c r="U312" t="s">
        <v>1158</v>
      </c>
    </row>
    <row r="313" spans="1:21" x14ac:dyDescent="0.25">
      <c r="A313" t="s">
        <v>555</v>
      </c>
      <c r="B313" t="s">
        <v>556</v>
      </c>
      <c r="C313" s="3">
        <v>79812</v>
      </c>
      <c r="D313" s="3">
        <v>79812</v>
      </c>
      <c r="E313" s="3">
        <v>0</v>
      </c>
      <c r="F313" s="3">
        <v>0</v>
      </c>
      <c r="G313" s="3">
        <v>0</v>
      </c>
      <c r="H313" s="3">
        <v>62928.639999999999</v>
      </c>
      <c r="I313" s="3">
        <v>11208.01</v>
      </c>
      <c r="J313" s="3">
        <v>451.2</v>
      </c>
      <c r="K313" s="3">
        <v>690.5</v>
      </c>
      <c r="L313" s="3">
        <v>0</v>
      </c>
      <c r="N313" s="3">
        <v>-7182.32</v>
      </c>
      <c r="O313" s="3">
        <v>0.97</v>
      </c>
      <c r="P313" s="3">
        <v>68097</v>
      </c>
      <c r="Q313" s="1">
        <v>45108</v>
      </c>
      <c r="R313" s="1" t="s">
        <v>2439</v>
      </c>
      <c r="S313" s="1"/>
      <c r="T313" t="s">
        <v>555</v>
      </c>
      <c r="U313" t="s">
        <v>556</v>
      </c>
    </row>
    <row r="314" spans="1:21" x14ac:dyDescent="0.25">
      <c r="A314" t="s">
        <v>557</v>
      </c>
      <c r="B314" t="s">
        <v>278</v>
      </c>
      <c r="C314" s="3">
        <v>421993</v>
      </c>
      <c r="D314" s="3">
        <v>0</v>
      </c>
      <c r="E314" s="3">
        <v>353080.77</v>
      </c>
      <c r="F314" s="3">
        <v>116578.13</v>
      </c>
      <c r="G314" s="3">
        <v>0</v>
      </c>
      <c r="H314" s="3">
        <v>62928.639999999999</v>
      </c>
      <c r="I314" s="3">
        <v>11198.4</v>
      </c>
      <c r="J314" s="3">
        <v>451.2</v>
      </c>
      <c r="K314" s="3">
        <v>689.81</v>
      </c>
      <c r="L314" s="3">
        <v>0</v>
      </c>
      <c r="N314" s="3">
        <v>0</v>
      </c>
      <c r="O314" s="3">
        <v>0.05</v>
      </c>
      <c r="P314" s="3">
        <v>544927</v>
      </c>
      <c r="Q314" s="1">
        <v>45108</v>
      </c>
      <c r="R314" s="1" t="s">
        <v>278</v>
      </c>
      <c r="S314" s="1"/>
      <c r="T314" t="s">
        <v>557</v>
      </c>
      <c r="U314" t="s">
        <v>278</v>
      </c>
    </row>
    <row r="315" spans="1:21" x14ac:dyDescent="0.25">
      <c r="A315" t="s">
        <v>558</v>
      </c>
      <c r="B315" t="s">
        <v>559</v>
      </c>
      <c r="C315" s="3">
        <v>92190</v>
      </c>
      <c r="D315" s="3">
        <v>92190</v>
      </c>
      <c r="E315" s="3">
        <v>0</v>
      </c>
      <c r="F315" s="3">
        <v>0</v>
      </c>
      <c r="G315" s="3">
        <v>0</v>
      </c>
      <c r="H315" s="3">
        <v>62928.639999999999</v>
      </c>
      <c r="I315" s="3">
        <v>11246.46</v>
      </c>
      <c r="J315" s="3">
        <v>0</v>
      </c>
      <c r="K315" s="3">
        <v>692.91</v>
      </c>
      <c r="L315" s="3">
        <v>12785.55</v>
      </c>
      <c r="N315" s="3">
        <v>-7185.97</v>
      </c>
      <c r="O315" s="3">
        <v>0.41</v>
      </c>
      <c r="P315" s="3">
        <v>80468</v>
      </c>
      <c r="Q315" s="1">
        <v>45108</v>
      </c>
      <c r="R315" s="1" t="s">
        <v>2440</v>
      </c>
      <c r="S315" s="1"/>
      <c r="T315" t="s">
        <v>558</v>
      </c>
      <c r="U315" t="s">
        <v>559</v>
      </c>
    </row>
    <row r="316" spans="1:21" x14ac:dyDescent="0.25">
      <c r="A316" t="s">
        <v>560</v>
      </c>
      <c r="B316" t="s">
        <v>1161</v>
      </c>
      <c r="C316" s="3">
        <v>86802</v>
      </c>
      <c r="D316" s="3">
        <v>87671</v>
      </c>
      <c r="E316" s="3">
        <v>0</v>
      </c>
      <c r="F316" s="3">
        <v>869</v>
      </c>
      <c r="G316" s="3">
        <v>869</v>
      </c>
      <c r="H316" s="3">
        <v>62928.639999999999</v>
      </c>
      <c r="I316" s="3">
        <v>11246.46</v>
      </c>
      <c r="J316" s="3">
        <v>452.4</v>
      </c>
      <c r="K316" s="3">
        <v>692.91</v>
      </c>
      <c r="L316" s="3">
        <v>0</v>
      </c>
      <c r="N316" s="3">
        <v>-240.97</v>
      </c>
      <c r="O316" s="3">
        <v>0.56000000000000005</v>
      </c>
      <c r="P316" s="3">
        <v>75080</v>
      </c>
      <c r="Q316" s="1">
        <v>45108</v>
      </c>
      <c r="R316" s="1" t="s">
        <v>561</v>
      </c>
      <c r="S316" s="1"/>
      <c r="T316" t="s">
        <v>560</v>
      </c>
      <c r="U316" t="s">
        <v>1161</v>
      </c>
    </row>
    <row r="317" spans="1:21" x14ac:dyDescent="0.25">
      <c r="A317" t="s">
        <v>562</v>
      </c>
      <c r="B317" t="s">
        <v>563</v>
      </c>
      <c r="C317" s="3">
        <v>148669</v>
      </c>
      <c r="D317" s="3">
        <v>148669</v>
      </c>
      <c r="E317" s="3">
        <v>0</v>
      </c>
      <c r="F317" s="3">
        <v>13311.01</v>
      </c>
      <c r="G317" s="3">
        <v>0</v>
      </c>
      <c r="H317" s="3">
        <v>62928.639999999999</v>
      </c>
      <c r="I317" s="3">
        <v>11236.85</v>
      </c>
      <c r="J317" s="3">
        <v>452.4</v>
      </c>
      <c r="K317" s="3">
        <v>692.22</v>
      </c>
      <c r="L317" s="3">
        <v>0</v>
      </c>
      <c r="N317" s="3">
        <v>0</v>
      </c>
      <c r="O317" s="3">
        <v>0.88</v>
      </c>
      <c r="P317" s="3">
        <v>88622</v>
      </c>
      <c r="Q317" s="1">
        <v>45108</v>
      </c>
      <c r="R317" s="1" t="s">
        <v>563</v>
      </c>
      <c r="S317" s="1"/>
      <c r="T317" t="s">
        <v>562</v>
      </c>
      <c r="U317" t="s">
        <v>563</v>
      </c>
    </row>
    <row r="318" spans="1:21" x14ac:dyDescent="0.25">
      <c r="A318" t="s">
        <v>564</v>
      </c>
      <c r="B318" t="s">
        <v>1295</v>
      </c>
      <c r="C318" s="3">
        <v>3418932</v>
      </c>
      <c r="D318" s="3">
        <v>0</v>
      </c>
      <c r="E318" s="3">
        <v>1935957.92</v>
      </c>
      <c r="F318" s="3" t="s">
        <v>72</v>
      </c>
      <c r="G318" s="3">
        <v>0</v>
      </c>
      <c r="H318" s="3">
        <v>62928.639999999999</v>
      </c>
      <c r="I318" s="3">
        <v>11227.23</v>
      </c>
      <c r="J318" s="3">
        <v>452.4</v>
      </c>
      <c r="K318" s="3">
        <v>691.53</v>
      </c>
      <c r="L318" s="3">
        <v>0</v>
      </c>
      <c r="N318" s="3">
        <v>0</v>
      </c>
      <c r="O318" s="3">
        <v>0.88</v>
      </c>
      <c r="P318" s="3">
        <v>3755587</v>
      </c>
      <c r="Q318" s="1">
        <v>45108</v>
      </c>
      <c r="R318" s="1" t="s">
        <v>2441</v>
      </c>
      <c r="S318" s="1"/>
      <c r="T318" t="s">
        <v>564</v>
      </c>
      <c r="U318" t="s">
        <v>1295</v>
      </c>
    </row>
    <row r="319" spans="1:21" x14ac:dyDescent="0.25">
      <c r="A319" t="s">
        <v>566</v>
      </c>
      <c r="B319" t="s">
        <v>1162</v>
      </c>
      <c r="C319" s="3">
        <v>84637</v>
      </c>
      <c r="D319" s="3">
        <v>87000</v>
      </c>
      <c r="E319" s="3">
        <v>0</v>
      </c>
      <c r="F319" s="3">
        <v>0</v>
      </c>
      <c r="G319" s="3">
        <v>2363</v>
      </c>
      <c r="H319" s="3">
        <v>62928.639999999999</v>
      </c>
      <c r="I319" s="3">
        <v>11284.91</v>
      </c>
      <c r="J319" s="3">
        <v>453.6</v>
      </c>
      <c r="K319" s="3">
        <v>694.98</v>
      </c>
      <c r="L319" s="3">
        <v>0</v>
      </c>
      <c r="N319" s="3">
        <v>-7189.63</v>
      </c>
      <c r="O319" s="3">
        <v>0.5</v>
      </c>
      <c r="P319" s="3">
        <v>65810</v>
      </c>
      <c r="Q319" s="1">
        <v>45108</v>
      </c>
      <c r="R319" s="1" t="s">
        <v>2442</v>
      </c>
      <c r="S319" s="1"/>
      <c r="T319" t="s">
        <v>566</v>
      </c>
      <c r="U319" t="s">
        <v>1162</v>
      </c>
    </row>
    <row r="320" spans="1:21" x14ac:dyDescent="0.25">
      <c r="A320" t="s">
        <v>568</v>
      </c>
      <c r="B320" t="s">
        <v>569</v>
      </c>
      <c r="C320" s="3">
        <v>86316</v>
      </c>
      <c r="D320" s="3">
        <v>86316</v>
      </c>
      <c r="E320" s="3">
        <v>0</v>
      </c>
      <c r="F320" s="3">
        <v>0</v>
      </c>
      <c r="G320" s="3">
        <v>0</v>
      </c>
      <c r="H320" s="3">
        <v>62928.639999999999</v>
      </c>
      <c r="I320" s="3">
        <v>11217.62</v>
      </c>
      <c r="J320" s="3">
        <v>0</v>
      </c>
      <c r="K320" s="3">
        <v>690.84</v>
      </c>
      <c r="L320" s="3">
        <v>0</v>
      </c>
      <c r="N320" s="3">
        <v>11184.89</v>
      </c>
      <c r="O320" s="3">
        <v>0.01</v>
      </c>
      <c r="P320" s="3">
        <v>86022</v>
      </c>
      <c r="Q320" s="1">
        <v>45108</v>
      </c>
      <c r="R320" s="1" t="s">
        <v>2443</v>
      </c>
      <c r="S320" s="1"/>
      <c r="T320" t="s">
        <v>568</v>
      </c>
      <c r="U320" t="s">
        <v>569</v>
      </c>
    </row>
    <row r="321" spans="1:21" x14ac:dyDescent="0.25">
      <c r="A321" t="s">
        <v>570</v>
      </c>
      <c r="B321" t="s">
        <v>571</v>
      </c>
      <c r="C321" s="3">
        <v>218193</v>
      </c>
      <c r="D321" s="3">
        <v>0</v>
      </c>
      <c r="E321" s="3">
        <v>202301.88</v>
      </c>
      <c r="F321" s="3">
        <v>43201.87</v>
      </c>
      <c r="G321" s="3">
        <v>0</v>
      </c>
      <c r="H321" s="3">
        <v>62928.639999999999</v>
      </c>
      <c r="I321" s="3">
        <v>11236.85</v>
      </c>
      <c r="J321" s="3">
        <v>452.4</v>
      </c>
      <c r="K321" s="3">
        <v>692.22</v>
      </c>
      <c r="L321" s="3">
        <v>0</v>
      </c>
      <c r="N321" s="3">
        <v>0</v>
      </c>
      <c r="O321" s="3">
        <v>0.14000000000000001</v>
      </c>
      <c r="P321" s="3">
        <v>320814</v>
      </c>
      <c r="Q321" s="1">
        <v>45108</v>
      </c>
      <c r="R321" s="1" t="s">
        <v>571</v>
      </c>
      <c r="S321" s="1"/>
      <c r="T321" t="s">
        <v>570</v>
      </c>
      <c r="U321" t="s">
        <v>571</v>
      </c>
    </row>
    <row r="322" spans="1:21" x14ac:dyDescent="0.25">
      <c r="A322" t="s">
        <v>572</v>
      </c>
      <c r="B322" t="s">
        <v>1163</v>
      </c>
      <c r="C322" s="3">
        <v>146170</v>
      </c>
      <c r="D322" s="3">
        <v>0</v>
      </c>
      <c r="E322" s="3">
        <v>138858.13</v>
      </c>
      <c r="F322" s="3">
        <v>26057.72</v>
      </c>
      <c r="G322" s="3">
        <v>0</v>
      </c>
      <c r="H322" s="3">
        <v>62928.639999999999</v>
      </c>
      <c r="I322" s="3">
        <v>11323.36</v>
      </c>
      <c r="J322" s="3">
        <v>456</v>
      </c>
      <c r="K322" s="3">
        <v>697.74</v>
      </c>
      <c r="L322" s="3">
        <v>0</v>
      </c>
      <c r="N322" s="3">
        <v>0</v>
      </c>
      <c r="O322" s="3">
        <v>0.41</v>
      </c>
      <c r="P322" s="3">
        <v>240322</v>
      </c>
      <c r="Q322" s="1">
        <v>45108</v>
      </c>
      <c r="R322" s="1" t="s">
        <v>2444</v>
      </c>
      <c r="S322" s="1"/>
      <c r="T322" t="s">
        <v>572</v>
      </c>
      <c r="U322" t="s">
        <v>1163</v>
      </c>
    </row>
    <row r="323" spans="1:21" x14ac:dyDescent="0.25">
      <c r="A323" t="s">
        <v>574</v>
      </c>
      <c r="B323" t="s">
        <v>370</v>
      </c>
      <c r="C323" s="3">
        <v>79904</v>
      </c>
      <c r="D323" s="3">
        <v>80000</v>
      </c>
      <c r="E323" s="3">
        <v>0</v>
      </c>
      <c r="F323" s="3">
        <v>0</v>
      </c>
      <c r="G323" s="3">
        <v>96</v>
      </c>
      <c r="H323" s="3">
        <v>62928.639999999999</v>
      </c>
      <c r="I323" s="3">
        <v>11342.58</v>
      </c>
      <c r="J323" s="3">
        <v>457.2</v>
      </c>
      <c r="K323" s="3">
        <v>698.78</v>
      </c>
      <c r="L323" s="3">
        <v>0</v>
      </c>
      <c r="N323" s="3">
        <v>-7195.11</v>
      </c>
      <c r="O323" s="3">
        <v>0.91</v>
      </c>
      <c r="P323" s="3">
        <v>68137</v>
      </c>
      <c r="Q323" s="1">
        <v>45108</v>
      </c>
      <c r="R323" s="1" t="s">
        <v>2370</v>
      </c>
      <c r="S323" s="1"/>
      <c r="T323" t="s">
        <v>574</v>
      </c>
      <c r="U323" t="s">
        <v>370</v>
      </c>
    </row>
    <row r="324" spans="1:21" x14ac:dyDescent="0.25">
      <c r="A324" t="s">
        <v>575</v>
      </c>
      <c r="B324" t="s">
        <v>205</v>
      </c>
      <c r="C324" s="3">
        <v>84589</v>
      </c>
      <c r="D324" s="3">
        <v>0</v>
      </c>
      <c r="E324" s="3">
        <v>84589</v>
      </c>
      <c r="F324" s="3">
        <v>11419.52</v>
      </c>
      <c r="G324" s="3">
        <v>0</v>
      </c>
      <c r="H324" s="3">
        <v>62928.639999999999</v>
      </c>
      <c r="I324" s="3">
        <v>11236.85</v>
      </c>
      <c r="J324" s="3">
        <v>452.4</v>
      </c>
      <c r="K324" s="3">
        <v>691.88</v>
      </c>
      <c r="L324" s="3">
        <v>0</v>
      </c>
      <c r="N324" s="3">
        <v>0</v>
      </c>
      <c r="O324" s="3">
        <v>0.71</v>
      </c>
      <c r="P324" s="3">
        <v>171319</v>
      </c>
      <c r="Q324" s="1">
        <v>45108</v>
      </c>
      <c r="R324" s="1" t="s">
        <v>2320</v>
      </c>
      <c r="S324" s="1"/>
      <c r="T324" t="s">
        <v>575</v>
      </c>
      <c r="U324" t="s">
        <v>205</v>
      </c>
    </row>
    <row r="325" spans="1:21" x14ac:dyDescent="0.25">
      <c r="A325" t="s">
        <v>576</v>
      </c>
      <c r="B325" t="s">
        <v>577</v>
      </c>
      <c r="C325" s="3">
        <v>80091</v>
      </c>
      <c r="D325" s="3">
        <v>80091</v>
      </c>
      <c r="E325" s="3">
        <v>0</v>
      </c>
      <c r="F325" s="3">
        <v>0</v>
      </c>
      <c r="G325" s="3">
        <v>0</v>
      </c>
      <c r="H325" s="3">
        <v>62928.639999999999</v>
      </c>
      <c r="I325" s="3">
        <v>11448.32</v>
      </c>
      <c r="J325" s="3">
        <v>460.8</v>
      </c>
      <c r="K325" s="3">
        <v>705.33</v>
      </c>
      <c r="L325" s="3">
        <v>0</v>
      </c>
      <c r="N325" s="3">
        <v>-7206.07</v>
      </c>
      <c r="O325" s="3">
        <v>0.98</v>
      </c>
      <c r="P325" s="3">
        <v>68338</v>
      </c>
      <c r="Q325" s="1">
        <v>45108</v>
      </c>
      <c r="R325" s="1" t="s">
        <v>2445</v>
      </c>
      <c r="S325" s="1"/>
      <c r="T325" t="s">
        <v>576</v>
      </c>
      <c r="U325" t="s">
        <v>577</v>
      </c>
    </row>
    <row r="326" spans="1:21" x14ac:dyDescent="0.25">
      <c r="A326" t="s">
        <v>578</v>
      </c>
      <c r="B326" t="s">
        <v>1296</v>
      </c>
      <c r="C326" s="3">
        <v>2523927</v>
      </c>
      <c r="D326" s="3">
        <v>0</v>
      </c>
      <c r="E326" s="3">
        <v>1482805.11</v>
      </c>
      <c r="F326" s="3" t="s">
        <v>72</v>
      </c>
      <c r="G326" s="3">
        <v>0</v>
      </c>
      <c r="H326" s="3">
        <v>62928.639999999999</v>
      </c>
      <c r="I326" s="3">
        <v>11784.75</v>
      </c>
      <c r="J326" s="3">
        <v>474</v>
      </c>
      <c r="K326" s="3">
        <v>725.68</v>
      </c>
      <c r="L326" s="3">
        <v>0</v>
      </c>
      <c r="N326" s="3">
        <v>0</v>
      </c>
      <c r="O326" s="3">
        <v>0.24</v>
      </c>
      <c r="P326" s="3">
        <v>2800019</v>
      </c>
      <c r="Q326" s="1">
        <v>45108</v>
      </c>
      <c r="R326" s="1" t="s">
        <v>2446</v>
      </c>
      <c r="S326" s="1"/>
      <c r="T326" t="s">
        <v>578</v>
      </c>
      <c r="U326" t="s">
        <v>1296</v>
      </c>
    </row>
    <row r="327" spans="1:21" x14ac:dyDescent="0.25">
      <c r="A327" t="s">
        <v>580</v>
      </c>
      <c r="B327" t="s">
        <v>1297</v>
      </c>
      <c r="C327" s="3">
        <v>3520657</v>
      </c>
      <c r="D327" s="3">
        <v>0</v>
      </c>
      <c r="E327" s="3">
        <v>1989387.54</v>
      </c>
      <c r="F327" s="3" t="s">
        <v>72</v>
      </c>
      <c r="G327" s="3">
        <v>0</v>
      </c>
      <c r="H327" s="3">
        <v>62928.639999999999</v>
      </c>
      <c r="I327" s="3">
        <v>11765.53</v>
      </c>
      <c r="J327" s="3">
        <v>474</v>
      </c>
      <c r="K327" s="3">
        <v>724.99</v>
      </c>
      <c r="L327" s="3">
        <v>0</v>
      </c>
      <c r="N327" s="3">
        <v>0</v>
      </c>
      <c r="O327" s="3">
        <v>0.52</v>
      </c>
      <c r="P327" s="3">
        <v>3865118</v>
      </c>
      <c r="Q327" s="1">
        <v>45108</v>
      </c>
      <c r="R327" s="1" t="s">
        <v>2447</v>
      </c>
      <c r="S327" s="1"/>
      <c r="T327" t="s">
        <v>580</v>
      </c>
      <c r="U327" t="s">
        <v>1297</v>
      </c>
    </row>
    <row r="328" spans="1:21" x14ac:dyDescent="0.25">
      <c r="A328" t="s">
        <v>582</v>
      </c>
      <c r="B328" t="s">
        <v>583</v>
      </c>
      <c r="C328" s="3">
        <v>92206</v>
      </c>
      <c r="D328" s="3">
        <v>92206</v>
      </c>
      <c r="E328" s="3">
        <v>0</v>
      </c>
      <c r="F328" s="3">
        <v>0</v>
      </c>
      <c r="G328" s="3">
        <v>0</v>
      </c>
      <c r="H328" s="3">
        <v>62928.639999999999</v>
      </c>
      <c r="I328" s="3">
        <v>11784.75</v>
      </c>
      <c r="J328" s="3">
        <v>474</v>
      </c>
      <c r="K328" s="3">
        <v>725.68</v>
      </c>
      <c r="L328" s="3">
        <v>0</v>
      </c>
      <c r="N328" s="3">
        <v>-293.05</v>
      </c>
      <c r="O328" s="3">
        <v>0.98</v>
      </c>
      <c r="P328" s="3">
        <v>75621</v>
      </c>
      <c r="Q328" s="1">
        <v>45108</v>
      </c>
      <c r="R328" s="1" t="s">
        <v>2448</v>
      </c>
      <c r="S328" s="1"/>
      <c r="T328" t="s">
        <v>582</v>
      </c>
      <c r="U328" t="s">
        <v>583</v>
      </c>
    </row>
    <row r="329" spans="1:21" x14ac:dyDescent="0.25">
      <c r="A329" t="s">
        <v>584</v>
      </c>
      <c r="B329" t="s">
        <v>2136</v>
      </c>
      <c r="C329" s="3">
        <v>85978</v>
      </c>
      <c r="D329" s="3">
        <v>86000</v>
      </c>
      <c r="E329" s="3">
        <v>0</v>
      </c>
      <c r="F329" s="3">
        <v>0</v>
      </c>
      <c r="G329" s="3">
        <v>22</v>
      </c>
      <c r="H329" s="3">
        <v>62928.639999999999</v>
      </c>
      <c r="I329" s="3">
        <v>11813.59</v>
      </c>
      <c r="J329" s="3">
        <v>476.4</v>
      </c>
      <c r="K329" s="3">
        <v>727.75</v>
      </c>
      <c r="L329" s="3">
        <v>0</v>
      </c>
      <c r="N329" s="3">
        <v>-7240.79</v>
      </c>
      <c r="O329" s="3">
        <v>0.41</v>
      </c>
      <c r="P329" s="3">
        <v>68684</v>
      </c>
      <c r="Q329" s="1">
        <v>45108</v>
      </c>
      <c r="R329" s="1" t="s">
        <v>2449</v>
      </c>
      <c r="S329" s="1"/>
      <c r="T329" t="s">
        <v>584</v>
      </c>
      <c r="U329" t="s">
        <v>2136</v>
      </c>
    </row>
    <row r="330" spans="1:21" x14ac:dyDescent="0.25">
      <c r="A330" t="s">
        <v>586</v>
      </c>
      <c r="B330" t="s">
        <v>587</v>
      </c>
      <c r="C330" s="3">
        <v>87018</v>
      </c>
      <c r="D330" s="3">
        <v>87018</v>
      </c>
      <c r="E330" s="3">
        <v>0</v>
      </c>
      <c r="F330" s="3">
        <v>0</v>
      </c>
      <c r="G330" s="3">
        <v>0</v>
      </c>
      <c r="H330" s="3">
        <v>62928.639999999999</v>
      </c>
      <c r="I330" s="3">
        <v>11842.42</v>
      </c>
      <c r="J330" s="3">
        <v>0</v>
      </c>
      <c r="K330" s="3">
        <v>729.47</v>
      </c>
      <c r="L330" s="3">
        <v>0</v>
      </c>
      <c r="N330" s="3">
        <v>-298.52999999999997</v>
      </c>
      <c r="O330" s="3">
        <v>0</v>
      </c>
      <c r="P330" s="3">
        <v>75202</v>
      </c>
      <c r="Q330" s="1">
        <v>45108</v>
      </c>
      <c r="R330" s="1" t="s">
        <v>2450</v>
      </c>
      <c r="S330" s="1"/>
      <c r="T330" t="s">
        <v>586</v>
      </c>
      <c r="U330" t="s">
        <v>587</v>
      </c>
    </row>
    <row r="331" spans="1:21" x14ac:dyDescent="0.25">
      <c r="A331" t="s">
        <v>588</v>
      </c>
      <c r="B331" t="s">
        <v>589</v>
      </c>
      <c r="C331" s="3">
        <v>86736</v>
      </c>
      <c r="D331" s="3">
        <v>0</v>
      </c>
      <c r="E331" s="3">
        <v>86736</v>
      </c>
      <c r="F331" s="3">
        <v>11709.36</v>
      </c>
      <c r="G331" s="3">
        <v>0</v>
      </c>
      <c r="H331" s="3">
        <v>62928.639999999999</v>
      </c>
      <c r="I331" s="3">
        <v>12986.29</v>
      </c>
      <c r="J331" s="3">
        <v>522</v>
      </c>
      <c r="K331" s="3">
        <v>800.18</v>
      </c>
      <c r="L331" s="3">
        <v>0</v>
      </c>
      <c r="N331" s="3">
        <v>0</v>
      </c>
      <c r="O331" s="3">
        <v>0.53</v>
      </c>
      <c r="P331" s="3">
        <v>175683</v>
      </c>
      <c r="Q331" s="1">
        <v>45108</v>
      </c>
      <c r="R331" s="1" t="s">
        <v>589</v>
      </c>
      <c r="S331" s="1"/>
      <c r="T331" t="s">
        <v>588</v>
      </c>
      <c r="U331" t="s">
        <v>589</v>
      </c>
    </row>
    <row r="332" spans="1:21" x14ac:dyDescent="0.25">
      <c r="A332" t="s">
        <v>590</v>
      </c>
      <c r="B332" t="s">
        <v>1254</v>
      </c>
      <c r="C332" s="3">
        <v>3814057</v>
      </c>
      <c r="D332" s="3">
        <v>0</v>
      </c>
      <c r="E332" s="3">
        <v>2148136.2400000002</v>
      </c>
      <c r="F332" s="3" t="s">
        <v>72</v>
      </c>
      <c r="G332" s="3">
        <v>0</v>
      </c>
      <c r="H332" s="3">
        <v>62928.639999999999</v>
      </c>
      <c r="I332" s="3">
        <v>14774.19</v>
      </c>
      <c r="J332" s="3">
        <v>595.20000000000005</v>
      </c>
      <c r="K332" s="3">
        <v>909.86</v>
      </c>
      <c r="L332" s="3">
        <v>0</v>
      </c>
      <c r="N332" s="3">
        <v>0</v>
      </c>
      <c r="O332" s="3">
        <v>0.72</v>
      </c>
      <c r="P332" s="3">
        <v>4183264</v>
      </c>
      <c r="Q332" s="1">
        <v>45108</v>
      </c>
      <c r="R332" s="1" t="s">
        <v>2310</v>
      </c>
      <c r="S332" s="1"/>
      <c r="T332" t="s">
        <v>590</v>
      </c>
      <c r="U332" t="s">
        <v>1254</v>
      </c>
    </row>
    <row r="333" spans="1:21" x14ac:dyDescent="0.25">
      <c r="A333" t="s">
        <v>591</v>
      </c>
      <c r="B333" t="s">
        <v>2137</v>
      </c>
      <c r="C333" s="3">
        <v>87490</v>
      </c>
      <c r="D333" s="3">
        <v>87490</v>
      </c>
      <c r="E333" s="3">
        <v>0</v>
      </c>
      <c r="F333" s="3">
        <v>0</v>
      </c>
      <c r="G333" s="3">
        <v>0</v>
      </c>
      <c r="H333" s="3">
        <v>62928.639999999999</v>
      </c>
      <c r="I333" s="3">
        <v>12880.56</v>
      </c>
      <c r="J333" s="3">
        <v>0</v>
      </c>
      <c r="K333" s="3">
        <v>793.28</v>
      </c>
      <c r="L333" s="3">
        <v>5870.24</v>
      </c>
      <c r="N333" s="3">
        <v>-6766.64</v>
      </c>
      <c r="O333" s="3">
        <v>0.92</v>
      </c>
      <c r="P333" s="3">
        <v>75707</v>
      </c>
      <c r="Q333" s="1">
        <v>45108</v>
      </c>
      <c r="R333" s="1" t="s">
        <v>2451</v>
      </c>
      <c r="S333" s="1"/>
      <c r="T333" t="s">
        <v>591</v>
      </c>
      <c r="U333" t="s">
        <v>2137</v>
      </c>
    </row>
    <row r="334" spans="1:21" x14ac:dyDescent="0.25">
      <c r="A334" t="s">
        <v>593</v>
      </c>
      <c r="B334" t="s">
        <v>2138</v>
      </c>
      <c r="C334" s="3">
        <v>93221</v>
      </c>
      <c r="D334" s="3">
        <v>94078</v>
      </c>
      <c r="E334" s="3">
        <v>0</v>
      </c>
      <c r="F334" s="3">
        <v>857</v>
      </c>
      <c r="G334" s="3">
        <v>857</v>
      </c>
      <c r="H334" s="3">
        <v>62928.639999999999</v>
      </c>
      <c r="I334" s="3">
        <v>12880.56</v>
      </c>
      <c r="J334" s="3">
        <v>518.4</v>
      </c>
      <c r="K334" s="3">
        <v>793.28</v>
      </c>
      <c r="L334" s="3">
        <v>0</v>
      </c>
      <c r="N334" s="3">
        <v>-7344.94</v>
      </c>
      <c r="O334" s="3">
        <v>0.06</v>
      </c>
      <c r="P334" s="3">
        <v>69776</v>
      </c>
      <c r="Q334" s="1">
        <v>45108</v>
      </c>
      <c r="R334" s="1" t="s">
        <v>2452</v>
      </c>
      <c r="S334" s="1"/>
      <c r="T334" t="s">
        <v>593</v>
      </c>
      <c r="U334" t="s">
        <v>2138</v>
      </c>
    </row>
    <row r="335" spans="1:21" x14ac:dyDescent="0.25">
      <c r="A335" t="s">
        <v>595</v>
      </c>
      <c r="B335" t="s">
        <v>58</v>
      </c>
      <c r="C335" s="3">
        <v>111539</v>
      </c>
      <c r="D335" s="3">
        <v>111539</v>
      </c>
      <c r="E335" s="3" t="s">
        <v>59</v>
      </c>
      <c r="F335" s="3" t="s">
        <v>59</v>
      </c>
      <c r="G335" s="3">
        <v>0</v>
      </c>
      <c r="H335" s="3">
        <v>62928.639999999999</v>
      </c>
      <c r="I335" s="3">
        <v>12890.17</v>
      </c>
      <c r="J335" s="3">
        <v>519.6</v>
      </c>
      <c r="K335" s="3">
        <v>793.97</v>
      </c>
      <c r="L335" s="3">
        <v>0</v>
      </c>
      <c r="N335" s="3">
        <v>24920.240000000002</v>
      </c>
      <c r="O335" s="3">
        <v>0.38</v>
      </c>
      <c r="P335" s="3">
        <v>102053</v>
      </c>
      <c r="Q335" s="1">
        <v>45108</v>
      </c>
      <c r="R335" s="1" t="s">
        <v>2280</v>
      </c>
      <c r="S335" s="1"/>
      <c r="T335" t="s">
        <v>595</v>
      </c>
      <c r="U335" t="s">
        <v>58</v>
      </c>
    </row>
    <row r="336" spans="1:21" x14ac:dyDescent="0.25">
      <c r="A336" t="s">
        <v>596</v>
      </c>
      <c r="B336" t="s">
        <v>1298</v>
      </c>
      <c r="C336" s="3">
        <v>1634709</v>
      </c>
      <c r="D336" s="3">
        <v>0</v>
      </c>
      <c r="E336" s="3">
        <v>1034451.87</v>
      </c>
      <c r="F336" s="3" t="s">
        <v>72</v>
      </c>
      <c r="G336" s="3">
        <v>0</v>
      </c>
      <c r="H336" s="3">
        <v>62928.639999999999</v>
      </c>
      <c r="I336" s="3">
        <v>12899.78</v>
      </c>
      <c r="J336" s="3">
        <v>519.6</v>
      </c>
      <c r="K336" s="3">
        <v>794.31</v>
      </c>
      <c r="L336" s="3">
        <v>0</v>
      </c>
      <c r="N336" s="3">
        <v>0</v>
      </c>
      <c r="O336" s="3">
        <v>0.67</v>
      </c>
      <c r="P336" s="3">
        <v>1851503</v>
      </c>
      <c r="Q336" s="1">
        <v>45108</v>
      </c>
      <c r="R336" s="1" t="s">
        <v>2453</v>
      </c>
      <c r="S336" s="1"/>
      <c r="T336" t="s">
        <v>596</v>
      </c>
      <c r="U336" t="s">
        <v>1298</v>
      </c>
    </row>
    <row r="337" spans="1:21" x14ac:dyDescent="0.25">
      <c r="A337" t="s">
        <v>598</v>
      </c>
      <c r="B337" t="s">
        <v>2139</v>
      </c>
      <c r="C337" s="3">
        <v>86931</v>
      </c>
      <c r="D337" s="3">
        <v>86931</v>
      </c>
      <c r="E337" s="3">
        <v>0</v>
      </c>
      <c r="F337" s="3">
        <v>0</v>
      </c>
      <c r="G337" s="3">
        <v>0</v>
      </c>
      <c r="H337" s="3">
        <v>62928.639999999999</v>
      </c>
      <c r="I337" s="3">
        <v>11765.53</v>
      </c>
      <c r="J337" s="3">
        <v>0</v>
      </c>
      <c r="K337" s="3">
        <v>724.99</v>
      </c>
      <c r="L337" s="3">
        <v>0</v>
      </c>
      <c r="N337" s="3">
        <v>-292.14</v>
      </c>
      <c r="O337" s="3">
        <v>0.98</v>
      </c>
      <c r="P337" s="3">
        <v>75128</v>
      </c>
      <c r="Q337" s="1">
        <v>45108</v>
      </c>
      <c r="R337" s="1" t="s">
        <v>2454</v>
      </c>
      <c r="S337" s="1"/>
      <c r="T337" t="s">
        <v>598</v>
      </c>
      <c r="U337" t="s">
        <v>2139</v>
      </c>
    </row>
    <row r="338" spans="1:21" x14ac:dyDescent="0.25">
      <c r="A338" t="s">
        <v>600</v>
      </c>
      <c r="B338" t="s">
        <v>1299</v>
      </c>
      <c r="C338" s="3">
        <v>1038900</v>
      </c>
      <c r="D338" s="3">
        <v>0</v>
      </c>
      <c r="E338" s="3">
        <v>727249.45</v>
      </c>
      <c r="F338" s="3" t="s">
        <v>72</v>
      </c>
      <c r="G338" s="3">
        <v>0</v>
      </c>
      <c r="H338" s="3">
        <v>62928.639999999999</v>
      </c>
      <c r="I338" s="3">
        <v>11765.53</v>
      </c>
      <c r="J338" s="3">
        <v>474</v>
      </c>
      <c r="K338" s="3">
        <v>724.99</v>
      </c>
      <c r="L338" s="3">
        <v>0</v>
      </c>
      <c r="N338" s="3">
        <v>0</v>
      </c>
      <c r="O338" s="3">
        <v>0.16</v>
      </c>
      <c r="P338" s="3">
        <v>1212972</v>
      </c>
      <c r="Q338" s="1">
        <v>45108</v>
      </c>
      <c r="R338" s="1" t="s">
        <v>2455</v>
      </c>
      <c r="S338" s="1"/>
      <c r="T338" t="s">
        <v>600</v>
      </c>
      <c r="U338" t="s">
        <v>1299</v>
      </c>
    </row>
    <row r="339" spans="1:21" x14ac:dyDescent="0.25">
      <c r="A339" t="s">
        <v>602</v>
      </c>
      <c r="B339" t="s">
        <v>603</v>
      </c>
      <c r="C339" s="3">
        <v>80449</v>
      </c>
      <c r="D339" s="3">
        <v>80449</v>
      </c>
      <c r="E339" s="3">
        <v>0</v>
      </c>
      <c r="F339" s="3">
        <v>0</v>
      </c>
      <c r="G339" s="3">
        <v>0</v>
      </c>
      <c r="H339" s="3">
        <v>62928.639999999999</v>
      </c>
      <c r="I339" s="3">
        <v>11755.91</v>
      </c>
      <c r="J339" s="3">
        <v>472.8</v>
      </c>
      <c r="K339" s="3">
        <v>724.3</v>
      </c>
      <c r="L339" s="3">
        <v>0</v>
      </c>
      <c r="N339" s="3">
        <v>-7235.31</v>
      </c>
      <c r="O339" s="3">
        <v>0.66</v>
      </c>
      <c r="P339" s="3">
        <v>68647</v>
      </c>
      <c r="Q339" s="1">
        <v>45108</v>
      </c>
      <c r="R339" s="1" t="s">
        <v>2456</v>
      </c>
      <c r="S339" s="1"/>
      <c r="T339" t="s">
        <v>602</v>
      </c>
      <c r="U339" t="s">
        <v>603</v>
      </c>
    </row>
    <row r="340" spans="1:21" x14ac:dyDescent="0.25">
      <c r="A340" t="s">
        <v>604</v>
      </c>
      <c r="B340" t="s">
        <v>2140</v>
      </c>
      <c r="C340" s="3">
        <v>106331</v>
      </c>
      <c r="D340" s="3">
        <v>107304</v>
      </c>
      <c r="E340" s="3">
        <v>0</v>
      </c>
      <c r="F340" s="3">
        <v>13280.41</v>
      </c>
      <c r="G340" s="3">
        <v>973</v>
      </c>
      <c r="H340" s="3">
        <v>62928.639999999999</v>
      </c>
      <c r="I340" s="3">
        <v>16812.009999999998</v>
      </c>
      <c r="J340" s="3">
        <v>675.59</v>
      </c>
      <c r="K340" s="3">
        <v>1035.4000000000001</v>
      </c>
      <c r="L340" s="3">
        <v>0</v>
      </c>
      <c r="N340" s="3">
        <v>6945</v>
      </c>
      <c r="O340" s="3">
        <v>0.95</v>
      </c>
      <c r="P340" s="3">
        <v>100705</v>
      </c>
      <c r="Q340" s="1">
        <v>45108</v>
      </c>
      <c r="R340" s="1" t="s">
        <v>605</v>
      </c>
      <c r="S340" s="1"/>
      <c r="T340" t="s">
        <v>604</v>
      </c>
      <c r="U340" t="s">
        <v>2140</v>
      </c>
    </row>
    <row r="341" spans="1:21" x14ac:dyDescent="0.25">
      <c r="A341" t="s">
        <v>606</v>
      </c>
      <c r="B341" t="s">
        <v>1063</v>
      </c>
      <c r="C341" s="3">
        <v>100293</v>
      </c>
      <c r="D341" s="3">
        <v>100293</v>
      </c>
      <c r="E341" s="3">
        <v>0</v>
      </c>
      <c r="F341" s="3">
        <v>920</v>
      </c>
      <c r="G341" s="3">
        <v>0</v>
      </c>
      <c r="H341" s="3">
        <v>62928.639999999999</v>
      </c>
      <c r="I341" s="3">
        <v>17917.43</v>
      </c>
      <c r="J341" s="3">
        <v>771.2</v>
      </c>
      <c r="K341" s="3">
        <v>1103.69</v>
      </c>
      <c r="L341" s="3">
        <v>0</v>
      </c>
      <c r="N341" s="3">
        <v>0</v>
      </c>
      <c r="O341" s="3">
        <v>0.04</v>
      </c>
      <c r="P341" s="3">
        <v>83641</v>
      </c>
      <c r="Q341" s="1">
        <v>45108</v>
      </c>
      <c r="R341" s="1" t="s">
        <v>83</v>
      </c>
      <c r="S341" s="1"/>
      <c r="T341" t="s">
        <v>606</v>
      </c>
      <c r="U341" t="s">
        <v>1063</v>
      </c>
    </row>
    <row r="342" spans="1:21" x14ac:dyDescent="0.25">
      <c r="A342" t="s">
        <v>607</v>
      </c>
      <c r="B342" t="s">
        <v>33</v>
      </c>
      <c r="C342" s="3">
        <v>244966</v>
      </c>
      <c r="D342" s="3">
        <v>0</v>
      </c>
      <c r="E342" s="3">
        <v>224246.91</v>
      </c>
      <c r="F342" s="3">
        <v>50992.42</v>
      </c>
      <c r="G342" s="3">
        <v>0</v>
      </c>
      <c r="H342" s="3">
        <v>62928.639999999999</v>
      </c>
      <c r="I342" s="3">
        <v>22954.31</v>
      </c>
      <c r="J342" s="3">
        <v>924</v>
      </c>
      <c r="K342" s="3">
        <v>1414.11</v>
      </c>
      <c r="L342" s="3">
        <v>0</v>
      </c>
      <c r="N342" s="3">
        <v>0</v>
      </c>
      <c r="O342" s="3">
        <v>0.61</v>
      </c>
      <c r="P342" s="3">
        <v>363461</v>
      </c>
      <c r="Q342" s="1">
        <v>45108</v>
      </c>
      <c r="R342" s="1" t="s">
        <v>33</v>
      </c>
      <c r="S342" s="1"/>
      <c r="T342" t="s">
        <v>607</v>
      </c>
      <c r="U342" t="s">
        <v>33</v>
      </c>
    </row>
    <row r="343" spans="1:21" x14ac:dyDescent="0.25">
      <c r="A343" t="s">
        <v>608</v>
      </c>
      <c r="B343" t="s">
        <v>2141</v>
      </c>
      <c r="C343" s="3">
        <v>97945</v>
      </c>
      <c r="D343" s="3">
        <v>0</v>
      </c>
      <c r="E343" s="3">
        <v>91417.47</v>
      </c>
      <c r="F343" s="3">
        <v>18868.89</v>
      </c>
      <c r="G343" s="3">
        <v>0</v>
      </c>
      <c r="H343" s="3">
        <v>62928.639999999999</v>
      </c>
      <c r="I343" s="3">
        <v>16802.400000000001</v>
      </c>
      <c r="J343" s="3">
        <v>675.6</v>
      </c>
      <c r="K343" s="3">
        <v>1034.71</v>
      </c>
      <c r="L343" s="3">
        <v>0</v>
      </c>
      <c r="N343" s="3">
        <v>0</v>
      </c>
      <c r="O343" s="3">
        <v>0.28999999999999998</v>
      </c>
      <c r="P343" s="3">
        <v>191728</v>
      </c>
      <c r="Q343" s="1">
        <v>45108</v>
      </c>
      <c r="R343" s="1" t="s">
        <v>2457</v>
      </c>
      <c r="S343" s="1"/>
      <c r="T343" t="s">
        <v>608</v>
      </c>
      <c r="U343" t="s">
        <v>2141</v>
      </c>
    </row>
    <row r="344" spans="1:21" x14ac:dyDescent="0.25">
      <c r="A344" t="s">
        <v>610</v>
      </c>
      <c r="B344" t="s">
        <v>611</v>
      </c>
      <c r="C344" s="3">
        <v>438614</v>
      </c>
      <c r="D344" s="3">
        <v>0</v>
      </c>
      <c r="E344" s="3">
        <v>370522.04</v>
      </c>
      <c r="F344" s="3">
        <v>118112.44</v>
      </c>
      <c r="G344" s="3">
        <v>0</v>
      </c>
      <c r="H344" s="3">
        <v>62928.639999999999</v>
      </c>
      <c r="I344" s="3">
        <v>17369.53</v>
      </c>
      <c r="J344" s="3">
        <v>699.6</v>
      </c>
      <c r="K344" s="3">
        <v>1069.8900000000001</v>
      </c>
      <c r="L344" s="3">
        <v>0</v>
      </c>
      <c r="N344" s="3">
        <v>0</v>
      </c>
      <c r="O344" s="3">
        <v>0.86</v>
      </c>
      <c r="P344" s="3">
        <v>570703</v>
      </c>
      <c r="Q344" s="1">
        <v>45108</v>
      </c>
      <c r="R344" s="1" t="s">
        <v>611</v>
      </c>
      <c r="S344" s="1"/>
      <c r="T344" t="s">
        <v>610</v>
      </c>
      <c r="U344" t="s">
        <v>611</v>
      </c>
    </row>
    <row r="345" spans="1:21" x14ac:dyDescent="0.25">
      <c r="A345" t="s">
        <v>612</v>
      </c>
      <c r="B345" t="s">
        <v>392</v>
      </c>
      <c r="C345" s="3">
        <v>188629</v>
      </c>
      <c r="D345" s="3">
        <v>188629</v>
      </c>
      <c r="E345" s="3">
        <v>0</v>
      </c>
      <c r="F345" s="3">
        <v>0</v>
      </c>
      <c r="G345" s="3">
        <v>0</v>
      </c>
      <c r="H345" s="3">
        <v>62928.639999999999</v>
      </c>
      <c r="I345" s="3">
        <v>25213.21</v>
      </c>
      <c r="J345" s="3">
        <v>1014</v>
      </c>
      <c r="K345" s="3">
        <v>1553.1</v>
      </c>
      <c r="L345" s="3">
        <v>0</v>
      </c>
      <c r="N345" s="3">
        <v>0</v>
      </c>
      <c r="O345" s="3">
        <v>0.05</v>
      </c>
      <c r="P345" s="3">
        <v>90709</v>
      </c>
      <c r="Q345" s="1">
        <v>45108</v>
      </c>
      <c r="R345" s="1" t="s">
        <v>392</v>
      </c>
      <c r="S345" s="1"/>
      <c r="T345" t="s">
        <v>612</v>
      </c>
      <c r="U345" t="s">
        <v>392</v>
      </c>
    </row>
    <row r="346" spans="1:21" x14ac:dyDescent="0.25">
      <c r="A346" t="s">
        <v>613</v>
      </c>
      <c r="B346" t="s">
        <v>2143</v>
      </c>
      <c r="C346" s="3">
        <v>97664</v>
      </c>
      <c r="D346" s="3">
        <v>0</v>
      </c>
      <c r="E346" s="3">
        <v>97664</v>
      </c>
      <c r="F346" s="3">
        <v>13184.64</v>
      </c>
      <c r="G346" s="3">
        <v>0</v>
      </c>
      <c r="H346" s="3">
        <v>62928.639999999999</v>
      </c>
      <c r="I346" s="3">
        <v>16783.18</v>
      </c>
      <c r="J346" s="3">
        <v>0</v>
      </c>
      <c r="K346" s="3">
        <v>1034.02</v>
      </c>
      <c r="L346" s="3">
        <v>0</v>
      </c>
      <c r="N346" s="3">
        <v>6945</v>
      </c>
      <c r="O346" s="3">
        <v>0.52</v>
      </c>
      <c r="P346" s="3">
        <v>198540</v>
      </c>
      <c r="Q346" s="1">
        <v>45108</v>
      </c>
      <c r="R346" s="1" t="s">
        <v>2458</v>
      </c>
      <c r="S346" s="1"/>
      <c r="T346" t="s">
        <v>613</v>
      </c>
      <c r="U346" t="s">
        <v>2143</v>
      </c>
    </row>
    <row r="347" spans="1:21" x14ac:dyDescent="0.25">
      <c r="A347" t="s">
        <v>615</v>
      </c>
      <c r="B347" t="s">
        <v>1168</v>
      </c>
      <c r="C347" s="3">
        <v>79801</v>
      </c>
      <c r="D347" s="3">
        <v>0</v>
      </c>
      <c r="E347" s="3">
        <v>79801</v>
      </c>
      <c r="F347" s="3">
        <v>10773.14</v>
      </c>
      <c r="G347" s="3">
        <v>0</v>
      </c>
      <c r="H347" s="3">
        <v>62928.639999999999</v>
      </c>
      <c r="I347" s="3">
        <v>11198.4</v>
      </c>
      <c r="J347" s="3">
        <v>451.2</v>
      </c>
      <c r="K347" s="3">
        <v>689.81</v>
      </c>
      <c r="L347" s="3">
        <v>0</v>
      </c>
      <c r="N347" s="3">
        <v>0</v>
      </c>
      <c r="O347" s="3">
        <v>0.81</v>
      </c>
      <c r="P347" s="3">
        <v>165843</v>
      </c>
      <c r="Q347" s="1">
        <v>45108</v>
      </c>
      <c r="R347" s="1" t="s">
        <v>616</v>
      </c>
      <c r="S347" s="1"/>
      <c r="T347" t="s">
        <v>615</v>
      </c>
      <c r="U347" t="s">
        <v>1168</v>
      </c>
    </row>
    <row r="348" spans="1:21" x14ac:dyDescent="0.25">
      <c r="A348" t="s">
        <v>1169</v>
      </c>
      <c r="B348" t="s">
        <v>2146</v>
      </c>
      <c r="C348" s="3">
        <v>35529</v>
      </c>
      <c r="D348" s="3">
        <v>35529</v>
      </c>
      <c r="E348" s="3">
        <v>0</v>
      </c>
      <c r="F348" s="3">
        <v>0</v>
      </c>
      <c r="G348" s="3">
        <v>0</v>
      </c>
      <c r="H348" s="3">
        <v>62928.639999999999</v>
      </c>
      <c r="I348" s="3">
        <v>11198.4</v>
      </c>
      <c r="J348" s="3">
        <v>451.2</v>
      </c>
      <c r="K348" s="3">
        <v>689.81</v>
      </c>
      <c r="L348" s="3">
        <v>0</v>
      </c>
      <c r="N348" s="3">
        <v>-236.41</v>
      </c>
      <c r="O348" s="3">
        <v>0.36</v>
      </c>
      <c r="P348" s="3">
        <v>75032</v>
      </c>
      <c r="Q348" s="1">
        <v>45108</v>
      </c>
      <c r="R348" s="1" t="s">
        <v>2459</v>
      </c>
      <c r="S348" s="1"/>
      <c r="T348" t="s">
        <v>1169</v>
      </c>
      <c r="U348" t="s">
        <v>2146</v>
      </c>
    </row>
    <row r="349" spans="1:21" x14ac:dyDescent="0.25">
      <c r="A349" t="s">
        <v>1170</v>
      </c>
      <c r="B349" t="s">
        <v>620</v>
      </c>
      <c r="C349" s="3">
        <v>81154</v>
      </c>
      <c r="D349" s="3">
        <v>81154</v>
      </c>
      <c r="E349" s="3">
        <v>0</v>
      </c>
      <c r="F349" s="3">
        <v>0</v>
      </c>
      <c r="G349" s="3">
        <v>0</v>
      </c>
      <c r="H349" s="3">
        <v>62928.639999999999</v>
      </c>
      <c r="I349" s="3">
        <v>12361.49</v>
      </c>
      <c r="J349" s="3">
        <v>498</v>
      </c>
      <c r="K349" s="3">
        <v>761.55</v>
      </c>
      <c r="L349" s="3">
        <v>0</v>
      </c>
      <c r="N349" s="3">
        <v>-7294.69</v>
      </c>
      <c r="O349" s="3">
        <v>0.01</v>
      </c>
      <c r="P349" s="3">
        <v>69255</v>
      </c>
      <c r="Q349" s="1">
        <v>45108</v>
      </c>
      <c r="R349" s="1" t="s">
        <v>2460</v>
      </c>
      <c r="S349" s="1"/>
      <c r="T349" t="s">
        <v>1170</v>
      </c>
      <c r="U349" t="s">
        <v>620</v>
      </c>
    </row>
    <row r="350" spans="1:21" x14ac:dyDescent="0.25">
      <c r="A350" t="s">
        <v>621</v>
      </c>
      <c r="B350" t="s">
        <v>1303</v>
      </c>
      <c r="C350" s="3">
        <v>3461831</v>
      </c>
      <c r="D350" s="3">
        <v>0</v>
      </c>
      <c r="E350" s="3">
        <v>1957670.69</v>
      </c>
      <c r="F350" s="3" t="s">
        <v>72</v>
      </c>
      <c r="G350" s="3">
        <v>0</v>
      </c>
      <c r="H350" s="3">
        <v>62928.639999999999</v>
      </c>
      <c r="I350" s="3">
        <v>11198.4</v>
      </c>
      <c r="J350" s="3">
        <v>451.2</v>
      </c>
      <c r="K350" s="3">
        <v>689.81</v>
      </c>
      <c r="L350" s="3">
        <v>0</v>
      </c>
      <c r="N350" s="3">
        <v>0</v>
      </c>
      <c r="O350" s="3">
        <v>0.41</v>
      </c>
      <c r="P350" s="3">
        <v>3801385</v>
      </c>
      <c r="Q350" s="1">
        <v>45108</v>
      </c>
      <c r="R350" s="1" t="s">
        <v>2461</v>
      </c>
      <c r="S350" s="1"/>
      <c r="T350" t="s">
        <v>621</v>
      </c>
      <c r="U350" t="s">
        <v>1303</v>
      </c>
    </row>
    <row r="351" spans="1:21" x14ac:dyDescent="0.25">
      <c r="A351" t="s">
        <v>1171</v>
      </c>
      <c r="B351" t="s">
        <v>452</v>
      </c>
      <c r="C351" s="3">
        <v>79801</v>
      </c>
      <c r="D351" s="3">
        <v>79801</v>
      </c>
      <c r="E351" s="3">
        <v>0</v>
      </c>
      <c r="F351" s="3">
        <v>0</v>
      </c>
      <c r="G351" s="3">
        <v>0</v>
      </c>
      <c r="H351" s="3">
        <v>62928.639999999999</v>
      </c>
      <c r="I351" s="3">
        <v>11198.4</v>
      </c>
      <c r="J351" s="3">
        <v>451.2</v>
      </c>
      <c r="K351" s="3">
        <v>689.81</v>
      </c>
      <c r="L351" s="3">
        <v>0</v>
      </c>
      <c r="N351" s="3">
        <v>0</v>
      </c>
      <c r="O351" s="3">
        <v>0.95</v>
      </c>
      <c r="P351" s="3">
        <v>75269</v>
      </c>
      <c r="Q351" s="1">
        <v>45108</v>
      </c>
      <c r="R351" s="1" t="s">
        <v>2403</v>
      </c>
      <c r="S351" s="1"/>
      <c r="T351" t="s">
        <v>1171</v>
      </c>
      <c r="U351" t="s">
        <v>452</v>
      </c>
    </row>
    <row r="352" spans="1:21" x14ac:dyDescent="0.25">
      <c r="A352" t="s">
        <v>1172</v>
      </c>
      <c r="B352" t="s">
        <v>2151</v>
      </c>
      <c r="C352" s="3">
        <v>83535</v>
      </c>
      <c r="D352" s="3">
        <v>83535.5</v>
      </c>
      <c r="E352" s="3">
        <v>0</v>
      </c>
      <c r="F352" s="3">
        <v>401</v>
      </c>
      <c r="G352" s="3">
        <v>0.5</v>
      </c>
      <c r="H352" s="3">
        <v>62928.639999999999</v>
      </c>
      <c r="I352" s="3">
        <v>11198.4</v>
      </c>
      <c r="J352" s="3">
        <v>451.2</v>
      </c>
      <c r="K352" s="3">
        <v>689.81</v>
      </c>
      <c r="L352" s="3">
        <v>0</v>
      </c>
      <c r="N352" s="3">
        <v>-6636</v>
      </c>
      <c r="O352" s="3">
        <v>0.45</v>
      </c>
      <c r="P352" s="3">
        <v>69033</v>
      </c>
      <c r="Q352" s="1">
        <v>45108</v>
      </c>
      <c r="R352" s="1" t="s">
        <v>2462</v>
      </c>
      <c r="S352" s="1"/>
      <c r="T352" t="s">
        <v>1172</v>
      </c>
      <c r="U352" t="s">
        <v>2151</v>
      </c>
    </row>
    <row r="353" spans="1:21" x14ac:dyDescent="0.25">
      <c r="A353" t="s">
        <v>1173</v>
      </c>
      <c r="B353" t="s">
        <v>1304</v>
      </c>
      <c r="C353" s="3">
        <v>3551551</v>
      </c>
      <c r="D353" s="3">
        <v>0</v>
      </c>
      <c r="E353" s="3">
        <v>2003301.36</v>
      </c>
      <c r="F353" s="3" t="s">
        <v>72</v>
      </c>
      <c r="G353" s="3">
        <v>0</v>
      </c>
      <c r="H353" s="3">
        <v>62928.639999999999</v>
      </c>
      <c r="I353" s="3">
        <v>11208.01</v>
      </c>
      <c r="J353" s="3">
        <v>451.2</v>
      </c>
      <c r="K353" s="3">
        <v>690.15</v>
      </c>
      <c r="L353" s="3">
        <v>0</v>
      </c>
      <c r="N353" s="3">
        <v>0</v>
      </c>
      <c r="O353" s="3">
        <v>0.32</v>
      </c>
      <c r="P353" s="3">
        <v>3897275</v>
      </c>
      <c r="Q353" s="1">
        <v>45108</v>
      </c>
      <c r="R353" s="1" t="s">
        <v>2463</v>
      </c>
      <c r="S353" s="1"/>
      <c r="T353" t="s">
        <v>1173</v>
      </c>
      <c r="U353" t="s">
        <v>1304</v>
      </c>
    </row>
    <row r="354" spans="1:21" x14ac:dyDescent="0.25">
      <c r="A354" t="s">
        <v>628</v>
      </c>
      <c r="B354" t="s">
        <v>629</v>
      </c>
      <c r="C354" s="3">
        <v>84092</v>
      </c>
      <c r="D354" s="3">
        <v>0</v>
      </c>
      <c r="E354" s="3">
        <v>84092</v>
      </c>
      <c r="F354" s="3">
        <v>11352.42</v>
      </c>
      <c r="G354" s="3">
        <v>0</v>
      </c>
      <c r="H354" s="3">
        <v>62928.639999999999</v>
      </c>
      <c r="I354" s="3">
        <v>11198.4</v>
      </c>
      <c r="J354" s="3">
        <v>0</v>
      </c>
      <c r="K354" s="3">
        <v>689.81</v>
      </c>
      <c r="L354" s="3">
        <v>0</v>
      </c>
      <c r="N354" s="3">
        <v>0</v>
      </c>
      <c r="O354" s="3">
        <v>0.73</v>
      </c>
      <c r="P354" s="3">
        <v>170262</v>
      </c>
      <c r="Q354" s="1">
        <v>45108</v>
      </c>
      <c r="R354" s="1" t="s">
        <v>629</v>
      </c>
      <c r="S354" s="1"/>
      <c r="T354" t="s">
        <v>628</v>
      </c>
      <c r="U354" t="s">
        <v>629</v>
      </c>
    </row>
    <row r="355" spans="1:21" x14ac:dyDescent="0.25">
      <c r="A355" t="s">
        <v>630</v>
      </c>
      <c r="B355" t="s">
        <v>631</v>
      </c>
      <c r="C355" s="3">
        <v>79371</v>
      </c>
      <c r="D355" s="3">
        <v>79371</v>
      </c>
      <c r="E355" s="3">
        <v>0</v>
      </c>
      <c r="F355" s="3">
        <v>0</v>
      </c>
      <c r="G355" s="3">
        <v>0</v>
      </c>
      <c r="H355" s="3">
        <v>62928.639999999999</v>
      </c>
      <c r="I355" s="3">
        <v>11217.62</v>
      </c>
      <c r="J355" s="3">
        <v>0</v>
      </c>
      <c r="K355" s="3">
        <v>690.84</v>
      </c>
      <c r="L355" s="3">
        <v>0</v>
      </c>
      <c r="N355" s="3">
        <v>-7183.23</v>
      </c>
      <c r="O355" s="3">
        <v>0.13</v>
      </c>
      <c r="P355" s="3">
        <v>67654</v>
      </c>
      <c r="Q355" s="1">
        <v>45108</v>
      </c>
      <c r="R355" s="1" t="s">
        <v>2464</v>
      </c>
      <c r="S355" s="1"/>
      <c r="T355" t="s">
        <v>630</v>
      </c>
      <c r="U355" t="s">
        <v>631</v>
      </c>
    </row>
    <row r="356" spans="1:21" x14ac:dyDescent="0.25">
      <c r="A356" t="s">
        <v>1736</v>
      </c>
      <c r="B356" t="s">
        <v>1737</v>
      </c>
      <c r="C356" s="3">
        <v>79790</v>
      </c>
      <c r="D356" s="3">
        <v>79790</v>
      </c>
      <c r="E356" s="3">
        <v>0</v>
      </c>
      <c r="F356" s="3">
        <v>0</v>
      </c>
      <c r="G356" s="3">
        <v>0</v>
      </c>
      <c r="H356" s="3">
        <v>62928.639999999999</v>
      </c>
      <c r="I356" s="3">
        <v>11188.78</v>
      </c>
      <c r="J356" s="3">
        <v>451.2</v>
      </c>
      <c r="K356" s="3">
        <v>689.12</v>
      </c>
      <c r="L356" s="3">
        <v>0</v>
      </c>
      <c r="N356" s="3">
        <v>-7180.49</v>
      </c>
      <c r="O356" s="3">
        <v>0.75</v>
      </c>
      <c r="P356" s="3">
        <v>68078</v>
      </c>
      <c r="Q356" s="1">
        <v>45108</v>
      </c>
      <c r="R356" s="1" t="s">
        <v>2465</v>
      </c>
      <c r="S356" s="1"/>
      <c r="T356" t="s">
        <v>1736</v>
      </c>
      <c r="U356" t="s">
        <v>1737</v>
      </c>
    </row>
    <row r="357" spans="1:21" x14ac:dyDescent="0.25">
      <c r="A357" t="s">
        <v>1738</v>
      </c>
      <c r="B357" t="s">
        <v>635</v>
      </c>
      <c r="C357" s="3">
        <v>79812</v>
      </c>
      <c r="D357" s="3">
        <v>79812</v>
      </c>
      <c r="E357" s="3">
        <v>0</v>
      </c>
      <c r="F357" s="3">
        <v>0</v>
      </c>
      <c r="G357" s="3">
        <v>0</v>
      </c>
      <c r="H357" s="3">
        <v>62928.639999999999</v>
      </c>
      <c r="I357" s="3">
        <v>11208.01</v>
      </c>
      <c r="J357" s="3">
        <v>451.2</v>
      </c>
      <c r="K357" s="3">
        <v>690.15</v>
      </c>
      <c r="L357" s="3">
        <v>0</v>
      </c>
      <c r="N357" s="3">
        <v>-7181.41</v>
      </c>
      <c r="O357" s="3">
        <v>0.41</v>
      </c>
      <c r="P357" s="3">
        <v>68097</v>
      </c>
      <c r="Q357" s="1">
        <v>45108</v>
      </c>
      <c r="R357" s="1" t="s">
        <v>2466</v>
      </c>
      <c r="S357" s="1"/>
      <c r="T357" t="s">
        <v>1738</v>
      </c>
      <c r="U357" t="s">
        <v>635</v>
      </c>
    </row>
    <row r="358" spans="1:21" x14ac:dyDescent="0.25">
      <c r="A358" t="s">
        <v>1739</v>
      </c>
      <c r="B358" t="s">
        <v>637</v>
      </c>
      <c r="C358" s="3">
        <v>85444</v>
      </c>
      <c r="D358" s="3">
        <v>85444</v>
      </c>
      <c r="E358" s="3">
        <v>0</v>
      </c>
      <c r="F358" s="3">
        <v>846</v>
      </c>
      <c r="G358" s="3">
        <v>0</v>
      </c>
      <c r="H358" s="3">
        <v>62928.639999999999</v>
      </c>
      <c r="I358" s="3">
        <v>11198.4</v>
      </c>
      <c r="J358" s="3">
        <v>451.2</v>
      </c>
      <c r="K358" s="3">
        <v>689.81</v>
      </c>
      <c r="L358" s="3">
        <v>0</v>
      </c>
      <c r="N358" s="3">
        <v>-7181.41</v>
      </c>
      <c r="O358" s="3">
        <v>0.36</v>
      </c>
      <c r="P358" s="3">
        <v>68933</v>
      </c>
      <c r="Q358" s="1">
        <v>45108</v>
      </c>
      <c r="R358" s="1" t="s">
        <v>637</v>
      </c>
      <c r="S358" s="1"/>
      <c r="T358" t="s">
        <v>1739</v>
      </c>
      <c r="U358" t="s">
        <v>637</v>
      </c>
    </row>
    <row r="359" spans="1:21" x14ac:dyDescent="0.25">
      <c r="A359" t="s">
        <v>1740</v>
      </c>
      <c r="B359" t="s">
        <v>1305</v>
      </c>
      <c r="C359" s="3">
        <v>3201916</v>
      </c>
      <c r="D359" s="3">
        <v>0</v>
      </c>
      <c r="E359" s="3">
        <v>1816606.02</v>
      </c>
      <c r="F359" s="3" t="s">
        <v>72</v>
      </c>
      <c r="G359" s="3">
        <v>0</v>
      </c>
      <c r="H359" s="3">
        <v>62928.639999999999</v>
      </c>
      <c r="I359" s="3">
        <v>8401.2000000000007</v>
      </c>
      <c r="J359" s="3">
        <v>337.2</v>
      </c>
      <c r="K359" s="3">
        <v>517.36</v>
      </c>
      <c r="L359" s="3">
        <v>0</v>
      </c>
      <c r="N359" s="3">
        <v>0</v>
      </c>
      <c r="O359" s="3">
        <v>0.79</v>
      </c>
      <c r="P359" s="3">
        <v>3519343</v>
      </c>
      <c r="Q359" s="1">
        <v>45108</v>
      </c>
      <c r="R359" s="1" t="s">
        <v>2467</v>
      </c>
      <c r="S359" s="1"/>
      <c r="T359" t="s">
        <v>1740</v>
      </c>
      <c r="U359" t="s">
        <v>1305</v>
      </c>
    </row>
    <row r="360" spans="1:21" x14ac:dyDescent="0.25">
      <c r="A360" t="s">
        <v>1741</v>
      </c>
      <c r="B360" t="s">
        <v>1177</v>
      </c>
      <c r="C360" s="3">
        <v>83506</v>
      </c>
      <c r="D360" s="3">
        <v>84432</v>
      </c>
      <c r="E360" s="3">
        <v>0</v>
      </c>
      <c r="F360" s="3">
        <v>11273.19</v>
      </c>
      <c r="G360" s="3">
        <v>926</v>
      </c>
      <c r="H360" s="3">
        <v>62928.639999999999</v>
      </c>
      <c r="I360" s="3">
        <v>8410.81</v>
      </c>
      <c r="J360" s="3">
        <v>339.6</v>
      </c>
      <c r="K360" s="3">
        <v>518.04999999999995</v>
      </c>
      <c r="L360" s="3">
        <v>0</v>
      </c>
      <c r="N360" s="3">
        <v>6945</v>
      </c>
      <c r="O360" s="3">
        <v>0.71</v>
      </c>
      <c r="P360" s="3">
        <v>89490</v>
      </c>
      <c r="Q360" s="1">
        <v>45108</v>
      </c>
      <c r="R360" s="1" t="s">
        <v>2681</v>
      </c>
      <c r="S360" s="1"/>
      <c r="T360" t="s">
        <v>1741</v>
      </c>
      <c r="U360" t="s">
        <v>1177</v>
      </c>
    </row>
    <row r="361" spans="1:21" x14ac:dyDescent="0.25">
      <c r="A361" t="s">
        <v>1742</v>
      </c>
      <c r="B361" t="s">
        <v>33</v>
      </c>
      <c r="C361" s="3">
        <v>196393</v>
      </c>
      <c r="D361" s="3">
        <v>0</v>
      </c>
      <c r="E361" s="3">
        <v>179991.79</v>
      </c>
      <c r="F361" s="3">
        <v>40700.1</v>
      </c>
      <c r="G361" s="3">
        <v>0</v>
      </c>
      <c r="H361" s="3">
        <v>62928.639999999999</v>
      </c>
      <c r="I361" s="3">
        <v>8679.9599999999991</v>
      </c>
      <c r="J361" s="3">
        <v>350.4</v>
      </c>
      <c r="K361" s="3">
        <v>534.6</v>
      </c>
      <c r="L361" s="3">
        <v>0</v>
      </c>
      <c r="N361" s="3">
        <v>0</v>
      </c>
      <c r="O361" s="3">
        <v>0.51</v>
      </c>
      <c r="P361" s="3">
        <v>293186</v>
      </c>
      <c r="Q361" s="1">
        <v>45108</v>
      </c>
      <c r="R361" s="1" t="s">
        <v>33</v>
      </c>
      <c r="S361" s="1"/>
      <c r="T361" t="s">
        <v>1742</v>
      </c>
      <c r="U361" t="s">
        <v>33</v>
      </c>
    </row>
    <row r="362" spans="1:21" x14ac:dyDescent="0.25">
      <c r="A362" t="s">
        <v>1743</v>
      </c>
      <c r="B362" t="s">
        <v>644</v>
      </c>
      <c r="C362" s="3">
        <v>76772</v>
      </c>
      <c r="D362" s="3">
        <v>76772</v>
      </c>
      <c r="E362" s="3">
        <v>0</v>
      </c>
      <c r="F362" s="3">
        <v>0</v>
      </c>
      <c r="G362" s="3">
        <v>0</v>
      </c>
      <c r="H362" s="3">
        <v>62928.639999999999</v>
      </c>
      <c r="I362" s="3">
        <v>8593.4500000000007</v>
      </c>
      <c r="J362" s="3">
        <v>345.6</v>
      </c>
      <c r="K362" s="3">
        <v>529.42999999999995</v>
      </c>
      <c r="L362" s="3">
        <v>0</v>
      </c>
      <c r="N362" s="3">
        <v>-6927.43</v>
      </c>
      <c r="O362" s="3">
        <v>0.31</v>
      </c>
      <c r="P362" s="3">
        <v>65470</v>
      </c>
      <c r="Q362" s="1">
        <v>45108</v>
      </c>
      <c r="R362" s="1" t="s">
        <v>2468</v>
      </c>
      <c r="S362" s="1"/>
      <c r="T362" t="s">
        <v>1743</v>
      </c>
      <c r="U362" t="s">
        <v>644</v>
      </c>
    </row>
    <row r="363" spans="1:21" x14ac:dyDescent="0.25">
      <c r="A363" t="s">
        <v>645</v>
      </c>
      <c r="B363" t="s">
        <v>1306</v>
      </c>
      <c r="C363" s="3">
        <v>3192519</v>
      </c>
      <c r="D363" s="3">
        <v>0</v>
      </c>
      <c r="E363" s="3">
        <v>1812731.94</v>
      </c>
      <c r="F363" s="3" t="s">
        <v>72</v>
      </c>
      <c r="G363" s="3">
        <v>0</v>
      </c>
      <c r="H363" s="3">
        <v>62928.639999999999</v>
      </c>
      <c r="I363" s="3">
        <v>8679.9599999999991</v>
      </c>
      <c r="J363" s="3">
        <v>350.4</v>
      </c>
      <c r="K363" s="3">
        <v>534.6</v>
      </c>
      <c r="L363" s="3">
        <v>0</v>
      </c>
      <c r="N363" s="3">
        <v>0</v>
      </c>
      <c r="O363" s="3">
        <v>0.59</v>
      </c>
      <c r="P363" s="3">
        <v>3509732</v>
      </c>
      <c r="Q363" s="1">
        <v>45108</v>
      </c>
      <c r="R363" s="1" t="s">
        <v>2469</v>
      </c>
      <c r="S363" s="1"/>
      <c r="T363" t="s">
        <v>645</v>
      </c>
      <c r="U363" t="s">
        <v>1306</v>
      </c>
    </row>
    <row r="364" spans="1:21" x14ac:dyDescent="0.25">
      <c r="A364" t="s">
        <v>647</v>
      </c>
      <c r="B364" t="s">
        <v>648</v>
      </c>
      <c r="C364" s="3">
        <v>76874</v>
      </c>
      <c r="D364" s="3">
        <v>41427</v>
      </c>
      <c r="E364" s="3">
        <v>35447</v>
      </c>
      <c r="F364" s="3">
        <v>4785.3500000000004</v>
      </c>
      <c r="G364" s="3">
        <v>0</v>
      </c>
      <c r="H364" s="3">
        <v>62928.639999999999</v>
      </c>
      <c r="I364" s="3">
        <v>8679.9599999999991</v>
      </c>
      <c r="J364" s="3">
        <v>350.4</v>
      </c>
      <c r="K364" s="3">
        <v>534.6</v>
      </c>
      <c r="L364" s="3">
        <v>0</v>
      </c>
      <c r="N364" s="3">
        <v>0</v>
      </c>
      <c r="O364" s="3">
        <v>0.05</v>
      </c>
      <c r="P364" s="3">
        <v>112726</v>
      </c>
      <c r="Q364" s="1">
        <v>45108</v>
      </c>
      <c r="R364" s="1" t="s">
        <v>2470</v>
      </c>
      <c r="S364" s="1"/>
      <c r="T364" t="s">
        <v>647</v>
      </c>
      <c r="U364" t="s">
        <v>648</v>
      </c>
    </row>
    <row r="365" spans="1:21" x14ac:dyDescent="0.25">
      <c r="A365" t="s">
        <v>1746</v>
      </c>
      <c r="B365" t="s">
        <v>650</v>
      </c>
      <c r="C365" s="3">
        <v>100954</v>
      </c>
      <c r="D365" s="3">
        <v>100920</v>
      </c>
      <c r="E365" s="3">
        <v>34</v>
      </c>
      <c r="F365" s="3">
        <v>4.59</v>
      </c>
      <c r="G365" s="3">
        <v>0</v>
      </c>
      <c r="H365" s="3">
        <v>62928.639999999999</v>
      </c>
      <c r="I365" s="3">
        <v>8679.9599999999991</v>
      </c>
      <c r="J365" s="3">
        <v>0</v>
      </c>
      <c r="K365" s="3">
        <v>534.6</v>
      </c>
      <c r="L365" s="3">
        <v>0</v>
      </c>
      <c r="N365" s="3">
        <v>33864.04</v>
      </c>
      <c r="O365" s="3">
        <v>0.17</v>
      </c>
      <c r="P365" s="3">
        <v>106046</v>
      </c>
      <c r="Q365" s="1">
        <v>45108</v>
      </c>
      <c r="R365" s="1" t="s">
        <v>2471</v>
      </c>
      <c r="S365" s="1"/>
      <c r="T365" t="s">
        <v>1746</v>
      </c>
      <c r="U365" t="s">
        <v>650</v>
      </c>
    </row>
    <row r="366" spans="1:21" x14ac:dyDescent="0.25">
      <c r="A366" t="s">
        <v>651</v>
      </c>
      <c r="B366" t="s">
        <v>652</v>
      </c>
      <c r="C366" s="3">
        <v>87530</v>
      </c>
      <c r="D366" s="3">
        <v>87530</v>
      </c>
      <c r="E366" s="3">
        <v>0</v>
      </c>
      <c r="F366" s="3">
        <v>0</v>
      </c>
      <c r="G366" s="3">
        <v>0</v>
      </c>
      <c r="H366" s="3">
        <v>62928.639999999999</v>
      </c>
      <c r="I366" s="3">
        <v>8679.9599999999991</v>
      </c>
      <c r="J366" s="3">
        <v>0</v>
      </c>
      <c r="K366" s="3">
        <v>534.6</v>
      </c>
      <c r="L366" s="3">
        <v>11006.69</v>
      </c>
      <c r="N366" s="3">
        <v>-6935.65</v>
      </c>
      <c r="O366" s="3">
        <v>0.76</v>
      </c>
      <c r="P366" s="3">
        <v>76215</v>
      </c>
      <c r="Q366" s="1">
        <v>45108</v>
      </c>
      <c r="R366" s="1" t="s">
        <v>2472</v>
      </c>
      <c r="S366" s="1"/>
      <c r="T366" t="s">
        <v>651</v>
      </c>
      <c r="U366" t="s">
        <v>652</v>
      </c>
    </row>
    <row r="367" spans="1:21" x14ac:dyDescent="0.25">
      <c r="A367" t="s">
        <v>1748</v>
      </c>
      <c r="B367" t="s">
        <v>1993</v>
      </c>
      <c r="C367" s="3">
        <v>76874</v>
      </c>
      <c r="D367" s="3">
        <v>76874</v>
      </c>
      <c r="E367" s="3">
        <v>0</v>
      </c>
      <c r="F367" s="3">
        <v>0</v>
      </c>
      <c r="G367" s="3">
        <v>0</v>
      </c>
      <c r="H367" s="3">
        <v>62928.639999999999</v>
      </c>
      <c r="I367" s="3">
        <v>8679.9599999999991</v>
      </c>
      <c r="J367" s="3">
        <v>350.4</v>
      </c>
      <c r="K367" s="3">
        <v>534.6</v>
      </c>
      <c r="L367" s="3">
        <v>0</v>
      </c>
      <c r="N367" s="3">
        <v>-6935.65</v>
      </c>
      <c r="O367" s="3">
        <v>0.05</v>
      </c>
      <c r="P367" s="3">
        <v>65558</v>
      </c>
      <c r="Q367" s="1">
        <v>45108</v>
      </c>
      <c r="R367" s="1" t="s">
        <v>29</v>
      </c>
      <c r="S367" s="1"/>
      <c r="T367" t="s">
        <v>1748</v>
      </c>
      <c r="U367" t="s">
        <v>1993</v>
      </c>
    </row>
    <row r="368" spans="1:21" x14ac:dyDescent="0.25">
      <c r="A368" t="s">
        <v>1749</v>
      </c>
      <c r="B368" t="s">
        <v>1993</v>
      </c>
      <c r="C368" s="3">
        <v>76951</v>
      </c>
      <c r="D368" s="3">
        <v>76951</v>
      </c>
      <c r="E368" s="3">
        <v>0</v>
      </c>
      <c r="F368" s="3">
        <v>0</v>
      </c>
      <c r="G368" s="3">
        <v>0</v>
      </c>
      <c r="H368" s="3">
        <v>62928.639999999999</v>
      </c>
      <c r="I368" s="3">
        <v>8747.25</v>
      </c>
      <c r="J368" s="3">
        <v>351.6</v>
      </c>
      <c r="K368" s="3">
        <v>538.74</v>
      </c>
      <c r="L368" s="3">
        <v>0</v>
      </c>
      <c r="N368" s="3">
        <v>-6942.05</v>
      </c>
      <c r="O368" s="3">
        <v>0.82</v>
      </c>
      <c r="P368" s="3">
        <v>65625</v>
      </c>
      <c r="Q368" s="1">
        <v>45108</v>
      </c>
      <c r="R368" s="1" t="s">
        <v>29</v>
      </c>
      <c r="S368" s="1"/>
      <c r="T368" t="s">
        <v>1749</v>
      </c>
      <c r="U368" t="s">
        <v>1993</v>
      </c>
    </row>
    <row r="369" spans="1:21" x14ac:dyDescent="0.25">
      <c r="A369" t="s">
        <v>1750</v>
      </c>
      <c r="B369" t="s">
        <v>500</v>
      </c>
      <c r="C369" s="3">
        <v>145644</v>
      </c>
      <c r="D369" s="3">
        <v>0</v>
      </c>
      <c r="E369" s="3">
        <v>138363.99</v>
      </c>
      <c r="F369" s="3">
        <v>25959.15</v>
      </c>
      <c r="G369" s="3">
        <v>0</v>
      </c>
      <c r="H369" s="3">
        <v>62928.639999999999</v>
      </c>
      <c r="I369" s="3">
        <v>11111.88</v>
      </c>
      <c r="J369" s="3">
        <v>448.8</v>
      </c>
      <c r="K369" s="3">
        <v>684.63</v>
      </c>
      <c r="L369" s="3">
        <v>0</v>
      </c>
      <c r="N369" s="3">
        <v>0</v>
      </c>
      <c r="O369" s="3">
        <v>0.91</v>
      </c>
      <c r="P369" s="3">
        <v>239498</v>
      </c>
      <c r="Q369" s="1">
        <v>45108</v>
      </c>
      <c r="R369" s="1" t="s">
        <v>500</v>
      </c>
      <c r="S369" s="1"/>
      <c r="T369" t="s">
        <v>1750</v>
      </c>
      <c r="U369" t="s">
        <v>500</v>
      </c>
    </row>
    <row r="370" spans="1:21" x14ac:dyDescent="0.25">
      <c r="A370" t="s">
        <v>1751</v>
      </c>
      <c r="B370" t="s">
        <v>657</v>
      </c>
      <c r="C370" s="3">
        <v>1540759</v>
      </c>
      <c r="D370" s="3">
        <v>0</v>
      </c>
      <c r="E370" s="3">
        <v>936363.03</v>
      </c>
      <c r="F370" s="3">
        <v>730804.98</v>
      </c>
      <c r="G370" s="3">
        <v>0</v>
      </c>
      <c r="H370" s="3">
        <v>62928.639999999999</v>
      </c>
      <c r="I370" s="3">
        <v>13995.59</v>
      </c>
      <c r="J370" s="3">
        <v>562.79999999999995</v>
      </c>
      <c r="K370" s="3">
        <v>862.26</v>
      </c>
      <c r="L370" s="3">
        <v>0</v>
      </c>
      <c r="N370" s="3">
        <v>0</v>
      </c>
      <c r="O370" s="3">
        <v>0.7</v>
      </c>
      <c r="P370" s="3">
        <v>1745518</v>
      </c>
      <c r="Q370" s="1">
        <v>45108</v>
      </c>
      <c r="R370" s="1" t="s">
        <v>657</v>
      </c>
      <c r="S370" s="1"/>
      <c r="T370" t="s">
        <v>1751</v>
      </c>
      <c r="U370" t="s">
        <v>657</v>
      </c>
    </row>
    <row r="371" spans="1:21" x14ac:dyDescent="0.25">
      <c r="A371" t="s">
        <v>1752</v>
      </c>
      <c r="B371" t="s">
        <v>500</v>
      </c>
      <c r="C371" s="3">
        <v>145858</v>
      </c>
      <c r="D371" s="3">
        <v>0</v>
      </c>
      <c r="E371" s="3">
        <v>138565.03</v>
      </c>
      <c r="F371" s="3">
        <v>25999.25</v>
      </c>
      <c r="G371" s="3">
        <v>0</v>
      </c>
      <c r="H371" s="3">
        <v>62928.639999999999</v>
      </c>
      <c r="I371" s="3">
        <v>11198.4</v>
      </c>
      <c r="J371" s="3">
        <v>451.2</v>
      </c>
      <c r="K371" s="3">
        <v>689.81</v>
      </c>
      <c r="L371" s="3">
        <v>0</v>
      </c>
      <c r="N371" s="3">
        <v>0</v>
      </c>
      <c r="O371" s="3">
        <v>0.67</v>
      </c>
      <c r="P371" s="3">
        <v>239833</v>
      </c>
      <c r="Q371" s="1">
        <v>45108</v>
      </c>
      <c r="R371" s="1" t="s">
        <v>500</v>
      </c>
      <c r="S371" s="1"/>
      <c r="T371" t="s">
        <v>1752</v>
      </c>
      <c r="U371" t="s">
        <v>500</v>
      </c>
    </row>
    <row r="372" spans="1:21" x14ac:dyDescent="0.25">
      <c r="A372" t="s">
        <v>1753</v>
      </c>
      <c r="B372" t="s">
        <v>660</v>
      </c>
      <c r="C372" s="3">
        <v>76548</v>
      </c>
      <c r="D372" s="3">
        <v>76548</v>
      </c>
      <c r="E372" s="3">
        <v>0</v>
      </c>
      <c r="F372" s="3">
        <v>0</v>
      </c>
      <c r="G372" s="3">
        <v>0</v>
      </c>
      <c r="H372" s="3">
        <v>62928.639999999999</v>
      </c>
      <c r="I372" s="3">
        <v>8401.2000000000007</v>
      </c>
      <c r="J372" s="3">
        <v>337.2</v>
      </c>
      <c r="K372" s="3">
        <v>517.36</v>
      </c>
      <c r="L372" s="3">
        <v>0</v>
      </c>
      <c r="N372" s="3">
        <v>-6908.24</v>
      </c>
      <c r="O372" s="3">
        <v>0.84</v>
      </c>
      <c r="P372" s="3">
        <v>65277</v>
      </c>
      <c r="Q372" s="1">
        <v>45108</v>
      </c>
      <c r="R372" s="1" t="s">
        <v>2473</v>
      </c>
      <c r="S372" s="1"/>
      <c r="T372" t="s">
        <v>1753</v>
      </c>
      <c r="U372" t="s">
        <v>660</v>
      </c>
    </row>
    <row r="373" spans="1:21" x14ac:dyDescent="0.25">
      <c r="A373" t="s">
        <v>1754</v>
      </c>
      <c r="B373" t="s">
        <v>33</v>
      </c>
      <c r="C373" s="3">
        <v>195439</v>
      </c>
      <c r="D373" s="3">
        <v>0</v>
      </c>
      <c r="E373" s="3">
        <v>179122.72</v>
      </c>
      <c r="F373" s="3">
        <v>40497.85</v>
      </c>
      <c r="G373" s="3">
        <v>0</v>
      </c>
      <c r="H373" s="3">
        <v>62928.639999999999</v>
      </c>
      <c r="I373" s="3">
        <v>8401.2000000000007</v>
      </c>
      <c r="J373" s="3">
        <v>337.2</v>
      </c>
      <c r="K373" s="3">
        <v>517.36</v>
      </c>
      <c r="L373" s="3">
        <v>0</v>
      </c>
      <c r="N373" s="3">
        <v>0</v>
      </c>
      <c r="O373" s="3">
        <v>0.03</v>
      </c>
      <c r="P373" s="3">
        <v>291805</v>
      </c>
      <c r="Q373" s="1">
        <v>45108</v>
      </c>
      <c r="R373" s="1" t="s">
        <v>33</v>
      </c>
      <c r="S373" s="1"/>
      <c r="T373" t="s">
        <v>1754</v>
      </c>
      <c r="U373" t="s">
        <v>33</v>
      </c>
    </row>
    <row r="374" spans="1:21" x14ac:dyDescent="0.25">
      <c r="A374" t="s">
        <v>1755</v>
      </c>
      <c r="B374" t="s">
        <v>663</v>
      </c>
      <c r="C374" s="3">
        <v>91013</v>
      </c>
      <c r="D374" s="3">
        <v>91013</v>
      </c>
      <c r="E374" s="3">
        <v>0</v>
      </c>
      <c r="F374" s="3">
        <v>0</v>
      </c>
      <c r="G374" s="3">
        <v>0</v>
      </c>
      <c r="H374" s="3">
        <v>62928.639999999999</v>
      </c>
      <c r="I374" s="3">
        <v>8381.98</v>
      </c>
      <c r="J374" s="3">
        <v>337.2</v>
      </c>
      <c r="K374" s="3">
        <v>516.32000000000005</v>
      </c>
      <c r="L374" s="3">
        <v>0</v>
      </c>
      <c r="N374" s="3">
        <v>37.67</v>
      </c>
      <c r="O374" s="3">
        <v>0.19</v>
      </c>
      <c r="P374" s="3">
        <v>72202</v>
      </c>
      <c r="Q374" s="1">
        <v>45108</v>
      </c>
      <c r="R374" s="1" t="s">
        <v>2474</v>
      </c>
      <c r="S374" s="1"/>
      <c r="T374" t="s">
        <v>1755</v>
      </c>
      <c r="U374" t="s">
        <v>663</v>
      </c>
    </row>
    <row r="375" spans="1:21" x14ac:dyDescent="0.25">
      <c r="A375" t="s">
        <v>1756</v>
      </c>
      <c r="B375" t="s">
        <v>1298</v>
      </c>
      <c r="C375" s="3">
        <v>1555633</v>
      </c>
      <c r="D375" s="3">
        <v>0</v>
      </c>
      <c r="E375" s="3">
        <v>987005.36</v>
      </c>
      <c r="F375" s="3" t="s">
        <v>72</v>
      </c>
      <c r="G375" s="3">
        <v>0</v>
      </c>
      <c r="H375" s="3">
        <v>62928.639999999999</v>
      </c>
      <c r="I375" s="3">
        <v>8391.59</v>
      </c>
      <c r="J375" s="3">
        <v>337.2</v>
      </c>
      <c r="K375" s="3">
        <v>516.66999999999996</v>
      </c>
      <c r="L375" s="3">
        <v>0</v>
      </c>
      <c r="N375" s="3">
        <v>0</v>
      </c>
      <c r="O375" s="3">
        <v>0.18</v>
      </c>
      <c r="P375" s="3">
        <v>1761053</v>
      </c>
      <c r="Q375" s="1">
        <v>45108</v>
      </c>
      <c r="R375" s="1" t="s">
        <v>2453</v>
      </c>
      <c r="S375" s="1"/>
      <c r="T375" t="s">
        <v>1756</v>
      </c>
      <c r="U375" t="s">
        <v>1298</v>
      </c>
    </row>
    <row r="376" spans="1:21" x14ac:dyDescent="0.25">
      <c r="A376" t="s">
        <v>1757</v>
      </c>
      <c r="B376" t="s">
        <v>1239</v>
      </c>
      <c r="C376" s="3">
        <v>1223909</v>
      </c>
      <c r="D376" s="3">
        <v>0</v>
      </c>
      <c r="E376" s="3">
        <v>821213.55</v>
      </c>
      <c r="F376" s="3">
        <v>513559.28</v>
      </c>
      <c r="G376" s="3">
        <v>0</v>
      </c>
      <c r="H376" s="3">
        <v>62928.639999999999</v>
      </c>
      <c r="I376" s="3">
        <v>11208.01</v>
      </c>
      <c r="J376" s="3">
        <v>501.2</v>
      </c>
      <c r="K376" s="3">
        <v>690.15</v>
      </c>
      <c r="L376" s="3">
        <v>0</v>
      </c>
      <c r="N376" s="3">
        <v>0</v>
      </c>
      <c r="O376" s="3">
        <v>0.17</v>
      </c>
      <c r="P376" s="3">
        <v>1410101</v>
      </c>
      <c r="Q376" s="1">
        <v>45108</v>
      </c>
      <c r="R376" s="1" t="s">
        <v>2278</v>
      </c>
      <c r="S376" s="1"/>
      <c r="T376" t="s">
        <v>1757</v>
      </c>
      <c r="U376" t="s">
        <v>1239</v>
      </c>
    </row>
    <row r="377" spans="1:21" x14ac:dyDescent="0.25">
      <c r="A377" t="s">
        <v>1758</v>
      </c>
      <c r="B377" t="s">
        <v>667</v>
      </c>
      <c r="C377" s="3">
        <v>1209924</v>
      </c>
      <c r="D377" s="3">
        <v>0</v>
      </c>
      <c r="E377" s="3">
        <v>831604.83</v>
      </c>
      <c r="F377" s="3" t="s">
        <v>72</v>
      </c>
      <c r="G377" s="3">
        <v>0</v>
      </c>
      <c r="H377" s="3">
        <v>62928.639999999999</v>
      </c>
      <c r="I377" s="3">
        <v>11198.4</v>
      </c>
      <c r="J377" s="3">
        <v>451.2</v>
      </c>
      <c r="K377" s="3">
        <v>689.81</v>
      </c>
      <c r="L377" s="3">
        <v>0</v>
      </c>
      <c r="N377" s="3">
        <v>0</v>
      </c>
      <c r="O377" s="3">
        <v>0.3</v>
      </c>
      <c r="P377" s="3">
        <v>1397459</v>
      </c>
      <c r="Q377" s="1">
        <v>45108</v>
      </c>
      <c r="R377" s="1" t="s">
        <v>667</v>
      </c>
      <c r="S377" s="1"/>
      <c r="T377" t="s">
        <v>1758</v>
      </c>
      <c r="U377" t="s">
        <v>667</v>
      </c>
    </row>
    <row r="378" spans="1:21" x14ac:dyDescent="0.25">
      <c r="A378" t="s">
        <v>1759</v>
      </c>
      <c r="B378" t="s">
        <v>33</v>
      </c>
      <c r="C378" s="3">
        <v>204963</v>
      </c>
      <c r="D378" s="3">
        <v>0</v>
      </c>
      <c r="E378" s="3">
        <v>187800.18</v>
      </c>
      <c r="F378" s="3">
        <v>42515.839999999997</v>
      </c>
      <c r="G378" s="3">
        <v>0</v>
      </c>
      <c r="H378" s="3">
        <v>62928.639999999999</v>
      </c>
      <c r="I378" s="3">
        <v>11198.4</v>
      </c>
      <c r="J378" s="3">
        <v>451.2</v>
      </c>
      <c r="K378" s="3">
        <v>689.81</v>
      </c>
      <c r="L378" s="3">
        <v>0</v>
      </c>
      <c r="N378" s="3">
        <v>0</v>
      </c>
      <c r="O378" s="3">
        <v>0.93</v>
      </c>
      <c r="P378" s="3">
        <v>305585</v>
      </c>
      <c r="Q378" s="1">
        <v>45108</v>
      </c>
      <c r="R378" s="1" t="s">
        <v>33</v>
      </c>
      <c r="S378" s="1"/>
      <c r="T378" t="s">
        <v>1759</v>
      </c>
      <c r="U378" t="s">
        <v>33</v>
      </c>
    </row>
    <row r="379" spans="1:21" x14ac:dyDescent="0.25">
      <c r="A379" t="s">
        <v>1760</v>
      </c>
      <c r="B379" t="s">
        <v>670</v>
      </c>
      <c r="C379" s="3">
        <v>93413</v>
      </c>
      <c r="D379" s="3">
        <v>93420</v>
      </c>
      <c r="E379" s="3">
        <v>0</v>
      </c>
      <c r="F379" s="3">
        <v>0</v>
      </c>
      <c r="G379" s="3">
        <v>7</v>
      </c>
      <c r="H379" s="3">
        <v>62928.639999999999</v>
      </c>
      <c r="I379" s="3">
        <v>11198.4</v>
      </c>
      <c r="J379" s="3">
        <v>0</v>
      </c>
      <c r="K379" s="3">
        <v>689.81</v>
      </c>
      <c r="L379" s="3">
        <v>14075.22</v>
      </c>
      <c r="N379" s="3">
        <v>-6907</v>
      </c>
      <c r="O379" s="3">
        <v>0.93</v>
      </c>
      <c r="P379" s="3">
        <v>81979</v>
      </c>
      <c r="Q379" s="1">
        <v>45108</v>
      </c>
      <c r="R379" s="1" t="s">
        <v>2475</v>
      </c>
      <c r="S379" s="1"/>
      <c r="T379" t="s">
        <v>1760</v>
      </c>
      <c r="U379" t="s">
        <v>670</v>
      </c>
    </row>
    <row r="380" spans="1:21" x14ac:dyDescent="0.25">
      <c r="A380" t="s">
        <v>1761</v>
      </c>
      <c r="B380" t="s">
        <v>2154</v>
      </c>
      <c r="C380" s="3">
        <v>84543</v>
      </c>
      <c r="D380" s="3">
        <v>84543</v>
      </c>
      <c r="E380" s="3">
        <v>0</v>
      </c>
      <c r="F380" s="3">
        <v>0</v>
      </c>
      <c r="G380" s="3">
        <v>0</v>
      </c>
      <c r="H380" s="3">
        <v>62928.639999999999</v>
      </c>
      <c r="I380" s="3">
        <v>11198.4</v>
      </c>
      <c r="J380" s="3">
        <v>451.2</v>
      </c>
      <c r="K380" s="3">
        <v>689.81</v>
      </c>
      <c r="L380" s="3">
        <v>0</v>
      </c>
      <c r="N380" s="3">
        <v>-7181.41</v>
      </c>
      <c r="O380" s="3">
        <v>0.36</v>
      </c>
      <c r="P380" s="3">
        <v>68087</v>
      </c>
      <c r="Q380" s="1">
        <v>45108</v>
      </c>
      <c r="R380" s="1" t="s">
        <v>2476</v>
      </c>
      <c r="S380" s="1"/>
      <c r="T380" t="s">
        <v>1761</v>
      </c>
      <c r="U380" t="s">
        <v>2154</v>
      </c>
    </row>
    <row r="381" spans="1:21" x14ac:dyDescent="0.25">
      <c r="A381" t="s">
        <v>1762</v>
      </c>
      <c r="B381" t="s">
        <v>1063</v>
      </c>
      <c r="C381" s="3">
        <v>90979</v>
      </c>
      <c r="D381" s="3">
        <v>90979</v>
      </c>
      <c r="E381" s="3">
        <v>0</v>
      </c>
      <c r="F381" s="3">
        <v>837</v>
      </c>
      <c r="G381" s="3">
        <v>0</v>
      </c>
      <c r="H381" s="3">
        <v>62928.639999999999</v>
      </c>
      <c r="I381" s="3">
        <v>11198.4</v>
      </c>
      <c r="J381" s="3">
        <v>451.2</v>
      </c>
      <c r="K381" s="3">
        <v>689.81</v>
      </c>
      <c r="L381" s="3">
        <v>0</v>
      </c>
      <c r="N381" s="3">
        <v>0</v>
      </c>
      <c r="O381" s="3">
        <v>0.95</v>
      </c>
      <c r="P381" s="3">
        <v>76106</v>
      </c>
      <c r="Q381" s="1">
        <v>45108</v>
      </c>
      <c r="R381" s="1" t="s">
        <v>83</v>
      </c>
      <c r="S381" s="1"/>
      <c r="T381" t="s">
        <v>1762</v>
      </c>
      <c r="U381" t="s">
        <v>1063</v>
      </c>
    </row>
    <row r="382" spans="1:21" x14ac:dyDescent="0.25">
      <c r="A382" t="s">
        <v>1763</v>
      </c>
      <c r="B382" t="s">
        <v>675</v>
      </c>
      <c r="C382" s="3">
        <v>99342</v>
      </c>
      <c r="D382" s="3">
        <v>93000</v>
      </c>
      <c r="E382" s="3">
        <v>6342</v>
      </c>
      <c r="F382" s="3">
        <v>856.17</v>
      </c>
      <c r="G382" s="3">
        <v>0</v>
      </c>
      <c r="H382" s="3">
        <v>62928.639999999999</v>
      </c>
      <c r="I382" s="3">
        <v>11236.85</v>
      </c>
      <c r="J382" s="3">
        <v>0</v>
      </c>
      <c r="K382" s="3">
        <v>691.88</v>
      </c>
      <c r="L382" s="3">
        <v>0</v>
      </c>
      <c r="N382" s="3">
        <v>0</v>
      </c>
      <c r="O382" s="3">
        <v>0.46</v>
      </c>
      <c r="P382" s="3">
        <v>82056</v>
      </c>
      <c r="Q382" s="1">
        <v>45108</v>
      </c>
      <c r="R382" s="1" t="s">
        <v>2477</v>
      </c>
      <c r="S382" s="1"/>
      <c r="T382" t="s">
        <v>1763</v>
      </c>
      <c r="U382" t="s">
        <v>675</v>
      </c>
    </row>
    <row r="383" spans="1:21" x14ac:dyDescent="0.25">
      <c r="A383" t="s">
        <v>2155</v>
      </c>
      <c r="B383" t="s">
        <v>1308</v>
      </c>
      <c r="C383" s="3">
        <v>2830100</v>
      </c>
      <c r="D383" s="3">
        <v>0</v>
      </c>
      <c r="E383" s="3">
        <v>1621606.75</v>
      </c>
      <c r="F383" s="3" t="s">
        <v>72</v>
      </c>
      <c r="G383" s="3">
        <v>0</v>
      </c>
      <c r="H383" s="3">
        <v>62928.639999999999</v>
      </c>
      <c r="I383" s="3">
        <v>6517.18</v>
      </c>
      <c r="J383" s="3">
        <v>264</v>
      </c>
      <c r="K383" s="3">
        <v>401.47</v>
      </c>
      <c r="L383" s="3">
        <v>0</v>
      </c>
      <c r="N383" s="3">
        <v>0</v>
      </c>
      <c r="O383" s="3">
        <v>0.8</v>
      </c>
      <c r="P383" s="3">
        <v>3119129</v>
      </c>
      <c r="Q383" s="1">
        <v>45108</v>
      </c>
      <c r="R383" s="1" t="s">
        <v>2478</v>
      </c>
      <c r="S383" s="1"/>
      <c r="T383" t="s">
        <v>2155</v>
      </c>
      <c r="U383" t="s">
        <v>1308</v>
      </c>
    </row>
    <row r="384" spans="1:21" x14ac:dyDescent="0.25">
      <c r="A384" t="s">
        <v>678</v>
      </c>
      <c r="B384" t="s">
        <v>2157</v>
      </c>
      <c r="C384" s="3">
        <v>73968</v>
      </c>
      <c r="D384" s="3">
        <v>73968</v>
      </c>
      <c r="E384" s="3">
        <v>0</v>
      </c>
      <c r="F384" s="3">
        <v>0</v>
      </c>
      <c r="G384" s="3">
        <v>0</v>
      </c>
      <c r="H384" s="3">
        <v>62928.639999999999</v>
      </c>
      <c r="I384" s="3">
        <v>6180.75</v>
      </c>
      <c r="J384" s="3">
        <v>249.6</v>
      </c>
      <c r="K384" s="3">
        <v>380.77</v>
      </c>
      <c r="L384" s="3">
        <v>0</v>
      </c>
      <c r="N384" s="3">
        <v>-6692.64</v>
      </c>
      <c r="O384" s="3">
        <v>0.88</v>
      </c>
      <c r="P384" s="3">
        <v>63048</v>
      </c>
      <c r="Q384" s="1">
        <v>45108</v>
      </c>
      <c r="R384" s="1" t="s">
        <v>2479</v>
      </c>
      <c r="S384" s="1"/>
      <c r="T384" t="s">
        <v>678</v>
      </c>
      <c r="U384" t="s">
        <v>2157</v>
      </c>
    </row>
    <row r="385" spans="1:21" x14ac:dyDescent="0.25">
      <c r="A385" t="s">
        <v>1179</v>
      </c>
      <c r="B385" t="s">
        <v>681</v>
      </c>
      <c r="C385" s="3">
        <v>132852</v>
      </c>
      <c r="D385" s="3">
        <v>0</v>
      </c>
      <c r="E385" s="3">
        <v>126345.67</v>
      </c>
      <c r="F385" s="3">
        <v>23563</v>
      </c>
      <c r="G385" s="3">
        <v>0</v>
      </c>
      <c r="H385" s="3">
        <v>62928.639999999999</v>
      </c>
      <c r="I385" s="3">
        <v>5988.5</v>
      </c>
      <c r="J385" s="3">
        <v>241.2</v>
      </c>
      <c r="K385" s="3">
        <v>369.05</v>
      </c>
      <c r="L385" s="3">
        <v>0</v>
      </c>
      <c r="N385" s="3">
        <v>0</v>
      </c>
      <c r="O385" s="3">
        <v>0.94</v>
      </c>
      <c r="P385" s="3">
        <v>219437</v>
      </c>
      <c r="Q385" s="1">
        <v>45108</v>
      </c>
      <c r="R385" s="1" t="s">
        <v>681</v>
      </c>
      <c r="S385" s="1"/>
      <c r="T385" t="s">
        <v>1179</v>
      </c>
      <c r="U385" t="s">
        <v>681</v>
      </c>
    </row>
    <row r="386" spans="1:21" x14ac:dyDescent="0.25">
      <c r="A386" t="s">
        <v>2159</v>
      </c>
      <c r="B386" t="s">
        <v>1309</v>
      </c>
      <c r="C386" s="3">
        <v>2962684</v>
      </c>
      <c r="D386" s="3">
        <v>0</v>
      </c>
      <c r="E386" s="3">
        <v>1687602.26</v>
      </c>
      <c r="F386" s="3" t="s">
        <v>72</v>
      </c>
      <c r="G386" s="3">
        <v>0</v>
      </c>
      <c r="H386" s="3">
        <v>62928.639999999999</v>
      </c>
      <c r="I386" s="3">
        <v>6084.62</v>
      </c>
      <c r="J386" s="3">
        <v>244.8</v>
      </c>
      <c r="K386" s="3">
        <v>374.57</v>
      </c>
      <c r="L386" s="3">
        <v>0</v>
      </c>
      <c r="N386" s="3">
        <v>0</v>
      </c>
      <c r="O386" s="3">
        <v>0.06</v>
      </c>
      <c r="P386" s="3">
        <v>3260143</v>
      </c>
      <c r="Q386" s="1">
        <v>45108</v>
      </c>
      <c r="R386" s="1" t="s">
        <v>2480</v>
      </c>
      <c r="S386" s="1"/>
      <c r="T386" t="s">
        <v>2159</v>
      </c>
      <c r="U386" t="s">
        <v>1309</v>
      </c>
    </row>
    <row r="387" spans="1:21" x14ac:dyDescent="0.25">
      <c r="A387" t="s">
        <v>2160</v>
      </c>
      <c r="B387" t="s">
        <v>685</v>
      </c>
      <c r="C387" s="3">
        <v>478362</v>
      </c>
      <c r="D387" s="3">
        <v>478362</v>
      </c>
      <c r="E387" s="3">
        <v>0</v>
      </c>
      <c r="F387" s="3">
        <v>0</v>
      </c>
      <c r="G387" s="3">
        <v>0</v>
      </c>
      <c r="H387" s="3">
        <v>62928.639999999999</v>
      </c>
      <c r="I387" s="3">
        <v>5950.05</v>
      </c>
      <c r="J387" s="3">
        <v>240</v>
      </c>
      <c r="K387" s="3">
        <v>366.29</v>
      </c>
      <c r="L387" s="3">
        <v>0</v>
      </c>
      <c r="N387" s="3">
        <v>0</v>
      </c>
      <c r="O387" s="3">
        <v>0.02</v>
      </c>
      <c r="P387" s="3">
        <v>69485</v>
      </c>
      <c r="Q387" s="1">
        <v>45108</v>
      </c>
      <c r="R387" s="1" t="s">
        <v>685</v>
      </c>
      <c r="S387" s="1"/>
      <c r="T387" t="s">
        <v>2160</v>
      </c>
      <c r="U387" t="s">
        <v>685</v>
      </c>
    </row>
    <row r="388" spans="1:21" x14ac:dyDescent="0.25">
      <c r="A388" t="s">
        <v>1182</v>
      </c>
      <c r="B388" t="s">
        <v>1183</v>
      </c>
      <c r="C388" s="3">
        <v>78422</v>
      </c>
      <c r="D388" s="3">
        <v>78422</v>
      </c>
      <c r="E388" s="3">
        <v>0</v>
      </c>
      <c r="F388" s="3">
        <v>0</v>
      </c>
      <c r="G388" s="3">
        <v>0</v>
      </c>
      <c r="H388" s="3">
        <v>62928.639999999999</v>
      </c>
      <c r="I388" s="3">
        <v>6209.58</v>
      </c>
      <c r="J388" s="3">
        <v>250.8</v>
      </c>
      <c r="K388" s="3">
        <v>382.5</v>
      </c>
      <c r="L388" s="3">
        <v>0</v>
      </c>
      <c r="N388" s="3">
        <v>-6695.38</v>
      </c>
      <c r="O388" s="3">
        <v>0.86</v>
      </c>
      <c r="P388" s="3">
        <v>63077</v>
      </c>
      <c r="Q388" s="1">
        <v>45108</v>
      </c>
      <c r="R388" s="1" t="s">
        <v>2481</v>
      </c>
      <c r="S388" s="1"/>
      <c r="T388" t="s">
        <v>1182</v>
      </c>
      <c r="U388" t="s">
        <v>1183</v>
      </c>
    </row>
    <row r="389" spans="1:21" x14ac:dyDescent="0.25">
      <c r="A389" t="s">
        <v>2162</v>
      </c>
      <c r="B389" t="s">
        <v>33</v>
      </c>
      <c r="C389" s="3">
        <v>190769</v>
      </c>
      <c r="D389" s="3">
        <v>0</v>
      </c>
      <c r="E389" s="3">
        <v>174867.83</v>
      </c>
      <c r="F389" s="3">
        <v>39508.33</v>
      </c>
      <c r="G389" s="3">
        <v>0</v>
      </c>
      <c r="H389" s="3">
        <v>62928.639999999999</v>
      </c>
      <c r="I389" s="3">
        <v>7026.63</v>
      </c>
      <c r="J389" s="3">
        <v>284.39999999999998</v>
      </c>
      <c r="K389" s="3">
        <v>432.85</v>
      </c>
      <c r="L389" s="3">
        <v>0</v>
      </c>
      <c r="N389" s="3">
        <v>0</v>
      </c>
      <c r="O389" s="3">
        <v>0.32</v>
      </c>
      <c r="P389" s="3">
        <v>285049</v>
      </c>
      <c r="Q389" s="1">
        <v>45108</v>
      </c>
      <c r="R389" s="1" t="s">
        <v>33</v>
      </c>
      <c r="S389" s="1"/>
      <c r="T389" t="s">
        <v>2162</v>
      </c>
      <c r="U389" t="s">
        <v>33</v>
      </c>
    </row>
    <row r="390" spans="1:21" x14ac:dyDescent="0.25">
      <c r="A390" t="s">
        <v>2163</v>
      </c>
      <c r="B390" t="s">
        <v>690</v>
      </c>
      <c r="C390" s="3">
        <v>1080479</v>
      </c>
      <c r="D390" s="3">
        <v>0</v>
      </c>
      <c r="E390" s="3">
        <v>715222.82</v>
      </c>
      <c r="F390" s="3">
        <v>461811.26</v>
      </c>
      <c r="G390" s="3">
        <v>0</v>
      </c>
      <c r="H390" s="3">
        <v>62928.639999999999</v>
      </c>
      <c r="I390" s="3">
        <v>6228.81</v>
      </c>
      <c r="J390" s="3">
        <v>250.8</v>
      </c>
      <c r="K390" s="3">
        <v>383.53</v>
      </c>
      <c r="L390" s="3">
        <v>0</v>
      </c>
      <c r="N390" s="3">
        <v>0</v>
      </c>
      <c r="O390" s="3">
        <v>0.14000000000000001</v>
      </c>
      <c r="P390" s="3">
        <v>1246826</v>
      </c>
      <c r="Q390" s="1">
        <v>45108</v>
      </c>
      <c r="R390" s="1" t="s">
        <v>690</v>
      </c>
      <c r="S390" s="1"/>
      <c r="T390" t="s">
        <v>2163</v>
      </c>
      <c r="U390" t="s">
        <v>690</v>
      </c>
    </row>
    <row r="391" spans="1:21" x14ac:dyDescent="0.25">
      <c r="A391" t="s">
        <v>2164</v>
      </c>
      <c r="B391" t="s">
        <v>2165</v>
      </c>
      <c r="C391" s="3">
        <v>73855</v>
      </c>
      <c r="D391" s="3">
        <v>73855</v>
      </c>
      <c r="E391" s="3">
        <v>0</v>
      </c>
      <c r="F391" s="3">
        <v>0</v>
      </c>
      <c r="G391" s="3">
        <v>0</v>
      </c>
      <c r="H391" s="3">
        <v>62928.639999999999</v>
      </c>
      <c r="I391" s="3">
        <v>6084.62</v>
      </c>
      <c r="J391" s="3">
        <v>244.8</v>
      </c>
      <c r="K391" s="3">
        <v>374.57</v>
      </c>
      <c r="L391" s="3">
        <v>0</v>
      </c>
      <c r="N391" s="3">
        <v>-6682.59</v>
      </c>
      <c r="O391" s="3">
        <v>0.96</v>
      </c>
      <c r="P391" s="3">
        <v>62951</v>
      </c>
      <c r="Q391" s="1">
        <v>45108</v>
      </c>
      <c r="R391" s="1" t="s">
        <v>2482</v>
      </c>
      <c r="S391" s="1"/>
      <c r="T391" t="s">
        <v>2164</v>
      </c>
      <c r="U391" t="s">
        <v>2165</v>
      </c>
    </row>
    <row r="392" spans="1:21" x14ac:dyDescent="0.25">
      <c r="A392" t="s">
        <v>1767</v>
      </c>
      <c r="B392" t="s">
        <v>694</v>
      </c>
      <c r="C392" s="3">
        <v>82016</v>
      </c>
      <c r="D392" s="3">
        <v>82016</v>
      </c>
      <c r="E392" s="3">
        <v>0</v>
      </c>
      <c r="F392" s="3">
        <v>0</v>
      </c>
      <c r="G392" s="3">
        <v>0</v>
      </c>
      <c r="H392" s="3">
        <v>62928.639999999999</v>
      </c>
      <c r="I392" s="3">
        <v>6853.61</v>
      </c>
      <c r="J392" s="3">
        <v>0</v>
      </c>
      <c r="K392" s="3">
        <v>422.16</v>
      </c>
      <c r="L392" s="3">
        <v>0</v>
      </c>
      <c r="N392" s="3">
        <v>-6758.42</v>
      </c>
      <c r="O392" s="3">
        <v>0.01</v>
      </c>
      <c r="P392" s="3">
        <v>63446</v>
      </c>
      <c r="Q392" s="1">
        <v>45108</v>
      </c>
      <c r="R392" s="1" t="s">
        <v>2483</v>
      </c>
      <c r="S392" s="1"/>
      <c r="T392" t="s">
        <v>1767</v>
      </c>
      <c r="U392" t="s">
        <v>694</v>
      </c>
    </row>
    <row r="393" spans="1:21" x14ac:dyDescent="0.25">
      <c r="A393" t="s">
        <v>695</v>
      </c>
      <c r="B393" t="s">
        <v>696</v>
      </c>
      <c r="C393" s="3">
        <v>70475</v>
      </c>
      <c r="D393" s="3">
        <v>75000</v>
      </c>
      <c r="E393" s="3">
        <v>0</v>
      </c>
      <c r="F393" s="3">
        <v>0</v>
      </c>
      <c r="G393" s="3">
        <v>4525</v>
      </c>
      <c r="H393" s="3">
        <v>62928.639999999999</v>
      </c>
      <c r="I393" s="3">
        <v>6286.48</v>
      </c>
      <c r="J393" s="3">
        <v>0</v>
      </c>
      <c r="K393" s="3">
        <v>385.95</v>
      </c>
      <c r="L393" s="3">
        <v>0</v>
      </c>
      <c r="N393" s="3">
        <v>-6700.86</v>
      </c>
      <c r="O393" s="3">
        <v>0.79</v>
      </c>
      <c r="P393" s="3">
        <v>58376</v>
      </c>
      <c r="Q393" s="1">
        <v>45108</v>
      </c>
      <c r="R393" s="1" t="s">
        <v>2484</v>
      </c>
      <c r="S393" s="1"/>
      <c r="T393" t="s">
        <v>695</v>
      </c>
      <c r="U393" t="s">
        <v>696</v>
      </c>
    </row>
    <row r="394" spans="1:21" x14ac:dyDescent="0.25">
      <c r="A394" t="s">
        <v>697</v>
      </c>
      <c r="B394" t="s">
        <v>1185</v>
      </c>
      <c r="C394" s="3">
        <v>78103</v>
      </c>
      <c r="D394" s="3">
        <v>0</v>
      </c>
      <c r="E394" s="3">
        <v>78103</v>
      </c>
      <c r="F394" s="3">
        <v>10543.91</v>
      </c>
      <c r="G394" s="3">
        <v>0</v>
      </c>
      <c r="H394" s="3">
        <v>62928.639999999999</v>
      </c>
      <c r="I394" s="3">
        <v>5950.05</v>
      </c>
      <c r="J394" s="3">
        <v>240</v>
      </c>
      <c r="K394" s="3">
        <v>366.29</v>
      </c>
      <c r="L394" s="3">
        <v>0</v>
      </c>
      <c r="N394" s="3">
        <v>0</v>
      </c>
      <c r="O394" s="3">
        <v>0.11</v>
      </c>
      <c r="P394" s="3">
        <v>158132</v>
      </c>
      <c r="Q394" s="1">
        <v>45108</v>
      </c>
      <c r="R394" s="1" t="s">
        <v>2485</v>
      </c>
      <c r="S394" s="1"/>
      <c r="T394" t="s">
        <v>697</v>
      </c>
      <c r="U394" t="s">
        <v>1185</v>
      </c>
    </row>
    <row r="395" spans="1:21" x14ac:dyDescent="0.25">
      <c r="A395" t="s">
        <v>699</v>
      </c>
      <c r="B395" t="s">
        <v>1310</v>
      </c>
      <c r="C395" s="3">
        <v>84186</v>
      </c>
      <c r="D395" s="3">
        <v>0</v>
      </c>
      <c r="E395" s="3">
        <v>78470.3</v>
      </c>
      <c r="F395" s="3">
        <v>16309.19</v>
      </c>
      <c r="G395" s="3">
        <v>0</v>
      </c>
      <c r="H395" s="3">
        <v>62928.639999999999</v>
      </c>
      <c r="I395" s="3">
        <v>6248.03</v>
      </c>
      <c r="J395" s="3">
        <v>253.2</v>
      </c>
      <c r="K395" s="3">
        <v>384.91</v>
      </c>
      <c r="L395" s="3">
        <v>0</v>
      </c>
      <c r="N395" s="3">
        <v>0</v>
      </c>
      <c r="O395" s="3">
        <v>0.73</v>
      </c>
      <c r="P395" s="3">
        <v>164595</v>
      </c>
      <c r="Q395" s="1">
        <v>45108</v>
      </c>
      <c r="R395" s="1" t="s">
        <v>700</v>
      </c>
      <c r="S395" s="1"/>
      <c r="T395" t="s">
        <v>699</v>
      </c>
      <c r="U395" t="s">
        <v>1310</v>
      </c>
    </row>
    <row r="396" spans="1:21" x14ac:dyDescent="0.25">
      <c r="A396" t="s">
        <v>701</v>
      </c>
      <c r="B396" t="s">
        <v>702</v>
      </c>
      <c r="C396" s="3">
        <v>75667</v>
      </c>
      <c r="D396" s="3">
        <v>75667</v>
      </c>
      <c r="E396" s="3">
        <v>0</v>
      </c>
      <c r="F396" s="3">
        <v>0</v>
      </c>
      <c r="G396" s="3">
        <v>0</v>
      </c>
      <c r="H396" s="3">
        <v>62928.639999999999</v>
      </c>
      <c r="I396" s="3">
        <v>7641.82</v>
      </c>
      <c r="J396" s="3">
        <v>308.39999999999998</v>
      </c>
      <c r="K396" s="3">
        <v>470.45</v>
      </c>
      <c r="L396" s="3">
        <v>0</v>
      </c>
      <c r="N396" s="3">
        <v>-6834.24</v>
      </c>
      <c r="O396" s="3">
        <v>0.93</v>
      </c>
      <c r="P396" s="3">
        <v>64516</v>
      </c>
      <c r="Q396" s="1">
        <v>45108</v>
      </c>
      <c r="R396" s="1" t="s">
        <v>2486</v>
      </c>
      <c r="S396" s="1"/>
      <c r="T396" t="s">
        <v>701</v>
      </c>
      <c r="U396" t="s">
        <v>702</v>
      </c>
    </row>
    <row r="397" spans="1:21" x14ac:dyDescent="0.25">
      <c r="A397" t="s">
        <v>703</v>
      </c>
      <c r="B397" t="s">
        <v>704</v>
      </c>
      <c r="C397" s="3">
        <v>76617</v>
      </c>
      <c r="D397" s="3">
        <v>76617</v>
      </c>
      <c r="E397" s="3">
        <v>0</v>
      </c>
      <c r="F397" s="3">
        <v>0</v>
      </c>
      <c r="G397" s="3">
        <v>0</v>
      </c>
      <c r="H397" s="3">
        <v>62928.639999999999</v>
      </c>
      <c r="I397" s="3">
        <v>8458.8700000000008</v>
      </c>
      <c r="J397" s="3">
        <v>342</v>
      </c>
      <c r="K397" s="3">
        <v>520.79999999999995</v>
      </c>
      <c r="L397" s="3">
        <v>0</v>
      </c>
      <c r="N397" s="3">
        <v>-6913.73</v>
      </c>
      <c r="O397" s="3">
        <v>0.42</v>
      </c>
      <c r="P397" s="3">
        <v>65337</v>
      </c>
      <c r="Q397" s="1">
        <v>45108</v>
      </c>
      <c r="R397" s="1" t="s">
        <v>2487</v>
      </c>
      <c r="S397" s="1"/>
      <c r="T397" t="s">
        <v>703</v>
      </c>
      <c r="U397" t="s">
        <v>704</v>
      </c>
    </row>
    <row r="398" spans="1:21" x14ac:dyDescent="0.25">
      <c r="A398" t="s">
        <v>1774</v>
      </c>
      <c r="B398" t="s">
        <v>1311</v>
      </c>
      <c r="C398" s="3">
        <v>1712459</v>
      </c>
      <c r="D398" s="3">
        <v>0</v>
      </c>
      <c r="E398" s="3">
        <v>1067505.1599999999</v>
      </c>
      <c r="F398" s="3" t="s">
        <v>72</v>
      </c>
      <c r="G398" s="3">
        <v>0</v>
      </c>
      <c r="H398" s="3">
        <v>62928.639999999999</v>
      </c>
      <c r="I398" s="3">
        <v>9708.48</v>
      </c>
      <c r="J398" s="3">
        <v>391.2</v>
      </c>
      <c r="K398" s="3">
        <v>598.05999999999995</v>
      </c>
      <c r="L398" s="3">
        <v>0</v>
      </c>
      <c r="N398" s="3">
        <v>0</v>
      </c>
      <c r="O398" s="3">
        <v>0.42</v>
      </c>
      <c r="P398" s="3">
        <v>1930199</v>
      </c>
      <c r="Q398" s="1">
        <v>45108</v>
      </c>
      <c r="R398" s="1" t="s">
        <v>2488</v>
      </c>
      <c r="S398" s="1"/>
      <c r="T398" t="s">
        <v>1774</v>
      </c>
      <c r="U398" t="s">
        <v>1311</v>
      </c>
    </row>
    <row r="399" spans="1:21" x14ac:dyDescent="0.25">
      <c r="A399" t="s">
        <v>1775</v>
      </c>
      <c r="B399" t="s">
        <v>2166</v>
      </c>
      <c r="C399" s="3">
        <v>80002</v>
      </c>
      <c r="D399" s="3">
        <v>80002</v>
      </c>
      <c r="E399" s="3">
        <v>0</v>
      </c>
      <c r="F399" s="3">
        <v>0</v>
      </c>
      <c r="G399" s="3">
        <v>0</v>
      </c>
      <c r="H399" s="3">
        <v>62928.639999999999</v>
      </c>
      <c r="I399" s="3">
        <v>11371.42</v>
      </c>
      <c r="J399" s="3">
        <v>457.2</v>
      </c>
      <c r="K399" s="3">
        <v>700.5</v>
      </c>
      <c r="L399" s="3">
        <v>0</v>
      </c>
      <c r="N399" s="3">
        <v>-7197.85</v>
      </c>
      <c r="O399" s="3">
        <v>0.09</v>
      </c>
      <c r="P399" s="3">
        <v>68260</v>
      </c>
      <c r="Q399" s="1">
        <v>45108</v>
      </c>
      <c r="R399" s="1" t="s">
        <v>2489</v>
      </c>
      <c r="S399" s="1"/>
      <c r="T399" t="s">
        <v>1775</v>
      </c>
      <c r="U399" t="s">
        <v>2166</v>
      </c>
    </row>
    <row r="400" spans="1:21" x14ac:dyDescent="0.25">
      <c r="A400" t="s">
        <v>709</v>
      </c>
      <c r="B400" t="s">
        <v>710</v>
      </c>
      <c r="C400" s="3">
        <v>188921</v>
      </c>
      <c r="D400" s="3">
        <v>190643</v>
      </c>
      <c r="E400" s="3">
        <v>0</v>
      </c>
      <c r="F400" s="3">
        <v>23234.17</v>
      </c>
      <c r="G400" s="3">
        <v>1722</v>
      </c>
      <c r="H400" s="3">
        <v>62928.639999999999</v>
      </c>
      <c r="I400" s="3">
        <v>6555.63</v>
      </c>
      <c r="J400" s="3">
        <v>265.2</v>
      </c>
      <c r="K400" s="3">
        <v>403.88</v>
      </c>
      <c r="L400" s="3">
        <v>0</v>
      </c>
      <c r="N400" s="3">
        <v>0</v>
      </c>
      <c r="O400" s="3">
        <v>0.48</v>
      </c>
      <c r="P400" s="3">
        <v>91666</v>
      </c>
      <c r="Q400" s="1">
        <v>45108</v>
      </c>
      <c r="R400" s="1" t="s">
        <v>710</v>
      </c>
      <c r="S400" s="1"/>
      <c r="T400" t="s">
        <v>709</v>
      </c>
      <c r="U400" t="s">
        <v>710</v>
      </c>
    </row>
    <row r="401" spans="1:21" x14ac:dyDescent="0.25">
      <c r="A401" t="s">
        <v>711</v>
      </c>
      <c r="B401" t="s">
        <v>1312</v>
      </c>
      <c r="C401" s="3">
        <v>2925450</v>
      </c>
      <c r="D401" s="3">
        <v>0</v>
      </c>
      <c r="E401" s="3">
        <v>1668560.58</v>
      </c>
      <c r="F401" s="3" t="s">
        <v>72</v>
      </c>
      <c r="G401" s="3">
        <v>0</v>
      </c>
      <c r="H401" s="3">
        <v>62928.639999999999</v>
      </c>
      <c r="I401" s="3">
        <v>6046.17</v>
      </c>
      <c r="J401" s="3">
        <v>243.6</v>
      </c>
      <c r="K401" s="3">
        <v>372.5</v>
      </c>
      <c r="L401" s="3">
        <v>0</v>
      </c>
      <c r="N401" s="3">
        <v>0</v>
      </c>
      <c r="O401" s="3">
        <v>0.41</v>
      </c>
      <c r="P401" s="3">
        <v>3220297</v>
      </c>
      <c r="Q401" s="1">
        <v>45108</v>
      </c>
      <c r="R401" s="1" t="s">
        <v>2490</v>
      </c>
      <c r="S401" s="1"/>
      <c r="T401" t="s">
        <v>711</v>
      </c>
      <c r="U401" t="s">
        <v>1312</v>
      </c>
    </row>
    <row r="402" spans="1:21" x14ac:dyDescent="0.25">
      <c r="A402" t="s">
        <v>713</v>
      </c>
      <c r="B402" t="s">
        <v>2129</v>
      </c>
      <c r="C402" s="3">
        <v>717674</v>
      </c>
      <c r="D402" s="3">
        <v>664035</v>
      </c>
      <c r="E402" s="3">
        <v>53639</v>
      </c>
      <c r="F402" s="3">
        <v>12503.22</v>
      </c>
      <c r="G402" s="3">
        <v>0</v>
      </c>
      <c r="H402" s="3">
        <v>62928.639999999999</v>
      </c>
      <c r="I402" s="3">
        <v>5959.66</v>
      </c>
      <c r="J402" s="3">
        <v>240</v>
      </c>
      <c r="K402" s="3">
        <v>367.32</v>
      </c>
      <c r="L402" s="3">
        <v>4914.1000000000004</v>
      </c>
      <c r="N402" s="3">
        <v>-59326</v>
      </c>
      <c r="O402" s="3">
        <v>0.06</v>
      </c>
      <c r="P402" s="3">
        <v>81226</v>
      </c>
      <c r="Q402" s="1">
        <v>45108</v>
      </c>
      <c r="R402" s="1" t="s">
        <v>2437</v>
      </c>
      <c r="S402" s="1"/>
      <c r="T402" t="s">
        <v>713</v>
      </c>
      <c r="U402" t="s">
        <v>2129</v>
      </c>
    </row>
    <row r="403" spans="1:21" x14ac:dyDescent="0.25">
      <c r="A403" t="s">
        <v>714</v>
      </c>
      <c r="B403" t="s">
        <v>715</v>
      </c>
      <c r="C403" s="3">
        <v>81190</v>
      </c>
      <c r="D403" s="3">
        <v>81190</v>
      </c>
      <c r="E403" s="3">
        <v>0</v>
      </c>
      <c r="F403" s="3">
        <v>0</v>
      </c>
      <c r="G403" s="3">
        <v>0</v>
      </c>
      <c r="H403" s="3">
        <v>62928.639999999999</v>
      </c>
      <c r="I403" s="3">
        <v>6334.54</v>
      </c>
      <c r="J403" s="3">
        <v>0</v>
      </c>
      <c r="K403" s="3">
        <v>390.09</v>
      </c>
      <c r="L403" s="3">
        <v>8049.34</v>
      </c>
      <c r="N403" s="3">
        <v>-6707.25</v>
      </c>
      <c r="O403" s="3">
        <v>0.64</v>
      </c>
      <c r="P403" s="3">
        <v>70996</v>
      </c>
      <c r="Q403" s="1">
        <v>45108</v>
      </c>
      <c r="R403" s="1" t="s">
        <v>2491</v>
      </c>
      <c r="S403" s="1"/>
      <c r="T403" t="s">
        <v>714</v>
      </c>
      <c r="U403" t="s">
        <v>715</v>
      </c>
    </row>
    <row r="404" spans="1:21" x14ac:dyDescent="0.25">
      <c r="A404" t="s">
        <v>716</v>
      </c>
      <c r="B404" t="s">
        <v>1109</v>
      </c>
      <c r="C404" s="3">
        <v>139331</v>
      </c>
      <c r="D404" s="3">
        <v>0</v>
      </c>
      <c r="E404" s="3">
        <v>129314.81</v>
      </c>
      <c r="F404" s="3">
        <v>27473.69</v>
      </c>
      <c r="G404" s="3">
        <v>0</v>
      </c>
      <c r="H404" s="3">
        <v>62928.639999999999</v>
      </c>
      <c r="I404" s="3">
        <v>5613.62</v>
      </c>
      <c r="J404" s="3">
        <v>226.8</v>
      </c>
      <c r="K404" s="3">
        <v>345.94</v>
      </c>
      <c r="L404" s="3">
        <v>0</v>
      </c>
      <c r="N404" s="3">
        <v>0</v>
      </c>
      <c r="O404" s="3">
        <v>0.5</v>
      </c>
      <c r="P404" s="3">
        <v>225904</v>
      </c>
      <c r="Q404" s="1">
        <v>45108</v>
      </c>
      <c r="R404" s="1" t="s">
        <v>292</v>
      </c>
      <c r="S404" s="1"/>
      <c r="T404" t="s">
        <v>716</v>
      </c>
      <c r="U404" t="s">
        <v>1109</v>
      </c>
    </row>
    <row r="405" spans="1:21" x14ac:dyDescent="0.25">
      <c r="A405" t="s">
        <v>717</v>
      </c>
      <c r="B405" t="s">
        <v>718</v>
      </c>
      <c r="C405" s="3">
        <v>73475</v>
      </c>
      <c r="D405" s="3">
        <v>73475</v>
      </c>
      <c r="E405" s="3">
        <v>0</v>
      </c>
      <c r="F405" s="3">
        <v>0</v>
      </c>
      <c r="G405" s="3">
        <v>0</v>
      </c>
      <c r="H405" s="3">
        <v>62928.639999999999</v>
      </c>
      <c r="I405" s="3">
        <v>5757.8</v>
      </c>
      <c r="J405" s="3">
        <v>231.6</v>
      </c>
      <c r="K405" s="3">
        <v>354.91</v>
      </c>
      <c r="L405" s="3">
        <v>0</v>
      </c>
      <c r="N405" s="3">
        <v>-6651.53</v>
      </c>
      <c r="O405" s="3">
        <v>0.57999999999999996</v>
      </c>
      <c r="P405" s="3">
        <v>62622</v>
      </c>
      <c r="Q405" s="1">
        <v>45108</v>
      </c>
      <c r="R405" s="1" t="s">
        <v>2492</v>
      </c>
      <c r="S405" s="1"/>
      <c r="T405" t="s">
        <v>717</v>
      </c>
      <c r="U405" t="s">
        <v>718</v>
      </c>
    </row>
    <row r="406" spans="1:21" x14ac:dyDescent="0.25">
      <c r="A406" t="s">
        <v>719</v>
      </c>
      <c r="B406" t="s">
        <v>720</v>
      </c>
      <c r="C406" s="3">
        <v>133260</v>
      </c>
      <c r="D406" s="3">
        <v>0</v>
      </c>
      <c r="E406" s="3">
        <v>126728.97</v>
      </c>
      <c r="F406" s="3">
        <v>23639.439999999999</v>
      </c>
      <c r="G406" s="3">
        <v>0</v>
      </c>
      <c r="H406" s="3">
        <v>62928.639999999999</v>
      </c>
      <c r="I406" s="3">
        <v>6151.91</v>
      </c>
      <c r="J406" s="3">
        <v>248.4</v>
      </c>
      <c r="K406" s="3">
        <v>378.7</v>
      </c>
      <c r="L406" s="3">
        <v>0</v>
      </c>
      <c r="N406" s="3">
        <v>0</v>
      </c>
      <c r="O406" s="3">
        <v>0.94</v>
      </c>
      <c r="P406" s="3">
        <v>220077</v>
      </c>
      <c r="Q406" s="1">
        <v>45108</v>
      </c>
      <c r="R406" s="1" t="s">
        <v>720</v>
      </c>
      <c r="S406" s="1"/>
      <c r="T406" t="s">
        <v>719</v>
      </c>
      <c r="U406" t="s">
        <v>720</v>
      </c>
    </row>
    <row r="407" spans="1:21" x14ac:dyDescent="0.25">
      <c r="A407" t="s">
        <v>721</v>
      </c>
      <c r="B407" t="s">
        <v>2170</v>
      </c>
      <c r="C407" s="3">
        <v>88826</v>
      </c>
      <c r="D407" s="3">
        <v>0</v>
      </c>
      <c r="E407" s="3">
        <v>77950.679999999993</v>
      </c>
      <c r="F407" s="3">
        <v>21398.66</v>
      </c>
      <c r="G407" s="3">
        <v>0</v>
      </c>
      <c r="H407" s="3">
        <v>62928.639999999999</v>
      </c>
      <c r="I407" s="3">
        <v>5825.09</v>
      </c>
      <c r="J407" s="3">
        <v>235.4</v>
      </c>
      <c r="K407" s="3">
        <v>359.05</v>
      </c>
      <c r="L407" s="3">
        <v>0</v>
      </c>
      <c r="N407" s="3">
        <v>0</v>
      </c>
      <c r="O407" s="3">
        <v>0.48</v>
      </c>
      <c r="P407" s="3">
        <v>168698</v>
      </c>
      <c r="Q407" s="1">
        <v>45108</v>
      </c>
      <c r="R407" s="1" t="s">
        <v>2493</v>
      </c>
      <c r="S407" s="1"/>
      <c r="T407" t="s">
        <v>721</v>
      </c>
      <c r="U407" t="s">
        <v>2170</v>
      </c>
    </row>
    <row r="408" spans="1:21" x14ac:dyDescent="0.25">
      <c r="A408" t="s">
        <v>723</v>
      </c>
      <c r="B408" t="s">
        <v>724</v>
      </c>
      <c r="C408" s="3">
        <v>73243</v>
      </c>
      <c r="D408" s="3">
        <v>0</v>
      </c>
      <c r="E408" s="3">
        <v>73243</v>
      </c>
      <c r="F408" s="3">
        <v>9887.81</v>
      </c>
      <c r="G408" s="3">
        <v>0</v>
      </c>
      <c r="H408" s="3">
        <v>62928.639999999999</v>
      </c>
      <c r="I408" s="3">
        <v>5757.8</v>
      </c>
      <c r="J408" s="3">
        <v>0</v>
      </c>
      <c r="K408" s="3">
        <v>354.56</v>
      </c>
      <c r="L408" s="3">
        <v>0</v>
      </c>
      <c r="N408" s="3">
        <v>0</v>
      </c>
      <c r="O408" s="3">
        <v>0.19</v>
      </c>
      <c r="P408" s="3">
        <v>152172</v>
      </c>
      <c r="Q408" s="1">
        <v>45108</v>
      </c>
      <c r="R408" s="1" t="s">
        <v>2494</v>
      </c>
      <c r="S408" s="1"/>
      <c r="T408" t="s">
        <v>723</v>
      </c>
      <c r="U408" t="s">
        <v>724</v>
      </c>
    </row>
    <row r="409" spans="1:21" x14ac:dyDescent="0.25">
      <c r="A409" t="s">
        <v>725</v>
      </c>
      <c r="B409" t="s">
        <v>1786</v>
      </c>
      <c r="C409" s="3">
        <v>73990</v>
      </c>
      <c r="D409" s="3">
        <v>73990</v>
      </c>
      <c r="E409" s="3">
        <v>0</v>
      </c>
      <c r="F409" s="3">
        <v>0</v>
      </c>
      <c r="G409" s="3">
        <v>0</v>
      </c>
      <c r="H409" s="3">
        <v>62928.639999999999</v>
      </c>
      <c r="I409" s="3">
        <v>6199.97</v>
      </c>
      <c r="J409" s="3">
        <v>249.6</v>
      </c>
      <c r="K409" s="3">
        <v>382.15</v>
      </c>
      <c r="L409" s="3">
        <v>0</v>
      </c>
      <c r="N409" s="3">
        <v>-6694.46</v>
      </c>
      <c r="O409" s="3">
        <v>0.1</v>
      </c>
      <c r="P409" s="3">
        <v>63066</v>
      </c>
      <c r="Q409" s="1">
        <v>45108</v>
      </c>
      <c r="R409" s="1" t="s">
        <v>458</v>
      </c>
      <c r="S409" s="1"/>
      <c r="T409" t="s">
        <v>725</v>
      </c>
      <c r="U409" t="s">
        <v>1786</v>
      </c>
    </row>
    <row r="410" spans="1:21" x14ac:dyDescent="0.25">
      <c r="A410" t="s">
        <v>726</v>
      </c>
      <c r="B410" t="s">
        <v>727</v>
      </c>
      <c r="C410" s="3">
        <v>73889</v>
      </c>
      <c r="D410" s="3">
        <v>73889</v>
      </c>
      <c r="E410" s="3">
        <v>0</v>
      </c>
      <c r="F410" s="3">
        <v>0</v>
      </c>
      <c r="G410" s="3">
        <v>0</v>
      </c>
      <c r="H410" s="3">
        <v>62928.639999999999</v>
      </c>
      <c r="I410" s="3">
        <v>6113.46</v>
      </c>
      <c r="J410" s="3">
        <v>246</v>
      </c>
      <c r="K410" s="3">
        <v>376.64</v>
      </c>
      <c r="L410" s="3">
        <v>0</v>
      </c>
      <c r="N410" s="3">
        <v>-6686.24</v>
      </c>
      <c r="O410" s="3">
        <v>0.5</v>
      </c>
      <c r="P410" s="3">
        <v>62979</v>
      </c>
      <c r="Q410" s="1">
        <v>45108</v>
      </c>
      <c r="R410" s="1" t="s">
        <v>2495</v>
      </c>
      <c r="S410" s="1"/>
      <c r="T410" t="s">
        <v>726</v>
      </c>
      <c r="U410" t="s">
        <v>727</v>
      </c>
    </row>
    <row r="411" spans="1:21" x14ac:dyDescent="0.25">
      <c r="A411" t="s">
        <v>728</v>
      </c>
      <c r="B411" t="s">
        <v>2051</v>
      </c>
      <c r="C411" s="3">
        <v>84597</v>
      </c>
      <c r="D411" s="3">
        <v>85378</v>
      </c>
      <c r="E411" s="3">
        <v>0</v>
      </c>
      <c r="F411" s="3">
        <v>781</v>
      </c>
      <c r="G411" s="3">
        <v>781</v>
      </c>
      <c r="H411" s="3">
        <v>62928.639999999999</v>
      </c>
      <c r="I411" s="3">
        <v>6526.79</v>
      </c>
      <c r="J411" s="3">
        <v>264</v>
      </c>
      <c r="K411" s="3">
        <v>401.81</v>
      </c>
      <c r="L411" s="3">
        <v>0</v>
      </c>
      <c r="N411" s="3">
        <v>0</v>
      </c>
      <c r="O411" s="3">
        <v>0.76</v>
      </c>
      <c r="P411" s="3">
        <v>70122</v>
      </c>
      <c r="Q411" s="1">
        <v>45108</v>
      </c>
      <c r="R411" s="1" t="s">
        <v>2344</v>
      </c>
      <c r="S411" s="1"/>
      <c r="T411" t="s">
        <v>728</v>
      </c>
      <c r="U411" t="s">
        <v>2051</v>
      </c>
    </row>
    <row r="412" spans="1:21" x14ac:dyDescent="0.25">
      <c r="A412" t="s">
        <v>729</v>
      </c>
      <c r="B412" t="s">
        <v>730</v>
      </c>
      <c r="C412" s="3">
        <v>74684</v>
      </c>
      <c r="D412" s="3">
        <v>74684</v>
      </c>
      <c r="E412" s="3">
        <v>0</v>
      </c>
      <c r="F412" s="3">
        <v>0</v>
      </c>
      <c r="G412" s="3">
        <v>0</v>
      </c>
      <c r="H412" s="3">
        <v>62928.639999999999</v>
      </c>
      <c r="I412" s="3">
        <v>6795.94</v>
      </c>
      <c r="J412" s="3">
        <v>274.8</v>
      </c>
      <c r="K412" s="3">
        <v>418.37</v>
      </c>
      <c r="L412" s="3">
        <v>0</v>
      </c>
      <c r="N412" s="3">
        <v>-6752.02</v>
      </c>
      <c r="O412" s="3">
        <v>0.27</v>
      </c>
      <c r="P412" s="3">
        <v>63666</v>
      </c>
      <c r="Q412" s="1">
        <v>45108</v>
      </c>
      <c r="R412" s="1" t="s">
        <v>2496</v>
      </c>
      <c r="S412" s="1"/>
      <c r="T412" t="s">
        <v>729</v>
      </c>
      <c r="U412" t="s">
        <v>730</v>
      </c>
    </row>
    <row r="413" spans="1:21" x14ac:dyDescent="0.25">
      <c r="A413" t="s">
        <v>731</v>
      </c>
      <c r="B413" t="s">
        <v>2051</v>
      </c>
      <c r="C413" s="3">
        <v>86545</v>
      </c>
      <c r="D413" s="3">
        <v>87343</v>
      </c>
      <c r="E413" s="3">
        <v>0</v>
      </c>
      <c r="F413" s="3">
        <v>798</v>
      </c>
      <c r="G413" s="3">
        <v>798</v>
      </c>
      <c r="H413" s="3">
        <v>62928.639999999999</v>
      </c>
      <c r="I413" s="3">
        <v>7959.03</v>
      </c>
      <c r="J413" s="3">
        <v>321.60000000000002</v>
      </c>
      <c r="K413" s="3">
        <v>490.11</v>
      </c>
      <c r="L413" s="3">
        <v>0</v>
      </c>
      <c r="N413" s="3">
        <v>0</v>
      </c>
      <c r="O413" s="3">
        <v>0.62</v>
      </c>
      <c r="P413" s="3">
        <v>71700</v>
      </c>
      <c r="Q413" s="1">
        <v>45108</v>
      </c>
      <c r="R413" s="1" t="s">
        <v>2344</v>
      </c>
      <c r="S413" s="1"/>
      <c r="T413" t="s">
        <v>731</v>
      </c>
      <c r="U413" t="s">
        <v>2051</v>
      </c>
    </row>
    <row r="414" spans="1:21" x14ac:dyDescent="0.25">
      <c r="A414" t="s">
        <v>732</v>
      </c>
      <c r="B414" t="s">
        <v>733</v>
      </c>
      <c r="C414" s="3">
        <v>156121</v>
      </c>
      <c r="D414" s="3">
        <v>0</v>
      </c>
      <c r="E414" s="3">
        <v>147966.32</v>
      </c>
      <c r="F414" s="3">
        <v>28130.13</v>
      </c>
      <c r="G414" s="3">
        <v>0</v>
      </c>
      <c r="H414" s="3">
        <v>62928.639999999999</v>
      </c>
      <c r="I414" s="3">
        <v>7997.48</v>
      </c>
      <c r="J414" s="3">
        <v>322.8</v>
      </c>
      <c r="K414" s="3">
        <v>492.87</v>
      </c>
      <c r="L414" s="3">
        <v>0</v>
      </c>
      <c r="N414" s="3">
        <v>6945</v>
      </c>
      <c r="O414" s="3">
        <v>0.76</v>
      </c>
      <c r="P414" s="3">
        <v>254784</v>
      </c>
      <c r="Q414" s="1">
        <v>45108</v>
      </c>
      <c r="R414" s="1" t="s">
        <v>2497</v>
      </c>
      <c r="S414" s="1"/>
      <c r="T414" t="s">
        <v>732</v>
      </c>
      <c r="U414" t="s">
        <v>733</v>
      </c>
    </row>
    <row r="415" spans="1:21" x14ac:dyDescent="0.25">
      <c r="A415" t="s">
        <v>734</v>
      </c>
      <c r="B415" t="s">
        <v>735</v>
      </c>
      <c r="C415" s="3">
        <v>550764</v>
      </c>
      <c r="D415" s="3">
        <v>530016.39</v>
      </c>
      <c r="E415" s="3">
        <v>20747.61</v>
      </c>
      <c r="F415" s="3">
        <v>7108.32</v>
      </c>
      <c r="G415" s="3">
        <v>0</v>
      </c>
      <c r="H415" s="3">
        <v>62928.639999999999</v>
      </c>
      <c r="I415" s="3">
        <v>9862.2800000000007</v>
      </c>
      <c r="J415" s="3">
        <v>396</v>
      </c>
      <c r="K415" s="3">
        <v>607.72</v>
      </c>
      <c r="L415" s="3">
        <v>0</v>
      </c>
      <c r="N415" s="3">
        <v>-18278.61</v>
      </c>
      <c r="O415" s="3">
        <v>0.04</v>
      </c>
      <c r="P415" s="3">
        <v>83372</v>
      </c>
      <c r="Q415" s="1">
        <v>45108</v>
      </c>
      <c r="R415" s="1" t="s">
        <v>2498</v>
      </c>
      <c r="S415" s="1"/>
      <c r="T415" t="s">
        <v>734</v>
      </c>
      <c r="U415" t="s">
        <v>735</v>
      </c>
    </row>
    <row r="416" spans="1:21" x14ac:dyDescent="0.25">
      <c r="A416" t="s">
        <v>736</v>
      </c>
      <c r="B416" t="s">
        <v>33</v>
      </c>
      <c r="C416" s="3">
        <v>226908</v>
      </c>
      <c r="D416" s="3">
        <v>0</v>
      </c>
      <c r="E416" s="3">
        <v>207794.44</v>
      </c>
      <c r="F416" s="3">
        <v>47165.81</v>
      </c>
      <c r="G416" s="3">
        <v>0</v>
      </c>
      <c r="H416" s="3">
        <v>62928.639999999999</v>
      </c>
      <c r="I416" s="3">
        <v>17648.29</v>
      </c>
      <c r="J416" s="3">
        <v>710.4</v>
      </c>
      <c r="K416" s="3">
        <v>1087.1400000000001</v>
      </c>
      <c r="L416" s="3">
        <v>0</v>
      </c>
      <c r="N416" s="3">
        <v>0</v>
      </c>
      <c r="O416" s="3">
        <v>0.28000000000000003</v>
      </c>
      <c r="P416" s="3">
        <v>337335</v>
      </c>
      <c r="Q416" s="1">
        <v>45108</v>
      </c>
      <c r="R416" s="1" t="s">
        <v>33</v>
      </c>
      <c r="S416" s="1"/>
      <c r="T416" t="s">
        <v>736</v>
      </c>
      <c r="U416" t="s">
        <v>33</v>
      </c>
    </row>
    <row r="417" spans="1:21" x14ac:dyDescent="0.25">
      <c r="A417" t="s">
        <v>737</v>
      </c>
      <c r="B417" t="s">
        <v>738</v>
      </c>
      <c r="C417" s="3">
        <v>74258</v>
      </c>
      <c r="D417" s="3">
        <v>74258</v>
      </c>
      <c r="E417" s="3">
        <v>0</v>
      </c>
      <c r="F417" s="3">
        <v>0</v>
      </c>
      <c r="G417" s="3">
        <v>0</v>
      </c>
      <c r="H417" s="3">
        <v>62928.639999999999</v>
      </c>
      <c r="I417" s="3">
        <v>6670.98</v>
      </c>
      <c r="J417" s="3">
        <v>0</v>
      </c>
      <c r="K417" s="3">
        <v>410.78</v>
      </c>
      <c r="L417" s="3">
        <v>0</v>
      </c>
      <c r="N417" s="3">
        <v>-6740.14</v>
      </c>
      <c r="O417" s="3">
        <v>0.74</v>
      </c>
      <c r="P417" s="3">
        <v>63271</v>
      </c>
      <c r="Q417" s="1">
        <v>45108</v>
      </c>
      <c r="R417" s="1" t="s">
        <v>2499</v>
      </c>
      <c r="S417" s="1"/>
      <c r="T417" t="s">
        <v>737</v>
      </c>
      <c r="U417" t="s">
        <v>738</v>
      </c>
    </row>
    <row r="418" spans="1:21" x14ac:dyDescent="0.25">
      <c r="A418" t="s">
        <v>739</v>
      </c>
      <c r="B418" t="s">
        <v>1409</v>
      </c>
      <c r="C418" s="3">
        <v>237480</v>
      </c>
      <c r="D418" s="3">
        <v>0</v>
      </c>
      <c r="E418" s="3">
        <v>213548.34</v>
      </c>
      <c r="F418" s="3">
        <v>52760.69</v>
      </c>
      <c r="G418" s="3">
        <v>0</v>
      </c>
      <c r="H418" s="3">
        <v>62928.639999999999</v>
      </c>
      <c r="I418" s="3">
        <v>8266.6299999999992</v>
      </c>
      <c r="J418" s="3">
        <v>0</v>
      </c>
      <c r="K418" s="3">
        <v>509.08</v>
      </c>
      <c r="L418" s="3">
        <v>0</v>
      </c>
      <c r="N418" s="3">
        <v>0</v>
      </c>
      <c r="O418" s="3">
        <v>0.62</v>
      </c>
      <c r="P418" s="3">
        <v>338014</v>
      </c>
      <c r="Q418" s="1">
        <v>45108</v>
      </c>
      <c r="R418" s="1" t="s">
        <v>2500</v>
      </c>
      <c r="S418" s="1"/>
      <c r="T418" t="s">
        <v>739</v>
      </c>
      <c r="U418" t="s">
        <v>1409</v>
      </c>
    </row>
    <row r="419" spans="1:21" x14ac:dyDescent="0.25">
      <c r="A419" t="s">
        <v>741</v>
      </c>
      <c r="B419" t="s">
        <v>742</v>
      </c>
      <c r="C419" s="3">
        <v>76167</v>
      </c>
      <c r="D419" s="3">
        <v>76167</v>
      </c>
      <c r="E419" s="3">
        <v>0</v>
      </c>
      <c r="F419" s="3">
        <v>0</v>
      </c>
      <c r="G419" s="3">
        <v>0</v>
      </c>
      <c r="H419" s="3">
        <v>62928.639999999999</v>
      </c>
      <c r="I419" s="3">
        <v>8362.75</v>
      </c>
      <c r="J419" s="3">
        <v>0</v>
      </c>
      <c r="K419" s="3">
        <v>514.94000000000005</v>
      </c>
      <c r="L419" s="3">
        <v>0</v>
      </c>
      <c r="N419" s="3">
        <v>-6904.59</v>
      </c>
      <c r="O419" s="3">
        <v>0.26</v>
      </c>
      <c r="P419" s="3">
        <v>64902</v>
      </c>
      <c r="Q419" s="1">
        <v>45108</v>
      </c>
      <c r="R419" s="1" t="s">
        <v>2501</v>
      </c>
      <c r="S419" s="1"/>
      <c r="T419" t="s">
        <v>741</v>
      </c>
      <c r="U419" t="s">
        <v>742</v>
      </c>
    </row>
    <row r="420" spans="1:21" x14ac:dyDescent="0.25">
      <c r="A420" t="s">
        <v>743</v>
      </c>
      <c r="B420" t="s">
        <v>1313</v>
      </c>
      <c r="C420" s="3">
        <v>2173798</v>
      </c>
      <c r="D420" s="3">
        <v>0</v>
      </c>
      <c r="E420" s="3">
        <v>1293865.77</v>
      </c>
      <c r="F420" s="3" t="s">
        <v>72</v>
      </c>
      <c r="G420" s="3">
        <v>0</v>
      </c>
      <c r="H420" s="3">
        <v>62928.639999999999</v>
      </c>
      <c r="I420" s="3">
        <v>8353.14</v>
      </c>
      <c r="J420" s="3">
        <v>336</v>
      </c>
      <c r="K420" s="3">
        <v>514.25</v>
      </c>
      <c r="L420" s="3">
        <v>0</v>
      </c>
      <c r="N420" s="3">
        <v>0</v>
      </c>
      <c r="O420" s="3">
        <v>0.09</v>
      </c>
      <c r="P420" s="3">
        <v>2420602</v>
      </c>
      <c r="Q420" s="1">
        <v>45108</v>
      </c>
      <c r="R420" s="1" t="s">
        <v>2502</v>
      </c>
      <c r="S420" s="1"/>
      <c r="T420" t="s">
        <v>743</v>
      </c>
      <c r="U420" t="s">
        <v>1313</v>
      </c>
    </row>
    <row r="421" spans="1:21" x14ac:dyDescent="0.25">
      <c r="A421" t="s">
        <v>745</v>
      </c>
      <c r="B421" t="s">
        <v>2175</v>
      </c>
      <c r="C421" s="3">
        <v>76080</v>
      </c>
      <c r="D421" s="3">
        <v>76100</v>
      </c>
      <c r="E421" s="3">
        <v>0</v>
      </c>
      <c r="F421" s="3">
        <v>0</v>
      </c>
      <c r="G421" s="3">
        <v>20</v>
      </c>
      <c r="H421" s="3">
        <v>62928.639999999999</v>
      </c>
      <c r="I421" s="3">
        <v>8497.32</v>
      </c>
      <c r="J421" s="3">
        <v>343.2</v>
      </c>
      <c r="K421" s="3">
        <v>523.55999999999995</v>
      </c>
      <c r="L421" s="3">
        <v>0</v>
      </c>
      <c r="N421" s="3">
        <v>-6918.29</v>
      </c>
      <c r="O421" s="3">
        <v>0.56999999999999995</v>
      </c>
      <c r="P421" s="3">
        <v>65355</v>
      </c>
      <c r="Q421" s="1">
        <v>45108</v>
      </c>
      <c r="R421" s="1" t="s">
        <v>2503</v>
      </c>
      <c r="S421" s="1"/>
      <c r="T421" t="s">
        <v>745</v>
      </c>
      <c r="U421" t="s">
        <v>2175</v>
      </c>
    </row>
    <row r="422" spans="1:21" x14ac:dyDescent="0.25">
      <c r="A422" t="s">
        <v>747</v>
      </c>
      <c r="B422" t="s">
        <v>748</v>
      </c>
      <c r="C422" s="3">
        <v>83639</v>
      </c>
      <c r="D422" s="3">
        <v>83639</v>
      </c>
      <c r="E422" s="3">
        <v>0</v>
      </c>
      <c r="F422" s="3">
        <v>0</v>
      </c>
      <c r="G422" s="3">
        <v>0</v>
      </c>
      <c r="H422" s="3">
        <v>62928.639999999999</v>
      </c>
      <c r="I422" s="3">
        <v>8526.16</v>
      </c>
      <c r="J422" s="3">
        <v>343.2</v>
      </c>
      <c r="K422" s="3">
        <v>524.94000000000005</v>
      </c>
      <c r="L422" s="3">
        <v>0</v>
      </c>
      <c r="N422" s="3">
        <v>24.88</v>
      </c>
      <c r="O422" s="3">
        <v>0.18</v>
      </c>
      <c r="P422" s="3">
        <v>72348</v>
      </c>
      <c r="Q422" s="1">
        <v>45108</v>
      </c>
      <c r="R422" s="1" t="s">
        <v>2504</v>
      </c>
      <c r="S422" s="1"/>
      <c r="T422" t="s">
        <v>747</v>
      </c>
      <c r="U422" t="s">
        <v>748</v>
      </c>
    </row>
    <row r="423" spans="1:21" x14ac:dyDescent="0.25">
      <c r="A423" t="s">
        <v>749</v>
      </c>
      <c r="B423" t="s">
        <v>1189</v>
      </c>
      <c r="C423" s="3">
        <v>137084</v>
      </c>
      <c r="D423" s="3">
        <v>0</v>
      </c>
      <c r="E423" s="3">
        <v>123270.26</v>
      </c>
      <c r="F423" s="3">
        <v>30455.23</v>
      </c>
      <c r="G423" s="3">
        <v>0</v>
      </c>
      <c r="H423" s="3">
        <v>62928.639999999999</v>
      </c>
      <c r="I423" s="3">
        <v>8266.6299999999992</v>
      </c>
      <c r="J423" s="3">
        <v>333.6</v>
      </c>
      <c r="K423" s="3">
        <v>509.08</v>
      </c>
      <c r="L423" s="3">
        <v>0</v>
      </c>
      <c r="N423" s="3">
        <v>0</v>
      </c>
      <c r="O423" s="3">
        <v>0.56000000000000005</v>
      </c>
      <c r="P423" s="3">
        <v>225764</v>
      </c>
      <c r="Q423" s="1">
        <v>45108</v>
      </c>
      <c r="R423" s="1" t="s">
        <v>750</v>
      </c>
      <c r="S423" s="1"/>
      <c r="T423" t="s">
        <v>749</v>
      </c>
      <c r="U423" t="s">
        <v>1189</v>
      </c>
    </row>
    <row r="424" spans="1:21" x14ac:dyDescent="0.25">
      <c r="A424" t="s">
        <v>751</v>
      </c>
      <c r="B424" t="s">
        <v>2176</v>
      </c>
      <c r="C424" s="3">
        <v>76617</v>
      </c>
      <c r="D424" s="3">
        <v>76617</v>
      </c>
      <c r="E424" s="3">
        <v>0</v>
      </c>
      <c r="F424" s="3">
        <v>0</v>
      </c>
      <c r="G424" s="3">
        <v>0</v>
      </c>
      <c r="H424" s="3">
        <v>62928.639999999999</v>
      </c>
      <c r="I424" s="3">
        <v>8458.8700000000008</v>
      </c>
      <c r="J424" s="3">
        <v>342</v>
      </c>
      <c r="K424" s="3">
        <v>520.79999999999995</v>
      </c>
      <c r="L424" s="3">
        <v>0</v>
      </c>
      <c r="N424" s="3">
        <v>-6913.73</v>
      </c>
      <c r="O424" s="3">
        <v>0.42</v>
      </c>
      <c r="P424" s="3">
        <v>65337</v>
      </c>
      <c r="Q424" s="1">
        <v>45108</v>
      </c>
      <c r="R424" s="1" t="s">
        <v>2505</v>
      </c>
      <c r="S424" s="1"/>
      <c r="T424" t="s">
        <v>751</v>
      </c>
      <c r="U424" t="s">
        <v>2176</v>
      </c>
    </row>
    <row r="425" spans="1:21" x14ac:dyDescent="0.25">
      <c r="A425" t="s">
        <v>753</v>
      </c>
      <c r="B425" t="s">
        <v>2178</v>
      </c>
      <c r="C425" s="3">
        <v>-15845.42</v>
      </c>
      <c r="D425" s="3">
        <v>0</v>
      </c>
      <c r="E425" s="3">
        <v>0</v>
      </c>
      <c r="F425" s="3">
        <v>0</v>
      </c>
      <c r="G425" s="3">
        <v>15845.42</v>
      </c>
      <c r="H425" s="3">
        <v>62928.639999999999</v>
      </c>
      <c r="I425" s="3">
        <v>8333.91</v>
      </c>
      <c r="J425" s="3">
        <v>336</v>
      </c>
      <c r="K425" s="3">
        <v>513.22</v>
      </c>
      <c r="L425" s="3">
        <v>0</v>
      </c>
      <c r="N425" s="3">
        <v>0</v>
      </c>
      <c r="O425" s="3">
        <v>0.65</v>
      </c>
      <c r="P425" s="3">
        <v>56267</v>
      </c>
      <c r="Q425" s="1">
        <v>45108</v>
      </c>
      <c r="R425" s="1" t="s">
        <v>392</v>
      </c>
      <c r="S425" s="1"/>
      <c r="T425" t="s">
        <v>753</v>
      </c>
      <c r="U425" t="s">
        <v>2178</v>
      </c>
    </row>
    <row r="426" spans="1:21" x14ac:dyDescent="0.25">
      <c r="A426" t="s">
        <v>754</v>
      </c>
      <c r="B426" t="s">
        <v>2180</v>
      </c>
      <c r="C426" s="3">
        <v>80932</v>
      </c>
      <c r="D426" s="3">
        <v>80932</v>
      </c>
      <c r="E426" s="3">
        <v>0</v>
      </c>
      <c r="F426" s="3">
        <v>0</v>
      </c>
      <c r="G426" s="3">
        <v>0</v>
      </c>
      <c r="H426" s="3">
        <v>62928.639999999999</v>
      </c>
      <c r="I426" s="3">
        <v>8535.77</v>
      </c>
      <c r="J426" s="3">
        <v>0</v>
      </c>
      <c r="K426" s="3">
        <v>525.98</v>
      </c>
      <c r="L426" s="3">
        <v>0</v>
      </c>
      <c r="N426" s="3">
        <v>-6921.95</v>
      </c>
      <c r="O426" s="3">
        <v>0.56000000000000005</v>
      </c>
      <c r="P426" s="3">
        <v>65069</v>
      </c>
      <c r="Q426" s="1">
        <v>45108</v>
      </c>
      <c r="R426" s="1" t="s">
        <v>685</v>
      </c>
      <c r="S426" s="1"/>
      <c r="T426" t="s">
        <v>754</v>
      </c>
      <c r="U426" t="s">
        <v>2180</v>
      </c>
    </row>
    <row r="427" spans="1:21" x14ac:dyDescent="0.25">
      <c r="A427" t="s">
        <v>755</v>
      </c>
      <c r="B427" t="s">
        <v>314</v>
      </c>
      <c r="C427" s="3">
        <v>2266147</v>
      </c>
      <c r="D427" s="3">
        <v>0</v>
      </c>
      <c r="E427" s="3">
        <v>1292212.93</v>
      </c>
      <c r="F427" s="3">
        <v>1148382.82</v>
      </c>
      <c r="G427" s="3">
        <v>0</v>
      </c>
      <c r="H427" s="3">
        <v>62928.639999999999</v>
      </c>
      <c r="I427" s="3">
        <v>8151.28</v>
      </c>
      <c r="J427" s="3">
        <v>327.60000000000002</v>
      </c>
      <c r="K427" s="3">
        <v>501.84</v>
      </c>
      <c r="L427" s="3">
        <v>0</v>
      </c>
      <c r="N427" s="3">
        <v>0</v>
      </c>
      <c r="O427" s="3">
        <v>0.89</v>
      </c>
      <c r="P427" s="3">
        <v>2512506</v>
      </c>
      <c r="Q427" s="1">
        <v>45108</v>
      </c>
      <c r="R427" s="1" t="s">
        <v>314</v>
      </c>
      <c r="S427" s="1"/>
      <c r="T427" t="s">
        <v>755</v>
      </c>
      <c r="U427" t="s">
        <v>314</v>
      </c>
    </row>
    <row r="428" spans="1:21" x14ac:dyDescent="0.25">
      <c r="A428" t="s">
        <v>756</v>
      </c>
      <c r="B428" t="s">
        <v>33</v>
      </c>
      <c r="C428" s="3">
        <v>196788</v>
      </c>
      <c r="D428" s="3">
        <v>0</v>
      </c>
      <c r="E428" s="3">
        <v>180351.48</v>
      </c>
      <c r="F428" s="3">
        <v>40783.97</v>
      </c>
      <c r="G428" s="3">
        <v>0</v>
      </c>
      <c r="H428" s="3">
        <v>62928.639999999999</v>
      </c>
      <c r="I428" s="3">
        <v>8795.31</v>
      </c>
      <c r="J428" s="3">
        <v>355.2</v>
      </c>
      <c r="K428" s="3">
        <v>541.84</v>
      </c>
      <c r="L428" s="3">
        <v>0</v>
      </c>
      <c r="N428" s="3">
        <v>0</v>
      </c>
      <c r="O428" s="3">
        <v>0.56000000000000005</v>
      </c>
      <c r="P428" s="3">
        <v>293757</v>
      </c>
      <c r="Q428" s="1">
        <v>45108</v>
      </c>
      <c r="R428" s="1" t="s">
        <v>33</v>
      </c>
      <c r="S428" s="1"/>
      <c r="T428" t="s">
        <v>756</v>
      </c>
      <c r="U428" t="s">
        <v>33</v>
      </c>
    </row>
    <row r="429" spans="1:21" x14ac:dyDescent="0.25">
      <c r="A429" t="s">
        <v>757</v>
      </c>
      <c r="B429" t="s">
        <v>720</v>
      </c>
      <c r="C429" s="3">
        <v>140048</v>
      </c>
      <c r="D429" s="3">
        <v>0</v>
      </c>
      <c r="E429" s="3">
        <v>133106.43</v>
      </c>
      <c r="F429" s="3">
        <v>24910.94</v>
      </c>
      <c r="G429" s="3">
        <v>0</v>
      </c>
      <c r="H429" s="3">
        <v>62928.639999999999</v>
      </c>
      <c r="I429" s="3">
        <v>8872.2099999999991</v>
      </c>
      <c r="J429" s="3">
        <v>356.4</v>
      </c>
      <c r="K429" s="3">
        <v>546.33000000000004</v>
      </c>
      <c r="L429" s="3">
        <v>0</v>
      </c>
      <c r="N429" s="3">
        <v>0</v>
      </c>
      <c r="O429" s="3">
        <v>0.05</v>
      </c>
      <c r="P429" s="3">
        <v>230721</v>
      </c>
      <c r="Q429" s="1">
        <v>45108</v>
      </c>
      <c r="R429" s="1" t="s">
        <v>720</v>
      </c>
      <c r="S429" s="1"/>
      <c r="T429" t="s">
        <v>757</v>
      </c>
      <c r="U429" t="s">
        <v>720</v>
      </c>
    </row>
    <row r="430" spans="1:21" x14ac:dyDescent="0.25">
      <c r="A430" t="s">
        <v>758</v>
      </c>
      <c r="B430" t="s">
        <v>759</v>
      </c>
      <c r="C430" s="3">
        <v>76650</v>
      </c>
      <c r="D430" s="3">
        <v>76650</v>
      </c>
      <c r="E430" s="3">
        <v>0</v>
      </c>
      <c r="F430" s="3">
        <v>0</v>
      </c>
      <c r="G430" s="3">
        <v>0</v>
      </c>
      <c r="H430" s="3">
        <v>62928.639999999999</v>
      </c>
      <c r="I430" s="3">
        <v>8487.7099999999991</v>
      </c>
      <c r="J430" s="3">
        <v>342</v>
      </c>
      <c r="K430" s="3">
        <v>522.53</v>
      </c>
      <c r="L430" s="3">
        <v>0</v>
      </c>
      <c r="N430" s="3">
        <v>-6916.47</v>
      </c>
      <c r="O430" s="3">
        <v>0.59</v>
      </c>
      <c r="P430" s="3">
        <v>65365</v>
      </c>
      <c r="Q430" s="1">
        <v>45108</v>
      </c>
      <c r="R430" s="1" t="s">
        <v>2506</v>
      </c>
      <c r="S430" s="1"/>
      <c r="T430" t="s">
        <v>758</v>
      </c>
      <c r="U430" t="s">
        <v>759</v>
      </c>
    </row>
    <row r="431" spans="1:21" x14ac:dyDescent="0.25">
      <c r="A431" t="s">
        <v>760</v>
      </c>
      <c r="B431" t="s">
        <v>761</v>
      </c>
      <c r="C431" s="3">
        <v>184071</v>
      </c>
      <c r="D431" s="3">
        <v>100000</v>
      </c>
      <c r="E431" s="3">
        <v>84071</v>
      </c>
      <c r="F431" s="3">
        <v>12260.65</v>
      </c>
      <c r="G431" s="3">
        <v>0</v>
      </c>
      <c r="H431" s="3">
        <v>62928.639999999999</v>
      </c>
      <c r="I431" s="3">
        <v>10189.1</v>
      </c>
      <c r="J431" s="3">
        <v>0</v>
      </c>
      <c r="K431" s="3">
        <v>627.38</v>
      </c>
      <c r="L431" s="3">
        <v>0</v>
      </c>
      <c r="N431" s="3">
        <v>0</v>
      </c>
      <c r="O431" s="3">
        <v>0.23</v>
      </c>
      <c r="P431" s="3">
        <v>170077</v>
      </c>
      <c r="Q431" s="1">
        <v>45108</v>
      </c>
      <c r="R431" s="1" t="s">
        <v>761</v>
      </c>
      <c r="S431" s="1"/>
      <c r="T431" t="s">
        <v>760</v>
      </c>
      <c r="U431" t="s">
        <v>761</v>
      </c>
    </row>
    <row r="432" spans="1:21" x14ac:dyDescent="0.25">
      <c r="A432" t="s">
        <v>762</v>
      </c>
      <c r="B432" t="s">
        <v>1410</v>
      </c>
      <c r="C432" s="3">
        <v>1668354</v>
      </c>
      <c r="D432" s="3">
        <v>0</v>
      </c>
      <c r="E432" s="3">
        <v>1017777.83</v>
      </c>
      <c r="F432" s="3" t="s">
        <v>72</v>
      </c>
      <c r="G432" s="3">
        <v>0</v>
      </c>
      <c r="H432" s="3">
        <v>62928.639999999999</v>
      </c>
      <c r="I432" s="3">
        <v>13812.96</v>
      </c>
      <c r="J432" s="3">
        <v>556.79999999999995</v>
      </c>
      <c r="K432" s="3">
        <v>850.88</v>
      </c>
      <c r="L432" s="3">
        <v>0</v>
      </c>
      <c r="N432" s="3">
        <v>0</v>
      </c>
      <c r="O432" s="3">
        <v>0.71</v>
      </c>
      <c r="P432" s="3">
        <v>1883904</v>
      </c>
      <c r="Q432" s="1">
        <v>45108</v>
      </c>
      <c r="R432" s="1" t="s">
        <v>2507</v>
      </c>
      <c r="S432" s="1"/>
      <c r="T432" t="s">
        <v>762</v>
      </c>
      <c r="U432" t="s">
        <v>1410</v>
      </c>
    </row>
    <row r="433" spans="1:21" x14ac:dyDescent="0.25">
      <c r="A433" t="s">
        <v>764</v>
      </c>
      <c r="B433" t="s">
        <v>278</v>
      </c>
      <c r="C433" s="3">
        <v>510832</v>
      </c>
      <c r="D433" s="3">
        <v>0</v>
      </c>
      <c r="E433" s="3">
        <v>421470.87</v>
      </c>
      <c r="F433" s="3">
        <v>146259.70000000001</v>
      </c>
      <c r="G433" s="3">
        <v>0</v>
      </c>
      <c r="H433" s="3">
        <v>62928.639999999999</v>
      </c>
      <c r="I433" s="3">
        <v>18474.95</v>
      </c>
      <c r="J433" s="3">
        <v>744</v>
      </c>
      <c r="K433" s="3">
        <v>1138.18</v>
      </c>
      <c r="L433" s="3">
        <v>0</v>
      </c>
      <c r="N433" s="3">
        <v>0</v>
      </c>
      <c r="O433" s="3">
        <v>0.66</v>
      </c>
      <c r="P433" s="3">
        <v>651017</v>
      </c>
      <c r="Q433" s="1">
        <v>45108</v>
      </c>
      <c r="R433" s="1" t="s">
        <v>278</v>
      </c>
      <c r="S433" s="1"/>
      <c r="T433" t="s">
        <v>764</v>
      </c>
      <c r="U433" t="s">
        <v>278</v>
      </c>
    </row>
    <row r="434" spans="1:21" x14ac:dyDescent="0.25">
      <c r="A434" t="s">
        <v>765</v>
      </c>
      <c r="B434" t="s">
        <v>766</v>
      </c>
      <c r="C434" s="3">
        <v>88261</v>
      </c>
      <c r="D434" s="3">
        <v>88261</v>
      </c>
      <c r="E434" s="3">
        <v>0</v>
      </c>
      <c r="F434" s="3">
        <v>0</v>
      </c>
      <c r="G434" s="3">
        <v>0</v>
      </c>
      <c r="H434" s="3">
        <v>62928.639999999999</v>
      </c>
      <c r="I434" s="3">
        <v>18474.95</v>
      </c>
      <c r="J434" s="3">
        <v>744</v>
      </c>
      <c r="K434" s="3">
        <v>1137.8399999999999</v>
      </c>
      <c r="L434" s="3">
        <v>0</v>
      </c>
      <c r="N434" s="3">
        <v>-7889.44</v>
      </c>
      <c r="O434" s="3">
        <v>0.01</v>
      </c>
      <c r="P434" s="3">
        <v>75396</v>
      </c>
      <c r="Q434" s="1">
        <v>45108</v>
      </c>
      <c r="R434" s="1" t="s">
        <v>2508</v>
      </c>
      <c r="S434" s="1"/>
      <c r="T434" t="s">
        <v>765</v>
      </c>
      <c r="U434" t="s">
        <v>766</v>
      </c>
    </row>
    <row r="435" spans="1:21" x14ac:dyDescent="0.25">
      <c r="A435" t="s">
        <v>767</v>
      </c>
      <c r="B435" t="s">
        <v>768</v>
      </c>
      <c r="C435" s="3">
        <v>2009329</v>
      </c>
      <c r="D435" s="3">
        <v>28508.73</v>
      </c>
      <c r="E435" s="3">
        <v>1386526.57</v>
      </c>
      <c r="F435" s="3">
        <v>781474.79</v>
      </c>
      <c r="G435" s="3">
        <v>0</v>
      </c>
      <c r="H435" s="3">
        <v>62928.639999999999</v>
      </c>
      <c r="I435" s="3">
        <v>18474.95</v>
      </c>
      <c r="J435" s="3">
        <v>744</v>
      </c>
      <c r="K435" s="3">
        <v>1138.18</v>
      </c>
      <c r="L435" s="3">
        <v>0</v>
      </c>
      <c r="N435" s="3">
        <v>0</v>
      </c>
      <c r="O435" s="3">
        <v>0.87</v>
      </c>
      <c r="P435" s="3">
        <v>2251288</v>
      </c>
      <c r="Q435" s="1">
        <v>45108</v>
      </c>
      <c r="R435" s="1" t="s">
        <v>768</v>
      </c>
      <c r="S435" s="1"/>
      <c r="T435" t="s">
        <v>767</v>
      </c>
      <c r="U435" t="s">
        <v>768</v>
      </c>
    </row>
    <row r="436" spans="1:21" x14ac:dyDescent="0.25">
      <c r="A436" t="s">
        <v>769</v>
      </c>
      <c r="B436" t="s">
        <v>770</v>
      </c>
      <c r="C436" s="3">
        <v>88921</v>
      </c>
      <c r="D436" s="3">
        <v>88921</v>
      </c>
      <c r="E436" s="3">
        <v>0</v>
      </c>
      <c r="F436" s="3">
        <v>0</v>
      </c>
      <c r="G436" s="3">
        <v>0</v>
      </c>
      <c r="H436" s="3">
        <v>62928.639999999999</v>
      </c>
      <c r="I436" s="3">
        <v>19042.080000000002</v>
      </c>
      <c r="J436" s="3">
        <v>766.8</v>
      </c>
      <c r="K436" s="3">
        <v>1172.67</v>
      </c>
      <c r="L436" s="3">
        <v>0</v>
      </c>
      <c r="N436" s="3">
        <v>-7944.25</v>
      </c>
      <c r="O436" s="3">
        <v>0.06</v>
      </c>
      <c r="P436" s="3">
        <v>75966</v>
      </c>
      <c r="Q436" s="1">
        <v>45108</v>
      </c>
      <c r="R436" s="1" t="s">
        <v>2509</v>
      </c>
      <c r="S436" s="1"/>
      <c r="T436" t="s">
        <v>769</v>
      </c>
      <c r="U436" t="s">
        <v>770</v>
      </c>
    </row>
    <row r="437" spans="1:21" x14ac:dyDescent="0.25">
      <c r="A437" t="s">
        <v>771</v>
      </c>
      <c r="B437" t="s">
        <v>772</v>
      </c>
      <c r="C437" s="3">
        <v>84360</v>
      </c>
      <c r="D437" s="3">
        <v>84360</v>
      </c>
      <c r="E437" s="3">
        <v>0</v>
      </c>
      <c r="F437" s="3">
        <v>0</v>
      </c>
      <c r="G437" s="3">
        <v>0</v>
      </c>
      <c r="H437" s="3">
        <v>62928.639999999999</v>
      </c>
      <c r="I437" s="3">
        <v>15120.24</v>
      </c>
      <c r="J437" s="3">
        <v>608.4</v>
      </c>
      <c r="K437" s="3">
        <v>931.24</v>
      </c>
      <c r="L437" s="3">
        <v>0</v>
      </c>
      <c r="N437" s="3">
        <v>-7563.29</v>
      </c>
      <c r="O437" s="3">
        <v>0.77</v>
      </c>
      <c r="P437" s="3">
        <v>72026</v>
      </c>
      <c r="Q437" s="1">
        <v>45108</v>
      </c>
      <c r="R437" s="1" t="s">
        <v>2510</v>
      </c>
      <c r="S437" s="1"/>
      <c r="T437" t="s">
        <v>771</v>
      </c>
      <c r="U437" t="s">
        <v>772</v>
      </c>
    </row>
    <row r="438" spans="1:21" x14ac:dyDescent="0.25">
      <c r="A438" t="s">
        <v>773</v>
      </c>
      <c r="B438" t="s">
        <v>1315</v>
      </c>
      <c r="C438" s="3">
        <v>3572204</v>
      </c>
      <c r="D438" s="3">
        <v>0</v>
      </c>
      <c r="E438" s="3">
        <v>2017367.04</v>
      </c>
      <c r="F438" s="3" t="s">
        <v>72</v>
      </c>
      <c r="G438" s="3">
        <v>0</v>
      </c>
      <c r="H438" s="3">
        <v>62928.639999999999</v>
      </c>
      <c r="I438" s="3">
        <v>12323.04</v>
      </c>
      <c r="J438" s="3">
        <v>496.8</v>
      </c>
      <c r="K438" s="3">
        <v>758.79</v>
      </c>
      <c r="L438" s="3">
        <v>0</v>
      </c>
      <c r="N438" s="3">
        <v>0</v>
      </c>
      <c r="O438" s="3">
        <v>0.18</v>
      </c>
      <c r="P438" s="3">
        <v>3921056</v>
      </c>
      <c r="Q438" s="1">
        <v>45108</v>
      </c>
      <c r="R438" s="1" t="s">
        <v>2511</v>
      </c>
      <c r="S438" s="1"/>
      <c r="T438" t="s">
        <v>773</v>
      </c>
      <c r="U438" t="s">
        <v>1315</v>
      </c>
    </row>
    <row r="439" spans="1:21" x14ac:dyDescent="0.25">
      <c r="A439" t="s">
        <v>775</v>
      </c>
      <c r="B439" t="s">
        <v>768</v>
      </c>
      <c r="C439" s="3">
        <v>1728045</v>
      </c>
      <c r="D439" s="3">
        <v>23647.599999999999</v>
      </c>
      <c r="E439" s="3">
        <v>1195877.8999999999</v>
      </c>
      <c r="F439" s="3">
        <v>669963.02</v>
      </c>
      <c r="G439" s="3">
        <v>0</v>
      </c>
      <c r="H439" s="3">
        <v>62928.639999999999</v>
      </c>
      <c r="I439" s="3">
        <v>11755.91</v>
      </c>
      <c r="J439" s="3">
        <v>472.8</v>
      </c>
      <c r="K439" s="3">
        <v>724.3</v>
      </c>
      <c r="L439" s="3">
        <v>0</v>
      </c>
      <c r="N439" s="3">
        <v>0</v>
      </c>
      <c r="O439" s="3">
        <v>0.43</v>
      </c>
      <c r="P439" s="3">
        <v>1941723</v>
      </c>
      <c r="Q439" s="1">
        <v>45108</v>
      </c>
      <c r="R439" s="1" t="s">
        <v>768</v>
      </c>
      <c r="S439" s="1"/>
      <c r="T439" t="s">
        <v>775</v>
      </c>
      <c r="U439" t="s">
        <v>768</v>
      </c>
    </row>
    <row r="440" spans="1:21" x14ac:dyDescent="0.25">
      <c r="A440" t="s">
        <v>776</v>
      </c>
      <c r="B440" t="s">
        <v>1309</v>
      </c>
      <c r="C440" s="3">
        <v>3465742</v>
      </c>
      <c r="D440" s="3">
        <v>0</v>
      </c>
      <c r="E440" s="3">
        <v>1959684.29</v>
      </c>
      <c r="F440" s="3" t="s">
        <v>72</v>
      </c>
      <c r="G440" s="3">
        <v>0</v>
      </c>
      <c r="H440" s="3">
        <v>62928.639999999999</v>
      </c>
      <c r="I440" s="3">
        <v>11208.01</v>
      </c>
      <c r="J440" s="3">
        <v>451.2</v>
      </c>
      <c r="K440" s="3">
        <v>690.15</v>
      </c>
      <c r="L440" s="3">
        <v>0</v>
      </c>
      <c r="N440" s="3">
        <v>0</v>
      </c>
      <c r="O440" s="3">
        <v>0.62</v>
      </c>
      <c r="P440" s="3">
        <v>3805578</v>
      </c>
      <c r="Q440" s="1">
        <v>45108</v>
      </c>
      <c r="R440" s="1" t="s">
        <v>2480</v>
      </c>
      <c r="S440" s="1"/>
      <c r="T440" t="s">
        <v>776</v>
      </c>
      <c r="U440" t="s">
        <v>1309</v>
      </c>
    </row>
    <row r="441" spans="1:21" x14ac:dyDescent="0.25">
      <c r="A441" t="s">
        <v>777</v>
      </c>
      <c r="B441" t="s">
        <v>778</v>
      </c>
      <c r="C441" s="3">
        <v>79801</v>
      </c>
      <c r="D441" s="3">
        <v>79801</v>
      </c>
      <c r="E441" s="3">
        <v>0</v>
      </c>
      <c r="F441" s="3">
        <v>0</v>
      </c>
      <c r="G441" s="3">
        <v>0</v>
      </c>
      <c r="H441" s="3">
        <v>62928.639999999999</v>
      </c>
      <c r="I441" s="3">
        <v>11198.4</v>
      </c>
      <c r="J441" s="3">
        <v>451.2</v>
      </c>
      <c r="K441" s="3">
        <v>689.81</v>
      </c>
      <c r="L441" s="3">
        <v>0</v>
      </c>
      <c r="N441" s="3">
        <v>-7181.41</v>
      </c>
      <c r="O441" s="3">
        <v>0.36</v>
      </c>
      <c r="P441" s="3">
        <v>68087</v>
      </c>
      <c r="Q441" s="1">
        <v>45108</v>
      </c>
      <c r="R441" s="1" t="s">
        <v>2512</v>
      </c>
      <c r="S441" s="1"/>
      <c r="T441" t="s">
        <v>777</v>
      </c>
      <c r="U441" t="s">
        <v>778</v>
      </c>
    </row>
    <row r="442" spans="1:21" x14ac:dyDescent="0.25">
      <c r="A442" t="s">
        <v>779</v>
      </c>
      <c r="B442" t="s">
        <v>780</v>
      </c>
      <c r="C442" s="3">
        <v>938243</v>
      </c>
      <c r="D442" s="3">
        <v>0</v>
      </c>
      <c r="E442" s="3">
        <v>708554.73</v>
      </c>
      <c r="F442" s="3" t="s">
        <v>72</v>
      </c>
      <c r="G442" s="3">
        <v>0</v>
      </c>
      <c r="H442" s="3">
        <v>62928.639999999999</v>
      </c>
      <c r="I442" s="3">
        <v>11688.63</v>
      </c>
      <c r="J442" s="3">
        <v>0</v>
      </c>
      <c r="K442" s="3">
        <v>720.16</v>
      </c>
      <c r="L442" s="3">
        <v>0</v>
      </c>
      <c r="N442" s="3">
        <v>6945</v>
      </c>
      <c r="O442" s="3">
        <v>0.68</v>
      </c>
      <c r="P442" s="3">
        <v>1116181</v>
      </c>
      <c r="Q442" s="1">
        <v>45108</v>
      </c>
      <c r="R442" s="1" t="s">
        <v>2513</v>
      </c>
      <c r="S442" s="1"/>
      <c r="T442" t="s">
        <v>779</v>
      </c>
      <c r="U442" t="s">
        <v>780</v>
      </c>
    </row>
    <row r="443" spans="1:21" x14ac:dyDescent="0.25">
      <c r="A443" t="s">
        <v>781</v>
      </c>
      <c r="B443" t="s">
        <v>1317</v>
      </c>
      <c r="C443" s="3">
        <v>3735739</v>
      </c>
      <c r="D443" s="3">
        <v>0</v>
      </c>
      <c r="E443" s="3">
        <v>2105874.02</v>
      </c>
      <c r="F443" s="3" t="s">
        <v>72</v>
      </c>
      <c r="G443" s="3">
        <v>0</v>
      </c>
      <c r="H443" s="3">
        <v>62928.639999999999</v>
      </c>
      <c r="I443" s="3">
        <v>14005.2</v>
      </c>
      <c r="J443" s="3">
        <v>565.20000000000005</v>
      </c>
      <c r="K443" s="3">
        <v>862.6</v>
      </c>
      <c r="L443" s="3">
        <v>0</v>
      </c>
      <c r="N443" s="3">
        <v>0</v>
      </c>
      <c r="O443" s="3">
        <v>0.37</v>
      </c>
      <c r="P443" s="3">
        <v>4098394</v>
      </c>
      <c r="Q443" s="1">
        <v>45108</v>
      </c>
      <c r="R443" s="1" t="s">
        <v>2514</v>
      </c>
      <c r="S443" s="1"/>
      <c r="T443" t="s">
        <v>781</v>
      </c>
      <c r="U443" t="s">
        <v>1317</v>
      </c>
    </row>
    <row r="444" spans="1:21" x14ac:dyDescent="0.25">
      <c r="A444" t="s">
        <v>783</v>
      </c>
      <c r="B444" t="s">
        <v>784</v>
      </c>
      <c r="C444" s="3">
        <v>83087</v>
      </c>
      <c r="D444" s="3">
        <v>83087</v>
      </c>
      <c r="E444" s="3">
        <v>0</v>
      </c>
      <c r="F444" s="3">
        <v>0</v>
      </c>
      <c r="G444" s="3">
        <v>0</v>
      </c>
      <c r="H444" s="3">
        <v>62928.639999999999</v>
      </c>
      <c r="I444" s="3">
        <v>14024.43</v>
      </c>
      <c r="J444" s="3">
        <v>565.20000000000005</v>
      </c>
      <c r="K444" s="3">
        <v>863.64</v>
      </c>
      <c r="L444" s="3">
        <v>0</v>
      </c>
      <c r="N444" s="3">
        <v>-7456.4</v>
      </c>
      <c r="O444" s="3">
        <v>0.49</v>
      </c>
      <c r="P444" s="3">
        <v>70926</v>
      </c>
      <c r="Q444" s="1">
        <v>45108</v>
      </c>
      <c r="R444" s="1" t="s">
        <v>2515</v>
      </c>
      <c r="S444" s="1"/>
      <c r="T444" t="s">
        <v>783</v>
      </c>
      <c r="U444" t="s">
        <v>784</v>
      </c>
    </row>
    <row r="445" spans="1:21" x14ac:dyDescent="0.25">
      <c r="A445" t="s">
        <v>785</v>
      </c>
      <c r="B445" t="s">
        <v>786</v>
      </c>
      <c r="C445" s="3">
        <v>350831</v>
      </c>
      <c r="D445" s="3">
        <v>0</v>
      </c>
      <c r="E445" s="3">
        <v>304208.44</v>
      </c>
      <c r="F445" s="3">
        <v>87690.7</v>
      </c>
      <c r="G445" s="3">
        <v>0</v>
      </c>
      <c r="H445" s="3">
        <v>62928.639999999999</v>
      </c>
      <c r="I445" s="3">
        <v>13447.69</v>
      </c>
      <c r="J445" s="3">
        <v>540</v>
      </c>
      <c r="K445" s="3">
        <v>828.11</v>
      </c>
      <c r="L445" s="3">
        <v>0</v>
      </c>
      <c r="N445" s="3">
        <v>0</v>
      </c>
      <c r="O445" s="3">
        <v>0.42</v>
      </c>
      <c r="P445" s="3">
        <v>469644</v>
      </c>
      <c r="Q445" s="1">
        <v>45108</v>
      </c>
      <c r="R445" s="1" t="s">
        <v>786</v>
      </c>
      <c r="S445" s="1"/>
      <c r="T445" t="s">
        <v>785</v>
      </c>
      <c r="U445" t="s">
        <v>786</v>
      </c>
    </row>
    <row r="446" spans="1:21" x14ac:dyDescent="0.25">
      <c r="A446" t="s">
        <v>787</v>
      </c>
      <c r="B446" t="s">
        <v>780</v>
      </c>
      <c r="C446" s="3">
        <v>970325</v>
      </c>
      <c r="D446" s="3">
        <v>0</v>
      </c>
      <c r="E446" s="3">
        <v>736837.65</v>
      </c>
      <c r="F446" s="3" t="s">
        <v>72</v>
      </c>
      <c r="G446" s="3">
        <v>0</v>
      </c>
      <c r="H446" s="3">
        <v>62928.639999999999</v>
      </c>
      <c r="I446" s="3">
        <v>12323.04</v>
      </c>
      <c r="J446" s="3">
        <v>0</v>
      </c>
      <c r="K446" s="3">
        <v>759.13</v>
      </c>
      <c r="L446" s="3">
        <v>0</v>
      </c>
      <c r="N446" s="3">
        <v>6945</v>
      </c>
      <c r="O446" s="3">
        <v>0.11</v>
      </c>
      <c r="P446" s="3">
        <v>1152754</v>
      </c>
      <c r="Q446" s="1">
        <v>45108</v>
      </c>
      <c r="R446" s="1" t="s">
        <v>2513</v>
      </c>
      <c r="S446" s="1"/>
      <c r="T446" t="s">
        <v>787</v>
      </c>
      <c r="U446" t="s">
        <v>780</v>
      </c>
    </row>
    <row r="447" spans="1:21" x14ac:dyDescent="0.25">
      <c r="A447" t="s">
        <v>788</v>
      </c>
      <c r="B447" t="s">
        <v>1101</v>
      </c>
      <c r="C447" s="3">
        <v>85923</v>
      </c>
      <c r="D447" s="3">
        <v>85923</v>
      </c>
      <c r="E447" s="3">
        <v>0</v>
      </c>
      <c r="F447" s="3">
        <v>0</v>
      </c>
      <c r="G447" s="3">
        <v>0</v>
      </c>
      <c r="H447" s="3">
        <v>62928.639999999999</v>
      </c>
      <c r="I447" s="3">
        <v>12323.04</v>
      </c>
      <c r="J447" s="3">
        <v>496.8</v>
      </c>
      <c r="K447" s="3">
        <v>758.79</v>
      </c>
      <c r="L447" s="3">
        <v>0</v>
      </c>
      <c r="N447" s="3">
        <v>-7290.12</v>
      </c>
      <c r="O447" s="3">
        <v>0.85</v>
      </c>
      <c r="P447" s="3">
        <v>69218</v>
      </c>
      <c r="Q447" s="1">
        <v>45108</v>
      </c>
      <c r="R447" s="1" t="s">
        <v>2339</v>
      </c>
      <c r="S447" s="1"/>
      <c r="T447" t="s">
        <v>788</v>
      </c>
      <c r="U447" t="s">
        <v>1101</v>
      </c>
    </row>
    <row r="448" spans="1:21" x14ac:dyDescent="0.25">
      <c r="A448" t="s">
        <v>789</v>
      </c>
      <c r="B448" t="s">
        <v>1063</v>
      </c>
      <c r="C448" s="3">
        <v>91760</v>
      </c>
      <c r="D448" s="3">
        <v>91760</v>
      </c>
      <c r="E448" s="3">
        <v>0</v>
      </c>
      <c r="F448" s="3">
        <v>844</v>
      </c>
      <c r="G448" s="3">
        <v>0</v>
      </c>
      <c r="H448" s="3">
        <v>62928.639999999999</v>
      </c>
      <c r="I448" s="3">
        <v>11765.53</v>
      </c>
      <c r="J448" s="3">
        <v>474</v>
      </c>
      <c r="K448" s="3">
        <v>724.64</v>
      </c>
      <c r="L448" s="3">
        <v>0</v>
      </c>
      <c r="N448" s="3">
        <v>0</v>
      </c>
      <c r="O448" s="3">
        <v>0.19</v>
      </c>
      <c r="P448" s="3">
        <v>76737</v>
      </c>
      <c r="Q448" s="1">
        <v>45108</v>
      </c>
      <c r="R448" s="1" t="s">
        <v>2516</v>
      </c>
      <c r="S448" s="1"/>
      <c r="T448" t="s">
        <v>789</v>
      </c>
      <c r="U448" t="s">
        <v>1063</v>
      </c>
    </row>
    <row r="449" spans="1:21" x14ac:dyDescent="0.25">
      <c r="A449" t="s">
        <v>791</v>
      </c>
      <c r="B449" t="s">
        <v>792</v>
      </c>
      <c r="C449" s="3">
        <v>769893</v>
      </c>
      <c r="D449" s="3">
        <v>0</v>
      </c>
      <c r="E449" s="3">
        <v>566466.73</v>
      </c>
      <c r="F449" s="3" t="s">
        <v>72</v>
      </c>
      <c r="G449" s="3">
        <v>0</v>
      </c>
      <c r="H449" s="3">
        <v>62928.639999999999</v>
      </c>
      <c r="I449" s="3">
        <v>11198.4</v>
      </c>
      <c r="J449" s="3">
        <v>451.2</v>
      </c>
      <c r="K449" s="3">
        <v>689.81</v>
      </c>
      <c r="L449" s="3">
        <v>0</v>
      </c>
      <c r="N449" s="3">
        <v>0</v>
      </c>
      <c r="O449" s="3">
        <v>0.94</v>
      </c>
      <c r="P449" s="3">
        <v>921635</v>
      </c>
      <c r="Q449" s="1">
        <v>45108</v>
      </c>
      <c r="R449" s="1" t="s">
        <v>792</v>
      </c>
      <c r="S449" s="1"/>
      <c r="T449" t="s">
        <v>791</v>
      </c>
      <c r="U449" t="s">
        <v>792</v>
      </c>
    </row>
    <row r="450" spans="1:21" x14ac:dyDescent="0.25">
      <c r="A450" t="s">
        <v>793</v>
      </c>
      <c r="B450" t="s">
        <v>794</v>
      </c>
      <c r="C450" s="3">
        <v>79801</v>
      </c>
      <c r="D450" s="3">
        <v>79801</v>
      </c>
      <c r="E450" s="3">
        <v>0</v>
      </c>
      <c r="F450" s="3">
        <v>0</v>
      </c>
      <c r="G450" s="3">
        <v>0</v>
      </c>
      <c r="H450" s="3">
        <v>62928.639999999999</v>
      </c>
      <c r="I450" s="3">
        <v>11198.4</v>
      </c>
      <c r="J450" s="3">
        <v>451.2</v>
      </c>
      <c r="K450" s="3">
        <v>689.81</v>
      </c>
      <c r="L450" s="3">
        <v>0</v>
      </c>
      <c r="N450" s="3">
        <v>-7181.41</v>
      </c>
      <c r="O450" s="3">
        <v>0.36</v>
      </c>
      <c r="P450" s="3">
        <v>68087</v>
      </c>
      <c r="Q450" s="1">
        <v>45108</v>
      </c>
      <c r="R450" s="1" t="s">
        <v>2517</v>
      </c>
      <c r="S450" s="1"/>
      <c r="T450" t="s">
        <v>793</v>
      </c>
      <c r="U450" t="s">
        <v>794</v>
      </c>
    </row>
    <row r="451" spans="1:21" x14ac:dyDescent="0.25">
      <c r="A451" t="s">
        <v>795</v>
      </c>
      <c r="B451" t="s">
        <v>644</v>
      </c>
      <c r="C451" s="3">
        <v>-7325.52</v>
      </c>
      <c r="D451" s="3">
        <v>79801</v>
      </c>
      <c r="E451" s="3">
        <v>7324</v>
      </c>
      <c r="F451" s="3">
        <v>0</v>
      </c>
      <c r="G451" s="3">
        <v>7325.52</v>
      </c>
      <c r="H451" s="3">
        <v>62928.639999999999</v>
      </c>
      <c r="I451" s="3">
        <v>11198.4</v>
      </c>
      <c r="J451" s="3">
        <v>451.2</v>
      </c>
      <c r="K451" s="3">
        <v>689.81</v>
      </c>
      <c r="L451" s="3">
        <v>0</v>
      </c>
      <c r="N451" s="3">
        <v>-7181.41</v>
      </c>
      <c r="O451" s="3">
        <v>0.88</v>
      </c>
      <c r="P451" s="3">
        <v>68086</v>
      </c>
      <c r="Q451" s="1">
        <v>45108</v>
      </c>
      <c r="R451" s="1" t="s">
        <v>2468</v>
      </c>
      <c r="S451" s="1"/>
      <c r="T451" t="s">
        <v>795</v>
      </c>
      <c r="U451" t="s">
        <v>644</v>
      </c>
    </row>
    <row r="452" spans="1:21" x14ac:dyDescent="0.25">
      <c r="A452" t="s">
        <v>796</v>
      </c>
      <c r="B452" t="s">
        <v>234</v>
      </c>
      <c r="C452" s="3">
        <v>253541</v>
      </c>
      <c r="D452" s="3">
        <v>0</v>
      </c>
      <c r="E452" s="3">
        <v>227496.66</v>
      </c>
      <c r="F452" s="3">
        <v>56756.39</v>
      </c>
      <c r="G452" s="3">
        <v>0</v>
      </c>
      <c r="H452" s="3">
        <v>62928.639999999999</v>
      </c>
      <c r="I452" s="3">
        <v>10640.88</v>
      </c>
      <c r="J452" s="3">
        <v>428.5</v>
      </c>
      <c r="K452" s="3">
        <v>655.32000000000005</v>
      </c>
      <c r="L452" s="3">
        <v>0</v>
      </c>
      <c r="N452" s="3">
        <v>0</v>
      </c>
      <c r="O452" s="3">
        <v>0.61</v>
      </c>
      <c r="P452" s="3">
        <v>358907</v>
      </c>
      <c r="Q452" s="1">
        <v>45108</v>
      </c>
      <c r="R452" s="1" t="s">
        <v>234</v>
      </c>
      <c r="S452" s="1"/>
      <c r="T452" t="s">
        <v>796</v>
      </c>
      <c r="U452" t="s">
        <v>234</v>
      </c>
    </row>
    <row r="453" spans="1:21" x14ac:dyDescent="0.25">
      <c r="A453" t="s">
        <v>797</v>
      </c>
      <c r="B453" t="s">
        <v>234</v>
      </c>
      <c r="C453" s="3">
        <v>255839</v>
      </c>
      <c r="D453" s="3">
        <v>0</v>
      </c>
      <c r="E453" s="3">
        <v>229551.28</v>
      </c>
      <c r="F453" s="3">
        <v>57277.14</v>
      </c>
      <c r="G453" s="3">
        <v>0</v>
      </c>
      <c r="H453" s="3">
        <v>62928.639999999999</v>
      </c>
      <c r="I453" s="3">
        <v>11188.78</v>
      </c>
      <c r="J453" s="3">
        <v>451.2</v>
      </c>
      <c r="K453" s="3">
        <v>689.12</v>
      </c>
      <c r="L453" s="3">
        <v>0</v>
      </c>
      <c r="N453" s="3">
        <v>0</v>
      </c>
      <c r="O453" s="3">
        <v>0.84</v>
      </c>
      <c r="P453" s="3">
        <v>362087</v>
      </c>
      <c r="Q453" s="1">
        <v>45108</v>
      </c>
      <c r="R453" s="1" t="s">
        <v>234</v>
      </c>
      <c r="S453" s="1"/>
      <c r="T453" t="s">
        <v>797</v>
      </c>
      <c r="U453" t="s">
        <v>234</v>
      </c>
    </row>
    <row r="454" spans="1:21" x14ac:dyDescent="0.25">
      <c r="A454" t="s">
        <v>798</v>
      </c>
      <c r="B454" t="s">
        <v>799</v>
      </c>
      <c r="C454" s="3">
        <v>89381</v>
      </c>
      <c r="D454" s="3">
        <v>89381</v>
      </c>
      <c r="E454" s="3">
        <v>0</v>
      </c>
      <c r="F454" s="3">
        <v>0</v>
      </c>
      <c r="G454" s="3">
        <v>0</v>
      </c>
      <c r="H454" s="3">
        <v>62928.639999999999</v>
      </c>
      <c r="I454" s="3">
        <v>13947.53</v>
      </c>
      <c r="J454" s="3">
        <v>0</v>
      </c>
      <c r="K454" s="3">
        <v>859.16</v>
      </c>
      <c r="L454" s="3">
        <v>0</v>
      </c>
      <c r="N454" s="3">
        <v>-504.09</v>
      </c>
      <c r="O454" s="3">
        <v>0.76</v>
      </c>
      <c r="P454" s="3">
        <v>77232</v>
      </c>
      <c r="Q454" s="1">
        <v>45108</v>
      </c>
      <c r="R454" s="1" t="s">
        <v>2518</v>
      </c>
      <c r="S454" s="1"/>
      <c r="T454" t="s">
        <v>798</v>
      </c>
      <c r="U454" t="s">
        <v>799</v>
      </c>
    </row>
    <row r="455" spans="1:21" x14ac:dyDescent="0.25">
      <c r="A455" t="s">
        <v>800</v>
      </c>
      <c r="B455" t="s">
        <v>1196</v>
      </c>
      <c r="C455" s="3">
        <v>144531</v>
      </c>
      <c r="D455" s="3">
        <v>144531</v>
      </c>
      <c r="E455" s="3">
        <v>0</v>
      </c>
      <c r="F455" s="3">
        <v>0</v>
      </c>
      <c r="G455" s="3">
        <v>0</v>
      </c>
      <c r="H455" s="3">
        <v>62928.639999999999</v>
      </c>
      <c r="I455" s="3">
        <v>12880.56</v>
      </c>
      <c r="J455" s="3">
        <v>518.4</v>
      </c>
      <c r="K455" s="3">
        <v>793.28</v>
      </c>
      <c r="L455" s="3">
        <v>0</v>
      </c>
      <c r="N455" s="3">
        <v>-7344.94</v>
      </c>
      <c r="O455" s="3">
        <v>0.06</v>
      </c>
      <c r="P455" s="3">
        <v>69776</v>
      </c>
      <c r="Q455" s="1">
        <v>45108</v>
      </c>
      <c r="R455" s="1" t="s">
        <v>2519</v>
      </c>
      <c r="S455" s="1"/>
      <c r="T455" t="s">
        <v>800</v>
      </c>
      <c r="U455" t="s">
        <v>1196</v>
      </c>
    </row>
    <row r="456" spans="1:21" x14ac:dyDescent="0.25">
      <c r="A456" t="s">
        <v>802</v>
      </c>
      <c r="B456" t="s">
        <v>803</v>
      </c>
      <c r="C456" s="3">
        <v>81756</v>
      </c>
      <c r="D456" s="3">
        <v>81756</v>
      </c>
      <c r="E456" s="3">
        <v>0</v>
      </c>
      <c r="F456" s="3">
        <v>0</v>
      </c>
      <c r="G456" s="3">
        <v>0</v>
      </c>
      <c r="H456" s="3">
        <v>62928.639999999999</v>
      </c>
      <c r="I456" s="3">
        <v>12880.56</v>
      </c>
      <c r="J456" s="3">
        <v>518.4</v>
      </c>
      <c r="K456" s="3">
        <v>793.28</v>
      </c>
      <c r="L456" s="3">
        <v>0</v>
      </c>
      <c r="N456" s="3">
        <v>-7344.94</v>
      </c>
      <c r="O456" s="3">
        <v>0.06</v>
      </c>
      <c r="P456" s="3">
        <v>69776</v>
      </c>
      <c r="Q456" s="1">
        <v>45108</v>
      </c>
      <c r="R456" s="1" t="s">
        <v>2520</v>
      </c>
      <c r="S456" s="1"/>
      <c r="T456" t="s">
        <v>802</v>
      </c>
      <c r="U456" t="s">
        <v>803</v>
      </c>
    </row>
    <row r="457" spans="1:21" x14ac:dyDescent="0.25">
      <c r="A457" t="s">
        <v>804</v>
      </c>
      <c r="B457" t="s">
        <v>92</v>
      </c>
      <c r="C457" s="3">
        <v>30808</v>
      </c>
      <c r="D457" s="3">
        <v>0</v>
      </c>
      <c r="E457" s="3">
        <v>30808</v>
      </c>
      <c r="F457" s="3">
        <v>4159.08</v>
      </c>
      <c r="G457" s="3">
        <v>0</v>
      </c>
      <c r="H457" s="3">
        <v>62928.639999999999</v>
      </c>
      <c r="I457" s="3">
        <v>12890.17</v>
      </c>
      <c r="J457" s="3">
        <v>518.20000000000005</v>
      </c>
      <c r="K457" s="3">
        <v>793.97</v>
      </c>
      <c r="L457" s="3">
        <v>0</v>
      </c>
      <c r="N457" s="3">
        <v>0</v>
      </c>
      <c r="O457" s="3">
        <v>0.94</v>
      </c>
      <c r="P457" s="3">
        <v>112099</v>
      </c>
      <c r="Q457" s="1">
        <v>45108</v>
      </c>
      <c r="R457" s="1" t="s">
        <v>92</v>
      </c>
      <c r="S457" s="1"/>
      <c r="T457" t="s">
        <v>804</v>
      </c>
      <c r="U457" t="s">
        <v>92</v>
      </c>
    </row>
    <row r="458" spans="1:21" x14ac:dyDescent="0.25">
      <c r="A458" t="s">
        <v>805</v>
      </c>
      <c r="B458" t="s">
        <v>806</v>
      </c>
      <c r="C458" s="3">
        <v>81722</v>
      </c>
      <c r="D458" s="3">
        <v>81722</v>
      </c>
      <c r="E458" s="3">
        <v>0</v>
      </c>
      <c r="F458" s="3">
        <v>0</v>
      </c>
      <c r="G458" s="3">
        <v>0</v>
      </c>
      <c r="H458" s="3">
        <v>62928.639999999999</v>
      </c>
      <c r="I458" s="3">
        <v>12851.72</v>
      </c>
      <c r="J458" s="3">
        <v>516</v>
      </c>
      <c r="K458" s="3">
        <v>791.9</v>
      </c>
      <c r="L458" s="3">
        <v>0</v>
      </c>
      <c r="N458" s="3">
        <v>-7342.2</v>
      </c>
      <c r="O458" s="3">
        <v>0.94</v>
      </c>
      <c r="P458" s="3">
        <v>69747</v>
      </c>
      <c r="Q458" s="1">
        <v>45108</v>
      </c>
      <c r="R458" s="1" t="s">
        <v>2521</v>
      </c>
      <c r="S458" s="1"/>
      <c r="T458" t="s">
        <v>805</v>
      </c>
      <c r="U458" t="s">
        <v>806</v>
      </c>
    </row>
    <row r="459" spans="1:21" x14ac:dyDescent="0.25">
      <c r="A459" t="s">
        <v>807</v>
      </c>
      <c r="B459" t="s">
        <v>58</v>
      </c>
      <c r="C459" s="3">
        <v>112125</v>
      </c>
      <c r="D459" s="3">
        <v>112125</v>
      </c>
      <c r="E459" s="3" t="s">
        <v>59</v>
      </c>
      <c r="F459" s="3" t="s">
        <v>59</v>
      </c>
      <c r="G459" s="3">
        <v>0</v>
      </c>
      <c r="H459" s="3">
        <v>62928.639999999999</v>
      </c>
      <c r="I459" s="3">
        <v>12794.05</v>
      </c>
      <c r="J459" s="3">
        <v>514.79999999999995</v>
      </c>
      <c r="K459" s="3">
        <v>787.76</v>
      </c>
      <c r="L459" s="3">
        <v>0</v>
      </c>
      <c r="N459" s="3">
        <v>25624.880000000001</v>
      </c>
      <c r="O459" s="3">
        <v>0.87</v>
      </c>
      <c r="P459" s="3">
        <v>102651</v>
      </c>
      <c r="Q459" s="1">
        <v>45108</v>
      </c>
      <c r="R459" s="1" t="s">
        <v>2280</v>
      </c>
      <c r="S459" s="1"/>
      <c r="T459" t="s">
        <v>807</v>
      </c>
      <c r="U459" t="s">
        <v>58</v>
      </c>
    </row>
    <row r="460" spans="1:21" x14ac:dyDescent="0.25">
      <c r="A460" t="s">
        <v>808</v>
      </c>
      <c r="B460" t="s">
        <v>2195</v>
      </c>
      <c r="C460" s="3">
        <v>92708</v>
      </c>
      <c r="D460" s="3">
        <v>92708</v>
      </c>
      <c r="E460" s="3">
        <v>0</v>
      </c>
      <c r="F460" s="3">
        <v>0</v>
      </c>
      <c r="G460" s="3">
        <v>0</v>
      </c>
      <c r="H460" s="3">
        <v>62928.639999999999</v>
      </c>
      <c r="I460" s="3">
        <v>12794.05</v>
      </c>
      <c r="J460" s="3">
        <v>675.6</v>
      </c>
      <c r="K460" s="3">
        <v>788.11</v>
      </c>
      <c r="L460" s="3">
        <v>0</v>
      </c>
      <c r="N460" s="3">
        <v>-7336.72</v>
      </c>
      <c r="O460" s="3">
        <v>0.32</v>
      </c>
      <c r="P460" s="3">
        <v>69850</v>
      </c>
      <c r="Q460" s="1">
        <v>45108</v>
      </c>
      <c r="R460" s="1" t="s">
        <v>2522</v>
      </c>
      <c r="S460" s="1"/>
      <c r="T460" t="s">
        <v>808</v>
      </c>
      <c r="U460" t="s">
        <v>2195</v>
      </c>
    </row>
    <row r="461" spans="1:21" x14ac:dyDescent="0.25">
      <c r="A461" t="s">
        <v>810</v>
      </c>
      <c r="B461" t="s">
        <v>811</v>
      </c>
      <c r="C461" s="3">
        <v>550086</v>
      </c>
      <c r="D461" s="3">
        <v>0</v>
      </c>
      <c r="E461" s="3">
        <v>440495.21</v>
      </c>
      <c r="F461" s="3">
        <v>169057.64</v>
      </c>
      <c r="G461" s="3">
        <v>0</v>
      </c>
      <c r="H461" s="3">
        <v>62928.639999999999</v>
      </c>
      <c r="I461" s="3">
        <v>12870.95</v>
      </c>
      <c r="J461" s="3">
        <v>562.79999999999995</v>
      </c>
      <c r="K461" s="3">
        <v>792.93</v>
      </c>
      <c r="L461" s="3">
        <v>0</v>
      </c>
      <c r="N461" s="3">
        <v>0</v>
      </c>
      <c r="O461" s="3">
        <v>0.83</v>
      </c>
      <c r="P461" s="3">
        <v>686709</v>
      </c>
      <c r="Q461" s="1">
        <v>45108</v>
      </c>
      <c r="R461" s="1" t="s">
        <v>811</v>
      </c>
      <c r="S461" s="1"/>
      <c r="T461" t="s">
        <v>810</v>
      </c>
      <c r="U461" t="s">
        <v>811</v>
      </c>
    </row>
    <row r="462" spans="1:21" x14ac:dyDescent="0.25">
      <c r="A462" t="s">
        <v>812</v>
      </c>
      <c r="B462" t="s">
        <v>611</v>
      </c>
      <c r="C462" s="3">
        <v>409930</v>
      </c>
      <c r="D462" s="3">
        <v>0</v>
      </c>
      <c r="E462" s="3">
        <v>346298.49</v>
      </c>
      <c r="F462" s="3">
        <v>110381.81</v>
      </c>
      <c r="G462" s="3">
        <v>0</v>
      </c>
      <c r="H462" s="3">
        <v>62928.639999999999</v>
      </c>
      <c r="I462" s="3">
        <v>12909.4</v>
      </c>
      <c r="J462" s="3">
        <v>519.6</v>
      </c>
      <c r="K462" s="3">
        <v>795.35</v>
      </c>
      <c r="L462" s="3">
        <v>0</v>
      </c>
      <c r="N462" s="3">
        <v>0</v>
      </c>
      <c r="O462" s="3">
        <v>0.71</v>
      </c>
      <c r="P462" s="3">
        <v>533834</v>
      </c>
      <c r="Q462" s="1">
        <v>45108</v>
      </c>
      <c r="R462" s="1" t="s">
        <v>611</v>
      </c>
      <c r="S462" s="1"/>
      <c r="T462" t="s">
        <v>812</v>
      </c>
      <c r="U462" t="s">
        <v>611</v>
      </c>
    </row>
    <row r="463" spans="1:21" x14ac:dyDescent="0.25">
      <c r="A463" t="s">
        <v>813</v>
      </c>
      <c r="B463" t="s">
        <v>240</v>
      </c>
      <c r="C463" s="3">
        <v>84359</v>
      </c>
      <c r="D463" s="3">
        <v>84359</v>
      </c>
      <c r="E463" s="3">
        <v>0</v>
      </c>
      <c r="F463" s="3">
        <v>0</v>
      </c>
      <c r="G463" s="3">
        <v>0</v>
      </c>
      <c r="H463" s="3">
        <v>62928.639999999999</v>
      </c>
      <c r="I463" s="3">
        <v>15120.24</v>
      </c>
      <c r="J463" s="3">
        <v>607.20000000000005</v>
      </c>
      <c r="K463" s="3">
        <v>931.24</v>
      </c>
      <c r="L463" s="3">
        <v>0</v>
      </c>
      <c r="N463" s="3">
        <v>-7563.29</v>
      </c>
      <c r="O463" s="3">
        <v>0.97</v>
      </c>
      <c r="P463" s="3">
        <v>72025</v>
      </c>
      <c r="Q463" s="1">
        <v>45108</v>
      </c>
      <c r="R463" s="1" t="s">
        <v>2334</v>
      </c>
      <c r="S463" s="1"/>
      <c r="T463" t="s">
        <v>813</v>
      </c>
      <c r="U463" t="s">
        <v>240</v>
      </c>
    </row>
    <row r="464" spans="1:21" x14ac:dyDescent="0.25">
      <c r="A464" t="s">
        <v>814</v>
      </c>
      <c r="B464" t="s">
        <v>160</v>
      </c>
      <c r="C464" s="3">
        <v>84338</v>
      </c>
      <c r="D464" s="3">
        <v>84338</v>
      </c>
      <c r="E464" s="3">
        <v>0</v>
      </c>
      <c r="F464" s="3">
        <v>0</v>
      </c>
      <c r="G464" s="3">
        <v>0</v>
      </c>
      <c r="H464" s="3">
        <v>62928.639999999999</v>
      </c>
      <c r="I464" s="3">
        <v>15101.01</v>
      </c>
      <c r="J464" s="3">
        <v>607.20000000000005</v>
      </c>
      <c r="K464" s="3">
        <v>930.21</v>
      </c>
      <c r="L464" s="3">
        <v>0</v>
      </c>
      <c r="N464" s="3">
        <v>-7561.46</v>
      </c>
      <c r="O464" s="3">
        <v>0.4</v>
      </c>
      <c r="P464" s="3">
        <v>72006</v>
      </c>
      <c r="Q464" s="1">
        <v>45108</v>
      </c>
      <c r="R464" s="1" t="s">
        <v>2306</v>
      </c>
      <c r="S464" s="1"/>
      <c r="T464" t="s">
        <v>814</v>
      </c>
      <c r="U464" t="s">
        <v>160</v>
      </c>
    </row>
    <row r="465" spans="1:21" x14ac:dyDescent="0.25">
      <c r="A465" t="s">
        <v>815</v>
      </c>
      <c r="B465" t="s">
        <v>816</v>
      </c>
      <c r="C465" s="3">
        <v>86273</v>
      </c>
      <c r="D465" s="3">
        <v>0</v>
      </c>
      <c r="E465" s="3">
        <v>86273</v>
      </c>
      <c r="F465" s="3">
        <v>11646.86</v>
      </c>
      <c r="G465" s="3">
        <v>0</v>
      </c>
      <c r="H465" s="3">
        <v>62928.639999999999</v>
      </c>
      <c r="I465" s="3">
        <v>15475.9</v>
      </c>
      <c r="J465" s="3">
        <v>621.6</v>
      </c>
      <c r="K465" s="3">
        <v>952.97</v>
      </c>
      <c r="L465" s="3">
        <v>0</v>
      </c>
      <c r="N465" s="3">
        <v>1500</v>
      </c>
      <c r="O465" s="3">
        <v>0.03</v>
      </c>
      <c r="P465" s="3">
        <v>179399</v>
      </c>
      <c r="Q465" s="1">
        <v>45108</v>
      </c>
      <c r="R465" s="1" t="s">
        <v>2523</v>
      </c>
      <c r="S465" s="1"/>
      <c r="T465" t="s">
        <v>815</v>
      </c>
      <c r="U465" t="s">
        <v>816</v>
      </c>
    </row>
    <row r="466" spans="1:21" x14ac:dyDescent="0.25">
      <c r="A466" t="s">
        <v>817</v>
      </c>
      <c r="B466" t="s">
        <v>818</v>
      </c>
      <c r="C466" s="3">
        <v>2064440</v>
      </c>
      <c r="D466" s="3">
        <v>0</v>
      </c>
      <c r="E466" s="3">
        <v>1226602.1000000001</v>
      </c>
      <c r="F466" s="3" t="s">
        <v>72</v>
      </c>
      <c r="G466" s="3">
        <v>0</v>
      </c>
      <c r="H466" s="3">
        <v>62928.639999999999</v>
      </c>
      <c r="I466" s="3">
        <v>23521.439999999999</v>
      </c>
      <c r="J466" s="3">
        <v>945.6</v>
      </c>
      <c r="K466" s="3">
        <v>1448.6</v>
      </c>
      <c r="L466" s="3">
        <v>0</v>
      </c>
      <c r="N466" s="3">
        <v>0</v>
      </c>
      <c r="O466" s="3">
        <v>0.44</v>
      </c>
      <c r="P466" s="3">
        <v>2318876</v>
      </c>
      <c r="Q466" s="1">
        <v>45108</v>
      </c>
      <c r="R466" s="1" t="s">
        <v>818</v>
      </c>
      <c r="S466" s="1"/>
      <c r="T466" t="s">
        <v>817</v>
      </c>
      <c r="U466" t="s">
        <v>818</v>
      </c>
    </row>
    <row r="467" spans="1:21" x14ac:dyDescent="0.25">
      <c r="A467" t="s">
        <v>819</v>
      </c>
      <c r="B467" t="s">
        <v>820</v>
      </c>
      <c r="C467" s="3">
        <v>88260</v>
      </c>
      <c r="D467" s="3">
        <v>88260</v>
      </c>
      <c r="E467" s="3">
        <v>0</v>
      </c>
      <c r="F467" s="3">
        <v>0</v>
      </c>
      <c r="G467" s="3">
        <v>0</v>
      </c>
      <c r="H467" s="3">
        <v>62928.639999999999</v>
      </c>
      <c r="I467" s="3">
        <v>18474.95</v>
      </c>
      <c r="J467" s="3">
        <v>742.8</v>
      </c>
      <c r="K467" s="3">
        <v>1138.18</v>
      </c>
      <c r="L467" s="3">
        <v>0</v>
      </c>
      <c r="N467" s="3">
        <v>-7890.35</v>
      </c>
      <c r="O467" s="3">
        <v>0.78</v>
      </c>
      <c r="P467" s="3">
        <v>75395</v>
      </c>
      <c r="Q467" s="1">
        <v>45108</v>
      </c>
      <c r="R467" s="1" t="s">
        <v>2524</v>
      </c>
      <c r="S467" s="1"/>
      <c r="T467" t="s">
        <v>819</v>
      </c>
      <c r="U467" t="s">
        <v>820</v>
      </c>
    </row>
    <row r="468" spans="1:21" x14ac:dyDescent="0.25">
      <c r="A468" t="s">
        <v>821</v>
      </c>
      <c r="B468" t="s">
        <v>58</v>
      </c>
      <c r="C468" s="3">
        <v>123230</v>
      </c>
      <c r="D468" s="3">
        <v>123230</v>
      </c>
      <c r="E468" s="3" t="s">
        <v>59</v>
      </c>
      <c r="F468" s="3" t="s">
        <v>59</v>
      </c>
      <c r="G468" s="3">
        <v>0</v>
      </c>
      <c r="H468" s="3">
        <v>62928.639999999999</v>
      </c>
      <c r="I468" s="3">
        <v>18494.18</v>
      </c>
      <c r="J468" s="3">
        <v>742.8</v>
      </c>
      <c r="K468" s="3">
        <v>1138.8699999999999</v>
      </c>
      <c r="L468" s="3">
        <v>0</v>
      </c>
      <c r="N468" s="3">
        <v>29737.919999999998</v>
      </c>
      <c r="O468" s="3">
        <v>0.59</v>
      </c>
      <c r="P468" s="3">
        <v>113043</v>
      </c>
      <c r="Q468" s="1">
        <v>45108</v>
      </c>
      <c r="R468" s="1" t="s">
        <v>2280</v>
      </c>
      <c r="S468" s="1"/>
      <c r="T468" t="s">
        <v>821</v>
      </c>
      <c r="U468" t="s">
        <v>58</v>
      </c>
    </row>
    <row r="469" spans="1:21" x14ac:dyDescent="0.25">
      <c r="A469" t="s">
        <v>822</v>
      </c>
      <c r="B469" t="s">
        <v>58</v>
      </c>
      <c r="C469" s="3">
        <v>121496</v>
      </c>
      <c r="D469" s="3">
        <v>121496</v>
      </c>
      <c r="E469" s="3" t="s">
        <v>59</v>
      </c>
      <c r="F469" s="3" t="s">
        <v>59</v>
      </c>
      <c r="G469" s="3">
        <v>0</v>
      </c>
      <c r="H469" s="3">
        <v>62928.639999999999</v>
      </c>
      <c r="I469" s="3">
        <v>18446.11</v>
      </c>
      <c r="J469" s="3">
        <v>740.1</v>
      </c>
      <c r="K469" s="3">
        <v>1136.46</v>
      </c>
      <c r="L469" s="3">
        <v>0</v>
      </c>
      <c r="N469" s="3">
        <v>28063</v>
      </c>
      <c r="O469" s="3">
        <v>0.69</v>
      </c>
      <c r="P469" s="3">
        <v>111315</v>
      </c>
      <c r="Q469" s="1">
        <v>45108</v>
      </c>
      <c r="R469" s="1" t="s">
        <v>2280</v>
      </c>
      <c r="S469" s="1"/>
      <c r="T469" t="s">
        <v>822</v>
      </c>
      <c r="U469" t="s">
        <v>58</v>
      </c>
    </row>
    <row r="470" spans="1:21" x14ac:dyDescent="0.25">
      <c r="A470" t="s">
        <v>823</v>
      </c>
      <c r="B470" t="s">
        <v>1200</v>
      </c>
      <c r="C470" s="3">
        <v>201145</v>
      </c>
      <c r="D470" s="3">
        <v>100000</v>
      </c>
      <c r="E470" s="3">
        <v>101145</v>
      </c>
      <c r="F470" s="3">
        <v>5159.96</v>
      </c>
      <c r="G470" s="3">
        <v>69827.98</v>
      </c>
      <c r="H470" s="3">
        <v>62928.639999999999</v>
      </c>
      <c r="I470" s="3">
        <v>14014.82</v>
      </c>
      <c r="J470" s="3">
        <v>0</v>
      </c>
      <c r="K470" s="3">
        <v>863.29</v>
      </c>
      <c r="L470" s="3">
        <v>0</v>
      </c>
      <c r="N470" s="3">
        <v>0</v>
      </c>
      <c r="O470" s="3">
        <v>0.27</v>
      </c>
      <c r="P470" s="3">
        <v>114284</v>
      </c>
      <c r="Q470" s="1">
        <v>45108</v>
      </c>
      <c r="R470" s="1" t="s">
        <v>2587</v>
      </c>
      <c r="S470" s="1"/>
      <c r="T470" t="s">
        <v>823</v>
      </c>
      <c r="U470" t="s">
        <v>1200</v>
      </c>
    </row>
    <row r="471" spans="1:21" x14ac:dyDescent="0.25">
      <c r="A471" t="s">
        <v>825</v>
      </c>
      <c r="B471" t="s">
        <v>1320</v>
      </c>
      <c r="C471" s="3">
        <v>3734116</v>
      </c>
      <c r="D471" s="3">
        <v>0</v>
      </c>
      <c r="E471" s="3">
        <v>2105036.5099999998</v>
      </c>
      <c r="F471" s="3" t="s">
        <v>72</v>
      </c>
      <c r="G471" s="3">
        <v>0</v>
      </c>
      <c r="H471" s="3">
        <v>62928.639999999999</v>
      </c>
      <c r="I471" s="3">
        <v>14005.2</v>
      </c>
      <c r="J471" s="3">
        <v>562.79999999999995</v>
      </c>
      <c r="K471" s="3">
        <v>862.6</v>
      </c>
      <c r="L471" s="3">
        <v>0</v>
      </c>
      <c r="N471" s="3">
        <v>0</v>
      </c>
      <c r="O471" s="3">
        <v>0.83</v>
      </c>
      <c r="P471" s="3">
        <v>4096656</v>
      </c>
      <c r="Q471" s="1">
        <v>45108</v>
      </c>
      <c r="R471" s="1" t="s">
        <v>2525</v>
      </c>
      <c r="S471" s="1"/>
      <c r="T471" t="s">
        <v>825</v>
      </c>
      <c r="U471" t="s">
        <v>1320</v>
      </c>
    </row>
    <row r="472" spans="1:21" x14ac:dyDescent="0.25">
      <c r="A472" t="s">
        <v>827</v>
      </c>
      <c r="B472" t="s">
        <v>811</v>
      </c>
      <c r="C472" s="3">
        <v>595305</v>
      </c>
      <c r="D472" s="3">
        <v>0</v>
      </c>
      <c r="E472" s="3">
        <v>477048.06</v>
      </c>
      <c r="F472" s="3">
        <v>182658.43</v>
      </c>
      <c r="G472" s="3">
        <v>0</v>
      </c>
      <c r="H472" s="3">
        <v>62928.639999999999</v>
      </c>
      <c r="I472" s="3">
        <v>18455.73</v>
      </c>
      <c r="J472" s="3">
        <v>742.8</v>
      </c>
      <c r="K472" s="3">
        <v>1136.8</v>
      </c>
      <c r="L472" s="3">
        <v>0</v>
      </c>
      <c r="N472" s="3">
        <v>0</v>
      </c>
      <c r="O472" s="3">
        <v>0.54</v>
      </c>
      <c r="P472" s="3">
        <v>742971</v>
      </c>
      <c r="Q472" s="1">
        <v>45108</v>
      </c>
      <c r="R472" s="1" t="s">
        <v>811</v>
      </c>
      <c r="S472" s="1"/>
      <c r="T472" t="s">
        <v>827</v>
      </c>
      <c r="U472" t="s">
        <v>811</v>
      </c>
    </row>
    <row r="473" spans="1:21" x14ac:dyDescent="0.25">
      <c r="A473" t="s">
        <v>828</v>
      </c>
      <c r="B473" t="s">
        <v>768</v>
      </c>
      <c r="C473" s="3">
        <v>1942153</v>
      </c>
      <c r="D473" s="3">
        <v>27378.07</v>
      </c>
      <c r="E473" s="3">
        <v>1340993.8899999999</v>
      </c>
      <c r="F473" s="3">
        <v>754815.22</v>
      </c>
      <c r="G473" s="3">
        <v>0</v>
      </c>
      <c r="H473" s="3">
        <v>62928.639999999999</v>
      </c>
      <c r="I473" s="3">
        <v>16802.400000000001</v>
      </c>
      <c r="J473" s="3">
        <v>675.6</v>
      </c>
      <c r="K473" s="3">
        <v>1034.71</v>
      </c>
      <c r="L473" s="3">
        <v>0</v>
      </c>
      <c r="N473" s="3">
        <v>0</v>
      </c>
      <c r="O473" s="3">
        <v>0.54</v>
      </c>
      <c r="P473" s="3">
        <v>2177251</v>
      </c>
      <c r="Q473" s="1">
        <v>45108</v>
      </c>
      <c r="R473" s="1" t="s">
        <v>768</v>
      </c>
      <c r="S473" s="1"/>
      <c r="T473" t="s">
        <v>828</v>
      </c>
      <c r="U473" t="s">
        <v>768</v>
      </c>
    </row>
    <row r="474" spans="1:21" x14ac:dyDescent="0.25">
      <c r="A474" t="s">
        <v>829</v>
      </c>
      <c r="B474" t="s">
        <v>768</v>
      </c>
      <c r="C474" s="3">
        <v>1823560</v>
      </c>
      <c r="D474" s="3">
        <v>25315.57</v>
      </c>
      <c r="E474" s="3">
        <v>1260608.42</v>
      </c>
      <c r="F474" s="3">
        <v>707818.15</v>
      </c>
      <c r="G474" s="3">
        <v>0</v>
      </c>
      <c r="H474" s="3">
        <v>62928.639999999999</v>
      </c>
      <c r="I474" s="3">
        <v>13995.59</v>
      </c>
      <c r="J474" s="3">
        <v>562.79999999999995</v>
      </c>
      <c r="K474" s="3">
        <v>862.26</v>
      </c>
      <c r="L474" s="3">
        <v>0</v>
      </c>
      <c r="N474" s="3">
        <v>0</v>
      </c>
      <c r="O474" s="3">
        <v>0.14000000000000001</v>
      </c>
      <c r="P474" s="3">
        <v>2046776</v>
      </c>
      <c r="Q474" s="1">
        <v>45108</v>
      </c>
      <c r="R474" s="1" t="s">
        <v>768</v>
      </c>
      <c r="S474" s="1"/>
      <c r="T474" t="s">
        <v>829</v>
      </c>
      <c r="U474" t="s">
        <v>768</v>
      </c>
    </row>
    <row r="475" spans="1:21" x14ac:dyDescent="0.25">
      <c r="A475" t="s">
        <v>830</v>
      </c>
      <c r="B475" t="s">
        <v>2199</v>
      </c>
      <c r="C475" s="3">
        <v>79801</v>
      </c>
      <c r="D475" s="3">
        <v>79801</v>
      </c>
      <c r="E475" s="3">
        <v>0</v>
      </c>
      <c r="F475" s="3">
        <v>0</v>
      </c>
      <c r="G475" s="3">
        <v>0</v>
      </c>
      <c r="H475" s="3">
        <v>62928.639999999999</v>
      </c>
      <c r="I475" s="3">
        <v>11198.4</v>
      </c>
      <c r="J475" s="3">
        <v>451.2</v>
      </c>
      <c r="K475" s="3">
        <v>689.81</v>
      </c>
      <c r="L475" s="3">
        <v>0</v>
      </c>
      <c r="N475" s="3">
        <v>-7181.41</v>
      </c>
      <c r="O475" s="3">
        <v>0.36</v>
      </c>
      <c r="P475" s="3">
        <v>68087</v>
      </c>
      <c r="Q475" s="1">
        <v>45108</v>
      </c>
      <c r="R475" s="1" t="s">
        <v>2526</v>
      </c>
      <c r="S475" s="1"/>
      <c r="T475" t="s">
        <v>830</v>
      </c>
      <c r="U475" t="s">
        <v>2199</v>
      </c>
    </row>
    <row r="476" spans="1:21" x14ac:dyDescent="0.25">
      <c r="A476" t="s">
        <v>832</v>
      </c>
      <c r="B476" t="s">
        <v>81</v>
      </c>
      <c r="C476" s="3">
        <v>79543</v>
      </c>
      <c r="D476" s="3">
        <v>79543</v>
      </c>
      <c r="E476" s="3">
        <v>0</v>
      </c>
      <c r="F476" s="3">
        <v>0</v>
      </c>
      <c r="G476" s="3">
        <v>0</v>
      </c>
      <c r="H476" s="3">
        <v>62928.639999999999</v>
      </c>
      <c r="I476" s="3">
        <v>10977.31</v>
      </c>
      <c r="J476" s="3">
        <v>441.6</v>
      </c>
      <c r="K476" s="3">
        <v>676.01</v>
      </c>
      <c r="L476" s="3">
        <v>0</v>
      </c>
      <c r="N476" s="3">
        <v>0</v>
      </c>
      <c r="O476" s="3">
        <v>0.44</v>
      </c>
      <c r="P476" s="3">
        <v>75024</v>
      </c>
      <c r="Q476" s="1">
        <v>45108</v>
      </c>
      <c r="R476" s="1" t="s">
        <v>2287</v>
      </c>
      <c r="S476" s="1"/>
      <c r="T476" t="s">
        <v>832</v>
      </c>
      <c r="U476" t="s">
        <v>81</v>
      </c>
    </row>
    <row r="477" spans="1:21" x14ac:dyDescent="0.25">
      <c r="A477" t="s">
        <v>833</v>
      </c>
      <c r="B477" t="s">
        <v>1350</v>
      </c>
      <c r="C477" s="3">
        <v>79826</v>
      </c>
      <c r="D477" s="3">
        <v>80625</v>
      </c>
      <c r="E477" s="3">
        <v>0</v>
      </c>
      <c r="F477" s="3">
        <v>0</v>
      </c>
      <c r="G477" s="3">
        <v>799</v>
      </c>
      <c r="H477" s="3">
        <v>62928.639999999999</v>
      </c>
      <c r="I477" s="3">
        <v>11198.4</v>
      </c>
      <c r="J477" s="3">
        <v>451.2</v>
      </c>
      <c r="K477" s="3">
        <v>689.81</v>
      </c>
      <c r="L477" s="3">
        <v>0</v>
      </c>
      <c r="N477" s="3">
        <v>-7181.41</v>
      </c>
      <c r="O477" s="3">
        <v>0.36</v>
      </c>
      <c r="P477" s="3">
        <v>67288</v>
      </c>
      <c r="Q477" s="1">
        <v>45108</v>
      </c>
      <c r="R477" s="1" t="s">
        <v>326</v>
      </c>
      <c r="S477" s="1"/>
      <c r="T477" t="s">
        <v>833</v>
      </c>
      <c r="U477" t="s">
        <v>1350</v>
      </c>
    </row>
    <row r="478" spans="1:21" x14ac:dyDescent="0.25">
      <c r="A478" t="s">
        <v>834</v>
      </c>
      <c r="B478" t="s">
        <v>811</v>
      </c>
      <c r="C478" s="3">
        <v>533967</v>
      </c>
      <c r="D478" s="3">
        <v>0</v>
      </c>
      <c r="E478" s="3">
        <v>427496.38</v>
      </c>
      <c r="F478" s="3">
        <v>164182.63</v>
      </c>
      <c r="G478" s="3">
        <v>0</v>
      </c>
      <c r="H478" s="3">
        <v>62928.639999999999</v>
      </c>
      <c r="I478" s="3">
        <v>10977.31</v>
      </c>
      <c r="J478" s="3">
        <v>441.6</v>
      </c>
      <c r="K478" s="3">
        <v>676.01</v>
      </c>
      <c r="L478" s="3">
        <v>0</v>
      </c>
      <c r="N478" s="3">
        <v>0</v>
      </c>
      <c r="O478" s="3">
        <v>0.43</v>
      </c>
      <c r="P478" s="3">
        <v>666703</v>
      </c>
      <c r="Q478" s="1">
        <v>45108</v>
      </c>
      <c r="R478" s="1" t="s">
        <v>811</v>
      </c>
      <c r="S478" s="1"/>
      <c r="T478" t="s">
        <v>834</v>
      </c>
      <c r="U478" t="s">
        <v>811</v>
      </c>
    </row>
    <row r="479" spans="1:21" x14ac:dyDescent="0.25">
      <c r="A479" t="s">
        <v>835</v>
      </c>
      <c r="B479" t="s">
        <v>768</v>
      </c>
      <c r="C479" s="3">
        <v>1694347</v>
      </c>
      <c r="D479" s="3">
        <v>23065.200000000001</v>
      </c>
      <c r="E479" s="3">
        <v>1173031.24</v>
      </c>
      <c r="F479" s="3">
        <v>656609.78</v>
      </c>
      <c r="G479" s="3">
        <v>0</v>
      </c>
      <c r="H479" s="3">
        <v>62928.639999999999</v>
      </c>
      <c r="I479" s="3">
        <v>10948.47</v>
      </c>
      <c r="J479" s="3">
        <v>440.4</v>
      </c>
      <c r="K479" s="3">
        <v>674.29</v>
      </c>
      <c r="L479" s="3">
        <v>0</v>
      </c>
      <c r="N479" s="3">
        <v>0</v>
      </c>
      <c r="O479" s="3">
        <v>0.18</v>
      </c>
      <c r="P479" s="3">
        <v>1904633</v>
      </c>
      <c r="Q479" s="1">
        <v>45108</v>
      </c>
      <c r="R479" s="1" t="s">
        <v>768</v>
      </c>
      <c r="S479" s="1"/>
      <c r="T479" t="s">
        <v>835</v>
      </c>
      <c r="U479" t="s">
        <v>768</v>
      </c>
    </row>
    <row r="480" spans="1:21" x14ac:dyDescent="0.25">
      <c r="A480" t="s">
        <v>836</v>
      </c>
      <c r="B480" t="s">
        <v>837</v>
      </c>
      <c r="C480" s="3">
        <v>77409</v>
      </c>
      <c r="D480" s="3">
        <v>77409</v>
      </c>
      <c r="E480" s="3">
        <v>0</v>
      </c>
      <c r="F480" s="3">
        <v>0</v>
      </c>
      <c r="G480" s="3">
        <v>0</v>
      </c>
      <c r="H480" s="3">
        <v>62928.639999999999</v>
      </c>
      <c r="I480" s="3">
        <v>9141.35</v>
      </c>
      <c r="J480" s="3">
        <v>367.2</v>
      </c>
      <c r="K480" s="3">
        <v>562.88</v>
      </c>
      <c r="L480" s="3">
        <v>0</v>
      </c>
      <c r="N480" s="3">
        <v>-6980.42</v>
      </c>
      <c r="O480" s="3">
        <v>0.35</v>
      </c>
      <c r="P480" s="3">
        <v>66020</v>
      </c>
      <c r="Q480" s="1">
        <v>45108</v>
      </c>
      <c r="R480" s="1" t="s">
        <v>2527</v>
      </c>
      <c r="S480" s="1"/>
      <c r="T480" t="s">
        <v>836</v>
      </c>
      <c r="U480" t="s">
        <v>837</v>
      </c>
    </row>
    <row r="481" spans="1:21" x14ac:dyDescent="0.25">
      <c r="A481" t="s">
        <v>838</v>
      </c>
      <c r="B481" t="s">
        <v>837</v>
      </c>
      <c r="C481" s="3">
        <v>78466</v>
      </c>
      <c r="D481" s="3">
        <v>78466</v>
      </c>
      <c r="E481" s="3">
        <v>0</v>
      </c>
      <c r="F481" s="3">
        <v>0</v>
      </c>
      <c r="G481" s="3">
        <v>0</v>
      </c>
      <c r="H481" s="3">
        <v>62928.639999999999</v>
      </c>
      <c r="I481" s="3">
        <v>9756.5400000000009</v>
      </c>
      <c r="J481" s="3">
        <v>393.6</v>
      </c>
      <c r="K481" s="3">
        <v>601.16999999999996</v>
      </c>
      <c r="L481" s="3">
        <v>0</v>
      </c>
      <c r="N481" s="3">
        <v>-7040.71</v>
      </c>
      <c r="O481" s="3">
        <v>0.76</v>
      </c>
      <c r="P481" s="3">
        <v>66640</v>
      </c>
      <c r="Q481" s="1">
        <v>45108</v>
      </c>
      <c r="R481" s="1" t="s">
        <v>2527</v>
      </c>
      <c r="S481" s="1"/>
      <c r="T481" t="s">
        <v>838</v>
      </c>
      <c r="U481" t="s">
        <v>837</v>
      </c>
    </row>
    <row r="482" spans="1:21" x14ac:dyDescent="0.25">
      <c r="A482" t="s">
        <v>839</v>
      </c>
      <c r="B482" t="s">
        <v>768</v>
      </c>
      <c r="C482" s="3">
        <v>1695680</v>
      </c>
      <c r="D482" s="3">
        <v>23089.37</v>
      </c>
      <c r="E482" s="3">
        <v>1173933.3400000001</v>
      </c>
      <c r="F482" s="3" t="s">
        <v>72</v>
      </c>
      <c r="G482" s="3">
        <v>0</v>
      </c>
      <c r="H482" s="3">
        <v>62928.639999999999</v>
      </c>
      <c r="I482" s="3">
        <v>10977.31</v>
      </c>
      <c r="J482" s="3">
        <v>441.6</v>
      </c>
      <c r="K482" s="3">
        <v>676.01</v>
      </c>
      <c r="L482" s="3">
        <v>0</v>
      </c>
      <c r="N482" s="3">
        <v>0</v>
      </c>
      <c r="O482" s="3">
        <v>0.81</v>
      </c>
      <c r="P482" s="3">
        <v>1906096</v>
      </c>
      <c r="Q482" s="1">
        <v>45108</v>
      </c>
      <c r="R482" s="1" t="s">
        <v>768</v>
      </c>
      <c r="S482" s="1"/>
      <c r="T482" t="s">
        <v>839</v>
      </c>
      <c r="U482" t="s">
        <v>768</v>
      </c>
    </row>
    <row r="483" spans="1:21" x14ac:dyDescent="0.25">
      <c r="A483" t="s">
        <v>840</v>
      </c>
      <c r="B483" t="s">
        <v>841</v>
      </c>
      <c r="C483" s="3">
        <v>1553777</v>
      </c>
      <c r="D483" s="3">
        <v>0</v>
      </c>
      <c r="E483" s="3">
        <v>1050797.72</v>
      </c>
      <c r="F483" s="3">
        <v>644836.97</v>
      </c>
      <c r="G483" s="3">
        <v>0</v>
      </c>
      <c r="H483" s="3">
        <v>62928.639999999999</v>
      </c>
      <c r="I483" s="3">
        <v>10977.31</v>
      </c>
      <c r="J483" s="3">
        <v>0</v>
      </c>
      <c r="K483" s="3">
        <v>676.01</v>
      </c>
      <c r="L483" s="3">
        <v>0</v>
      </c>
      <c r="N483" s="3">
        <v>0</v>
      </c>
      <c r="O483" s="3">
        <v>0.35</v>
      </c>
      <c r="P483" s="3">
        <v>1770217</v>
      </c>
      <c r="Q483" s="1">
        <v>45108</v>
      </c>
      <c r="R483" s="1" t="s">
        <v>841</v>
      </c>
      <c r="S483" s="1"/>
      <c r="T483" t="s">
        <v>840</v>
      </c>
      <c r="U483" t="s">
        <v>841</v>
      </c>
    </row>
    <row r="484" spans="1:21" x14ac:dyDescent="0.25">
      <c r="A484" t="s">
        <v>842</v>
      </c>
      <c r="B484" t="s">
        <v>843</v>
      </c>
      <c r="C484" s="3">
        <v>79102</v>
      </c>
      <c r="D484" s="3">
        <v>79102</v>
      </c>
      <c r="E484" s="3">
        <v>0</v>
      </c>
      <c r="F484" s="3">
        <v>0</v>
      </c>
      <c r="G484" s="3">
        <v>0</v>
      </c>
      <c r="H484" s="3">
        <v>62928.639999999999</v>
      </c>
      <c r="I484" s="3">
        <v>10977.31</v>
      </c>
      <c r="J484" s="3">
        <v>0</v>
      </c>
      <c r="K484" s="3">
        <v>676.01</v>
      </c>
      <c r="L484" s="3">
        <v>0</v>
      </c>
      <c r="N484" s="3">
        <v>-7159.48</v>
      </c>
      <c r="O484" s="3">
        <v>0.52</v>
      </c>
      <c r="P484" s="3">
        <v>67423</v>
      </c>
      <c r="Q484" s="1">
        <v>45108</v>
      </c>
      <c r="R484" s="1" t="s">
        <v>2528</v>
      </c>
      <c r="S484" s="1"/>
      <c r="T484" t="s">
        <v>842</v>
      </c>
      <c r="U484" t="s">
        <v>843</v>
      </c>
    </row>
    <row r="485" spans="1:21" x14ac:dyDescent="0.25">
      <c r="A485" t="s">
        <v>844</v>
      </c>
      <c r="B485" t="s">
        <v>811</v>
      </c>
      <c r="C485" s="3">
        <v>633444</v>
      </c>
      <c r="D485" s="3">
        <v>0</v>
      </c>
      <c r="E485" s="3">
        <v>502772.11</v>
      </c>
      <c r="F485" s="3">
        <v>198546.12</v>
      </c>
      <c r="G485" s="3">
        <v>0</v>
      </c>
      <c r="H485" s="3">
        <v>62928.639999999999</v>
      </c>
      <c r="I485" s="3">
        <v>12265.37</v>
      </c>
      <c r="J485" s="3">
        <v>0</v>
      </c>
      <c r="K485" s="3">
        <v>755.34</v>
      </c>
      <c r="L485" s="3">
        <v>0</v>
      </c>
      <c r="N485" s="3">
        <v>11423.12</v>
      </c>
      <c r="O485" s="3">
        <v>0.3</v>
      </c>
      <c r="P485" s="3">
        <v>788691</v>
      </c>
      <c r="Q485" s="1">
        <v>45108</v>
      </c>
      <c r="R485" s="1" t="s">
        <v>2529</v>
      </c>
      <c r="S485" s="1"/>
      <c r="T485" t="s">
        <v>844</v>
      </c>
      <c r="U485" t="s">
        <v>811</v>
      </c>
    </row>
    <row r="486" spans="1:21" x14ac:dyDescent="0.25">
      <c r="A486" t="s">
        <v>846</v>
      </c>
      <c r="B486" t="s">
        <v>768</v>
      </c>
      <c r="C486" s="3">
        <v>1753491</v>
      </c>
      <c r="D486" s="3">
        <v>24098.67</v>
      </c>
      <c r="E486" s="3">
        <v>1212407.99</v>
      </c>
      <c r="F486" s="3">
        <v>680659.42</v>
      </c>
      <c r="G486" s="3">
        <v>0</v>
      </c>
      <c r="H486" s="3">
        <v>62928.639999999999</v>
      </c>
      <c r="I486" s="3">
        <v>12265.37</v>
      </c>
      <c r="J486" s="3">
        <v>492</v>
      </c>
      <c r="K486" s="3">
        <v>755.34</v>
      </c>
      <c r="L486" s="3">
        <v>0</v>
      </c>
      <c r="N486" s="3">
        <v>0</v>
      </c>
      <c r="O486" s="3">
        <v>0.24</v>
      </c>
      <c r="P486" s="3">
        <v>1969509</v>
      </c>
      <c r="Q486" s="1">
        <v>45108</v>
      </c>
      <c r="R486" s="1" t="s">
        <v>768</v>
      </c>
      <c r="S486" s="1"/>
      <c r="T486" t="s">
        <v>846</v>
      </c>
      <c r="U486" t="s">
        <v>768</v>
      </c>
    </row>
    <row r="487" spans="1:21" x14ac:dyDescent="0.25">
      <c r="A487" t="s">
        <v>847</v>
      </c>
      <c r="B487" t="s">
        <v>811</v>
      </c>
      <c r="C487" s="3">
        <v>586975</v>
      </c>
      <c r="D487" s="3">
        <v>0</v>
      </c>
      <c r="E487" s="3">
        <v>464751.27</v>
      </c>
      <c r="F487" s="3">
        <v>184965.15</v>
      </c>
      <c r="G487" s="3">
        <v>0</v>
      </c>
      <c r="H487" s="3">
        <v>62928.639999999999</v>
      </c>
      <c r="I487" s="3">
        <v>10977.31</v>
      </c>
      <c r="J487" s="3">
        <v>0</v>
      </c>
      <c r="K487" s="3">
        <v>676.01</v>
      </c>
      <c r="L487" s="3">
        <v>0</v>
      </c>
      <c r="N487" s="3">
        <v>0</v>
      </c>
      <c r="O487" s="3">
        <v>0.62</v>
      </c>
      <c r="P487" s="3">
        <v>724299</v>
      </c>
      <c r="Q487" s="1">
        <v>45108</v>
      </c>
      <c r="R487" s="1" t="s">
        <v>2529</v>
      </c>
      <c r="S487" s="1"/>
      <c r="T487" t="s">
        <v>847</v>
      </c>
      <c r="U487" t="s">
        <v>811</v>
      </c>
    </row>
    <row r="488" spans="1:21" x14ac:dyDescent="0.25">
      <c r="A488" t="s">
        <v>848</v>
      </c>
      <c r="B488" t="s">
        <v>811</v>
      </c>
      <c r="C488" s="3">
        <v>533967</v>
      </c>
      <c r="D488" s="3">
        <v>0</v>
      </c>
      <c r="E488" s="3">
        <v>427496.38</v>
      </c>
      <c r="F488" s="3">
        <v>164182.63</v>
      </c>
      <c r="G488" s="3">
        <v>0</v>
      </c>
      <c r="H488" s="3">
        <v>62928.639999999999</v>
      </c>
      <c r="I488" s="3">
        <v>10977.31</v>
      </c>
      <c r="J488" s="3">
        <v>441.6</v>
      </c>
      <c r="K488" s="3">
        <v>676.01</v>
      </c>
      <c r="L488" s="3">
        <v>0</v>
      </c>
      <c r="N488" s="3">
        <v>0</v>
      </c>
      <c r="O488" s="3">
        <v>0.43</v>
      </c>
      <c r="P488" s="3">
        <v>666703</v>
      </c>
      <c r="Q488" s="1">
        <v>45108</v>
      </c>
      <c r="R488" s="1" t="s">
        <v>811</v>
      </c>
      <c r="S488" s="1"/>
      <c r="T488" t="s">
        <v>848</v>
      </c>
      <c r="U488" t="s">
        <v>811</v>
      </c>
    </row>
    <row r="489" spans="1:21" x14ac:dyDescent="0.25">
      <c r="A489" t="s">
        <v>849</v>
      </c>
      <c r="B489" t="s">
        <v>811</v>
      </c>
      <c r="C489" s="3">
        <v>587026</v>
      </c>
      <c r="D489" s="3">
        <v>0</v>
      </c>
      <c r="E489" s="3">
        <v>464783.78</v>
      </c>
      <c r="F489" s="3">
        <v>184988.03</v>
      </c>
      <c r="G489" s="3">
        <v>0</v>
      </c>
      <c r="H489" s="3">
        <v>62928.639999999999</v>
      </c>
      <c r="I489" s="3">
        <v>11044.6</v>
      </c>
      <c r="J489" s="3">
        <v>0</v>
      </c>
      <c r="K489" s="3">
        <v>621.16999999999996</v>
      </c>
      <c r="L489" s="3">
        <v>0</v>
      </c>
      <c r="N489" s="3">
        <v>0</v>
      </c>
      <c r="O489" s="3">
        <v>0.78</v>
      </c>
      <c r="P489" s="3">
        <v>724367</v>
      </c>
      <c r="Q489" s="1">
        <v>45108</v>
      </c>
      <c r="R489" s="1" t="s">
        <v>2529</v>
      </c>
      <c r="S489" s="1"/>
      <c r="T489" t="s">
        <v>849</v>
      </c>
      <c r="U489" t="s">
        <v>811</v>
      </c>
    </row>
    <row r="490" spans="1:21" x14ac:dyDescent="0.25">
      <c r="A490" t="s">
        <v>850</v>
      </c>
      <c r="B490" t="s">
        <v>811</v>
      </c>
      <c r="C490" s="3">
        <v>532076</v>
      </c>
      <c r="D490" s="3">
        <v>0</v>
      </c>
      <c r="E490" s="3">
        <v>425968.92</v>
      </c>
      <c r="F490" s="3">
        <v>163612.88</v>
      </c>
      <c r="G490" s="3">
        <v>0</v>
      </c>
      <c r="H490" s="3">
        <v>62928.639999999999</v>
      </c>
      <c r="I490" s="3">
        <v>10746.62</v>
      </c>
      <c r="J490" s="3">
        <v>432</v>
      </c>
      <c r="K490" s="3">
        <v>662.22</v>
      </c>
      <c r="L490" s="3">
        <v>0</v>
      </c>
      <c r="N490" s="3">
        <v>0</v>
      </c>
      <c r="O490" s="3">
        <v>0.72</v>
      </c>
      <c r="P490" s="3">
        <v>664352</v>
      </c>
      <c r="Q490" s="1">
        <v>45108</v>
      </c>
      <c r="R490" s="1" t="s">
        <v>811</v>
      </c>
      <c r="S490" s="1"/>
      <c r="T490" t="s">
        <v>850</v>
      </c>
      <c r="U490" t="s">
        <v>811</v>
      </c>
    </row>
    <row r="491" spans="1:21" x14ac:dyDescent="0.25">
      <c r="A491" t="s">
        <v>851</v>
      </c>
      <c r="B491" t="s">
        <v>768</v>
      </c>
      <c r="C491" s="3">
        <v>1674590</v>
      </c>
      <c r="D491" s="3">
        <v>22837.73</v>
      </c>
      <c r="E491" s="3">
        <v>1159477.45</v>
      </c>
      <c r="F491" s="3">
        <v>648804.28</v>
      </c>
      <c r="G491" s="3">
        <v>0</v>
      </c>
      <c r="H491" s="3">
        <v>62928.639999999999</v>
      </c>
      <c r="I491" s="3">
        <v>10160.26</v>
      </c>
      <c r="J491" s="3">
        <v>409.2</v>
      </c>
      <c r="K491" s="3">
        <v>625.66</v>
      </c>
      <c r="L491" s="3">
        <v>0</v>
      </c>
      <c r="N491" s="3">
        <v>0</v>
      </c>
      <c r="O491" s="3">
        <v>0.51</v>
      </c>
      <c r="P491" s="3">
        <v>1882406</v>
      </c>
      <c r="Q491" s="1">
        <v>45108</v>
      </c>
      <c r="R491" s="1" t="s">
        <v>768</v>
      </c>
      <c r="S491" s="1"/>
      <c r="T491" t="s">
        <v>851</v>
      </c>
      <c r="U491" t="s">
        <v>768</v>
      </c>
    </row>
    <row r="492" spans="1:21" x14ac:dyDescent="0.25">
      <c r="A492" t="s">
        <v>852</v>
      </c>
      <c r="B492" t="s">
        <v>768</v>
      </c>
      <c r="C492" s="3">
        <v>1671983</v>
      </c>
      <c r="D492" s="3">
        <v>22791.67</v>
      </c>
      <c r="E492" s="3">
        <v>1157712.1000000001</v>
      </c>
      <c r="F492" s="3">
        <v>647770.36</v>
      </c>
      <c r="G492" s="3">
        <v>0</v>
      </c>
      <c r="H492" s="3">
        <v>62928.639999999999</v>
      </c>
      <c r="I492" s="3">
        <v>10102.59</v>
      </c>
      <c r="J492" s="3">
        <v>405.6</v>
      </c>
      <c r="K492" s="3">
        <v>622.21</v>
      </c>
      <c r="L492" s="3">
        <v>0</v>
      </c>
      <c r="N492" s="3">
        <v>0</v>
      </c>
      <c r="O492" s="3">
        <v>0.5</v>
      </c>
      <c r="P492" s="3">
        <v>1879542</v>
      </c>
      <c r="Q492" s="1">
        <v>45108</v>
      </c>
      <c r="R492" s="1" t="s">
        <v>768</v>
      </c>
      <c r="S492" s="1"/>
      <c r="T492" t="s">
        <v>852</v>
      </c>
      <c r="U492" t="s">
        <v>768</v>
      </c>
    </row>
    <row r="493" spans="1:21" x14ac:dyDescent="0.25">
      <c r="A493" t="s">
        <v>853</v>
      </c>
      <c r="B493" t="s">
        <v>768</v>
      </c>
      <c r="C493" s="3">
        <v>1665111</v>
      </c>
      <c r="D493" s="3">
        <v>22671.53</v>
      </c>
      <c r="E493" s="3">
        <v>1153055.98</v>
      </c>
      <c r="F493" s="3">
        <v>645046.05000000005</v>
      </c>
      <c r="G493" s="3">
        <v>0</v>
      </c>
      <c r="H493" s="3">
        <v>62928.639999999999</v>
      </c>
      <c r="I493" s="3">
        <v>9939.18</v>
      </c>
      <c r="J493" s="3">
        <v>400.8</v>
      </c>
      <c r="K493" s="3">
        <v>612.20000000000005</v>
      </c>
      <c r="L493" s="3">
        <v>0</v>
      </c>
      <c r="N493" s="3">
        <v>0</v>
      </c>
      <c r="O493" s="3">
        <v>0.15</v>
      </c>
      <c r="P493" s="3">
        <v>1871983</v>
      </c>
      <c r="Q493" s="1">
        <v>45108</v>
      </c>
      <c r="R493" s="1" t="s">
        <v>768</v>
      </c>
      <c r="S493" s="1"/>
      <c r="T493" t="s">
        <v>853</v>
      </c>
      <c r="U493" t="s">
        <v>768</v>
      </c>
    </row>
    <row r="494" spans="1:21" x14ac:dyDescent="0.25">
      <c r="A494" t="s">
        <v>854</v>
      </c>
      <c r="B494" t="s">
        <v>234</v>
      </c>
      <c r="C494" s="3">
        <v>249031</v>
      </c>
      <c r="D494" s="3">
        <v>0</v>
      </c>
      <c r="E494" s="3">
        <v>223464.17</v>
      </c>
      <c r="F494" s="3">
        <v>55734.49</v>
      </c>
      <c r="G494" s="3">
        <v>0</v>
      </c>
      <c r="H494" s="3">
        <v>62928.639999999999</v>
      </c>
      <c r="I494" s="3">
        <v>9564.2999999999993</v>
      </c>
      <c r="J494" s="3">
        <v>385.2</v>
      </c>
      <c r="K494" s="3">
        <v>589.1</v>
      </c>
      <c r="L494" s="3">
        <v>0</v>
      </c>
      <c r="N494" s="3">
        <v>0</v>
      </c>
      <c r="O494" s="3">
        <v>0.1</v>
      </c>
      <c r="P494" s="3">
        <v>352666</v>
      </c>
      <c r="Q494" s="1">
        <v>45108</v>
      </c>
      <c r="R494" s="1" t="s">
        <v>234</v>
      </c>
      <c r="S494" s="1"/>
      <c r="T494" t="s">
        <v>854</v>
      </c>
      <c r="U494" t="s">
        <v>234</v>
      </c>
    </row>
    <row r="495" spans="1:21" x14ac:dyDescent="0.25">
      <c r="A495" t="s">
        <v>855</v>
      </c>
      <c r="B495" t="s">
        <v>811</v>
      </c>
      <c r="C495" s="3">
        <v>526963</v>
      </c>
      <c r="D495" s="3">
        <v>0</v>
      </c>
      <c r="E495" s="3">
        <v>421838.02</v>
      </c>
      <c r="F495" s="3">
        <v>162073.10999999999</v>
      </c>
      <c r="G495" s="3">
        <v>0</v>
      </c>
      <c r="H495" s="3">
        <v>62928.639999999999</v>
      </c>
      <c r="I495" s="3">
        <v>10121.81</v>
      </c>
      <c r="J495" s="3">
        <v>408</v>
      </c>
      <c r="K495" s="3">
        <v>623.59</v>
      </c>
      <c r="L495" s="3">
        <v>0</v>
      </c>
      <c r="N495" s="3">
        <v>0</v>
      </c>
      <c r="O495" s="3">
        <v>0.83</v>
      </c>
      <c r="P495" s="3">
        <v>657994</v>
      </c>
      <c r="Q495" s="1">
        <v>45108</v>
      </c>
      <c r="R495" s="1" t="s">
        <v>811</v>
      </c>
      <c r="S495" s="1"/>
      <c r="T495" t="s">
        <v>855</v>
      </c>
      <c r="U495" t="s">
        <v>811</v>
      </c>
    </row>
    <row r="496" spans="1:21" x14ac:dyDescent="0.25">
      <c r="A496" t="s">
        <v>856</v>
      </c>
      <c r="B496" t="s">
        <v>811</v>
      </c>
      <c r="C496" s="3">
        <v>581826</v>
      </c>
      <c r="D496" s="3">
        <v>0</v>
      </c>
      <c r="E496" s="3">
        <v>466159.46</v>
      </c>
      <c r="F496" s="3">
        <v>178598.07</v>
      </c>
      <c r="G496" s="3">
        <v>0</v>
      </c>
      <c r="H496" s="3">
        <v>62928.639999999999</v>
      </c>
      <c r="I496" s="3">
        <v>16812.009999999998</v>
      </c>
      <c r="J496" s="3">
        <v>676.8</v>
      </c>
      <c r="K496" s="3">
        <v>1035.75</v>
      </c>
      <c r="L496" s="3">
        <v>0</v>
      </c>
      <c r="N496" s="3">
        <v>0</v>
      </c>
      <c r="O496" s="3">
        <v>0.27</v>
      </c>
      <c r="P496" s="3">
        <v>726211</v>
      </c>
      <c r="Q496" s="1">
        <v>45108</v>
      </c>
      <c r="R496" s="1" t="s">
        <v>811</v>
      </c>
      <c r="S496" s="1"/>
      <c r="T496" t="s">
        <v>856</v>
      </c>
      <c r="U496" t="s">
        <v>811</v>
      </c>
    </row>
    <row r="497" spans="1:21" x14ac:dyDescent="0.25">
      <c r="A497" t="s">
        <v>857</v>
      </c>
      <c r="B497" t="s">
        <v>811</v>
      </c>
      <c r="C497" s="3">
        <v>572522</v>
      </c>
      <c r="D497" s="3">
        <v>0</v>
      </c>
      <c r="E497" s="3">
        <v>458642.96</v>
      </c>
      <c r="F497" s="3">
        <v>175795.84</v>
      </c>
      <c r="G497" s="3">
        <v>0</v>
      </c>
      <c r="H497" s="3">
        <v>62928.639999999999</v>
      </c>
      <c r="I497" s="3">
        <v>15677.75</v>
      </c>
      <c r="J497" s="3">
        <v>631.20000000000005</v>
      </c>
      <c r="K497" s="3">
        <v>965.73</v>
      </c>
      <c r="L497" s="3">
        <v>0</v>
      </c>
      <c r="N497" s="3">
        <v>0</v>
      </c>
      <c r="O497" s="3">
        <v>0.88</v>
      </c>
      <c r="P497" s="3">
        <v>714643</v>
      </c>
      <c r="Q497" s="1">
        <v>45108</v>
      </c>
      <c r="R497" s="1" t="s">
        <v>811</v>
      </c>
      <c r="S497" s="1"/>
      <c r="T497" t="s">
        <v>857</v>
      </c>
      <c r="U497" t="s">
        <v>811</v>
      </c>
    </row>
    <row r="498" spans="1:21" x14ac:dyDescent="0.25">
      <c r="A498" t="s">
        <v>858</v>
      </c>
      <c r="B498" t="s">
        <v>811</v>
      </c>
      <c r="C498" s="3">
        <v>558721</v>
      </c>
      <c r="D498" s="3">
        <v>0</v>
      </c>
      <c r="E498" s="3">
        <v>447494.32</v>
      </c>
      <c r="F498" s="3">
        <v>171638.41</v>
      </c>
      <c r="G498" s="3">
        <v>0</v>
      </c>
      <c r="H498" s="3">
        <v>62928.639999999999</v>
      </c>
      <c r="I498" s="3">
        <v>13995.59</v>
      </c>
      <c r="J498" s="3">
        <v>562.79999999999995</v>
      </c>
      <c r="K498" s="3">
        <v>862.26</v>
      </c>
      <c r="L498" s="3">
        <v>0</v>
      </c>
      <c r="N498" s="3">
        <v>0</v>
      </c>
      <c r="O498" s="3">
        <v>0.98</v>
      </c>
      <c r="P498" s="3">
        <v>697483</v>
      </c>
      <c r="Q498" s="1">
        <v>45108</v>
      </c>
      <c r="R498" s="1" t="s">
        <v>811</v>
      </c>
      <c r="S498" s="1"/>
      <c r="T498" t="s">
        <v>858</v>
      </c>
      <c r="U498" t="s">
        <v>811</v>
      </c>
    </row>
    <row r="499" spans="1:21" x14ac:dyDescent="0.25">
      <c r="A499" t="s">
        <v>859</v>
      </c>
      <c r="B499" t="s">
        <v>1204</v>
      </c>
      <c r="C499" s="3">
        <v>161900</v>
      </c>
      <c r="D499" s="3">
        <v>0</v>
      </c>
      <c r="E499" s="3">
        <v>152470.38</v>
      </c>
      <c r="F499" s="3">
        <v>30013.119999999999</v>
      </c>
      <c r="G499" s="3">
        <v>0</v>
      </c>
      <c r="H499" s="3">
        <v>62928.639999999999</v>
      </c>
      <c r="I499" s="3">
        <v>11198.4</v>
      </c>
      <c r="J499" s="3">
        <v>0</v>
      </c>
      <c r="K499" s="3">
        <v>689.81</v>
      </c>
      <c r="L499" s="3">
        <v>0</v>
      </c>
      <c r="N499" s="3">
        <v>6945</v>
      </c>
      <c r="O499" s="3">
        <v>0.65</v>
      </c>
      <c r="P499" s="3">
        <v>264246</v>
      </c>
      <c r="Q499" s="1">
        <v>45108</v>
      </c>
      <c r="R499" s="1" t="s">
        <v>2682</v>
      </c>
      <c r="S499" s="1"/>
      <c r="T499" t="s">
        <v>859</v>
      </c>
      <c r="U499" t="s">
        <v>1204</v>
      </c>
    </row>
    <row r="500" spans="1:21" x14ac:dyDescent="0.25">
      <c r="A500" t="s">
        <v>861</v>
      </c>
      <c r="B500" t="s">
        <v>234</v>
      </c>
      <c r="C500" s="3">
        <v>253541</v>
      </c>
      <c r="D500" s="3">
        <v>0</v>
      </c>
      <c r="E500" s="3">
        <v>227496.66</v>
      </c>
      <c r="F500" s="3">
        <v>56756.39</v>
      </c>
      <c r="G500" s="3">
        <v>0</v>
      </c>
      <c r="H500" s="3">
        <v>62928.639999999999</v>
      </c>
      <c r="I500" s="3">
        <v>10640.88</v>
      </c>
      <c r="J500" s="3">
        <v>428.4</v>
      </c>
      <c r="K500" s="3">
        <v>655.32000000000005</v>
      </c>
      <c r="L500" s="3">
        <v>0</v>
      </c>
      <c r="N500" s="3">
        <v>0</v>
      </c>
      <c r="O500" s="3">
        <v>0.71</v>
      </c>
      <c r="P500" s="3">
        <v>358907</v>
      </c>
      <c r="Q500" s="1">
        <v>45108</v>
      </c>
      <c r="R500" s="1" t="s">
        <v>234</v>
      </c>
      <c r="S500" s="1"/>
      <c r="T500" t="s">
        <v>861</v>
      </c>
      <c r="U500" t="s">
        <v>234</v>
      </c>
    </row>
    <row r="501" spans="1:21" x14ac:dyDescent="0.25">
      <c r="A501" t="s">
        <v>862</v>
      </c>
      <c r="B501" t="s">
        <v>1205</v>
      </c>
      <c r="C501" s="3">
        <v>79153</v>
      </c>
      <c r="D501" s="3">
        <v>79153</v>
      </c>
      <c r="E501" s="3">
        <v>0</v>
      </c>
      <c r="F501" s="3">
        <v>0</v>
      </c>
      <c r="G501" s="3">
        <v>0</v>
      </c>
      <c r="H501" s="3">
        <v>62928.639999999999</v>
      </c>
      <c r="I501" s="3">
        <v>10640.88</v>
      </c>
      <c r="J501" s="3">
        <v>428.4</v>
      </c>
      <c r="K501" s="3">
        <v>655.32000000000005</v>
      </c>
      <c r="L501" s="3">
        <v>0</v>
      </c>
      <c r="N501" s="3">
        <v>-7126.59</v>
      </c>
      <c r="O501" s="3">
        <v>0.35</v>
      </c>
      <c r="P501" s="3">
        <v>67527</v>
      </c>
      <c r="Q501" s="1">
        <v>45108</v>
      </c>
      <c r="R501" s="1" t="s">
        <v>863</v>
      </c>
      <c r="S501" s="1"/>
      <c r="T501" t="s">
        <v>862</v>
      </c>
      <c r="U501" t="s">
        <v>1205</v>
      </c>
    </row>
    <row r="502" spans="1:21" x14ac:dyDescent="0.25">
      <c r="A502" t="s">
        <v>864</v>
      </c>
      <c r="B502" t="s">
        <v>92</v>
      </c>
      <c r="C502" s="3">
        <v>24476</v>
      </c>
      <c r="D502" s="3">
        <v>0</v>
      </c>
      <c r="E502" s="3">
        <v>24476</v>
      </c>
      <c r="F502" s="3">
        <v>3304.26</v>
      </c>
      <c r="G502" s="3">
        <v>0</v>
      </c>
      <c r="H502" s="3">
        <v>62928.639999999999</v>
      </c>
      <c r="I502" s="3">
        <v>11198.4</v>
      </c>
      <c r="J502" s="3">
        <v>451.2</v>
      </c>
      <c r="K502" s="3">
        <v>689.81</v>
      </c>
      <c r="L502" s="3">
        <v>0</v>
      </c>
      <c r="N502" s="3">
        <v>0</v>
      </c>
      <c r="O502" s="3">
        <v>0.69</v>
      </c>
      <c r="P502" s="3">
        <v>103049</v>
      </c>
      <c r="Q502" s="1">
        <v>45108</v>
      </c>
      <c r="R502" s="1" t="s">
        <v>92</v>
      </c>
      <c r="S502" s="1"/>
      <c r="T502" t="s">
        <v>864</v>
      </c>
      <c r="U502" t="s">
        <v>92</v>
      </c>
    </row>
    <row r="503" spans="1:21" x14ac:dyDescent="0.25">
      <c r="A503" t="s">
        <v>865</v>
      </c>
      <c r="B503" t="s">
        <v>33</v>
      </c>
      <c r="C503" s="3">
        <v>214478</v>
      </c>
      <c r="D503" s="3">
        <v>0</v>
      </c>
      <c r="E503" s="3">
        <v>196469.03</v>
      </c>
      <c r="F503" s="3">
        <v>44532.29</v>
      </c>
      <c r="G503" s="3">
        <v>0</v>
      </c>
      <c r="H503" s="3">
        <v>62928.639999999999</v>
      </c>
      <c r="I503" s="3">
        <v>13995.59</v>
      </c>
      <c r="J503" s="3">
        <v>562.79999999999995</v>
      </c>
      <c r="K503" s="3">
        <v>862.26</v>
      </c>
      <c r="L503" s="3">
        <v>0</v>
      </c>
      <c r="N503" s="3">
        <v>0</v>
      </c>
      <c r="O503" s="3">
        <v>0.39</v>
      </c>
      <c r="P503" s="3">
        <v>319351</v>
      </c>
      <c r="Q503" s="1">
        <v>45108</v>
      </c>
      <c r="R503" s="1" t="s">
        <v>33</v>
      </c>
      <c r="S503" s="1"/>
      <c r="T503" t="s">
        <v>865</v>
      </c>
      <c r="U503" t="s">
        <v>33</v>
      </c>
    </row>
    <row r="504" spans="1:21" x14ac:dyDescent="0.25">
      <c r="A504" t="s">
        <v>866</v>
      </c>
      <c r="B504" t="s">
        <v>1321</v>
      </c>
      <c r="C504" s="3">
        <v>2349817</v>
      </c>
      <c r="D504" s="3">
        <v>0</v>
      </c>
      <c r="E504" s="3">
        <v>1391312.38</v>
      </c>
      <c r="F504" s="3" t="s">
        <v>72</v>
      </c>
      <c r="G504" s="3">
        <v>0</v>
      </c>
      <c r="H504" s="3">
        <v>62928.639999999999</v>
      </c>
      <c r="I504" s="3">
        <v>14053.27</v>
      </c>
      <c r="J504" s="3">
        <v>566.4</v>
      </c>
      <c r="K504" s="3">
        <v>865.36</v>
      </c>
      <c r="L504" s="3">
        <v>0</v>
      </c>
      <c r="N504" s="3">
        <v>0</v>
      </c>
      <c r="O504" s="3">
        <v>0.16</v>
      </c>
      <c r="P504" s="3">
        <v>2616058</v>
      </c>
      <c r="Q504" s="1">
        <v>45108</v>
      </c>
      <c r="R504" s="1" t="s">
        <v>2530</v>
      </c>
      <c r="S504" s="1"/>
      <c r="T504" t="s">
        <v>866</v>
      </c>
      <c r="U504" t="s">
        <v>1321</v>
      </c>
    </row>
    <row r="505" spans="1:21" x14ac:dyDescent="0.25">
      <c r="A505" t="s">
        <v>868</v>
      </c>
      <c r="B505" t="s">
        <v>811</v>
      </c>
      <c r="C505" s="3">
        <v>583394</v>
      </c>
      <c r="D505" s="3">
        <v>0</v>
      </c>
      <c r="E505" s="3">
        <v>467426.12</v>
      </c>
      <c r="F505" s="3">
        <v>179070.41</v>
      </c>
      <c r="G505" s="3">
        <v>0</v>
      </c>
      <c r="H505" s="3">
        <v>62928.639999999999</v>
      </c>
      <c r="I505" s="3">
        <v>17004.259999999998</v>
      </c>
      <c r="J505" s="3">
        <v>684</v>
      </c>
      <c r="K505" s="3">
        <v>1047.1300000000001</v>
      </c>
      <c r="L505" s="3">
        <v>0</v>
      </c>
      <c r="N505" s="3">
        <v>0</v>
      </c>
      <c r="O505" s="3">
        <v>0.44</v>
      </c>
      <c r="P505" s="3">
        <v>728161</v>
      </c>
      <c r="Q505" s="1">
        <v>45108</v>
      </c>
      <c r="R505" s="1" t="s">
        <v>811</v>
      </c>
      <c r="S505" s="1"/>
      <c r="T505" t="s">
        <v>868</v>
      </c>
      <c r="U505" t="s">
        <v>811</v>
      </c>
    </row>
    <row r="506" spans="1:21" x14ac:dyDescent="0.25">
      <c r="A506" t="s">
        <v>869</v>
      </c>
      <c r="B506" t="s">
        <v>33</v>
      </c>
      <c r="C506" s="3">
        <v>214478</v>
      </c>
      <c r="D506" s="3">
        <v>0</v>
      </c>
      <c r="E506" s="3">
        <v>196469.03</v>
      </c>
      <c r="F506" s="3">
        <v>44532.29</v>
      </c>
      <c r="G506" s="3">
        <v>0</v>
      </c>
      <c r="H506" s="3">
        <v>62928.639999999999</v>
      </c>
      <c r="I506" s="3">
        <v>13995.59</v>
      </c>
      <c r="J506" s="3">
        <v>562.79999999999995</v>
      </c>
      <c r="K506" s="3">
        <v>862.26</v>
      </c>
      <c r="L506" s="3">
        <v>0</v>
      </c>
      <c r="N506" s="3">
        <v>0</v>
      </c>
      <c r="O506" s="3">
        <v>0.39</v>
      </c>
      <c r="P506" s="3">
        <v>319351</v>
      </c>
      <c r="Q506" s="1">
        <v>45108</v>
      </c>
      <c r="R506" s="1" t="s">
        <v>33</v>
      </c>
      <c r="S506" s="1"/>
      <c r="T506" t="s">
        <v>869</v>
      </c>
      <c r="U506" t="s">
        <v>33</v>
      </c>
    </row>
    <row r="507" spans="1:21" x14ac:dyDescent="0.25">
      <c r="A507" t="s">
        <v>870</v>
      </c>
      <c r="B507" t="s">
        <v>811</v>
      </c>
      <c r="C507" s="3">
        <v>535788</v>
      </c>
      <c r="D507" s="3">
        <v>0</v>
      </c>
      <c r="E507" s="3">
        <v>428967.56</v>
      </c>
      <c r="F507" s="3">
        <v>164731.06</v>
      </c>
      <c r="G507" s="3">
        <v>0</v>
      </c>
      <c r="H507" s="3">
        <v>62928.639999999999</v>
      </c>
      <c r="I507" s="3">
        <v>11198.4</v>
      </c>
      <c r="J507" s="3">
        <v>451.2</v>
      </c>
      <c r="K507" s="3">
        <v>689.81</v>
      </c>
      <c r="L507" s="3">
        <v>0</v>
      </c>
      <c r="N507" s="3">
        <v>0</v>
      </c>
      <c r="O507" s="3">
        <v>0.33</v>
      </c>
      <c r="P507" s="3">
        <v>668967</v>
      </c>
      <c r="Q507" s="1">
        <v>45108</v>
      </c>
      <c r="R507" s="1" t="s">
        <v>811</v>
      </c>
      <c r="S507" s="1"/>
      <c r="T507" t="s">
        <v>870</v>
      </c>
      <c r="U507" t="s">
        <v>811</v>
      </c>
    </row>
    <row r="508" spans="1:21" x14ac:dyDescent="0.25">
      <c r="A508" t="s">
        <v>871</v>
      </c>
      <c r="B508" t="s">
        <v>872</v>
      </c>
      <c r="C508" s="3">
        <v>79812</v>
      </c>
      <c r="D508" s="3">
        <v>79812</v>
      </c>
      <c r="E508" s="3">
        <v>0</v>
      </c>
      <c r="F508" s="3">
        <v>0</v>
      </c>
      <c r="G508" s="3">
        <v>0</v>
      </c>
      <c r="H508" s="3">
        <v>62928.639999999999</v>
      </c>
      <c r="I508" s="3">
        <v>11208.01</v>
      </c>
      <c r="J508" s="3">
        <v>451.2</v>
      </c>
      <c r="K508" s="3">
        <v>690.5</v>
      </c>
      <c r="L508" s="3">
        <v>0</v>
      </c>
      <c r="N508" s="3">
        <v>-7182.32</v>
      </c>
      <c r="O508" s="3">
        <v>0.97</v>
      </c>
      <c r="P508" s="3">
        <v>68097</v>
      </c>
      <c r="Q508" s="1">
        <v>45108</v>
      </c>
      <c r="R508" s="1" t="s">
        <v>2531</v>
      </c>
      <c r="S508" s="1"/>
      <c r="T508" t="s">
        <v>871</v>
      </c>
      <c r="U508" t="s">
        <v>872</v>
      </c>
    </row>
    <row r="509" spans="1:21" x14ac:dyDescent="0.25">
      <c r="A509" t="s">
        <v>873</v>
      </c>
      <c r="B509" t="s">
        <v>234</v>
      </c>
      <c r="C509" s="3">
        <v>264469</v>
      </c>
      <c r="D509" s="3">
        <v>0</v>
      </c>
      <c r="E509" s="3">
        <v>237155.41</v>
      </c>
      <c r="F509" s="3">
        <v>59329.57</v>
      </c>
      <c r="G509" s="3">
        <v>0</v>
      </c>
      <c r="H509" s="3">
        <v>62928.639999999999</v>
      </c>
      <c r="I509" s="3">
        <v>11198.4</v>
      </c>
      <c r="J509" s="3">
        <v>451.2</v>
      </c>
      <c r="K509" s="3">
        <v>689.81</v>
      </c>
      <c r="L509" s="3">
        <v>0</v>
      </c>
      <c r="N509" s="3">
        <v>0</v>
      </c>
      <c r="O509" s="3">
        <v>0.97</v>
      </c>
      <c r="P509" s="3">
        <v>371754</v>
      </c>
      <c r="Q509" s="1">
        <v>45108</v>
      </c>
      <c r="R509" s="1" t="s">
        <v>234</v>
      </c>
      <c r="S509" s="1"/>
      <c r="T509" t="s">
        <v>873</v>
      </c>
      <c r="U509" t="s">
        <v>234</v>
      </c>
    </row>
    <row r="510" spans="1:21" x14ac:dyDescent="0.25">
      <c r="A510" t="s">
        <v>874</v>
      </c>
      <c r="B510" t="s">
        <v>1063</v>
      </c>
      <c r="C510" s="3">
        <v>90979</v>
      </c>
      <c r="D510" s="3">
        <v>90979</v>
      </c>
      <c r="E510" s="3">
        <v>0</v>
      </c>
      <c r="F510" s="3">
        <v>837</v>
      </c>
      <c r="G510" s="3">
        <v>0</v>
      </c>
      <c r="H510" s="3">
        <v>62928.639999999999</v>
      </c>
      <c r="I510" s="3">
        <v>11198.4</v>
      </c>
      <c r="J510" s="3">
        <v>451.2</v>
      </c>
      <c r="K510" s="3">
        <v>689.81</v>
      </c>
      <c r="L510" s="3">
        <v>0</v>
      </c>
      <c r="N510" s="3">
        <v>0</v>
      </c>
      <c r="O510" s="3">
        <v>0.95</v>
      </c>
      <c r="P510" s="3">
        <v>76106</v>
      </c>
      <c r="Q510" s="1">
        <v>45108</v>
      </c>
      <c r="R510" s="1" t="s">
        <v>83</v>
      </c>
      <c r="S510" s="1"/>
      <c r="T510" t="s">
        <v>874</v>
      </c>
      <c r="U510" t="s">
        <v>1063</v>
      </c>
    </row>
    <row r="511" spans="1:21" x14ac:dyDescent="0.25">
      <c r="A511" t="s">
        <v>875</v>
      </c>
      <c r="B511" t="s">
        <v>811</v>
      </c>
      <c r="C511" s="3">
        <v>535788</v>
      </c>
      <c r="D511" s="3">
        <v>0</v>
      </c>
      <c r="E511" s="3">
        <v>428967.56</v>
      </c>
      <c r="F511" s="3">
        <v>164731.06</v>
      </c>
      <c r="G511" s="3">
        <v>0</v>
      </c>
      <c r="H511" s="3">
        <v>62928.639999999999</v>
      </c>
      <c r="I511" s="3">
        <v>11198.4</v>
      </c>
      <c r="J511" s="3">
        <v>451.2</v>
      </c>
      <c r="K511" s="3">
        <v>689.81</v>
      </c>
      <c r="L511" s="3">
        <v>0</v>
      </c>
      <c r="N511" s="3">
        <v>0</v>
      </c>
      <c r="O511" s="3">
        <v>0.33</v>
      </c>
      <c r="P511" s="3">
        <v>668967</v>
      </c>
      <c r="Q511" s="1">
        <v>45108</v>
      </c>
      <c r="R511" s="1" t="s">
        <v>811</v>
      </c>
      <c r="S511" s="1"/>
      <c r="T511" t="s">
        <v>875</v>
      </c>
      <c r="U511" t="s">
        <v>811</v>
      </c>
    </row>
    <row r="512" spans="1:21" x14ac:dyDescent="0.25">
      <c r="A512" t="s">
        <v>876</v>
      </c>
      <c r="B512" t="s">
        <v>33</v>
      </c>
      <c r="C512" s="3">
        <v>206857</v>
      </c>
      <c r="D512" s="3">
        <v>0</v>
      </c>
      <c r="E512" s="3">
        <v>189525.64</v>
      </c>
      <c r="F512" s="3">
        <v>42917.32</v>
      </c>
      <c r="G512" s="3">
        <v>0</v>
      </c>
      <c r="H512" s="3">
        <v>62928.639999999999</v>
      </c>
      <c r="I512" s="3">
        <v>11755.91</v>
      </c>
      <c r="J512" s="3">
        <v>472.8</v>
      </c>
      <c r="K512" s="3">
        <v>724.3</v>
      </c>
      <c r="L512" s="3">
        <v>0</v>
      </c>
      <c r="N512" s="3">
        <v>0</v>
      </c>
      <c r="O512" s="3">
        <v>0.39</v>
      </c>
      <c r="P512" s="3">
        <v>308325</v>
      </c>
      <c r="Q512" s="1">
        <v>45108</v>
      </c>
      <c r="R512" s="1" t="s">
        <v>33</v>
      </c>
      <c r="S512" s="1"/>
      <c r="T512" t="s">
        <v>876</v>
      </c>
      <c r="U512" t="s">
        <v>33</v>
      </c>
    </row>
    <row r="513" spans="1:21" x14ac:dyDescent="0.25">
      <c r="A513" t="s">
        <v>877</v>
      </c>
      <c r="B513" t="s">
        <v>2212</v>
      </c>
      <c r="C513" s="3">
        <v>214641</v>
      </c>
      <c r="D513" s="3">
        <v>109644</v>
      </c>
      <c r="E513" s="3">
        <v>104997</v>
      </c>
      <c r="F513" s="3">
        <v>26307.55</v>
      </c>
      <c r="G513" s="3">
        <v>0</v>
      </c>
      <c r="H513" s="3">
        <v>62928.639999999999</v>
      </c>
      <c r="I513" s="3">
        <v>11755.91</v>
      </c>
      <c r="J513" s="3">
        <v>472.9</v>
      </c>
      <c r="K513" s="3">
        <v>724.3</v>
      </c>
      <c r="L513" s="3">
        <v>0</v>
      </c>
      <c r="N513" s="3">
        <v>0</v>
      </c>
      <c r="O513" s="3">
        <v>0.7</v>
      </c>
      <c r="P513" s="3">
        <v>207187</v>
      </c>
      <c r="Q513" s="1">
        <v>45108</v>
      </c>
      <c r="R513" s="1" t="s">
        <v>878</v>
      </c>
      <c r="S513" s="1"/>
      <c r="T513" t="s">
        <v>877</v>
      </c>
      <c r="U513" t="s">
        <v>2212</v>
      </c>
    </row>
    <row r="514" spans="1:21" x14ac:dyDescent="0.25">
      <c r="A514" t="s">
        <v>879</v>
      </c>
      <c r="B514" t="s">
        <v>2214</v>
      </c>
      <c r="C514" s="3">
        <v>92868</v>
      </c>
      <c r="D514" s="3">
        <v>92900</v>
      </c>
      <c r="E514" s="3">
        <v>0</v>
      </c>
      <c r="F514" s="3">
        <v>0</v>
      </c>
      <c r="G514" s="3">
        <v>32</v>
      </c>
      <c r="H514" s="3">
        <v>62928.639999999999</v>
      </c>
      <c r="I514" s="3">
        <v>12323.04</v>
      </c>
      <c r="J514" s="3">
        <v>496.8</v>
      </c>
      <c r="K514" s="3">
        <v>758.79</v>
      </c>
      <c r="L514" s="3">
        <v>0</v>
      </c>
      <c r="N514" s="3">
        <v>-345.12</v>
      </c>
      <c r="O514" s="3">
        <v>0.85</v>
      </c>
      <c r="P514" s="3">
        <v>76131</v>
      </c>
      <c r="Q514" s="1">
        <v>45108</v>
      </c>
      <c r="R514" s="1" t="s">
        <v>2532</v>
      </c>
      <c r="S514" s="1"/>
      <c r="T514" t="s">
        <v>879</v>
      </c>
      <c r="U514" t="s">
        <v>2214</v>
      </c>
    </row>
    <row r="515" spans="1:21" x14ac:dyDescent="0.25">
      <c r="A515" t="s">
        <v>881</v>
      </c>
      <c r="B515" t="s">
        <v>811</v>
      </c>
      <c r="C515" s="3">
        <v>581732</v>
      </c>
      <c r="D515" s="3">
        <v>0</v>
      </c>
      <c r="E515" s="3">
        <v>466083.64</v>
      </c>
      <c r="F515" s="3">
        <v>178569.65</v>
      </c>
      <c r="G515" s="3">
        <v>0</v>
      </c>
      <c r="H515" s="3">
        <v>62928.639999999999</v>
      </c>
      <c r="I515" s="3">
        <v>16802.400000000001</v>
      </c>
      <c r="J515" s="3">
        <v>675.5</v>
      </c>
      <c r="K515" s="3">
        <v>1034.71</v>
      </c>
      <c r="L515" s="3">
        <v>0</v>
      </c>
      <c r="N515" s="3">
        <v>0</v>
      </c>
      <c r="O515" s="3">
        <v>0.46</v>
      </c>
      <c r="P515" s="3">
        <v>726095</v>
      </c>
      <c r="Q515" s="1">
        <v>45108</v>
      </c>
      <c r="R515" s="1" t="s">
        <v>811</v>
      </c>
      <c r="S515" s="1"/>
      <c r="T515" t="s">
        <v>881</v>
      </c>
      <c r="U515" t="s">
        <v>811</v>
      </c>
    </row>
    <row r="516" spans="1:21" x14ac:dyDescent="0.25">
      <c r="A516" t="s">
        <v>882</v>
      </c>
      <c r="B516" t="s">
        <v>883</v>
      </c>
      <c r="C516" s="3">
        <v>87988</v>
      </c>
      <c r="D516" s="3">
        <v>0</v>
      </c>
      <c r="E516" s="3">
        <v>87988</v>
      </c>
      <c r="F516" s="3">
        <v>11878.38</v>
      </c>
      <c r="G516" s="3">
        <v>0</v>
      </c>
      <c r="H516" s="3">
        <v>62928.639999999999</v>
      </c>
      <c r="I516" s="3">
        <v>14005.2</v>
      </c>
      <c r="J516" s="3">
        <v>565.20000000000005</v>
      </c>
      <c r="K516" s="3">
        <v>862.95</v>
      </c>
      <c r="L516" s="3">
        <v>0</v>
      </c>
      <c r="N516" s="3">
        <v>0</v>
      </c>
      <c r="O516" s="3">
        <v>0.63</v>
      </c>
      <c r="P516" s="3">
        <v>178229</v>
      </c>
      <c r="Q516" s="1">
        <v>45108</v>
      </c>
      <c r="R516" s="1" t="s">
        <v>883</v>
      </c>
      <c r="S516" s="1"/>
      <c r="T516" t="s">
        <v>882</v>
      </c>
      <c r="U516" t="s">
        <v>883</v>
      </c>
    </row>
    <row r="517" spans="1:21" x14ac:dyDescent="0.25">
      <c r="A517" t="s">
        <v>884</v>
      </c>
      <c r="B517" t="s">
        <v>1063</v>
      </c>
      <c r="C517" s="3">
        <v>94848</v>
      </c>
      <c r="D517" s="3">
        <v>94848</v>
      </c>
      <c r="E517" s="3">
        <v>0</v>
      </c>
      <c r="F517" s="3">
        <v>872</v>
      </c>
      <c r="G517" s="3">
        <v>0</v>
      </c>
      <c r="H517" s="3">
        <v>62928.639999999999</v>
      </c>
      <c r="I517" s="3">
        <v>14005.2</v>
      </c>
      <c r="J517" s="3">
        <v>565.20000000000005</v>
      </c>
      <c r="K517" s="3">
        <v>862.95</v>
      </c>
      <c r="L517" s="3">
        <v>0</v>
      </c>
      <c r="N517" s="3">
        <v>0</v>
      </c>
      <c r="O517" s="3">
        <v>0.01</v>
      </c>
      <c r="P517" s="3">
        <v>79234</v>
      </c>
      <c r="Q517" s="1">
        <v>45108</v>
      </c>
      <c r="R517" s="1" t="s">
        <v>83</v>
      </c>
      <c r="S517" s="1"/>
      <c r="T517" t="s">
        <v>884</v>
      </c>
      <c r="U517" t="s">
        <v>1063</v>
      </c>
    </row>
    <row r="518" spans="1:21" x14ac:dyDescent="0.25">
      <c r="A518" t="s">
        <v>885</v>
      </c>
      <c r="B518" t="s">
        <v>577</v>
      </c>
      <c r="C518" s="3">
        <v>83053</v>
      </c>
      <c r="D518" s="3">
        <v>83053</v>
      </c>
      <c r="E518" s="3">
        <v>0</v>
      </c>
      <c r="F518" s="3">
        <v>0</v>
      </c>
      <c r="G518" s="3">
        <v>0</v>
      </c>
      <c r="H518" s="3">
        <v>62928.639999999999</v>
      </c>
      <c r="I518" s="3">
        <v>13995.59</v>
      </c>
      <c r="J518" s="3">
        <v>562.79999999999995</v>
      </c>
      <c r="K518" s="3">
        <v>862.26</v>
      </c>
      <c r="L518" s="3">
        <v>0</v>
      </c>
      <c r="N518" s="3">
        <v>-7453.66</v>
      </c>
      <c r="O518" s="3">
        <v>0.37</v>
      </c>
      <c r="P518" s="3">
        <v>70896</v>
      </c>
      <c r="Q518" s="1">
        <v>45108</v>
      </c>
      <c r="R518" s="1" t="s">
        <v>2445</v>
      </c>
      <c r="S518" s="1"/>
      <c r="T518" t="s">
        <v>885</v>
      </c>
      <c r="U518" t="s">
        <v>577</v>
      </c>
    </row>
    <row r="519" spans="1:21" x14ac:dyDescent="0.25">
      <c r="A519" t="s">
        <v>886</v>
      </c>
      <c r="B519" t="s">
        <v>33</v>
      </c>
      <c r="C519" s="3">
        <v>214478</v>
      </c>
      <c r="D519" s="3">
        <v>0</v>
      </c>
      <c r="E519" s="3">
        <v>196469.03</v>
      </c>
      <c r="F519" s="3">
        <v>44532.29</v>
      </c>
      <c r="G519" s="3">
        <v>0</v>
      </c>
      <c r="H519" s="3">
        <v>62928.639999999999</v>
      </c>
      <c r="I519" s="3">
        <v>13995.59</v>
      </c>
      <c r="J519" s="3">
        <v>562.79999999999995</v>
      </c>
      <c r="K519" s="3">
        <v>862.26</v>
      </c>
      <c r="L519" s="3">
        <v>0</v>
      </c>
      <c r="N519" s="3">
        <v>0</v>
      </c>
      <c r="O519" s="3">
        <v>0.39</v>
      </c>
      <c r="P519" s="3">
        <v>319351</v>
      </c>
      <c r="Q519" s="1">
        <v>45108</v>
      </c>
      <c r="R519" s="1" t="s">
        <v>33</v>
      </c>
      <c r="S519" s="1"/>
      <c r="T519" t="s">
        <v>886</v>
      </c>
      <c r="U519" t="s">
        <v>33</v>
      </c>
    </row>
    <row r="520" spans="1:21" x14ac:dyDescent="0.25">
      <c r="A520" t="s">
        <v>887</v>
      </c>
      <c r="B520" t="s">
        <v>180</v>
      </c>
      <c r="C520" s="3">
        <v>87974</v>
      </c>
      <c r="D520" s="3">
        <v>87974</v>
      </c>
      <c r="E520" s="3">
        <v>0</v>
      </c>
      <c r="F520" s="3">
        <v>0</v>
      </c>
      <c r="G520" s="3">
        <v>0</v>
      </c>
      <c r="H520" s="3">
        <v>62928.639999999999</v>
      </c>
      <c r="I520" s="3">
        <v>13995.59</v>
      </c>
      <c r="J520" s="3">
        <v>562.79999999999995</v>
      </c>
      <c r="K520" s="3">
        <v>862.26</v>
      </c>
      <c r="L520" s="3">
        <v>0</v>
      </c>
      <c r="N520" s="3">
        <v>-7453.66</v>
      </c>
      <c r="O520" s="3">
        <v>0.37</v>
      </c>
      <c r="P520" s="3">
        <v>70896</v>
      </c>
      <c r="Q520" s="1">
        <v>45108</v>
      </c>
      <c r="R520" s="1" t="s">
        <v>180</v>
      </c>
      <c r="S520" s="1"/>
      <c r="T520" t="s">
        <v>887</v>
      </c>
      <c r="U520" t="s">
        <v>180</v>
      </c>
    </row>
    <row r="521" spans="1:21" x14ac:dyDescent="0.25">
      <c r="A521" t="s">
        <v>888</v>
      </c>
      <c r="B521" t="s">
        <v>889</v>
      </c>
      <c r="C521" s="3">
        <v>85923</v>
      </c>
      <c r="D521" s="3">
        <v>85923</v>
      </c>
      <c r="E521" s="3">
        <v>0</v>
      </c>
      <c r="F521" s="3">
        <v>0</v>
      </c>
      <c r="G521" s="3">
        <v>0</v>
      </c>
      <c r="H521" s="3">
        <v>62928.639999999999</v>
      </c>
      <c r="I521" s="3">
        <v>12323.04</v>
      </c>
      <c r="J521" s="3">
        <v>496.8</v>
      </c>
      <c r="K521" s="3">
        <v>759.13</v>
      </c>
      <c r="L521" s="3">
        <v>0</v>
      </c>
      <c r="N521" s="3">
        <v>-7291.04</v>
      </c>
      <c r="O521" s="3">
        <v>0.43</v>
      </c>
      <c r="P521" s="3">
        <v>69217</v>
      </c>
      <c r="Q521" s="1">
        <v>45108</v>
      </c>
      <c r="R521" s="1" t="s">
        <v>889</v>
      </c>
      <c r="S521" s="1"/>
      <c r="T521" t="s">
        <v>888</v>
      </c>
      <c r="U521" t="s">
        <v>889</v>
      </c>
    </row>
    <row r="522" spans="1:21" x14ac:dyDescent="0.25">
      <c r="A522" t="s">
        <v>890</v>
      </c>
      <c r="B522" t="s">
        <v>891</v>
      </c>
      <c r="C522" s="3">
        <v>206343</v>
      </c>
      <c r="D522" s="3">
        <v>0</v>
      </c>
      <c r="E522" s="3">
        <v>189878</v>
      </c>
      <c r="F522" s="3">
        <v>42098.53</v>
      </c>
      <c r="G522" s="3">
        <v>0</v>
      </c>
      <c r="H522" s="3">
        <v>62928.639999999999</v>
      </c>
      <c r="I522" s="3">
        <v>12332.65</v>
      </c>
      <c r="J522" s="3">
        <v>496.8</v>
      </c>
      <c r="K522" s="3">
        <v>759.48</v>
      </c>
      <c r="L522" s="3">
        <v>0</v>
      </c>
      <c r="N522" s="3">
        <v>0</v>
      </c>
      <c r="O522" s="3">
        <v>0.9</v>
      </c>
      <c r="P522" s="3">
        <v>308495</v>
      </c>
      <c r="Q522" s="1">
        <v>45108</v>
      </c>
      <c r="R522" s="1" t="s">
        <v>891</v>
      </c>
      <c r="S522" s="1"/>
      <c r="T522" t="s">
        <v>890</v>
      </c>
      <c r="U522" t="s">
        <v>891</v>
      </c>
    </row>
    <row r="523" spans="1:21" x14ac:dyDescent="0.25">
      <c r="A523" t="s">
        <v>1207</v>
      </c>
      <c r="B523" t="s">
        <v>290</v>
      </c>
      <c r="C523" s="3">
        <v>208015</v>
      </c>
      <c r="D523" s="3">
        <v>0</v>
      </c>
      <c r="E523" s="3">
        <v>191286.68</v>
      </c>
      <c r="F523" s="3">
        <v>42552.02</v>
      </c>
      <c r="G523" s="3">
        <v>0</v>
      </c>
      <c r="H523" s="3">
        <v>62928.639999999999</v>
      </c>
      <c r="I523" s="3">
        <v>12323.04</v>
      </c>
      <c r="J523" s="3">
        <v>496.8</v>
      </c>
      <c r="K523" s="3">
        <v>759.13</v>
      </c>
      <c r="L523" s="3">
        <v>0</v>
      </c>
      <c r="N523" s="3">
        <v>0</v>
      </c>
      <c r="O523" s="3">
        <v>0.69</v>
      </c>
      <c r="P523" s="3">
        <v>310347</v>
      </c>
      <c r="Q523" s="1">
        <v>45108</v>
      </c>
      <c r="R523" s="1" t="s">
        <v>290</v>
      </c>
      <c r="S523" s="1"/>
      <c r="T523" t="s">
        <v>1207</v>
      </c>
      <c r="U523" t="s">
        <v>290</v>
      </c>
    </row>
    <row r="524" spans="1:21" x14ac:dyDescent="0.25">
      <c r="A524" t="s">
        <v>1885</v>
      </c>
      <c r="B524" t="s">
        <v>894</v>
      </c>
      <c r="C524" s="3">
        <v>81109</v>
      </c>
      <c r="D524" s="3"/>
      <c r="E524" s="3">
        <v>81109</v>
      </c>
      <c r="F524" s="3">
        <v>10949</v>
      </c>
      <c r="G524" s="3"/>
      <c r="H524" s="3">
        <v>62928.639999999999</v>
      </c>
      <c r="I524" s="3">
        <v>12323.04</v>
      </c>
      <c r="J524" s="3">
        <v>496.8</v>
      </c>
      <c r="K524" s="3">
        <v>759.13</v>
      </c>
      <c r="L524" s="3">
        <v>0</v>
      </c>
      <c r="N524" s="3">
        <v>-7291.04</v>
      </c>
      <c r="O524" s="3">
        <v>0.71</v>
      </c>
      <c r="P524" s="3">
        <v>161276</v>
      </c>
      <c r="Q524" s="1">
        <v>45108</v>
      </c>
      <c r="R524" s="1" t="s">
        <v>2533</v>
      </c>
      <c r="S524" s="1"/>
      <c r="T524" t="s">
        <v>1885</v>
      </c>
      <c r="U524" t="s">
        <v>894</v>
      </c>
    </row>
    <row r="525" spans="1:21" x14ac:dyDescent="0.25">
      <c r="A525" t="s">
        <v>895</v>
      </c>
      <c r="B525" t="s">
        <v>1323</v>
      </c>
      <c r="C525" s="3">
        <v>2255058</v>
      </c>
      <c r="D525" s="3"/>
      <c r="E525" s="3">
        <v>1347864.64</v>
      </c>
      <c r="F525" s="3" t="s">
        <v>72</v>
      </c>
      <c r="G525" s="3"/>
      <c r="H525" s="3">
        <v>62928.639999999999</v>
      </c>
      <c r="I525" s="3">
        <v>12323.04</v>
      </c>
      <c r="J525" s="3">
        <v>496.8</v>
      </c>
      <c r="K525" s="3">
        <v>758.79</v>
      </c>
      <c r="L525" s="3">
        <v>0</v>
      </c>
      <c r="N525" s="3">
        <v>0</v>
      </c>
      <c r="O525" s="3">
        <v>0</v>
      </c>
      <c r="P525" s="3">
        <v>2513527</v>
      </c>
      <c r="Q525" s="1">
        <v>45108</v>
      </c>
      <c r="R525" s="1" t="s">
        <v>2534</v>
      </c>
      <c r="S525" s="1"/>
      <c r="T525" t="s">
        <v>895</v>
      </c>
      <c r="U525" t="s">
        <v>1323</v>
      </c>
    </row>
    <row r="526" spans="1:21" x14ac:dyDescent="0.25">
      <c r="A526" t="s">
        <v>897</v>
      </c>
      <c r="B526" t="s">
        <v>898</v>
      </c>
      <c r="C526" s="3">
        <v>81109</v>
      </c>
      <c r="D526" s="3">
        <v>81109</v>
      </c>
      <c r="E526" s="3">
        <v>0</v>
      </c>
      <c r="F526" s="3">
        <v>0</v>
      </c>
      <c r="G526" s="3">
        <v>0</v>
      </c>
      <c r="H526" s="3">
        <v>62928.639999999999</v>
      </c>
      <c r="I526" s="3">
        <v>12323.04</v>
      </c>
      <c r="J526" s="3">
        <v>496.8</v>
      </c>
      <c r="K526" s="3">
        <v>758.79</v>
      </c>
      <c r="L526" s="3">
        <v>0</v>
      </c>
      <c r="N526" s="3">
        <v>-7290.12</v>
      </c>
      <c r="O526" s="3">
        <v>0.85</v>
      </c>
      <c r="P526" s="3">
        <v>69218</v>
      </c>
      <c r="Q526" s="1">
        <v>45108</v>
      </c>
      <c r="R526" s="1" t="s">
        <v>2535</v>
      </c>
      <c r="S526" s="1"/>
      <c r="T526" t="s">
        <v>897</v>
      </c>
      <c r="U526" t="s">
        <v>898</v>
      </c>
    </row>
    <row r="527" spans="1:21" x14ac:dyDescent="0.25">
      <c r="A527" t="s">
        <v>899</v>
      </c>
      <c r="B527" t="s">
        <v>894</v>
      </c>
      <c r="C527" s="3">
        <v>81109</v>
      </c>
      <c r="D527" s="3">
        <v>81109</v>
      </c>
      <c r="E527" s="3">
        <v>0</v>
      </c>
      <c r="F527" s="3">
        <v>0</v>
      </c>
      <c r="G527" s="3">
        <v>0</v>
      </c>
      <c r="H527" s="3">
        <v>62928.639999999999</v>
      </c>
      <c r="I527" s="3">
        <v>12313.43</v>
      </c>
      <c r="J527" s="3">
        <v>496.8</v>
      </c>
      <c r="K527" s="3">
        <v>759.13</v>
      </c>
      <c r="L527" s="3">
        <v>0</v>
      </c>
      <c r="N527" s="3">
        <v>-7291.04</v>
      </c>
      <c r="O527" s="3">
        <v>0.04</v>
      </c>
      <c r="P527" s="3">
        <v>69207</v>
      </c>
      <c r="Q527" s="1">
        <v>45108</v>
      </c>
      <c r="R527" s="1" t="s">
        <v>2533</v>
      </c>
      <c r="S527" s="1"/>
      <c r="T527" t="s">
        <v>899</v>
      </c>
      <c r="U527" t="s">
        <v>894</v>
      </c>
    </row>
    <row r="528" spans="1:21" x14ac:dyDescent="0.25">
      <c r="A528" t="s">
        <v>900</v>
      </c>
      <c r="B528" t="s">
        <v>1324</v>
      </c>
      <c r="C528" s="3">
        <v>94821</v>
      </c>
      <c r="D528" s="3"/>
      <c r="E528" s="3">
        <v>94821</v>
      </c>
      <c r="F528" s="3">
        <v>12800.84</v>
      </c>
      <c r="G528" s="3">
        <v>0</v>
      </c>
      <c r="H528" s="3">
        <v>62928.639999999999</v>
      </c>
      <c r="I528" s="3">
        <v>24117.4</v>
      </c>
      <c r="J528" s="3">
        <v>970.8</v>
      </c>
      <c r="K528" s="3">
        <v>1485.5</v>
      </c>
      <c r="L528" s="3">
        <v>0</v>
      </c>
      <c r="N528" s="3">
        <v>0</v>
      </c>
      <c r="O528" s="3">
        <v>0.82</v>
      </c>
      <c r="P528" s="3">
        <v>197125</v>
      </c>
      <c r="Q528" s="1">
        <v>45108</v>
      </c>
      <c r="R528" s="1" t="s">
        <v>901</v>
      </c>
      <c r="S528" s="1"/>
      <c r="T528" t="s">
        <v>900</v>
      </c>
      <c r="U528" t="s">
        <v>1324</v>
      </c>
    </row>
    <row r="529" spans="1:21" x14ac:dyDescent="0.25">
      <c r="A529" t="s">
        <v>902</v>
      </c>
      <c r="B529" t="s">
        <v>1079</v>
      </c>
      <c r="C529" s="3">
        <v>106582</v>
      </c>
      <c r="D529" s="3">
        <v>106582</v>
      </c>
      <c r="E529" s="3"/>
      <c r="F529" s="3">
        <v>976</v>
      </c>
      <c r="G529" s="3"/>
      <c r="H529" s="3">
        <v>62928.639999999999</v>
      </c>
      <c r="I529" s="3">
        <v>16802.400000000001</v>
      </c>
      <c r="J529" s="3">
        <v>675.6</v>
      </c>
      <c r="K529" s="3">
        <v>1034.71</v>
      </c>
      <c r="L529" s="3">
        <v>0</v>
      </c>
      <c r="N529" s="3">
        <v>6945</v>
      </c>
      <c r="O529" s="3">
        <v>0.65</v>
      </c>
      <c r="P529" s="3">
        <v>89363</v>
      </c>
      <c r="Q529" s="1">
        <v>45108</v>
      </c>
      <c r="R529" s="1" t="s">
        <v>2536</v>
      </c>
      <c r="S529" s="1"/>
      <c r="T529" t="s">
        <v>902</v>
      </c>
      <c r="U529" t="s">
        <v>1079</v>
      </c>
    </row>
    <row r="530" spans="1:21" x14ac:dyDescent="0.25">
      <c r="A530" t="s">
        <v>904</v>
      </c>
      <c r="B530" t="s">
        <v>768</v>
      </c>
      <c r="C530" s="3">
        <v>1958913</v>
      </c>
      <c r="D530" s="3">
        <v>27813.3</v>
      </c>
      <c r="E530" s="3">
        <v>1352154.78</v>
      </c>
      <c r="F530" s="3" t="s">
        <v>72</v>
      </c>
      <c r="G530" s="3"/>
      <c r="H530" s="3">
        <v>62928.639999999999</v>
      </c>
      <c r="I530" s="3">
        <v>16802.400000000001</v>
      </c>
      <c r="J530" s="3">
        <v>675.8</v>
      </c>
      <c r="K530" s="3">
        <v>1034.71</v>
      </c>
      <c r="L530" s="3">
        <v>0</v>
      </c>
      <c r="N530" s="3">
        <v>0</v>
      </c>
      <c r="O530" s="3">
        <v>0.85</v>
      </c>
      <c r="P530" s="3">
        <v>2195083</v>
      </c>
      <c r="Q530" s="1">
        <v>45108</v>
      </c>
      <c r="R530" s="1" t="s">
        <v>768</v>
      </c>
      <c r="S530" s="1"/>
      <c r="T530" t="s">
        <v>904</v>
      </c>
      <c r="U530" t="s">
        <v>768</v>
      </c>
    </row>
    <row r="531" spans="1:21" x14ac:dyDescent="0.25">
      <c r="A531" t="s">
        <v>905</v>
      </c>
      <c r="B531" t="s">
        <v>33</v>
      </c>
      <c r="C531" s="3">
        <v>224027</v>
      </c>
      <c r="D531" s="3"/>
      <c r="E531" s="3">
        <v>205169.38</v>
      </c>
      <c r="F531" s="3">
        <v>46555.49</v>
      </c>
      <c r="G531" s="3"/>
      <c r="H531" s="3">
        <v>62928.639999999999</v>
      </c>
      <c r="I531" s="3">
        <v>16802.400000000001</v>
      </c>
      <c r="J531" s="3">
        <v>675.5</v>
      </c>
      <c r="K531" s="3">
        <v>1034.71</v>
      </c>
      <c r="L531" s="3">
        <v>0</v>
      </c>
      <c r="N531" s="3">
        <v>0</v>
      </c>
      <c r="O531" s="3">
        <v>0.88</v>
      </c>
      <c r="P531" s="3">
        <v>333167</v>
      </c>
      <c r="Q531" s="1">
        <v>45108</v>
      </c>
      <c r="R531" s="1" t="s">
        <v>33</v>
      </c>
      <c r="S531" s="1"/>
      <c r="T531" t="s">
        <v>905</v>
      </c>
      <c r="U531" t="s">
        <v>33</v>
      </c>
    </row>
    <row r="532" spans="1:21" x14ac:dyDescent="0.25">
      <c r="A532" t="s">
        <v>906</v>
      </c>
      <c r="B532" t="s">
        <v>907</v>
      </c>
      <c r="C532" s="3">
        <v>1201185</v>
      </c>
      <c r="D532" s="3"/>
      <c r="E532" s="3">
        <v>898168.2</v>
      </c>
      <c r="F532" s="3">
        <v>424269.51</v>
      </c>
      <c r="G532" s="3"/>
      <c r="H532" s="3">
        <v>62928.639999999999</v>
      </c>
      <c r="I532" s="3">
        <v>16802.400000000001</v>
      </c>
      <c r="J532" s="3">
        <v>675.8</v>
      </c>
      <c r="K532" s="3">
        <v>1034.71</v>
      </c>
      <c r="L532" s="3">
        <v>0</v>
      </c>
      <c r="N532" s="3">
        <v>0</v>
      </c>
      <c r="O532" s="3">
        <v>0.74</v>
      </c>
      <c r="P532" s="3">
        <v>1403880</v>
      </c>
      <c r="Q532" s="1">
        <v>45108</v>
      </c>
      <c r="R532" s="1" t="s">
        <v>907</v>
      </c>
      <c r="S532" s="1"/>
      <c r="T532" t="s">
        <v>906</v>
      </c>
      <c r="U532" t="s">
        <v>907</v>
      </c>
    </row>
    <row r="533" spans="1:21" x14ac:dyDescent="0.25">
      <c r="A533" t="s">
        <v>908</v>
      </c>
      <c r="B533" t="s">
        <v>2015</v>
      </c>
      <c r="C533" s="3">
        <v>98699</v>
      </c>
      <c r="D533" s="3">
        <v>98699</v>
      </c>
      <c r="E533" s="3"/>
      <c r="F533" s="3">
        <v>906</v>
      </c>
      <c r="G533" s="3"/>
      <c r="H533" s="3">
        <v>62928.639999999999</v>
      </c>
      <c r="I533" s="3">
        <v>16802.400000000001</v>
      </c>
      <c r="J533" s="3">
        <v>675.6</v>
      </c>
      <c r="K533" s="3">
        <v>1034.71</v>
      </c>
      <c r="L533" s="3">
        <v>0</v>
      </c>
      <c r="N533" s="3">
        <v>0</v>
      </c>
      <c r="O533" s="3">
        <v>0.65</v>
      </c>
      <c r="P533" s="3">
        <v>82348</v>
      </c>
      <c r="Q533" s="1">
        <v>45108</v>
      </c>
      <c r="R533" s="1" t="s">
        <v>122</v>
      </c>
      <c r="S533" s="1"/>
      <c r="T533" t="s">
        <v>908</v>
      </c>
      <c r="U533" t="s">
        <v>2015</v>
      </c>
    </row>
    <row r="534" spans="1:21" x14ac:dyDescent="0.25">
      <c r="A534" t="s">
        <v>909</v>
      </c>
      <c r="B534" t="s">
        <v>1922</v>
      </c>
      <c r="C534" s="3">
        <v>106849</v>
      </c>
      <c r="D534" s="3">
        <v>106849</v>
      </c>
      <c r="E534" s="3">
        <v>0</v>
      </c>
      <c r="F534" s="3">
        <v>0</v>
      </c>
      <c r="G534" s="3">
        <v>0</v>
      </c>
      <c r="H534" s="3">
        <v>62928.639999999999</v>
      </c>
      <c r="I534" s="3">
        <v>16831.240000000002</v>
      </c>
      <c r="J534" s="3">
        <v>676.8</v>
      </c>
      <c r="K534" s="3">
        <v>1036.44</v>
      </c>
      <c r="L534" s="3">
        <v>0</v>
      </c>
      <c r="N534" s="3">
        <v>-7729.56</v>
      </c>
      <c r="O534" s="3">
        <v>0.44</v>
      </c>
      <c r="P534" s="3">
        <v>73744</v>
      </c>
      <c r="Q534" s="1">
        <v>45108</v>
      </c>
      <c r="R534" s="1" t="s">
        <v>2537</v>
      </c>
      <c r="S534" s="1"/>
      <c r="T534" t="s">
        <v>909</v>
      </c>
      <c r="U534" t="s">
        <v>1922</v>
      </c>
    </row>
    <row r="535" spans="1:21" x14ac:dyDescent="0.25">
      <c r="A535" t="s">
        <v>911</v>
      </c>
      <c r="B535" t="s">
        <v>33</v>
      </c>
      <c r="C535" s="3">
        <v>253391</v>
      </c>
      <c r="D535" s="3">
        <v>0</v>
      </c>
      <c r="E535" s="3">
        <v>231931.99</v>
      </c>
      <c r="F535" s="3">
        <v>52769.83</v>
      </c>
      <c r="G535" s="3"/>
      <c r="H535" s="3">
        <v>62928.639999999999</v>
      </c>
      <c r="I535" s="3">
        <v>25626.54</v>
      </c>
      <c r="J535" s="3">
        <v>954</v>
      </c>
      <c r="K535" s="3">
        <v>1459.98</v>
      </c>
      <c r="L535" s="3">
        <v>0</v>
      </c>
      <c r="N535" s="3">
        <v>0</v>
      </c>
      <c r="O535" s="3">
        <v>0.02</v>
      </c>
      <c r="P535" s="3">
        <v>375671</v>
      </c>
      <c r="Q535" s="1">
        <v>45108</v>
      </c>
      <c r="R535" s="1" t="s">
        <v>33</v>
      </c>
      <c r="S535" s="1"/>
      <c r="T535" t="s">
        <v>911</v>
      </c>
      <c r="U535" t="s">
        <v>33</v>
      </c>
    </row>
    <row r="536" spans="1:21" x14ac:dyDescent="0.25">
      <c r="A536" t="s">
        <v>912</v>
      </c>
      <c r="B536" t="s">
        <v>92</v>
      </c>
      <c r="C536" s="3">
        <v>19431</v>
      </c>
      <c r="D536" s="3">
        <v>0</v>
      </c>
      <c r="E536" s="3">
        <v>19431</v>
      </c>
      <c r="F536" s="3">
        <v>2623.19</v>
      </c>
      <c r="G536" s="3">
        <v>0</v>
      </c>
      <c r="H536" s="3">
        <v>62928.639999999999</v>
      </c>
      <c r="I536" s="3">
        <v>9852.67</v>
      </c>
      <c r="J536" s="3">
        <v>396</v>
      </c>
      <c r="K536" s="3">
        <v>607.03</v>
      </c>
      <c r="L536" s="3">
        <v>0</v>
      </c>
      <c r="N536" s="3">
        <v>0</v>
      </c>
      <c r="O536" s="3">
        <v>0.47</v>
      </c>
      <c r="P536" s="3">
        <v>95839</v>
      </c>
      <c r="Q536" s="1">
        <v>45108</v>
      </c>
      <c r="R536" s="1" t="s">
        <v>92</v>
      </c>
      <c r="S536" s="1"/>
      <c r="T536" t="s">
        <v>912</v>
      </c>
      <c r="U536" t="s">
        <v>92</v>
      </c>
    </row>
    <row r="537" spans="1:21" x14ac:dyDescent="0.25">
      <c r="A537" t="s">
        <v>2250</v>
      </c>
      <c r="B537" t="s">
        <v>92</v>
      </c>
      <c r="C537" s="3">
        <v>19431</v>
      </c>
      <c r="D537" s="3">
        <v>0</v>
      </c>
      <c r="E537" s="3">
        <v>19431</v>
      </c>
      <c r="F537" s="3">
        <v>2623.19</v>
      </c>
      <c r="G537" s="3">
        <v>0</v>
      </c>
      <c r="H537" s="3">
        <v>62928.639999999999</v>
      </c>
      <c r="I537" s="3">
        <v>9852.67</v>
      </c>
      <c r="J537" s="3">
        <v>396</v>
      </c>
      <c r="K537" s="3">
        <v>607.03</v>
      </c>
      <c r="L537" s="3">
        <v>0</v>
      </c>
      <c r="N537" s="3">
        <v>0</v>
      </c>
      <c r="O537" s="3">
        <v>0.47</v>
      </c>
      <c r="P537" s="3">
        <v>95839</v>
      </c>
      <c r="Q537" s="1">
        <v>45108</v>
      </c>
      <c r="R537" s="1" t="s">
        <v>92</v>
      </c>
      <c r="S537" s="1"/>
      <c r="T537" t="s">
        <v>2250</v>
      </c>
      <c r="U537" t="s">
        <v>92</v>
      </c>
    </row>
    <row r="538" spans="1:21" x14ac:dyDescent="0.25">
      <c r="A538" t="s">
        <v>1899</v>
      </c>
      <c r="B538" t="s">
        <v>33</v>
      </c>
      <c r="C538" s="3">
        <v>198116</v>
      </c>
      <c r="D538" s="3">
        <v>0</v>
      </c>
      <c r="E538" s="3">
        <v>181623.36</v>
      </c>
      <c r="F538" s="3">
        <v>41011.79</v>
      </c>
      <c r="G538" s="3">
        <v>0</v>
      </c>
      <c r="H538" s="3">
        <v>62928.639999999999</v>
      </c>
      <c r="I538" s="3">
        <v>9458.56</v>
      </c>
      <c r="J538" s="3">
        <v>381.6</v>
      </c>
      <c r="K538" s="3">
        <v>582.89</v>
      </c>
      <c r="L538" s="3">
        <v>0</v>
      </c>
      <c r="N538" s="3">
        <v>0</v>
      </c>
      <c r="O538" s="3">
        <v>0.16</v>
      </c>
      <c r="P538" s="3">
        <v>295987</v>
      </c>
      <c r="Q538" s="1">
        <v>45108</v>
      </c>
      <c r="R538" s="1" t="s">
        <v>33</v>
      </c>
      <c r="S538" s="1"/>
      <c r="T538" t="s">
        <v>1899</v>
      </c>
      <c r="U538" t="s">
        <v>33</v>
      </c>
    </row>
    <row r="539" spans="1:21" x14ac:dyDescent="0.25">
      <c r="A539" t="s">
        <v>1900</v>
      </c>
      <c r="B539" t="s">
        <v>234</v>
      </c>
      <c r="C539" s="3">
        <v>248591</v>
      </c>
      <c r="D539" s="3">
        <v>0</v>
      </c>
      <c r="E539" s="3">
        <v>223070.66</v>
      </c>
      <c r="F539" s="3">
        <v>55634.879999999997</v>
      </c>
      <c r="G539" s="3">
        <v>0</v>
      </c>
      <c r="H539" s="3">
        <v>62928.639999999999</v>
      </c>
      <c r="I539" s="3">
        <v>9458.56</v>
      </c>
      <c r="J539" s="3">
        <v>381.6</v>
      </c>
      <c r="K539" s="3">
        <v>582.89</v>
      </c>
      <c r="L539" s="3">
        <v>0</v>
      </c>
      <c r="N539" s="3">
        <v>0</v>
      </c>
      <c r="O539" s="3">
        <v>0.77</v>
      </c>
      <c r="P539" s="3">
        <v>352058</v>
      </c>
      <c r="Q539" s="1">
        <v>45108</v>
      </c>
      <c r="R539" s="1" t="s">
        <v>234</v>
      </c>
      <c r="S539" s="1"/>
      <c r="T539" t="s">
        <v>1900</v>
      </c>
      <c r="U539" t="s">
        <v>234</v>
      </c>
    </row>
    <row r="540" spans="1:21" x14ac:dyDescent="0.25">
      <c r="A540" t="s">
        <v>1901</v>
      </c>
      <c r="B540" t="s">
        <v>1165</v>
      </c>
      <c r="C540" s="3">
        <v>369311</v>
      </c>
      <c r="D540" s="3">
        <v>372493</v>
      </c>
      <c r="E540" s="3">
        <v>0</v>
      </c>
      <c r="F540" s="3">
        <v>42950.23</v>
      </c>
      <c r="G540" s="3">
        <v>3182</v>
      </c>
      <c r="H540" s="3">
        <v>62928.639999999999</v>
      </c>
      <c r="I540" s="3">
        <v>14562.72</v>
      </c>
      <c r="J540" s="3">
        <v>585.6</v>
      </c>
      <c r="K540" s="3">
        <v>896.75</v>
      </c>
      <c r="L540" s="3">
        <v>0</v>
      </c>
      <c r="N540" s="3">
        <v>0</v>
      </c>
      <c r="O540" s="3">
        <v>0.06</v>
      </c>
      <c r="P540" s="3">
        <v>118742</v>
      </c>
      <c r="Q540" s="1">
        <v>45108</v>
      </c>
      <c r="R540" s="1" t="s">
        <v>2452</v>
      </c>
      <c r="S540" s="1"/>
      <c r="T540" t="s">
        <v>1901</v>
      </c>
      <c r="U540" t="s">
        <v>1165</v>
      </c>
    </row>
    <row r="541" spans="1:21" x14ac:dyDescent="0.25">
      <c r="A541" t="s">
        <v>1902</v>
      </c>
      <c r="B541" t="s">
        <v>1063</v>
      </c>
      <c r="C541" s="3">
        <v>94832</v>
      </c>
      <c r="D541" s="3">
        <v>94832</v>
      </c>
      <c r="E541" s="3">
        <v>0</v>
      </c>
      <c r="F541" s="3">
        <v>872</v>
      </c>
      <c r="G541" s="3">
        <v>0</v>
      </c>
      <c r="H541" s="3">
        <v>62928.639999999999</v>
      </c>
      <c r="I541" s="3">
        <v>13995.59</v>
      </c>
      <c r="J541" s="3">
        <v>562.79999999999995</v>
      </c>
      <c r="K541" s="3">
        <v>862.26</v>
      </c>
      <c r="L541" s="3">
        <v>0</v>
      </c>
      <c r="N541" s="3">
        <v>0</v>
      </c>
      <c r="O541" s="3">
        <v>0.71</v>
      </c>
      <c r="P541" s="3">
        <v>79222</v>
      </c>
      <c r="Q541" s="1">
        <v>45108</v>
      </c>
      <c r="R541" s="1" t="s">
        <v>83</v>
      </c>
      <c r="S541" s="1"/>
      <c r="T541" t="s">
        <v>1902</v>
      </c>
      <c r="U541" t="s">
        <v>1063</v>
      </c>
    </row>
    <row r="542" spans="1:21" x14ac:dyDescent="0.25">
      <c r="A542" t="s">
        <v>1903</v>
      </c>
      <c r="B542" t="s">
        <v>51</v>
      </c>
      <c r="C542" s="3">
        <v>89354</v>
      </c>
      <c r="D542" s="3">
        <v>89354</v>
      </c>
      <c r="E542" s="3">
        <v>0</v>
      </c>
      <c r="F542" s="3">
        <v>0</v>
      </c>
      <c r="G542" s="3">
        <v>0</v>
      </c>
      <c r="H542" s="3">
        <v>62928.639999999999</v>
      </c>
      <c r="I542" s="3">
        <v>15120.24</v>
      </c>
      <c r="J542" s="3">
        <v>608.4</v>
      </c>
      <c r="K542" s="3">
        <v>931.59</v>
      </c>
      <c r="L542" s="3">
        <v>0</v>
      </c>
      <c r="N542" s="3">
        <v>0</v>
      </c>
      <c r="O542" s="3">
        <v>0.13</v>
      </c>
      <c r="P542" s="3">
        <v>79589</v>
      </c>
      <c r="Q542" s="1">
        <v>45108</v>
      </c>
      <c r="R542" s="1" t="s">
        <v>51</v>
      </c>
      <c r="S542" s="1"/>
      <c r="T542" t="s">
        <v>1903</v>
      </c>
      <c r="U542" t="s">
        <v>51</v>
      </c>
    </row>
    <row r="543" spans="1:21" x14ac:dyDescent="0.25">
      <c r="A543" t="s">
        <v>1904</v>
      </c>
      <c r="B543" t="s">
        <v>51</v>
      </c>
      <c r="C543" s="3">
        <v>90050</v>
      </c>
      <c r="D543" s="3">
        <v>90050</v>
      </c>
      <c r="E543" s="3">
        <v>0</v>
      </c>
      <c r="F543" s="3">
        <v>0</v>
      </c>
      <c r="G543" s="3">
        <v>0</v>
      </c>
      <c r="H543" s="3">
        <v>62928.639999999999</v>
      </c>
      <c r="I543" s="3">
        <v>15687.37</v>
      </c>
      <c r="J543" s="3">
        <v>631.20000000000005</v>
      </c>
      <c r="K543" s="3">
        <v>966.08</v>
      </c>
      <c r="L543" s="3">
        <v>0</v>
      </c>
      <c r="N543" s="3">
        <v>0</v>
      </c>
      <c r="O543" s="3">
        <v>0.71</v>
      </c>
      <c r="P543" s="3">
        <v>80214</v>
      </c>
      <c r="Q543" s="1">
        <v>45108</v>
      </c>
      <c r="R543" s="1" t="s">
        <v>51</v>
      </c>
      <c r="S543" s="1"/>
      <c r="T543" t="s">
        <v>1904</v>
      </c>
      <c r="U543" t="s">
        <v>51</v>
      </c>
    </row>
    <row r="544" spans="1:21" x14ac:dyDescent="0.25">
      <c r="A544" t="s">
        <v>1905</v>
      </c>
      <c r="B544" t="s">
        <v>51</v>
      </c>
      <c r="C544" s="3">
        <v>90050</v>
      </c>
      <c r="D544" s="3">
        <v>90050</v>
      </c>
      <c r="E544" s="3">
        <v>0</v>
      </c>
      <c r="F544" s="3">
        <v>0</v>
      </c>
      <c r="G544" s="3">
        <v>0</v>
      </c>
      <c r="H544" s="3">
        <v>62928.639999999999</v>
      </c>
      <c r="I544" s="3">
        <v>15687.37</v>
      </c>
      <c r="J544" s="3">
        <v>631.20000000000005</v>
      </c>
      <c r="K544" s="3">
        <v>966.08</v>
      </c>
      <c r="L544" s="3">
        <v>0</v>
      </c>
      <c r="N544" s="3">
        <v>0</v>
      </c>
      <c r="O544" s="3">
        <v>0.71</v>
      </c>
      <c r="P544" s="3">
        <v>80214</v>
      </c>
      <c r="Q544" s="1">
        <v>45108</v>
      </c>
      <c r="R544" s="1" t="s">
        <v>51</v>
      </c>
      <c r="S544" s="1"/>
      <c r="T544" t="s">
        <v>1905</v>
      </c>
      <c r="U544" t="s">
        <v>51</v>
      </c>
    </row>
    <row r="545" spans="1:21" x14ac:dyDescent="0.25">
      <c r="A545" t="s">
        <v>1906</v>
      </c>
      <c r="B545" t="s">
        <v>51</v>
      </c>
      <c r="C545" s="3">
        <v>91384</v>
      </c>
      <c r="D545" s="3">
        <v>91384</v>
      </c>
      <c r="E545" s="3">
        <v>0</v>
      </c>
      <c r="F545" s="3">
        <v>0</v>
      </c>
      <c r="G545" s="3">
        <v>0</v>
      </c>
      <c r="H545" s="3">
        <v>62928.639999999999</v>
      </c>
      <c r="I545" s="3">
        <v>16773.560000000001</v>
      </c>
      <c r="J545" s="3">
        <v>675.6</v>
      </c>
      <c r="K545" s="3">
        <v>1033.33</v>
      </c>
      <c r="L545" s="3">
        <v>0</v>
      </c>
      <c r="N545" s="3">
        <v>0</v>
      </c>
      <c r="O545" s="3">
        <v>0.87</v>
      </c>
      <c r="P545" s="3">
        <v>81412</v>
      </c>
      <c r="Q545" s="1">
        <v>45108</v>
      </c>
      <c r="R545" s="1" t="s">
        <v>51</v>
      </c>
      <c r="S545" s="1"/>
      <c r="T545" t="s">
        <v>1906</v>
      </c>
      <c r="U545" t="s">
        <v>51</v>
      </c>
    </row>
    <row r="546" spans="1:21" x14ac:dyDescent="0.25">
      <c r="A546" t="s">
        <v>1907</v>
      </c>
      <c r="B546" t="s">
        <v>51</v>
      </c>
      <c r="C546" s="3">
        <v>98376</v>
      </c>
      <c r="D546" s="3">
        <v>98376</v>
      </c>
      <c r="E546" s="3">
        <v>0</v>
      </c>
      <c r="F546" s="3">
        <v>0</v>
      </c>
      <c r="G546" s="3">
        <v>0</v>
      </c>
      <c r="H546" s="3">
        <v>62928.639999999999</v>
      </c>
      <c r="I546" s="3">
        <v>22473.69</v>
      </c>
      <c r="J546" s="3">
        <v>903.6</v>
      </c>
      <c r="K546" s="3">
        <v>1384.1</v>
      </c>
      <c r="L546" s="3">
        <v>0</v>
      </c>
      <c r="N546" s="3">
        <v>0</v>
      </c>
      <c r="O546" s="3">
        <v>0.97</v>
      </c>
      <c r="P546" s="3">
        <v>87691</v>
      </c>
      <c r="Q546" s="1">
        <v>45108</v>
      </c>
      <c r="R546" s="1" t="s">
        <v>51</v>
      </c>
      <c r="S546" s="1"/>
      <c r="T546" t="s">
        <v>1907</v>
      </c>
      <c r="U546" t="s">
        <v>51</v>
      </c>
    </row>
    <row r="547" spans="1:21" x14ac:dyDescent="0.25">
      <c r="A547" t="s">
        <v>1908</v>
      </c>
      <c r="B547" t="s">
        <v>907</v>
      </c>
      <c r="C547" s="3">
        <v>1127955</v>
      </c>
      <c r="D547" s="3">
        <v>0</v>
      </c>
      <c r="E547" s="3">
        <v>856734.58</v>
      </c>
      <c r="F547" s="3">
        <v>386879.59</v>
      </c>
      <c r="G547" s="3">
        <v>0</v>
      </c>
      <c r="H547" s="3">
        <v>62928.639999999999</v>
      </c>
      <c r="I547" s="3">
        <v>23521.439999999999</v>
      </c>
      <c r="J547" s="3">
        <v>945.6</v>
      </c>
      <c r="K547" s="3">
        <v>1448.94</v>
      </c>
      <c r="L547" s="3">
        <v>0</v>
      </c>
      <c r="N547" s="3">
        <v>0</v>
      </c>
      <c r="O547" s="3">
        <v>0.21</v>
      </c>
      <c r="P547" s="3">
        <v>1332459</v>
      </c>
      <c r="Q547" s="1">
        <v>45108</v>
      </c>
      <c r="R547" s="1" t="s">
        <v>907</v>
      </c>
      <c r="S547" s="1"/>
      <c r="T547" t="s">
        <v>1908</v>
      </c>
      <c r="U547" t="s">
        <v>907</v>
      </c>
    </row>
    <row r="548" spans="1:21" x14ac:dyDescent="0.25">
      <c r="A548" t="s">
        <v>1909</v>
      </c>
      <c r="B548" t="s">
        <v>1063</v>
      </c>
      <c r="C548" s="3">
        <v>99408</v>
      </c>
      <c r="D548" s="3">
        <v>99408</v>
      </c>
      <c r="E548" s="3">
        <v>0</v>
      </c>
      <c r="F548" s="3">
        <v>912</v>
      </c>
      <c r="G548" s="3">
        <v>0</v>
      </c>
      <c r="H548" s="3">
        <v>62928.639999999999</v>
      </c>
      <c r="I548" s="3">
        <v>17359.919999999998</v>
      </c>
      <c r="J548" s="3">
        <v>645.6</v>
      </c>
      <c r="K548" s="3">
        <v>1069.55</v>
      </c>
      <c r="L548" s="3">
        <v>0</v>
      </c>
      <c r="N548" s="3">
        <v>0</v>
      </c>
      <c r="O548" s="3">
        <v>0.28999999999999998</v>
      </c>
      <c r="P548" s="3">
        <v>82916</v>
      </c>
      <c r="Q548" s="1">
        <v>45108</v>
      </c>
      <c r="R548" s="1" t="s">
        <v>83</v>
      </c>
      <c r="S548" s="1"/>
      <c r="T548" t="s">
        <v>1909</v>
      </c>
      <c r="U548" t="s">
        <v>1063</v>
      </c>
    </row>
    <row r="549" spans="1:21" x14ac:dyDescent="0.25">
      <c r="A549" t="s">
        <v>1910</v>
      </c>
      <c r="B549" t="s">
        <v>1063</v>
      </c>
      <c r="C549" s="3">
        <v>99469</v>
      </c>
      <c r="D549" s="3">
        <v>99469</v>
      </c>
      <c r="E549" s="3">
        <v>0</v>
      </c>
      <c r="F549" s="3">
        <v>913</v>
      </c>
      <c r="G549" s="3">
        <v>0</v>
      </c>
      <c r="H549" s="3">
        <v>62928.639999999999</v>
      </c>
      <c r="I549" s="3">
        <v>17359.919999999998</v>
      </c>
      <c r="J549" s="3">
        <v>699.6</v>
      </c>
      <c r="K549" s="3">
        <v>1069.2</v>
      </c>
      <c r="L549" s="3">
        <v>0</v>
      </c>
      <c r="N549" s="3">
        <v>0</v>
      </c>
      <c r="O549" s="3">
        <v>0.64</v>
      </c>
      <c r="P549" s="3">
        <v>82971</v>
      </c>
      <c r="Q549" s="1">
        <v>45108</v>
      </c>
      <c r="R549" s="1" t="s">
        <v>83</v>
      </c>
      <c r="S549" s="1"/>
      <c r="T549" t="s">
        <v>1910</v>
      </c>
      <c r="U549" t="s">
        <v>1063</v>
      </c>
    </row>
    <row r="550" spans="1:21" x14ac:dyDescent="0.25">
      <c r="A550" t="s">
        <v>1911</v>
      </c>
      <c r="B550" t="s">
        <v>320</v>
      </c>
      <c r="C550" s="3">
        <v>86965</v>
      </c>
      <c r="D550" s="3">
        <v>86965</v>
      </c>
      <c r="E550" s="3">
        <v>0</v>
      </c>
      <c r="F550" s="3">
        <v>0</v>
      </c>
      <c r="G550" s="3">
        <v>0</v>
      </c>
      <c r="H550" s="3">
        <v>62928.639999999999</v>
      </c>
      <c r="I550" s="3">
        <v>17359.919999999998</v>
      </c>
      <c r="J550" s="3">
        <v>699.6</v>
      </c>
      <c r="K550" s="3">
        <v>1069.55</v>
      </c>
      <c r="L550" s="3">
        <v>0</v>
      </c>
      <c r="N550" s="3">
        <v>0</v>
      </c>
      <c r="O550" s="3">
        <v>0.28999999999999998</v>
      </c>
      <c r="P550" s="3">
        <v>82058</v>
      </c>
      <c r="Q550" s="1">
        <v>45108</v>
      </c>
      <c r="R550" s="1" t="s">
        <v>2357</v>
      </c>
      <c r="S550" s="1"/>
      <c r="T550" t="s">
        <v>1911</v>
      </c>
      <c r="U550" t="s">
        <v>320</v>
      </c>
    </row>
    <row r="551" spans="1:21" x14ac:dyDescent="0.25">
      <c r="A551" t="s">
        <v>1912</v>
      </c>
      <c r="B551" t="s">
        <v>320</v>
      </c>
      <c r="C551" s="3">
        <v>86965</v>
      </c>
      <c r="D551" s="3">
        <v>86965</v>
      </c>
      <c r="E551" s="3">
        <v>0</v>
      </c>
      <c r="F551" s="3">
        <v>0</v>
      </c>
      <c r="G551" s="3">
        <v>0</v>
      </c>
      <c r="H551" s="3">
        <v>62928.639999999999</v>
      </c>
      <c r="I551" s="3">
        <v>17359.919999999998</v>
      </c>
      <c r="J551" s="3">
        <v>699.6</v>
      </c>
      <c r="K551" s="3">
        <v>1069.55</v>
      </c>
      <c r="L551" s="3">
        <v>0</v>
      </c>
      <c r="N551" s="3">
        <v>-7781.63</v>
      </c>
      <c r="O551" s="3">
        <v>0.92</v>
      </c>
      <c r="P551" s="3">
        <v>74277</v>
      </c>
      <c r="Q551" s="1">
        <v>45108</v>
      </c>
      <c r="R551" s="1" t="s">
        <v>2357</v>
      </c>
      <c r="S551" s="1"/>
      <c r="T551" t="s">
        <v>1912</v>
      </c>
      <c r="U551" t="s">
        <v>320</v>
      </c>
    </row>
    <row r="552" spans="1:21" x14ac:dyDescent="0.25">
      <c r="A552" t="s">
        <v>1424</v>
      </c>
      <c r="B552" t="s">
        <v>929</v>
      </c>
      <c r="C552" s="3">
        <v>83675</v>
      </c>
      <c r="D552" s="3">
        <v>84512</v>
      </c>
      <c r="E552" s="3">
        <v>0</v>
      </c>
      <c r="F552" s="3">
        <v>837</v>
      </c>
      <c r="G552" s="3">
        <v>837</v>
      </c>
      <c r="H552" s="3">
        <v>62928.639999999999</v>
      </c>
      <c r="I552" s="3">
        <v>9323.99</v>
      </c>
      <c r="J552" s="3">
        <v>0</v>
      </c>
      <c r="K552" s="3">
        <v>574.71</v>
      </c>
      <c r="L552" s="3">
        <v>0</v>
      </c>
      <c r="N552" s="3">
        <v>-835.72</v>
      </c>
      <c r="O552" s="3">
        <v>0.38</v>
      </c>
      <c r="P552" s="3">
        <v>71992</v>
      </c>
      <c r="Q552" s="1">
        <v>45108</v>
      </c>
      <c r="R552" s="1" t="s">
        <v>2538</v>
      </c>
      <c r="S552" s="1"/>
      <c r="T552" t="s">
        <v>1424</v>
      </c>
      <c r="U552" t="s">
        <v>929</v>
      </c>
    </row>
    <row r="553" spans="1:21" x14ac:dyDescent="0.25">
      <c r="A553" t="s">
        <v>930</v>
      </c>
      <c r="B553" t="s">
        <v>931</v>
      </c>
      <c r="C553" s="3">
        <v>80223</v>
      </c>
      <c r="D553" s="3">
        <v>80223</v>
      </c>
      <c r="E553" s="3">
        <v>0</v>
      </c>
      <c r="F553" s="3">
        <v>0</v>
      </c>
      <c r="G553" s="3">
        <v>0</v>
      </c>
      <c r="H553" s="3">
        <v>62928.639999999999</v>
      </c>
      <c r="I553" s="3">
        <v>9344.17</v>
      </c>
      <c r="J553" s="3">
        <v>0</v>
      </c>
      <c r="K553" s="3">
        <v>572.70000000000005</v>
      </c>
      <c r="L553" s="3">
        <v>0</v>
      </c>
      <c r="N553" s="3">
        <v>-4308.22</v>
      </c>
      <c r="O553" s="3">
        <v>0.71</v>
      </c>
      <c r="P553" s="3">
        <v>68538</v>
      </c>
      <c r="Q553" s="1">
        <v>45108</v>
      </c>
      <c r="R553" s="1" t="s">
        <v>2539</v>
      </c>
      <c r="S553" s="1"/>
      <c r="T553" t="s">
        <v>930</v>
      </c>
      <c r="U553" t="s">
        <v>931</v>
      </c>
    </row>
    <row r="554" spans="1:21" x14ac:dyDescent="0.25">
      <c r="A554" t="s">
        <v>932</v>
      </c>
      <c r="B554" t="s">
        <v>929</v>
      </c>
      <c r="C554" s="3">
        <v>93147</v>
      </c>
      <c r="D554" s="3">
        <v>94079</v>
      </c>
      <c r="E554" s="3">
        <v>0</v>
      </c>
      <c r="F554" s="3">
        <v>932</v>
      </c>
      <c r="G554" s="3">
        <v>932</v>
      </c>
      <c r="H554" s="3">
        <v>62928.639999999999</v>
      </c>
      <c r="I554" s="3">
        <v>11140.72</v>
      </c>
      <c r="J554" s="3">
        <v>0</v>
      </c>
      <c r="K554" s="3">
        <v>676.13</v>
      </c>
      <c r="L554" s="3">
        <v>0</v>
      </c>
      <c r="N554" s="3">
        <v>-1162.78</v>
      </c>
      <c r="O554" s="3">
        <v>0.28999999999999998</v>
      </c>
      <c r="P554" s="3">
        <v>73583</v>
      </c>
      <c r="Q554" s="1">
        <v>45108</v>
      </c>
      <c r="R554" s="1" t="s">
        <v>2538</v>
      </c>
      <c r="S554" s="1"/>
      <c r="T554" t="s">
        <v>932</v>
      </c>
      <c r="U554" t="s">
        <v>929</v>
      </c>
    </row>
    <row r="555" spans="1:21" x14ac:dyDescent="0.25">
      <c r="A555" t="s">
        <v>1916</v>
      </c>
      <c r="B555" t="s">
        <v>2216</v>
      </c>
      <c r="C555" s="3">
        <v>95529</v>
      </c>
      <c r="D555" s="3">
        <v>95529</v>
      </c>
      <c r="E555" s="3">
        <v>0</v>
      </c>
      <c r="F555" s="3">
        <v>0</v>
      </c>
      <c r="G555" s="3">
        <v>0</v>
      </c>
      <c r="H555" s="3">
        <v>62928.639999999999</v>
      </c>
      <c r="I555" s="3">
        <v>14303.19</v>
      </c>
      <c r="J555" s="3">
        <v>574.79999999999995</v>
      </c>
      <c r="K555" s="3">
        <v>0</v>
      </c>
      <c r="L555" s="3">
        <v>0</v>
      </c>
      <c r="N555" s="3">
        <v>0</v>
      </c>
      <c r="O555" s="3">
        <v>0.37</v>
      </c>
      <c r="P555" s="3">
        <v>77807</v>
      </c>
      <c r="Q555" s="1">
        <v>45108</v>
      </c>
      <c r="R555" s="1" t="s">
        <v>2540</v>
      </c>
      <c r="S555" s="1"/>
      <c r="T555" t="s">
        <v>1916</v>
      </c>
      <c r="U555" t="s">
        <v>2216</v>
      </c>
    </row>
    <row r="556" spans="1:21" x14ac:dyDescent="0.25">
      <c r="A556" t="s">
        <v>935</v>
      </c>
      <c r="B556" t="s">
        <v>2216</v>
      </c>
      <c r="C556" s="3">
        <v>98445</v>
      </c>
      <c r="D556" s="3">
        <v>98445</v>
      </c>
      <c r="E556" s="3">
        <v>0</v>
      </c>
      <c r="F556" s="3">
        <v>0</v>
      </c>
      <c r="G556" s="3">
        <v>0</v>
      </c>
      <c r="H556" s="3">
        <v>62928.639999999999</v>
      </c>
      <c r="I556" s="3">
        <v>13255.44</v>
      </c>
      <c r="J556" s="3">
        <v>534</v>
      </c>
      <c r="K556" s="3">
        <v>0</v>
      </c>
      <c r="L556" s="3">
        <v>0</v>
      </c>
      <c r="N556" s="3">
        <v>0</v>
      </c>
      <c r="O556" s="3">
        <v>0.92</v>
      </c>
      <c r="P556" s="3">
        <v>76719</v>
      </c>
      <c r="Q556" s="1">
        <v>45108</v>
      </c>
      <c r="R556" s="1" t="s">
        <v>2540</v>
      </c>
      <c r="S556" s="1"/>
      <c r="T556" t="s">
        <v>935</v>
      </c>
      <c r="U556" t="s">
        <v>2216</v>
      </c>
    </row>
    <row r="557" spans="1:21" x14ac:dyDescent="0.25">
      <c r="A557" t="s">
        <v>936</v>
      </c>
      <c r="B557" t="s">
        <v>2216</v>
      </c>
      <c r="C557" s="3">
        <v>97915</v>
      </c>
      <c r="D557" s="3">
        <v>97915</v>
      </c>
      <c r="E557" s="3">
        <v>0</v>
      </c>
      <c r="F557" s="3">
        <v>0</v>
      </c>
      <c r="G557" s="3">
        <v>0</v>
      </c>
      <c r="H557" s="3">
        <v>62928.639999999999</v>
      </c>
      <c r="I557" s="3">
        <v>12986.29</v>
      </c>
      <c r="J557" s="3">
        <v>522</v>
      </c>
      <c r="K557" s="3">
        <v>0</v>
      </c>
      <c r="L557" s="3">
        <v>0</v>
      </c>
      <c r="N557" s="3">
        <v>0</v>
      </c>
      <c r="O557" s="3">
        <v>7.0000000000000007E-2</v>
      </c>
      <c r="P557" s="3">
        <v>76437</v>
      </c>
      <c r="Q557" s="1">
        <v>45108</v>
      </c>
      <c r="R557" s="1" t="s">
        <v>2540</v>
      </c>
      <c r="S557" s="1"/>
      <c r="T557" t="s">
        <v>936</v>
      </c>
      <c r="U557" t="s">
        <v>2216</v>
      </c>
    </row>
    <row r="558" spans="1:21" x14ac:dyDescent="0.25">
      <c r="A558" t="s">
        <v>937</v>
      </c>
      <c r="B558" t="s">
        <v>938</v>
      </c>
      <c r="C558" s="3">
        <v>85455</v>
      </c>
      <c r="D558" s="3">
        <v>86286</v>
      </c>
      <c r="E558" s="3">
        <v>0</v>
      </c>
      <c r="F558" s="3">
        <v>831</v>
      </c>
      <c r="G558" s="3">
        <v>831</v>
      </c>
      <c r="H558" s="3">
        <v>62928.639999999999</v>
      </c>
      <c r="I558" s="3">
        <v>12572.96</v>
      </c>
      <c r="J558" s="3">
        <v>506.4</v>
      </c>
      <c r="K558" s="3">
        <v>0</v>
      </c>
      <c r="L558" s="3">
        <v>0</v>
      </c>
      <c r="N558" s="3">
        <v>-7314.79</v>
      </c>
      <c r="O558" s="3">
        <v>0.79</v>
      </c>
      <c r="P558" s="3">
        <v>68694</v>
      </c>
      <c r="Q558" s="1">
        <v>45108</v>
      </c>
      <c r="R558" s="1" t="s">
        <v>938</v>
      </c>
      <c r="S558" s="1"/>
      <c r="T558" t="s">
        <v>937</v>
      </c>
      <c r="U558" t="s">
        <v>938</v>
      </c>
    </row>
    <row r="559" spans="1:21" x14ac:dyDescent="0.25">
      <c r="A559" t="s">
        <v>1212</v>
      </c>
      <c r="B559" t="s">
        <v>940</v>
      </c>
      <c r="C559" s="3">
        <v>79746</v>
      </c>
      <c r="D559" s="3">
        <v>79746</v>
      </c>
      <c r="E559" s="3">
        <v>0</v>
      </c>
      <c r="F559" s="3">
        <v>0</v>
      </c>
      <c r="G559" s="3">
        <v>0</v>
      </c>
      <c r="H559" s="3">
        <v>62928.639999999999</v>
      </c>
      <c r="I559" s="3">
        <v>11775.14</v>
      </c>
      <c r="J559" s="3">
        <v>474</v>
      </c>
      <c r="K559" s="3">
        <v>0</v>
      </c>
      <c r="L559" s="3">
        <v>0</v>
      </c>
      <c r="N559" s="3">
        <v>-7237.14</v>
      </c>
      <c r="O559" s="3">
        <v>0.36</v>
      </c>
      <c r="P559" s="3">
        <v>67941</v>
      </c>
      <c r="Q559" s="1">
        <v>45108</v>
      </c>
      <c r="R559" s="1" t="s">
        <v>2541</v>
      </c>
      <c r="S559" s="1"/>
      <c r="T559" t="s">
        <v>1212</v>
      </c>
      <c r="U559" t="s">
        <v>940</v>
      </c>
    </row>
    <row r="560" spans="1:21" x14ac:dyDescent="0.25">
      <c r="A560" t="s">
        <v>1214</v>
      </c>
      <c r="B560" t="s">
        <v>942</v>
      </c>
      <c r="C560" s="3">
        <v>566754</v>
      </c>
      <c r="D560" s="3">
        <v>0</v>
      </c>
      <c r="E560" s="3">
        <v>453817.82</v>
      </c>
      <c r="F560" s="3">
        <v>174201.59</v>
      </c>
      <c r="G560" s="3">
        <v>0</v>
      </c>
      <c r="H560" s="3">
        <v>62928.639999999999</v>
      </c>
      <c r="I560" s="3">
        <v>15918.06</v>
      </c>
      <c r="J560" s="3">
        <v>640.79999999999995</v>
      </c>
      <c r="K560" s="3">
        <v>0</v>
      </c>
      <c r="L560" s="3">
        <v>0</v>
      </c>
      <c r="N560" s="3">
        <v>0</v>
      </c>
      <c r="O560" s="3">
        <v>0.09</v>
      </c>
      <c r="P560" s="3">
        <v>707507</v>
      </c>
      <c r="Q560" s="1">
        <v>45108</v>
      </c>
      <c r="R560" s="1" t="s">
        <v>942</v>
      </c>
      <c r="S560" s="1"/>
      <c r="T560" t="s">
        <v>1214</v>
      </c>
      <c r="U560" t="s">
        <v>942</v>
      </c>
    </row>
    <row r="561" spans="1:21" x14ac:dyDescent="0.25">
      <c r="A561" t="s">
        <v>1215</v>
      </c>
      <c r="B561" t="s">
        <v>944</v>
      </c>
      <c r="C561" s="3">
        <v>1227220</v>
      </c>
      <c r="D561" s="3">
        <v>64758</v>
      </c>
      <c r="E561" s="3">
        <v>835480.63</v>
      </c>
      <c r="F561" s="3" t="s">
        <v>72</v>
      </c>
      <c r="G561" s="3">
        <v>0</v>
      </c>
      <c r="H561" s="3">
        <v>62928.639999999999</v>
      </c>
      <c r="I561" s="3">
        <v>12870.95</v>
      </c>
      <c r="J561" s="3">
        <v>0</v>
      </c>
      <c r="K561" s="3">
        <v>0</v>
      </c>
      <c r="L561" s="3">
        <v>0</v>
      </c>
      <c r="N561" s="3">
        <v>0</v>
      </c>
      <c r="O561" s="3">
        <v>0.52</v>
      </c>
      <c r="P561" s="3">
        <v>1351052</v>
      </c>
      <c r="Q561" s="1">
        <v>45108</v>
      </c>
      <c r="R561" s="1" t="s">
        <v>2542</v>
      </c>
      <c r="S561" s="1"/>
      <c r="T561" t="s">
        <v>1215</v>
      </c>
      <c r="U561" t="s">
        <v>944</v>
      </c>
    </row>
    <row r="562" spans="1:21" x14ac:dyDescent="0.25">
      <c r="A562" t="s">
        <v>1216</v>
      </c>
      <c r="B562" t="s">
        <v>946</v>
      </c>
      <c r="C562" s="3">
        <v>100172</v>
      </c>
      <c r="D562" s="3">
        <v>100172</v>
      </c>
      <c r="E562" s="3">
        <v>0</v>
      </c>
      <c r="F562" s="3">
        <v>0</v>
      </c>
      <c r="G562" s="3">
        <v>0</v>
      </c>
      <c r="H562" s="3">
        <v>62928.639999999999</v>
      </c>
      <c r="I562" s="3">
        <v>14149.39</v>
      </c>
      <c r="J562" s="3">
        <v>568.79999999999995</v>
      </c>
      <c r="K562" s="3">
        <v>0</v>
      </c>
      <c r="L562" s="3">
        <v>0</v>
      </c>
      <c r="N562" s="3">
        <v>0</v>
      </c>
      <c r="O562" s="3">
        <v>0.17</v>
      </c>
      <c r="P562" s="3">
        <v>77647</v>
      </c>
      <c r="Q562" s="1">
        <v>45108</v>
      </c>
      <c r="R562" s="1" t="s">
        <v>2543</v>
      </c>
      <c r="S562" s="1"/>
      <c r="T562" t="s">
        <v>1216</v>
      </c>
      <c r="U562" t="s">
        <v>946</v>
      </c>
    </row>
    <row r="563" spans="1:21" x14ac:dyDescent="0.25">
      <c r="A563" t="s">
        <v>947</v>
      </c>
      <c r="B563" t="s">
        <v>946</v>
      </c>
      <c r="C563" s="3">
        <v>101438</v>
      </c>
      <c r="D563" s="3">
        <v>101438</v>
      </c>
      <c r="E563" s="3">
        <v>0</v>
      </c>
      <c r="F563" s="3">
        <v>0</v>
      </c>
      <c r="G563" s="3">
        <v>0</v>
      </c>
      <c r="H563" s="3">
        <v>62928.639999999999</v>
      </c>
      <c r="I563" s="3">
        <v>14803.03</v>
      </c>
      <c r="J563" s="3">
        <v>595.20000000000005</v>
      </c>
      <c r="K563" s="3">
        <v>0</v>
      </c>
      <c r="L563" s="3">
        <v>0</v>
      </c>
      <c r="N563" s="3">
        <v>0</v>
      </c>
      <c r="O563" s="3">
        <v>0.13</v>
      </c>
      <c r="P563" s="3">
        <v>78327</v>
      </c>
      <c r="Q563" s="1">
        <v>45108</v>
      </c>
      <c r="R563" s="1" t="s">
        <v>2543</v>
      </c>
      <c r="S563" s="1"/>
      <c r="T563" t="s">
        <v>947</v>
      </c>
      <c r="U563" t="s">
        <v>946</v>
      </c>
    </row>
    <row r="564" spans="1:21" x14ac:dyDescent="0.25">
      <c r="A564" t="s">
        <v>2225</v>
      </c>
      <c r="B564" t="s">
        <v>1328</v>
      </c>
      <c r="C564" s="3">
        <v>1894946</v>
      </c>
      <c r="D564" s="3">
        <v>0</v>
      </c>
      <c r="E564" s="3">
        <v>1170162.17</v>
      </c>
      <c r="F564" s="3" t="s">
        <v>72</v>
      </c>
      <c r="G564" s="3">
        <v>0</v>
      </c>
      <c r="H564" s="3">
        <v>62928.639999999999</v>
      </c>
      <c r="I564" s="3">
        <v>14764.58</v>
      </c>
      <c r="J564" s="3">
        <v>594</v>
      </c>
      <c r="K564" s="3">
        <v>0</v>
      </c>
      <c r="L564" s="3">
        <v>0</v>
      </c>
      <c r="N564" s="3">
        <v>0</v>
      </c>
      <c r="O564" s="3">
        <v>0.89</v>
      </c>
      <c r="P564" s="3">
        <v>2131206</v>
      </c>
      <c r="Q564" s="1">
        <v>45108</v>
      </c>
      <c r="R564" s="1" t="s">
        <v>2544</v>
      </c>
      <c r="S564" s="1"/>
      <c r="T564" t="s">
        <v>2225</v>
      </c>
      <c r="U564" t="s">
        <v>1328</v>
      </c>
    </row>
    <row r="565" spans="1:21" x14ac:dyDescent="0.25">
      <c r="A565" t="s">
        <v>950</v>
      </c>
      <c r="B565" t="s">
        <v>946</v>
      </c>
      <c r="C565" s="3">
        <v>101639</v>
      </c>
      <c r="D565" s="3">
        <v>101639</v>
      </c>
      <c r="E565" s="3">
        <v>0</v>
      </c>
      <c r="F565" s="3">
        <v>0</v>
      </c>
      <c r="G565" s="3">
        <v>0</v>
      </c>
      <c r="H565" s="3">
        <v>62928.639999999999</v>
      </c>
      <c r="I565" s="3">
        <v>14908.77</v>
      </c>
      <c r="J565" s="3">
        <v>598.79999999999995</v>
      </c>
      <c r="K565" s="3">
        <v>0</v>
      </c>
      <c r="L565" s="3">
        <v>0</v>
      </c>
      <c r="N565" s="3">
        <v>0</v>
      </c>
      <c r="O565" s="3">
        <v>0.79</v>
      </c>
      <c r="P565" s="3">
        <v>78437</v>
      </c>
      <c r="Q565" s="1">
        <v>45108</v>
      </c>
      <c r="R565" s="1" t="s">
        <v>2543</v>
      </c>
      <c r="S565" s="1"/>
      <c r="T565" t="s">
        <v>950</v>
      </c>
      <c r="U565" t="s">
        <v>946</v>
      </c>
    </row>
    <row r="566" spans="1:21" x14ac:dyDescent="0.25">
      <c r="A566" t="s">
        <v>1427</v>
      </c>
      <c r="B566" t="s">
        <v>946</v>
      </c>
      <c r="C566" s="3">
        <v>99113</v>
      </c>
      <c r="D566" s="3">
        <v>99113</v>
      </c>
      <c r="E566" s="3">
        <v>0</v>
      </c>
      <c r="F566" s="3">
        <v>0</v>
      </c>
      <c r="G566" s="3">
        <v>0</v>
      </c>
      <c r="H566" s="3">
        <v>62928.639999999999</v>
      </c>
      <c r="I566" s="3">
        <v>15024.11</v>
      </c>
      <c r="J566" s="3">
        <v>604.79999999999995</v>
      </c>
      <c r="K566" s="3">
        <v>0</v>
      </c>
      <c r="L566" s="3">
        <v>0</v>
      </c>
      <c r="N566" s="3">
        <v>0</v>
      </c>
      <c r="O566" s="3">
        <v>0.45</v>
      </c>
      <c r="P566" s="3">
        <v>78558</v>
      </c>
      <c r="Q566" s="1">
        <v>45108</v>
      </c>
      <c r="R566" s="1" t="s">
        <v>2543</v>
      </c>
      <c r="S566" s="1"/>
      <c r="T566" t="s">
        <v>1427</v>
      </c>
      <c r="U566" t="s">
        <v>946</v>
      </c>
    </row>
    <row r="567" spans="1:21" x14ac:dyDescent="0.25">
      <c r="A567" t="s">
        <v>1929</v>
      </c>
      <c r="B567" t="s">
        <v>946</v>
      </c>
      <c r="C567" s="3">
        <v>102089</v>
      </c>
      <c r="D567" s="3">
        <v>102089</v>
      </c>
      <c r="E567" s="3">
        <v>0</v>
      </c>
      <c r="F567" s="3">
        <v>0</v>
      </c>
      <c r="G567" s="3">
        <v>0</v>
      </c>
      <c r="H567" s="3">
        <v>62928.639999999999</v>
      </c>
      <c r="I567" s="3">
        <v>15139.46</v>
      </c>
      <c r="J567" s="3">
        <v>608.4</v>
      </c>
      <c r="K567" s="3">
        <v>0</v>
      </c>
      <c r="L567" s="3">
        <v>0</v>
      </c>
      <c r="N567" s="3">
        <v>0</v>
      </c>
      <c r="O567" s="3">
        <v>0.5</v>
      </c>
      <c r="P567" s="3">
        <v>78677</v>
      </c>
      <c r="Q567" s="1">
        <v>45108</v>
      </c>
      <c r="R567" s="1" t="s">
        <v>2543</v>
      </c>
      <c r="S567" s="1"/>
      <c r="T567" t="s">
        <v>1929</v>
      </c>
      <c r="U567" t="s">
        <v>946</v>
      </c>
    </row>
    <row r="568" spans="1:21" x14ac:dyDescent="0.25">
      <c r="A568" t="s">
        <v>1930</v>
      </c>
      <c r="B568" t="s">
        <v>946</v>
      </c>
      <c r="C568" s="3">
        <v>99381</v>
      </c>
      <c r="D568" s="3">
        <v>99381</v>
      </c>
      <c r="E568" s="3">
        <v>0</v>
      </c>
      <c r="F568" s="3">
        <v>0</v>
      </c>
      <c r="G568" s="3">
        <v>0</v>
      </c>
      <c r="H568" s="3">
        <v>62928.639999999999</v>
      </c>
      <c r="I568" s="3">
        <v>15254.81</v>
      </c>
      <c r="J568" s="3">
        <v>614.4</v>
      </c>
      <c r="K568" s="3">
        <v>0</v>
      </c>
      <c r="L568" s="3">
        <v>0</v>
      </c>
      <c r="N568" s="3">
        <v>0</v>
      </c>
      <c r="O568" s="3">
        <v>0.15</v>
      </c>
      <c r="P568" s="3">
        <v>78798</v>
      </c>
      <c r="Q568" s="1">
        <v>45108</v>
      </c>
      <c r="R568" s="1" t="s">
        <v>2543</v>
      </c>
      <c r="S568" s="1"/>
      <c r="T568" t="s">
        <v>1930</v>
      </c>
      <c r="U568" t="s">
        <v>946</v>
      </c>
    </row>
    <row r="569" spans="1:21" x14ac:dyDescent="0.25">
      <c r="A569" t="s">
        <v>1931</v>
      </c>
      <c r="B569" t="s">
        <v>946</v>
      </c>
      <c r="C569" s="3">
        <v>102548</v>
      </c>
      <c r="D569" s="3">
        <v>102548</v>
      </c>
      <c r="E569" s="3">
        <v>0</v>
      </c>
      <c r="F569" s="3">
        <v>0</v>
      </c>
      <c r="G569" s="3">
        <v>0</v>
      </c>
      <c r="H569" s="3">
        <v>62928.639999999999</v>
      </c>
      <c r="I569" s="3">
        <v>15379.77</v>
      </c>
      <c r="J569" s="3">
        <v>618</v>
      </c>
      <c r="K569" s="3">
        <v>0</v>
      </c>
      <c r="L569" s="3">
        <v>0</v>
      </c>
      <c r="N569" s="3">
        <v>0</v>
      </c>
      <c r="O569" s="3">
        <v>0.59</v>
      </c>
      <c r="P569" s="3">
        <v>78927</v>
      </c>
      <c r="Q569" s="1">
        <v>45108</v>
      </c>
      <c r="R569" s="1" t="s">
        <v>2543</v>
      </c>
      <c r="S569" s="1"/>
      <c r="T569" t="s">
        <v>1931</v>
      </c>
      <c r="U569" t="s">
        <v>946</v>
      </c>
    </row>
    <row r="570" spans="1:21" x14ac:dyDescent="0.25">
      <c r="A570" t="s">
        <v>1932</v>
      </c>
      <c r="B570" t="s">
        <v>956</v>
      </c>
      <c r="C570" s="3">
        <v>331097</v>
      </c>
      <c r="D570" s="3">
        <v>0</v>
      </c>
      <c r="E570" s="3">
        <v>289760.69</v>
      </c>
      <c r="F570" s="3">
        <v>80454</v>
      </c>
      <c r="G570" s="3">
        <v>0</v>
      </c>
      <c r="H570" s="3">
        <v>62928.639999999999</v>
      </c>
      <c r="I570" s="3">
        <v>15495.12</v>
      </c>
      <c r="J570" s="3">
        <v>0</v>
      </c>
      <c r="K570" s="3">
        <v>0</v>
      </c>
      <c r="L570" s="3">
        <v>0</v>
      </c>
      <c r="N570" s="3">
        <v>0</v>
      </c>
      <c r="O570" s="3">
        <v>0.55000000000000004</v>
      </c>
      <c r="P570" s="3">
        <v>448639</v>
      </c>
      <c r="Q570" s="1">
        <v>45108</v>
      </c>
      <c r="R570" s="1" t="s">
        <v>956</v>
      </c>
      <c r="S570" s="1"/>
      <c r="T570" t="s">
        <v>1932</v>
      </c>
      <c r="U570" t="s">
        <v>956</v>
      </c>
    </row>
    <row r="571" spans="1:21" x14ac:dyDescent="0.25">
      <c r="A571" t="s">
        <v>1933</v>
      </c>
      <c r="B571" t="s">
        <v>946</v>
      </c>
      <c r="C571" s="3">
        <v>103014</v>
      </c>
      <c r="D571" s="3">
        <v>103014</v>
      </c>
      <c r="E571" s="3">
        <v>0</v>
      </c>
      <c r="F571" s="3">
        <v>0</v>
      </c>
      <c r="G571" s="3">
        <v>0</v>
      </c>
      <c r="H571" s="3">
        <v>62928.639999999999</v>
      </c>
      <c r="I571" s="3">
        <v>15620.08</v>
      </c>
      <c r="J571" s="3">
        <v>627.6</v>
      </c>
      <c r="K571" s="3">
        <v>0</v>
      </c>
      <c r="L571" s="3">
        <v>0</v>
      </c>
      <c r="N571" s="3">
        <v>0</v>
      </c>
      <c r="O571" s="3">
        <v>0.68</v>
      </c>
      <c r="P571" s="3">
        <v>79177</v>
      </c>
      <c r="Q571" s="1">
        <v>45108</v>
      </c>
      <c r="R571" s="1" t="s">
        <v>2543</v>
      </c>
      <c r="S571" s="1"/>
      <c r="T571" t="s">
        <v>1933</v>
      </c>
      <c r="U571" t="s">
        <v>946</v>
      </c>
    </row>
    <row r="572" spans="1:21" x14ac:dyDescent="0.25">
      <c r="A572" t="s">
        <v>1934</v>
      </c>
      <c r="B572" t="s">
        <v>946</v>
      </c>
      <c r="C572" s="3">
        <v>104603</v>
      </c>
      <c r="D572" s="3">
        <v>104603</v>
      </c>
      <c r="E572" s="3">
        <v>0</v>
      </c>
      <c r="F572" s="3">
        <v>0</v>
      </c>
      <c r="G572" s="3">
        <v>0</v>
      </c>
      <c r="H572" s="3">
        <v>62928.639999999999</v>
      </c>
      <c r="I572" s="3">
        <v>16437.13</v>
      </c>
      <c r="J572" s="3">
        <v>662.4</v>
      </c>
      <c r="K572" s="3">
        <v>0</v>
      </c>
      <c r="L572" s="3">
        <v>0</v>
      </c>
      <c r="N572" s="3">
        <v>0</v>
      </c>
      <c r="O572" s="3">
        <v>0.83</v>
      </c>
      <c r="P572" s="3">
        <v>80029</v>
      </c>
      <c r="Q572" s="1">
        <v>45108</v>
      </c>
      <c r="R572" s="1" t="s">
        <v>2543</v>
      </c>
      <c r="S572" s="1"/>
      <c r="T572" t="s">
        <v>1934</v>
      </c>
      <c r="U572" t="s">
        <v>946</v>
      </c>
    </row>
    <row r="573" spans="1:21" x14ac:dyDescent="0.25">
      <c r="A573" t="s">
        <v>1935</v>
      </c>
      <c r="B573" t="s">
        <v>960</v>
      </c>
      <c r="C573" s="3">
        <v>84094</v>
      </c>
      <c r="D573" s="3">
        <v>84094</v>
      </c>
      <c r="E573" s="3">
        <v>0</v>
      </c>
      <c r="F573" s="3">
        <v>841</v>
      </c>
      <c r="G573" s="3">
        <v>0</v>
      </c>
      <c r="H573" s="3">
        <v>62928.639999999999</v>
      </c>
      <c r="I573" s="3">
        <v>16321.78</v>
      </c>
      <c r="J573" s="3">
        <v>0</v>
      </c>
      <c r="K573" s="3">
        <v>0</v>
      </c>
      <c r="L573" s="3">
        <v>0</v>
      </c>
      <c r="N573" s="3">
        <v>-7680.23</v>
      </c>
      <c r="O573" s="3">
        <v>0.81</v>
      </c>
      <c r="P573" s="3">
        <v>72412</v>
      </c>
      <c r="Q573" s="1">
        <v>45108</v>
      </c>
      <c r="R573" s="1" t="s">
        <v>2545</v>
      </c>
      <c r="S573" s="1"/>
      <c r="T573" t="s">
        <v>1935</v>
      </c>
      <c r="U573" t="s">
        <v>960</v>
      </c>
    </row>
    <row r="574" spans="1:21" x14ac:dyDescent="0.25">
      <c r="A574" t="s">
        <v>1936</v>
      </c>
      <c r="B574" t="s">
        <v>960</v>
      </c>
      <c r="C574" s="3">
        <v>110071</v>
      </c>
      <c r="D574" s="3">
        <v>110072</v>
      </c>
      <c r="E574" s="3">
        <v>0</v>
      </c>
      <c r="F574" s="3">
        <v>1101</v>
      </c>
      <c r="G574" s="3">
        <v>1</v>
      </c>
      <c r="H574" s="3">
        <v>62928.639999999999</v>
      </c>
      <c r="I574" s="3">
        <v>26587.78</v>
      </c>
      <c r="J574" s="3">
        <v>0</v>
      </c>
      <c r="K574" s="3">
        <v>0</v>
      </c>
      <c r="L574" s="3">
        <v>0</v>
      </c>
      <c r="N574" s="3">
        <v>-8679.69</v>
      </c>
      <c r="O574" s="3">
        <v>0.27</v>
      </c>
      <c r="P574" s="3">
        <v>81937</v>
      </c>
      <c r="Q574" s="1">
        <v>45108</v>
      </c>
      <c r="R574" s="1" t="s">
        <v>2545</v>
      </c>
      <c r="S574" s="1"/>
      <c r="T574" t="s">
        <v>1936</v>
      </c>
      <c r="U574" t="s">
        <v>960</v>
      </c>
    </row>
    <row r="575" spans="1:21" x14ac:dyDescent="0.25">
      <c r="A575" t="s">
        <v>1937</v>
      </c>
      <c r="B575" t="s">
        <v>946</v>
      </c>
      <c r="C575" s="3">
        <v>105124</v>
      </c>
      <c r="D575" s="3">
        <v>105124</v>
      </c>
      <c r="E575" s="3">
        <v>0</v>
      </c>
      <c r="F575" s="3">
        <v>0</v>
      </c>
      <c r="G575" s="3">
        <v>0</v>
      </c>
      <c r="H575" s="3">
        <v>62928.639999999999</v>
      </c>
      <c r="I575" s="3">
        <v>16706.28</v>
      </c>
      <c r="J575" s="3">
        <v>673.2</v>
      </c>
      <c r="K575" s="3">
        <v>0</v>
      </c>
      <c r="L575" s="3">
        <v>0</v>
      </c>
      <c r="N575" s="3">
        <v>0</v>
      </c>
      <c r="O575" s="3">
        <v>0.88</v>
      </c>
      <c r="P575" s="3">
        <v>80309</v>
      </c>
      <c r="Q575" s="1">
        <v>45108</v>
      </c>
      <c r="R575" s="1" t="s">
        <v>2543</v>
      </c>
      <c r="S575" s="1"/>
      <c r="T575" t="s">
        <v>1937</v>
      </c>
      <c r="U575" t="s">
        <v>946</v>
      </c>
    </row>
    <row r="576" spans="1:21" x14ac:dyDescent="0.25">
      <c r="A576" t="s">
        <v>1938</v>
      </c>
      <c r="B576" t="s">
        <v>1330</v>
      </c>
      <c r="C576" s="3">
        <v>3734190</v>
      </c>
      <c r="D576" s="3">
        <v>0</v>
      </c>
      <c r="E576" s="3">
        <v>2107734.06</v>
      </c>
      <c r="F576" s="3" t="s">
        <v>72</v>
      </c>
      <c r="G576" s="3">
        <v>0</v>
      </c>
      <c r="H576" s="3">
        <v>62928.639999999999</v>
      </c>
      <c r="I576" s="3">
        <v>16735.11</v>
      </c>
      <c r="J576" s="3">
        <v>0</v>
      </c>
      <c r="K576" s="3">
        <v>0</v>
      </c>
      <c r="L576" s="3">
        <v>0</v>
      </c>
      <c r="N576" s="3">
        <v>0</v>
      </c>
      <c r="O576" s="3">
        <v>0.15</v>
      </c>
      <c r="P576" s="3">
        <v>4098398</v>
      </c>
      <c r="Q576" s="1">
        <v>45108</v>
      </c>
      <c r="R576" s="1" t="s">
        <v>2546</v>
      </c>
      <c r="S576" s="1"/>
      <c r="T576" t="s">
        <v>1938</v>
      </c>
      <c r="U576" t="s">
        <v>1330</v>
      </c>
    </row>
    <row r="577" spans="1:21" x14ac:dyDescent="0.25">
      <c r="A577" t="s">
        <v>1939</v>
      </c>
      <c r="B577" t="s">
        <v>2227</v>
      </c>
      <c r="C577" s="3">
        <v>84595</v>
      </c>
      <c r="D577" s="3">
        <v>85441</v>
      </c>
      <c r="E577" s="3">
        <v>0</v>
      </c>
      <c r="F577" s="3">
        <v>846</v>
      </c>
      <c r="G577" s="3">
        <v>846</v>
      </c>
      <c r="H577" s="3">
        <v>62928.639999999999</v>
      </c>
      <c r="I577" s="3">
        <v>16792.79</v>
      </c>
      <c r="J577" s="3">
        <v>0</v>
      </c>
      <c r="K577" s="3">
        <v>0</v>
      </c>
      <c r="L577" s="3">
        <v>0</v>
      </c>
      <c r="N577" s="3">
        <v>-7725.9</v>
      </c>
      <c r="O577" s="3">
        <v>0.47</v>
      </c>
      <c r="P577" s="3">
        <v>71996</v>
      </c>
      <c r="Q577" s="1">
        <v>45108</v>
      </c>
      <c r="R577" s="1" t="s">
        <v>2547</v>
      </c>
      <c r="S577" s="1"/>
      <c r="T577" t="s">
        <v>1939</v>
      </c>
      <c r="U577" t="s">
        <v>2227</v>
      </c>
    </row>
    <row r="578" spans="1:21" x14ac:dyDescent="0.25">
      <c r="A578" t="s">
        <v>1941</v>
      </c>
      <c r="B578" t="s">
        <v>940</v>
      </c>
      <c r="C578" s="3">
        <v>85346</v>
      </c>
      <c r="D578" s="3">
        <v>85346</v>
      </c>
      <c r="E578" s="3">
        <v>0</v>
      </c>
      <c r="F578" s="3">
        <v>0</v>
      </c>
      <c r="G578" s="3">
        <v>0</v>
      </c>
      <c r="H578" s="3">
        <v>62928.639999999999</v>
      </c>
      <c r="I578" s="3">
        <v>16860.07</v>
      </c>
      <c r="J578" s="3">
        <v>679.2</v>
      </c>
      <c r="K578" s="3">
        <v>0</v>
      </c>
      <c r="L578" s="3">
        <v>0</v>
      </c>
      <c r="N578" s="3">
        <v>-7732.3</v>
      </c>
      <c r="O578" s="3">
        <v>0.39</v>
      </c>
      <c r="P578" s="3">
        <v>72736</v>
      </c>
      <c r="Q578" s="1">
        <v>45108</v>
      </c>
      <c r="R578" s="1" t="s">
        <v>2541</v>
      </c>
      <c r="S578" s="1"/>
      <c r="T578" t="s">
        <v>1941</v>
      </c>
      <c r="U578" t="s">
        <v>940</v>
      </c>
    </row>
    <row r="579" spans="1:21" x14ac:dyDescent="0.25">
      <c r="A579" t="s">
        <v>1942</v>
      </c>
      <c r="B579" t="s">
        <v>946</v>
      </c>
      <c r="C579" s="3">
        <v>111284</v>
      </c>
      <c r="D579" s="3">
        <v>111284</v>
      </c>
      <c r="E579" s="3">
        <v>0</v>
      </c>
      <c r="F579" s="3">
        <v>0</v>
      </c>
      <c r="G579" s="3">
        <v>0</v>
      </c>
      <c r="H579" s="3">
        <v>62928.639999999999</v>
      </c>
      <c r="I579" s="3">
        <v>20705.02</v>
      </c>
      <c r="J579" s="3">
        <v>0</v>
      </c>
      <c r="K579" s="3">
        <v>0</v>
      </c>
      <c r="L579" s="3">
        <v>0</v>
      </c>
      <c r="N579" s="3">
        <v>0</v>
      </c>
      <c r="O579" s="3">
        <v>0.34</v>
      </c>
      <c r="P579" s="3">
        <v>83634</v>
      </c>
      <c r="Q579" s="1">
        <v>45108</v>
      </c>
      <c r="R579" s="1" t="s">
        <v>2543</v>
      </c>
      <c r="S579" s="1"/>
      <c r="T579" t="s">
        <v>1942</v>
      </c>
      <c r="U579" t="s">
        <v>946</v>
      </c>
    </row>
    <row r="580" spans="1:21" x14ac:dyDescent="0.25">
      <c r="A580" t="s">
        <v>1943</v>
      </c>
      <c r="B580" t="s">
        <v>970</v>
      </c>
      <c r="C580" s="3">
        <v>786001</v>
      </c>
      <c r="D580" s="3">
        <v>0</v>
      </c>
      <c r="E580" s="3">
        <v>597979.9</v>
      </c>
      <c r="F580" s="3">
        <v>268748.39</v>
      </c>
      <c r="G580" s="3">
        <v>0</v>
      </c>
      <c r="H580" s="3">
        <v>62928.639999999999</v>
      </c>
      <c r="I580" s="3">
        <v>24463.45</v>
      </c>
      <c r="J580" s="3">
        <v>0</v>
      </c>
      <c r="K580" s="3">
        <v>0</v>
      </c>
      <c r="L580" s="3">
        <v>0</v>
      </c>
      <c r="N580" s="3">
        <v>0</v>
      </c>
      <c r="O580" s="3">
        <v>0.62</v>
      </c>
      <c r="P580" s="3">
        <v>954121</v>
      </c>
      <c r="Q580" s="1">
        <v>45108</v>
      </c>
      <c r="R580" s="1" t="s">
        <v>970</v>
      </c>
      <c r="S580" s="1"/>
      <c r="T580" t="s">
        <v>1943</v>
      </c>
      <c r="U580" t="s">
        <v>970</v>
      </c>
    </row>
    <row r="581" spans="1:21" x14ac:dyDescent="0.25">
      <c r="A581" t="s">
        <v>1944</v>
      </c>
      <c r="B581" t="s">
        <v>970</v>
      </c>
      <c r="C581" s="3">
        <v>717913</v>
      </c>
      <c r="D581" s="3">
        <v>0</v>
      </c>
      <c r="E581" s="3">
        <v>545791.93999999994</v>
      </c>
      <c r="F581" s="3">
        <v>245802.97</v>
      </c>
      <c r="G581" s="3">
        <v>0</v>
      </c>
      <c r="H581" s="3">
        <v>62928.639999999999</v>
      </c>
      <c r="I581" s="3">
        <v>16946.59</v>
      </c>
      <c r="J581" s="3">
        <v>0</v>
      </c>
      <c r="K581" s="3">
        <v>0</v>
      </c>
      <c r="L581" s="3">
        <v>0</v>
      </c>
      <c r="N581" s="3">
        <v>0</v>
      </c>
      <c r="O581" s="3">
        <v>0.86</v>
      </c>
      <c r="P581" s="3">
        <v>871471</v>
      </c>
      <c r="Q581" s="1">
        <v>45108</v>
      </c>
      <c r="R581" s="1" t="s">
        <v>970</v>
      </c>
      <c r="S581" s="1"/>
      <c r="T581" t="s">
        <v>1944</v>
      </c>
      <c r="U581" t="s">
        <v>970</v>
      </c>
    </row>
    <row r="582" spans="1:21" x14ac:dyDescent="0.25">
      <c r="A582" t="s">
        <v>1945</v>
      </c>
      <c r="B582" t="s">
        <v>970</v>
      </c>
      <c r="C582" s="3">
        <v>716611</v>
      </c>
      <c r="D582" s="3">
        <v>0</v>
      </c>
      <c r="E582" s="3">
        <v>544793.69999999995</v>
      </c>
      <c r="F582" s="3">
        <v>245364.45</v>
      </c>
      <c r="G582" s="3">
        <v>0</v>
      </c>
      <c r="H582" s="3">
        <v>62928.639999999999</v>
      </c>
      <c r="I582" s="3">
        <v>16802.400000000001</v>
      </c>
      <c r="J582" s="3">
        <v>0</v>
      </c>
      <c r="K582" s="3">
        <v>0</v>
      </c>
      <c r="L582" s="3">
        <v>0</v>
      </c>
      <c r="N582" s="3">
        <v>0</v>
      </c>
      <c r="O582" s="3">
        <v>0.81</v>
      </c>
      <c r="P582" s="3">
        <v>869890</v>
      </c>
      <c r="Q582" s="1">
        <v>45108</v>
      </c>
      <c r="R582" s="1" t="s">
        <v>970</v>
      </c>
      <c r="S582" s="1"/>
      <c r="T582" t="s">
        <v>1945</v>
      </c>
      <c r="U582" t="s">
        <v>970</v>
      </c>
    </row>
    <row r="583" spans="1:21" x14ac:dyDescent="0.25">
      <c r="A583" t="s">
        <v>1946</v>
      </c>
      <c r="B583" t="s">
        <v>970</v>
      </c>
      <c r="C583" s="3">
        <v>716086</v>
      </c>
      <c r="D583" s="3">
        <v>0</v>
      </c>
      <c r="E583" s="3">
        <v>544391.54</v>
      </c>
      <c r="F583" s="3">
        <v>245187.32</v>
      </c>
      <c r="G583" s="3">
        <v>0</v>
      </c>
      <c r="H583" s="3">
        <v>62928.639999999999</v>
      </c>
      <c r="I583" s="3">
        <v>16744.73</v>
      </c>
      <c r="J583" s="3">
        <v>0</v>
      </c>
      <c r="K583" s="3">
        <v>0</v>
      </c>
      <c r="L583" s="3">
        <v>0</v>
      </c>
      <c r="N583" s="3">
        <v>0</v>
      </c>
      <c r="O583" s="3">
        <v>0.77</v>
      </c>
      <c r="P583" s="3">
        <v>869253</v>
      </c>
      <c r="Q583" s="1">
        <v>45108</v>
      </c>
      <c r="R583" s="1" t="s">
        <v>970</v>
      </c>
      <c r="S583" s="1"/>
      <c r="T583" t="s">
        <v>1946</v>
      </c>
      <c r="U583" t="s">
        <v>970</v>
      </c>
    </row>
    <row r="584" spans="1:21" x14ac:dyDescent="0.25">
      <c r="A584" t="s">
        <v>1947</v>
      </c>
      <c r="B584" t="s">
        <v>970</v>
      </c>
      <c r="C584" s="3">
        <v>728888</v>
      </c>
      <c r="D584" s="3">
        <v>0</v>
      </c>
      <c r="E584" s="3">
        <v>554203.68000000005</v>
      </c>
      <c r="F584" s="3">
        <v>249501.82</v>
      </c>
      <c r="G584" s="3">
        <v>0</v>
      </c>
      <c r="H584" s="3">
        <v>62928.639999999999</v>
      </c>
      <c r="I584" s="3">
        <v>18157.740000000002</v>
      </c>
      <c r="J584" s="3">
        <v>0</v>
      </c>
      <c r="K584" s="3">
        <v>0</v>
      </c>
      <c r="L584" s="3">
        <v>0</v>
      </c>
      <c r="N584" s="3">
        <v>0</v>
      </c>
      <c r="O584" s="3">
        <v>0.12</v>
      </c>
      <c r="P584" s="3">
        <v>884792</v>
      </c>
      <c r="Q584" s="1">
        <v>45108</v>
      </c>
      <c r="R584" s="1" t="s">
        <v>970</v>
      </c>
      <c r="S584" s="1"/>
      <c r="T584" t="s">
        <v>1947</v>
      </c>
      <c r="U584" t="s">
        <v>970</v>
      </c>
    </row>
    <row r="585" spans="1:21" x14ac:dyDescent="0.25">
      <c r="A585" t="s">
        <v>975</v>
      </c>
      <c r="B585" t="s">
        <v>970</v>
      </c>
      <c r="C585" s="3">
        <v>711646</v>
      </c>
      <c r="D585" s="3">
        <v>0</v>
      </c>
      <c r="E585" s="3">
        <v>540988.47</v>
      </c>
      <c r="F585" s="3">
        <v>243690.97</v>
      </c>
      <c r="G585" s="3">
        <v>0</v>
      </c>
      <c r="H585" s="3">
        <v>62928.639999999999</v>
      </c>
      <c r="I585" s="3">
        <v>16254.5</v>
      </c>
      <c r="J585" s="3">
        <v>0</v>
      </c>
      <c r="K585" s="3">
        <v>0</v>
      </c>
      <c r="L585" s="3">
        <v>0</v>
      </c>
      <c r="N585" s="3">
        <v>0</v>
      </c>
      <c r="O585" s="3">
        <v>0.42</v>
      </c>
      <c r="P585" s="3">
        <v>863863</v>
      </c>
      <c r="Q585" s="1">
        <v>45108</v>
      </c>
      <c r="R585" s="1" t="s">
        <v>970</v>
      </c>
      <c r="S585" s="1"/>
      <c r="T585" t="s">
        <v>975</v>
      </c>
      <c r="U585" t="s">
        <v>970</v>
      </c>
    </row>
    <row r="586" spans="1:21" x14ac:dyDescent="0.25">
      <c r="A586" t="s">
        <v>1949</v>
      </c>
      <c r="B586" t="s">
        <v>970</v>
      </c>
      <c r="C586" s="3">
        <v>708425</v>
      </c>
      <c r="D586" s="3">
        <v>0</v>
      </c>
      <c r="E586" s="3">
        <v>538519.38</v>
      </c>
      <c r="F586" s="3">
        <v>242605.74</v>
      </c>
      <c r="G586" s="3">
        <v>0</v>
      </c>
      <c r="H586" s="3">
        <v>62928.639999999999</v>
      </c>
      <c r="I586" s="3">
        <v>15898.84</v>
      </c>
      <c r="J586" s="3">
        <v>0</v>
      </c>
      <c r="K586" s="3">
        <v>0</v>
      </c>
      <c r="L586" s="3">
        <v>0</v>
      </c>
      <c r="N586" s="3">
        <v>0</v>
      </c>
      <c r="O586" s="3">
        <v>0.4</v>
      </c>
      <c r="P586" s="3">
        <v>859953</v>
      </c>
      <c r="Q586" s="1">
        <v>45108</v>
      </c>
      <c r="R586" s="1" t="s">
        <v>970</v>
      </c>
      <c r="S586" s="1"/>
      <c r="T586" t="s">
        <v>1949</v>
      </c>
      <c r="U586" t="s">
        <v>970</v>
      </c>
    </row>
    <row r="587" spans="1:21" x14ac:dyDescent="0.25">
      <c r="A587" t="s">
        <v>1950</v>
      </c>
      <c r="B587" t="s">
        <v>978</v>
      </c>
      <c r="C587" s="3">
        <v>84004</v>
      </c>
      <c r="D587" s="3">
        <v>84004</v>
      </c>
      <c r="E587" s="3">
        <v>0</v>
      </c>
      <c r="F587" s="3">
        <v>0</v>
      </c>
      <c r="G587" s="3">
        <v>0</v>
      </c>
      <c r="H587" s="3">
        <v>62928.639999999999</v>
      </c>
      <c r="I587" s="3">
        <v>16235.27</v>
      </c>
      <c r="J587" s="3">
        <v>0</v>
      </c>
      <c r="K587" s="3">
        <v>0</v>
      </c>
      <c r="L587" s="3">
        <v>0</v>
      </c>
      <c r="N587" s="3">
        <v>-7671.09</v>
      </c>
      <c r="O587" s="3">
        <v>0.18</v>
      </c>
      <c r="P587" s="3">
        <v>71493</v>
      </c>
      <c r="Q587" s="1">
        <v>45108</v>
      </c>
      <c r="R587" s="1" t="s">
        <v>2548</v>
      </c>
      <c r="S587" s="1"/>
      <c r="T587" t="s">
        <v>1950</v>
      </c>
      <c r="U587" t="s">
        <v>978</v>
      </c>
    </row>
    <row r="588" spans="1:21" x14ac:dyDescent="0.25">
      <c r="A588" t="s">
        <v>1951</v>
      </c>
      <c r="B588" t="s">
        <v>970</v>
      </c>
      <c r="C588" s="3">
        <v>709299</v>
      </c>
      <c r="D588" s="3">
        <v>0</v>
      </c>
      <c r="E588" s="3">
        <v>539188.9</v>
      </c>
      <c r="F588" s="3">
        <v>242900.6</v>
      </c>
      <c r="G588" s="3">
        <v>0</v>
      </c>
      <c r="H588" s="3">
        <v>62928.639999999999</v>
      </c>
      <c r="I588" s="3">
        <v>15994.96</v>
      </c>
      <c r="J588" s="3">
        <v>0</v>
      </c>
      <c r="K588" s="3">
        <v>0</v>
      </c>
      <c r="L588" s="3">
        <v>0</v>
      </c>
      <c r="N588" s="3">
        <v>0</v>
      </c>
      <c r="O588" s="3">
        <v>0.9</v>
      </c>
      <c r="P588" s="3">
        <v>861014</v>
      </c>
      <c r="Q588" s="1">
        <v>45108</v>
      </c>
      <c r="R588" s="1" t="s">
        <v>970</v>
      </c>
      <c r="S588" s="1"/>
      <c r="T588" t="s">
        <v>1951</v>
      </c>
      <c r="U588" t="s">
        <v>970</v>
      </c>
    </row>
    <row r="589" spans="1:21" x14ac:dyDescent="0.25">
      <c r="A589" t="s">
        <v>1952</v>
      </c>
      <c r="B589" t="s">
        <v>970</v>
      </c>
      <c r="C589" s="3">
        <v>733503</v>
      </c>
      <c r="D589" s="3">
        <v>0</v>
      </c>
      <c r="E589" s="3">
        <v>557741.38</v>
      </c>
      <c r="F589" s="3">
        <v>251056.71</v>
      </c>
      <c r="G589" s="3">
        <v>0</v>
      </c>
      <c r="H589" s="3">
        <v>62928.639999999999</v>
      </c>
      <c r="I589" s="3">
        <v>18667.2</v>
      </c>
      <c r="J589" s="3">
        <v>0</v>
      </c>
      <c r="K589" s="3">
        <v>0</v>
      </c>
      <c r="L589" s="3">
        <v>0</v>
      </c>
      <c r="N589" s="3">
        <v>0</v>
      </c>
      <c r="O589" s="3">
        <v>7.0000000000000007E-2</v>
      </c>
      <c r="P589" s="3">
        <v>890394</v>
      </c>
      <c r="Q589" s="1">
        <v>45108</v>
      </c>
      <c r="R589" s="1" t="s">
        <v>970</v>
      </c>
      <c r="S589" s="1"/>
      <c r="T589" t="s">
        <v>1952</v>
      </c>
      <c r="U589" t="s">
        <v>970</v>
      </c>
    </row>
    <row r="590" spans="1:21" x14ac:dyDescent="0.25">
      <c r="A590" t="s">
        <v>1953</v>
      </c>
      <c r="B590" t="s">
        <v>970</v>
      </c>
      <c r="C590" s="3">
        <v>797753</v>
      </c>
      <c r="D590" s="3">
        <v>0</v>
      </c>
      <c r="E590" s="3">
        <v>606987.98</v>
      </c>
      <c r="F590" s="3">
        <v>272708.40000000002</v>
      </c>
      <c r="G590" s="3">
        <v>0</v>
      </c>
      <c r="H590" s="3">
        <v>62928.639999999999</v>
      </c>
      <c r="I590" s="3">
        <v>25761.119999999999</v>
      </c>
      <c r="J590" s="3">
        <v>0</v>
      </c>
      <c r="K590" s="3">
        <v>0</v>
      </c>
      <c r="L590" s="3">
        <v>0</v>
      </c>
      <c r="N590" s="3">
        <v>0</v>
      </c>
      <c r="O590" s="3">
        <v>0.86</v>
      </c>
      <c r="P590" s="3">
        <v>968387</v>
      </c>
      <c r="Q590" s="1">
        <v>45108</v>
      </c>
      <c r="R590" s="1" t="s">
        <v>970</v>
      </c>
      <c r="S590" s="1"/>
      <c r="T590" t="s">
        <v>1953</v>
      </c>
      <c r="U590" t="s">
        <v>970</v>
      </c>
    </row>
    <row r="591" spans="1:21" x14ac:dyDescent="0.25">
      <c r="A591" t="s">
        <v>1954</v>
      </c>
      <c r="B591" t="s">
        <v>946</v>
      </c>
      <c r="C591" s="3">
        <v>108302</v>
      </c>
      <c r="D591" s="3">
        <v>108302</v>
      </c>
      <c r="E591" s="3">
        <v>0</v>
      </c>
      <c r="F591" s="3">
        <v>0</v>
      </c>
      <c r="G591" s="3">
        <v>0</v>
      </c>
      <c r="H591" s="3">
        <v>62928.639999999999</v>
      </c>
      <c r="I591" s="3">
        <v>17792.47</v>
      </c>
      <c r="J591" s="3">
        <v>715.2</v>
      </c>
      <c r="K591" s="3">
        <v>0</v>
      </c>
      <c r="L591" s="3">
        <v>0</v>
      </c>
      <c r="N591" s="3">
        <v>0</v>
      </c>
      <c r="O591" s="3">
        <v>0.69</v>
      </c>
      <c r="P591" s="3">
        <v>81437</v>
      </c>
      <c r="Q591" s="1">
        <v>45108</v>
      </c>
      <c r="R591" s="1" t="s">
        <v>2543</v>
      </c>
      <c r="S591" s="1"/>
      <c r="T591" t="s">
        <v>1954</v>
      </c>
      <c r="U591" t="s">
        <v>946</v>
      </c>
    </row>
    <row r="592" spans="1:21" x14ac:dyDescent="0.25">
      <c r="A592" t="s">
        <v>1955</v>
      </c>
      <c r="B592" t="s">
        <v>946</v>
      </c>
      <c r="C592" s="3">
        <v>104783</v>
      </c>
      <c r="D592" s="3">
        <v>104783</v>
      </c>
      <c r="E592" s="3">
        <v>0</v>
      </c>
      <c r="F592" s="3">
        <v>0</v>
      </c>
      <c r="G592" s="3">
        <v>0</v>
      </c>
      <c r="H592" s="3">
        <v>62928.639999999999</v>
      </c>
      <c r="I592" s="3">
        <v>16533.25</v>
      </c>
      <c r="J592" s="3">
        <v>664.8</v>
      </c>
      <c r="K592" s="3">
        <v>0</v>
      </c>
      <c r="L592" s="3">
        <v>0</v>
      </c>
      <c r="N592" s="3">
        <v>0</v>
      </c>
      <c r="O592" s="3">
        <v>0.31</v>
      </c>
      <c r="P592" s="3">
        <v>80127</v>
      </c>
      <c r="Q592" s="1">
        <v>45108</v>
      </c>
      <c r="R592" s="1" t="s">
        <v>2543</v>
      </c>
      <c r="S592" s="1"/>
      <c r="T592" t="s">
        <v>1955</v>
      </c>
      <c r="U592" t="s">
        <v>946</v>
      </c>
    </row>
    <row r="593" spans="1:21" x14ac:dyDescent="0.25">
      <c r="A593" t="s">
        <v>1956</v>
      </c>
      <c r="B593" t="s">
        <v>970</v>
      </c>
      <c r="C593" s="3">
        <v>90551</v>
      </c>
      <c r="D593" s="3">
        <v>90551</v>
      </c>
      <c r="E593" s="3">
        <v>0</v>
      </c>
      <c r="F593" s="3">
        <v>0</v>
      </c>
      <c r="G593" s="3">
        <v>0</v>
      </c>
      <c r="H593" s="3">
        <v>62928.639999999999</v>
      </c>
      <c r="I593" s="3">
        <v>16946.59</v>
      </c>
      <c r="J593" s="3">
        <v>681.6</v>
      </c>
      <c r="K593" s="3">
        <v>0</v>
      </c>
      <c r="L593" s="3">
        <v>0</v>
      </c>
      <c r="N593" s="3">
        <v>0</v>
      </c>
      <c r="O593" s="3">
        <v>0.17</v>
      </c>
      <c r="P593" s="3">
        <v>80557</v>
      </c>
      <c r="Q593" s="1">
        <v>45108</v>
      </c>
      <c r="R593" s="1" t="s">
        <v>2543</v>
      </c>
      <c r="S593" s="1"/>
      <c r="T593" t="s">
        <v>1956</v>
      </c>
      <c r="U593" t="s">
        <v>970</v>
      </c>
    </row>
    <row r="594" spans="1:21" x14ac:dyDescent="0.25">
      <c r="A594" t="s">
        <v>1957</v>
      </c>
      <c r="B594" t="s">
        <v>1434</v>
      </c>
      <c r="C594" s="3">
        <v>89993</v>
      </c>
      <c r="D594" s="3">
        <v>89993</v>
      </c>
      <c r="E594" s="3">
        <v>0</v>
      </c>
      <c r="F594" s="3">
        <v>0</v>
      </c>
      <c r="G594" s="3">
        <v>0</v>
      </c>
      <c r="H594" s="3">
        <v>62928.639999999999</v>
      </c>
      <c r="I594" s="3">
        <v>16273.72</v>
      </c>
      <c r="J594" s="3">
        <v>0</v>
      </c>
      <c r="K594" s="3">
        <v>0</v>
      </c>
      <c r="L594" s="3">
        <v>0</v>
      </c>
      <c r="N594" s="3">
        <v>-7675.66</v>
      </c>
      <c r="O594" s="3">
        <v>0.3</v>
      </c>
      <c r="P594" s="3">
        <v>71527</v>
      </c>
      <c r="Q594" s="1">
        <v>45108</v>
      </c>
      <c r="R594" s="1" t="s">
        <v>2549</v>
      </c>
      <c r="S594" s="1"/>
      <c r="T594" t="s">
        <v>1957</v>
      </c>
      <c r="U594" t="s">
        <v>1434</v>
      </c>
    </row>
    <row r="595" spans="1:21" x14ac:dyDescent="0.25">
      <c r="A595" t="s">
        <v>1958</v>
      </c>
      <c r="B595" t="s">
        <v>988</v>
      </c>
      <c r="C595" s="3">
        <v>83270</v>
      </c>
      <c r="D595" s="3">
        <v>83270</v>
      </c>
      <c r="E595" s="3">
        <v>0</v>
      </c>
      <c r="F595" s="3">
        <v>0</v>
      </c>
      <c r="G595" s="3">
        <v>0</v>
      </c>
      <c r="H595" s="3">
        <v>62928.639999999999</v>
      </c>
      <c r="I595" s="3">
        <v>15543.18</v>
      </c>
      <c r="J595" s="3">
        <v>0</v>
      </c>
      <c r="K595" s="3">
        <v>0</v>
      </c>
      <c r="L595" s="3">
        <v>0</v>
      </c>
      <c r="N595" s="3">
        <v>-7603.48</v>
      </c>
      <c r="O595" s="3">
        <v>0.66</v>
      </c>
      <c r="P595" s="3">
        <v>70869</v>
      </c>
      <c r="Q595" s="1">
        <v>45108</v>
      </c>
      <c r="R595" s="1" t="s">
        <v>2550</v>
      </c>
      <c r="S595" s="1"/>
      <c r="T595" t="s">
        <v>1958</v>
      </c>
      <c r="U595" t="s">
        <v>988</v>
      </c>
    </row>
    <row r="596" spans="1:21" x14ac:dyDescent="0.25">
      <c r="A596" t="s">
        <v>1959</v>
      </c>
      <c r="B596" t="s">
        <v>946</v>
      </c>
      <c r="C596" s="3">
        <v>101403</v>
      </c>
      <c r="D596" s="3">
        <v>101403</v>
      </c>
      <c r="E596" s="3">
        <v>0</v>
      </c>
      <c r="F596" s="3">
        <v>0</v>
      </c>
      <c r="G596" s="3">
        <v>0</v>
      </c>
      <c r="H596" s="3">
        <v>62928.639999999999</v>
      </c>
      <c r="I596" s="3">
        <v>14783.81</v>
      </c>
      <c r="J596" s="3">
        <v>595.20000000000005</v>
      </c>
      <c r="K596" s="3">
        <v>0</v>
      </c>
      <c r="L596" s="3">
        <v>0</v>
      </c>
      <c r="N596" s="3">
        <v>0</v>
      </c>
      <c r="O596" s="3">
        <v>0.35</v>
      </c>
      <c r="P596" s="3">
        <v>78308</v>
      </c>
      <c r="Q596" s="1">
        <v>45108</v>
      </c>
      <c r="R596" s="1" t="s">
        <v>2543</v>
      </c>
      <c r="S596" s="1"/>
      <c r="T596" t="s">
        <v>1959</v>
      </c>
      <c r="U596" t="s">
        <v>946</v>
      </c>
    </row>
    <row r="597" spans="1:21" x14ac:dyDescent="0.25">
      <c r="A597" t="s">
        <v>1960</v>
      </c>
      <c r="B597" t="s">
        <v>1434</v>
      </c>
      <c r="C597" s="3">
        <v>90006</v>
      </c>
      <c r="D597" s="3">
        <v>90006</v>
      </c>
      <c r="E597" s="3">
        <v>0</v>
      </c>
      <c r="F597" s="3">
        <v>0</v>
      </c>
      <c r="G597" s="3">
        <v>0</v>
      </c>
      <c r="H597" s="3">
        <v>62928.639999999999</v>
      </c>
      <c r="I597" s="3">
        <v>16283.33</v>
      </c>
      <c r="J597" s="3">
        <v>0</v>
      </c>
      <c r="K597" s="3">
        <v>0</v>
      </c>
      <c r="L597" s="3">
        <v>0</v>
      </c>
      <c r="N597" s="3">
        <v>-7676.57</v>
      </c>
      <c r="O597" s="3">
        <v>0.6</v>
      </c>
      <c r="P597" s="3">
        <v>71536</v>
      </c>
      <c r="Q597" s="1">
        <v>45108</v>
      </c>
      <c r="R597" s="1" t="s">
        <v>2549</v>
      </c>
      <c r="S597" s="1"/>
      <c r="T597" t="s">
        <v>1960</v>
      </c>
      <c r="U597" t="s">
        <v>1434</v>
      </c>
    </row>
    <row r="598" spans="1:21" x14ac:dyDescent="0.25">
      <c r="A598" t="s">
        <v>1961</v>
      </c>
      <c r="B598" t="s">
        <v>1434</v>
      </c>
      <c r="C598" s="3">
        <v>90225</v>
      </c>
      <c r="D598" s="3">
        <v>90225</v>
      </c>
      <c r="E598" s="3">
        <v>0</v>
      </c>
      <c r="F598" s="3">
        <v>0</v>
      </c>
      <c r="G598" s="3">
        <v>0</v>
      </c>
      <c r="H598" s="3">
        <v>62928.639999999999</v>
      </c>
      <c r="I598" s="3">
        <v>16475.580000000002</v>
      </c>
      <c r="J598" s="3">
        <v>0</v>
      </c>
      <c r="K598" s="3">
        <v>0</v>
      </c>
      <c r="L598" s="3">
        <v>0</v>
      </c>
      <c r="N598" s="3">
        <v>-7694.84</v>
      </c>
      <c r="O598" s="3">
        <v>0.62</v>
      </c>
      <c r="P598" s="3">
        <v>71710</v>
      </c>
      <c r="Q598" s="1">
        <v>45108</v>
      </c>
      <c r="R598" s="1" t="s">
        <v>2549</v>
      </c>
      <c r="S598" s="1"/>
      <c r="T598" t="s">
        <v>1961</v>
      </c>
      <c r="U598" t="s">
        <v>1434</v>
      </c>
    </row>
    <row r="599" spans="1:21" x14ac:dyDescent="0.25">
      <c r="A599" t="s">
        <v>1962</v>
      </c>
      <c r="B599" t="s">
        <v>1331</v>
      </c>
      <c r="C599" s="3">
        <v>3873590</v>
      </c>
      <c r="D599" s="3">
        <v>0</v>
      </c>
      <c r="E599" s="3">
        <v>2178282</v>
      </c>
      <c r="F599" s="3" t="s">
        <v>72</v>
      </c>
      <c r="G599" s="3">
        <v>0</v>
      </c>
      <c r="H599" s="3">
        <v>62928.639999999999</v>
      </c>
      <c r="I599" s="3">
        <v>15495.12</v>
      </c>
      <c r="J599" s="3">
        <v>624</v>
      </c>
      <c r="K599" s="3">
        <v>0</v>
      </c>
      <c r="L599" s="3">
        <v>0</v>
      </c>
      <c r="N599" s="3">
        <v>0</v>
      </c>
      <c r="O599" s="3">
        <v>0.17</v>
      </c>
      <c r="P599" s="3">
        <v>4246706</v>
      </c>
      <c r="Q599" s="1">
        <v>45108</v>
      </c>
      <c r="R599" s="1" t="s">
        <v>2551</v>
      </c>
      <c r="S599" s="1"/>
      <c r="T599" t="s">
        <v>1962</v>
      </c>
      <c r="U599" t="s">
        <v>1331</v>
      </c>
    </row>
    <row r="600" spans="1:21" x14ac:dyDescent="0.25">
      <c r="A600" t="s">
        <v>1963</v>
      </c>
      <c r="B600" t="s">
        <v>946</v>
      </c>
      <c r="C600" s="3">
        <v>104338</v>
      </c>
      <c r="D600" s="3">
        <v>104338</v>
      </c>
      <c r="E600" s="3">
        <v>0</v>
      </c>
      <c r="F600" s="3">
        <v>0</v>
      </c>
      <c r="G600" s="3">
        <v>0</v>
      </c>
      <c r="H600" s="3">
        <v>62928.639999999999</v>
      </c>
      <c r="I600" s="3">
        <v>16302.56</v>
      </c>
      <c r="J600" s="3">
        <v>655.20000000000005</v>
      </c>
      <c r="K600" s="3">
        <v>0</v>
      </c>
      <c r="L600" s="3">
        <v>0</v>
      </c>
      <c r="N600" s="3">
        <v>0</v>
      </c>
      <c r="O600" s="3">
        <v>0.6</v>
      </c>
      <c r="P600" s="3">
        <v>79887</v>
      </c>
      <c r="Q600" s="1">
        <v>45108</v>
      </c>
      <c r="R600" s="1" t="s">
        <v>2543</v>
      </c>
      <c r="S600" s="1"/>
      <c r="T600" t="s">
        <v>1963</v>
      </c>
      <c r="U600" t="s">
        <v>946</v>
      </c>
    </row>
    <row r="601" spans="1:21" x14ac:dyDescent="0.25">
      <c r="A601" t="s">
        <v>1964</v>
      </c>
      <c r="B601" t="s">
        <v>946</v>
      </c>
      <c r="C601" s="3">
        <v>103966</v>
      </c>
      <c r="D601" s="3">
        <v>103966</v>
      </c>
      <c r="E601" s="3">
        <v>0</v>
      </c>
      <c r="F601" s="3">
        <v>0</v>
      </c>
      <c r="G601" s="3">
        <v>0</v>
      </c>
      <c r="H601" s="3">
        <v>62928.639999999999</v>
      </c>
      <c r="I601" s="3">
        <v>16110.31</v>
      </c>
      <c r="J601" s="3">
        <v>648</v>
      </c>
      <c r="K601" s="3">
        <v>0</v>
      </c>
      <c r="L601" s="3">
        <v>0</v>
      </c>
      <c r="N601" s="3">
        <v>0</v>
      </c>
      <c r="O601" s="3">
        <v>0.05</v>
      </c>
      <c r="P601" s="3">
        <v>79687</v>
      </c>
      <c r="Q601" s="1">
        <v>45108</v>
      </c>
      <c r="R601" s="1" t="s">
        <v>2543</v>
      </c>
      <c r="S601" s="1"/>
      <c r="T601" t="s">
        <v>1964</v>
      </c>
      <c r="U601" t="s">
        <v>946</v>
      </c>
    </row>
    <row r="602" spans="1:21" x14ac:dyDescent="0.25">
      <c r="A602" t="s">
        <v>1965</v>
      </c>
      <c r="B602" t="s">
        <v>500</v>
      </c>
      <c r="C602" s="3">
        <v>160797</v>
      </c>
      <c r="D602" s="3">
        <v>0</v>
      </c>
      <c r="E602" s="3">
        <v>152607.09</v>
      </c>
      <c r="F602" s="3">
        <v>28791.87</v>
      </c>
      <c r="G602" s="3">
        <v>0</v>
      </c>
      <c r="H602" s="3">
        <v>62928.639999999999</v>
      </c>
      <c r="I602" s="3">
        <v>18138.52</v>
      </c>
      <c r="J602" s="3">
        <v>730.8</v>
      </c>
      <c r="K602" s="3">
        <v>0</v>
      </c>
      <c r="L602" s="3">
        <v>0</v>
      </c>
      <c r="N602" s="3">
        <v>0</v>
      </c>
      <c r="O602" s="3">
        <v>0.08</v>
      </c>
      <c r="P602" s="3">
        <v>263197</v>
      </c>
      <c r="Q602" s="1">
        <v>45108</v>
      </c>
      <c r="R602" s="1" t="s">
        <v>500</v>
      </c>
      <c r="S602" s="1"/>
      <c r="T602" t="s">
        <v>1965</v>
      </c>
      <c r="U602" t="s">
        <v>500</v>
      </c>
    </row>
    <row r="603" spans="1:21" x14ac:dyDescent="0.25">
      <c r="A603" t="s">
        <v>997</v>
      </c>
      <c r="B603" t="s">
        <v>1967</v>
      </c>
      <c r="C603" s="3">
        <v>314862</v>
      </c>
      <c r="D603" s="3">
        <v>314862</v>
      </c>
      <c r="E603" s="3">
        <v>0</v>
      </c>
      <c r="F603" s="3">
        <v>2515</v>
      </c>
      <c r="G603" s="3">
        <v>0</v>
      </c>
      <c r="H603" s="3">
        <v>62928.639999999999</v>
      </c>
      <c r="I603" s="3">
        <v>315256.48</v>
      </c>
      <c r="J603" s="3">
        <v>12670.8</v>
      </c>
      <c r="K603" s="3">
        <v>19418.439999999999</v>
      </c>
      <c r="L603" s="3">
        <v>0</v>
      </c>
      <c r="N603" s="3">
        <v>57115.6</v>
      </c>
      <c r="O603" s="3">
        <v>0.04</v>
      </c>
      <c r="P603" s="3">
        <v>469905</v>
      </c>
      <c r="Q603" s="1">
        <v>45108</v>
      </c>
      <c r="R603" s="1" t="s">
        <v>998</v>
      </c>
      <c r="S603" s="1"/>
      <c r="T603" t="s">
        <v>997</v>
      </c>
      <c r="U603" t="s">
        <v>1967</v>
      </c>
    </row>
    <row r="604" spans="1:21" x14ac:dyDescent="0.25">
      <c r="A604" t="s">
        <v>1968</v>
      </c>
      <c r="B604" t="s">
        <v>1063</v>
      </c>
      <c r="C604" s="3">
        <v>106513</v>
      </c>
      <c r="D604" s="3">
        <v>214002</v>
      </c>
      <c r="E604" s="3">
        <v>0</v>
      </c>
      <c r="F604" s="3">
        <v>976</v>
      </c>
      <c r="G604" s="3">
        <v>107489</v>
      </c>
      <c r="H604" s="3">
        <v>62928.639999999999</v>
      </c>
      <c r="I604" s="3">
        <v>23242.68</v>
      </c>
      <c r="J604" s="3">
        <v>0</v>
      </c>
      <c r="K604" s="3">
        <v>1432.04</v>
      </c>
      <c r="L604" s="3">
        <v>0</v>
      </c>
      <c r="N604" s="3">
        <v>-8354.4500000000007</v>
      </c>
      <c r="O604" s="3">
        <v>0</v>
      </c>
      <c r="P604" s="3">
        <v>-27264.09</v>
      </c>
      <c r="Q604" s="1">
        <v>45108</v>
      </c>
      <c r="R604" s="1" t="s">
        <v>83</v>
      </c>
      <c r="S604" s="1"/>
      <c r="T604" t="s">
        <v>1968</v>
      </c>
      <c r="U604" t="s">
        <v>1063</v>
      </c>
    </row>
    <row r="605" spans="1:21" x14ac:dyDescent="0.25">
      <c r="A605" t="s">
        <v>1000</v>
      </c>
      <c r="B605" t="s">
        <v>1970</v>
      </c>
      <c r="C605" s="3">
        <v>81722</v>
      </c>
      <c r="D605" s="3">
        <v>82540</v>
      </c>
      <c r="E605" s="3">
        <v>0</v>
      </c>
      <c r="F605" s="3">
        <v>818</v>
      </c>
      <c r="G605" s="3">
        <v>818</v>
      </c>
      <c r="H605" s="3">
        <v>62928.639999999999</v>
      </c>
      <c r="I605" s="3">
        <v>13313.11</v>
      </c>
      <c r="J605" s="3">
        <v>0</v>
      </c>
      <c r="K605" s="3">
        <v>820.3</v>
      </c>
      <c r="L605" s="3">
        <v>0</v>
      </c>
      <c r="N605" s="3">
        <v>-7389.7</v>
      </c>
      <c r="O605" s="3">
        <v>0.65</v>
      </c>
      <c r="P605" s="3">
        <v>69673</v>
      </c>
      <c r="Q605" s="1">
        <v>45108</v>
      </c>
      <c r="R605" s="1" t="s">
        <v>2552</v>
      </c>
      <c r="S605" s="1"/>
      <c r="T605" t="s">
        <v>1000</v>
      </c>
      <c r="U605" t="s">
        <v>1970</v>
      </c>
    </row>
    <row r="606" spans="1:21" x14ac:dyDescent="0.25">
      <c r="A606" t="s">
        <v>1002</v>
      </c>
      <c r="B606" t="s">
        <v>1003</v>
      </c>
      <c r="C606" s="3">
        <v>81625</v>
      </c>
      <c r="D606" s="3">
        <v>81625</v>
      </c>
      <c r="E606" s="3">
        <v>0</v>
      </c>
      <c r="F606" s="3">
        <v>0</v>
      </c>
      <c r="G606" s="3">
        <v>0</v>
      </c>
      <c r="H606" s="3">
        <v>62928.639999999999</v>
      </c>
      <c r="I606" s="3">
        <v>13226.6</v>
      </c>
      <c r="J606" s="3">
        <v>0</v>
      </c>
      <c r="K606" s="3">
        <v>813.07</v>
      </c>
      <c r="L606" s="3">
        <v>0</v>
      </c>
      <c r="N606" s="3">
        <v>-7378.74</v>
      </c>
      <c r="O606" s="3">
        <v>0.43</v>
      </c>
      <c r="P606" s="3">
        <v>69590</v>
      </c>
      <c r="Q606" s="1">
        <v>45108</v>
      </c>
      <c r="R606" s="1" t="s">
        <v>2553</v>
      </c>
      <c r="S606" s="1"/>
      <c r="T606" t="s">
        <v>1002</v>
      </c>
      <c r="U606" t="s">
        <v>1003</v>
      </c>
    </row>
    <row r="607" spans="1:21" x14ac:dyDescent="0.25">
      <c r="A607" t="s">
        <v>2234</v>
      </c>
      <c r="B607" t="s">
        <v>1437</v>
      </c>
      <c r="C607" s="3">
        <v>143931</v>
      </c>
      <c r="D607" s="3">
        <v>0</v>
      </c>
      <c r="E607" s="3">
        <v>136757.64000000001</v>
      </c>
      <c r="F607" s="3">
        <v>25635.64</v>
      </c>
      <c r="G607" s="3">
        <v>0</v>
      </c>
      <c r="H607" s="3">
        <v>62928.639999999999</v>
      </c>
      <c r="I607" s="3">
        <v>10871.58</v>
      </c>
      <c r="J607" s="3">
        <v>0</v>
      </c>
      <c r="K607" s="3">
        <v>587.72</v>
      </c>
      <c r="L607" s="3">
        <v>0</v>
      </c>
      <c r="N607" s="3">
        <v>0</v>
      </c>
      <c r="O607" s="3">
        <v>0.78</v>
      </c>
      <c r="P607" s="3">
        <v>236782</v>
      </c>
      <c r="Q607" s="1">
        <v>45108</v>
      </c>
      <c r="R607" s="1" t="s">
        <v>2554</v>
      </c>
      <c r="S607" s="1"/>
      <c r="T607" t="s">
        <v>2234</v>
      </c>
      <c r="U607" t="s">
        <v>1437</v>
      </c>
    </row>
    <row r="608" spans="1:21" x14ac:dyDescent="0.25">
      <c r="A608" t="s">
        <v>1006</v>
      </c>
      <c r="B608" t="s">
        <v>1007</v>
      </c>
      <c r="C608" s="3">
        <v>76199</v>
      </c>
      <c r="D608" s="3">
        <v>76199</v>
      </c>
      <c r="E608" s="3">
        <v>0</v>
      </c>
      <c r="F608" s="3">
        <v>0</v>
      </c>
      <c r="G608" s="3">
        <v>0</v>
      </c>
      <c r="H608" s="3">
        <v>62928.639999999999</v>
      </c>
      <c r="I608" s="3">
        <v>8324.2999999999993</v>
      </c>
      <c r="J608" s="3">
        <v>0</v>
      </c>
      <c r="K608" s="3">
        <v>587.72</v>
      </c>
      <c r="L608" s="3">
        <v>0</v>
      </c>
      <c r="N608" s="3">
        <v>-6900.94</v>
      </c>
      <c r="O608" s="3">
        <v>0.28000000000000003</v>
      </c>
      <c r="P608" s="3">
        <v>64940</v>
      </c>
      <c r="Q608" s="1">
        <v>45108</v>
      </c>
      <c r="R608" s="1" t="s">
        <v>2555</v>
      </c>
      <c r="S608" s="1"/>
      <c r="T608" t="s">
        <v>1006</v>
      </c>
      <c r="U608" t="s">
        <v>1007</v>
      </c>
    </row>
    <row r="609" spans="1:21" x14ac:dyDescent="0.25">
      <c r="A609" t="s">
        <v>1008</v>
      </c>
      <c r="B609" t="s">
        <v>1009</v>
      </c>
      <c r="C609" s="3">
        <v>159970</v>
      </c>
      <c r="D609" s="3">
        <v>0</v>
      </c>
      <c r="E609" s="3">
        <v>152240.44</v>
      </c>
      <c r="F609" s="3">
        <v>28282.02</v>
      </c>
      <c r="G609" s="3">
        <v>0</v>
      </c>
      <c r="H609" s="3">
        <v>62928.639999999999</v>
      </c>
      <c r="I609" s="3">
        <v>8093.6</v>
      </c>
      <c r="J609" s="3">
        <v>0</v>
      </c>
      <c r="K609" s="3">
        <v>587.72</v>
      </c>
      <c r="L609" s="3">
        <v>0</v>
      </c>
      <c r="N609" s="3">
        <v>6945</v>
      </c>
      <c r="O609" s="3">
        <v>0.57999999999999996</v>
      </c>
      <c r="P609" s="3">
        <v>259078</v>
      </c>
      <c r="Q609" s="1">
        <v>45108</v>
      </c>
      <c r="R609" s="1" t="s">
        <v>2556</v>
      </c>
      <c r="S609" s="1"/>
      <c r="T609" t="s">
        <v>1008</v>
      </c>
      <c r="U609" t="s">
        <v>1009</v>
      </c>
    </row>
    <row r="610" spans="1:21" x14ac:dyDescent="0.25">
      <c r="A610" t="s">
        <v>1974</v>
      </c>
      <c r="B610" t="s">
        <v>2015</v>
      </c>
      <c r="C610" s="3">
        <v>98344</v>
      </c>
      <c r="D610" s="3">
        <v>98344</v>
      </c>
      <c r="E610" s="3">
        <v>0</v>
      </c>
      <c r="F610" s="3">
        <v>903</v>
      </c>
      <c r="G610" s="3">
        <v>0</v>
      </c>
      <c r="H610" s="3">
        <v>62928.639999999999</v>
      </c>
      <c r="I610" s="3">
        <v>17350.3</v>
      </c>
      <c r="J610" s="3">
        <v>0</v>
      </c>
      <c r="K610" s="3">
        <v>787.76</v>
      </c>
      <c r="L610" s="3">
        <v>0</v>
      </c>
      <c r="N610" s="3">
        <v>0</v>
      </c>
      <c r="O610" s="3">
        <v>0.3</v>
      </c>
      <c r="P610" s="3">
        <v>81970</v>
      </c>
      <c r="Q610" s="1">
        <v>45108</v>
      </c>
      <c r="R610" s="1" t="s">
        <v>122</v>
      </c>
      <c r="S610" s="1"/>
      <c r="T610" t="s">
        <v>1974</v>
      </c>
      <c r="U610" t="s">
        <v>2015</v>
      </c>
    </row>
    <row r="611" spans="1:21" x14ac:dyDescent="0.25">
      <c r="A611" t="s">
        <v>1975</v>
      </c>
      <c r="B611" t="s">
        <v>1012</v>
      </c>
      <c r="C611" s="3">
        <v>100571</v>
      </c>
      <c r="D611" s="3">
        <v>100571</v>
      </c>
      <c r="E611" s="3">
        <v>0</v>
      </c>
      <c r="F611" s="3">
        <v>0</v>
      </c>
      <c r="G611" s="3">
        <v>0</v>
      </c>
      <c r="H611" s="3">
        <v>62928.639999999999</v>
      </c>
      <c r="I611" s="3">
        <v>23915.54</v>
      </c>
      <c r="J611" s="3">
        <v>0</v>
      </c>
      <c r="K611" s="3">
        <v>1473.08</v>
      </c>
      <c r="L611" s="3">
        <v>0</v>
      </c>
      <c r="N611" s="3">
        <v>-1471.58</v>
      </c>
      <c r="O611" s="3">
        <v>0.32</v>
      </c>
      <c r="P611" s="3">
        <v>86846</v>
      </c>
      <c r="Q611" s="1">
        <v>45108</v>
      </c>
      <c r="R611" s="1" t="s">
        <v>2557</v>
      </c>
      <c r="S611" s="1"/>
      <c r="T611" t="s">
        <v>1975</v>
      </c>
      <c r="U611" t="s">
        <v>1012</v>
      </c>
    </row>
    <row r="612" spans="1:21" x14ac:dyDescent="0.25">
      <c r="A612" t="s">
        <v>1976</v>
      </c>
      <c r="B612" t="s">
        <v>2229</v>
      </c>
      <c r="C612" s="3">
        <v>223342</v>
      </c>
      <c r="D612" s="3">
        <v>0</v>
      </c>
      <c r="E612" s="3">
        <v>205825.45</v>
      </c>
      <c r="F612" s="3">
        <v>45302.99</v>
      </c>
      <c r="G612" s="3">
        <v>0</v>
      </c>
      <c r="H612" s="3">
        <v>62928.639999999999</v>
      </c>
      <c r="I612" s="3">
        <v>8631.9</v>
      </c>
      <c r="J612" s="3">
        <v>0</v>
      </c>
      <c r="K612" s="3">
        <v>532</v>
      </c>
      <c r="L612" s="3">
        <v>0</v>
      </c>
      <c r="N612" s="3">
        <v>6945</v>
      </c>
      <c r="O612" s="3">
        <v>0.02</v>
      </c>
      <c r="P612" s="3">
        <v>330166</v>
      </c>
      <c r="Q612" s="1">
        <v>45108</v>
      </c>
      <c r="R612" s="1" t="s">
        <v>2558</v>
      </c>
      <c r="S612" s="1"/>
      <c r="T612" t="s">
        <v>1976</v>
      </c>
      <c r="U612" t="s">
        <v>2229</v>
      </c>
    </row>
    <row r="613" spans="1:21" x14ac:dyDescent="0.25">
      <c r="A613" t="s">
        <v>1978</v>
      </c>
      <c r="B613" t="s">
        <v>1016</v>
      </c>
      <c r="C613" s="3">
        <v>76455</v>
      </c>
      <c r="D613" s="3">
        <v>76455</v>
      </c>
      <c r="E613" s="3">
        <v>0</v>
      </c>
      <c r="F613" s="3">
        <v>0</v>
      </c>
      <c r="G613" s="3">
        <v>0</v>
      </c>
      <c r="H613" s="3">
        <v>62928.639999999999</v>
      </c>
      <c r="I613" s="3">
        <v>8324.2999999999993</v>
      </c>
      <c r="J613" s="3">
        <v>325</v>
      </c>
      <c r="K613" s="3">
        <v>518.74</v>
      </c>
      <c r="L613" s="3">
        <v>0</v>
      </c>
      <c r="N613" s="3">
        <v>-6901.85</v>
      </c>
      <c r="O613" s="3">
        <v>0.17</v>
      </c>
      <c r="P613" s="3">
        <v>65195</v>
      </c>
      <c r="Q613" s="1">
        <v>45108</v>
      </c>
      <c r="R613" s="1" t="s">
        <v>2559</v>
      </c>
      <c r="S613" s="1"/>
      <c r="T613" t="s">
        <v>1978</v>
      </c>
      <c r="U613" t="s">
        <v>1016</v>
      </c>
    </row>
    <row r="614" spans="1:21" x14ac:dyDescent="0.25">
      <c r="A614" t="s">
        <v>1979</v>
      </c>
      <c r="B614" t="s">
        <v>2230</v>
      </c>
      <c r="C614" s="3">
        <v>76829</v>
      </c>
      <c r="D614" s="3">
        <v>76829</v>
      </c>
      <c r="E614" s="3">
        <v>0</v>
      </c>
      <c r="F614" s="3">
        <v>0</v>
      </c>
      <c r="G614" s="3">
        <v>0</v>
      </c>
      <c r="H614" s="3">
        <v>62928.639999999999</v>
      </c>
      <c r="I614" s="3">
        <v>8372.36</v>
      </c>
      <c r="J614" s="3">
        <v>650</v>
      </c>
      <c r="K614" s="3">
        <v>517.36</v>
      </c>
      <c r="L614" s="3">
        <v>0</v>
      </c>
      <c r="N614" s="3">
        <v>-6906.42</v>
      </c>
      <c r="O614" s="3">
        <v>0.06</v>
      </c>
      <c r="P614" s="3">
        <v>65562</v>
      </c>
      <c r="Q614" s="1">
        <v>45108</v>
      </c>
      <c r="R614" s="1" t="s">
        <v>2560</v>
      </c>
      <c r="S614" s="1"/>
      <c r="T614" t="s">
        <v>1979</v>
      </c>
      <c r="U614" t="s">
        <v>2230</v>
      </c>
    </row>
    <row r="615" spans="1:21" x14ac:dyDescent="0.25">
      <c r="A615" t="s">
        <v>1980</v>
      </c>
      <c r="B615" t="s">
        <v>1020</v>
      </c>
      <c r="C615" s="3">
        <v>7614</v>
      </c>
      <c r="D615" s="3">
        <v>7620</v>
      </c>
      <c r="E615" s="3">
        <v>0</v>
      </c>
      <c r="F615" s="3">
        <v>0</v>
      </c>
      <c r="G615" s="3">
        <v>6</v>
      </c>
      <c r="H615" s="3">
        <v>0</v>
      </c>
      <c r="I615" s="3">
        <v>6767.1</v>
      </c>
      <c r="J615" s="3">
        <v>0</v>
      </c>
      <c r="K615" s="3">
        <v>0</v>
      </c>
      <c r="L615" s="3">
        <v>0</v>
      </c>
      <c r="N615" s="3">
        <v>0</v>
      </c>
      <c r="O615" s="3">
        <v>0.9</v>
      </c>
      <c r="P615" s="3">
        <v>6762</v>
      </c>
      <c r="Q615" s="1">
        <v>45108</v>
      </c>
      <c r="R615" s="1" t="s">
        <v>1020</v>
      </c>
      <c r="S615" s="1"/>
      <c r="T615" t="s">
        <v>1980</v>
      </c>
      <c r="U615" t="s">
        <v>1020</v>
      </c>
    </row>
    <row r="616" spans="1:21" x14ac:dyDescent="0.25">
      <c r="A616" t="s">
        <v>1981</v>
      </c>
      <c r="B616" t="s">
        <v>1022</v>
      </c>
      <c r="C616" s="3">
        <v>7614</v>
      </c>
      <c r="D616" s="3">
        <v>7614</v>
      </c>
      <c r="E616" s="3">
        <v>0</v>
      </c>
      <c r="F616" s="3">
        <v>0</v>
      </c>
      <c r="G616" s="3">
        <v>0</v>
      </c>
      <c r="H616" s="3">
        <v>0</v>
      </c>
      <c r="I616" s="3">
        <v>6767.1</v>
      </c>
      <c r="J616" s="3">
        <v>0</v>
      </c>
      <c r="K616" s="3">
        <v>0</v>
      </c>
      <c r="L616" s="3">
        <v>0</v>
      </c>
      <c r="N616" s="3">
        <v>0</v>
      </c>
      <c r="O616" s="3">
        <v>0.9</v>
      </c>
      <c r="P616" s="3">
        <v>6768</v>
      </c>
      <c r="Q616" s="1">
        <v>45108</v>
      </c>
      <c r="R616" s="1" t="s">
        <v>1022</v>
      </c>
      <c r="S616" s="1"/>
      <c r="T616" t="s">
        <v>1981</v>
      </c>
      <c r="U616" t="s">
        <v>1022</v>
      </c>
    </row>
    <row r="617" spans="1:21" x14ac:dyDescent="0.25">
      <c r="A617" t="s">
        <v>1982</v>
      </c>
      <c r="B617" t="s">
        <v>1024</v>
      </c>
      <c r="C617" s="3">
        <v>7614</v>
      </c>
      <c r="D617" s="3">
        <v>7614</v>
      </c>
      <c r="E617" s="3">
        <v>0</v>
      </c>
      <c r="F617" s="3">
        <v>0</v>
      </c>
      <c r="G617" s="3">
        <v>0</v>
      </c>
      <c r="H617" s="3">
        <v>0</v>
      </c>
      <c r="I617" s="3">
        <v>6767.1</v>
      </c>
      <c r="J617" s="3">
        <v>0</v>
      </c>
      <c r="K617" s="3">
        <v>0</v>
      </c>
      <c r="L617" s="3">
        <v>0</v>
      </c>
      <c r="N617" s="3">
        <v>0</v>
      </c>
      <c r="O617" s="3">
        <v>0.9</v>
      </c>
      <c r="P617" s="3">
        <v>6768</v>
      </c>
      <c r="Q617" s="1">
        <v>45108</v>
      </c>
      <c r="R617" s="1" t="s">
        <v>1024</v>
      </c>
      <c r="S617" s="1"/>
      <c r="T617" t="s">
        <v>1982</v>
      </c>
      <c r="U617" t="s">
        <v>1024</v>
      </c>
    </row>
    <row r="618" spans="1:21" x14ac:dyDescent="0.25">
      <c r="A618" t="s">
        <v>2231</v>
      </c>
      <c r="B618" t="s">
        <v>1026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/>
      <c r="N618" s="3">
        <v>0</v>
      </c>
      <c r="O618" s="3">
        <v>0</v>
      </c>
      <c r="P618" s="3">
        <v>0</v>
      </c>
      <c r="Q618" s="1">
        <v>45108</v>
      </c>
      <c r="R618" s="1" t="s">
        <v>1028</v>
      </c>
      <c r="S618" s="1"/>
    </row>
    <row r="619" spans="1:21" x14ac:dyDescent="0.25">
      <c r="A619" t="s">
        <v>2753</v>
      </c>
      <c r="B619" t="s">
        <v>1028</v>
      </c>
      <c r="C619" s="3">
        <v>214179</v>
      </c>
      <c r="D619" s="3">
        <v>0</v>
      </c>
      <c r="E619" s="3">
        <v>96836.74</v>
      </c>
      <c r="F619" s="3">
        <v>130415.22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/>
      <c r="N619" s="3">
        <v>0</v>
      </c>
      <c r="O619" s="3">
        <v>0.04</v>
      </c>
      <c r="P619" s="3">
        <v>227252</v>
      </c>
      <c r="Q619" s="1">
        <v>45108</v>
      </c>
      <c r="R619" s="1" t="s">
        <v>1026</v>
      </c>
      <c r="S619" s="1"/>
    </row>
    <row r="620" spans="1:21" x14ac:dyDescent="0.25">
      <c r="C620" s="4">
        <f>SUM(C4:C619)</f>
        <v>284709577.06</v>
      </c>
      <c r="D620" s="4">
        <f t="shared" ref="D620:P620" si="0">SUM(D4:D619)</f>
        <v>36204590.710000008</v>
      </c>
      <c r="E620" s="4">
        <f t="shared" si="0"/>
        <v>160306225.5999999</v>
      </c>
      <c r="F620" s="4">
        <f t="shared" si="0"/>
        <v>28705918.159999989</v>
      </c>
      <c r="G620" s="4">
        <f t="shared" si="0"/>
        <v>329305.42</v>
      </c>
      <c r="H620" s="4">
        <f t="shared" si="0"/>
        <v>38449399.04000026</v>
      </c>
      <c r="I620" s="4">
        <f t="shared" si="0"/>
        <v>9602193.270000007</v>
      </c>
      <c r="J620" s="4">
        <f t="shared" si="0"/>
        <v>293252.69000000029</v>
      </c>
      <c r="K620" s="4">
        <f t="shared" si="0"/>
        <v>542801.04000000015</v>
      </c>
      <c r="L620" s="4">
        <f t="shared" si="0"/>
        <v>222357.37999999998</v>
      </c>
      <c r="M620" s="4">
        <f t="shared" si="0"/>
        <v>0</v>
      </c>
      <c r="N620" s="4">
        <f t="shared" si="0"/>
        <v>-1085745.5099999998</v>
      </c>
      <c r="O620" s="4">
        <f t="shared" si="0"/>
        <v>298.61999999999995</v>
      </c>
      <c r="P620" s="4">
        <f t="shared" si="0"/>
        <v>317298766.91000003</v>
      </c>
    </row>
    <row r="621" spans="1:21" x14ac:dyDescent="0.25">
      <c r="M621" s="3"/>
    </row>
    <row r="622" spans="1:21" x14ac:dyDescent="0.25">
      <c r="M622" s="3"/>
    </row>
    <row r="623" spans="1:21" x14ac:dyDescent="0.25">
      <c r="M623" s="3"/>
    </row>
    <row r="624" spans="1:21" x14ac:dyDescent="0.25">
      <c r="F624">
        <v>109297290.2</v>
      </c>
      <c r="M624" s="3"/>
    </row>
    <row r="625" spans="6:6" x14ac:dyDescent="0.25">
      <c r="F625" s="4">
        <f>F624-F620</f>
        <v>80591372.040000021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4EC51-E7FB-43E8-A555-DCF8E8ED648A}">
  <dimension ref="A3:Q622"/>
  <sheetViews>
    <sheetView topLeftCell="A586" workbookViewId="0">
      <selection activeCell="A618" sqref="A618"/>
    </sheetView>
  </sheetViews>
  <sheetFormatPr baseColWidth="10" defaultColWidth="9.140625" defaultRowHeight="15" x14ac:dyDescent="0.25"/>
  <cols>
    <col min="2" max="2" width="53.42578125" bestFit="1" customWidth="1"/>
    <col min="3" max="16" width="15.5703125" customWidth="1"/>
  </cols>
  <sheetData>
    <row r="3" spans="1:17" x14ac:dyDescent="0.25">
      <c r="A3" t="s">
        <v>1985</v>
      </c>
      <c r="B3" t="s">
        <v>1030</v>
      </c>
      <c r="C3" t="s">
        <v>1031</v>
      </c>
      <c r="D3" t="s">
        <v>1032</v>
      </c>
      <c r="E3" t="s">
        <v>1033</v>
      </c>
      <c r="F3" t="s">
        <v>1034</v>
      </c>
      <c r="G3" t="s">
        <v>1035</v>
      </c>
      <c r="H3" t="s">
        <v>1036</v>
      </c>
      <c r="I3" t="s">
        <v>1037</v>
      </c>
      <c r="J3" t="s">
        <v>1038</v>
      </c>
      <c r="K3" t="s">
        <v>1039</v>
      </c>
      <c r="L3" t="s">
        <v>1040</v>
      </c>
      <c r="M3" t="s">
        <v>1468</v>
      </c>
      <c r="N3" t="s">
        <v>1041</v>
      </c>
      <c r="O3" t="s">
        <v>1042</v>
      </c>
      <c r="P3" t="s">
        <v>1043</v>
      </c>
      <c r="Q3" t="s">
        <v>1044</v>
      </c>
    </row>
    <row r="4" spans="1:17" x14ac:dyDescent="0.25">
      <c r="A4" t="s">
        <v>1441</v>
      </c>
      <c r="B4" t="s">
        <v>1</v>
      </c>
      <c r="C4" s="3">
        <v>57739</v>
      </c>
      <c r="D4" s="3">
        <v>57739</v>
      </c>
      <c r="E4" s="3">
        <v>0</v>
      </c>
      <c r="F4" s="3">
        <v>0</v>
      </c>
      <c r="G4" s="3">
        <v>0</v>
      </c>
      <c r="H4" s="3">
        <v>70801.97</v>
      </c>
      <c r="I4" s="3">
        <v>21651.65</v>
      </c>
      <c r="J4" s="3">
        <v>772.8</v>
      </c>
      <c r="K4" s="3">
        <v>1185.0899999999999</v>
      </c>
      <c r="L4" s="3">
        <v>0</v>
      </c>
      <c r="M4" s="3"/>
      <c r="N4" s="3">
        <v>-5258.78</v>
      </c>
      <c r="O4" s="3">
        <v>0.27</v>
      </c>
      <c r="P4" s="3">
        <v>89153</v>
      </c>
      <c r="Q4" s="1">
        <v>45078</v>
      </c>
    </row>
    <row r="5" spans="1:17" x14ac:dyDescent="0.25">
      <c r="A5" t="s">
        <v>1442</v>
      </c>
      <c r="B5" t="s">
        <v>1</v>
      </c>
      <c r="C5" s="3">
        <v>57852</v>
      </c>
      <c r="D5" s="3">
        <v>57852</v>
      </c>
      <c r="E5" s="3">
        <v>0</v>
      </c>
      <c r="F5" s="3">
        <v>0</v>
      </c>
      <c r="G5" s="3">
        <v>0</v>
      </c>
      <c r="H5" s="3">
        <v>70801.97</v>
      </c>
      <c r="I5" s="3">
        <v>21770.61</v>
      </c>
      <c r="J5" s="3">
        <v>778.8</v>
      </c>
      <c r="K5" s="3">
        <v>1191.99</v>
      </c>
      <c r="L5" s="3">
        <v>0</v>
      </c>
      <c r="M5" s="3"/>
      <c r="N5" s="3">
        <v>-5266.02</v>
      </c>
      <c r="O5" s="3">
        <v>0.65</v>
      </c>
      <c r="P5" s="3">
        <v>89278</v>
      </c>
      <c r="Q5" s="1">
        <v>45078</v>
      </c>
    </row>
    <row r="6" spans="1:17" x14ac:dyDescent="0.25">
      <c r="A6" t="s">
        <v>1986</v>
      </c>
      <c r="B6" t="s">
        <v>4</v>
      </c>
      <c r="C6" s="3">
        <v>58166</v>
      </c>
      <c r="D6" s="3">
        <v>58166</v>
      </c>
      <c r="E6" s="3">
        <v>0</v>
      </c>
      <c r="F6" s="3">
        <v>0</v>
      </c>
      <c r="G6" s="3">
        <v>0</v>
      </c>
      <c r="H6" s="3">
        <v>70801.97</v>
      </c>
      <c r="I6" s="3">
        <v>22105.88</v>
      </c>
      <c r="J6" s="3">
        <v>790.8</v>
      </c>
      <c r="K6" s="3">
        <v>1209.92</v>
      </c>
      <c r="L6" s="3">
        <v>0</v>
      </c>
      <c r="M6" s="3"/>
      <c r="N6" s="3">
        <v>-5284.72</v>
      </c>
      <c r="O6" s="3">
        <v>0.15</v>
      </c>
      <c r="P6" s="3">
        <v>89624</v>
      </c>
      <c r="Q6" s="1">
        <v>45078</v>
      </c>
    </row>
    <row r="7" spans="1:17" x14ac:dyDescent="0.25">
      <c r="A7" t="s">
        <v>1443</v>
      </c>
      <c r="B7" t="s">
        <v>6</v>
      </c>
      <c r="C7" s="3">
        <v>52899</v>
      </c>
      <c r="D7" s="3">
        <v>52899</v>
      </c>
      <c r="E7" s="3">
        <v>0</v>
      </c>
      <c r="F7" s="3">
        <v>0</v>
      </c>
      <c r="G7" s="3">
        <v>0</v>
      </c>
      <c r="H7" s="3">
        <v>70801.97</v>
      </c>
      <c r="I7" s="3">
        <v>16482.07</v>
      </c>
      <c r="J7" s="3">
        <v>589.20000000000005</v>
      </c>
      <c r="K7" s="3">
        <v>902.61</v>
      </c>
      <c r="L7" s="3">
        <v>0</v>
      </c>
      <c r="M7" s="3"/>
      <c r="N7" s="3">
        <v>-4963.8</v>
      </c>
      <c r="O7" s="3">
        <v>0.95</v>
      </c>
      <c r="P7" s="3">
        <v>83813</v>
      </c>
      <c r="Q7" s="1">
        <v>45078</v>
      </c>
    </row>
    <row r="8" spans="1:17" x14ac:dyDescent="0.25">
      <c r="A8" t="s">
        <v>1444</v>
      </c>
      <c r="B8" t="s">
        <v>6</v>
      </c>
      <c r="C8" s="3">
        <v>52970</v>
      </c>
      <c r="D8" s="3">
        <v>52970</v>
      </c>
      <c r="E8" s="3">
        <v>0</v>
      </c>
      <c r="F8" s="3">
        <v>0</v>
      </c>
      <c r="G8" s="3">
        <v>0</v>
      </c>
      <c r="H8" s="3">
        <v>70801.97</v>
      </c>
      <c r="I8" s="3">
        <v>16557.78</v>
      </c>
      <c r="J8" s="3">
        <v>592.79999999999995</v>
      </c>
      <c r="K8" s="3">
        <v>906.41</v>
      </c>
      <c r="L8" s="3">
        <v>0</v>
      </c>
      <c r="M8" s="3"/>
      <c r="N8" s="3">
        <v>-4968.0200000000004</v>
      </c>
      <c r="O8" s="3">
        <v>0.06</v>
      </c>
      <c r="P8" s="3">
        <v>83891</v>
      </c>
      <c r="Q8" s="1">
        <v>45078</v>
      </c>
    </row>
    <row r="9" spans="1:17" x14ac:dyDescent="0.25">
      <c r="A9" t="s">
        <v>1987</v>
      </c>
      <c r="B9" t="s">
        <v>9</v>
      </c>
      <c r="C9" s="3">
        <v>52362</v>
      </c>
      <c r="D9" s="3">
        <v>52362</v>
      </c>
      <c r="E9" s="3">
        <v>0</v>
      </c>
      <c r="F9" s="3">
        <v>0</v>
      </c>
      <c r="G9" s="3">
        <v>0</v>
      </c>
      <c r="H9" s="3">
        <v>70801.97</v>
      </c>
      <c r="I9" s="3">
        <v>15908.88</v>
      </c>
      <c r="J9" s="3">
        <v>568.79999999999995</v>
      </c>
      <c r="K9" s="3">
        <v>871.23</v>
      </c>
      <c r="L9" s="3">
        <v>0</v>
      </c>
      <c r="M9" s="3"/>
      <c r="N9" s="3">
        <v>-4931.22</v>
      </c>
      <c r="O9" s="3">
        <v>0.34</v>
      </c>
      <c r="P9" s="3">
        <v>83220</v>
      </c>
      <c r="Q9" s="1">
        <v>45078</v>
      </c>
    </row>
    <row r="10" spans="1:17" x14ac:dyDescent="0.25">
      <c r="A10" t="s">
        <v>1445</v>
      </c>
      <c r="B10" t="s">
        <v>1446</v>
      </c>
      <c r="C10" s="3">
        <v>104877</v>
      </c>
      <c r="D10" s="3">
        <v>106588</v>
      </c>
      <c r="E10" s="3">
        <v>0</v>
      </c>
      <c r="F10" s="3">
        <v>1711</v>
      </c>
      <c r="G10" s="3">
        <v>1711</v>
      </c>
      <c r="H10" s="3">
        <v>70801.97</v>
      </c>
      <c r="I10" s="3">
        <v>15768.28</v>
      </c>
      <c r="J10" s="3">
        <v>565.20000000000005</v>
      </c>
      <c r="K10" s="3">
        <v>863.29</v>
      </c>
      <c r="L10" s="3">
        <v>0</v>
      </c>
      <c r="M10" s="3"/>
      <c r="N10" s="3">
        <v>0</v>
      </c>
      <c r="O10" s="3">
        <v>0.26</v>
      </c>
      <c r="P10" s="3">
        <v>87999</v>
      </c>
      <c r="Q10" s="1">
        <v>45078</v>
      </c>
    </row>
    <row r="11" spans="1:17" x14ac:dyDescent="0.25">
      <c r="A11" t="s">
        <v>1988</v>
      </c>
      <c r="B11" t="s">
        <v>13</v>
      </c>
      <c r="C11" s="3">
        <v>77343</v>
      </c>
      <c r="D11" s="3">
        <v>77342</v>
      </c>
      <c r="E11" s="3">
        <v>1</v>
      </c>
      <c r="F11" s="3">
        <v>0.14000000000000001</v>
      </c>
      <c r="G11" s="3">
        <v>0</v>
      </c>
      <c r="H11" s="3">
        <v>70801.97</v>
      </c>
      <c r="I11" s="3">
        <v>23068.42</v>
      </c>
      <c r="J11" s="3">
        <v>0</v>
      </c>
      <c r="K11" s="3">
        <v>1262.69</v>
      </c>
      <c r="L11" s="3">
        <v>19100.48</v>
      </c>
      <c r="M11" s="3"/>
      <c r="N11" s="3">
        <v>-5339.61</v>
      </c>
      <c r="O11" s="3">
        <v>0.91</v>
      </c>
      <c r="P11" s="3">
        <v>108896</v>
      </c>
      <c r="Q11" s="1">
        <v>45078</v>
      </c>
    </row>
    <row r="12" spans="1:17" x14ac:dyDescent="0.25">
      <c r="A12" t="s">
        <v>1447</v>
      </c>
      <c r="B12" t="s">
        <v>1989</v>
      </c>
      <c r="C12" s="3">
        <v>65851</v>
      </c>
      <c r="D12" s="3">
        <v>65851</v>
      </c>
      <c r="E12" s="3">
        <v>0</v>
      </c>
      <c r="F12" s="3">
        <v>0</v>
      </c>
      <c r="G12" s="3">
        <v>0</v>
      </c>
      <c r="H12" s="3">
        <v>70801.97</v>
      </c>
      <c r="I12" s="3">
        <v>23111.68</v>
      </c>
      <c r="J12" s="3">
        <v>0</v>
      </c>
      <c r="K12" s="3">
        <v>1265.1099999999999</v>
      </c>
      <c r="L12" s="3">
        <v>0</v>
      </c>
      <c r="M12" s="3"/>
      <c r="N12" s="3">
        <v>-5342.03</v>
      </c>
      <c r="O12" s="3">
        <v>0.27</v>
      </c>
      <c r="P12" s="3">
        <v>89837</v>
      </c>
      <c r="Q12" s="1">
        <v>45078</v>
      </c>
    </row>
    <row r="13" spans="1:17" x14ac:dyDescent="0.25">
      <c r="A13" t="s">
        <v>1449</v>
      </c>
      <c r="B13" t="s">
        <v>17</v>
      </c>
      <c r="C13" s="3">
        <v>54205</v>
      </c>
      <c r="D13" s="3">
        <v>54205</v>
      </c>
      <c r="E13" s="3">
        <v>0</v>
      </c>
      <c r="F13" s="3">
        <v>0</v>
      </c>
      <c r="G13" s="3">
        <v>0</v>
      </c>
      <c r="H13" s="3">
        <v>70801.97</v>
      </c>
      <c r="I13" s="3">
        <v>17877.21</v>
      </c>
      <c r="J13" s="3">
        <v>638.4</v>
      </c>
      <c r="K13" s="3">
        <v>978.49</v>
      </c>
      <c r="L13" s="3">
        <v>0</v>
      </c>
      <c r="M13" s="3"/>
      <c r="N13" s="3">
        <v>-5042.82</v>
      </c>
      <c r="O13" s="3">
        <v>0.75</v>
      </c>
      <c r="P13" s="3">
        <v>85254</v>
      </c>
      <c r="Q13" s="1">
        <v>45078</v>
      </c>
    </row>
    <row r="14" spans="1:17" x14ac:dyDescent="0.25">
      <c r="A14" t="s">
        <v>1990</v>
      </c>
      <c r="B14" t="s">
        <v>19</v>
      </c>
      <c r="C14" s="3">
        <v>54176</v>
      </c>
      <c r="D14" s="3">
        <v>54176</v>
      </c>
      <c r="E14" s="3">
        <v>0</v>
      </c>
      <c r="F14" s="3">
        <v>0</v>
      </c>
      <c r="G14" s="3">
        <v>0</v>
      </c>
      <c r="H14" s="3">
        <v>70801.97</v>
      </c>
      <c r="I14" s="3">
        <v>17844.77</v>
      </c>
      <c r="J14" s="3">
        <v>638.4</v>
      </c>
      <c r="K14" s="3">
        <v>976.77</v>
      </c>
      <c r="L14" s="3">
        <v>0</v>
      </c>
      <c r="M14" s="3"/>
      <c r="N14" s="3">
        <v>-5041.01</v>
      </c>
      <c r="O14" s="3">
        <v>0.1</v>
      </c>
      <c r="P14" s="3">
        <v>85221</v>
      </c>
      <c r="Q14" s="1">
        <v>45078</v>
      </c>
    </row>
    <row r="15" spans="1:17" x14ac:dyDescent="0.25">
      <c r="A15" t="s">
        <v>1991</v>
      </c>
      <c r="B15" t="s">
        <v>1046</v>
      </c>
      <c r="C15" s="3">
        <v>53465</v>
      </c>
      <c r="D15" s="3">
        <v>53465</v>
      </c>
      <c r="E15" s="3">
        <v>0</v>
      </c>
      <c r="F15" s="3">
        <v>0</v>
      </c>
      <c r="G15" s="3">
        <v>0</v>
      </c>
      <c r="H15" s="3">
        <v>70801.97</v>
      </c>
      <c r="I15" s="3">
        <v>15768.28</v>
      </c>
      <c r="J15" s="3">
        <v>162</v>
      </c>
      <c r="K15" s="3">
        <v>2498.14</v>
      </c>
      <c r="L15" s="3">
        <v>0</v>
      </c>
      <c r="M15" s="3"/>
      <c r="N15" s="3">
        <v>-4920.97</v>
      </c>
      <c r="O15" s="3">
        <v>0.57999999999999996</v>
      </c>
      <c r="P15" s="3">
        <v>84310</v>
      </c>
      <c r="Q15" s="1">
        <v>45078</v>
      </c>
    </row>
    <row r="16" spans="1:17" x14ac:dyDescent="0.25">
      <c r="A16" t="s">
        <v>1451</v>
      </c>
      <c r="B16" t="s">
        <v>1992</v>
      </c>
      <c r="C16" s="3">
        <v>67864</v>
      </c>
      <c r="D16" s="3">
        <v>68235</v>
      </c>
      <c r="E16" s="3">
        <v>0</v>
      </c>
      <c r="F16" s="3">
        <v>0</v>
      </c>
      <c r="G16" s="3">
        <v>371</v>
      </c>
      <c r="H16" s="3">
        <v>70801.97</v>
      </c>
      <c r="I16" s="3">
        <v>33905.06</v>
      </c>
      <c r="J16" s="3">
        <v>0</v>
      </c>
      <c r="K16" s="3">
        <v>1856.27</v>
      </c>
      <c r="L16" s="3">
        <v>0</v>
      </c>
      <c r="M16" s="3"/>
      <c r="N16" s="3">
        <v>-5959.13</v>
      </c>
      <c r="O16" s="3">
        <v>0.83</v>
      </c>
      <c r="P16" s="3">
        <v>100234</v>
      </c>
      <c r="Q16" s="1">
        <v>45078</v>
      </c>
    </row>
    <row r="17" spans="1:17" x14ac:dyDescent="0.25">
      <c r="A17" t="s">
        <v>1452</v>
      </c>
      <c r="B17" t="s">
        <v>1048</v>
      </c>
      <c r="C17" s="3">
        <v>57477</v>
      </c>
      <c r="D17" s="3">
        <v>58000</v>
      </c>
      <c r="E17" s="3">
        <v>0</v>
      </c>
      <c r="F17" s="3">
        <v>958</v>
      </c>
      <c r="G17" s="3">
        <v>523</v>
      </c>
      <c r="H17" s="3">
        <v>70801.97</v>
      </c>
      <c r="I17" s="3">
        <v>21456.98</v>
      </c>
      <c r="J17" s="3">
        <v>768</v>
      </c>
      <c r="K17" s="3">
        <v>1174.74</v>
      </c>
      <c r="L17" s="3">
        <v>0</v>
      </c>
      <c r="M17" s="3"/>
      <c r="N17" s="3">
        <v>0</v>
      </c>
      <c r="O17" s="3">
        <v>0.31</v>
      </c>
      <c r="P17" s="3">
        <v>94637</v>
      </c>
      <c r="Q17" s="1">
        <v>45078</v>
      </c>
    </row>
    <row r="18" spans="1:17" x14ac:dyDescent="0.25">
      <c r="A18" t="s">
        <v>1454</v>
      </c>
      <c r="B18" t="s">
        <v>27</v>
      </c>
      <c r="C18" s="3">
        <v>57571</v>
      </c>
      <c r="D18" s="3">
        <v>57571</v>
      </c>
      <c r="E18" s="3">
        <v>0</v>
      </c>
      <c r="F18" s="3">
        <v>0</v>
      </c>
      <c r="G18" s="3">
        <v>0</v>
      </c>
      <c r="H18" s="3">
        <v>70801.97</v>
      </c>
      <c r="I18" s="3">
        <v>21456.98</v>
      </c>
      <c r="J18" s="3">
        <v>780</v>
      </c>
      <c r="K18" s="3">
        <v>1174.74</v>
      </c>
      <c r="L18" s="3">
        <v>0</v>
      </c>
      <c r="M18" s="3"/>
      <c r="N18" s="3">
        <v>-5247.92</v>
      </c>
      <c r="O18" s="3">
        <v>0.23</v>
      </c>
      <c r="P18" s="3">
        <v>88966</v>
      </c>
      <c r="Q18" s="1">
        <v>45078</v>
      </c>
    </row>
    <row r="19" spans="1:17" x14ac:dyDescent="0.25">
      <c r="A19" t="s">
        <v>1455</v>
      </c>
      <c r="B19" t="s">
        <v>1993</v>
      </c>
      <c r="C19" s="3">
        <v>57499</v>
      </c>
      <c r="D19" s="3">
        <v>57499</v>
      </c>
      <c r="E19" s="3">
        <v>0</v>
      </c>
      <c r="F19" s="3">
        <v>0</v>
      </c>
      <c r="G19" s="3">
        <v>0</v>
      </c>
      <c r="H19" s="3">
        <v>70801.97</v>
      </c>
      <c r="I19" s="3">
        <v>21392.09</v>
      </c>
      <c r="J19" s="3">
        <v>766.8</v>
      </c>
      <c r="K19" s="3">
        <v>1171.29</v>
      </c>
      <c r="L19" s="3">
        <v>0</v>
      </c>
      <c r="M19" s="3"/>
      <c r="N19" s="3">
        <v>-5244.3</v>
      </c>
      <c r="O19" s="3">
        <v>0.15</v>
      </c>
      <c r="P19" s="3">
        <v>88888</v>
      </c>
      <c r="Q19" s="1">
        <v>45078</v>
      </c>
    </row>
    <row r="20" spans="1:17" x14ac:dyDescent="0.25">
      <c r="A20" t="s">
        <v>1456</v>
      </c>
      <c r="B20" t="s">
        <v>1994</v>
      </c>
      <c r="C20" s="3">
        <v>65571</v>
      </c>
      <c r="D20" s="3">
        <v>0</v>
      </c>
      <c r="E20" s="3">
        <v>62889.82</v>
      </c>
      <c r="F20" s="3">
        <v>11171.31</v>
      </c>
      <c r="G20" s="3">
        <v>0</v>
      </c>
      <c r="H20" s="3">
        <v>70801.97</v>
      </c>
      <c r="I20" s="3">
        <v>21521.87</v>
      </c>
      <c r="J20" s="3">
        <v>770.4</v>
      </c>
      <c r="K20" s="3">
        <v>1178.19</v>
      </c>
      <c r="L20" s="3">
        <v>0</v>
      </c>
      <c r="M20" s="3"/>
      <c r="N20" s="3">
        <v>0</v>
      </c>
      <c r="O20" s="3">
        <v>0.44</v>
      </c>
      <c r="P20" s="3">
        <v>168334</v>
      </c>
      <c r="Q20" s="1">
        <v>45078</v>
      </c>
    </row>
    <row r="21" spans="1:17" x14ac:dyDescent="0.25">
      <c r="A21" t="s">
        <v>1458</v>
      </c>
      <c r="B21" t="s">
        <v>33</v>
      </c>
      <c r="C21" s="3">
        <v>128214</v>
      </c>
      <c r="D21" s="3">
        <v>0</v>
      </c>
      <c r="E21" s="3">
        <v>124430.24</v>
      </c>
      <c r="F21" s="3">
        <v>20581.84</v>
      </c>
      <c r="G21" s="3">
        <v>0</v>
      </c>
      <c r="H21" s="3">
        <v>70801.97</v>
      </c>
      <c r="I21" s="3">
        <v>25317.94</v>
      </c>
      <c r="J21" s="3">
        <v>904.8</v>
      </c>
      <c r="K21" s="3">
        <v>1385.82</v>
      </c>
      <c r="L21" s="3">
        <v>0</v>
      </c>
      <c r="M21" s="3"/>
      <c r="N21" s="3">
        <v>0</v>
      </c>
      <c r="O21" s="3">
        <v>0.39</v>
      </c>
      <c r="P21" s="3">
        <v>243423</v>
      </c>
      <c r="Q21" s="1">
        <v>45078</v>
      </c>
    </row>
    <row r="22" spans="1:17" x14ac:dyDescent="0.25">
      <c r="A22" t="s">
        <v>1459</v>
      </c>
      <c r="B22" t="s">
        <v>35</v>
      </c>
      <c r="C22" s="3">
        <v>61184</v>
      </c>
      <c r="D22" s="3">
        <v>61184</v>
      </c>
      <c r="E22" s="3">
        <v>0</v>
      </c>
      <c r="F22" s="3">
        <v>0</v>
      </c>
      <c r="G22" s="3">
        <v>0</v>
      </c>
      <c r="H22" s="3">
        <v>70801.97</v>
      </c>
      <c r="I22" s="3">
        <v>25328.75</v>
      </c>
      <c r="J22" s="3">
        <v>904.8</v>
      </c>
      <c r="K22" s="3">
        <v>1386.51</v>
      </c>
      <c r="L22" s="3">
        <v>0</v>
      </c>
      <c r="M22" s="3"/>
      <c r="N22" s="3">
        <v>-5468.7</v>
      </c>
      <c r="O22" s="3">
        <v>0.67</v>
      </c>
      <c r="P22" s="3">
        <v>92954</v>
      </c>
      <c r="Q22" s="1">
        <v>45078</v>
      </c>
    </row>
    <row r="23" spans="1:17" x14ac:dyDescent="0.25">
      <c r="A23" t="s">
        <v>1995</v>
      </c>
      <c r="B23" t="s">
        <v>37</v>
      </c>
      <c r="C23" s="3">
        <v>74374</v>
      </c>
      <c r="D23" s="3">
        <v>74374</v>
      </c>
      <c r="E23" s="3">
        <v>0</v>
      </c>
      <c r="F23" s="3">
        <v>0</v>
      </c>
      <c r="G23" s="3">
        <v>0</v>
      </c>
      <c r="H23" s="3">
        <v>70801.97</v>
      </c>
      <c r="I23" s="3">
        <v>22960.27</v>
      </c>
      <c r="J23" s="3">
        <v>820.8</v>
      </c>
      <c r="K23" s="3">
        <v>1256.83</v>
      </c>
      <c r="L23" s="3">
        <v>0</v>
      </c>
      <c r="M23" s="3"/>
      <c r="N23" s="3">
        <v>-5333.58</v>
      </c>
      <c r="O23" s="3">
        <v>0.71</v>
      </c>
      <c r="P23" s="3">
        <v>90507</v>
      </c>
      <c r="Q23" s="1">
        <v>45078</v>
      </c>
    </row>
    <row r="24" spans="1:17" x14ac:dyDescent="0.25">
      <c r="A24" t="s">
        <v>1461</v>
      </c>
      <c r="B24" t="s">
        <v>1996</v>
      </c>
      <c r="C24" s="3">
        <v>56030</v>
      </c>
      <c r="D24" s="3">
        <v>56030</v>
      </c>
      <c r="E24" s="3">
        <v>0</v>
      </c>
      <c r="F24" s="3">
        <v>0</v>
      </c>
      <c r="G24" s="3">
        <v>0</v>
      </c>
      <c r="H24" s="3">
        <v>70801.97</v>
      </c>
      <c r="I24" s="3">
        <v>19823.91</v>
      </c>
      <c r="J24" s="3">
        <v>709.2</v>
      </c>
      <c r="K24" s="3">
        <v>1085.4100000000001</v>
      </c>
      <c r="L24" s="3">
        <v>0</v>
      </c>
      <c r="M24" s="3"/>
      <c r="N24" s="3">
        <v>-5154.42</v>
      </c>
      <c r="O24" s="3">
        <v>0.93</v>
      </c>
      <c r="P24" s="3">
        <v>87267</v>
      </c>
      <c r="Q24" s="1">
        <v>45078</v>
      </c>
    </row>
    <row r="25" spans="1:17" x14ac:dyDescent="0.25">
      <c r="A25" t="s">
        <v>1462</v>
      </c>
      <c r="B25" t="s">
        <v>1997</v>
      </c>
      <c r="C25" s="3">
        <v>58106</v>
      </c>
      <c r="D25" s="3">
        <v>58106</v>
      </c>
      <c r="E25" s="3">
        <v>0</v>
      </c>
      <c r="F25" s="3">
        <v>0</v>
      </c>
      <c r="G25" s="3">
        <v>0</v>
      </c>
      <c r="H25" s="3">
        <v>70801.97</v>
      </c>
      <c r="I25" s="3">
        <v>14513.74</v>
      </c>
      <c r="J25" s="3">
        <v>0</v>
      </c>
      <c r="K25" s="3">
        <v>794.31</v>
      </c>
      <c r="L25" s="3">
        <v>0</v>
      </c>
      <c r="M25" s="3"/>
      <c r="N25" s="3">
        <v>-4850.99</v>
      </c>
      <c r="O25" s="3">
        <v>0.97</v>
      </c>
      <c r="P25" s="3">
        <v>81260</v>
      </c>
      <c r="Q25" s="1">
        <v>45078</v>
      </c>
    </row>
    <row r="26" spans="1:17" x14ac:dyDescent="0.25">
      <c r="A26" t="s">
        <v>1998</v>
      </c>
      <c r="B26" t="s">
        <v>1999</v>
      </c>
      <c r="C26" s="3">
        <v>63569</v>
      </c>
      <c r="D26" s="3">
        <v>63569</v>
      </c>
      <c r="E26" s="3">
        <v>0</v>
      </c>
      <c r="F26" s="3">
        <v>8446.26</v>
      </c>
      <c r="G26" s="3">
        <v>0</v>
      </c>
      <c r="H26" s="3">
        <v>70801.97</v>
      </c>
      <c r="I26" s="3">
        <v>16211.7</v>
      </c>
      <c r="J26" s="3">
        <v>580.79999999999995</v>
      </c>
      <c r="K26" s="3">
        <v>887.44</v>
      </c>
      <c r="L26" s="3">
        <v>0</v>
      </c>
      <c r="M26" s="3"/>
      <c r="N26" s="3">
        <v>0</v>
      </c>
      <c r="O26" s="3">
        <v>0.83</v>
      </c>
      <c r="P26" s="3">
        <v>96929</v>
      </c>
      <c r="Q26" s="1">
        <v>45078</v>
      </c>
    </row>
    <row r="27" spans="1:17" x14ac:dyDescent="0.25">
      <c r="A27" t="s">
        <v>2000</v>
      </c>
      <c r="B27" t="s">
        <v>1239</v>
      </c>
      <c r="C27" s="3">
        <v>1074879</v>
      </c>
      <c r="D27" s="3">
        <v>0</v>
      </c>
      <c r="E27" s="3">
        <v>761914.51</v>
      </c>
      <c r="F27" s="3">
        <v>415822.95</v>
      </c>
      <c r="G27" s="3">
        <v>0</v>
      </c>
      <c r="H27" s="3">
        <v>70801.97</v>
      </c>
      <c r="I27" s="3">
        <v>19910.43</v>
      </c>
      <c r="J27" s="3">
        <v>0</v>
      </c>
      <c r="K27" s="3">
        <v>1089.9000000000001</v>
      </c>
      <c r="L27" s="3">
        <v>0</v>
      </c>
      <c r="M27" s="3"/>
      <c r="N27" s="3">
        <v>0</v>
      </c>
      <c r="O27" s="3">
        <v>0.24</v>
      </c>
      <c r="P27" s="3">
        <v>1269540</v>
      </c>
      <c r="Q27" s="1">
        <v>45078</v>
      </c>
    </row>
    <row r="28" spans="1:17" x14ac:dyDescent="0.25">
      <c r="A28" t="s">
        <v>2001</v>
      </c>
      <c r="B28" t="s">
        <v>1053</v>
      </c>
      <c r="C28" s="3">
        <v>63902</v>
      </c>
      <c r="D28" s="3">
        <v>63902</v>
      </c>
      <c r="E28" s="3">
        <v>0</v>
      </c>
      <c r="F28" s="3">
        <v>0</v>
      </c>
      <c r="G28" s="3">
        <v>0</v>
      </c>
      <c r="H28" s="3">
        <v>70801.97</v>
      </c>
      <c r="I28" s="3">
        <v>23382.05</v>
      </c>
      <c r="J28" s="3">
        <v>0</v>
      </c>
      <c r="K28" s="3">
        <v>1280.28</v>
      </c>
      <c r="L28" s="3">
        <v>0</v>
      </c>
      <c r="M28" s="3"/>
      <c r="N28" s="3">
        <v>-5358.31</v>
      </c>
      <c r="O28" s="3">
        <v>0.01</v>
      </c>
      <c r="P28" s="3">
        <v>90106</v>
      </c>
      <c r="Q28" s="1">
        <v>45078</v>
      </c>
    </row>
    <row r="29" spans="1:17" x14ac:dyDescent="0.25">
      <c r="A29" t="s">
        <v>1464</v>
      </c>
      <c r="B29" t="s">
        <v>49</v>
      </c>
      <c r="C29" s="3">
        <v>72434</v>
      </c>
      <c r="D29" s="3">
        <v>72434</v>
      </c>
      <c r="E29" s="3">
        <v>0</v>
      </c>
      <c r="F29" s="3">
        <v>0</v>
      </c>
      <c r="G29" s="3">
        <v>0</v>
      </c>
      <c r="H29" s="3">
        <v>70801.97</v>
      </c>
      <c r="I29" s="3">
        <v>31125.599999999999</v>
      </c>
      <c r="J29" s="3">
        <v>1112.4000000000001</v>
      </c>
      <c r="K29" s="3">
        <v>1703.83</v>
      </c>
      <c r="L29" s="3">
        <v>0</v>
      </c>
      <c r="M29" s="3"/>
      <c r="N29" s="3">
        <v>0</v>
      </c>
      <c r="O29" s="3">
        <v>0.2</v>
      </c>
      <c r="P29" s="3">
        <v>104744</v>
      </c>
      <c r="Q29" s="1">
        <v>45078</v>
      </c>
    </row>
    <row r="30" spans="1:17" x14ac:dyDescent="0.25">
      <c r="A30" t="s">
        <v>2002</v>
      </c>
      <c r="B30" t="s">
        <v>51</v>
      </c>
      <c r="C30" s="3">
        <v>78005</v>
      </c>
      <c r="D30" s="3">
        <v>78005</v>
      </c>
      <c r="E30" s="3">
        <v>0</v>
      </c>
      <c r="F30" s="3">
        <v>0</v>
      </c>
      <c r="G30" s="3">
        <v>0</v>
      </c>
      <c r="H30" s="3">
        <v>70801.97</v>
      </c>
      <c r="I30" s="3">
        <v>37960.68</v>
      </c>
      <c r="J30" s="3">
        <v>134.4</v>
      </c>
      <c r="K30" s="3">
        <v>2078.39</v>
      </c>
      <c r="L30" s="3">
        <v>0</v>
      </c>
      <c r="M30" s="3"/>
      <c r="N30" s="3">
        <v>0</v>
      </c>
      <c r="O30" s="3">
        <v>0.56000000000000005</v>
      </c>
      <c r="P30" s="3">
        <v>110976</v>
      </c>
      <c r="Q30" s="1">
        <v>45078</v>
      </c>
    </row>
    <row r="31" spans="1:17" x14ac:dyDescent="0.25">
      <c r="A31" t="s">
        <v>1465</v>
      </c>
      <c r="B31" t="s">
        <v>53</v>
      </c>
      <c r="C31" s="3">
        <v>66022</v>
      </c>
      <c r="D31" s="3">
        <v>66022</v>
      </c>
      <c r="E31" s="3">
        <v>0</v>
      </c>
      <c r="F31" s="3">
        <v>0</v>
      </c>
      <c r="G31" s="3">
        <v>0</v>
      </c>
      <c r="H31" s="3">
        <v>70801.97</v>
      </c>
      <c r="I31" s="3">
        <v>22322.18</v>
      </c>
      <c r="J31" s="3">
        <v>0</v>
      </c>
      <c r="K31" s="3">
        <v>1222.3399999999999</v>
      </c>
      <c r="L31" s="3">
        <v>3135.24</v>
      </c>
      <c r="M31" s="3"/>
      <c r="N31" s="3">
        <v>-5297.39</v>
      </c>
      <c r="O31" s="3">
        <v>0.66</v>
      </c>
      <c r="P31" s="3">
        <v>92185</v>
      </c>
      <c r="Q31" s="1">
        <v>45078</v>
      </c>
    </row>
    <row r="32" spans="1:17" x14ac:dyDescent="0.25">
      <c r="A32" t="s">
        <v>2003</v>
      </c>
      <c r="B32" t="s">
        <v>35</v>
      </c>
      <c r="C32" s="3">
        <v>61849</v>
      </c>
      <c r="D32" s="3">
        <v>61849</v>
      </c>
      <c r="E32" s="3">
        <v>0</v>
      </c>
      <c r="F32" s="3">
        <v>0</v>
      </c>
      <c r="G32" s="3">
        <v>0</v>
      </c>
      <c r="H32" s="3">
        <v>70801.97</v>
      </c>
      <c r="I32" s="3">
        <v>26042.54</v>
      </c>
      <c r="J32" s="3">
        <v>927.6</v>
      </c>
      <c r="K32" s="3">
        <v>1422.38</v>
      </c>
      <c r="L32" s="3">
        <v>0</v>
      </c>
      <c r="M32" s="3"/>
      <c r="N32" s="3">
        <v>-5506.71</v>
      </c>
      <c r="O32" s="3">
        <v>0.22</v>
      </c>
      <c r="P32" s="3">
        <v>93688</v>
      </c>
      <c r="Q32" s="1">
        <v>45078</v>
      </c>
    </row>
    <row r="33" spans="1:17" x14ac:dyDescent="0.25">
      <c r="A33" t="s">
        <v>1466</v>
      </c>
      <c r="B33" t="s">
        <v>33</v>
      </c>
      <c r="C33" s="3">
        <v>144184</v>
      </c>
      <c r="D33" s="3">
        <v>0</v>
      </c>
      <c r="E33" s="3">
        <v>139988.71</v>
      </c>
      <c r="F33" s="3">
        <v>23093.77</v>
      </c>
      <c r="G33" s="3">
        <v>0</v>
      </c>
      <c r="H33" s="3">
        <v>70801.97</v>
      </c>
      <c r="I33" s="3">
        <v>34662.11</v>
      </c>
      <c r="J33" s="3">
        <v>1238.4000000000001</v>
      </c>
      <c r="K33" s="3">
        <v>1897.66</v>
      </c>
      <c r="L33" s="3">
        <v>0</v>
      </c>
      <c r="M33" s="3"/>
      <c r="N33" s="3">
        <v>0</v>
      </c>
      <c r="O33" s="3">
        <v>0.38</v>
      </c>
      <c r="P33" s="3">
        <v>271683</v>
      </c>
      <c r="Q33" s="1">
        <v>45078</v>
      </c>
    </row>
    <row r="34" spans="1:17" x14ac:dyDescent="0.25">
      <c r="A34" t="s">
        <v>2004</v>
      </c>
      <c r="B34" t="s">
        <v>51</v>
      </c>
      <c r="C34" s="3">
        <v>70886</v>
      </c>
      <c r="D34" s="3">
        <v>70886</v>
      </c>
      <c r="E34" s="3">
        <v>0</v>
      </c>
      <c r="F34" s="3">
        <v>0</v>
      </c>
      <c r="G34" s="3">
        <v>0</v>
      </c>
      <c r="H34" s="3">
        <v>70801.97</v>
      </c>
      <c r="I34" s="3">
        <v>29568.240000000002</v>
      </c>
      <c r="J34" s="3">
        <v>1057.2</v>
      </c>
      <c r="K34" s="3">
        <v>1618.63</v>
      </c>
      <c r="L34" s="3">
        <v>0</v>
      </c>
      <c r="M34" s="3"/>
      <c r="N34" s="3">
        <v>0</v>
      </c>
      <c r="O34" s="3">
        <v>0.96</v>
      </c>
      <c r="P34" s="3">
        <v>103047</v>
      </c>
      <c r="Q34" s="1">
        <v>45078</v>
      </c>
    </row>
    <row r="35" spans="1:17" x14ac:dyDescent="0.25">
      <c r="A35" t="s">
        <v>1467</v>
      </c>
      <c r="B35" t="s">
        <v>58</v>
      </c>
      <c r="C35" s="3">
        <v>98438</v>
      </c>
      <c r="D35" s="3">
        <v>98438</v>
      </c>
      <c r="E35" s="3" t="s">
        <v>59</v>
      </c>
      <c r="F35" s="3" t="s">
        <v>59</v>
      </c>
      <c r="G35" s="3">
        <v>0</v>
      </c>
      <c r="H35" s="3">
        <v>70801.97</v>
      </c>
      <c r="I35" s="3">
        <v>28962.6</v>
      </c>
      <c r="J35" s="3">
        <v>1034.4000000000001</v>
      </c>
      <c r="K35" s="3">
        <v>1585.52</v>
      </c>
      <c r="L35" s="3">
        <v>0</v>
      </c>
      <c r="M35" s="3"/>
      <c r="N35" s="3">
        <v>33851.03</v>
      </c>
      <c r="O35" s="3">
        <v>0.48</v>
      </c>
      <c r="P35" s="3">
        <v>136236</v>
      </c>
      <c r="Q35" s="1">
        <v>45078</v>
      </c>
    </row>
    <row r="36" spans="1:17" x14ac:dyDescent="0.25">
      <c r="A36" t="s">
        <v>2005</v>
      </c>
      <c r="B36" t="s">
        <v>1240</v>
      </c>
      <c r="C36" s="3">
        <v>82700</v>
      </c>
      <c r="D36" s="3">
        <v>82700</v>
      </c>
      <c r="E36" s="3">
        <v>0</v>
      </c>
      <c r="F36" s="3">
        <v>0</v>
      </c>
      <c r="G36" s="3">
        <v>0</v>
      </c>
      <c r="H36" s="3">
        <v>70801.97</v>
      </c>
      <c r="I36" s="3">
        <v>35419.160000000003</v>
      </c>
      <c r="J36" s="3">
        <v>1266</v>
      </c>
      <c r="K36" s="3">
        <v>1939.05</v>
      </c>
      <c r="L36" s="3">
        <v>0</v>
      </c>
      <c r="M36" s="3"/>
      <c r="N36" s="3">
        <v>-6046</v>
      </c>
      <c r="O36" s="3">
        <v>0.82</v>
      </c>
      <c r="P36" s="3">
        <v>103381</v>
      </c>
      <c r="Q36" s="1">
        <v>45078</v>
      </c>
    </row>
    <row r="37" spans="1:17" x14ac:dyDescent="0.25">
      <c r="A37" t="s">
        <v>1469</v>
      </c>
      <c r="B37" t="s">
        <v>63</v>
      </c>
      <c r="C37" s="3">
        <v>62624</v>
      </c>
      <c r="D37" s="3">
        <v>62624</v>
      </c>
      <c r="E37" s="3">
        <v>0</v>
      </c>
      <c r="F37" s="3">
        <v>0</v>
      </c>
      <c r="G37" s="3">
        <v>0</v>
      </c>
      <c r="H37" s="3">
        <v>70801.97</v>
      </c>
      <c r="I37" s="3">
        <v>26864.48</v>
      </c>
      <c r="J37" s="3">
        <v>961.2</v>
      </c>
      <c r="K37" s="3">
        <v>1470.67</v>
      </c>
      <c r="L37" s="3">
        <v>0</v>
      </c>
      <c r="M37" s="3"/>
      <c r="N37" s="3">
        <v>-5556.78</v>
      </c>
      <c r="O37" s="3">
        <v>0.46</v>
      </c>
      <c r="P37" s="3">
        <v>94542</v>
      </c>
      <c r="Q37" s="1">
        <v>45078</v>
      </c>
    </row>
    <row r="38" spans="1:17" x14ac:dyDescent="0.25">
      <c r="A38" t="s">
        <v>2006</v>
      </c>
      <c r="B38" t="s">
        <v>65</v>
      </c>
      <c r="C38" s="3">
        <v>59148</v>
      </c>
      <c r="D38" s="3">
        <v>59148</v>
      </c>
      <c r="E38" s="3">
        <v>0</v>
      </c>
      <c r="F38" s="3">
        <v>0</v>
      </c>
      <c r="G38" s="3">
        <v>0</v>
      </c>
      <c r="H38" s="3">
        <v>70801.97</v>
      </c>
      <c r="I38" s="3">
        <v>23154.94</v>
      </c>
      <c r="J38" s="3">
        <v>828</v>
      </c>
      <c r="K38" s="3">
        <v>1267.52</v>
      </c>
      <c r="L38" s="3">
        <v>0</v>
      </c>
      <c r="M38" s="3"/>
      <c r="N38" s="3">
        <v>-5345.04</v>
      </c>
      <c r="O38" s="3">
        <v>0.61</v>
      </c>
      <c r="P38" s="3">
        <v>90708</v>
      </c>
      <c r="Q38" s="1">
        <v>45078</v>
      </c>
    </row>
    <row r="39" spans="1:17" x14ac:dyDescent="0.25">
      <c r="A39" t="s">
        <v>1470</v>
      </c>
      <c r="B39" t="s">
        <v>33</v>
      </c>
      <c r="C39" s="3">
        <v>154401</v>
      </c>
      <c r="D39" s="3">
        <v>0</v>
      </c>
      <c r="E39" s="3">
        <v>149962.19</v>
      </c>
      <c r="F39" s="3">
        <v>24683.71</v>
      </c>
      <c r="G39" s="3">
        <v>0</v>
      </c>
      <c r="H39" s="3">
        <v>70801.97</v>
      </c>
      <c r="I39" s="3">
        <v>42297.5</v>
      </c>
      <c r="J39" s="3">
        <v>150</v>
      </c>
      <c r="K39" s="3">
        <v>2315.69</v>
      </c>
      <c r="L39" s="3">
        <v>0</v>
      </c>
      <c r="M39" s="3"/>
      <c r="N39" s="3">
        <v>0</v>
      </c>
      <c r="O39" s="3">
        <v>0.94</v>
      </c>
      <c r="P39" s="3">
        <v>290212</v>
      </c>
      <c r="Q39" s="1">
        <v>45078</v>
      </c>
    </row>
    <row r="40" spans="1:17" x14ac:dyDescent="0.25">
      <c r="A40" t="s">
        <v>2007</v>
      </c>
      <c r="B40" t="s">
        <v>33</v>
      </c>
      <c r="C40" s="3">
        <v>145848</v>
      </c>
      <c r="D40" s="3">
        <v>0</v>
      </c>
      <c r="E40" s="3">
        <v>141609.72</v>
      </c>
      <c r="F40" s="3">
        <v>23355.59</v>
      </c>
      <c r="G40" s="3">
        <v>0</v>
      </c>
      <c r="H40" s="3">
        <v>70801.97</v>
      </c>
      <c r="I40" s="3">
        <v>35635.46</v>
      </c>
      <c r="J40" s="3">
        <v>1274.4000000000001</v>
      </c>
      <c r="K40" s="3">
        <v>1950.78</v>
      </c>
      <c r="L40" s="3">
        <v>0</v>
      </c>
      <c r="M40" s="3"/>
      <c r="N40" s="3">
        <v>0</v>
      </c>
      <c r="O40" s="3">
        <v>0.08</v>
      </c>
      <c r="P40" s="3">
        <v>274628</v>
      </c>
      <c r="Q40" s="1">
        <v>45078</v>
      </c>
    </row>
    <row r="41" spans="1:17" x14ac:dyDescent="0.25">
      <c r="A41" t="s">
        <v>1471</v>
      </c>
      <c r="B41" t="s">
        <v>2008</v>
      </c>
      <c r="C41" s="3">
        <v>60367</v>
      </c>
      <c r="D41" s="3">
        <v>60367</v>
      </c>
      <c r="E41" s="3">
        <v>0</v>
      </c>
      <c r="F41" s="3">
        <v>0</v>
      </c>
      <c r="G41" s="3">
        <v>0</v>
      </c>
      <c r="H41" s="3">
        <v>70801.97</v>
      </c>
      <c r="I41" s="3">
        <v>25426.09</v>
      </c>
      <c r="J41" s="3">
        <v>0</v>
      </c>
      <c r="K41" s="3">
        <v>1391.69</v>
      </c>
      <c r="L41" s="3">
        <v>0</v>
      </c>
      <c r="M41" s="3"/>
      <c r="N41" s="3">
        <v>-5474.13</v>
      </c>
      <c r="O41" s="3">
        <v>0.38</v>
      </c>
      <c r="P41" s="3">
        <v>92146</v>
      </c>
      <c r="Q41" s="1">
        <v>45078</v>
      </c>
    </row>
    <row r="42" spans="1:17" x14ac:dyDescent="0.25">
      <c r="A42" t="s">
        <v>2009</v>
      </c>
      <c r="B42" t="s">
        <v>1241</v>
      </c>
      <c r="C42" s="3">
        <v>3651572</v>
      </c>
      <c r="D42" s="3">
        <v>0</v>
      </c>
      <c r="E42" s="3">
        <v>2143950.08</v>
      </c>
      <c r="F42" s="3" t="s">
        <v>72</v>
      </c>
      <c r="G42" s="3">
        <v>0</v>
      </c>
      <c r="H42" s="3">
        <v>70801.97</v>
      </c>
      <c r="I42" s="3">
        <v>21835.5</v>
      </c>
      <c r="J42" s="3">
        <v>781.2</v>
      </c>
      <c r="K42" s="3">
        <v>1195.44</v>
      </c>
      <c r="L42" s="3">
        <v>0</v>
      </c>
      <c r="M42" s="3"/>
      <c r="N42" s="3">
        <v>0</v>
      </c>
      <c r="O42" s="3">
        <v>0.63</v>
      </c>
      <c r="P42" s="3">
        <v>4035620</v>
      </c>
      <c r="Q42" s="1">
        <v>45078</v>
      </c>
    </row>
    <row r="43" spans="1:17" x14ac:dyDescent="0.25">
      <c r="A43" t="s">
        <v>1472</v>
      </c>
      <c r="B43" t="s">
        <v>1242</v>
      </c>
      <c r="C43" s="3">
        <v>3255619</v>
      </c>
      <c r="D43" s="3">
        <v>0</v>
      </c>
      <c r="E43" s="3">
        <v>1919345.68</v>
      </c>
      <c r="F43" s="3" t="s">
        <v>72</v>
      </c>
      <c r="G43" s="3">
        <v>0</v>
      </c>
      <c r="H43" s="3">
        <v>70801.97</v>
      </c>
      <c r="I43" s="3">
        <v>16503.7</v>
      </c>
      <c r="J43" s="3">
        <v>590.4</v>
      </c>
      <c r="K43" s="3">
        <v>903.65</v>
      </c>
      <c r="L43" s="3">
        <v>0</v>
      </c>
      <c r="M43" s="3"/>
      <c r="N43" s="3">
        <v>0</v>
      </c>
      <c r="O43" s="3">
        <v>0.61</v>
      </c>
      <c r="P43" s="3">
        <v>3603531</v>
      </c>
      <c r="Q43" s="1">
        <v>45078</v>
      </c>
    </row>
    <row r="44" spans="1:17" x14ac:dyDescent="0.25">
      <c r="A44" t="s">
        <v>2010</v>
      </c>
      <c r="B44" t="s">
        <v>1242</v>
      </c>
      <c r="C44" s="3">
        <v>3875441</v>
      </c>
      <c r="D44" s="3">
        <v>0</v>
      </c>
      <c r="E44" s="3">
        <v>2270940.4</v>
      </c>
      <c r="F44" s="3" t="s">
        <v>72</v>
      </c>
      <c r="G44" s="3">
        <v>0</v>
      </c>
      <c r="H44" s="3">
        <v>70801.97</v>
      </c>
      <c r="I44" s="3">
        <v>24852.89</v>
      </c>
      <c r="J44" s="3">
        <v>888</v>
      </c>
      <c r="K44" s="3">
        <v>1360.65</v>
      </c>
      <c r="L44" s="3">
        <v>0</v>
      </c>
      <c r="M44" s="3"/>
      <c r="N44" s="3">
        <v>0</v>
      </c>
      <c r="O44" s="3">
        <v>0.54</v>
      </c>
      <c r="P44" s="3">
        <v>4279922</v>
      </c>
      <c r="Q44" s="1">
        <v>45078</v>
      </c>
    </row>
    <row r="45" spans="1:17" x14ac:dyDescent="0.25">
      <c r="A45" t="s">
        <v>2011</v>
      </c>
      <c r="B45" t="s">
        <v>1242</v>
      </c>
      <c r="C45" s="3">
        <v>3188953</v>
      </c>
      <c r="D45" s="3">
        <v>0</v>
      </c>
      <c r="E45" s="3">
        <v>1881550.43</v>
      </c>
      <c r="F45" s="3" t="s">
        <v>72</v>
      </c>
      <c r="G45" s="3">
        <v>0</v>
      </c>
      <c r="H45" s="3">
        <v>70801.97</v>
      </c>
      <c r="I45" s="3">
        <v>15616.87</v>
      </c>
      <c r="J45" s="3">
        <v>558</v>
      </c>
      <c r="K45" s="3">
        <v>854.67</v>
      </c>
      <c r="L45" s="3">
        <v>0</v>
      </c>
      <c r="M45" s="3"/>
      <c r="N45" s="3">
        <v>0</v>
      </c>
      <c r="O45" s="3">
        <v>0.18</v>
      </c>
      <c r="P45" s="3">
        <v>3530794</v>
      </c>
      <c r="Q45" s="1">
        <v>45078</v>
      </c>
    </row>
    <row r="46" spans="1:17" x14ac:dyDescent="0.25">
      <c r="A46" t="s">
        <v>1474</v>
      </c>
      <c r="B46" t="s">
        <v>1061</v>
      </c>
      <c r="C46" s="3">
        <v>65392</v>
      </c>
      <c r="D46" s="3">
        <v>65392</v>
      </c>
      <c r="E46" s="3">
        <v>0</v>
      </c>
      <c r="F46" s="3">
        <v>0</v>
      </c>
      <c r="G46" s="3">
        <v>0</v>
      </c>
      <c r="H46" s="3">
        <v>70801.97</v>
      </c>
      <c r="I46" s="3">
        <v>23295.53</v>
      </c>
      <c r="J46" s="3">
        <v>0</v>
      </c>
      <c r="K46" s="3">
        <v>1275.1099999999999</v>
      </c>
      <c r="L46" s="3">
        <v>0</v>
      </c>
      <c r="M46" s="3"/>
      <c r="N46" s="3">
        <v>1592.12</v>
      </c>
      <c r="O46" s="3">
        <v>0.27</v>
      </c>
      <c r="P46" s="3">
        <v>96965</v>
      </c>
      <c r="Q46" s="1">
        <v>45078</v>
      </c>
    </row>
    <row r="47" spans="1:17" x14ac:dyDescent="0.25">
      <c r="A47" t="s">
        <v>1475</v>
      </c>
      <c r="B47" t="s">
        <v>1239</v>
      </c>
      <c r="C47" s="3">
        <v>1112721</v>
      </c>
      <c r="D47" s="3">
        <v>0</v>
      </c>
      <c r="E47" s="3">
        <v>787539.05</v>
      </c>
      <c r="F47" s="3">
        <v>431499.72</v>
      </c>
      <c r="G47" s="3">
        <v>0</v>
      </c>
      <c r="H47" s="3">
        <v>70801.97</v>
      </c>
      <c r="I47" s="3">
        <v>22224.84</v>
      </c>
      <c r="J47" s="3">
        <v>0</v>
      </c>
      <c r="K47" s="3">
        <v>1216.82</v>
      </c>
      <c r="L47" s="3">
        <v>0</v>
      </c>
      <c r="M47" s="3"/>
      <c r="N47" s="3">
        <v>0</v>
      </c>
      <c r="O47" s="3">
        <v>0.6</v>
      </c>
      <c r="P47" s="3">
        <v>1313283</v>
      </c>
      <c r="Q47" s="1">
        <v>45078</v>
      </c>
    </row>
    <row r="48" spans="1:17" x14ac:dyDescent="0.25">
      <c r="A48" t="s">
        <v>1476</v>
      </c>
      <c r="B48" t="s">
        <v>81</v>
      </c>
      <c r="C48" s="3">
        <v>89561</v>
      </c>
      <c r="D48" s="3">
        <v>89561</v>
      </c>
      <c r="E48" s="3">
        <v>0</v>
      </c>
      <c r="F48" s="3">
        <v>0</v>
      </c>
      <c r="G48" s="3">
        <v>0</v>
      </c>
      <c r="H48" s="3">
        <v>70801.97</v>
      </c>
      <c r="I48" s="3">
        <v>48873.03</v>
      </c>
      <c r="J48" s="3">
        <v>172.8</v>
      </c>
      <c r="K48" s="3">
        <v>2675.42</v>
      </c>
      <c r="L48" s="3">
        <v>0</v>
      </c>
      <c r="M48" s="3"/>
      <c r="N48" s="3">
        <v>-6814.52</v>
      </c>
      <c r="O48" s="3">
        <v>0.3</v>
      </c>
      <c r="P48" s="3">
        <v>115709</v>
      </c>
      <c r="Q48" s="1">
        <v>45078</v>
      </c>
    </row>
    <row r="49" spans="1:17" x14ac:dyDescent="0.25">
      <c r="A49" t="s">
        <v>1477</v>
      </c>
      <c r="B49" t="s">
        <v>1063</v>
      </c>
      <c r="C49" s="3">
        <v>89533</v>
      </c>
      <c r="D49" s="3">
        <v>90390.14</v>
      </c>
      <c r="E49" s="3">
        <v>0</v>
      </c>
      <c r="F49" s="3">
        <v>11932.36</v>
      </c>
      <c r="G49" s="3">
        <v>857.14</v>
      </c>
      <c r="H49" s="3">
        <v>70801.97</v>
      </c>
      <c r="I49" s="3">
        <v>48937.919999999998</v>
      </c>
      <c r="J49" s="3">
        <v>0</v>
      </c>
      <c r="K49" s="3">
        <v>2678.87</v>
      </c>
      <c r="L49" s="3">
        <v>0</v>
      </c>
      <c r="M49" s="3"/>
      <c r="N49" s="3">
        <v>0</v>
      </c>
      <c r="O49" s="3">
        <v>0.02</v>
      </c>
      <c r="P49" s="3">
        <v>133494</v>
      </c>
      <c r="Q49" s="1">
        <v>45078</v>
      </c>
    </row>
    <row r="50" spans="1:17" x14ac:dyDescent="0.25">
      <c r="A50" t="s">
        <v>1478</v>
      </c>
      <c r="B50" t="s">
        <v>85</v>
      </c>
      <c r="C50" s="3">
        <v>95072</v>
      </c>
      <c r="D50" s="3">
        <v>0</v>
      </c>
      <c r="E50" s="3">
        <v>78378.09</v>
      </c>
      <c r="F50" s="3">
        <v>27274.95</v>
      </c>
      <c r="G50" s="3">
        <v>0</v>
      </c>
      <c r="H50" s="3">
        <v>70801.97</v>
      </c>
      <c r="I50" s="3">
        <v>37106.300000000003</v>
      </c>
      <c r="J50" s="3">
        <v>1326</v>
      </c>
      <c r="K50" s="3">
        <v>2031.48</v>
      </c>
      <c r="L50" s="3">
        <v>0</v>
      </c>
      <c r="M50" s="3"/>
      <c r="N50" s="3">
        <v>0</v>
      </c>
      <c r="O50" s="3">
        <v>0.21</v>
      </c>
      <c r="P50" s="3">
        <v>216919</v>
      </c>
      <c r="Q50" s="1">
        <v>45078</v>
      </c>
    </row>
    <row r="51" spans="1:17" x14ac:dyDescent="0.25">
      <c r="A51" t="s">
        <v>1480</v>
      </c>
      <c r="B51" t="s">
        <v>33</v>
      </c>
      <c r="C51" s="3">
        <v>150053</v>
      </c>
      <c r="D51" s="3">
        <v>0</v>
      </c>
      <c r="E51" s="3">
        <v>145725.19</v>
      </c>
      <c r="F51" s="3">
        <v>24000.71</v>
      </c>
      <c r="G51" s="3">
        <v>0</v>
      </c>
      <c r="H51" s="3">
        <v>70801.97</v>
      </c>
      <c r="I51" s="3">
        <v>39647.83</v>
      </c>
      <c r="J51" s="3">
        <v>141.6</v>
      </c>
      <c r="K51" s="3">
        <v>2170.83</v>
      </c>
      <c r="L51" s="3">
        <v>0</v>
      </c>
      <c r="M51" s="3"/>
      <c r="N51" s="3">
        <v>0</v>
      </c>
      <c r="O51" s="3">
        <v>0.87</v>
      </c>
      <c r="P51" s="3">
        <v>282489</v>
      </c>
      <c r="Q51" s="1">
        <v>45078</v>
      </c>
    </row>
    <row r="52" spans="1:17" x14ac:dyDescent="0.25">
      <c r="A52" t="s">
        <v>1481</v>
      </c>
      <c r="B52" t="s">
        <v>1243</v>
      </c>
      <c r="C52" s="3">
        <v>1848200</v>
      </c>
      <c r="D52" s="3">
        <v>0</v>
      </c>
      <c r="E52" s="3">
        <v>1242511.29</v>
      </c>
      <c r="F52" s="3" t="s">
        <v>72</v>
      </c>
      <c r="G52" s="3">
        <v>0</v>
      </c>
      <c r="H52" s="3">
        <v>70801.97</v>
      </c>
      <c r="I52" s="3">
        <v>41843.269999999997</v>
      </c>
      <c r="J52" s="3">
        <v>148.80000000000001</v>
      </c>
      <c r="K52" s="3">
        <v>2290.5100000000002</v>
      </c>
      <c r="L52" s="3">
        <v>0</v>
      </c>
      <c r="M52" s="3"/>
      <c r="N52" s="3">
        <v>0</v>
      </c>
      <c r="O52" s="3">
        <v>0.43</v>
      </c>
      <c r="P52" s="3">
        <v>2131024</v>
      </c>
      <c r="Q52" s="1">
        <v>45078</v>
      </c>
    </row>
    <row r="53" spans="1:17" x14ac:dyDescent="0.25">
      <c r="A53" t="s">
        <v>1482</v>
      </c>
      <c r="B53" t="s">
        <v>2012</v>
      </c>
      <c r="C53" s="3">
        <v>72348</v>
      </c>
      <c r="D53" s="3">
        <v>54400</v>
      </c>
      <c r="E53" s="3">
        <v>17948</v>
      </c>
      <c r="F53" s="3">
        <v>9766.98</v>
      </c>
      <c r="G53" s="3">
        <v>0</v>
      </c>
      <c r="H53" s="3">
        <v>70801.97</v>
      </c>
      <c r="I53" s="3">
        <v>21922.02</v>
      </c>
      <c r="J53" s="3">
        <v>0</v>
      </c>
      <c r="K53" s="3">
        <v>1199.92</v>
      </c>
      <c r="L53" s="3">
        <v>0</v>
      </c>
      <c r="M53" s="3"/>
      <c r="N53" s="3">
        <v>0</v>
      </c>
      <c r="O53" s="3">
        <v>0.11</v>
      </c>
      <c r="P53" s="3">
        <v>121639</v>
      </c>
      <c r="Q53" s="1">
        <v>45078</v>
      </c>
    </row>
    <row r="54" spans="1:17" x14ac:dyDescent="0.25">
      <c r="A54" t="s">
        <v>1483</v>
      </c>
      <c r="B54" t="s">
        <v>92</v>
      </c>
      <c r="C54" s="3">
        <v>-37115.699999999997</v>
      </c>
      <c r="D54" s="3">
        <v>0</v>
      </c>
      <c r="E54" s="3">
        <v>0</v>
      </c>
      <c r="F54" s="3">
        <v>0</v>
      </c>
      <c r="G54" s="3">
        <v>37115.699999999997</v>
      </c>
      <c r="H54" s="3">
        <v>70801.97</v>
      </c>
      <c r="I54" s="3">
        <v>22852.12</v>
      </c>
      <c r="J54" s="3">
        <v>817.2</v>
      </c>
      <c r="K54" s="3">
        <v>1250.97</v>
      </c>
      <c r="L54" s="3">
        <v>0</v>
      </c>
      <c r="M54" s="3"/>
      <c r="N54" s="3">
        <v>0</v>
      </c>
      <c r="O54" s="3">
        <v>0.44</v>
      </c>
      <c r="P54" s="3">
        <v>58607</v>
      </c>
      <c r="Q54" s="1">
        <v>45078</v>
      </c>
    </row>
    <row r="55" spans="1:17" x14ac:dyDescent="0.25">
      <c r="A55" t="s">
        <v>1484</v>
      </c>
      <c r="B55" t="s">
        <v>94</v>
      </c>
      <c r="C55" s="3">
        <v>60298</v>
      </c>
      <c r="D55" s="3">
        <v>60298</v>
      </c>
      <c r="E55" s="3">
        <v>0</v>
      </c>
      <c r="F55" s="3">
        <v>1005</v>
      </c>
      <c r="G55" s="3">
        <v>0</v>
      </c>
      <c r="H55" s="3">
        <v>70801.97</v>
      </c>
      <c r="I55" s="3">
        <v>24398.66</v>
      </c>
      <c r="J55" s="3">
        <v>873.6</v>
      </c>
      <c r="K55" s="3">
        <v>1335.81</v>
      </c>
      <c r="L55" s="3">
        <v>0</v>
      </c>
      <c r="M55" s="3"/>
      <c r="N55" s="3">
        <v>0</v>
      </c>
      <c r="O55" s="3">
        <v>0.96</v>
      </c>
      <c r="P55" s="3">
        <v>98416</v>
      </c>
      <c r="Q55" s="1">
        <v>45078</v>
      </c>
    </row>
    <row r="56" spans="1:17" x14ac:dyDescent="0.25">
      <c r="A56" t="s">
        <v>1485</v>
      </c>
      <c r="B56" t="s">
        <v>96</v>
      </c>
      <c r="C56" s="3">
        <v>59324</v>
      </c>
      <c r="D56" s="3">
        <v>59324</v>
      </c>
      <c r="E56" s="3">
        <v>0</v>
      </c>
      <c r="F56" s="3">
        <v>989</v>
      </c>
      <c r="G56" s="3">
        <v>0</v>
      </c>
      <c r="H56" s="3">
        <v>70801.97</v>
      </c>
      <c r="I56" s="3">
        <v>24268.880000000001</v>
      </c>
      <c r="J56" s="3">
        <v>0</v>
      </c>
      <c r="K56" s="3">
        <v>1328.57</v>
      </c>
      <c r="L56" s="3">
        <v>0</v>
      </c>
      <c r="M56" s="3"/>
      <c r="N56" s="3">
        <v>0</v>
      </c>
      <c r="O56" s="3">
        <v>0.57999999999999996</v>
      </c>
      <c r="P56" s="3">
        <v>97389</v>
      </c>
      <c r="Q56" s="1">
        <v>45078</v>
      </c>
    </row>
    <row r="57" spans="1:17" x14ac:dyDescent="0.25">
      <c r="A57" t="s">
        <v>1486</v>
      </c>
      <c r="B57" t="s">
        <v>98</v>
      </c>
      <c r="C57" s="3">
        <v>67667</v>
      </c>
      <c r="D57" s="3">
        <v>51838.78</v>
      </c>
      <c r="E57" s="3">
        <v>15828.22</v>
      </c>
      <c r="F57" s="3">
        <v>2136.81</v>
      </c>
      <c r="G57" s="3">
        <v>0</v>
      </c>
      <c r="H57" s="3">
        <v>70801.97</v>
      </c>
      <c r="I57" s="3">
        <v>29871.06</v>
      </c>
      <c r="J57" s="3">
        <v>0</v>
      </c>
      <c r="K57" s="3">
        <v>1043.33</v>
      </c>
      <c r="L57" s="3">
        <v>3268.65</v>
      </c>
      <c r="M57" s="3"/>
      <c r="N57" s="3">
        <v>-5110.99</v>
      </c>
      <c r="O57" s="3">
        <v>0.95</v>
      </c>
      <c r="P57" s="3">
        <v>117840</v>
      </c>
      <c r="Q57" s="1">
        <v>45078</v>
      </c>
    </row>
    <row r="58" spans="1:17" x14ac:dyDescent="0.25">
      <c r="A58" t="s">
        <v>1487</v>
      </c>
      <c r="B58" t="s">
        <v>100</v>
      </c>
      <c r="C58" s="3">
        <v>61503</v>
      </c>
      <c r="D58" s="3">
        <v>61503</v>
      </c>
      <c r="E58" s="3">
        <v>0</v>
      </c>
      <c r="F58" s="3">
        <v>0</v>
      </c>
      <c r="G58" s="3">
        <v>0</v>
      </c>
      <c r="H58" s="3">
        <v>70801.97</v>
      </c>
      <c r="I58" s="3">
        <v>20126.73</v>
      </c>
      <c r="J58" s="3">
        <v>720</v>
      </c>
      <c r="K58" s="3">
        <v>1101.6199999999999</v>
      </c>
      <c r="L58" s="3">
        <v>0</v>
      </c>
      <c r="M58" s="3"/>
      <c r="N58" s="3">
        <v>-5171.3100000000004</v>
      </c>
      <c r="O58" s="3">
        <v>0.99</v>
      </c>
      <c r="P58" s="3">
        <v>87580</v>
      </c>
      <c r="Q58" s="1">
        <v>45078</v>
      </c>
    </row>
    <row r="59" spans="1:17" x14ac:dyDescent="0.25">
      <c r="A59" t="s">
        <v>1488</v>
      </c>
      <c r="B59" t="s">
        <v>100</v>
      </c>
      <c r="C59" s="3">
        <v>85820</v>
      </c>
      <c r="D59" s="3">
        <v>85820</v>
      </c>
      <c r="E59" s="3">
        <v>0</v>
      </c>
      <c r="F59" s="3">
        <v>0</v>
      </c>
      <c r="G59" s="3">
        <v>0</v>
      </c>
      <c r="H59" s="3">
        <v>70801.97</v>
      </c>
      <c r="I59" s="3">
        <v>21046.01</v>
      </c>
      <c r="J59" s="3">
        <v>0</v>
      </c>
      <c r="K59" s="3">
        <v>1151.98</v>
      </c>
      <c r="L59" s="3">
        <v>16587.84</v>
      </c>
      <c r="M59" s="3"/>
      <c r="N59" s="3">
        <v>-5224.3999999999996</v>
      </c>
      <c r="O59" s="3">
        <v>0.6</v>
      </c>
      <c r="P59" s="3">
        <v>104364</v>
      </c>
      <c r="Q59" s="1">
        <v>45078</v>
      </c>
    </row>
    <row r="60" spans="1:17" x14ac:dyDescent="0.25">
      <c r="A60" t="s">
        <v>1489</v>
      </c>
      <c r="B60" t="s">
        <v>1068</v>
      </c>
      <c r="C60" s="3">
        <v>268632</v>
      </c>
      <c r="D60" s="3">
        <v>272708</v>
      </c>
      <c r="E60" s="3">
        <v>0</v>
      </c>
      <c r="F60" s="3">
        <v>4076</v>
      </c>
      <c r="G60" s="3">
        <v>4076</v>
      </c>
      <c r="H60" s="3">
        <v>70801.97</v>
      </c>
      <c r="I60" s="3">
        <v>21024.38</v>
      </c>
      <c r="J60" s="3">
        <v>0</v>
      </c>
      <c r="K60" s="3">
        <v>1150.94</v>
      </c>
      <c r="L60" s="3">
        <v>0</v>
      </c>
      <c r="M60" s="3"/>
      <c r="N60" s="3">
        <v>0</v>
      </c>
      <c r="O60" s="3">
        <v>0.71</v>
      </c>
      <c r="P60" s="3">
        <v>92978</v>
      </c>
      <c r="Q60" s="1">
        <v>45078</v>
      </c>
    </row>
    <row r="61" spans="1:17" x14ac:dyDescent="0.25">
      <c r="A61" t="s">
        <v>1490</v>
      </c>
      <c r="B61" t="s">
        <v>2013</v>
      </c>
      <c r="C61" s="3">
        <v>63669</v>
      </c>
      <c r="D61" s="3">
        <v>63669</v>
      </c>
      <c r="E61" s="3">
        <v>0</v>
      </c>
      <c r="F61" s="3">
        <v>1062</v>
      </c>
      <c r="G61" s="3">
        <v>0</v>
      </c>
      <c r="H61" s="3">
        <v>70801.97</v>
      </c>
      <c r="I61" s="3">
        <v>20689.11</v>
      </c>
      <c r="J61" s="3">
        <v>0</v>
      </c>
      <c r="K61" s="3">
        <v>1132.6600000000001</v>
      </c>
      <c r="L61" s="3">
        <v>0</v>
      </c>
      <c r="M61" s="3"/>
      <c r="N61" s="3">
        <v>0</v>
      </c>
      <c r="O61" s="3">
        <v>0.26</v>
      </c>
      <c r="P61" s="3">
        <v>93686</v>
      </c>
      <c r="Q61" s="1">
        <v>45078</v>
      </c>
    </row>
    <row r="62" spans="1:17" x14ac:dyDescent="0.25">
      <c r="A62" t="s">
        <v>1492</v>
      </c>
      <c r="B62" t="s">
        <v>1493</v>
      </c>
      <c r="C62" s="3">
        <v>120318</v>
      </c>
      <c r="D62" s="3">
        <v>120318</v>
      </c>
      <c r="E62" s="3">
        <v>0</v>
      </c>
      <c r="F62" s="3">
        <v>0</v>
      </c>
      <c r="G62" s="3">
        <v>0</v>
      </c>
      <c r="H62" s="3">
        <v>70801.97</v>
      </c>
      <c r="I62" s="3">
        <v>20278.14</v>
      </c>
      <c r="J62" s="3">
        <v>724.8</v>
      </c>
      <c r="K62" s="3">
        <v>1110.25</v>
      </c>
      <c r="L62" s="3">
        <v>0</v>
      </c>
      <c r="M62" s="3"/>
      <c r="N62" s="3">
        <v>20500</v>
      </c>
      <c r="O62" s="3">
        <v>0.84</v>
      </c>
      <c r="P62" s="3">
        <v>113416</v>
      </c>
      <c r="Q62" s="1">
        <v>45078</v>
      </c>
    </row>
    <row r="63" spans="1:17" x14ac:dyDescent="0.25">
      <c r="A63" t="s">
        <v>1494</v>
      </c>
      <c r="B63" t="s">
        <v>109</v>
      </c>
      <c r="C63" s="3">
        <v>76987</v>
      </c>
      <c r="D63" s="3">
        <v>77000</v>
      </c>
      <c r="E63" s="3">
        <v>0</v>
      </c>
      <c r="F63" s="3">
        <v>0</v>
      </c>
      <c r="G63" s="3">
        <v>13</v>
      </c>
      <c r="H63" s="3">
        <v>70801.97</v>
      </c>
      <c r="I63" s="3">
        <v>43876.49</v>
      </c>
      <c r="J63" s="3">
        <v>0</v>
      </c>
      <c r="K63" s="3">
        <v>2402.2600000000002</v>
      </c>
      <c r="L63" s="3">
        <v>0</v>
      </c>
      <c r="M63" s="3"/>
      <c r="N63" s="3">
        <v>-6529.19</v>
      </c>
      <c r="O63" s="3">
        <v>0.47</v>
      </c>
      <c r="P63" s="3">
        <v>110539</v>
      </c>
      <c r="Q63" s="1">
        <v>45078</v>
      </c>
    </row>
    <row r="64" spans="1:17" x14ac:dyDescent="0.25">
      <c r="A64" t="s">
        <v>1495</v>
      </c>
      <c r="B64" t="s">
        <v>111</v>
      </c>
      <c r="C64" s="3">
        <v>98230</v>
      </c>
      <c r="D64" s="3">
        <v>98230</v>
      </c>
      <c r="E64" s="3">
        <v>0</v>
      </c>
      <c r="F64" s="3">
        <v>0</v>
      </c>
      <c r="G64" s="3">
        <v>0</v>
      </c>
      <c r="H64" s="3">
        <v>70801.97</v>
      </c>
      <c r="I64" s="3">
        <v>44255.02</v>
      </c>
      <c r="J64" s="3">
        <v>0</v>
      </c>
      <c r="K64" s="3">
        <v>2422.61</v>
      </c>
      <c r="L64" s="3">
        <v>20901.57</v>
      </c>
      <c r="M64" s="3"/>
      <c r="N64" s="3">
        <v>992.27</v>
      </c>
      <c r="O64" s="3">
        <v>0.56000000000000005</v>
      </c>
      <c r="P64" s="3">
        <v>139374</v>
      </c>
      <c r="Q64" s="1">
        <v>45078</v>
      </c>
    </row>
    <row r="65" spans="1:17" x14ac:dyDescent="0.25">
      <c r="A65" t="s">
        <v>1496</v>
      </c>
      <c r="B65" t="s">
        <v>111</v>
      </c>
      <c r="C65" s="3">
        <v>61029</v>
      </c>
      <c r="D65" s="3">
        <v>61029</v>
      </c>
      <c r="E65" s="3">
        <v>0</v>
      </c>
      <c r="F65" s="3">
        <v>0</v>
      </c>
      <c r="G65" s="3">
        <v>0</v>
      </c>
      <c r="H65" s="3">
        <v>70801.97</v>
      </c>
      <c r="I65" s="3">
        <v>26161.51</v>
      </c>
      <c r="J65" s="3">
        <v>0</v>
      </c>
      <c r="K65" s="3">
        <v>1431.7</v>
      </c>
      <c r="L65" s="3">
        <v>0</v>
      </c>
      <c r="M65" s="3"/>
      <c r="N65" s="3">
        <v>-5516.36</v>
      </c>
      <c r="O65" s="3">
        <v>0.18</v>
      </c>
      <c r="P65" s="3">
        <v>92879</v>
      </c>
      <c r="Q65" s="1">
        <v>45078</v>
      </c>
    </row>
    <row r="66" spans="1:17" x14ac:dyDescent="0.25">
      <c r="A66" t="s">
        <v>2014</v>
      </c>
      <c r="B66" t="s">
        <v>114</v>
      </c>
      <c r="C66" s="3">
        <v>79599</v>
      </c>
      <c r="D66" s="3">
        <v>0</v>
      </c>
      <c r="E66" s="3">
        <v>79599</v>
      </c>
      <c r="F66" s="3">
        <v>10745.87</v>
      </c>
      <c r="G66" s="3">
        <v>0</v>
      </c>
      <c r="H66" s="3">
        <v>70801.97</v>
      </c>
      <c r="I66" s="3">
        <v>31212.12</v>
      </c>
      <c r="J66" s="3">
        <v>180</v>
      </c>
      <c r="K66" s="3">
        <v>2777.86</v>
      </c>
      <c r="L66" s="3">
        <v>0</v>
      </c>
      <c r="M66" s="3"/>
      <c r="N66" s="3">
        <v>6945</v>
      </c>
      <c r="O66" s="3">
        <v>0.18</v>
      </c>
      <c r="P66" s="3">
        <v>202262</v>
      </c>
      <c r="Q66" s="1">
        <v>45078</v>
      </c>
    </row>
    <row r="67" spans="1:17" x14ac:dyDescent="0.25">
      <c r="A67" t="s">
        <v>1498</v>
      </c>
      <c r="B67" t="s">
        <v>116</v>
      </c>
      <c r="C67" s="3">
        <v>63608</v>
      </c>
      <c r="D67" s="3">
        <v>63608</v>
      </c>
      <c r="E67" s="3">
        <v>0</v>
      </c>
      <c r="F67" s="3">
        <v>0</v>
      </c>
      <c r="G67" s="3">
        <v>0</v>
      </c>
      <c r="H67" s="3">
        <v>70801.97</v>
      </c>
      <c r="I67" s="3">
        <v>28757.11</v>
      </c>
      <c r="J67" s="3">
        <v>1028.4000000000001</v>
      </c>
      <c r="K67" s="3">
        <v>786.38</v>
      </c>
      <c r="L67" s="3">
        <v>0</v>
      </c>
      <c r="M67" s="3"/>
      <c r="N67" s="3">
        <v>-5664.75</v>
      </c>
      <c r="O67" s="3">
        <v>0.89</v>
      </c>
      <c r="P67" s="3">
        <v>95710</v>
      </c>
      <c r="Q67" s="1">
        <v>45078</v>
      </c>
    </row>
    <row r="68" spans="1:17" x14ac:dyDescent="0.25">
      <c r="A68" t="s">
        <v>1499</v>
      </c>
      <c r="B68" t="s">
        <v>116</v>
      </c>
      <c r="C68" s="3">
        <v>63260</v>
      </c>
      <c r="D68" s="3">
        <v>63260</v>
      </c>
      <c r="E68" s="3">
        <v>0</v>
      </c>
      <c r="F68" s="3">
        <v>0</v>
      </c>
      <c r="G68" s="3">
        <v>0</v>
      </c>
      <c r="H68" s="3">
        <v>70801.97</v>
      </c>
      <c r="I68" s="3">
        <v>27545.83</v>
      </c>
      <c r="J68" s="3">
        <v>984</v>
      </c>
      <c r="K68" s="3">
        <v>1508.27</v>
      </c>
      <c r="L68" s="3">
        <v>0</v>
      </c>
      <c r="M68" s="3"/>
      <c r="N68" s="3">
        <v>-5595.99</v>
      </c>
      <c r="O68" s="3">
        <v>0.92</v>
      </c>
      <c r="P68" s="3">
        <v>95245</v>
      </c>
      <c r="Q68" s="1">
        <v>45078</v>
      </c>
    </row>
    <row r="69" spans="1:17" x14ac:dyDescent="0.25">
      <c r="A69" t="s">
        <v>1500</v>
      </c>
      <c r="B69" t="s">
        <v>119</v>
      </c>
      <c r="C69" s="3">
        <v>62738</v>
      </c>
      <c r="D69" s="3">
        <v>63784</v>
      </c>
      <c r="E69" s="3">
        <v>0</v>
      </c>
      <c r="F69" s="3">
        <v>1046</v>
      </c>
      <c r="G69" s="3">
        <v>1046</v>
      </c>
      <c r="H69" s="3">
        <v>70801.97</v>
      </c>
      <c r="I69" s="3">
        <v>26988.86</v>
      </c>
      <c r="J69" s="3">
        <v>963.6</v>
      </c>
      <c r="K69" s="3">
        <v>1477.22</v>
      </c>
      <c r="L69" s="3">
        <v>0</v>
      </c>
      <c r="M69" s="3"/>
      <c r="N69" s="3">
        <v>0</v>
      </c>
      <c r="O69" s="3">
        <v>0.35</v>
      </c>
      <c r="P69" s="3">
        <v>100232</v>
      </c>
      <c r="Q69" s="1">
        <v>45078</v>
      </c>
    </row>
    <row r="70" spans="1:17" x14ac:dyDescent="0.25">
      <c r="A70" t="s">
        <v>1502</v>
      </c>
      <c r="B70" t="s">
        <v>119</v>
      </c>
      <c r="C70" s="3">
        <v>58783</v>
      </c>
      <c r="D70" s="3">
        <v>59763</v>
      </c>
      <c r="E70" s="3">
        <v>0</v>
      </c>
      <c r="F70" s="3">
        <v>980</v>
      </c>
      <c r="G70" s="3">
        <v>980</v>
      </c>
      <c r="H70" s="3">
        <v>70801.97</v>
      </c>
      <c r="I70" s="3">
        <v>22765.599999999999</v>
      </c>
      <c r="J70" s="3">
        <v>813.6</v>
      </c>
      <c r="K70" s="3">
        <v>1246.1400000000001</v>
      </c>
      <c r="L70" s="3">
        <v>0</v>
      </c>
      <c r="M70" s="3"/>
      <c r="N70" s="3">
        <v>0</v>
      </c>
      <c r="O70" s="3">
        <v>0.69</v>
      </c>
      <c r="P70" s="3">
        <v>95628</v>
      </c>
      <c r="Q70" s="1">
        <v>45078</v>
      </c>
    </row>
    <row r="71" spans="1:17" x14ac:dyDescent="0.25">
      <c r="A71" t="s">
        <v>1503</v>
      </c>
      <c r="B71" t="s">
        <v>2015</v>
      </c>
      <c r="C71" s="3">
        <v>74664</v>
      </c>
      <c r="D71" s="3">
        <v>75521.14</v>
      </c>
      <c r="E71" s="3">
        <v>0</v>
      </c>
      <c r="F71" s="3">
        <v>9945.89</v>
      </c>
      <c r="G71" s="3">
        <v>857.14</v>
      </c>
      <c r="H71" s="3">
        <v>70801.97</v>
      </c>
      <c r="I71" s="3">
        <v>33580.61</v>
      </c>
      <c r="J71" s="3">
        <v>0</v>
      </c>
      <c r="K71" s="3">
        <v>1838.34</v>
      </c>
      <c r="L71" s="3">
        <v>0</v>
      </c>
      <c r="M71" s="3"/>
      <c r="N71" s="3">
        <v>0</v>
      </c>
      <c r="O71" s="3">
        <v>0.33</v>
      </c>
      <c r="P71" s="3">
        <v>115310</v>
      </c>
      <c r="Q71" s="1">
        <v>45078</v>
      </c>
    </row>
    <row r="72" spans="1:17" x14ac:dyDescent="0.25">
      <c r="A72" t="s">
        <v>1504</v>
      </c>
      <c r="B72" t="s">
        <v>124</v>
      </c>
      <c r="C72" s="3">
        <v>69015</v>
      </c>
      <c r="D72" s="3">
        <v>69015</v>
      </c>
      <c r="E72" s="3">
        <v>0</v>
      </c>
      <c r="F72" s="3">
        <v>0</v>
      </c>
      <c r="G72" s="3">
        <v>0</v>
      </c>
      <c r="H72" s="3">
        <v>70801.97</v>
      </c>
      <c r="I72" s="3">
        <v>33688.76</v>
      </c>
      <c r="J72" s="3">
        <v>1204.8</v>
      </c>
      <c r="K72" s="3">
        <v>1844.55</v>
      </c>
      <c r="L72" s="3">
        <v>0</v>
      </c>
      <c r="M72" s="3"/>
      <c r="N72" s="3">
        <v>-5947.07</v>
      </c>
      <c r="O72" s="3">
        <v>0.99</v>
      </c>
      <c r="P72" s="3">
        <v>101594</v>
      </c>
      <c r="Q72" s="1">
        <v>45078</v>
      </c>
    </row>
    <row r="73" spans="1:17" x14ac:dyDescent="0.25">
      <c r="A73" t="s">
        <v>2016</v>
      </c>
      <c r="B73" t="s">
        <v>1075</v>
      </c>
      <c r="C73" s="3">
        <v>147165</v>
      </c>
      <c r="D73" s="3">
        <v>149533</v>
      </c>
      <c r="E73" s="3">
        <v>0</v>
      </c>
      <c r="F73" s="3">
        <v>19174.939999999999</v>
      </c>
      <c r="G73" s="3">
        <v>2368</v>
      </c>
      <c r="H73" s="3">
        <v>70801.97</v>
      </c>
      <c r="I73" s="3">
        <v>33796.910000000003</v>
      </c>
      <c r="J73" s="3">
        <v>1207.2</v>
      </c>
      <c r="K73" s="3">
        <v>1850.06</v>
      </c>
      <c r="L73" s="3">
        <v>0</v>
      </c>
      <c r="M73" s="3"/>
      <c r="N73" s="3">
        <v>0</v>
      </c>
      <c r="O73" s="3">
        <v>0.92</v>
      </c>
      <c r="P73" s="3">
        <v>124464</v>
      </c>
      <c r="Q73" s="1">
        <v>45078</v>
      </c>
    </row>
    <row r="74" spans="1:17" x14ac:dyDescent="0.25">
      <c r="A74" t="s">
        <v>1505</v>
      </c>
      <c r="B74" t="s">
        <v>128</v>
      </c>
      <c r="C74" s="3">
        <v>80503</v>
      </c>
      <c r="D74" s="3">
        <v>80503</v>
      </c>
      <c r="E74" s="3">
        <v>0</v>
      </c>
      <c r="F74" s="3">
        <v>0</v>
      </c>
      <c r="G74" s="3">
        <v>0</v>
      </c>
      <c r="H74" s="3">
        <v>70801.97</v>
      </c>
      <c r="I74" s="3">
        <v>40069.61</v>
      </c>
      <c r="J74" s="3">
        <v>0</v>
      </c>
      <c r="K74" s="3">
        <v>2193.59</v>
      </c>
      <c r="L74" s="3">
        <v>0</v>
      </c>
      <c r="M74" s="3"/>
      <c r="N74" s="3">
        <v>633.58000000000004</v>
      </c>
      <c r="O74" s="3">
        <v>0.25</v>
      </c>
      <c r="P74" s="3">
        <v>113699</v>
      </c>
      <c r="Q74" s="1">
        <v>45078</v>
      </c>
    </row>
    <row r="75" spans="1:17" x14ac:dyDescent="0.25">
      <c r="A75" t="s">
        <v>2017</v>
      </c>
      <c r="B75" t="s">
        <v>130</v>
      </c>
      <c r="C75" s="3">
        <v>547678</v>
      </c>
      <c r="D75" s="3">
        <v>0</v>
      </c>
      <c r="E75" s="3">
        <v>468410.38</v>
      </c>
      <c r="F75" s="3">
        <v>142503.01999999999</v>
      </c>
      <c r="G75" s="3">
        <v>0</v>
      </c>
      <c r="H75" s="3">
        <v>70801.97</v>
      </c>
      <c r="I75" s="3">
        <v>40913.18</v>
      </c>
      <c r="J75" s="3">
        <v>145.19999999999999</v>
      </c>
      <c r="K75" s="3">
        <v>2239.81</v>
      </c>
      <c r="L75" s="3">
        <v>0</v>
      </c>
      <c r="M75" s="3"/>
      <c r="N75" s="3">
        <v>0</v>
      </c>
      <c r="O75" s="3">
        <v>0.44</v>
      </c>
      <c r="P75" s="3">
        <v>725014</v>
      </c>
      <c r="Q75" s="1">
        <v>45078</v>
      </c>
    </row>
    <row r="76" spans="1:17" x14ac:dyDescent="0.25">
      <c r="A76" t="s">
        <v>1506</v>
      </c>
      <c r="B76" t="s">
        <v>109</v>
      </c>
      <c r="C76" s="3">
        <v>71331</v>
      </c>
      <c r="D76" s="3">
        <v>71344</v>
      </c>
      <c r="E76" s="3">
        <v>0</v>
      </c>
      <c r="F76" s="3">
        <v>0</v>
      </c>
      <c r="G76" s="3">
        <v>13</v>
      </c>
      <c r="H76" s="3">
        <v>70801.97</v>
      </c>
      <c r="I76" s="3">
        <v>37484.82</v>
      </c>
      <c r="J76" s="3">
        <v>133.19999999999999</v>
      </c>
      <c r="K76" s="3">
        <v>2052.1799999999998</v>
      </c>
      <c r="L76" s="3">
        <v>0</v>
      </c>
      <c r="M76" s="3"/>
      <c r="N76" s="3">
        <v>-6163.63</v>
      </c>
      <c r="O76" s="3">
        <v>0.46</v>
      </c>
      <c r="P76" s="3">
        <v>104296</v>
      </c>
      <c r="Q76" s="1">
        <v>45078</v>
      </c>
    </row>
    <row r="77" spans="1:17" x14ac:dyDescent="0.25">
      <c r="A77" t="s">
        <v>1507</v>
      </c>
      <c r="B77" t="s">
        <v>133</v>
      </c>
      <c r="C77" s="3">
        <v>72504</v>
      </c>
      <c r="D77" s="3">
        <v>72504</v>
      </c>
      <c r="E77" s="3">
        <v>0</v>
      </c>
      <c r="F77" s="3">
        <v>0</v>
      </c>
      <c r="G77" s="3">
        <v>0</v>
      </c>
      <c r="H77" s="3">
        <v>70801.97</v>
      </c>
      <c r="I77" s="3">
        <v>31190.49</v>
      </c>
      <c r="J77" s="3">
        <v>0</v>
      </c>
      <c r="K77" s="3">
        <v>1707.27</v>
      </c>
      <c r="L77" s="3">
        <v>0</v>
      </c>
      <c r="M77" s="3"/>
      <c r="N77" s="3">
        <v>16226.04</v>
      </c>
      <c r="O77" s="3">
        <v>0.23</v>
      </c>
      <c r="P77" s="3">
        <v>119926</v>
      </c>
      <c r="Q77" s="1">
        <v>45078</v>
      </c>
    </row>
    <row r="78" spans="1:17" x14ac:dyDescent="0.25">
      <c r="A78" t="s">
        <v>1508</v>
      </c>
      <c r="B78" t="s">
        <v>133</v>
      </c>
      <c r="C78" s="3">
        <v>67605</v>
      </c>
      <c r="D78" s="3">
        <v>67605</v>
      </c>
      <c r="E78" s="3">
        <v>0</v>
      </c>
      <c r="F78" s="3">
        <v>0</v>
      </c>
      <c r="G78" s="3">
        <v>0</v>
      </c>
      <c r="H78" s="3">
        <v>70801.97</v>
      </c>
      <c r="I78" s="3">
        <v>32185.47</v>
      </c>
      <c r="J78" s="3">
        <v>1149.5999999999999</v>
      </c>
      <c r="K78" s="3">
        <v>1762.11</v>
      </c>
      <c r="L78" s="3">
        <v>0</v>
      </c>
      <c r="M78" s="3"/>
      <c r="N78" s="3">
        <v>-5860.81</v>
      </c>
      <c r="O78" s="3">
        <v>0.66</v>
      </c>
      <c r="P78" s="3">
        <v>100039</v>
      </c>
      <c r="Q78" s="1">
        <v>45078</v>
      </c>
    </row>
    <row r="79" spans="1:17" x14ac:dyDescent="0.25">
      <c r="A79" t="s">
        <v>1509</v>
      </c>
      <c r="B79" t="s">
        <v>109</v>
      </c>
      <c r="C79" s="3">
        <v>64643</v>
      </c>
      <c r="D79" s="3">
        <v>64656</v>
      </c>
      <c r="E79" s="3">
        <v>0</v>
      </c>
      <c r="F79" s="3">
        <v>0</v>
      </c>
      <c r="G79" s="3">
        <v>13</v>
      </c>
      <c r="H79" s="3">
        <v>70801.97</v>
      </c>
      <c r="I79" s="3">
        <v>28897.71</v>
      </c>
      <c r="J79" s="3">
        <v>1149.5999999999999</v>
      </c>
      <c r="K79" s="3">
        <v>1582.07</v>
      </c>
      <c r="L79" s="3">
        <v>0</v>
      </c>
      <c r="M79" s="3"/>
      <c r="N79" s="3">
        <v>-5673.2</v>
      </c>
      <c r="O79" s="3">
        <v>0.85</v>
      </c>
      <c r="P79" s="3">
        <v>96746</v>
      </c>
      <c r="Q79" s="1">
        <v>45078</v>
      </c>
    </row>
    <row r="80" spans="1:17" x14ac:dyDescent="0.25">
      <c r="A80" t="s">
        <v>1510</v>
      </c>
      <c r="B80" t="s">
        <v>1077</v>
      </c>
      <c r="C80" s="3">
        <v>75827</v>
      </c>
      <c r="D80" s="3">
        <v>75827</v>
      </c>
      <c r="E80" s="3">
        <v>0</v>
      </c>
      <c r="F80" s="3">
        <v>0</v>
      </c>
      <c r="G80" s="3">
        <v>0</v>
      </c>
      <c r="H80" s="3">
        <v>70801.97</v>
      </c>
      <c r="I80" s="3">
        <v>41443.120000000003</v>
      </c>
      <c r="J80" s="3">
        <v>1032</v>
      </c>
      <c r="K80" s="3">
        <v>2269.12</v>
      </c>
      <c r="L80" s="3">
        <v>0</v>
      </c>
      <c r="M80" s="3"/>
      <c r="N80" s="3">
        <v>-6390.44</v>
      </c>
      <c r="O80" s="3">
        <v>0.23</v>
      </c>
      <c r="P80" s="3">
        <v>109156</v>
      </c>
      <c r="Q80" s="1">
        <v>45078</v>
      </c>
    </row>
    <row r="81" spans="1:17" x14ac:dyDescent="0.25">
      <c r="A81" t="s">
        <v>1511</v>
      </c>
      <c r="B81" t="s">
        <v>139</v>
      </c>
      <c r="C81" s="3">
        <v>56411</v>
      </c>
      <c r="D81" s="3">
        <v>56411</v>
      </c>
      <c r="E81" s="3">
        <v>0</v>
      </c>
      <c r="F81" s="3">
        <v>0</v>
      </c>
      <c r="G81" s="3">
        <v>0</v>
      </c>
      <c r="H81" s="3">
        <v>70801.97</v>
      </c>
      <c r="I81" s="3">
        <v>21035.19</v>
      </c>
      <c r="J81" s="3">
        <v>0</v>
      </c>
      <c r="K81" s="3">
        <v>1151.6300000000001</v>
      </c>
      <c r="L81" s="3">
        <v>0</v>
      </c>
      <c r="M81" s="3"/>
      <c r="N81" s="3">
        <v>-5223.79</v>
      </c>
      <c r="O81" s="3">
        <v>0</v>
      </c>
      <c r="P81" s="3">
        <v>87765</v>
      </c>
      <c r="Q81" s="1">
        <v>45078</v>
      </c>
    </row>
    <row r="82" spans="1:17" x14ac:dyDescent="0.25">
      <c r="A82" t="s">
        <v>1512</v>
      </c>
      <c r="B82" t="s">
        <v>141</v>
      </c>
      <c r="C82" s="3">
        <v>64577</v>
      </c>
      <c r="D82" s="3">
        <v>65640</v>
      </c>
      <c r="E82" s="3">
        <v>0</v>
      </c>
      <c r="F82" s="3">
        <v>0</v>
      </c>
      <c r="G82" s="3">
        <v>1063</v>
      </c>
      <c r="H82" s="3">
        <v>70801.97</v>
      </c>
      <c r="I82" s="3">
        <v>23219.83</v>
      </c>
      <c r="J82" s="3">
        <v>830.4</v>
      </c>
      <c r="K82" s="3">
        <v>1270.97</v>
      </c>
      <c r="L82" s="3">
        <v>0</v>
      </c>
      <c r="M82" s="3"/>
      <c r="N82" s="3">
        <v>-5348.06</v>
      </c>
      <c r="O82" s="3">
        <v>0.89</v>
      </c>
      <c r="P82" s="3">
        <v>89713</v>
      </c>
      <c r="Q82" s="1">
        <v>45078</v>
      </c>
    </row>
    <row r="83" spans="1:17" x14ac:dyDescent="0.25">
      <c r="A83" t="s">
        <v>2018</v>
      </c>
      <c r="B83" t="s">
        <v>1249</v>
      </c>
      <c r="C83" s="3">
        <v>4285830</v>
      </c>
      <c r="D83" s="3">
        <v>0</v>
      </c>
      <c r="E83" s="3">
        <v>2583125.16</v>
      </c>
      <c r="F83" s="3" t="s">
        <v>72</v>
      </c>
      <c r="G83" s="3">
        <v>0</v>
      </c>
      <c r="H83" s="3">
        <v>70801.97</v>
      </c>
      <c r="I83" s="3">
        <v>46212.54</v>
      </c>
      <c r="J83" s="3">
        <v>163.19999999999999</v>
      </c>
      <c r="K83" s="3">
        <v>2530.2199999999998</v>
      </c>
      <c r="L83" s="3">
        <v>0</v>
      </c>
      <c r="M83" s="3"/>
      <c r="N83" s="3">
        <v>0</v>
      </c>
      <c r="O83" s="3">
        <v>0.17</v>
      </c>
      <c r="P83" s="3">
        <v>4754260</v>
      </c>
      <c r="Q83" s="1">
        <v>45078</v>
      </c>
    </row>
    <row r="84" spans="1:17" x14ac:dyDescent="0.25">
      <c r="A84" t="s">
        <v>1513</v>
      </c>
      <c r="B84" t="s">
        <v>145</v>
      </c>
      <c r="C84" s="3">
        <v>74837</v>
      </c>
      <c r="D84" s="3">
        <v>74837</v>
      </c>
      <c r="E84" s="3">
        <v>0</v>
      </c>
      <c r="F84" s="3">
        <v>1248</v>
      </c>
      <c r="G84" s="3">
        <v>0</v>
      </c>
      <c r="H84" s="3">
        <v>70801.97</v>
      </c>
      <c r="I84" s="3">
        <v>41356.6</v>
      </c>
      <c r="J84" s="3">
        <v>146.4</v>
      </c>
      <c r="K84" s="3">
        <v>2263.9499999999998</v>
      </c>
      <c r="L84" s="3">
        <v>0</v>
      </c>
      <c r="M84" s="3"/>
      <c r="N84" s="3">
        <v>0</v>
      </c>
      <c r="O84" s="3">
        <v>0.08</v>
      </c>
      <c r="P84" s="3">
        <v>115817</v>
      </c>
      <c r="Q84" s="1">
        <v>45078</v>
      </c>
    </row>
    <row r="85" spans="1:17" x14ac:dyDescent="0.25">
      <c r="A85" t="s">
        <v>1514</v>
      </c>
      <c r="B85" t="s">
        <v>2019</v>
      </c>
      <c r="C85" s="3">
        <v>51351</v>
      </c>
      <c r="D85" s="3">
        <v>52207</v>
      </c>
      <c r="E85" s="3">
        <v>0</v>
      </c>
      <c r="F85" s="3">
        <v>0</v>
      </c>
      <c r="G85" s="3">
        <v>856</v>
      </c>
      <c r="H85" s="3">
        <v>70801.97</v>
      </c>
      <c r="I85" s="3">
        <v>15011.23</v>
      </c>
      <c r="J85" s="3">
        <v>537.6</v>
      </c>
      <c r="K85" s="3">
        <v>821.91</v>
      </c>
      <c r="L85" s="3">
        <v>0</v>
      </c>
      <c r="M85" s="3"/>
      <c r="N85" s="3">
        <v>-4879.3500000000004</v>
      </c>
      <c r="O85" s="3">
        <v>0.64</v>
      </c>
      <c r="P85" s="3">
        <v>81438</v>
      </c>
      <c r="Q85" s="1">
        <v>45078</v>
      </c>
    </row>
    <row r="86" spans="1:17" x14ac:dyDescent="0.25">
      <c r="A86" t="s">
        <v>2020</v>
      </c>
      <c r="B86" t="s">
        <v>149</v>
      </c>
      <c r="C86" s="3">
        <v>251398</v>
      </c>
      <c r="D86" s="3">
        <v>251398</v>
      </c>
      <c r="E86" s="3">
        <v>0</v>
      </c>
      <c r="F86" s="3">
        <v>3913</v>
      </c>
      <c r="G86" s="3">
        <v>0</v>
      </c>
      <c r="H86" s="3">
        <v>70801.97</v>
      </c>
      <c r="I86" s="3">
        <v>14513.74</v>
      </c>
      <c r="J86" s="3">
        <v>519.6</v>
      </c>
      <c r="K86" s="3">
        <v>794.66</v>
      </c>
      <c r="L86" s="3">
        <v>0</v>
      </c>
      <c r="M86" s="3"/>
      <c r="N86" s="3">
        <v>0</v>
      </c>
      <c r="O86" s="3">
        <v>0.03</v>
      </c>
      <c r="P86" s="3">
        <v>90543</v>
      </c>
      <c r="Q86" s="1">
        <v>45078</v>
      </c>
    </row>
    <row r="87" spans="1:17" x14ac:dyDescent="0.25">
      <c r="A87" t="s">
        <v>1515</v>
      </c>
      <c r="B87" t="s">
        <v>1080</v>
      </c>
      <c r="C87" s="3">
        <v>60789</v>
      </c>
      <c r="D87" s="3">
        <v>60789</v>
      </c>
      <c r="E87" s="3">
        <v>0</v>
      </c>
      <c r="F87" s="3">
        <v>0</v>
      </c>
      <c r="G87" s="3">
        <v>0</v>
      </c>
      <c r="H87" s="3">
        <v>70801.97</v>
      </c>
      <c r="I87" s="3">
        <v>24906.97</v>
      </c>
      <c r="J87" s="3">
        <v>890.4</v>
      </c>
      <c r="K87" s="3">
        <v>1363.75</v>
      </c>
      <c r="L87" s="3">
        <v>0</v>
      </c>
      <c r="M87" s="3"/>
      <c r="N87" s="3">
        <v>-5445.18</v>
      </c>
      <c r="O87" s="3">
        <v>0.09</v>
      </c>
      <c r="P87" s="3">
        <v>92518</v>
      </c>
      <c r="Q87" s="1">
        <v>45078</v>
      </c>
    </row>
    <row r="88" spans="1:17" x14ac:dyDescent="0.25">
      <c r="A88" t="s">
        <v>1516</v>
      </c>
      <c r="B88" t="s">
        <v>1063</v>
      </c>
      <c r="C88" s="3">
        <v>53919</v>
      </c>
      <c r="D88" s="3">
        <v>54776.14</v>
      </c>
      <c r="E88" s="3">
        <v>0</v>
      </c>
      <c r="F88" s="3">
        <v>7174.66</v>
      </c>
      <c r="G88" s="3">
        <v>857.14</v>
      </c>
      <c r="H88" s="3">
        <v>70801.97</v>
      </c>
      <c r="I88" s="3">
        <v>12242.59</v>
      </c>
      <c r="J88" s="3">
        <v>0</v>
      </c>
      <c r="K88" s="3">
        <v>587.72</v>
      </c>
      <c r="L88" s="3">
        <v>0</v>
      </c>
      <c r="M88" s="3"/>
      <c r="N88" s="3">
        <v>0</v>
      </c>
      <c r="O88" s="3">
        <v>0.2</v>
      </c>
      <c r="P88" s="3">
        <v>89950</v>
      </c>
      <c r="Q88" s="1">
        <v>45078</v>
      </c>
    </row>
    <row r="89" spans="1:17" x14ac:dyDescent="0.25">
      <c r="A89" t="s">
        <v>1517</v>
      </c>
      <c r="B89" t="s">
        <v>1063</v>
      </c>
      <c r="C89" s="3">
        <v>83857</v>
      </c>
      <c r="D89" s="3">
        <v>84714.14</v>
      </c>
      <c r="E89" s="3">
        <v>0</v>
      </c>
      <c r="F89" s="3">
        <v>11174.15</v>
      </c>
      <c r="G89" s="3">
        <v>857.14</v>
      </c>
      <c r="H89" s="3">
        <v>70801.97</v>
      </c>
      <c r="I89" s="3">
        <v>43076.18</v>
      </c>
      <c r="J89" s="3">
        <v>0</v>
      </c>
      <c r="K89" s="3">
        <v>2358.11</v>
      </c>
      <c r="L89" s="3">
        <v>0</v>
      </c>
      <c r="M89" s="3"/>
      <c r="N89" s="3">
        <v>0</v>
      </c>
      <c r="O89" s="3">
        <v>0.73</v>
      </c>
      <c r="P89" s="3">
        <v>126554</v>
      </c>
      <c r="Q89" s="1">
        <v>45078</v>
      </c>
    </row>
    <row r="90" spans="1:17" x14ac:dyDescent="0.25">
      <c r="A90" t="s">
        <v>1518</v>
      </c>
      <c r="B90" t="s">
        <v>1080</v>
      </c>
      <c r="C90" s="3">
        <v>60801</v>
      </c>
      <c r="D90" s="3">
        <v>60801</v>
      </c>
      <c r="E90" s="3">
        <v>0</v>
      </c>
      <c r="F90" s="3">
        <v>0</v>
      </c>
      <c r="G90" s="3">
        <v>0</v>
      </c>
      <c r="H90" s="3">
        <v>70801.97</v>
      </c>
      <c r="I90" s="3">
        <v>24906.97</v>
      </c>
      <c r="J90" s="3">
        <v>902.4</v>
      </c>
      <c r="K90" s="3">
        <v>1363.75</v>
      </c>
      <c r="L90" s="3">
        <v>0</v>
      </c>
      <c r="M90" s="3"/>
      <c r="N90" s="3">
        <v>1499.82</v>
      </c>
      <c r="O90" s="3">
        <v>0.09</v>
      </c>
      <c r="P90" s="3">
        <v>99475</v>
      </c>
      <c r="Q90" s="1">
        <v>45078</v>
      </c>
    </row>
    <row r="91" spans="1:17" x14ac:dyDescent="0.25">
      <c r="A91" t="s">
        <v>1525</v>
      </c>
      <c r="B91" t="s">
        <v>1081</v>
      </c>
      <c r="C91" s="3">
        <v>307927</v>
      </c>
      <c r="D91" s="3">
        <v>307927</v>
      </c>
      <c r="E91" s="3">
        <v>0</v>
      </c>
      <c r="F91" s="3">
        <v>4789</v>
      </c>
      <c r="G91" s="3">
        <v>0</v>
      </c>
      <c r="H91" s="3">
        <v>70801.97</v>
      </c>
      <c r="I91" s="3">
        <v>25144.9</v>
      </c>
      <c r="J91" s="3">
        <v>0</v>
      </c>
      <c r="K91" s="3">
        <v>1376.86</v>
      </c>
      <c r="L91" s="3">
        <v>0</v>
      </c>
      <c r="M91" s="3"/>
      <c r="N91" s="3">
        <v>22627.71</v>
      </c>
      <c r="O91" s="3">
        <v>0.56000000000000005</v>
      </c>
      <c r="P91" s="3">
        <v>124741</v>
      </c>
      <c r="Q91" s="1">
        <v>45078</v>
      </c>
    </row>
    <row r="92" spans="1:17" x14ac:dyDescent="0.25">
      <c r="A92" t="s">
        <v>2021</v>
      </c>
      <c r="B92" t="s">
        <v>1075</v>
      </c>
      <c r="C92" s="3">
        <v>144126</v>
      </c>
      <c r="D92" s="3">
        <v>146445</v>
      </c>
      <c r="E92" s="3">
        <v>0</v>
      </c>
      <c r="F92" s="3">
        <v>18777.599999999999</v>
      </c>
      <c r="G92" s="3">
        <v>2319</v>
      </c>
      <c r="H92" s="3">
        <v>70801.97</v>
      </c>
      <c r="I92" s="3">
        <v>32066.5</v>
      </c>
      <c r="J92" s="3">
        <v>1146</v>
      </c>
      <c r="K92" s="3">
        <v>1755.22</v>
      </c>
      <c r="L92" s="3">
        <v>0</v>
      </c>
      <c r="M92" s="3"/>
      <c r="N92" s="3">
        <v>0</v>
      </c>
      <c r="O92" s="3">
        <v>0.71</v>
      </c>
      <c r="P92" s="3">
        <v>122229</v>
      </c>
      <c r="Q92" s="1">
        <v>45078</v>
      </c>
    </row>
    <row r="93" spans="1:17" x14ac:dyDescent="0.25">
      <c r="A93" t="s">
        <v>2022</v>
      </c>
      <c r="B93" t="s">
        <v>1251</v>
      </c>
      <c r="C93" s="3">
        <v>4688325</v>
      </c>
      <c r="D93" s="3">
        <v>0</v>
      </c>
      <c r="E93" s="3">
        <v>2775934.46</v>
      </c>
      <c r="F93" s="3" t="s">
        <v>72</v>
      </c>
      <c r="G93" s="3">
        <v>0</v>
      </c>
      <c r="H93" s="3">
        <v>70801.97</v>
      </c>
      <c r="I93" s="3">
        <v>32531.55</v>
      </c>
      <c r="J93" s="3">
        <v>1161.5999999999999</v>
      </c>
      <c r="K93" s="3">
        <v>1780.74</v>
      </c>
      <c r="L93" s="3">
        <v>0</v>
      </c>
      <c r="M93" s="3"/>
      <c r="N93" s="3">
        <v>0</v>
      </c>
      <c r="O93" s="3">
        <v>0.99</v>
      </c>
      <c r="P93" s="3">
        <v>5169353</v>
      </c>
      <c r="Q93" s="1">
        <v>45078</v>
      </c>
    </row>
    <row r="94" spans="1:17" x14ac:dyDescent="0.25">
      <c r="A94" t="s">
        <v>1519</v>
      </c>
      <c r="B94" t="s">
        <v>160</v>
      </c>
      <c r="C94" s="3">
        <v>60688</v>
      </c>
      <c r="D94" s="3">
        <v>60688</v>
      </c>
      <c r="E94" s="3">
        <v>0</v>
      </c>
      <c r="F94" s="3">
        <v>0</v>
      </c>
      <c r="G94" s="3">
        <v>0</v>
      </c>
      <c r="H94" s="3">
        <v>70801.97</v>
      </c>
      <c r="I94" s="3">
        <v>24798.82</v>
      </c>
      <c r="J94" s="3">
        <v>886.8</v>
      </c>
      <c r="K94" s="3">
        <v>1357.89</v>
      </c>
      <c r="L94" s="3">
        <v>0</v>
      </c>
      <c r="M94" s="3"/>
      <c r="N94" s="3">
        <v>-5439.15</v>
      </c>
      <c r="O94" s="3">
        <v>0.67</v>
      </c>
      <c r="P94" s="3">
        <v>92407</v>
      </c>
      <c r="Q94" s="1">
        <v>45078</v>
      </c>
    </row>
    <row r="95" spans="1:17" x14ac:dyDescent="0.25">
      <c r="A95" t="s">
        <v>1526</v>
      </c>
      <c r="B95" t="s">
        <v>1083</v>
      </c>
      <c r="C95" s="3">
        <v>60749</v>
      </c>
      <c r="D95" s="3">
        <v>61762</v>
      </c>
      <c r="E95" s="3">
        <v>0</v>
      </c>
      <c r="F95" s="3">
        <v>1013</v>
      </c>
      <c r="G95" s="3">
        <v>1013</v>
      </c>
      <c r="H95" s="3">
        <v>70801.97</v>
      </c>
      <c r="I95" s="3">
        <v>24863.71</v>
      </c>
      <c r="J95" s="3">
        <v>889.2</v>
      </c>
      <c r="K95" s="3">
        <v>1361.34</v>
      </c>
      <c r="L95" s="3">
        <v>0</v>
      </c>
      <c r="M95" s="3"/>
      <c r="N95" s="3">
        <v>0</v>
      </c>
      <c r="O95" s="3">
        <v>0.78</v>
      </c>
      <c r="P95" s="3">
        <v>97917</v>
      </c>
      <c r="Q95" s="1">
        <v>45078</v>
      </c>
    </row>
    <row r="96" spans="1:17" x14ac:dyDescent="0.25">
      <c r="A96" t="s">
        <v>1527</v>
      </c>
      <c r="B96" t="s">
        <v>2023</v>
      </c>
      <c r="C96" s="3">
        <v>61377</v>
      </c>
      <c r="D96" s="3">
        <v>62400</v>
      </c>
      <c r="E96" s="3">
        <v>0</v>
      </c>
      <c r="F96" s="3">
        <v>1023</v>
      </c>
      <c r="G96" s="3">
        <v>1023</v>
      </c>
      <c r="H96" s="3">
        <v>70801.97</v>
      </c>
      <c r="I96" s="3">
        <v>25534.240000000002</v>
      </c>
      <c r="J96" s="3">
        <v>913.2</v>
      </c>
      <c r="K96" s="3">
        <v>1397.9</v>
      </c>
      <c r="L96" s="3">
        <v>0</v>
      </c>
      <c r="M96" s="3"/>
      <c r="N96" s="3">
        <v>0</v>
      </c>
      <c r="O96" s="3">
        <v>0.69</v>
      </c>
      <c r="P96" s="3">
        <v>98648</v>
      </c>
      <c r="Q96" s="1">
        <v>45078</v>
      </c>
    </row>
    <row r="97" spans="1:17" x14ac:dyDescent="0.25">
      <c r="A97" t="s">
        <v>1528</v>
      </c>
      <c r="B97" t="s">
        <v>81</v>
      </c>
      <c r="C97" s="3">
        <v>65963</v>
      </c>
      <c r="D97" s="3">
        <v>65963</v>
      </c>
      <c r="E97" s="3">
        <v>0</v>
      </c>
      <c r="F97" s="3">
        <v>0</v>
      </c>
      <c r="G97" s="3">
        <v>0</v>
      </c>
      <c r="H97" s="3">
        <v>70801.97</v>
      </c>
      <c r="I97" s="3">
        <v>23771.39</v>
      </c>
      <c r="J97" s="3">
        <v>849.6</v>
      </c>
      <c r="K97" s="3">
        <v>1301.32</v>
      </c>
      <c r="L97" s="3">
        <v>0</v>
      </c>
      <c r="M97" s="3"/>
      <c r="N97" s="3">
        <v>-5380.03</v>
      </c>
      <c r="O97" s="3">
        <v>0.75</v>
      </c>
      <c r="P97" s="3">
        <v>91345</v>
      </c>
      <c r="Q97" s="1">
        <v>45078</v>
      </c>
    </row>
    <row r="98" spans="1:17" x14ac:dyDescent="0.25">
      <c r="A98" t="s">
        <v>1529</v>
      </c>
      <c r="B98" t="s">
        <v>167</v>
      </c>
      <c r="C98" s="3">
        <v>62886</v>
      </c>
      <c r="D98" s="3">
        <v>62886</v>
      </c>
      <c r="E98" s="3">
        <v>0</v>
      </c>
      <c r="F98" s="3">
        <v>0</v>
      </c>
      <c r="G98" s="3">
        <v>0</v>
      </c>
      <c r="H98" s="3">
        <v>70801.97</v>
      </c>
      <c r="I98" s="3">
        <v>27145.67</v>
      </c>
      <c r="J98" s="3">
        <v>970.8</v>
      </c>
      <c r="K98" s="3">
        <v>1486.19</v>
      </c>
      <c r="L98" s="3">
        <v>0</v>
      </c>
      <c r="M98" s="3"/>
      <c r="N98" s="3">
        <v>-5573.06</v>
      </c>
      <c r="O98" s="3">
        <v>0.43</v>
      </c>
      <c r="P98" s="3">
        <v>94832</v>
      </c>
      <c r="Q98" s="1">
        <v>45078</v>
      </c>
    </row>
    <row r="99" spans="1:17" x14ac:dyDescent="0.25">
      <c r="A99" t="s">
        <v>1530</v>
      </c>
      <c r="B99" t="s">
        <v>33</v>
      </c>
      <c r="C99" s="3">
        <v>130211</v>
      </c>
      <c r="D99" s="3">
        <v>0</v>
      </c>
      <c r="E99" s="3">
        <v>126375.73</v>
      </c>
      <c r="F99" s="3">
        <v>20895.990000000002</v>
      </c>
      <c r="G99" s="3">
        <v>0</v>
      </c>
      <c r="H99" s="3">
        <v>70801.97</v>
      </c>
      <c r="I99" s="3">
        <v>26485.96</v>
      </c>
      <c r="J99" s="3">
        <v>946.8</v>
      </c>
      <c r="K99" s="3">
        <v>1449.98</v>
      </c>
      <c r="L99" s="3">
        <v>0</v>
      </c>
      <c r="M99" s="3"/>
      <c r="N99" s="3">
        <v>0</v>
      </c>
      <c r="O99" s="3">
        <v>0.56999999999999995</v>
      </c>
      <c r="P99" s="3">
        <v>246957</v>
      </c>
      <c r="Q99" s="1">
        <v>45078</v>
      </c>
    </row>
    <row r="100" spans="1:17" x14ac:dyDescent="0.25">
      <c r="A100" t="s">
        <v>1531</v>
      </c>
      <c r="B100" t="s">
        <v>1177</v>
      </c>
      <c r="C100" s="3">
        <v>60914</v>
      </c>
      <c r="D100" s="3">
        <v>60914</v>
      </c>
      <c r="E100" s="3">
        <v>0</v>
      </c>
      <c r="F100" s="3">
        <v>0</v>
      </c>
      <c r="G100" s="3">
        <v>0</v>
      </c>
      <c r="H100" s="3">
        <v>70801.97</v>
      </c>
      <c r="I100" s="3">
        <v>18677.52</v>
      </c>
      <c r="J100" s="3">
        <v>667.2</v>
      </c>
      <c r="K100" s="3">
        <v>1022.64</v>
      </c>
      <c r="L100" s="3">
        <v>0</v>
      </c>
      <c r="M100" s="3"/>
      <c r="N100" s="3">
        <v>-5089.2700000000004</v>
      </c>
      <c r="O100" s="3">
        <v>0.94</v>
      </c>
      <c r="P100" s="3">
        <v>86081</v>
      </c>
      <c r="Q100" s="1">
        <v>45078</v>
      </c>
    </row>
    <row r="101" spans="1:17" x14ac:dyDescent="0.25">
      <c r="A101" t="s">
        <v>2024</v>
      </c>
      <c r="B101" t="s">
        <v>1253</v>
      </c>
      <c r="C101" s="3">
        <v>61610</v>
      </c>
      <c r="D101" s="3">
        <v>61610</v>
      </c>
      <c r="E101" s="3">
        <v>0</v>
      </c>
      <c r="F101" s="3">
        <v>1013</v>
      </c>
      <c r="G101" s="3">
        <v>0</v>
      </c>
      <c r="H101" s="3">
        <v>70801.97</v>
      </c>
      <c r="I101" s="3">
        <v>20234.88</v>
      </c>
      <c r="J101" s="3">
        <v>723.6</v>
      </c>
      <c r="K101" s="3">
        <v>1107.49</v>
      </c>
      <c r="L101" s="3">
        <v>0</v>
      </c>
      <c r="M101" s="3"/>
      <c r="N101" s="3">
        <v>0</v>
      </c>
      <c r="O101" s="3">
        <v>0.06</v>
      </c>
      <c r="P101" s="3">
        <v>93881</v>
      </c>
      <c r="Q101" s="1">
        <v>45078</v>
      </c>
    </row>
    <row r="102" spans="1:17" x14ac:dyDescent="0.25">
      <c r="A102" t="s">
        <v>2025</v>
      </c>
      <c r="B102" t="s">
        <v>1254</v>
      </c>
      <c r="C102" s="3">
        <v>3724834</v>
      </c>
      <c r="D102" s="3">
        <v>0</v>
      </c>
      <c r="E102" s="3">
        <v>2219504.71</v>
      </c>
      <c r="F102" s="3" t="s">
        <v>72</v>
      </c>
      <c r="G102" s="3">
        <v>0</v>
      </c>
      <c r="H102" s="3">
        <v>70801.97</v>
      </c>
      <c r="I102" s="3">
        <v>20159.18</v>
      </c>
      <c r="J102" s="3">
        <v>721.2</v>
      </c>
      <c r="K102" s="3">
        <v>1103.3499999999999</v>
      </c>
      <c r="L102" s="3">
        <v>0</v>
      </c>
      <c r="M102" s="3"/>
      <c r="N102" s="3">
        <v>0</v>
      </c>
      <c r="O102" s="3">
        <v>0.16</v>
      </c>
      <c r="P102" s="3">
        <v>4117253</v>
      </c>
      <c r="Q102" s="1">
        <v>45078</v>
      </c>
    </row>
    <row r="103" spans="1:17" x14ac:dyDescent="0.25">
      <c r="A103" t="s">
        <v>1532</v>
      </c>
      <c r="B103" t="s">
        <v>1348</v>
      </c>
      <c r="C103" s="3">
        <v>63373</v>
      </c>
      <c r="D103" s="3">
        <v>64430</v>
      </c>
      <c r="E103" s="3">
        <v>0</v>
      </c>
      <c r="F103" s="3">
        <v>1057</v>
      </c>
      <c r="G103" s="3">
        <v>1057</v>
      </c>
      <c r="H103" s="3">
        <v>70801.97</v>
      </c>
      <c r="I103" s="3">
        <v>22008.54</v>
      </c>
      <c r="J103" s="3">
        <v>787.2</v>
      </c>
      <c r="K103" s="3">
        <v>1204.75</v>
      </c>
      <c r="L103" s="3">
        <v>0</v>
      </c>
      <c r="M103" s="3"/>
      <c r="N103" s="3">
        <v>0</v>
      </c>
      <c r="O103" s="3">
        <v>0.54</v>
      </c>
      <c r="P103" s="3">
        <v>94803</v>
      </c>
      <c r="Q103" s="1">
        <v>45078</v>
      </c>
    </row>
    <row r="104" spans="1:17" x14ac:dyDescent="0.25">
      <c r="A104" t="s">
        <v>1533</v>
      </c>
      <c r="B104" t="s">
        <v>1255</v>
      </c>
      <c r="C104" s="3">
        <v>1896924</v>
      </c>
      <c r="D104" s="3">
        <v>0</v>
      </c>
      <c r="E104" s="3">
        <v>1226509.04</v>
      </c>
      <c r="F104" s="3" t="s">
        <v>72</v>
      </c>
      <c r="G104" s="3">
        <v>0</v>
      </c>
      <c r="H104" s="3">
        <v>70801.97</v>
      </c>
      <c r="I104" s="3">
        <v>22008.54</v>
      </c>
      <c r="J104" s="3">
        <v>787.2</v>
      </c>
      <c r="K104" s="3">
        <v>1204.75</v>
      </c>
      <c r="L104" s="3">
        <v>0</v>
      </c>
      <c r="M104" s="3"/>
      <c r="N104" s="3">
        <v>0</v>
      </c>
      <c r="O104" s="3">
        <v>0.82</v>
      </c>
      <c r="P104" s="3">
        <v>2157306</v>
      </c>
      <c r="Q104" s="1">
        <v>45078</v>
      </c>
    </row>
    <row r="105" spans="1:17" x14ac:dyDescent="0.25">
      <c r="A105" t="s">
        <v>1534</v>
      </c>
      <c r="B105" t="s">
        <v>180</v>
      </c>
      <c r="C105" s="3">
        <v>113175</v>
      </c>
      <c r="D105" s="3">
        <v>113175</v>
      </c>
      <c r="E105" s="3">
        <v>0</v>
      </c>
      <c r="F105" s="3">
        <v>0</v>
      </c>
      <c r="G105" s="3">
        <v>0</v>
      </c>
      <c r="H105" s="3">
        <v>70801.97</v>
      </c>
      <c r="I105" s="3">
        <v>20883.78</v>
      </c>
      <c r="J105" s="3">
        <v>747.6</v>
      </c>
      <c r="K105" s="3">
        <v>1143.3599999999999</v>
      </c>
      <c r="L105" s="3">
        <v>0</v>
      </c>
      <c r="M105" s="3"/>
      <c r="N105" s="3">
        <v>0</v>
      </c>
      <c r="O105" s="3">
        <v>0.28999999999999998</v>
      </c>
      <c r="P105" s="3">
        <v>93577</v>
      </c>
      <c r="Q105" s="1">
        <v>45078</v>
      </c>
    </row>
    <row r="106" spans="1:17" x14ac:dyDescent="0.25">
      <c r="A106" t="s">
        <v>1535</v>
      </c>
      <c r="B106" t="s">
        <v>2026</v>
      </c>
      <c r="C106" s="3">
        <v>66711</v>
      </c>
      <c r="D106" s="3">
        <v>66711</v>
      </c>
      <c r="E106" s="3">
        <v>0</v>
      </c>
      <c r="F106" s="3">
        <v>0</v>
      </c>
      <c r="G106" s="3">
        <v>0</v>
      </c>
      <c r="H106" s="3">
        <v>70801.97</v>
      </c>
      <c r="I106" s="3">
        <v>19088.490000000002</v>
      </c>
      <c r="J106" s="3">
        <v>681.6</v>
      </c>
      <c r="K106" s="3">
        <v>1045.06</v>
      </c>
      <c r="L106" s="3">
        <v>0</v>
      </c>
      <c r="M106" s="3"/>
      <c r="N106" s="3">
        <v>-5112.8</v>
      </c>
      <c r="O106" s="3">
        <v>0.68</v>
      </c>
      <c r="P106" s="3">
        <v>86505</v>
      </c>
      <c r="Q106" s="1">
        <v>45078</v>
      </c>
    </row>
    <row r="107" spans="1:17" x14ac:dyDescent="0.25">
      <c r="A107" t="s">
        <v>1537</v>
      </c>
      <c r="B107" t="s">
        <v>1350</v>
      </c>
      <c r="C107" s="3">
        <v>60267</v>
      </c>
      <c r="D107" s="3">
        <v>60267</v>
      </c>
      <c r="E107" s="3">
        <v>0</v>
      </c>
      <c r="F107" s="3">
        <v>0</v>
      </c>
      <c r="G107" s="3">
        <v>0</v>
      </c>
      <c r="H107" s="3">
        <v>70801.97</v>
      </c>
      <c r="I107" s="3">
        <v>18883.009999999998</v>
      </c>
      <c r="J107" s="3">
        <v>675.6</v>
      </c>
      <c r="K107" s="3">
        <v>1034.02</v>
      </c>
      <c r="L107" s="3">
        <v>0</v>
      </c>
      <c r="M107" s="3"/>
      <c r="N107" s="3">
        <v>-5100.7299999999996</v>
      </c>
      <c r="O107" s="3">
        <v>0.13</v>
      </c>
      <c r="P107" s="3">
        <v>86294</v>
      </c>
      <c r="Q107" s="1">
        <v>45078</v>
      </c>
    </row>
    <row r="108" spans="1:17" x14ac:dyDescent="0.25">
      <c r="A108" t="s">
        <v>1538</v>
      </c>
      <c r="B108" t="s">
        <v>1351</v>
      </c>
      <c r="C108" s="3">
        <v>118455</v>
      </c>
      <c r="D108" s="3">
        <v>120339</v>
      </c>
      <c r="E108" s="3">
        <v>0</v>
      </c>
      <c r="F108" s="3">
        <v>15252.74</v>
      </c>
      <c r="G108" s="3">
        <v>1884</v>
      </c>
      <c r="H108" s="3">
        <v>70801.97</v>
      </c>
      <c r="I108" s="3">
        <v>20256.509999999998</v>
      </c>
      <c r="J108" s="3">
        <v>0</v>
      </c>
      <c r="K108" s="3">
        <v>1109.21</v>
      </c>
      <c r="L108" s="3">
        <v>0</v>
      </c>
      <c r="M108" s="3"/>
      <c r="N108" s="3">
        <v>0</v>
      </c>
      <c r="O108" s="3">
        <v>0.56999999999999995</v>
      </c>
      <c r="P108" s="3">
        <v>105537</v>
      </c>
      <c r="Q108" s="1">
        <v>45078</v>
      </c>
    </row>
    <row r="109" spans="1:17" x14ac:dyDescent="0.25">
      <c r="A109" t="s">
        <v>2027</v>
      </c>
      <c r="B109" t="s">
        <v>188</v>
      </c>
      <c r="C109" s="3">
        <v>61681</v>
      </c>
      <c r="D109" s="3">
        <v>61681</v>
      </c>
      <c r="E109" s="3">
        <v>0</v>
      </c>
      <c r="F109" s="3">
        <v>1029</v>
      </c>
      <c r="G109" s="3">
        <v>0</v>
      </c>
      <c r="H109" s="3">
        <v>70801.97</v>
      </c>
      <c r="I109" s="3">
        <v>18482.849999999999</v>
      </c>
      <c r="J109" s="3">
        <v>0</v>
      </c>
      <c r="K109" s="3">
        <v>1011.95</v>
      </c>
      <c r="L109" s="3">
        <v>0</v>
      </c>
      <c r="M109" s="3"/>
      <c r="N109" s="3">
        <v>-5078</v>
      </c>
      <c r="O109" s="3">
        <v>0.23</v>
      </c>
      <c r="P109" s="3">
        <v>86248</v>
      </c>
      <c r="Q109" s="1">
        <v>45078</v>
      </c>
    </row>
    <row r="110" spans="1:17" x14ac:dyDescent="0.25">
      <c r="A110" t="s">
        <v>2028</v>
      </c>
      <c r="B110" t="s">
        <v>190</v>
      </c>
      <c r="C110" s="3">
        <v>60009</v>
      </c>
      <c r="D110" s="3">
        <v>60009</v>
      </c>
      <c r="E110" s="3">
        <v>0</v>
      </c>
      <c r="F110" s="3">
        <v>0</v>
      </c>
      <c r="G110" s="3">
        <v>0</v>
      </c>
      <c r="H110" s="3">
        <v>70801.97</v>
      </c>
      <c r="I110" s="3">
        <v>24074.21</v>
      </c>
      <c r="J110" s="3">
        <v>860.4</v>
      </c>
      <c r="K110" s="3">
        <v>1318.22</v>
      </c>
      <c r="L110" s="3">
        <v>0</v>
      </c>
      <c r="M110" s="3"/>
      <c r="N110" s="3">
        <v>-5397.52</v>
      </c>
      <c r="O110" s="3">
        <v>0.72</v>
      </c>
      <c r="P110" s="3">
        <v>91658</v>
      </c>
      <c r="Q110" s="1">
        <v>45078</v>
      </c>
    </row>
    <row r="111" spans="1:17" x14ac:dyDescent="0.25">
      <c r="A111" t="s">
        <v>2029</v>
      </c>
      <c r="B111" t="s">
        <v>192</v>
      </c>
      <c r="C111" s="3">
        <v>63911</v>
      </c>
      <c r="D111" s="3">
        <v>63915</v>
      </c>
      <c r="E111" s="3">
        <v>0</v>
      </c>
      <c r="F111" s="3">
        <v>0</v>
      </c>
      <c r="G111" s="3">
        <v>4</v>
      </c>
      <c r="H111" s="3">
        <v>70801.97</v>
      </c>
      <c r="I111" s="3">
        <v>22549.3</v>
      </c>
      <c r="J111" s="3">
        <v>806.4</v>
      </c>
      <c r="K111" s="3">
        <v>1234.76</v>
      </c>
      <c r="L111" s="3">
        <v>0</v>
      </c>
      <c r="M111" s="3"/>
      <c r="N111" s="3">
        <v>-5311</v>
      </c>
      <c r="O111" s="3">
        <v>0.56999999999999995</v>
      </c>
      <c r="P111" s="3">
        <v>90078</v>
      </c>
      <c r="Q111" s="1">
        <v>45078</v>
      </c>
    </row>
    <row r="112" spans="1:17" x14ac:dyDescent="0.25">
      <c r="A112" t="s">
        <v>2030</v>
      </c>
      <c r="B112" t="s">
        <v>192</v>
      </c>
      <c r="C112" s="3">
        <v>90605</v>
      </c>
      <c r="D112" s="3">
        <v>90605</v>
      </c>
      <c r="E112" s="3">
        <v>0</v>
      </c>
      <c r="F112" s="3">
        <v>0</v>
      </c>
      <c r="G112" s="3">
        <v>0</v>
      </c>
      <c r="H112" s="3">
        <v>70801.97</v>
      </c>
      <c r="I112" s="3">
        <v>20353.849999999999</v>
      </c>
      <c r="J112" s="3">
        <v>0</v>
      </c>
      <c r="K112" s="3">
        <v>1114.04</v>
      </c>
      <c r="L112" s="3">
        <v>29617.97</v>
      </c>
      <c r="M112" s="3"/>
      <c r="N112" s="3">
        <v>-5185</v>
      </c>
      <c r="O112" s="3">
        <v>0.17</v>
      </c>
      <c r="P112" s="3">
        <v>116703</v>
      </c>
      <c r="Q112" s="1">
        <v>45078</v>
      </c>
    </row>
    <row r="113" spans="1:17" x14ac:dyDescent="0.25">
      <c r="A113" t="s">
        <v>2031</v>
      </c>
      <c r="B113" t="s">
        <v>195</v>
      </c>
      <c r="C113" s="3">
        <v>56324</v>
      </c>
      <c r="D113" s="3">
        <v>56324</v>
      </c>
      <c r="E113" s="3">
        <v>0</v>
      </c>
      <c r="F113" s="3">
        <v>0</v>
      </c>
      <c r="G113" s="3">
        <v>0</v>
      </c>
      <c r="H113" s="3">
        <v>70801.97</v>
      </c>
      <c r="I113" s="3">
        <v>20159.18</v>
      </c>
      <c r="J113" s="3">
        <v>721.2</v>
      </c>
      <c r="K113" s="3">
        <v>1103.3499999999999</v>
      </c>
      <c r="L113" s="3">
        <v>0</v>
      </c>
      <c r="M113" s="3"/>
      <c r="N113" s="3">
        <v>-5173.12</v>
      </c>
      <c r="O113" s="3">
        <v>0.42</v>
      </c>
      <c r="P113" s="3">
        <v>87613</v>
      </c>
      <c r="Q113" s="1">
        <v>45078</v>
      </c>
    </row>
    <row r="114" spans="1:17" x14ac:dyDescent="0.25">
      <c r="A114" t="s">
        <v>1541</v>
      </c>
      <c r="B114" t="s">
        <v>1542</v>
      </c>
      <c r="C114" s="3">
        <v>50316</v>
      </c>
      <c r="D114" s="3">
        <v>50316</v>
      </c>
      <c r="E114" s="3">
        <v>0</v>
      </c>
      <c r="F114" s="3">
        <v>0</v>
      </c>
      <c r="G114" s="3">
        <v>0</v>
      </c>
      <c r="H114" s="3">
        <v>70801.97</v>
      </c>
      <c r="I114" s="3">
        <v>13724.25</v>
      </c>
      <c r="J114" s="3">
        <v>490.8</v>
      </c>
      <c r="K114" s="3">
        <v>751.55</v>
      </c>
      <c r="L114" s="3">
        <v>0</v>
      </c>
      <c r="M114" s="3"/>
      <c r="N114" s="3">
        <v>-4806.3500000000004</v>
      </c>
      <c r="O114" s="3">
        <v>0.78</v>
      </c>
      <c r="P114" s="3">
        <v>80963</v>
      </c>
      <c r="Q114" s="1">
        <v>45078</v>
      </c>
    </row>
    <row r="115" spans="1:17" x14ac:dyDescent="0.25">
      <c r="A115" t="s">
        <v>2032</v>
      </c>
      <c r="B115" t="s">
        <v>199</v>
      </c>
      <c r="C115" s="3">
        <v>61947</v>
      </c>
      <c r="D115" s="3">
        <v>62012</v>
      </c>
      <c r="E115" s="3">
        <v>0</v>
      </c>
      <c r="F115" s="3">
        <v>0</v>
      </c>
      <c r="G115" s="3">
        <v>65</v>
      </c>
      <c r="H115" s="3">
        <v>70801.97</v>
      </c>
      <c r="I115" s="3">
        <v>16060.29</v>
      </c>
      <c r="J115" s="3">
        <v>574.79999999999995</v>
      </c>
      <c r="K115" s="3">
        <v>879.51</v>
      </c>
      <c r="L115" s="3">
        <v>0</v>
      </c>
      <c r="M115" s="3"/>
      <c r="N115" s="3">
        <v>-4939.67</v>
      </c>
      <c r="O115" s="3">
        <v>0.1</v>
      </c>
      <c r="P115" s="3">
        <v>83312</v>
      </c>
      <c r="Q115" s="1">
        <v>45078</v>
      </c>
    </row>
    <row r="116" spans="1:17" x14ac:dyDescent="0.25">
      <c r="A116" t="s">
        <v>1544</v>
      </c>
      <c r="B116" t="s">
        <v>1258</v>
      </c>
      <c r="C116" s="3">
        <v>51461</v>
      </c>
      <c r="D116" s="3">
        <v>51461</v>
      </c>
      <c r="E116" s="3">
        <v>0</v>
      </c>
      <c r="F116" s="3">
        <v>0</v>
      </c>
      <c r="G116" s="3">
        <v>0</v>
      </c>
      <c r="H116" s="3">
        <v>70801.97</v>
      </c>
      <c r="I116" s="3">
        <v>14946.34</v>
      </c>
      <c r="J116" s="3">
        <v>535.20000000000005</v>
      </c>
      <c r="K116" s="3">
        <v>818.11</v>
      </c>
      <c r="L116" s="3">
        <v>0</v>
      </c>
      <c r="M116" s="3"/>
      <c r="N116" s="3">
        <v>-4875.7299999999996</v>
      </c>
      <c r="O116" s="3">
        <v>0.11</v>
      </c>
      <c r="P116" s="3">
        <v>82226</v>
      </c>
      <c r="Q116" s="1">
        <v>45078</v>
      </c>
    </row>
    <row r="117" spans="1:17" x14ac:dyDescent="0.25">
      <c r="A117" t="s">
        <v>2033</v>
      </c>
      <c r="B117" t="s">
        <v>203</v>
      </c>
      <c r="C117" s="3">
        <v>113517</v>
      </c>
      <c r="D117" s="3">
        <v>113570</v>
      </c>
      <c r="E117" s="3">
        <v>0</v>
      </c>
      <c r="F117" s="3">
        <v>0</v>
      </c>
      <c r="G117" s="3">
        <v>53</v>
      </c>
      <c r="H117" s="3">
        <v>70801.97</v>
      </c>
      <c r="I117" s="3">
        <v>16254.96</v>
      </c>
      <c r="J117" s="3">
        <v>580.79999999999995</v>
      </c>
      <c r="K117" s="3">
        <v>889.85</v>
      </c>
      <c r="L117" s="3">
        <v>0</v>
      </c>
      <c r="M117" s="3"/>
      <c r="N117" s="3">
        <v>0</v>
      </c>
      <c r="O117" s="3">
        <v>0.42</v>
      </c>
      <c r="P117" s="3">
        <v>88475</v>
      </c>
      <c r="Q117" s="1">
        <v>45078</v>
      </c>
    </row>
    <row r="118" spans="1:17" x14ac:dyDescent="0.25">
      <c r="A118" t="s">
        <v>2034</v>
      </c>
      <c r="B118" t="s">
        <v>2035</v>
      </c>
      <c r="C118" s="3">
        <v>3551498</v>
      </c>
      <c r="D118" s="3">
        <v>1589933.85</v>
      </c>
      <c r="E118" s="3">
        <v>0</v>
      </c>
      <c r="F118" s="3">
        <v>0</v>
      </c>
      <c r="G118" s="3">
        <v>0</v>
      </c>
      <c r="H118" s="3">
        <v>70801.97</v>
      </c>
      <c r="I118" s="3">
        <v>21229.86</v>
      </c>
      <c r="J118" s="3">
        <v>759.6</v>
      </c>
      <c r="K118" s="3">
        <v>1162.33</v>
      </c>
      <c r="L118" s="3">
        <v>0</v>
      </c>
      <c r="M118" s="3"/>
      <c r="N118" s="3">
        <v>0</v>
      </c>
      <c r="O118" s="3">
        <v>0.24</v>
      </c>
      <c r="P118" s="3">
        <v>93954</v>
      </c>
      <c r="Q118" s="1">
        <v>45078</v>
      </c>
    </row>
    <row r="119" spans="1:17" x14ac:dyDescent="0.25">
      <c r="A119" t="s">
        <v>2036</v>
      </c>
      <c r="B119" t="s">
        <v>207</v>
      </c>
      <c r="C119" s="3">
        <v>56201</v>
      </c>
      <c r="D119" s="3">
        <v>56201</v>
      </c>
      <c r="E119" s="3">
        <v>0</v>
      </c>
      <c r="F119" s="3">
        <v>0</v>
      </c>
      <c r="G119" s="3">
        <v>0</v>
      </c>
      <c r="H119" s="3">
        <v>70801.97</v>
      </c>
      <c r="I119" s="3">
        <v>20007.77</v>
      </c>
      <c r="J119" s="3">
        <v>715.2</v>
      </c>
      <c r="K119" s="3">
        <v>1095.07</v>
      </c>
      <c r="L119" s="3">
        <v>0</v>
      </c>
      <c r="M119" s="3"/>
      <c r="N119" s="3">
        <v>-5164.67</v>
      </c>
      <c r="O119" s="3">
        <v>0.66</v>
      </c>
      <c r="P119" s="3">
        <v>87456</v>
      </c>
      <c r="Q119" s="1">
        <v>45078</v>
      </c>
    </row>
    <row r="120" spans="1:17" x14ac:dyDescent="0.25">
      <c r="A120" t="s">
        <v>1548</v>
      </c>
      <c r="B120" t="s">
        <v>1261</v>
      </c>
      <c r="C120" s="3">
        <v>2990938</v>
      </c>
      <c r="D120" s="3">
        <v>0</v>
      </c>
      <c r="E120" s="3">
        <v>1822116.93</v>
      </c>
      <c r="F120" s="3" t="s">
        <v>72</v>
      </c>
      <c r="G120" s="3">
        <v>0</v>
      </c>
      <c r="H120" s="3">
        <v>70801.97</v>
      </c>
      <c r="I120" s="3">
        <v>21424.53</v>
      </c>
      <c r="J120" s="3">
        <v>766.8</v>
      </c>
      <c r="K120" s="3">
        <v>1172.67</v>
      </c>
      <c r="L120" s="3">
        <v>0</v>
      </c>
      <c r="M120" s="3"/>
      <c r="N120" s="3">
        <v>0</v>
      </c>
      <c r="O120" s="3">
        <v>0.24</v>
      </c>
      <c r="P120" s="3">
        <v>3331090</v>
      </c>
      <c r="Q120" s="1">
        <v>45078</v>
      </c>
    </row>
    <row r="121" spans="1:17" x14ac:dyDescent="0.25">
      <c r="A121" t="s">
        <v>2037</v>
      </c>
      <c r="B121" t="s">
        <v>58</v>
      </c>
      <c r="C121" s="3">
        <v>86620</v>
      </c>
      <c r="D121" s="3">
        <v>86620</v>
      </c>
      <c r="E121" s="3" t="s">
        <v>59</v>
      </c>
      <c r="F121" s="3" t="s">
        <v>59</v>
      </c>
      <c r="G121" s="3">
        <v>0</v>
      </c>
      <c r="H121" s="3">
        <v>70801.97</v>
      </c>
      <c r="I121" s="3">
        <v>21424.53</v>
      </c>
      <c r="J121" s="3">
        <v>766.8</v>
      </c>
      <c r="K121" s="3">
        <v>1172.67</v>
      </c>
      <c r="L121" s="3">
        <v>0</v>
      </c>
      <c r="M121" s="3"/>
      <c r="N121" s="3">
        <v>29091.35</v>
      </c>
      <c r="O121" s="3">
        <v>0.68</v>
      </c>
      <c r="P121" s="3">
        <v>123258</v>
      </c>
      <c r="Q121" s="1">
        <v>45078</v>
      </c>
    </row>
    <row r="122" spans="1:17" x14ac:dyDescent="0.25">
      <c r="A122" t="s">
        <v>2038</v>
      </c>
      <c r="B122" t="s">
        <v>212</v>
      </c>
      <c r="C122" s="3">
        <v>56762</v>
      </c>
      <c r="D122" s="3">
        <v>56762</v>
      </c>
      <c r="E122" s="3">
        <v>0</v>
      </c>
      <c r="F122" s="3">
        <v>947</v>
      </c>
      <c r="G122" s="3">
        <v>0</v>
      </c>
      <c r="H122" s="3">
        <v>70801.97</v>
      </c>
      <c r="I122" s="3">
        <v>21424.53</v>
      </c>
      <c r="J122" s="3">
        <v>0</v>
      </c>
      <c r="K122" s="3">
        <v>1172.67</v>
      </c>
      <c r="L122" s="3">
        <v>0</v>
      </c>
      <c r="M122" s="3"/>
      <c r="N122" s="3">
        <v>3472.5</v>
      </c>
      <c r="O122" s="3">
        <v>0.33</v>
      </c>
      <c r="P122" s="3">
        <v>97819</v>
      </c>
      <c r="Q122" s="1">
        <v>45078</v>
      </c>
    </row>
    <row r="123" spans="1:17" x14ac:dyDescent="0.25">
      <c r="A123" t="s">
        <v>1550</v>
      </c>
      <c r="B123" t="s">
        <v>2039</v>
      </c>
      <c r="C123" s="3">
        <v>59826</v>
      </c>
      <c r="D123" s="3">
        <v>139826</v>
      </c>
      <c r="E123" s="3">
        <v>0</v>
      </c>
      <c r="F123" s="3">
        <v>0</v>
      </c>
      <c r="G123" s="3">
        <v>80000</v>
      </c>
      <c r="H123" s="3">
        <v>70801.97</v>
      </c>
      <c r="I123" s="3">
        <v>21424.53</v>
      </c>
      <c r="J123" s="3">
        <v>0</v>
      </c>
      <c r="K123" s="3">
        <v>1172.67</v>
      </c>
      <c r="L123" s="3">
        <v>14808.99</v>
      </c>
      <c r="M123" s="3"/>
      <c r="N123" s="3">
        <v>-5245.51</v>
      </c>
      <c r="O123" s="3">
        <v>0.35</v>
      </c>
      <c r="P123" s="3">
        <v>22963</v>
      </c>
      <c r="Q123" s="1">
        <v>45078</v>
      </c>
    </row>
    <row r="124" spans="1:17" x14ac:dyDescent="0.25">
      <c r="A124" t="s">
        <v>2040</v>
      </c>
      <c r="B124" t="s">
        <v>216</v>
      </c>
      <c r="C124" s="3">
        <v>93402</v>
      </c>
      <c r="D124" s="3">
        <v>95200</v>
      </c>
      <c r="E124" s="3" t="s">
        <v>59</v>
      </c>
      <c r="F124" s="3" t="s">
        <v>59</v>
      </c>
      <c r="G124" s="3">
        <v>1798</v>
      </c>
      <c r="H124" s="3">
        <v>70801.97</v>
      </c>
      <c r="I124" s="3">
        <v>16568.59</v>
      </c>
      <c r="J124" s="3">
        <v>592.79999999999995</v>
      </c>
      <c r="K124" s="3">
        <v>907.1</v>
      </c>
      <c r="L124" s="3">
        <v>0</v>
      </c>
      <c r="M124" s="3"/>
      <c r="N124" s="3">
        <v>16207.94</v>
      </c>
      <c r="O124" s="3">
        <v>0.6</v>
      </c>
      <c r="P124" s="3">
        <v>103281</v>
      </c>
      <c r="Q124" s="1">
        <v>45078</v>
      </c>
    </row>
    <row r="125" spans="1:17" x14ac:dyDescent="0.25">
      <c r="A125" t="s">
        <v>1552</v>
      </c>
      <c r="B125" t="s">
        <v>1097</v>
      </c>
      <c r="C125" s="3">
        <v>58027</v>
      </c>
      <c r="D125" s="3">
        <v>58995</v>
      </c>
      <c r="E125" s="3">
        <v>0</v>
      </c>
      <c r="F125" s="3">
        <v>7833.57</v>
      </c>
      <c r="G125" s="3">
        <v>968</v>
      </c>
      <c r="H125" s="3">
        <v>70801.97</v>
      </c>
      <c r="I125" s="3">
        <v>15119.38</v>
      </c>
      <c r="J125" s="3">
        <v>0</v>
      </c>
      <c r="K125" s="3">
        <v>827.77</v>
      </c>
      <c r="L125" s="3">
        <v>0</v>
      </c>
      <c r="M125" s="3"/>
      <c r="N125" s="3">
        <v>6945</v>
      </c>
      <c r="O125" s="3">
        <v>0.31</v>
      </c>
      <c r="P125" s="3">
        <v>100560</v>
      </c>
      <c r="Q125" s="1">
        <v>45078</v>
      </c>
    </row>
    <row r="126" spans="1:17" x14ac:dyDescent="0.25">
      <c r="A126" t="s">
        <v>2041</v>
      </c>
      <c r="B126" t="s">
        <v>1553</v>
      </c>
      <c r="C126" s="3">
        <v>121620</v>
      </c>
      <c r="D126" s="3">
        <v>75000</v>
      </c>
      <c r="E126" s="3">
        <v>46620</v>
      </c>
      <c r="F126" s="3">
        <v>6293.7</v>
      </c>
      <c r="G126" s="3">
        <v>0</v>
      </c>
      <c r="H126" s="3">
        <v>70801.97</v>
      </c>
      <c r="I126" s="3">
        <v>20699.93</v>
      </c>
      <c r="J126" s="3">
        <v>0</v>
      </c>
      <c r="K126" s="3">
        <v>1133.3499999999999</v>
      </c>
      <c r="L126" s="3">
        <v>17277.150000000001</v>
      </c>
      <c r="M126" s="3"/>
      <c r="N126" s="3">
        <v>0</v>
      </c>
      <c r="O126" s="3">
        <v>0.9</v>
      </c>
      <c r="P126" s="3">
        <v>162827</v>
      </c>
      <c r="Q126" s="1">
        <v>45078</v>
      </c>
    </row>
    <row r="127" spans="1:17" x14ac:dyDescent="0.25">
      <c r="A127" t="s">
        <v>1554</v>
      </c>
      <c r="B127" t="s">
        <v>222</v>
      </c>
      <c r="C127" s="3">
        <v>57529</v>
      </c>
      <c r="D127" s="3">
        <v>57529</v>
      </c>
      <c r="E127" s="3">
        <v>0</v>
      </c>
      <c r="F127" s="3">
        <v>959</v>
      </c>
      <c r="G127" s="3">
        <v>0</v>
      </c>
      <c r="H127" s="3">
        <v>70801.97</v>
      </c>
      <c r="I127" s="3">
        <v>21424.53</v>
      </c>
      <c r="J127" s="3">
        <v>766.8</v>
      </c>
      <c r="K127" s="3">
        <v>1172.67</v>
      </c>
      <c r="L127" s="3">
        <v>0</v>
      </c>
      <c r="M127" s="3"/>
      <c r="N127" s="3">
        <v>0</v>
      </c>
      <c r="O127" s="3">
        <v>0.03</v>
      </c>
      <c r="P127" s="3">
        <v>95125</v>
      </c>
      <c r="Q127" s="1">
        <v>45078</v>
      </c>
    </row>
    <row r="128" spans="1:17" x14ac:dyDescent="0.25">
      <c r="A128" t="s">
        <v>1555</v>
      </c>
      <c r="B128" t="s">
        <v>1263</v>
      </c>
      <c r="C128" s="3">
        <v>3823465</v>
      </c>
      <c r="D128" s="3">
        <v>0</v>
      </c>
      <c r="E128" s="3">
        <v>2276492.94</v>
      </c>
      <c r="F128" s="3" t="s">
        <v>72</v>
      </c>
      <c r="G128" s="3">
        <v>0</v>
      </c>
      <c r="H128" s="3">
        <v>70801.97</v>
      </c>
      <c r="I128" s="3">
        <v>21435.35</v>
      </c>
      <c r="J128" s="3">
        <v>766.8</v>
      </c>
      <c r="K128" s="3">
        <v>1173.3599999999999</v>
      </c>
      <c r="L128" s="3">
        <v>0</v>
      </c>
      <c r="M128" s="3"/>
      <c r="N128" s="3">
        <v>0</v>
      </c>
      <c r="O128" s="3">
        <v>0.97</v>
      </c>
      <c r="P128" s="3">
        <v>4224970</v>
      </c>
      <c r="Q128" s="1">
        <v>45078</v>
      </c>
    </row>
    <row r="129" spans="1:17" x14ac:dyDescent="0.25">
      <c r="A129" t="s">
        <v>1556</v>
      </c>
      <c r="B129" t="s">
        <v>1357</v>
      </c>
      <c r="C129" s="3">
        <v>57447</v>
      </c>
      <c r="D129" s="3">
        <v>57447</v>
      </c>
      <c r="E129" s="3">
        <v>0</v>
      </c>
      <c r="F129" s="3">
        <v>0</v>
      </c>
      <c r="G129" s="3">
        <v>0</v>
      </c>
      <c r="H129" s="3">
        <v>70801.97</v>
      </c>
      <c r="I129" s="3">
        <v>21424.53</v>
      </c>
      <c r="J129" s="3">
        <v>766.8</v>
      </c>
      <c r="K129" s="3">
        <v>1172.67</v>
      </c>
      <c r="L129" s="3">
        <v>0</v>
      </c>
      <c r="M129" s="3"/>
      <c r="N129" s="3">
        <v>-5245.51</v>
      </c>
      <c r="O129" s="3">
        <v>0.54</v>
      </c>
      <c r="P129" s="3">
        <v>88921</v>
      </c>
      <c r="Q129" s="1">
        <v>45078</v>
      </c>
    </row>
    <row r="130" spans="1:17" x14ac:dyDescent="0.25">
      <c r="A130" t="s">
        <v>2042</v>
      </c>
      <c r="B130" t="s">
        <v>2043</v>
      </c>
      <c r="C130" s="3">
        <v>57529</v>
      </c>
      <c r="D130" s="3">
        <v>57529</v>
      </c>
      <c r="E130" s="3">
        <v>0</v>
      </c>
      <c r="F130" s="3">
        <v>0</v>
      </c>
      <c r="G130" s="3">
        <v>0</v>
      </c>
      <c r="H130" s="3">
        <v>70801.97</v>
      </c>
      <c r="I130" s="3">
        <v>21424.53</v>
      </c>
      <c r="J130" s="3">
        <v>766.8</v>
      </c>
      <c r="K130" s="3">
        <v>1172.67</v>
      </c>
      <c r="L130" s="3">
        <v>0</v>
      </c>
      <c r="M130" s="3"/>
      <c r="N130" s="3">
        <v>-5245.51</v>
      </c>
      <c r="O130" s="3">
        <v>0.54</v>
      </c>
      <c r="P130" s="3">
        <v>88921</v>
      </c>
      <c r="Q130" s="1">
        <v>45078</v>
      </c>
    </row>
    <row r="131" spans="1:17" x14ac:dyDescent="0.25">
      <c r="A131" t="s">
        <v>1557</v>
      </c>
      <c r="B131" t="s">
        <v>230</v>
      </c>
      <c r="C131" s="3">
        <v>160793</v>
      </c>
      <c r="D131" s="3">
        <v>0</v>
      </c>
      <c r="E131" s="3">
        <v>153960.29</v>
      </c>
      <c r="F131" s="3">
        <v>27617.35</v>
      </c>
      <c r="G131" s="3">
        <v>0</v>
      </c>
      <c r="H131" s="3">
        <v>70801.97</v>
      </c>
      <c r="I131" s="3">
        <v>18439.59</v>
      </c>
      <c r="J131" s="3">
        <v>657.6</v>
      </c>
      <c r="K131" s="3">
        <v>1009.53</v>
      </c>
      <c r="L131" s="3">
        <v>0</v>
      </c>
      <c r="M131" s="3"/>
      <c r="N131" s="3">
        <v>0</v>
      </c>
      <c r="O131" s="3">
        <v>0.67</v>
      </c>
      <c r="P131" s="3">
        <v>272487</v>
      </c>
      <c r="Q131" s="1">
        <v>45078</v>
      </c>
    </row>
    <row r="132" spans="1:17" x14ac:dyDescent="0.25">
      <c r="A132" t="s">
        <v>1558</v>
      </c>
      <c r="B132" t="s">
        <v>232</v>
      </c>
      <c r="C132" s="3">
        <v>57529</v>
      </c>
      <c r="D132" s="3">
        <v>57529</v>
      </c>
      <c r="E132" s="3">
        <v>0</v>
      </c>
      <c r="F132" s="3">
        <v>0</v>
      </c>
      <c r="G132" s="3">
        <v>0</v>
      </c>
      <c r="H132" s="3">
        <v>70801.97</v>
      </c>
      <c r="I132" s="3">
        <v>21424.53</v>
      </c>
      <c r="J132" s="3">
        <v>766.8</v>
      </c>
      <c r="K132" s="3">
        <v>1172.67</v>
      </c>
      <c r="L132" s="3">
        <v>0</v>
      </c>
      <c r="M132" s="3"/>
      <c r="N132" s="3">
        <v>-5245.51</v>
      </c>
      <c r="O132" s="3">
        <v>0.54</v>
      </c>
      <c r="P132" s="3">
        <v>88921</v>
      </c>
      <c r="Q132" s="1">
        <v>45078</v>
      </c>
    </row>
    <row r="133" spans="1:17" x14ac:dyDescent="0.25">
      <c r="A133" t="s">
        <v>1559</v>
      </c>
      <c r="B133" t="s">
        <v>234</v>
      </c>
      <c r="C133" s="3">
        <v>172323</v>
      </c>
      <c r="D133" s="3">
        <v>0</v>
      </c>
      <c r="E133" s="3">
        <v>164800.26999999999</v>
      </c>
      <c r="F133" s="3">
        <v>29770.77</v>
      </c>
      <c r="G133" s="3">
        <v>0</v>
      </c>
      <c r="H133" s="3">
        <v>70801.97</v>
      </c>
      <c r="I133" s="3">
        <v>21424.53</v>
      </c>
      <c r="J133" s="3">
        <v>766.8</v>
      </c>
      <c r="K133" s="3">
        <v>1172.67</v>
      </c>
      <c r="L133" s="3">
        <v>0</v>
      </c>
      <c r="M133" s="3"/>
      <c r="N133" s="3">
        <v>0</v>
      </c>
      <c r="O133" s="3">
        <v>0.99</v>
      </c>
      <c r="P133" s="3">
        <v>288738</v>
      </c>
      <c r="Q133" s="1">
        <v>45078</v>
      </c>
    </row>
    <row r="134" spans="1:17" x14ac:dyDescent="0.25">
      <c r="A134" t="s">
        <v>2044</v>
      </c>
      <c r="B134" t="s">
        <v>236</v>
      </c>
      <c r="C134" s="3">
        <v>64514</v>
      </c>
      <c r="D134" s="3">
        <v>64514</v>
      </c>
      <c r="E134" s="3">
        <v>0</v>
      </c>
      <c r="F134" s="3">
        <v>0</v>
      </c>
      <c r="G134" s="3">
        <v>815.76</v>
      </c>
      <c r="H134" s="3">
        <v>70801.97</v>
      </c>
      <c r="I134" s="3">
        <v>21467.79</v>
      </c>
      <c r="J134" s="3">
        <v>768</v>
      </c>
      <c r="K134" s="3">
        <v>1175.43</v>
      </c>
      <c r="L134" s="3">
        <v>0</v>
      </c>
      <c r="M134" s="3"/>
      <c r="N134" s="3">
        <v>1696.48</v>
      </c>
      <c r="O134" s="3">
        <v>0.09</v>
      </c>
      <c r="P134" s="3">
        <v>95094</v>
      </c>
      <c r="Q134" s="1">
        <v>45078</v>
      </c>
    </row>
    <row r="135" spans="1:17" x14ac:dyDescent="0.25">
      <c r="A135" t="s">
        <v>1560</v>
      </c>
      <c r="B135" t="s">
        <v>1266</v>
      </c>
      <c r="C135" s="3">
        <v>62029</v>
      </c>
      <c r="D135" s="3">
        <v>52029</v>
      </c>
      <c r="E135" s="3">
        <v>10000</v>
      </c>
      <c r="F135" s="3">
        <v>1350</v>
      </c>
      <c r="G135" s="3">
        <v>0</v>
      </c>
      <c r="H135" s="3">
        <v>70801.97</v>
      </c>
      <c r="I135" s="3">
        <v>21424.53</v>
      </c>
      <c r="J135" s="3">
        <v>766.8</v>
      </c>
      <c r="K135" s="3">
        <v>1172.67</v>
      </c>
      <c r="L135" s="3">
        <v>0</v>
      </c>
      <c r="M135" s="3"/>
      <c r="N135" s="3">
        <v>0</v>
      </c>
      <c r="O135" s="3">
        <v>0.03</v>
      </c>
      <c r="P135" s="3">
        <v>105516</v>
      </c>
      <c r="Q135" s="1">
        <v>45078</v>
      </c>
    </row>
    <row r="136" spans="1:17" x14ac:dyDescent="0.25">
      <c r="A136" t="s">
        <v>2045</v>
      </c>
      <c r="B136" t="s">
        <v>240</v>
      </c>
      <c r="C136" s="3">
        <v>57569</v>
      </c>
      <c r="D136" s="3">
        <v>57569</v>
      </c>
      <c r="E136" s="3">
        <v>0</v>
      </c>
      <c r="F136" s="3">
        <v>0</v>
      </c>
      <c r="G136" s="3">
        <v>0</v>
      </c>
      <c r="H136" s="3">
        <v>70801.97</v>
      </c>
      <c r="I136" s="3">
        <v>21467.79</v>
      </c>
      <c r="J136" s="3">
        <v>768</v>
      </c>
      <c r="K136" s="3">
        <v>1175.43</v>
      </c>
      <c r="L136" s="3">
        <v>0</v>
      </c>
      <c r="M136" s="3"/>
      <c r="N136" s="3">
        <v>-5248.52</v>
      </c>
      <c r="O136" s="3">
        <v>0.33</v>
      </c>
      <c r="P136" s="3">
        <v>88965</v>
      </c>
      <c r="Q136" s="1">
        <v>45078</v>
      </c>
    </row>
    <row r="137" spans="1:17" x14ac:dyDescent="0.25">
      <c r="A137" t="s">
        <v>1562</v>
      </c>
      <c r="B137" t="s">
        <v>242</v>
      </c>
      <c r="C137" s="3">
        <v>57452</v>
      </c>
      <c r="D137" s="3">
        <v>57452</v>
      </c>
      <c r="E137" s="3">
        <v>0</v>
      </c>
      <c r="F137" s="3">
        <v>0</v>
      </c>
      <c r="G137" s="3">
        <v>0</v>
      </c>
      <c r="H137" s="3">
        <v>70801.97</v>
      </c>
      <c r="I137" s="3">
        <v>21338.01</v>
      </c>
      <c r="J137" s="3">
        <v>768</v>
      </c>
      <c r="K137" s="3">
        <v>1168.19</v>
      </c>
      <c r="L137" s="3">
        <v>0</v>
      </c>
      <c r="M137" s="3"/>
      <c r="N137" s="3">
        <v>-5241.29</v>
      </c>
      <c r="O137" s="3">
        <v>0.12</v>
      </c>
      <c r="P137" s="3">
        <v>88835</v>
      </c>
      <c r="Q137" s="1">
        <v>45078</v>
      </c>
    </row>
    <row r="138" spans="1:17" x14ac:dyDescent="0.25">
      <c r="A138" t="s">
        <v>1563</v>
      </c>
      <c r="B138" t="s">
        <v>244</v>
      </c>
      <c r="C138" s="3">
        <v>286576</v>
      </c>
      <c r="D138" s="3">
        <v>0</v>
      </c>
      <c r="E138" s="3">
        <v>258220.48</v>
      </c>
      <c r="F138" s="3">
        <v>63215.28</v>
      </c>
      <c r="G138" s="3">
        <v>0</v>
      </c>
      <c r="H138" s="3">
        <v>70801.97</v>
      </c>
      <c r="I138" s="3">
        <v>14275.81</v>
      </c>
      <c r="J138" s="3">
        <v>511.2</v>
      </c>
      <c r="K138" s="3">
        <v>781.55</v>
      </c>
      <c r="L138" s="3">
        <v>0</v>
      </c>
      <c r="M138" s="3"/>
      <c r="N138" s="3">
        <v>0</v>
      </c>
      <c r="O138" s="3">
        <v>0.71</v>
      </c>
      <c r="P138" s="3">
        <v>407807</v>
      </c>
      <c r="Q138" s="1">
        <v>45078</v>
      </c>
    </row>
    <row r="139" spans="1:17" x14ac:dyDescent="0.25">
      <c r="A139" t="s">
        <v>1564</v>
      </c>
      <c r="B139" t="s">
        <v>2046</v>
      </c>
      <c r="C139" s="3">
        <v>55645</v>
      </c>
      <c r="D139" s="3">
        <v>55645</v>
      </c>
      <c r="E139" s="3">
        <v>0</v>
      </c>
      <c r="F139" s="3">
        <v>0</v>
      </c>
      <c r="G139" s="3">
        <v>0</v>
      </c>
      <c r="H139" s="3">
        <v>70801.97</v>
      </c>
      <c r="I139" s="3">
        <v>19412.939999999999</v>
      </c>
      <c r="J139" s="3">
        <v>694.8</v>
      </c>
      <c r="K139" s="3">
        <v>1062.6500000000001</v>
      </c>
      <c r="L139" s="3">
        <v>0</v>
      </c>
      <c r="M139" s="3"/>
      <c r="N139" s="3">
        <v>-5130.8900000000003</v>
      </c>
      <c r="O139" s="3">
        <v>0.53</v>
      </c>
      <c r="P139" s="3">
        <v>86842</v>
      </c>
      <c r="Q139" s="1">
        <v>45078</v>
      </c>
    </row>
    <row r="140" spans="1:17" x14ac:dyDescent="0.25">
      <c r="A140" t="s">
        <v>2047</v>
      </c>
      <c r="B140" t="s">
        <v>2048</v>
      </c>
      <c r="C140" s="3">
        <v>55613</v>
      </c>
      <c r="D140" s="3">
        <v>55613</v>
      </c>
      <c r="E140" s="3">
        <v>0</v>
      </c>
      <c r="F140" s="3">
        <v>0</v>
      </c>
      <c r="G140" s="3">
        <v>0</v>
      </c>
      <c r="H140" s="3">
        <v>70801.97</v>
      </c>
      <c r="I140" s="3">
        <v>19380.5</v>
      </c>
      <c r="J140" s="3">
        <v>692.4</v>
      </c>
      <c r="K140" s="3">
        <v>1061.27</v>
      </c>
      <c r="L140" s="3">
        <v>0</v>
      </c>
      <c r="M140" s="3"/>
      <c r="N140" s="3">
        <v>-5129.6899999999996</v>
      </c>
      <c r="O140" s="3">
        <v>0.55000000000000004</v>
      </c>
      <c r="P140" s="3">
        <v>86807</v>
      </c>
      <c r="Q140" s="1">
        <v>45078</v>
      </c>
    </row>
    <row r="141" spans="1:17" x14ac:dyDescent="0.25">
      <c r="A141" t="s">
        <v>1565</v>
      </c>
      <c r="B141" t="s">
        <v>250</v>
      </c>
      <c r="C141" s="3">
        <v>54571</v>
      </c>
      <c r="D141" s="3">
        <v>54571</v>
      </c>
      <c r="E141" s="3">
        <v>0</v>
      </c>
      <c r="F141" s="3">
        <v>0</v>
      </c>
      <c r="G141" s="3">
        <v>0</v>
      </c>
      <c r="H141" s="3">
        <v>70801.97</v>
      </c>
      <c r="I141" s="3">
        <v>18266.55</v>
      </c>
      <c r="J141" s="3">
        <v>654</v>
      </c>
      <c r="K141" s="3">
        <v>1000.22</v>
      </c>
      <c r="L141" s="3">
        <v>0</v>
      </c>
      <c r="M141" s="3"/>
      <c r="N141" s="3">
        <v>-5065.74</v>
      </c>
      <c r="O141" s="3">
        <v>0</v>
      </c>
      <c r="P141" s="3">
        <v>85657</v>
      </c>
      <c r="Q141" s="1">
        <v>45078</v>
      </c>
    </row>
    <row r="142" spans="1:17" x14ac:dyDescent="0.25">
      <c r="A142" t="s">
        <v>1566</v>
      </c>
      <c r="B142" t="s">
        <v>252</v>
      </c>
      <c r="C142" s="3">
        <v>56343</v>
      </c>
      <c r="D142" s="3">
        <v>56343</v>
      </c>
      <c r="E142" s="3">
        <v>0</v>
      </c>
      <c r="F142" s="3">
        <v>0</v>
      </c>
      <c r="G142" s="3">
        <v>0</v>
      </c>
      <c r="H142" s="3">
        <v>70801.97</v>
      </c>
      <c r="I142" s="3">
        <v>20159.18</v>
      </c>
      <c r="J142" s="3">
        <v>721.2</v>
      </c>
      <c r="K142" s="3">
        <v>1103.69</v>
      </c>
      <c r="L142" s="3">
        <v>0</v>
      </c>
      <c r="M142" s="3"/>
      <c r="N142" s="3">
        <v>-5173.72</v>
      </c>
      <c r="O142" s="3">
        <v>0.68</v>
      </c>
      <c r="P142" s="3">
        <v>87613</v>
      </c>
      <c r="Q142" s="1">
        <v>45078</v>
      </c>
    </row>
    <row r="143" spans="1:17" x14ac:dyDescent="0.25">
      <c r="A143" t="s">
        <v>1567</v>
      </c>
      <c r="B143" t="s">
        <v>254</v>
      </c>
      <c r="C143" s="3">
        <v>62247</v>
      </c>
      <c r="D143" s="3">
        <v>62247</v>
      </c>
      <c r="E143" s="3">
        <v>0</v>
      </c>
      <c r="F143" s="3">
        <v>0</v>
      </c>
      <c r="G143" s="3">
        <v>0</v>
      </c>
      <c r="H143" s="3">
        <v>70801.97</v>
      </c>
      <c r="I143" s="3">
        <v>26464.33</v>
      </c>
      <c r="J143" s="3">
        <v>945.6</v>
      </c>
      <c r="K143" s="3">
        <v>1448.6</v>
      </c>
      <c r="L143" s="3">
        <v>0</v>
      </c>
      <c r="M143" s="3"/>
      <c r="N143" s="3">
        <v>-5533.85</v>
      </c>
      <c r="O143" s="3">
        <v>0.35</v>
      </c>
      <c r="P143" s="3">
        <v>94127</v>
      </c>
      <c r="Q143" s="1">
        <v>45078</v>
      </c>
    </row>
    <row r="144" spans="1:17" x14ac:dyDescent="0.25">
      <c r="A144" t="s">
        <v>2049</v>
      </c>
      <c r="B144" t="s">
        <v>1268</v>
      </c>
      <c r="C144" s="3">
        <v>61037</v>
      </c>
      <c r="D144" s="3">
        <v>61100</v>
      </c>
      <c r="E144" s="3">
        <v>0</v>
      </c>
      <c r="F144" s="3">
        <v>1019.05</v>
      </c>
      <c r="G144" s="3">
        <v>63</v>
      </c>
      <c r="H144" s="3">
        <v>70801.97</v>
      </c>
      <c r="I144" s="3">
        <v>25198.97</v>
      </c>
      <c r="J144" s="3">
        <v>900</v>
      </c>
      <c r="K144" s="3">
        <v>1379.62</v>
      </c>
      <c r="L144" s="3">
        <v>0</v>
      </c>
      <c r="M144" s="3"/>
      <c r="N144" s="3">
        <v>0</v>
      </c>
      <c r="O144" s="3">
        <v>0.39</v>
      </c>
      <c r="P144" s="3">
        <v>99237</v>
      </c>
      <c r="Q144" s="1">
        <v>45078</v>
      </c>
    </row>
    <row r="145" spans="1:17" x14ac:dyDescent="0.25">
      <c r="A145" t="s">
        <v>1568</v>
      </c>
      <c r="B145" t="s">
        <v>1363</v>
      </c>
      <c r="C145" s="3">
        <v>57327</v>
      </c>
      <c r="D145" s="3">
        <v>57327</v>
      </c>
      <c r="E145" s="3">
        <v>0</v>
      </c>
      <c r="F145" s="3">
        <v>0</v>
      </c>
      <c r="G145" s="3">
        <v>0</v>
      </c>
      <c r="H145" s="3">
        <v>70801.97</v>
      </c>
      <c r="I145" s="3">
        <v>22051.8</v>
      </c>
      <c r="J145" s="3">
        <v>0</v>
      </c>
      <c r="K145" s="3">
        <v>1207.51</v>
      </c>
      <c r="L145" s="3">
        <v>0</v>
      </c>
      <c r="M145" s="3"/>
      <c r="N145" s="3">
        <v>-5282.31</v>
      </c>
      <c r="O145" s="3">
        <v>0.03</v>
      </c>
      <c r="P145" s="3">
        <v>88779</v>
      </c>
      <c r="Q145" s="1">
        <v>45078</v>
      </c>
    </row>
    <row r="146" spans="1:17" x14ac:dyDescent="0.25">
      <c r="A146" t="s">
        <v>2050</v>
      </c>
      <c r="B146" t="s">
        <v>260</v>
      </c>
      <c r="C146" s="3">
        <v>119294</v>
      </c>
      <c r="D146" s="3">
        <v>0</v>
      </c>
      <c r="E146" s="3">
        <v>114272.45</v>
      </c>
      <c r="F146" s="3">
        <v>20448.330000000002</v>
      </c>
      <c r="G146" s="3">
        <v>0</v>
      </c>
      <c r="H146" s="3">
        <v>70801.97</v>
      </c>
      <c r="I146" s="3">
        <v>20159.18</v>
      </c>
      <c r="J146" s="3">
        <v>721.2</v>
      </c>
      <c r="K146" s="3">
        <v>1103.69</v>
      </c>
      <c r="L146" s="3">
        <v>0</v>
      </c>
      <c r="M146" s="3"/>
      <c r="N146" s="3">
        <v>0</v>
      </c>
      <c r="O146" s="3">
        <v>0.18</v>
      </c>
      <c r="P146" s="3">
        <v>227507</v>
      </c>
      <c r="Q146" s="1">
        <v>45078</v>
      </c>
    </row>
    <row r="147" spans="1:17" x14ac:dyDescent="0.25">
      <c r="A147" t="s">
        <v>1569</v>
      </c>
      <c r="B147" t="s">
        <v>262</v>
      </c>
      <c r="C147" s="3">
        <v>1922167</v>
      </c>
      <c r="D147" s="3">
        <v>1392000</v>
      </c>
      <c r="E147" s="3">
        <v>0</v>
      </c>
      <c r="F147" s="3">
        <v>0</v>
      </c>
      <c r="G147" s="3">
        <v>0</v>
      </c>
      <c r="H147" s="3">
        <v>70801.97</v>
      </c>
      <c r="I147" s="3">
        <v>18850.560000000001</v>
      </c>
      <c r="J147" s="3">
        <v>675.6</v>
      </c>
      <c r="K147" s="3">
        <v>1034.3699999999999</v>
      </c>
      <c r="L147" s="3">
        <v>0</v>
      </c>
      <c r="M147" s="3"/>
      <c r="N147" s="3">
        <v>0</v>
      </c>
      <c r="O147" s="3">
        <v>0.5</v>
      </c>
      <c r="P147" s="3">
        <v>91363</v>
      </c>
      <c r="Q147" s="1">
        <v>45078</v>
      </c>
    </row>
    <row r="148" spans="1:17" x14ac:dyDescent="0.25">
      <c r="A148" t="s">
        <v>1570</v>
      </c>
      <c r="B148" t="s">
        <v>1255</v>
      </c>
      <c r="C148" s="3">
        <v>2191079</v>
      </c>
      <c r="D148" s="3">
        <v>0</v>
      </c>
      <c r="E148" s="3">
        <v>1374538.61</v>
      </c>
      <c r="F148" s="3" t="s">
        <v>72</v>
      </c>
      <c r="G148" s="3">
        <v>0</v>
      </c>
      <c r="H148" s="3">
        <v>70801.97</v>
      </c>
      <c r="I148" s="3">
        <v>16957.939999999999</v>
      </c>
      <c r="J148" s="3">
        <v>606</v>
      </c>
      <c r="K148" s="3">
        <v>928.14</v>
      </c>
      <c r="L148" s="3">
        <v>0</v>
      </c>
      <c r="M148" s="3"/>
      <c r="N148" s="3">
        <v>0</v>
      </c>
      <c r="O148" s="3">
        <v>0.24</v>
      </c>
      <c r="P148" s="3">
        <v>2465936</v>
      </c>
      <c r="Q148" s="1">
        <v>45078</v>
      </c>
    </row>
    <row r="149" spans="1:17" x14ac:dyDescent="0.25">
      <c r="A149" t="s">
        <v>1571</v>
      </c>
      <c r="B149" t="s">
        <v>2051</v>
      </c>
      <c r="C149" s="3">
        <v>67920</v>
      </c>
      <c r="D149" s="3">
        <v>69006</v>
      </c>
      <c r="E149" s="3">
        <v>0</v>
      </c>
      <c r="F149" s="3">
        <v>8916.7800000000007</v>
      </c>
      <c r="G149" s="3">
        <v>1086</v>
      </c>
      <c r="H149" s="3">
        <v>70801.97</v>
      </c>
      <c r="I149" s="3">
        <v>24701.48</v>
      </c>
      <c r="J149" s="3">
        <v>884.4</v>
      </c>
      <c r="K149" s="3">
        <v>1352.37</v>
      </c>
      <c r="L149" s="3">
        <v>0</v>
      </c>
      <c r="M149" s="3"/>
      <c r="N149" s="3">
        <v>0</v>
      </c>
      <c r="O149" s="3">
        <v>0</v>
      </c>
      <c r="P149" s="3">
        <v>105571</v>
      </c>
      <c r="Q149" s="1">
        <v>45078</v>
      </c>
    </row>
    <row r="150" spans="1:17" x14ac:dyDescent="0.25">
      <c r="A150" t="s">
        <v>2052</v>
      </c>
      <c r="B150" t="s">
        <v>1270</v>
      </c>
      <c r="C150" s="3">
        <v>4121423</v>
      </c>
      <c r="D150" s="3">
        <v>0</v>
      </c>
      <c r="E150" s="3">
        <v>2446817.52</v>
      </c>
      <c r="F150" s="3" t="s">
        <v>72</v>
      </c>
      <c r="G150" s="3">
        <v>0</v>
      </c>
      <c r="H150" s="3">
        <v>70801.97</v>
      </c>
      <c r="I150" s="3">
        <v>24560.89</v>
      </c>
      <c r="J150" s="3">
        <v>878.4</v>
      </c>
      <c r="K150" s="3">
        <v>1344.78</v>
      </c>
      <c r="L150" s="3">
        <v>0</v>
      </c>
      <c r="M150" s="3"/>
      <c r="N150" s="3">
        <v>0</v>
      </c>
      <c r="O150" s="3">
        <v>0.59</v>
      </c>
      <c r="P150" s="3">
        <v>4549330</v>
      </c>
      <c r="Q150" s="1">
        <v>45078</v>
      </c>
    </row>
    <row r="151" spans="1:17" x14ac:dyDescent="0.25">
      <c r="A151" t="s">
        <v>1572</v>
      </c>
      <c r="B151" t="s">
        <v>1271</v>
      </c>
      <c r="C151" s="3">
        <v>66516</v>
      </c>
      <c r="D151" s="3">
        <v>66516</v>
      </c>
      <c r="E151" s="3">
        <v>0</v>
      </c>
      <c r="F151" s="3">
        <v>0</v>
      </c>
      <c r="G151" s="3">
        <v>0</v>
      </c>
      <c r="H151" s="3">
        <v>70801.97</v>
      </c>
      <c r="I151" s="3">
        <v>24258.07</v>
      </c>
      <c r="J151" s="3">
        <v>867.6</v>
      </c>
      <c r="K151" s="3">
        <v>1328.23</v>
      </c>
      <c r="L151" s="3">
        <v>0</v>
      </c>
      <c r="M151" s="3"/>
      <c r="N151" s="3">
        <v>-5408.38</v>
      </c>
      <c r="O151" s="3">
        <v>0.51</v>
      </c>
      <c r="P151" s="3">
        <v>91848</v>
      </c>
      <c r="Q151" s="1">
        <v>45078</v>
      </c>
    </row>
    <row r="152" spans="1:17" x14ac:dyDescent="0.25">
      <c r="A152" t="s">
        <v>1574</v>
      </c>
      <c r="B152" t="s">
        <v>1104</v>
      </c>
      <c r="C152" s="3">
        <v>56865</v>
      </c>
      <c r="D152" s="3">
        <v>56900</v>
      </c>
      <c r="E152" s="3">
        <v>0</v>
      </c>
      <c r="F152" s="3">
        <v>0</v>
      </c>
      <c r="G152" s="3">
        <v>35</v>
      </c>
      <c r="H152" s="3">
        <v>70801.97</v>
      </c>
      <c r="I152" s="3">
        <v>20721.560000000001</v>
      </c>
      <c r="J152" s="3">
        <v>740.4</v>
      </c>
      <c r="K152" s="3">
        <v>1134.3900000000001</v>
      </c>
      <c r="L152" s="3">
        <v>0</v>
      </c>
      <c r="M152" s="3"/>
      <c r="N152" s="3">
        <v>-5205.6899999999996</v>
      </c>
      <c r="O152" s="3">
        <v>0.37</v>
      </c>
      <c r="P152" s="3">
        <v>88158</v>
      </c>
      <c r="Q152" s="1">
        <v>45078</v>
      </c>
    </row>
    <row r="153" spans="1:17" x14ac:dyDescent="0.25">
      <c r="A153" t="s">
        <v>1575</v>
      </c>
      <c r="B153" t="s">
        <v>226</v>
      </c>
      <c r="C153" s="3">
        <v>53862</v>
      </c>
      <c r="D153" s="3">
        <v>53862</v>
      </c>
      <c r="E153" s="3">
        <v>0</v>
      </c>
      <c r="F153" s="3">
        <v>0</v>
      </c>
      <c r="G153" s="3">
        <v>0</v>
      </c>
      <c r="H153" s="3">
        <v>70801.97</v>
      </c>
      <c r="I153" s="3">
        <v>17509.5</v>
      </c>
      <c r="J153" s="3">
        <v>626.4</v>
      </c>
      <c r="K153" s="3">
        <v>958.83</v>
      </c>
      <c r="L153" s="3">
        <v>0</v>
      </c>
      <c r="M153" s="3"/>
      <c r="N153" s="3">
        <v>-5022.3100000000004</v>
      </c>
      <c r="O153" s="3">
        <v>0.61</v>
      </c>
      <c r="P153" s="3">
        <v>84875</v>
      </c>
      <c r="Q153" s="1">
        <v>45078</v>
      </c>
    </row>
    <row r="154" spans="1:17" x14ac:dyDescent="0.25">
      <c r="A154" t="s">
        <v>1576</v>
      </c>
      <c r="B154" t="s">
        <v>2053</v>
      </c>
      <c r="C154" s="3">
        <v>56676</v>
      </c>
      <c r="D154" s="3">
        <v>56676</v>
      </c>
      <c r="E154" s="3">
        <v>0</v>
      </c>
      <c r="F154" s="3">
        <v>0</v>
      </c>
      <c r="G154" s="3">
        <v>0</v>
      </c>
      <c r="H154" s="3">
        <v>70801.97</v>
      </c>
      <c r="I154" s="3">
        <v>15270.79</v>
      </c>
      <c r="J154" s="3">
        <v>546</v>
      </c>
      <c r="K154" s="3">
        <v>836.05</v>
      </c>
      <c r="L154" s="3">
        <v>0</v>
      </c>
      <c r="M154" s="3"/>
      <c r="N154" s="3">
        <v>-4894.43</v>
      </c>
      <c r="O154" s="3">
        <v>0.62</v>
      </c>
      <c r="P154" s="3">
        <v>82561</v>
      </c>
      <c r="Q154" s="1">
        <v>45078</v>
      </c>
    </row>
    <row r="155" spans="1:17" x14ac:dyDescent="0.25">
      <c r="A155" t="s">
        <v>1577</v>
      </c>
      <c r="B155" t="s">
        <v>276</v>
      </c>
      <c r="C155" s="3">
        <v>50609</v>
      </c>
      <c r="D155" s="3">
        <v>50609</v>
      </c>
      <c r="E155" s="3">
        <v>0</v>
      </c>
      <c r="F155" s="3">
        <v>0</v>
      </c>
      <c r="G155" s="3">
        <v>0</v>
      </c>
      <c r="H155" s="3">
        <v>70801.97</v>
      </c>
      <c r="I155" s="3">
        <v>14037.88</v>
      </c>
      <c r="J155" s="3">
        <v>501.6</v>
      </c>
      <c r="K155" s="3">
        <v>768.45</v>
      </c>
      <c r="L155" s="3">
        <v>0</v>
      </c>
      <c r="M155" s="3"/>
      <c r="N155" s="3">
        <v>-4823.8500000000004</v>
      </c>
      <c r="O155" s="3">
        <v>0.95</v>
      </c>
      <c r="P155" s="3">
        <v>81287</v>
      </c>
      <c r="Q155" s="1">
        <v>45078</v>
      </c>
    </row>
    <row r="156" spans="1:17" x14ac:dyDescent="0.25">
      <c r="A156" t="s">
        <v>1578</v>
      </c>
      <c r="B156" t="s">
        <v>278</v>
      </c>
      <c r="C156" s="3">
        <v>354689</v>
      </c>
      <c r="D156" s="3">
        <v>0</v>
      </c>
      <c r="E156" s="3">
        <v>312683.74</v>
      </c>
      <c r="F156" s="3">
        <v>84217.56</v>
      </c>
      <c r="G156" s="3">
        <v>0</v>
      </c>
      <c r="H156" s="3">
        <v>70801.97</v>
      </c>
      <c r="I156" s="3">
        <v>18363.89</v>
      </c>
      <c r="J156" s="3">
        <v>656.4</v>
      </c>
      <c r="K156" s="3">
        <v>1005.4</v>
      </c>
      <c r="L156" s="3">
        <v>0</v>
      </c>
      <c r="M156" s="3"/>
      <c r="N156" s="3">
        <v>0</v>
      </c>
      <c r="O156" s="3">
        <v>0.04</v>
      </c>
      <c r="P156" s="3">
        <v>487729</v>
      </c>
      <c r="Q156" s="1">
        <v>45078</v>
      </c>
    </row>
    <row r="157" spans="1:17" x14ac:dyDescent="0.25">
      <c r="A157" t="s">
        <v>1579</v>
      </c>
      <c r="B157" t="s">
        <v>234</v>
      </c>
      <c r="C157" s="3">
        <v>168984</v>
      </c>
      <c r="D157" s="3">
        <v>0</v>
      </c>
      <c r="E157" s="3">
        <v>161551.01</v>
      </c>
      <c r="F157" s="3">
        <v>29242.38</v>
      </c>
      <c r="G157" s="3">
        <v>0</v>
      </c>
      <c r="H157" s="3">
        <v>70801.97</v>
      </c>
      <c r="I157" s="3">
        <v>17779.88</v>
      </c>
      <c r="J157" s="3">
        <v>0</v>
      </c>
      <c r="K157" s="3">
        <v>973.32</v>
      </c>
      <c r="L157" s="3">
        <v>0</v>
      </c>
      <c r="M157" s="3"/>
      <c r="N157" s="3">
        <v>0</v>
      </c>
      <c r="O157" s="3">
        <v>0.44</v>
      </c>
      <c r="P157" s="3">
        <v>280349</v>
      </c>
      <c r="Q157" s="1">
        <v>45078</v>
      </c>
    </row>
    <row r="158" spans="1:17" x14ac:dyDescent="0.25">
      <c r="A158" t="s">
        <v>1580</v>
      </c>
      <c r="B158" t="s">
        <v>1239</v>
      </c>
      <c r="C158" s="3">
        <v>965406</v>
      </c>
      <c r="D158" s="3">
        <v>0</v>
      </c>
      <c r="E158" s="3">
        <v>687231.65</v>
      </c>
      <c r="F158" s="3">
        <v>370950.62</v>
      </c>
      <c r="G158" s="3">
        <v>0</v>
      </c>
      <c r="H158" s="3">
        <v>70801.97</v>
      </c>
      <c r="I158" s="3">
        <v>12978.01</v>
      </c>
      <c r="J158" s="3">
        <v>0</v>
      </c>
      <c r="K158" s="3">
        <v>710.5</v>
      </c>
      <c r="L158" s="3">
        <v>0</v>
      </c>
      <c r="M158" s="3"/>
      <c r="N158" s="3">
        <v>0</v>
      </c>
      <c r="O158" s="3">
        <v>0.25</v>
      </c>
      <c r="P158" s="3">
        <v>1142673</v>
      </c>
      <c r="Q158" s="1">
        <v>45078</v>
      </c>
    </row>
    <row r="159" spans="1:17" x14ac:dyDescent="0.25">
      <c r="A159" t="s">
        <v>1581</v>
      </c>
      <c r="B159" t="s">
        <v>1239</v>
      </c>
      <c r="C159" s="3">
        <v>977675</v>
      </c>
      <c r="D159" s="3">
        <v>0</v>
      </c>
      <c r="E159" s="3">
        <v>695578.11</v>
      </c>
      <c r="F159" s="3">
        <v>375999.93</v>
      </c>
      <c r="G159" s="3">
        <v>0</v>
      </c>
      <c r="H159" s="3">
        <v>70801.97</v>
      </c>
      <c r="I159" s="3">
        <v>13745.88</v>
      </c>
      <c r="J159" s="3">
        <v>0</v>
      </c>
      <c r="K159" s="3">
        <v>752.24</v>
      </c>
      <c r="L159" s="3">
        <v>0</v>
      </c>
      <c r="M159" s="3"/>
      <c r="N159" s="3">
        <v>0</v>
      </c>
      <c r="O159" s="3">
        <v>0.87</v>
      </c>
      <c r="P159" s="3">
        <v>1156879</v>
      </c>
      <c r="Q159" s="1">
        <v>45078</v>
      </c>
    </row>
    <row r="160" spans="1:17" x14ac:dyDescent="0.25">
      <c r="A160" t="s">
        <v>1582</v>
      </c>
      <c r="B160" t="s">
        <v>1251</v>
      </c>
      <c r="C160" s="3">
        <v>3506677</v>
      </c>
      <c r="D160" s="3">
        <v>0</v>
      </c>
      <c r="E160" s="3">
        <v>2093094.08</v>
      </c>
      <c r="F160" s="3" t="s">
        <v>72</v>
      </c>
      <c r="G160" s="3">
        <v>0</v>
      </c>
      <c r="H160" s="3">
        <v>70801.97</v>
      </c>
      <c r="I160" s="3">
        <v>17185.05</v>
      </c>
      <c r="J160" s="3">
        <v>615.6</v>
      </c>
      <c r="K160" s="3">
        <v>940.9</v>
      </c>
      <c r="L160" s="3">
        <v>0</v>
      </c>
      <c r="M160" s="3"/>
      <c r="N160" s="3">
        <v>0</v>
      </c>
      <c r="O160" s="3">
        <v>0.78</v>
      </c>
      <c r="P160" s="3">
        <v>3878789</v>
      </c>
      <c r="Q160" s="1">
        <v>45078</v>
      </c>
    </row>
    <row r="161" spans="1:17" x14ac:dyDescent="0.25">
      <c r="A161" t="s">
        <v>2054</v>
      </c>
      <c r="B161" t="s">
        <v>234</v>
      </c>
      <c r="C161" s="3">
        <v>172239</v>
      </c>
      <c r="D161" s="3">
        <v>0</v>
      </c>
      <c r="E161" s="3">
        <v>164719.66</v>
      </c>
      <c r="F161" s="3">
        <v>29756.49</v>
      </c>
      <c r="G161" s="3">
        <v>0</v>
      </c>
      <c r="H161" s="3">
        <v>70801.97</v>
      </c>
      <c r="I161" s="3">
        <v>21392.09</v>
      </c>
      <c r="J161" s="3">
        <v>763.2</v>
      </c>
      <c r="K161" s="3">
        <v>1170.95</v>
      </c>
      <c r="L161" s="3">
        <v>0</v>
      </c>
      <c r="M161" s="3"/>
      <c r="N161" s="3">
        <v>0</v>
      </c>
      <c r="O161" s="3">
        <v>0.64</v>
      </c>
      <c r="P161" s="3">
        <v>288605</v>
      </c>
      <c r="Q161" s="1">
        <v>45078</v>
      </c>
    </row>
    <row r="162" spans="1:17" x14ac:dyDescent="0.25">
      <c r="A162" t="s">
        <v>1583</v>
      </c>
      <c r="B162" t="s">
        <v>234</v>
      </c>
      <c r="C162" s="3">
        <v>73682</v>
      </c>
      <c r="D162" s="3">
        <v>73682</v>
      </c>
      <c r="E162" s="3">
        <v>0</v>
      </c>
      <c r="F162" s="3">
        <v>1229</v>
      </c>
      <c r="G162" s="3">
        <v>0</v>
      </c>
      <c r="H162" s="3">
        <v>70801.97</v>
      </c>
      <c r="I162" s="3">
        <v>32380.14</v>
      </c>
      <c r="J162" s="3">
        <v>1158</v>
      </c>
      <c r="K162" s="3">
        <v>1772.81</v>
      </c>
      <c r="L162" s="3">
        <v>0</v>
      </c>
      <c r="M162" s="3"/>
      <c r="N162" s="3">
        <v>0</v>
      </c>
      <c r="O162" s="3">
        <v>0.08</v>
      </c>
      <c r="P162" s="3">
        <v>107342</v>
      </c>
      <c r="Q162" s="1">
        <v>45078</v>
      </c>
    </row>
    <row r="163" spans="1:17" x14ac:dyDescent="0.25">
      <c r="A163" t="s">
        <v>2055</v>
      </c>
      <c r="B163" t="s">
        <v>288</v>
      </c>
      <c r="C163" s="3">
        <v>57000</v>
      </c>
      <c r="D163" s="3">
        <v>57000</v>
      </c>
      <c r="E163" s="3">
        <v>0</v>
      </c>
      <c r="F163" s="3">
        <v>0</v>
      </c>
      <c r="G163" s="3">
        <v>0</v>
      </c>
      <c r="H163" s="3">
        <v>70801.97</v>
      </c>
      <c r="I163" s="3">
        <v>20862.150000000001</v>
      </c>
      <c r="J163" s="3">
        <v>745.2</v>
      </c>
      <c r="K163" s="3">
        <v>1142.32</v>
      </c>
      <c r="L163" s="3">
        <v>0</v>
      </c>
      <c r="M163" s="3"/>
      <c r="N163" s="3">
        <v>-5214.1400000000003</v>
      </c>
      <c r="O163" s="3">
        <v>0.5</v>
      </c>
      <c r="P163" s="3">
        <v>88338</v>
      </c>
      <c r="Q163" s="1">
        <v>45078</v>
      </c>
    </row>
    <row r="164" spans="1:17" x14ac:dyDescent="0.25">
      <c r="A164" t="s">
        <v>1585</v>
      </c>
      <c r="B164" t="s">
        <v>2056</v>
      </c>
      <c r="C164" s="3">
        <v>121850</v>
      </c>
      <c r="D164" s="3">
        <v>0</v>
      </c>
      <c r="E164" s="3">
        <v>119067.49</v>
      </c>
      <c r="F164" s="3">
        <v>18856.62</v>
      </c>
      <c r="G164" s="3">
        <v>0</v>
      </c>
      <c r="H164" s="3">
        <v>70801.97</v>
      </c>
      <c r="I164" s="3">
        <v>22051.8</v>
      </c>
      <c r="J164" s="3">
        <v>789.6</v>
      </c>
      <c r="K164" s="3">
        <v>1207.1600000000001</v>
      </c>
      <c r="L164" s="3">
        <v>0</v>
      </c>
      <c r="M164" s="3"/>
      <c r="N164" s="3">
        <v>0</v>
      </c>
      <c r="O164" s="3">
        <v>0.36</v>
      </c>
      <c r="P164" s="3">
        <v>232775</v>
      </c>
      <c r="Q164" s="1">
        <v>45078</v>
      </c>
    </row>
    <row r="165" spans="1:17" x14ac:dyDescent="0.25">
      <c r="A165" t="s">
        <v>1586</v>
      </c>
      <c r="B165" t="s">
        <v>1109</v>
      </c>
      <c r="C165" s="3">
        <v>98925</v>
      </c>
      <c r="D165" s="3">
        <v>25000</v>
      </c>
      <c r="E165" s="3">
        <v>73925</v>
      </c>
      <c r="F165" s="3">
        <v>12912</v>
      </c>
      <c r="G165" s="3">
        <v>0</v>
      </c>
      <c r="H165" s="3">
        <v>70801.97</v>
      </c>
      <c r="I165" s="3">
        <v>9181.94</v>
      </c>
      <c r="J165" s="3">
        <v>675.6</v>
      </c>
      <c r="K165" s="3">
        <v>1034.71</v>
      </c>
      <c r="L165" s="3">
        <v>0</v>
      </c>
      <c r="M165" s="3"/>
      <c r="N165" s="3">
        <v>0</v>
      </c>
      <c r="O165" s="3">
        <v>0.78</v>
      </c>
      <c r="P165" s="3">
        <v>168532</v>
      </c>
      <c r="Q165" s="1">
        <v>45078</v>
      </c>
    </row>
    <row r="166" spans="1:17" x14ac:dyDescent="0.25">
      <c r="A166" t="s">
        <v>2057</v>
      </c>
      <c r="B166" t="s">
        <v>294</v>
      </c>
      <c r="C166" s="3">
        <v>45541</v>
      </c>
      <c r="D166" s="3">
        <v>45541</v>
      </c>
      <c r="E166" s="3">
        <v>0</v>
      </c>
      <c r="F166" s="3">
        <v>0</v>
      </c>
      <c r="G166" s="3">
        <v>0</v>
      </c>
      <c r="H166" s="3">
        <v>70801.97</v>
      </c>
      <c r="I166" s="3">
        <v>9571.2800000000007</v>
      </c>
      <c r="J166" s="3">
        <v>325</v>
      </c>
      <c r="K166" s="3">
        <v>518.39</v>
      </c>
      <c r="L166" s="3">
        <v>0</v>
      </c>
      <c r="M166" s="3"/>
      <c r="N166" s="3">
        <v>-5104.3500000000004</v>
      </c>
      <c r="O166" s="3">
        <v>0.71</v>
      </c>
      <c r="P166" s="3">
        <v>76113</v>
      </c>
      <c r="Q166" s="1">
        <v>45078</v>
      </c>
    </row>
    <row r="167" spans="1:17" x14ac:dyDescent="0.25">
      <c r="A167" t="s">
        <v>1587</v>
      </c>
      <c r="B167" t="s">
        <v>296</v>
      </c>
      <c r="C167" s="3">
        <v>53050</v>
      </c>
      <c r="D167" s="3">
        <v>53050</v>
      </c>
      <c r="E167" s="3">
        <v>0</v>
      </c>
      <c r="F167" s="3">
        <v>0</v>
      </c>
      <c r="G167" s="3">
        <v>0</v>
      </c>
      <c r="H167" s="3">
        <v>70801.97</v>
      </c>
      <c r="I167" s="3">
        <v>9473.9500000000007</v>
      </c>
      <c r="J167" s="3">
        <v>650</v>
      </c>
      <c r="K167" s="3">
        <v>517.36</v>
      </c>
      <c r="L167" s="3">
        <v>0</v>
      </c>
      <c r="M167" s="3"/>
      <c r="N167" s="3">
        <v>1843.06</v>
      </c>
      <c r="O167" s="3">
        <v>0.66</v>
      </c>
      <c r="P167" s="3">
        <v>83287</v>
      </c>
      <c r="Q167" s="1">
        <v>45078</v>
      </c>
    </row>
    <row r="168" spans="1:17" x14ac:dyDescent="0.25">
      <c r="A168" t="s">
        <v>1588</v>
      </c>
      <c r="B168" t="s">
        <v>1272</v>
      </c>
      <c r="C168" s="3">
        <v>2191028</v>
      </c>
      <c r="D168" s="3">
        <v>0</v>
      </c>
      <c r="E168" s="3">
        <v>1309175.1200000001</v>
      </c>
      <c r="F168" s="3" t="s">
        <v>72</v>
      </c>
      <c r="G168" s="3">
        <v>0</v>
      </c>
      <c r="H168" s="3">
        <v>70801.97</v>
      </c>
      <c r="I168" s="3">
        <v>18937.080000000002</v>
      </c>
      <c r="J168" s="3">
        <v>676.8</v>
      </c>
      <c r="K168" s="3">
        <v>1036.78</v>
      </c>
      <c r="L168" s="3">
        <v>0</v>
      </c>
      <c r="M168" s="3"/>
      <c r="N168" s="3">
        <v>0</v>
      </c>
      <c r="O168" s="3">
        <v>0.73</v>
      </c>
      <c r="P168" s="3">
        <v>2459220</v>
      </c>
      <c r="Q168" s="1">
        <v>45078</v>
      </c>
    </row>
    <row r="169" spans="1:17" x14ac:dyDescent="0.25">
      <c r="A169" t="s">
        <v>1589</v>
      </c>
      <c r="B169" t="s">
        <v>58</v>
      </c>
      <c r="C169" s="3">
        <v>80938</v>
      </c>
      <c r="D169" s="3">
        <v>80938</v>
      </c>
      <c r="E169" s="3" t="s">
        <v>59</v>
      </c>
      <c r="F169" s="3" t="s">
        <v>59</v>
      </c>
      <c r="G169" s="3">
        <v>0</v>
      </c>
      <c r="H169" s="3">
        <v>70801.97</v>
      </c>
      <c r="I169" s="3">
        <v>17812.32</v>
      </c>
      <c r="J169" s="3">
        <v>637.20000000000005</v>
      </c>
      <c r="K169" s="3">
        <v>975.39</v>
      </c>
      <c r="L169" s="3">
        <v>0</v>
      </c>
      <c r="M169" s="3"/>
      <c r="N169" s="3">
        <v>26792.99</v>
      </c>
      <c r="O169" s="3">
        <v>0.13</v>
      </c>
      <c r="P169" s="3">
        <v>117020</v>
      </c>
      <c r="Q169" s="1">
        <v>45078</v>
      </c>
    </row>
    <row r="170" spans="1:17" x14ac:dyDescent="0.25">
      <c r="A170" t="s">
        <v>1590</v>
      </c>
      <c r="B170" t="s">
        <v>301</v>
      </c>
      <c r="C170" s="3">
        <v>161850</v>
      </c>
      <c r="D170" s="3">
        <v>0</v>
      </c>
      <c r="E170" s="3">
        <v>155045.88</v>
      </c>
      <c r="F170" s="3">
        <v>27735.31</v>
      </c>
      <c r="G170" s="3">
        <v>0</v>
      </c>
      <c r="H170" s="3">
        <v>70801.97</v>
      </c>
      <c r="I170" s="3">
        <v>19477.830000000002</v>
      </c>
      <c r="J170" s="3">
        <v>696</v>
      </c>
      <c r="K170" s="3">
        <v>1066.44</v>
      </c>
      <c r="L170" s="3">
        <v>0</v>
      </c>
      <c r="M170" s="3"/>
      <c r="N170" s="3">
        <v>0</v>
      </c>
      <c r="O170" s="3">
        <v>0.56999999999999995</v>
      </c>
      <c r="P170" s="3">
        <v>274824</v>
      </c>
      <c r="Q170" s="1">
        <v>45078</v>
      </c>
    </row>
    <row r="171" spans="1:17" x14ac:dyDescent="0.25">
      <c r="A171" t="s">
        <v>1591</v>
      </c>
      <c r="B171" t="s">
        <v>2058</v>
      </c>
      <c r="C171" s="3">
        <v>60913</v>
      </c>
      <c r="D171" s="3">
        <v>61770.14</v>
      </c>
      <c r="E171" s="3">
        <v>0</v>
      </c>
      <c r="F171" s="3">
        <v>8108.21</v>
      </c>
      <c r="G171" s="3">
        <v>857.14</v>
      </c>
      <c r="H171" s="3">
        <v>70801.97</v>
      </c>
      <c r="I171" s="3">
        <v>18677.52</v>
      </c>
      <c r="J171" s="3">
        <v>667.2</v>
      </c>
      <c r="K171" s="3">
        <v>1022.3</v>
      </c>
      <c r="L171" s="3">
        <v>0</v>
      </c>
      <c r="M171" s="3"/>
      <c r="N171" s="3">
        <v>0</v>
      </c>
      <c r="O171" s="3">
        <v>0.94</v>
      </c>
      <c r="P171" s="3">
        <v>98421</v>
      </c>
      <c r="Q171" s="1">
        <v>45078</v>
      </c>
    </row>
    <row r="172" spans="1:17" x14ac:dyDescent="0.25">
      <c r="A172" t="s">
        <v>1592</v>
      </c>
      <c r="B172" t="s">
        <v>1992</v>
      </c>
      <c r="C172" s="3">
        <v>59544</v>
      </c>
      <c r="D172" s="3">
        <v>59544</v>
      </c>
      <c r="E172" s="3">
        <v>0</v>
      </c>
      <c r="F172" s="3">
        <v>0</v>
      </c>
      <c r="G172" s="3">
        <v>0</v>
      </c>
      <c r="H172" s="3">
        <v>70801.97</v>
      </c>
      <c r="I172" s="3">
        <v>23576.720000000001</v>
      </c>
      <c r="J172" s="3">
        <v>843.6</v>
      </c>
      <c r="K172" s="3">
        <v>1290.6300000000001</v>
      </c>
      <c r="L172" s="3">
        <v>0</v>
      </c>
      <c r="M172" s="3"/>
      <c r="N172" s="3">
        <v>-5369.17</v>
      </c>
      <c r="O172" s="3">
        <v>0.25</v>
      </c>
      <c r="P172" s="3">
        <v>91144</v>
      </c>
      <c r="Q172" s="1">
        <v>45078</v>
      </c>
    </row>
    <row r="173" spans="1:17" x14ac:dyDescent="0.25">
      <c r="A173" t="s">
        <v>2059</v>
      </c>
      <c r="B173" t="s">
        <v>35</v>
      </c>
      <c r="C173" s="3">
        <v>59199</v>
      </c>
      <c r="D173" s="3">
        <v>59199</v>
      </c>
      <c r="E173" s="3">
        <v>0</v>
      </c>
      <c r="F173" s="3">
        <v>0</v>
      </c>
      <c r="G173" s="3">
        <v>0</v>
      </c>
      <c r="H173" s="3">
        <v>70801.97</v>
      </c>
      <c r="I173" s="3">
        <v>23209.01</v>
      </c>
      <c r="J173" s="3">
        <v>829.2</v>
      </c>
      <c r="K173" s="3">
        <v>1270.6300000000001</v>
      </c>
      <c r="L173" s="3">
        <v>0</v>
      </c>
      <c r="M173" s="3"/>
      <c r="N173" s="3">
        <v>-5348.06</v>
      </c>
      <c r="O173" s="3">
        <v>0.25</v>
      </c>
      <c r="P173" s="3">
        <v>90763</v>
      </c>
      <c r="Q173" s="1">
        <v>45078</v>
      </c>
    </row>
    <row r="174" spans="1:17" x14ac:dyDescent="0.25">
      <c r="A174" t="s">
        <v>1593</v>
      </c>
      <c r="B174" t="s">
        <v>307</v>
      </c>
      <c r="C174" s="3">
        <v>61438</v>
      </c>
      <c r="D174" s="3">
        <v>61438</v>
      </c>
      <c r="E174" s="3">
        <v>0</v>
      </c>
      <c r="F174" s="3">
        <v>0</v>
      </c>
      <c r="G174" s="3">
        <v>0</v>
      </c>
      <c r="H174" s="3">
        <v>70801.97</v>
      </c>
      <c r="I174" s="3">
        <v>25739.72</v>
      </c>
      <c r="J174" s="3">
        <v>921.6</v>
      </c>
      <c r="K174" s="3">
        <v>1409.28</v>
      </c>
      <c r="L174" s="3">
        <v>0</v>
      </c>
      <c r="M174" s="3"/>
      <c r="N174" s="3">
        <v>-5492.83</v>
      </c>
      <c r="O174" s="3">
        <v>0.26</v>
      </c>
      <c r="P174" s="3">
        <v>93380</v>
      </c>
      <c r="Q174" s="1">
        <v>45078</v>
      </c>
    </row>
    <row r="175" spans="1:17" x14ac:dyDescent="0.25">
      <c r="A175" t="s">
        <v>2060</v>
      </c>
      <c r="B175" t="s">
        <v>1063</v>
      </c>
      <c r="C175" s="3">
        <v>63449</v>
      </c>
      <c r="D175" s="3">
        <v>64306.14</v>
      </c>
      <c r="E175" s="3">
        <v>0</v>
      </c>
      <c r="F175" s="3">
        <v>8447.65</v>
      </c>
      <c r="G175" s="3">
        <v>857.14</v>
      </c>
      <c r="H175" s="3">
        <v>70801.97</v>
      </c>
      <c r="I175" s="3">
        <v>21997.73</v>
      </c>
      <c r="J175" s="3">
        <v>0</v>
      </c>
      <c r="K175" s="3">
        <v>1204.4000000000001</v>
      </c>
      <c r="L175" s="3">
        <v>0</v>
      </c>
      <c r="M175" s="3"/>
      <c r="N175" s="3">
        <v>0</v>
      </c>
      <c r="O175" s="3">
        <v>0.39</v>
      </c>
      <c r="P175" s="3">
        <v>101595</v>
      </c>
      <c r="Q175" s="1">
        <v>45078</v>
      </c>
    </row>
    <row r="176" spans="1:17" x14ac:dyDescent="0.25">
      <c r="A176" t="s">
        <v>2061</v>
      </c>
      <c r="B176" t="s">
        <v>33</v>
      </c>
      <c r="C176" s="3">
        <v>121527</v>
      </c>
      <c r="D176" s="3">
        <v>0</v>
      </c>
      <c r="E176" s="3">
        <v>117915.88</v>
      </c>
      <c r="F176" s="3">
        <v>19529.759999999998</v>
      </c>
      <c r="G176" s="3">
        <v>0</v>
      </c>
      <c r="H176" s="3">
        <v>70801.97</v>
      </c>
      <c r="I176" s="3">
        <v>21402.9</v>
      </c>
      <c r="J176" s="3">
        <v>766.8</v>
      </c>
      <c r="K176" s="3">
        <v>1171.98</v>
      </c>
      <c r="L176" s="3">
        <v>0</v>
      </c>
      <c r="M176" s="3"/>
      <c r="N176" s="3">
        <v>0</v>
      </c>
      <c r="O176" s="3">
        <v>0.71</v>
      </c>
      <c r="P176" s="3">
        <v>231590</v>
      </c>
      <c r="Q176" s="1">
        <v>45078</v>
      </c>
    </row>
    <row r="177" spans="1:17" x14ac:dyDescent="0.25">
      <c r="A177" t="s">
        <v>2062</v>
      </c>
      <c r="B177" t="s">
        <v>1063</v>
      </c>
      <c r="C177" s="3">
        <v>64150</v>
      </c>
      <c r="D177" s="3">
        <v>65007.14</v>
      </c>
      <c r="E177" s="3">
        <v>0</v>
      </c>
      <c r="F177" s="3">
        <v>8541.3799999999992</v>
      </c>
      <c r="G177" s="3">
        <v>857.14</v>
      </c>
      <c r="H177" s="3">
        <v>70801.97</v>
      </c>
      <c r="I177" s="3">
        <v>22722.34</v>
      </c>
      <c r="J177" s="3">
        <v>0</v>
      </c>
      <c r="K177" s="3">
        <v>1244.07</v>
      </c>
      <c r="L177" s="3">
        <v>0</v>
      </c>
      <c r="M177" s="3"/>
      <c r="N177" s="3">
        <v>0</v>
      </c>
      <c r="O177" s="3">
        <v>0.38</v>
      </c>
      <c r="P177" s="3">
        <v>102453</v>
      </c>
      <c r="Q177" s="1">
        <v>45078</v>
      </c>
    </row>
    <row r="178" spans="1:17" x14ac:dyDescent="0.25">
      <c r="A178" t="s">
        <v>2063</v>
      </c>
      <c r="B178" t="s">
        <v>33</v>
      </c>
      <c r="C178" s="3">
        <v>126902</v>
      </c>
      <c r="D178" s="3">
        <v>0</v>
      </c>
      <c r="E178" s="3">
        <v>123151.92</v>
      </c>
      <c r="F178" s="3">
        <v>20375.59</v>
      </c>
      <c r="G178" s="3">
        <v>0</v>
      </c>
      <c r="H178" s="3">
        <v>70801.97</v>
      </c>
      <c r="I178" s="3">
        <v>24550.07</v>
      </c>
      <c r="J178" s="3">
        <v>877.2</v>
      </c>
      <c r="K178" s="3">
        <v>1344.09</v>
      </c>
      <c r="L178" s="3">
        <v>0</v>
      </c>
      <c r="M178" s="3"/>
      <c r="N178" s="3">
        <v>0</v>
      </c>
      <c r="O178" s="3">
        <v>0.16</v>
      </c>
      <c r="P178" s="3">
        <v>241101</v>
      </c>
      <c r="Q178" s="1">
        <v>45078</v>
      </c>
    </row>
    <row r="179" spans="1:17" x14ac:dyDescent="0.25">
      <c r="A179" t="s">
        <v>2064</v>
      </c>
      <c r="B179" t="s">
        <v>1063</v>
      </c>
      <c r="C179" s="3">
        <v>66632</v>
      </c>
      <c r="D179" s="3">
        <v>67489.14</v>
      </c>
      <c r="E179" s="3">
        <v>0</v>
      </c>
      <c r="F179" s="3">
        <v>8872.94</v>
      </c>
      <c r="G179" s="3">
        <v>857.14</v>
      </c>
      <c r="H179" s="3">
        <v>70801.97</v>
      </c>
      <c r="I179" s="3">
        <v>25285.49</v>
      </c>
      <c r="J179" s="3">
        <v>0</v>
      </c>
      <c r="K179" s="3">
        <v>1384.44</v>
      </c>
      <c r="L179" s="3">
        <v>0</v>
      </c>
      <c r="M179" s="3"/>
      <c r="N179" s="3">
        <v>0</v>
      </c>
      <c r="O179" s="3">
        <v>0.3</v>
      </c>
      <c r="P179" s="3">
        <v>105488</v>
      </c>
      <c r="Q179" s="1">
        <v>45078</v>
      </c>
    </row>
    <row r="180" spans="1:17" x14ac:dyDescent="0.25">
      <c r="A180" t="s">
        <v>1597</v>
      </c>
      <c r="B180" t="s">
        <v>314</v>
      </c>
      <c r="C180" s="3">
        <v>3187845</v>
      </c>
      <c r="D180" s="3">
        <v>0</v>
      </c>
      <c r="E180" s="3">
        <v>1900550.69</v>
      </c>
      <c r="F180" s="3">
        <v>1543868.65</v>
      </c>
      <c r="G180" s="3">
        <v>0</v>
      </c>
      <c r="H180" s="3">
        <v>70801.97</v>
      </c>
      <c r="I180" s="3">
        <v>23944.43</v>
      </c>
      <c r="J180" s="3">
        <v>855.6</v>
      </c>
      <c r="K180" s="3">
        <v>1310.98</v>
      </c>
      <c r="L180" s="3">
        <v>0</v>
      </c>
      <c r="M180" s="3"/>
      <c r="N180" s="3">
        <v>0</v>
      </c>
      <c r="O180" s="3">
        <v>0.68</v>
      </c>
      <c r="P180" s="3">
        <v>3541333</v>
      </c>
      <c r="Q180" s="1">
        <v>45078</v>
      </c>
    </row>
    <row r="181" spans="1:17" x14ac:dyDescent="0.25">
      <c r="A181" t="s">
        <v>2065</v>
      </c>
      <c r="B181" t="s">
        <v>316</v>
      </c>
      <c r="C181" s="3">
        <v>62278</v>
      </c>
      <c r="D181" s="3">
        <v>62278</v>
      </c>
      <c r="E181" s="3">
        <v>0</v>
      </c>
      <c r="F181" s="3">
        <v>0</v>
      </c>
      <c r="G181" s="3">
        <v>0</v>
      </c>
      <c r="H181" s="3">
        <v>70801.97</v>
      </c>
      <c r="I181" s="3">
        <v>26496.77</v>
      </c>
      <c r="J181" s="3">
        <v>946.8</v>
      </c>
      <c r="K181" s="3">
        <v>1450.32</v>
      </c>
      <c r="L181" s="3">
        <v>0</v>
      </c>
      <c r="M181" s="3"/>
      <c r="N181" s="3">
        <v>-5536</v>
      </c>
      <c r="O181" s="3">
        <v>0.14000000000000001</v>
      </c>
      <c r="P181" s="3">
        <v>94160</v>
      </c>
      <c r="Q181" s="1">
        <v>45078</v>
      </c>
    </row>
    <row r="182" spans="1:17" x14ac:dyDescent="0.25">
      <c r="A182" t="s">
        <v>2066</v>
      </c>
      <c r="B182" t="s">
        <v>318</v>
      </c>
      <c r="C182" s="3">
        <v>3610147</v>
      </c>
      <c r="D182" s="3">
        <v>1898162.28</v>
      </c>
      <c r="E182" s="3">
        <v>0</v>
      </c>
      <c r="F182" s="3">
        <v>0</v>
      </c>
      <c r="G182" s="3">
        <v>0</v>
      </c>
      <c r="H182" s="3">
        <v>70801.97</v>
      </c>
      <c r="I182" s="3">
        <v>22051.8</v>
      </c>
      <c r="J182" s="3">
        <v>789.6</v>
      </c>
      <c r="K182" s="3">
        <v>1207.1600000000001</v>
      </c>
      <c r="L182" s="3">
        <v>0</v>
      </c>
      <c r="M182" s="3"/>
      <c r="N182" s="3">
        <v>0</v>
      </c>
      <c r="O182" s="3">
        <v>0.47</v>
      </c>
      <c r="P182" s="3">
        <v>94851</v>
      </c>
      <c r="Q182" s="1">
        <v>45078</v>
      </c>
    </row>
    <row r="183" spans="1:17" x14ac:dyDescent="0.25">
      <c r="A183" t="s">
        <v>1600</v>
      </c>
      <c r="B183" t="s">
        <v>320</v>
      </c>
      <c r="C183" s="3">
        <v>60256</v>
      </c>
      <c r="D183" s="3">
        <v>60256</v>
      </c>
      <c r="E183" s="3">
        <v>0</v>
      </c>
      <c r="F183" s="3">
        <v>0</v>
      </c>
      <c r="G183" s="3">
        <v>0</v>
      </c>
      <c r="H183" s="3">
        <v>70801.97</v>
      </c>
      <c r="I183" s="3">
        <v>24377.03</v>
      </c>
      <c r="J183" s="3">
        <v>831.6</v>
      </c>
      <c r="K183" s="3">
        <v>1275.45</v>
      </c>
      <c r="L183" s="3">
        <v>0</v>
      </c>
      <c r="M183" s="3"/>
      <c r="N183" s="3">
        <v>-5352.88</v>
      </c>
      <c r="O183" s="3">
        <v>0.83</v>
      </c>
      <c r="P183" s="3">
        <v>91934</v>
      </c>
      <c r="Q183" s="1">
        <v>45078</v>
      </c>
    </row>
    <row r="184" spans="1:17" x14ac:dyDescent="0.25">
      <c r="A184" t="s">
        <v>1601</v>
      </c>
      <c r="B184" t="s">
        <v>2067</v>
      </c>
      <c r="C184" s="3">
        <v>58348</v>
      </c>
      <c r="D184" s="3">
        <v>58348</v>
      </c>
      <c r="E184" s="3">
        <v>0</v>
      </c>
      <c r="F184" s="3">
        <v>973</v>
      </c>
      <c r="G184" s="3">
        <v>0</v>
      </c>
      <c r="H184" s="3">
        <v>70801.97</v>
      </c>
      <c r="I184" s="3">
        <v>22300.55</v>
      </c>
      <c r="J184" s="3">
        <v>796.8</v>
      </c>
      <c r="K184" s="3">
        <v>1220.6199999999999</v>
      </c>
      <c r="L184" s="3">
        <v>0</v>
      </c>
      <c r="M184" s="3"/>
      <c r="N184" s="3">
        <v>0</v>
      </c>
      <c r="O184" s="3">
        <v>0.06</v>
      </c>
      <c r="P184" s="3">
        <v>96093</v>
      </c>
      <c r="Q184" s="1">
        <v>45078</v>
      </c>
    </row>
    <row r="185" spans="1:17" x14ac:dyDescent="0.25">
      <c r="A185" t="s">
        <v>2068</v>
      </c>
      <c r="B185" t="s">
        <v>324</v>
      </c>
      <c r="C185" s="3">
        <v>57730</v>
      </c>
      <c r="D185" s="3">
        <v>57730</v>
      </c>
      <c r="E185" s="3">
        <v>0</v>
      </c>
      <c r="F185" s="3">
        <v>0</v>
      </c>
      <c r="G185" s="3">
        <v>0</v>
      </c>
      <c r="H185" s="3">
        <v>70801.97</v>
      </c>
      <c r="I185" s="3">
        <v>21640.83</v>
      </c>
      <c r="J185" s="3">
        <v>772.8</v>
      </c>
      <c r="K185" s="3">
        <v>1184.75</v>
      </c>
      <c r="L185" s="3">
        <v>0</v>
      </c>
      <c r="M185" s="3"/>
      <c r="N185" s="3">
        <v>-5258.18</v>
      </c>
      <c r="O185" s="3">
        <v>0.83</v>
      </c>
      <c r="P185" s="3">
        <v>89143</v>
      </c>
      <c r="Q185" s="1">
        <v>45078</v>
      </c>
    </row>
    <row r="186" spans="1:17" x14ac:dyDescent="0.25">
      <c r="A186" t="s">
        <v>2069</v>
      </c>
      <c r="B186" t="s">
        <v>1350</v>
      </c>
      <c r="C186" s="3">
        <v>62567</v>
      </c>
      <c r="D186" s="3">
        <v>62567</v>
      </c>
      <c r="E186" s="3">
        <v>0</v>
      </c>
      <c r="F186" s="3">
        <v>0</v>
      </c>
      <c r="G186" s="3">
        <v>0</v>
      </c>
      <c r="H186" s="3">
        <v>70801.97</v>
      </c>
      <c r="I186" s="3">
        <v>21197.42</v>
      </c>
      <c r="J186" s="3">
        <v>758.4</v>
      </c>
      <c r="K186" s="3">
        <v>1160.26</v>
      </c>
      <c r="L186" s="3">
        <v>0</v>
      </c>
      <c r="M186" s="3"/>
      <c r="N186" s="3">
        <v>-5232.84</v>
      </c>
      <c r="O186" s="3">
        <v>0.79</v>
      </c>
      <c r="P186" s="3">
        <v>88686</v>
      </c>
      <c r="Q186" s="1">
        <v>45078</v>
      </c>
    </row>
    <row r="187" spans="1:17" x14ac:dyDescent="0.25">
      <c r="A187" t="s">
        <v>2070</v>
      </c>
      <c r="B187" t="s">
        <v>328</v>
      </c>
      <c r="C187" s="3">
        <v>80792</v>
      </c>
      <c r="D187" s="3">
        <v>0</v>
      </c>
      <c r="E187" s="3">
        <v>80005.5</v>
      </c>
      <c r="F187" s="3">
        <v>11587.24</v>
      </c>
      <c r="G187" s="3">
        <v>0</v>
      </c>
      <c r="H187" s="3">
        <v>70801.97</v>
      </c>
      <c r="I187" s="3">
        <v>22917.01</v>
      </c>
      <c r="J187" s="3">
        <v>819.6</v>
      </c>
      <c r="K187" s="3">
        <v>1254.42</v>
      </c>
      <c r="L187" s="3">
        <v>0</v>
      </c>
      <c r="M187" s="3"/>
      <c r="N187" s="3">
        <v>0</v>
      </c>
      <c r="O187" s="3">
        <v>0.26</v>
      </c>
      <c r="P187" s="3">
        <v>187386</v>
      </c>
      <c r="Q187" s="1">
        <v>45078</v>
      </c>
    </row>
    <row r="188" spans="1:17" x14ac:dyDescent="0.25">
      <c r="A188" t="s">
        <v>2071</v>
      </c>
      <c r="B188" t="s">
        <v>328</v>
      </c>
      <c r="C188" s="3">
        <v>82594</v>
      </c>
      <c r="D188" s="3">
        <v>0</v>
      </c>
      <c r="E188" s="3">
        <v>81716.100000000006</v>
      </c>
      <c r="F188" s="3">
        <v>11909.57</v>
      </c>
      <c r="G188" s="3">
        <v>0</v>
      </c>
      <c r="H188" s="3">
        <v>70801.97</v>
      </c>
      <c r="I188" s="3">
        <v>22798.04</v>
      </c>
      <c r="J188" s="3">
        <v>816</v>
      </c>
      <c r="K188" s="3">
        <v>1248.21</v>
      </c>
      <c r="L188" s="3">
        <v>0</v>
      </c>
      <c r="M188" s="3"/>
      <c r="N188" s="3">
        <v>0</v>
      </c>
      <c r="O188" s="3">
        <v>0.11</v>
      </c>
      <c r="P188" s="3">
        <v>189290</v>
      </c>
      <c r="Q188" s="1">
        <v>45078</v>
      </c>
    </row>
    <row r="189" spans="1:17" x14ac:dyDescent="0.25">
      <c r="A189" t="s">
        <v>2072</v>
      </c>
      <c r="B189" t="s">
        <v>2073</v>
      </c>
      <c r="C189" s="3">
        <v>539074</v>
      </c>
      <c r="D189" s="3">
        <v>0</v>
      </c>
      <c r="E189" s="3">
        <v>0</v>
      </c>
      <c r="F189" s="3">
        <v>0</v>
      </c>
      <c r="G189" s="3">
        <v>0</v>
      </c>
      <c r="H189" s="3">
        <v>70801.97</v>
      </c>
      <c r="I189" s="3">
        <v>18061.07</v>
      </c>
      <c r="J189" s="3">
        <v>645.6</v>
      </c>
      <c r="K189" s="3">
        <v>988.84</v>
      </c>
      <c r="L189" s="3">
        <v>0</v>
      </c>
      <c r="M189" s="3"/>
      <c r="N189" s="3">
        <v>0</v>
      </c>
      <c r="O189" s="3">
        <v>0.52</v>
      </c>
      <c r="P189" s="3">
        <v>90498</v>
      </c>
      <c r="Q189" s="1">
        <v>45078</v>
      </c>
    </row>
    <row r="190" spans="1:17" x14ac:dyDescent="0.25">
      <c r="A190" t="s">
        <v>2074</v>
      </c>
      <c r="B190" t="s">
        <v>2053</v>
      </c>
      <c r="C190" s="3">
        <v>57902</v>
      </c>
      <c r="D190" s="3">
        <v>57902</v>
      </c>
      <c r="E190" s="3">
        <v>0</v>
      </c>
      <c r="F190" s="3">
        <v>0</v>
      </c>
      <c r="G190" s="3">
        <v>0</v>
      </c>
      <c r="H190" s="3">
        <v>70801.97</v>
      </c>
      <c r="I190" s="3">
        <v>16503.7</v>
      </c>
      <c r="J190" s="3">
        <v>590.4</v>
      </c>
      <c r="K190" s="3">
        <v>903.3</v>
      </c>
      <c r="L190" s="3">
        <v>0</v>
      </c>
      <c r="M190" s="3"/>
      <c r="N190" s="3">
        <v>-4964.3999999999996</v>
      </c>
      <c r="O190" s="3">
        <v>0.03</v>
      </c>
      <c r="P190" s="3">
        <v>83835</v>
      </c>
      <c r="Q190" s="1">
        <v>45078</v>
      </c>
    </row>
    <row r="191" spans="1:17" x14ac:dyDescent="0.25">
      <c r="A191" t="s">
        <v>2075</v>
      </c>
      <c r="B191" t="s">
        <v>334</v>
      </c>
      <c r="C191" s="3">
        <v>928519</v>
      </c>
      <c r="D191" s="3">
        <v>0</v>
      </c>
      <c r="E191" s="3">
        <v>660665.86</v>
      </c>
      <c r="F191" s="3">
        <v>357043.03</v>
      </c>
      <c r="G191" s="3">
        <v>0</v>
      </c>
      <c r="H191" s="3">
        <v>70801.97</v>
      </c>
      <c r="I191" s="3">
        <v>17087.72</v>
      </c>
      <c r="J191" s="3">
        <v>610.79999999999995</v>
      </c>
      <c r="K191" s="3">
        <v>935.38</v>
      </c>
      <c r="L191" s="3">
        <v>0</v>
      </c>
      <c r="M191" s="3"/>
      <c r="N191" s="3">
        <v>0</v>
      </c>
      <c r="O191" s="3">
        <v>0.24</v>
      </c>
      <c r="P191" s="3">
        <v>1107145</v>
      </c>
      <c r="Q191" s="1">
        <v>45078</v>
      </c>
    </row>
    <row r="192" spans="1:17" x14ac:dyDescent="0.25">
      <c r="A192" t="s">
        <v>2076</v>
      </c>
      <c r="B192" t="s">
        <v>2077</v>
      </c>
      <c r="C192" s="3">
        <v>837231</v>
      </c>
      <c r="D192" s="3">
        <v>43834.49</v>
      </c>
      <c r="E192" s="3">
        <v>761883.92</v>
      </c>
      <c r="F192" s="3">
        <v>134366.92000000001</v>
      </c>
      <c r="G192" s="3">
        <v>0</v>
      </c>
      <c r="H192" s="3">
        <v>70801.97</v>
      </c>
      <c r="I192" s="3">
        <v>16276.59</v>
      </c>
      <c r="J192" s="3">
        <v>583.20000000000005</v>
      </c>
      <c r="K192" s="3">
        <v>891.23</v>
      </c>
      <c r="L192" s="3">
        <v>0</v>
      </c>
      <c r="M192" s="3"/>
      <c r="N192" s="3">
        <v>-4951.7299999999996</v>
      </c>
      <c r="O192" s="3">
        <v>0.9</v>
      </c>
      <c r="P192" s="3">
        <v>979853</v>
      </c>
      <c r="Q192" s="1">
        <v>45078</v>
      </c>
    </row>
    <row r="193" spans="1:17" x14ac:dyDescent="0.25">
      <c r="A193" t="s">
        <v>1603</v>
      </c>
      <c r="B193" t="s">
        <v>338</v>
      </c>
      <c r="C193" s="3">
        <v>99460</v>
      </c>
      <c r="D193" s="3">
        <v>0</v>
      </c>
      <c r="E193" s="3">
        <v>609717.43999999994</v>
      </c>
      <c r="F193" s="3">
        <v>126682.06</v>
      </c>
      <c r="G193" s="3">
        <v>0</v>
      </c>
      <c r="H193" s="3">
        <v>70801.97</v>
      </c>
      <c r="I193" s="3">
        <v>21424.53</v>
      </c>
      <c r="J193" s="3">
        <v>766.8</v>
      </c>
      <c r="K193" s="3">
        <v>1172.67</v>
      </c>
      <c r="L193" s="3">
        <v>0</v>
      </c>
      <c r="M193" s="3"/>
      <c r="N193" s="3">
        <v>0</v>
      </c>
      <c r="O193" s="3">
        <v>0.53</v>
      </c>
      <c r="P193" s="3">
        <v>830566</v>
      </c>
      <c r="Q193" s="1">
        <v>45078</v>
      </c>
    </row>
    <row r="194" spans="1:17" x14ac:dyDescent="0.25">
      <c r="A194" t="s">
        <v>1604</v>
      </c>
      <c r="B194" t="s">
        <v>340</v>
      </c>
      <c r="C194" s="3">
        <v>58418</v>
      </c>
      <c r="D194" s="3">
        <v>58418</v>
      </c>
      <c r="E194" s="3">
        <v>0</v>
      </c>
      <c r="F194" s="3">
        <v>0</v>
      </c>
      <c r="G194" s="3">
        <v>0</v>
      </c>
      <c r="H194" s="3">
        <v>70801.97</v>
      </c>
      <c r="I194" s="3">
        <v>22376.26</v>
      </c>
      <c r="J194" s="3">
        <v>799.2</v>
      </c>
      <c r="K194" s="3">
        <v>1224.75</v>
      </c>
      <c r="L194" s="3">
        <v>0</v>
      </c>
      <c r="M194" s="3"/>
      <c r="N194" s="3">
        <v>-5300.4</v>
      </c>
      <c r="O194" s="3">
        <v>0.22</v>
      </c>
      <c r="P194" s="3">
        <v>89902</v>
      </c>
      <c r="Q194" s="1">
        <v>45078</v>
      </c>
    </row>
    <row r="195" spans="1:17" x14ac:dyDescent="0.25">
      <c r="A195" t="s">
        <v>2078</v>
      </c>
      <c r="B195" t="s">
        <v>2079</v>
      </c>
      <c r="C195" s="3">
        <v>18519</v>
      </c>
      <c r="D195" s="3">
        <v>18697</v>
      </c>
      <c r="E195" s="3">
        <v>0</v>
      </c>
      <c r="F195" s="3">
        <v>0</v>
      </c>
      <c r="G195" s="3">
        <v>178</v>
      </c>
      <c r="H195" s="3">
        <v>70801.97</v>
      </c>
      <c r="I195" s="3">
        <v>21164.97</v>
      </c>
      <c r="J195" s="3">
        <v>757.2</v>
      </c>
      <c r="K195" s="3">
        <v>1158.53</v>
      </c>
      <c r="L195" s="3">
        <v>0</v>
      </c>
      <c r="M195" s="3"/>
      <c r="N195" s="3">
        <v>-5231.03</v>
      </c>
      <c r="O195" s="3">
        <v>0.36</v>
      </c>
      <c r="P195" s="3">
        <v>88474</v>
      </c>
      <c r="Q195" s="1">
        <v>45078</v>
      </c>
    </row>
    <row r="196" spans="1:17" x14ac:dyDescent="0.25">
      <c r="A196" t="s">
        <v>2080</v>
      </c>
      <c r="B196" t="s">
        <v>1122</v>
      </c>
      <c r="C196" s="3">
        <v>24025</v>
      </c>
      <c r="D196" s="3">
        <v>24203</v>
      </c>
      <c r="E196" s="3">
        <v>0</v>
      </c>
      <c r="F196" s="3">
        <v>0</v>
      </c>
      <c r="G196" s="3">
        <v>178</v>
      </c>
      <c r="H196" s="3">
        <v>70801.97</v>
      </c>
      <c r="I196" s="3">
        <v>16428</v>
      </c>
      <c r="J196" s="3">
        <v>0</v>
      </c>
      <c r="K196" s="3">
        <v>899.16</v>
      </c>
      <c r="L196" s="3">
        <v>0</v>
      </c>
      <c r="M196" s="3"/>
      <c r="N196" s="3">
        <v>8213.93</v>
      </c>
      <c r="O196" s="3">
        <v>0.94</v>
      </c>
      <c r="P196" s="3">
        <v>96166</v>
      </c>
      <c r="Q196" s="1">
        <v>45078</v>
      </c>
    </row>
    <row r="197" spans="1:17" x14ac:dyDescent="0.25">
      <c r="A197" t="s">
        <v>2081</v>
      </c>
      <c r="B197" t="s">
        <v>2082</v>
      </c>
      <c r="C197" s="3">
        <v>1824682</v>
      </c>
      <c r="D197" s="3">
        <v>1325233.47</v>
      </c>
      <c r="E197" s="3">
        <v>0</v>
      </c>
      <c r="F197" s="3">
        <v>0</v>
      </c>
      <c r="G197" s="3">
        <v>0</v>
      </c>
      <c r="H197" s="3">
        <v>70801.97</v>
      </c>
      <c r="I197" s="3">
        <v>17444.61</v>
      </c>
      <c r="J197" s="3">
        <v>625</v>
      </c>
      <c r="K197" s="3">
        <v>955.04</v>
      </c>
      <c r="L197" s="3">
        <v>0</v>
      </c>
      <c r="M197" s="3"/>
      <c r="N197" s="3">
        <v>0</v>
      </c>
      <c r="O197" s="3">
        <v>0.38</v>
      </c>
      <c r="P197" s="3">
        <v>89827</v>
      </c>
      <c r="Q197" s="1">
        <v>45078</v>
      </c>
    </row>
    <row r="198" spans="1:17" x14ac:dyDescent="0.25">
      <c r="A198" t="s">
        <v>2083</v>
      </c>
      <c r="B198" t="s">
        <v>348</v>
      </c>
      <c r="C198" s="3">
        <v>60493</v>
      </c>
      <c r="D198" s="3">
        <v>61000</v>
      </c>
      <c r="E198" s="3">
        <v>0</v>
      </c>
      <c r="F198" s="3">
        <v>0</v>
      </c>
      <c r="G198" s="3">
        <v>507</v>
      </c>
      <c r="H198" s="3">
        <v>70801.97</v>
      </c>
      <c r="I198" s="3">
        <v>17163.419999999998</v>
      </c>
      <c r="J198" s="3">
        <v>0</v>
      </c>
      <c r="K198" s="3">
        <v>939.52</v>
      </c>
      <c r="L198" s="3">
        <v>0</v>
      </c>
      <c r="M198" s="3"/>
      <c r="N198" s="3">
        <v>-5002.41</v>
      </c>
      <c r="O198" s="3">
        <v>0.5</v>
      </c>
      <c r="P198" s="3">
        <v>83396</v>
      </c>
      <c r="Q198" s="1">
        <v>45078</v>
      </c>
    </row>
    <row r="199" spans="1:17" x14ac:dyDescent="0.25">
      <c r="A199" t="s">
        <v>2084</v>
      </c>
      <c r="B199" t="s">
        <v>81</v>
      </c>
      <c r="C199" s="3">
        <v>62086</v>
      </c>
      <c r="D199" s="3">
        <v>62086</v>
      </c>
      <c r="E199" s="3">
        <v>0</v>
      </c>
      <c r="F199" s="3">
        <v>0</v>
      </c>
      <c r="G199" s="3">
        <v>0</v>
      </c>
      <c r="H199" s="3">
        <v>70801.97</v>
      </c>
      <c r="I199" s="3">
        <v>19910.43</v>
      </c>
      <c r="J199" s="3">
        <v>711.6</v>
      </c>
      <c r="K199" s="3">
        <v>1089.9000000000001</v>
      </c>
      <c r="L199" s="3">
        <v>0</v>
      </c>
      <c r="M199" s="3"/>
      <c r="N199" s="3">
        <v>-5159.25</v>
      </c>
      <c r="O199" s="3">
        <v>0.35</v>
      </c>
      <c r="P199" s="3">
        <v>87355</v>
      </c>
      <c r="Q199" s="1">
        <v>45078</v>
      </c>
    </row>
    <row r="200" spans="1:17" x14ac:dyDescent="0.25">
      <c r="A200" t="s">
        <v>2085</v>
      </c>
      <c r="B200" t="s">
        <v>351</v>
      </c>
      <c r="C200" s="3">
        <v>51440</v>
      </c>
      <c r="D200" s="3">
        <v>0</v>
      </c>
      <c r="E200" s="3">
        <v>51440</v>
      </c>
      <c r="F200" s="3">
        <v>6944.4</v>
      </c>
      <c r="G200" s="3">
        <v>0</v>
      </c>
      <c r="H200" s="3">
        <v>70801.97</v>
      </c>
      <c r="I200" s="3">
        <v>21424.53</v>
      </c>
      <c r="J200" s="3">
        <v>766.8</v>
      </c>
      <c r="K200" s="3">
        <v>1172.67</v>
      </c>
      <c r="L200" s="3">
        <v>0</v>
      </c>
      <c r="M200" s="3"/>
      <c r="N200" s="3">
        <v>0</v>
      </c>
      <c r="O200" s="3">
        <v>0.63</v>
      </c>
      <c r="P200" s="3">
        <v>152551</v>
      </c>
      <c r="Q200" s="1">
        <v>45078</v>
      </c>
    </row>
    <row r="201" spans="1:17" x14ac:dyDescent="0.25">
      <c r="A201" t="s">
        <v>2086</v>
      </c>
      <c r="B201" t="s">
        <v>33</v>
      </c>
      <c r="C201" s="3">
        <v>121527</v>
      </c>
      <c r="D201" s="3">
        <v>0</v>
      </c>
      <c r="E201" s="3">
        <v>117915.88</v>
      </c>
      <c r="F201" s="3">
        <v>19529.759999999998</v>
      </c>
      <c r="G201" s="3">
        <v>0</v>
      </c>
      <c r="H201" s="3">
        <v>70801.97</v>
      </c>
      <c r="I201" s="3">
        <v>21402.9</v>
      </c>
      <c r="J201" s="3">
        <v>766.8</v>
      </c>
      <c r="K201" s="3">
        <v>1171.98</v>
      </c>
      <c r="L201" s="3">
        <v>0</v>
      </c>
      <c r="M201" s="3"/>
      <c r="N201" s="3">
        <v>0</v>
      </c>
      <c r="O201" s="3">
        <v>0.71</v>
      </c>
      <c r="P201" s="3">
        <v>231590</v>
      </c>
      <c r="Q201" s="1">
        <v>45078</v>
      </c>
    </row>
    <row r="202" spans="1:17" x14ac:dyDescent="0.25">
      <c r="A202" t="s">
        <v>2087</v>
      </c>
      <c r="B202" t="s">
        <v>33</v>
      </c>
      <c r="C202" s="3">
        <v>121674</v>
      </c>
      <c r="D202" s="3">
        <v>0</v>
      </c>
      <c r="E202" s="3">
        <v>118059.01</v>
      </c>
      <c r="F202" s="3">
        <v>19552.96</v>
      </c>
      <c r="G202" s="3">
        <v>0</v>
      </c>
      <c r="H202" s="3">
        <v>70801.97</v>
      </c>
      <c r="I202" s="3">
        <v>21489.42</v>
      </c>
      <c r="J202" s="3">
        <v>769.2</v>
      </c>
      <c r="K202" s="3">
        <v>1176.47</v>
      </c>
      <c r="L202" s="3">
        <v>0</v>
      </c>
      <c r="M202" s="3"/>
      <c r="N202" s="3">
        <v>0</v>
      </c>
      <c r="O202" s="3">
        <v>0.97</v>
      </c>
      <c r="P202" s="3">
        <v>231850</v>
      </c>
      <c r="Q202" s="1">
        <v>45078</v>
      </c>
    </row>
    <row r="203" spans="1:17" x14ac:dyDescent="0.25">
      <c r="A203" t="s">
        <v>1608</v>
      </c>
      <c r="B203" t="s">
        <v>1255</v>
      </c>
      <c r="C203" s="3">
        <v>2385203</v>
      </c>
      <c r="D203" s="3">
        <v>0</v>
      </c>
      <c r="E203" s="3">
        <v>1491485.11</v>
      </c>
      <c r="F203" s="3" t="s">
        <v>72</v>
      </c>
      <c r="G203" s="3">
        <v>0</v>
      </c>
      <c r="H203" s="3">
        <v>70801.97</v>
      </c>
      <c r="I203" s="3">
        <v>21424.53</v>
      </c>
      <c r="J203" s="3">
        <v>766.8</v>
      </c>
      <c r="K203" s="3">
        <v>1172.67</v>
      </c>
      <c r="L203" s="3">
        <v>0</v>
      </c>
      <c r="M203" s="3"/>
      <c r="N203" s="3">
        <v>0</v>
      </c>
      <c r="O203" s="3">
        <v>0.54</v>
      </c>
      <c r="P203" s="3">
        <v>2680720</v>
      </c>
      <c r="Q203" s="1">
        <v>45078</v>
      </c>
    </row>
    <row r="204" spans="1:17" x14ac:dyDescent="0.25">
      <c r="A204" t="s">
        <v>2088</v>
      </c>
      <c r="B204" t="s">
        <v>356</v>
      </c>
      <c r="C204" s="3">
        <v>84291</v>
      </c>
      <c r="D204" s="3">
        <v>84291</v>
      </c>
      <c r="E204" s="3">
        <v>0</v>
      </c>
      <c r="F204" s="3">
        <v>0</v>
      </c>
      <c r="G204" s="3">
        <v>0</v>
      </c>
      <c r="H204" s="3">
        <v>70801.97</v>
      </c>
      <c r="I204" s="3">
        <v>21424.53</v>
      </c>
      <c r="J204" s="3">
        <v>0</v>
      </c>
      <c r="K204" s="3">
        <v>1172.67</v>
      </c>
      <c r="L204" s="3">
        <v>20145.560000000001</v>
      </c>
      <c r="M204" s="3"/>
      <c r="N204" s="3">
        <v>-5246</v>
      </c>
      <c r="O204" s="3">
        <v>0.27</v>
      </c>
      <c r="P204" s="3">
        <v>108299</v>
      </c>
      <c r="Q204" s="1">
        <v>45078</v>
      </c>
    </row>
    <row r="205" spans="1:17" x14ac:dyDescent="0.25">
      <c r="A205" t="s">
        <v>1609</v>
      </c>
      <c r="B205" t="s">
        <v>2089</v>
      </c>
      <c r="C205" s="3">
        <v>56230</v>
      </c>
      <c r="D205" s="3">
        <v>56300</v>
      </c>
      <c r="E205" s="3">
        <v>0</v>
      </c>
      <c r="F205" s="3">
        <v>0</v>
      </c>
      <c r="G205" s="3">
        <v>70</v>
      </c>
      <c r="H205" s="3">
        <v>70801.97</v>
      </c>
      <c r="I205" s="3">
        <v>20061.84</v>
      </c>
      <c r="J205" s="3">
        <v>718.8</v>
      </c>
      <c r="K205" s="3">
        <v>1098.52</v>
      </c>
      <c r="L205" s="3">
        <v>0</v>
      </c>
      <c r="M205" s="3"/>
      <c r="N205" s="3">
        <v>-5168.29</v>
      </c>
      <c r="O205" s="3">
        <v>0.16</v>
      </c>
      <c r="P205" s="3">
        <v>87443</v>
      </c>
      <c r="Q205" s="1">
        <v>45078</v>
      </c>
    </row>
    <row r="206" spans="1:17" x14ac:dyDescent="0.25">
      <c r="A206" t="s">
        <v>1610</v>
      </c>
      <c r="B206" t="s">
        <v>1127</v>
      </c>
      <c r="C206" s="3">
        <v>263041</v>
      </c>
      <c r="D206" s="3">
        <v>0</v>
      </c>
      <c r="E206" s="3">
        <v>241836.99</v>
      </c>
      <c r="F206" s="3">
        <v>53852</v>
      </c>
      <c r="G206" s="3">
        <v>0</v>
      </c>
      <c r="H206" s="3">
        <v>70801.97</v>
      </c>
      <c r="I206" s="3">
        <v>20159.18</v>
      </c>
      <c r="J206" s="3">
        <v>721.2</v>
      </c>
      <c r="K206" s="3">
        <v>1103.69</v>
      </c>
      <c r="L206" s="3">
        <v>0</v>
      </c>
      <c r="M206" s="3"/>
      <c r="N206" s="3">
        <v>0</v>
      </c>
      <c r="O206" s="3">
        <v>0.97</v>
      </c>
      <c r="P206" s="3">
        <v>388476</v>
      </c>
      <c r="Q206" s="1">
        <v>45078</v>
      </c>
    </row>
    <row r="207" spans="1:17" x14ac:dyDescent="0.25">
      <c r="A207" t="s">
        <v>1611</v>
      </c>
      <c r="B207" t="s">
        <v>1612</v>
      </c>
      <c r="C207" s="3">
        <v>63663</v>
      </c>
      <c r="D207" s="3">
        <v>63663</v>
      </c>
      <c r="E207" s="3">
        <v>0</v>
      </c>
      <c r="F207" s="3">
        <v>0</v>
      </c>
      <c r="G207" s="3">
        <v>0</v>
      </c>
      <c r="H207" s="3">
        <v>70801.97</v>
      </c>
      <c r="I207" s="3">
        <v>21478.61</v>
      </c>
      <c r="J207" s="3">
        <v>769.2</v>
      </c>
      <c r="K207" s="3">
        <v>1176.1199999999999</v>
      </c>
      <c r="L207" s="3">
        <v>0</v>
      </c>
      <c r="M207" s="3"/>
      <c r="N207" s="3">
        <v>0</v>
      </c>
      <c r="O207" s="3">
        <v>0.1</v>
      </c>
      <c r="P207" s="3">
        <v>94226</v>
      </c>
      <c r="Q207" s="1">
        <v>45078</v>
      </c>
    </row>
    <row r="208" spans="1:17" x14ac:dyDescent="0.25">
      <c r="A208" t="s">
        <v>1613</v>
      </c>
      <c r="B208" t="s">
        <v>364</v>
      </c>
      <c r="C208" s="3">
        <v>192863</v>
      </c>
      <c r="D208" s="3">
        <v>0</v>
      </c>
      <c r="E208" s="3">
        <v>184529.72</v>
      </c>
      <c r="F208" s="3">
        <v>33244.79</v>
      </c>
      <c r="G208" s="3">
        <v>0</v>
      </c>
      <c r="H208" s="3">
        <v>70801.97</v>
      </c>
      <c r="I208" s="3">
        <v>30238.77</v>
      </c>
      <c r="J208" s="3">
        <v>1080</v>
      </c>
      <c r="K208" s="3">
        <v>1655.54</v>
      </c>
      <c r="L208" s="3">
        <v>0</v>
      </c>
      <c r="M208" s="3"/>
      <c r="N208" s="3">
        <v>0</v>
      </c>
      <c r="O208" s="3">
        <v>0.21</v>
      </c>
      <c r="P208" s="3">
        <v>321551</v>
      </c>
      <c r="Q208" s="1">
        <v>45078</v>
      </c>
    </row>
    <row r="209" spans="1:17" x14ac:dyDescent="0.25">
      <c r="A209" t="s">
        <v>2090</v>
      </c>
      <c r="B209" t="s">
        <v>1129</v>
      </c>
      <c r="C209" s="3">
        <v>64546</v>
      </c>
      <c r="D209" s="3">
        <v>65622</v>
      </c>
      <c r="E209" s="3">
        <v>0</v>
      </c>
      <c r="F209" s="3">
        <v>1076</v>
      </c>
      <c r="G209" s="3">
        <v>1076</v>
      </c>
      <c r="H209" s="3">
        <v>70801.97</v>
      </c>
      <c r="I209" s="3">
        <v>28919.34</v>
      </c>
      <c r="J209" s="3">
        <v>1033</v>
      </c>
      <c r="K209" s="3">
        <v>1583.45</v>
      </c>
      <c r="L209" s="3">
        <v>0</v>
      </c>
      <c r="M209" s="3"/>
      <c r="N209" s="3">
        <v>0</v>
      </c>
      <c r="O209" s="3">
        <v>0.24</v>
      </c>
      <c r="P209" s="3">
        <v>102338</v>
      </c>
      <c r="Q209" s="1">
        <v>45078</v>
      </c>
    </row>
    <row r="210" spans="1:17" x14ac:dyDescent="0.25">
      <c r="A210" t="s">
        <v>2091</v>
      </c>
      <c r="B210" t="s">
        <v>368</v>
      </c>
      <c r="C210" s="3">
        <v>950781</v>
      </c>
      <c r="D210" s="3">
        <v>0</v>
      </c>
      <c r="E210" s="3">
        <v>690421.51</v>
      </c>
      <c r="F210" s="3">
        <v>353566.39</v>
      </c>
      <c r="G210" s="3">
        <v>0</v>
      </c>
      <c r="H210" s="3">
        <v>70801.97</v>
      </c>
      <c r="I210" s="3">
        <v>29059.93</v>
      </c>
      <c r="J210" s="3">
        <v>1039.2</v>
      </c>
      <c r="K210" s="3">
        <v>1591.04</v>
      </c>
      <c r="L210" s="3">
        <v>0</v>
      </c>
      <c r="M210" s="3"/>
      <c r="N210" s="3">
        <v>0</v>
      </c>
      <c r="O210" s="3">
        <v>0.96</v>
      </c>
      <c r="P210" s="3">
        <v>1146481</v>
      </c>
      <c r="Q210" s="1">
        <v>45078</v>
      </c>
    </row>
    <row r="211" spans="1:17" x14ac:dyDescent="0.25">
      <c r="A211" t="s">
        <v>2092</v>
      </c>
      <c r="B211" t="s">
        <v>370</v>
      </c>
      <c r="C211" s="3">
        <v>67751</v>
      </c>
      <c r="D211" s="3">
        <v>67816</v>
      </c>
      <c r="E211" s="3">
        <v>0</v>
      </c>
      <c r="F211" s="3">
        <v>0</v>
      </c>
      <c r="G211" s="3">
        <v>65</v>
      </c>
      <c r="H211" s="3">
        <v>70801.97</v>
      </c>
      <c r="I211" s="3">
        <v>20029.400000000001</v>
      </c>
      <c r="J211" s="3">
        <v>715.2</v>
      </c>
      <c r="K211" s="3">
        <v>1096.79</v>
      </c>
      <c r="L211" s="3">
        <v>0</v>
      </c>
      <c r="M211" s="3"/>
      <c r="N211" s="3">
        <v>-5166.4799999999996</v>
      </c>
      <c r="O211" s="3">
        <v>0.12</v>
      </c>
      <c r="P211" s="3">
        <v>87412</v>
      </c>
      <c r="Q211" s="1">
        <v>45078</v>
      </c>
    </row>
    <row r="212" spans="1:17" x14ac:dyDescent="0.25">
      <c r="A212" t="s">
        <v>2093</v>
      </c>
      <c r="B212" t="s">
        <v>372</v>
      </c>
      <c r="C212" s="3">
        <v>88569</v>
      </c>
      <c r="D212" s="3">
        <v>0</v>
      </c>
      <c r="E212" s="3">
        <v>791438.49</v>
      </c>
      <c r="F212" s="3">
        <v>193715.71</v>
      </c>
      <c r="G212" s="3">
        <v>0</v>
      </c>
      <c r="H212" s="3">
        <v>70801.97</v>
      </c>
      <c r="I212" s="3">
        <v>21835.5</v>
      </c>
      <c r="J212" s="3">
        <v>781.2</v>
      </c>
      <c r="K212" s="3">
        <v>1195.44</v>
      </c>
      <c r="L212" s="3">
        <v>0</v>
      </c>
      <c r="M212" s="3"/>
      <c r="N212" s="3">
        <v>0</v>
      </c>
      <c r="O212" s="3">
        <v>0.69</v>
      </c>
      <c r="P212" s="3">
        <v>1079769</v>
      </c>
      <c r="Q212" s="1">
        <v>45078</v>
      </c>
    </row>
    <row r="213" spans="1:17" x14ac:dyDescent="0.25">
      <c r="A213" t="s">
        <v>1615</v>
      </c>
      <c r="B213" t="s">
        <v>374</v>
      </c>
      <c r="C213" s="3">
        <v>61557</v>
      </c>
      <c r="D213" s="3">
        <v>61557</v>
      </c>
      <c r="E213" s="3">
        <v>0</v>
      </c>
      <c r="F213" s="3">
        <v>0</v>
      </c>
      <c r="G213" s="3">
        <v>0</v>
      </c>
      <c r="H213" s="3">
        <v>70801.97</v>
      </c>
      <c r="I213" s="3">
        <v>20180.810000000001</v>
      </c>
      <c r="J213" s="3">
        <v>722.4</v>
      </c>
      <c r="K213" s="3">
        <v>1104.73</v>
      </c>
      <c r="L213" s="3">
        <v>0</v>
      </c>
      <c r="M213" s="3"/>
      <c r="N213" s="3">
        <v>-5174.93</v>
      </c>
      <c r="O213" s="3">
        <v>0.02</v>
      </c>
      <c r="P213" s="3">
        <v>87635</v>
      </c>
      <c r="Q213" s="1">
        <v>45078</v>
      </c>
    </row>
    <row r="214" spans="1:17" x14ac:dyDescent="0.25">
      <c r="A214" t="s">
        <v>1616</v>
      </c>
      <c r="B214" t="s">
        <v>376</v>
      </c>
      <c r="C214" s="3">
        <v>59918</v>
      </c>
      <c r="D214" s="3">
        <v>59918</v>
      </c>
      <c r="E214" s="3">
        <v>0</v>
      </c>
      <c r="F214" s="3">
        <v>0</v>
      </c>
      <c r="G214" s="3">
        <v>0</v>
      </c>
      <c r="H214" s="3">
        <v>70801.97</v>
      </c>
      <c r="I214" s="3">
        <v>23976.880000000001</v>
      </c>
      <c r="J214" s="3">
        <v>856.8</v>
      </c>
      <c r="K214" s="3">
        <v>1312.36</v>
      </c>
      <c r="L214" s="3">
        <v>0</v>
      </c>
      <c r="M214" s="3"/>
      <c r="N214" s="3">
        <v>-5391.49</v>
      </c>
      <c r="O214" s="3">
        <v>0.48</v>
      </c>
      <c r="P214" s="3">
        <v>91557</v>
      </c>
      <c r="Q214" s="1">
        <v>45078</v>
      </c>
    </row>
    <row r="215" spans="1:17" x14ac:dyDescent="0.25">
      <c r="A215" t="s">
        <v>1617</v>
      </c>
      <c r="B215" t="s">
        <v>378</v>
      </c>
      <c r="C215" s="3">
        <v>60162</v>
      </c>
      <c r="D215" s="3">
        <v>60162</v>
      </c>
      <c r="E215" s="3">
        <v>0</v>
      </c>
      <c r="F215" s="3">
        <v>0</v>
      </c>
      <c r="G215" s="3">
        <v>0</v>
      </c>
      <c r="H215" s="3">
        <v>70801.97</v>
      </c>
      <c r="I215" s="3">
        <v>25198.97</v>
      </c>
      <c r="J215" s="3">
        <v>0</v>
      </c>
      <c r="K215" s="3">
        <v>1379.62</v>
      </c>
      <c r="L215" s="3">
        <v>0</v>
      </c>
      <c r="M215" s="3"/>
      <c r="N215" s="3">
        <v>-5462.07</v>
      </c>
      <c r="O215" s="3">
        <v>0.51</v>
      </c>
      <c r="P215" s="3">
        <v>91919</v>
      </c>
      <c r="Q215" s="1">
        <v>45078</v>
      </c>
    </row>
    <row r="216" spans="1:17" x14ac:dyDescent="0.25">
      <c r="A216" t="s">
        <v>1618</v>
      </c>
      <c r="B216" t="s">
        <v>380</v>
      </c>
      <c r="C216" s="3">
        <v>60310</v>
      </c>
      <c r="D216" s="3">
        <v>60310</v>
      </c>
      <c r="E216" s="3">
        <v>0</v>
      </c>
      <c r="F216" s="3">
        <v>0</v>
      </c>
      <c r="G216" s="3">
        <v>0</v>
      </c>
      <c r="H216" s="3">
        <v>70801.97</v>
      </c>
      <c r="I216" s="3">
        <v>24431.11</v>
      </c>
      <c r="J216" s="3">
        <v>836.4</v>
      </c>
      <c r="K216" s="3">
        <v>1278.21</v>
      </c>
      <c r="L216" s="3">
        <v>0</v>
      </c>
      <c r="M216" s="3"/>
      <c r="N216" s="3">
        <v>-5355.9</v>
      </c>
      <c r="O216" s="3">
        <v>0.21</v>
      </c>
      <c r="P216" s="3">
        <v>91992</v>
      </c>
      <c r="Q216" s="1">
        <v>45078</v>
      </c>
    </row>
    <row r="217" spans="1:17" x14ac:dyDescent="0.25">
      <c r="A217" t="s">
        <v>2094</v>
      </c>
      <c r="B217" t="s">
        <v>364</v>
      </c>
      <c r="C217" s="3">
        <v>118580</v>
      </c>
      <c r="D217" s="3">
        <v>0</v>
      </c>
      <c r="E217" s="3">
        <v>115862.59</v>
      </c>
      <c r="F217" s="3" t="s">
        <v>72</v>
      </c>
      <c r="G217" s="3">
        <v>0</v>
      </c>
      <c r="H217" s="3">
        <v>70801.97</v>
      </c>
      <c r="I217" s="3">
        <v>20137.55</v>
      </c>
      <c r="J217" s="3">
        <v>721.2</v>
      </c>
      <c r="K217" s="3">
        <v>1102.31</v>
      </c>
      <c r="L217" s="3">
        <v>0</v>
      </c>
      <c r="M217" s="3"/>
      <c r="N217" s="3">
        <v>0</v>
      </c>
      <c r="O217" s="3">
        <v>0.52</v>
      </c>
      <c r="P217" s="3">
        <v>226985</v>
      </c>
      <c r="Q217" s="1">
        <v>45078</v>
      </c>
    </row>
    <row r="218" spans="1:17" x14ac:dyDescent="0.25">
      <c r="A218" t="s">
        <v>2095</v>
      </c>
      <c r="B218" t="s">
        <v>2096</v>
      </c>
      <c r="C218" s="3">
        <v>73797</v>
      </c>
      <c r="D218" s="3">
        <v>74654.14</v>
      </c>
      <c r="E218" s="3">
        <v>0</v>
      </c>
      <c r="F218" s="3" t="s">
        <v>72</v>
      </c>
      <c r="G218" s="3">
        <v>857.14</v>
      </c>
      <c r="H218" s="3">
        <v>70801.97</v>
      </c>
      <c r="I218" s="3">
        <v>31504.12</v>
      </c>
      <c r="J218" s="3">
        <v>1125.5999999999999</v>
      </c>
      <c r="K218" s="3">
        <v>1724.52</v>
      </c>
      <c r="L218" s="3">
        <v>0</v>
      </c>
      <c r="M218" s="3"/>
      <c r="N218" s="3">
        <v>0</v>
      </c>
      <c r="O218" s="3">
        <v>0.7</v>
      </c>
      <c r="P218" s="3">
        <v>114129</v>
      </c>
      <c r="Q218" s="1">
        <v>45078</v>
      </c>
    </row>
    <row r="219" spans="1:17" x14ac:dyDescent="0.25">
      <c r="A219" t="s">
        <v>2097</v>
      </c>
      <c r="B219" t="s">
        <v>1243</v>
      </c>
      <c r="C219" s="3">
        <v>1778561</v>
      </c>
      <c r="D219" s="3">
        <v>0</v>
      </c>
      <c r="E219" s="3">
        <v>1193477.27</v>
      </c>
      <c r="F219" s="3" t="s">
        <v>72</v>
      </c>
      <c r="G219" s="3">
        <v>0</v>
      </c>
      <c r="H219" s="3">
        <v>70801.97</v>
      </c>
      <c r="I219" s="3">
        <v>34672.92</v>
      </c>
      <c r="J219" s="3">
        <v>1239.5999999999999</v>
      </c>
      <c r="K219" s="3">
        <v>1898.01</v>
      </c>
      <c r="L219" s="3">
        <v>0</v>
      </c>
      <c r="M219" s="3"/>
      <c r="N219" s="3">
        <v>0</v>
      </c>
      <c r="O219" s="3">
        <v>7.0000000000000007E-2</v>
      </c>
      <c r="P219" s="3">
        <v>2048293</v>
      </c>
      <c r="Q219" s="1">
        <v>45078</v>
      </c>
    </row>
    <row r="220" spans="1:17" x14ac:dyDescent="0.25">
      <c r="A220" t="s">
        <v>2098</v>
      </c>
      <c r="B220" t="s">
        <v>385</v>
      </c>
      <c r="C220" s="3">
        <v>68143</v>
      </c>
      <c r="D220" s="3">
        <v>69500</v>
      </c>
      <c r="E220" s="3">
        <v>0</v>
      </c>
      <c r="F220" s="3">
        <v>1136</v>
      </c>
      <c r="G220" s="3">
        <v>1357</v>
      </c>
      <c r="H220" s="3">
        <v>70801.97</v>
      </c>
      <c r="I220" s="3">
        <v>32758.66</v>
      </c>
      <c r="J220" s="3">
        <v>1171.2</v>
      </c>
      <c r="K220" s="3">
        <v>1793.5</v>
      </c>
      <c r="L220" s="3">
        <v>0</v>
      </c>
      <c r="M220" s="3"/>
      <c r="N220" s="3">
        <v>0</v>
      </c>
      <c r="O220" s="3">
        <v>0.67</v>
      </c>
      <c r="P220" s="3">
        <v>106305</v>
      </c>
      <c r="Q220" s="1">
        <v>45078</v>
      </c>
    </row>
    <row r="221" spans="1:17" x14ac:dyDescent="0.25">
      <c r="A221" t="s">
        <v>2099</v>
      </c>
      <c r="B221" t="s">
        <v>2100</v>
      </c>
      <c r="C221" s="3">
        <v>132757</v>
      </c>
      <c r="D221" s="3">
        <v>0</v>
      </c>
      <c r="E221" s="3">
        <v>129812.85</v>
      </c>
      <c r="F221" s="3">
        <v>20468.88</v>
      </c>
      <c r="G221" s="3">
        <v>0</v>
      </c>
      <c r="H221" s="3">
        <v>70801.97</v>
      </c>
      <c r="I221" s="3">
        <v>29611.5</v>
      </c>
      <c r="J221" s="3">
        <v>1059.5999999999999</v>
      </c>
      <c r="K221" s="3">
        <v>1621.05</v>
      </c>
      <c r="L221" s="3">
        <v>0</v>
      </c>
      <c r="M221" s="3"/>
      <c r="N221" s="3">
        <v>0</v>
      </c>
      <c r="O221" s="3">
        <v>0.15</v>
      </c>
      <c r="P221" s="3">
        <v>253376</v>
      </c>
      <c r="Q221" s="1">
        <v>45078</v>
      </c>
    </row>
    <row r="222" spans="1:17" x14ac:dyDescent="0.25">
      <c r="A222" t="s">
        <v>2101</v>
      </c>
      <c r="B222" t="s">
        <v>1280</v>
      </c>
      <c r="C222" s="3">
        <v>4143201</v>
      </c>
      <c r="D222" s="3">
        <v>0</v>
      </c>
      <c r="E222" s="3">
        <v>2464981.96</v>
      </c>
      <c r="F222" s="3" t="s">
        <v>72</v>
      </c>
      <c r="G222" s="3">
        <v>0</v>
      </c>
      <c r="H222" s="3">
        <v>70801.97</v>
      </c>
      <c r="I222" s="3">
        <v>27091.599999999999</v>
      </c>
      <c r="J222" s="3">
        <v>968.4</v>
      </c>
      <c r="K222" s="3">
        <v>1483.09</v>
      </c>
      <c r="L222" s="3">
        <v>0</v>
      </c>
      <c r="M222" s="3"/>
      <c r="N222" s="3">
        <v>0</v>
      </c>
      <c r="O222" s="3">
        <v>0.38</v>
      </c>
      <c r="P222" s="3">
        <v>4576319</v>
      </c>
      <c r="Q222" s="1">
        <v>45078</v>
      </c>
    </row>
    <row r="223" spans="1:17" x14ac:dyDescent="0.25">
      <c r="A223" t="s">
        <v>1621</v>
      </c>
      <c r="B223" t="s">
        <v>1261</v>
      </c>
      <c r="C223" s="3">
        <v>3257881</v>
      </c>
      <c r="D223" s="3">
        <v>0</v>
      </c>
      <c r="E223" s="3">
        <v>1975585.07</v>
      </c>
      <c r="F223" s="3" t="s">
        <v>72</v>
      </c>
      <c r="G223" s="3">
        <v>0</v>
      </c>
      <c r="H223" s="3">
        <v>70801.97</v>
      </c>
      <c r="I223" s="3">
        <v>24571.7</v>
      </c>
      <c r="J223" s="3">
        <v>878.4</v>
      </c>
      <c r="K223" s="3">
        <v>1345.13</v>
      </c>
      <c r="L223" s="3">
        <v>0</v>
      </c>
      <c r="M223" s="3"/>
      <c r="N223" s="3">
        <v>0</v>
      </c>
      <c r="O223" s="3">
        <v>0.82</v>
      </c>
      <c r="P223" s="3">
        <v>3622183</v>
      </c>
      <c r="Q223" s="1">
        <v>45078</v>
      </c>
    </row>
    <row r="224" spans="1:17" x14ac:dyDescent="0.25">
      <c r="A224" t="s">
        <v>2102</v>
      </c>
      <c r="B224" t="s">
        <v>392</v>
      </c>
      <c r="C224" s="3">
        <v>185928</v>
      </c>
      <c r="D224" s="3">
        <v>55415</v>
      </c>
      <c r="E224" s="3">
        <v>130513</v>
      </c>
      <c r="F224" s="3">
        <v>18510.71</v>
      </c>
      <c r="G224" s="3">
        <v>0</v>
      </c>
      <c r="H224" s="3">
        <v>70801.97</v>
      </c>
      <c r="I224" s="3">
        <v>23944.43</v>
      </c>
      <c r="J224" s="3">
        <v>855.6</v>
      </c>
      <c r="K224" s="3">
        <v>1310.6400000000001</v>
      </c>
      <c r="L224" s="3">
        <v>0</v>
      </c>
      <c r="M224" s="3"/>
      <c r="N224" s="3">
        <v>0</v>
      </c>
      <c r="O224" s="3">
        <v>0.65</v>
      </c>
      <c r="P224" s="3">
        <v>245937</v>
      </c>
      <c r="Q224" s="1">
        <v>45078</v>
      </c>
    </row>
    <row r="225" spans="1:17" x14ac:dyDescent="0.25">
      <c r="A225" t="s">
        <v>1622</v>
      </c>
      <c r="B225" t="s">
        <v>394</v>
      </c>
      <c r="C225" s="3">
        <v>58117</v>
      </c>
      <c r="D225" s="3">
        <v>58117</v>
      </c>
      <c r="E225" s="3">
        <v>0</v>
      </c>
      <c r="F225" s="3">
        <v>0</v>
      </c>
      <c r="G225" s="3">
        <v>0</v>
      </c>
      <c r="H225" s="3">
        <v>70801.97</v>
      </c>
      <c r="I225" s="3">
        <v>22051.8</v>
      </c>
      <c r="J225" s="3">
        <v>789.6</v>
      </c>
      <c r="K225" s="3">
        <v>1207.1600000000001</v>
      </c>
      <c r="L225" s="3">
        <v>0</v>
      </c>
      <c r="M225" s="3"/>
      <c r="N225" s="3">
        <v>-5281.7</v>
      </c>
      <c r="O225" s="3">
        <v>0.17</v>
      </c>
      <c r="P225" s="3">
        <v>89569</v>
      </c>
      <c r="Q225" s="1">
        <v>45078</v>
      </c>
    </row>
    <row r="226" spans="1:17" x14ac:dyDescent="0.25">
      <c r="A226" t="s">
        <v>1623</v>
      </c>
      <c r="B226" t="s">
        <v>396</v>
      </c>
      <c r="C226" s="3">
        <v>1049968</v>
      </c>
      <c r="D226" s="3">
        <v>0</v>
      </c>
      <c r="E226" s="3">
        <v>788855.31</v>
      </c>
      <c r="F226" s="3">
        <v>367608.16</v>
      </c>
      <c r="G226" s="3">
        <v>0</v>
      </c>
      <c r="H226" s="3">
        <v>70801.97</v>
      </c>
      <c r="I226" s="3">
        <v>19358.87</v>
      </c>
      <c r="J226" s="3">
        <v>692.4</v>
      </c>
      <c r="K226" s="3">
        <v>1059.8900000000001</v>
      </c>
      <c r="L226" s="3">
        <v>0</v>
      </c>
      <c r="M226" s="3"/>
      <c r="N226" s="3">
        <v>0</v>
      </c>
      <c r="O226" s="3">
        <v>0.4</v>
      </c>
      <c r="P226" s="3">
        <v>1248377</v>
      </c>
      <c r="Q226" s="1">
        <v>45078</v>
      </c>
    </row>
    <row r="227" spans="1:17" x14ac:dyDescent="0.25">
      <c r="A227" t="s">
        <v>1624</v>
      </c>
      <c r="B227" t="s">
        <v>398</v>
      </c>
      <c r="C227" s="3">
        <v>82630</v>
      </c>
      <c r="D227" s="3">
        <v>82630</v>
      </c>
      <c r="E227" s="3">
        <v>0</v>
      </c>
      <c r="F227" s="3">
        <v>0</v>
      </c>
      <c r="G227" s="3">
        <v>0</v>
      </c>
      <c r="H227" s="3">
        <v>70801.97</v>
      </c>
      <c r="I227" s="3">
        <v>22040.99</v>
      </c>
      <c r="J227" s="3">
        <v>0</v>
      </c>
      <c r="K227" s="3">
        <v>1206.82</v>
      </c>
      <c r="L227" s="3">
        <v>20812.63</v>
      </c>
      <c r="M227" s="3"/>
      <c r="N227" s="3">
        <v>-5281.1</v>
      </c>
      <c r="O227" s="3">
        <v>0.69</v>
      </c>
      <c r="P227" s="3">
        <v>109582</v>
      </c>
      <c r="Q227" s="1">
        <v>45078</v>
      </c>
    </row>
    <row r="228" spans="1:17" x14ac:dyDescent="0.25">
      <c r="A228" t="s">
        <v>1625</v>
      </c>
      <c r="B228" t="s">
        <v>2103</v>
      </c>
      <c r="C228" s="3">
        <v>217757</v>
      </c>
      <c r="D228" s="3">
        <v>221500</v>
      </c>
      <c r="E228" s="3">
        <v>0</v>
      </c>
      <c r="F228" s="3">
        <v>27572.19</v>
      </c>
      <c r="G228" s="3">
        <v>3743</v>
      </c>
      <c r="H228" s="3">
        <v>70801.97</v>
      </c>
      <c r="I228" s="3">
        <v>21100.080000000002</v>
      </c>
      <c r="J228" s="3">
        <v>754.8</v>
      </c>
      <c r="K228" s="3">
        <v>1155.08</v>
      </c>
      <c r="L228" s="3">
        <v>0</v>
      </c>
      <c r="M228" s="3"/>
      <c r="N228" s="3">
        <v>0</v>
      </c>
      <c r="O228" s="3">
        <v>0.88</v>
      </c>
      <c r="P228" s="3">
        <v>117642</v>
      </c>
      <c r="Q228" s="1">
        <v>45078</v>
      </c>
    </row>
    <row r="229" spans="1:17" x14ac:dyDescent="0.25">
      <c r="A229" t="s">
        <v>1626</v>
      </c>
      <c r="B229" t="s">
        <v>402</v>
      </c>
      <c r="C229" s="3">
        <v>70994</v>
      </c>
      <c r="D229" s="3">
        <v>70994</v>
      </c>
      <c r="E229" s="3">
        <v>0</v>
      </c>
      <c r="F229" s="3">
        <v>0</v>
      </c>
      <c r="G229" s="3">
        <v>0</v>
      </c>
      <c r="H229" s="3">
        <v>70801.97</v>
      </c>
      <c r="I229" s="3">
        <v>22873.75</v>
      </c>
      <c r="J229" s="3">
        <v>0</v>
      </c>
      <c r="K229" s="3">
        <v>1252</v>
      </c>
      <c r="L229" s="3">
        <v>0</v>
      </c>
      <c r="M229" s="3"/>
      <c r="N229" s="3">
        <v>17298.96</v>
      </c>
      <c r="O229" s="3">
        <v>0.32</v>
      </c>
      <c r="P229" s="3">
        <v>112227</v>
      </c>
      <c r="Q229" s="1">
        <v>45078</v>
      </c>
    </row>
    <row r="230" spans="1:17" x14ac:dyDescent="0.25">
      <c r="A230" t="s">
        <v>1627</v>
      </c>
      <c r="B230" t="s">
        <v>334</v>
      </c>
      <c r="C230" s="3">
        <v>995051</v>
      </c>
      <c r="D230" s="3">
        <v>0</v>
      </c>
      <c r="E230" s="3">
        <v>710479.42</v>
      </c>
      <c r="F230" s="3">
        <v>380486.3</v>
      </c>
      <c r="G230" s="3">
        <v>0</v>
      </c>
      <c r="H230" s="3">
        <v>70801.97</v>
      </c>
      <c r="I230" s="3">
        <v>23684.87</v>
      </c>
      <c r="J230" s="3">
        <v>846</v>
      </c>
      <c r="K230" s="3">
        <v>1296.8399999999999</v>
      </c>
      <c r="L230" s="3">
        <v>0</v>
      </c>
      <c r="M230" s="3"/>
      <c r="N230" s="3">
        <v>0</v>
      </c>
      <c r="O230" s="3">
        <v>0.6</v>
      </c>
      <c r="P230" s="3">
        <v>1187596</v>
      </c>
      <c r="Q230" s="1">
        <v>45078</v>
      </c>
    </row>
    <row r="231" spans="1:17" x14ac:dyDescent="0.25">
      <c r="A231" t="s">
        <v>1628</v>
      </c>
      <c r="B231" t="s">
        <v>405</v>
      </c>
      <c r="C231" s="3">
        <v>56960</v>
      </c>
      <c r="D231" s="3">
        <v>56960</v>
      </c>
      <c r="E231" s="3">
        <v>0</v>
      </c>
      <c r="F231" s="3">
        <v>0</v>
      </c>
      <c r="G231" s="3">
        <v>0</v>
      </c>
      <c r="H231" s="3">
        <v>70801.97</v>
      </c>
      <c r="I231" s="3">
        <v>20818.89</v>
      </c>
      <c r="J231" s="3">
        <v>744</v>
      </c>
      <c r="K231" s="3">
        <v>1139.56</v>
      </c>
      <c r="L231" s="3">
        <v>0</v>
      </c>
      <c r="M231" s="3"/>
      <c r="N231" s="3">
        <v>-5211.12</v>
      </c>
      <c r="O231" s="3">
        <v>0.7</v>
      </c>
      <c r="P231" s="3">
        <v>88294</v>
      </c>
      <c r="Q231" s="1">
        <v>45078</v>
      </c>
    </row>
    <row r="232" spans="1:17" x14ac:dyDescent="0.25">
      <c r="A232" t="s">
        <v>1629</v>
      </c>
      <c r="B232" t="s">
        <v>407</v>
      </c>
      <c r="C232" s="3">
        <v>54541</v>
      </c>
      <c r="D232" s="3">
        <v>54541</v>
      </c>
      <c r="E232" s="3">
        <v>0</v>
      </c>
      <c r="F232" s="3">
        <v>0</v>
      </c>
      <c r="G232" s="3">
        <v>0</v>
      </c>
      <c r="H232" s="3">
        <v>70801.97</v>
      </c>
      <c r="I232" s="3">
        <v>18958.71</v>
      </c>
      <c r="J232" s="3">
        <v>0</v>
      </c>
      <c r="K232" s="3">
        <v>1037.82</v>
      </c>
      <c r="L232" s="3">
        <v>0</v>
      </c>
      <c r="M232" s="3"/>
      <c r="N232" s="3">
        <v>-5104.95</v>
      </c>
      <c r="O232" s="3">
        <v>0.45</v>
      </c>
      <c r="P232" s="3">
        <v>85694</v>
      </c>
      <c r="Q232" s="1">
        <v>45078</v>
      </c>
    </row>
    <row r="233" spans="1:17" x14ac:dyDescent="0.25">
      <c r="A233" t="s">
        <v>1630</v>
      </c>
      <c r="B233" t="s">
        <v>409</v>
      </c>
      <c r="C233" s="3">
        <v>55168</v>
      </c>
      <c r="D233" s="3">
        <v>55168</v>
      </c>
      <c r="E233" s="3">
        <v>0</v>
      </c>
      <c r="F233" s="3">
        <v>0</v>
      </c>
      <c r="G233" s="3">
        <v>0</v>
      </c>
      <c r="H233" s="3">
        <v>70801.97</v>
      </c>
      <c r="I233" s="3">
        <v>18904.64</v>
      </c>
      <c r="J233" s="3">
        <v>675.6</v>
      </c>
      <c r="K233" s="3">
        <v>1035.06</v>
      </c>
      <c r="L233" s="3">
        <v>0</v>
      </c>
      <c r="M233" s="3"/>
      <c r="N233" s="3">
        <v>-5101.9399999999996</v>
      </c>
      <c r="O233" s="3">
        <v>0.67</v>
      </c>
      <c r="P233" s="3">
        <v>86316</v>
      </c>
      <c r="Q233" s="1">
        <v>45078</v>
      </c>
    </row>
    <row r="234" spans="1:17" x14ac:dyDescent="0.25">
      <c r="A234" t="s">
        <v>2104</v>
      </c>
      <c r="B234" t="s">
        <v>1283</v>
      </c>
      <c r="C234" s="3">
        <v>1025093</v>
      </c>
      <c r="D234" s="3">
        <v>0</v>
      </c>
      <c r="E234" s="3">
        <v>740055.37</v>
      </c>
      <c r="F234" s="3">
        <v>384945.1</v>
      </c>
      <c r="G234" s="3">
        <v>0</v>
      </c>
      <c r="H234" s="3">
        <v>70801.97</v>
      </c>
      <c r="I234" s="3">
        <v>20159.18</v>
      </c>
      <c r="J234" s="3">
        <v>721.2</v>
      </c>
      <c r="K234" s="3">
        <v>1103.3499999999999</v>
      </c>
      <c r="L234" s="3">
        <v>0</v>
      </c>
      <c r="M234" s="3"/>
      <c r="N234" s="3">
        <v>0</v>
      </c>
      <c r="O234" s="3">
        <v>0.83</v>
      </c>
      <c r="P234" s="3">
        <v>1217787</v>
      </c>
      <c r="Q234" s="1">
        <v>45078</v>
      </c>
    </row>
    <row r="235" spans="1:17" x14ac:dyDescent="0.25">
      <c r="A235" t="s">
        <v>1631</v>
      </c>
      <c r="B235" t="s">
        <v>413</v>
      </c>
      <c r="C235" s="3">
        <v>50236</v>
      </c>
      <c r="D235" s="3">
        <v>50236</v>
      </c>
      <c r="E235" s="3">
        <v>0</v>
      </c>
      <c r="F235" s="3">
        <v>0</v>
      </c>
      <c r="G235" s="3">
        <v>0</v>
      </c>
      <c r="H235" s="3">
        <v>70801.97</v>
      </c>
      <c r="I235" s="3">
        <v>6434.93</v>
      </c>
      <c r="J235" s="3">
        <v>0</v>
      </c>
      <c r="K235" s="3">
        <v>352.15</v>
      </c>
      <c r="L235" s="3">
        <v>0</v>
      </c>
      <c r="M235" s="3"/>
      <c r="N235" s="3">
        <v>2587.4499999999998</v>
      </c>
      <c r="O235" s="3">
        <v>0.5</v>
      </c>
      <c r="P235" s="3">
        <v>80177</v>
      </c>
      <c r="Q235" s="1">
        <v>45078</v>
      </c>
    </row>
    <row r="236" spans="1:17" x14ac:dyDescent="0.25">
      <c r="A236" t="s">
        <v>1632</v>
      </c>
      <c r="B236" t="s">
        <v>2105</v>
      </c>
      <c r="C236" s="3">
        <v>43134</v>
      </c>
      <c r="D236" s="3">
        <v>43134</v>
      </c>
      <c r="E236" s="3">
        <v>0</v>
      </c>
      <c r="F236" s="3">
        <v>0</v>
      </c>
      <c r="G236" s="3">
        <v>0</v>
      </c>
      <c r="H236" s="3">
        <v>70801.97</v>
      </c>
      <c r="I236" s="3">
        <v>6564.71</v>
      </c>
      <c r="J236" s="3">
        <v>0</v>
      </c>
      <c r="K236" s="3">
        <v>359.39</v>
      </c>
      <c r="L236" s="3">
        <v>0</v>
      </c>
      <c r="M236" s="3"/>
      <c r="N236" s="3">
        <v>-4360.57</v>
      </c>
      <c r="O236" s="3">
        <v>0.5</v>
      </c>
      <c r="P236" s="3">
        <v>73366</v>
      </c>
      <c r="Q236" s="1">
        <v>45078</v>
      </c>
    </row>
    <row r="237" spans="1:17" x14ac:dyDescent="0.25">
      <c r="A237" t="s">
        <v>1633</v>
      </c>
      <c r="B237" t="s">
        <v>2106</v>
      </c>
      <c r="C237" s="3">
        <v>43844</v>
      </c>
      <c r="D237" s="3">
        <v>87688</v>
      </c>
      <c r="E237" s="3">
        <v>0</v>
      </c>
      <c r="F237" s="3">
        <v>0</v>
      </c>
      <c r="G237" s="3">
        <v>43844</v>
      </c>
      <c r="H237" s="3">
        <v>70801.97</v>
      </c>
      <c r="I237" s="3">
        <v>6813.46</v>
      </c>
      <c r="J237" s="3">
        <v>243.6</v>
      </c>
      <c r="K237" s="3">
        <v>372.84</v>
      </c>
      <c r="L237" s="3">
        <v>0</v>
      </c>
      <c r="M237" s="3"/>
      <c r="N237" s="3">
        <v>-4410.63</v>
      </c>
      <c r="O237" s="3">
        <v>0.76</v>
      </c>
      <c r="P237" s="3">
        <v>29978</v>
      </c>
      <c r="Q237" s="1">
        <v>45078</v>
      </c>
    </row>
    <row r="238" spans="1:17" x14ac:dyDescent="0.25">
      <c r="A238" t="s">
        <v>1634</v>
      </c>
      <c r="B238" t="s">
        <v>2107</v>
      </c>
      <c r="C238" s="3">
        <v>44067</v>
      </c>
      <c r="D238" s="3">
        <v>44067</v>
      </c>
      <c r="E238" s="3">
        <v>0</v>
      </c>
      <c r="F238" s="3">
        <v>0</v>
      </c>
      <c r="G238" s="3">
        <v>0</v>
      </c>
      <c r="H238" s="3">
        <v>70801.97</v>
      </c>
      <c r="I238" s="3">
        <v>7051.39</v>
      </c>
      <c r="J238" s="3">
        <v>253.2</v>
      </c>
      <c r="K238" s="3">
        <v>386.29</v>
      </c>
      <c r="L238" s="3">
        <v>0</v>
      </c>
      <c r="M238" s="3"/>
      <c r="N238" s="3">
        <v>-4425.1099999999997</v>
      </c>
      <c r="O238" s="3">
        <v>0.26</v>
      </c>
      <c r="P238" s="3">
        <v>74068</v>
      </c>
      <c r="Q238" s="1">
        <v>45078</v>
      </c>
    </row>
    <row r="239" spans="1:17" x14ac:dyDescent="0.25">
      <c r="A239" t="s">
        <v>1635</v>
      </c>
      <c r="B239" t="s">
        <v>2108</v>
      </c>
      <c r="C239" s="3">
        <v>56955</v>
      </c>
      <c r="D239" s="3">
        <v>76254</v>
      </c>
      <c r="E239" s="3" t="s">
        <v>59</v>
      </c>
      <c r="F239" s="3" t="s">
        <v>59</v>
      </c>
      <c r="G239" s="3">
        <v>19299</v>
      </c>
      <c r="H239" s="3">
        <v>70801.97</v>
      </c>
      <c r="I239" s="3">
        <v>6413.3</v>
      </c>
      <c r="J239" s="3">
        <v>229.2</v>
      </c>
      <c r="K239" s="3">
        <v>351.11</v>
      </c>
      <c r="L239" s="3">
        <v>0</v>
      </c>
      <c r="M239" s="3"/>
      <c r="N239" s="3">
        <v>9082.19</v>
      </c>
      <c r="O239" s="3">
        <v>0.23</v>
      </c>
      <c r="P239" s="3">
        <v>67579</v>
      </c>
      <c r="Q239" s="1">
        <v>45078</v>
      </c>
    </row>
    <row r="240" spans="1:17" x14ac:dyDescent="0.25">
      <c r="A240" t="s">
        <v>1636</v>
      </c>
      <c r="B240" t="s">
        <v>422</v>
      </c>
      <c r="C240" s="3">
        <v>43600</v>
      </c>
      <c r="D240" s="3">
        <v>43600</v>
      </c>
      <c r="E240" s="3">
        <v>0</v>
      </c>
      <c r="F240" s="3">
        <v>0</v>
      </c>
      <c r="G240" s="3">
        <v>0</v>
      </c>
      <c r="H240" s="3">
        <v>70801.97</v>
      </c>
      <c r="I240" s="3">
        <v>6813.46</v>
      </c>
      <c r="J240" s="3">
        <v>0</v>
      </c>
      <c r="K240" s="3">
        <v>372.84</v>
      </c>
      <c r="L240" s="3">
        <v>0</v>
      </c>
      <c r="M240" s="3"/>
      <c r="N240" s="3">
        <v>-4410.63</v>
      </c>
      <c r="O240" s="3">
        <v>0.36</v>
      </c>
      <c r="P240" s="3">
        <v>73578</v>
      </c>
      <c r="Q240" s="1">
        <v>45078</v>
      </c>
    </row>
    <row r="241" spans="1:17" x14ac:dyDescent="0.25">
      <c r="A241" t="s">
        <v>1637</v>
      </c>
      <c r="B241" t="s">
        <v>1136</v>
      </c>
      <c r="C241" s="3">
        <v>49778</v>
      </c>
      <c r="D241" s="3">
        <v>50585</v>
      </c>
      <c r="E241" s="3">
        <v>0</v>
      </c>
      <c r="F241" s="3">
        <v>6531.02</v>
      </c>
      <c r="G241" s="3">
        <v>807</v>
      </c>
      <c r="H241" s="3">
        <v>70801.97</v>
      </c>
      <c r="I241" s="3">
        <v>6921.61</v>
      </c>
      <c r="J241" s="3">
        <v>248.4</v>
      </c>
      <c r="K241" s="3">
        <v>378.7</v>
      </c>
      <c r="L241" s="3">
        <v>0</v>
      </c>
      <c r="M241" s="3"/>
      <c r="N241" s="3">
        <v>0</v>
      </c>
      <c r="O241" s="3">
        <v>0.3</v>
      </c>
      <c r="P241" s="3">
        <v>84075</v>
      </c>
      <c r="Q241" s="1">
        <v>45078</v>
      </c>
    </row>
    <row r="242" spans="1:17" x14ac:dyDescent="0.25">
      <c r="A242" t="s">
        <v>1638</v>
      </c>
      <c r="B242" t="s">
        <v>426</v>
      </c>
      <c r="C242" s="3">
        <v>44342</v>
      </c>
      <c r="D242" s="3">
        <v>44342</v>
      </c>
      <c r="E242" s="3">
        <v>0</v>
      </c>
      <c r="F242" s="3">
        <v>0</v>
      </c>
      <c r="G242" s="3">
        <v>0</v>
      </c>
      <c r="H242" s="3">
        <v>70801.97</v>
      </c>
      <c r="I242" s="3">
        <v>7343.39</v>
      </c>
      <c r="J242" s="3">
        <v>264</v>
      </c>
      <c r="K242" s="3">
        <v>401.81</v>
      </c>
      <c r="L242" s="3">
        <v>0</v>
      </c>
      <c r="M242" s="3"/>
      <c r="N242" s="3">
        <v>-4440.8</v>
      </c>
      <c r="O242" s="3">
        <v>0.63</v>
      </c>
      <c r="P242" s="3">
        <v>74371</v>
      </c>
      <c r="Q242" s="1">
        <v>45078</v>
      </c>
    </row>
    <row r="243" spans="1:17" x14ac:dyDescent="0.25">
      <c r="A243" t="s">
        <v>2109</v>
      </c>
      <c r="B243" t="s">
        <v>428</v>
      </c>
      <c r="C243" s="3">
        <v>49431</v>
      </c>
      <c r="D243" s="3">
        <v>0</v>
      </c>
      <c r="E243" s="3">
        <v>49431</v>
      </c>
      <c r="F243" s="3">
        <v>6673.19</v>
      </c>
      <c r="G243" s="3">
        <v>0</v>
      </c>
      <c r="H243" s="3">
        <v>70801.97</v>
      </c>
      <c r="I243" s="3">
        <v>7981.48</v>
      </c>
      <c r="J243" s="3">
        <v>285</v>
      </c>
      <c r="K243" s="3">
        <v>436.99</v>
      </c>
      <c r="L243" s="3">
        <v>0</v>
      </c>
      <c r="M243" s="3"/>
      <c r="N243" s="3">
        <v>0</v>
      </c>
      <c r="O243" s="3">
        <v>0.37</v>
      </c>
      <c r="P243" s="3">
        <v>135610</v>
      </c>
      <c r="Q243" s="1">
        <v>45078</v>
      </c>
    </row>
    <row r="244" spans="1:17" x14ac:dyDescent="0.25">
      <c r="A244" t="s">
        <v>2110</v>
      </c>
      <c r="B244" t="s">
        <v>1137</v>
      </c>
      <c r="C244" s="3">
        <v>45646</v>
      </c>
      <c r="D244" s="3">
        <v>45646</v>
      </c>
      <c r="E244" s="3">
        <v>0</v>
      </c>
      <c r="F244" s="3">
        <v>0</v>
      </c>
      <c r="G244" s="3">
        <v>0</v>
      </c>
      <c r="H244" s="3">
        <v>70801.97</v>
      </c>
      <c r="I244" s="3">
        <v>9084.61</v>
      </c>
      <c r="J244" s="3">
        <v>0</v>
      </c>
      <c r="K244" s="3">
        <v>497.35</v>
      </c>
      <c r="L244" s="3">
        <v>0</v>
      </c>
      <c r="M244" s="3"/>
      <c r="N244" s="3">
        <v>-4540.93</v>
      </c>
      <c r="O244" s="3">
        <v>0</v>
      </c>
      <c r="P244" s="3">
        <v>75843</v>
      </c>
      <c r="Q244" s="1">
        <v>45078</v>
      </c>
    </row>
    <row r="245" spans="1:17" x14ac:dyDescent="0.25">
      <c r="A245" t="s">
        <v>2111</v>
      </c>
      <c r="B245" t="s">
        <v>432</v>
      </c>
      <c r="C245" s="3">
        <v>50612</v>
      </c>
      <c r="D245" s="3">
        <v>50612</v>
      </c>
      <c r="E245" s="3">
        <v>0</v>
      </c>
      <c r="F245" s="3">
        <v>0</v>
      </c>
      <c r="G245" s="3">
        <v>0</v>
      </c>
      <c r="H245" s="3">
        <v>70801.97</v>
      </c>
      <c r="I245" s="3">
        <v>9960.6200000000008</v>
      </c>
      <c r="J245" s="3">
        <v>356.4</v>
      </c>
      <c r="K245" s="3">
        <v>545.29</v>
      </c>
      <c r="L245" s="3">
        <v>0</v>
      </c>
      <c r="M245" s="3"/>
      <c r="N245" s="3">
        <v>-4591</v>
      </c>
      <c r="O245" s="3">
        <v>0.72</v>
      </c>
      <c r="P245" s="3">
        <v>77074</v>
      </c>
      <c r="Q245" s="1">
        <v>45078</v>
      </c>
    </row>
    <row r="246" spans="1:17" x14ac:dyDescent="0.25">
      <c r="A246" t="s">
        <v>1639</v>
      </c>
      <c r="B246" t="s">
        <v>2112</v>
      </c>
      <c r="C246" s="3">
        <v>54082</v>
      </c>
      <c r="D246" s="3">
        <v>54082</v>
      </c>
      <c r="E246" s="3">
        <v>0</v>
      </c>
      <c r="F246" s="3">
        <v>902</v>
      </c>
      <c r="G246" s="3">
        <v>0</v>
      </c>
      <c r="H246" s="3">
        <v>70801.97</v>
      </c>
      <c r="I246" s="3">
        <v>10328.33</v>
      </c>
      <c r="J246" s="3">
        <v>370.8</v>
      </c>
      <c r="K246" s="3">
        <v>565.64</v>
      </c>
      <c r="L246" s="3">
        <v>0</v>
      </c>
      <c r="M246" s="3"/>
      <c r="N246" s="3">
        <v>2333</v>
      </c>
      <c r="O246" s="3">
        <v>0.26</v>
      </c>
      <c r="P246" s="3">
        <v>85302</v>
      </c>
      <c r="Q246" s="1">
        <v>45078</v>
      </c>
    </row>
    <row r="247" spans="1:17" x14ac:dyDescent="0.25">
      <c r="A247" t="s">
        <v>1640</v>
      </c>
      <c r="B247" t="s">
        <v>436</v>
      </c>
      <c r="C247" s="3">
        <v>47674</v>
      </c>
      <c r="D247" s="3">
        <v>47674</v>
      </c>
      <c r="E247" s="3">
        <v>0</v>
      </c>
      <c r="F247" s="3">
        <v>0</v>
      </c>
      <c r="G247" s="3">
        <v>0</v>
      </c>
      <c r="H247" s="3">
        <v>70801.97</v>
      </c>
      <c r="I247" s="3">
        <v>10901.53</v>
      </c>
      <c r="J247" s="3">
        <v>391.2</v>
      </c>
      <c r="K247" s="3">
        <v>596.67999999999995</v>
      </c>
      <c r="L247" s="3">
        <v>0</v>
      </c>
      <c r="M247" s="3"/>
      <c r="N247" s="3">
        <v>-4644.6899999999996</v>
      </c>
      <c r="O247" s="3">
        <v>0.31</v>
      </c>
      <c r="P247" s="3">
        <v>78047</v>
      </c>
      <c r="Q247" s="1">
        <v>45078</v>
      </c>
    </row>
    <row r="248" spans="1:17" x14ac:dyDescent="0.25">
      <c r="A248" t="s">
        <v>1641</v>
      </c>
      <c r="B248" t="s">
        <v>2113</v>
      </c>
      <c r="C248" s="3">
        <v>53605</v>
      </c>
      <c r="D248" s="3">
        <v>53605</v>
      </c>
      <c r="E248" s="3">
        <v>0</v>
      </c>
      <c r="F248" s="3">
        <v>0</v>
      </c>
      <c r="G248" s="3">
        <v>0</v>
      </c>
      <c r="H248" s="3">
        <v>70801.97</v>
      </c>
      <c r="I248" s="3">
        <v>9820.0300000000007</v>
      </c>
      <c r="J248" s="3">
        <v>351.6</v>
      </c>
      <c r="K248" s="3">
        <v>537.71</v>
      </c>
      <c r="L248" s="3">
        <v>0</v>
      </c>
      <c r="M248" s="3"/>
      <c r="N248" s="3">
        <v>2361.84</v>
      </c>
      <c r="O248" s="3">
        <v>0.85</v>
      </c>
      <c r="P248" s="3">
        <v>83874</v>
      </c>
      <c r="Q248" s="1">
        <v>45078</v>
      </c>
    </row>
    <row r="249" spans="1:17" x14ac:dyDescent="0.25">
      <c r="A249" t="s">
        <v>1642</v>
      </c>
      <c r="B249" t="s">
        <v>440</v>
      </c>
      <c r="C249" s="3">
        <v>57408</v>
      </c>
      <c r="D249" s="3">
        <v>57408</v>
      </c>
      <c r="E249" s="3">
        <v>0</v>
      </c>
      <c r="F249" s="3">
        <v>0</v>
      </c>
      <c r="G249" s="3">
        <v>0</v>
      </c>
      <c r="H249" s="3">
        <v>70801.97</v>
      </c>
      <c r="I249" s="3">
        <v>9019.7199999999993</v>
      </c>
      <c r="J249" s="3">
        <v>322.8</v>
      </c>
      <c r="K249" s="3">
        <v>493.9</v>
      </c>
      <c r="L249" s="3">
        <v>0</v>
      </c>
      <c r="M249" s="3"/>
      <c r="N249" s="3">
        <v>-4537.3100000000004</v>
      </c>
      <c r="O249" s="3">
        <v>0.92</v>
      </c>
      <c r="P249" s="3">
        <v>76102</v>
      </c>
      <c r="Q249" s="1">
        <v>45078</v>
      </c>
    </row>
    <row r="250" spans="1:17" x14ac:dyDescent="0.25">
      <c r="A250" t="s">
        <v>2114</v>
      </c>
      <c r="B250" t="s">
        <v>442</v>
      </c>
      <c r="C250" s="3">
        <v>-6030.88</v>
      </c>
      <c r="D250" s="3">
        <v>0</v>
      </c>
      <c r="E250" s="3">
        <v>0</v>
      </c>
      <c r="F250" s="3">
        <v>0</v>
      </c>
      <c r="G250" s="3">
        <v>6030.88</v>
      </c>
      <c r="H250" s="3">
        <v>70801.97</v>
      </c>
      <c r="I250" s="3">
        <v>8716.9</v>
      </c>
      <c r="J250" s="3">
        <v>312</v>
      </c>
      <c r="K250" s="3">
        <v>477</v>
      </c>
      <c r="L250" s="3">
        <v>0</v>
      </c>
      <c r="M250" s="3"/>
      <c r="N250" s="3">
        <v>14487.57</v>
      </c>
      <c r="O250" s="3">
        <v>0.44</v>
      </c>
      <c r="P250" s="3">
        <v>88765</v>
      </c>
      <c r="Q250" s="1">
        <v>45078</v>
      </c>
    </row>
    <row r="251" spans="1:17" x14ac:dyDescent="0.25">
      <c r="A251" t="s">
        <v>2115</v>
      </c>
      <c r="B251" t="s">
        <v>444</v>
      </c>
      <c r="C251" s="3">
        <v>45171</v>
      </c>
      <c r="D251" s="3">
        <v>45171</v>
      </c>
      <c r="E251" s="3">
        <v>0</v>
      </c>
      <c r="F251" s="3">
        <v>0</v>
      </c>
      <c r="G251" s="3">
        <v>0</v>
      </c>
      <c r="H251" s="3">
        <v>70801.97</v>
      </c>
      <c r="I251" s="3">
        <v>8230.2199999999993</v>
      </c>
      <c r="J251" s="3">
        <v>295.2</v>
      </c>
      <c r="K251" s="3">
        <v>450.44</v>
      </c>
      <c r="L251" s="3">
        <v>0</v>
      </c>
      <c r="M251" s="3"/>
      <c r="N251" s="3">
        <v>-4492.07</v>
      </c>
      <c r="O251" s="3">
        <v>0.24</v>
      </c>
      <c r="P251" s="3">
        <v>75286</v>
      </c>
      <c r="Q251" s="1">
        <v>45078</v>
      </c>
    </row>
    <row r="252" spans="1:17" x14ac:dyDescent="0.25">
      <c r="A252" t="s">
        <v>1643</v>
      </c>
      <c r="B252" t="s">
        <v>446</v>
      </c>
      <c r="C252" s="3">
        <v>319158</v>
      </c>
      <c r="D252" s="3">
        <v>0</v>
      </c>
      <c r="E252" s="3">
        <v>285841.21999999997</v>
      </c>
      <c r="F252" s="3">
        <v>71905.34</v>
      </c>
      <c r="G252" s="3">
        <v>0</v>
      </c>
      <c r="H252" s="3">
        <v>70801.97</v>
      </c>
      <c r="I252" s="3">
        <v>7721.92</v>
      </c>
      <c r="J252" s="3">
        <v>276</v>
      </c>
      <c r="K252" s="3">
        <v>422.51</v>
      </c>
      <c r="L252" s="3">
        <v>0</v>
      </c>
      <c r="M252" s="3"/>
      <c r="N252" s="3">
        <v>6945</v>
      </c>
      <c r="O252" s="3">
        <v>0.04</v>
      </c>
      <c r="P252" s="3">
        <v>443914</v>
      </c>
      <c r="Q252" s="1">
        <v>45078</v>
      </c>
    </row>
    <row r="253" spans="1:17" x14ac:dyDescent="0.25">
      <c r="A253" t="s">
        <v>1644</v>
      </c>
      <c r="B253" t="s">
        <v>448</v>
      </c>
      <c r="C253" s="3">
        <v>48454</v>
      </c>
      <c r="D253" s="3">
        <v>48454</v>
      </c>
      <c r="E253" s="3">
        <v>0</v>
      </c>
      <c r="F253" s="3">
        <v>0</v>
      </c>
      <c r="G253" s="3">
        <v>0</v>
      </c>
      <c r="H253" s="3">
        <v>70801.97</v>
      </c>
      <c r="I253" s="3">
        <v>6997.31</v>
      </c>
      <c r="J253" s="3">
        <v>250.8</v>
      </c>
      <c r="K253" s="3">
        <v>383.19</v>
      </c>
      <c r="L253" s="3">
        <v>0</v>
      </c>
      <c r="M253" s="3"/>
      <c r="N253" s="3">
        <v>-4421.49</v>
      </c>
      <c r="O253" s="3">
        <v>0.22</v>
      </c>
      <c r="P253" s="3">
        <v>74012</v>
      </c>
      <c r="Q253" s="1">
        <v>45078</v>
      </c>
    </row>
    <row r="254" spans="1:17" x14ac:dyDescent="0.25">
      <c r="A254" t="s">
        <v>1645</v>
      </c>
      <c r="B254" t="s">
        <v>2116</v>
      </c>
      <c r="C254" s="3">
        <v>33936</v>
      </c>
      <c r="D254" s="3">
        <v>0</v>
      </c>
      <c r="E254" s="3">
        <v>33936</v>
      </c>
      <c r="F254" s="3">
        <v>4581.3599999999997</v>
      </c>
      <c r="G254" s="3">
        <v>0</v>
      </c>
      <c r="H254" s="3">
        <v>70801.97</v>
      </c>
      <c r="I254" s="3">
        <v>6856.72</v>
      </c>
      <c r="J254" s="3">
        <v>244.8</v>
      </c>
      <c r="K254" s="3">
        <v>375.26</v>
      </c>
      <c r="L254" s="3">
        <v>0</v>
      </c>
      <c r="M254" s="3"/>
      <c r="N254" s="3">
        <v>14487.57</v>
      </c>
      <c r="O254" s="3">
        <v>0.32</v>
      </c>
      <c r="P254" s="3">
        <v>131284</v>
      </c>
      <c r="Q254" s="1">
        <v>45078</v>
      </c>
    </row>
    <row r="255" spans="1:17" x14ac:dyDescent="0.25">
      <c r="A255" t="s">
        <v>1647</v>
      </c>
      <c r="B255" t="s">
        <v>452</v>
      </c>
      <c r="C255" s="3">
        <v>43672</v>
      </c>
      <c r="D255" s="3">
        <v>43672</v>
      </c>
      <c r="E255" s="3">
        <v>0</v>
      </c>
      <c r="F255" s="3">
        <v>0</v>
      </c>
      <c r="G255" s="3">
        <v>0</v>
      </c>
      <c r="H255" s="3">
        <v>70801.97</v>
      </c>
      <c r="I255" s="3">
        <v>6629.6</v>
      </c>
      <c r="J255" s="3">
        <v>237.6</v>
      </c>
      <c r="K255" s="3">
        <v>363.18</v>
      </c>
      <c r="L255" s="3">
        <v>0</v>
      </c>
      <c r="M255" s="3"/>
      <c r="N255" s="3">
        <v>-4400.9799999999996</v>
      </c>
      <c r="O255" s="3">
        <v>0.63</v>
      </c>
      <c r="P255" s="3">
        <v>73632</v>
      </c>
      <c r="Q255" s="1">
        <v>45078</v>
      </c>
    </row>
    <row r="256" spans="1:17" x14ac:dyDescent="0.25">
      <c r="A256" t="s">
        <v>1648</v>
      </c>
      <c r="B256" t="s">
        <v>454</v>
      </c>
      <c r="C256" s="3">
        <v>43773</v>
      </c>
      <c r="D256" s="3">
        <v>43773</v>
      </c>
      <c r="E256" s="3">
        <v>0</v>
      </c>
      <c r="F256" s="3">
        <v>0</v>
      </c>
      <c r="G256" s="3">
        <v>0</v>
      </c>
      <c r="H256" s="3">
        <v>70801.97</v>
      </c>
      <c r="I256" s="3">
        <v>6737.75</v>
      </c>
      <c r="J256" s="3">
        <v>241.2</v>
      </c>
      <c r="K256" s="3">
        <v>369.05</v>
      </c>
      <c r="L256" s="3">
        <v>0</v>
      </c>
      <c r="M256" s="3"/>
      <c r="N256" s="3">
        <v>2537.98</v>
      </c>
      <c r="O256" s="3">
        <v>0.05</v>
      </c>
      <c r="P256" s="3">
        <v>80688</v>
      </c>
      <c r="Q256" s="1">
        <v>45078</v>
      </c>
    </row>
    <row r="257" spans="1:17" x14ac:dyDescent="0.25">
      <c r="A257" t="s">
        <v>1649</v>
      </c>
      <c r="B257" t="s">
        <v>456</v>
      </c>
      <c r="C257" s="3">
        <v>98400</v>
      </c>
      <c r="D257" s="3">
        <v>0</v>
      </c>
      <c r="E257" s="3">
        <v>92401.25</v>
      </c>
      <c r="F257" s="3">
        <v>18472.919999999998</v>
      </c>
      <c r="G257" s="3">
        <v>0</v>
      </c>
      <c r="H257" s="3">
        <v>70801.97</v>
      </c>
      <c r="I257" s="3">
        <v>6856.72</v>
      </c>
      <c r="J257" s="3">
        <v>244.8</v>
      </c>
      <c r="K257" s="3">
        <v>375.26</v>
      </c>
      <c r="L257" s="3">
        <v>0</v>
      </c>
      <c r="M257" s="3"/>
      <c r="N257" s="3">
        <v>0</v>
      </c>
      <c r="O257" s="3">
        <v>0.08</v>
      </c>
      <c r="P257" s="3">
        <v>189153</v>
      </c>
      <c r="Q257" s="1">
        <v>45078</v>
      </c>
    </row>
    <row r="258" spans="1:17" x14ac:dyDescent="0.25">
      <c r="A258" t="s">
        <v>1650</v>
      </c>
      <c r="B258" t="s">
        <v>1286</v>
      </c>
      <c r="C258" s="3">
        <v>45425</v>
      </c>
      <c r="D258" s="3">
        <v>45425</v>
      </c>
      <c r="E258" s="3">
        <v>0</v>
      </c>
      <c r="F258" s="3">
        <v>0</v>
      </c>
      <c r="G258" s="3">
        <v>0</v>
      </c>
      <c r="H258" s="3">
        <v>70801.97</v>
      </c>
      <c r="I258" s="3">
        <v>8500.6</v>
      </c>
      <c r="J258" s="3">
        <v>304.8</v>
      </c>
      <c r="K258" s="3">
        <v>465.62</v>
      </c>
      <c r="L258" s="3">
        <v>0</v>
      </c>
      <c r="M258" s="3"/>
      <c r="N258" s="3">
        <v>-4507.75</v>
      </c>
      <c r="O258" s="3">
        <v>0.76</v>
      </c>
      <c r="P258" s="3">
        <v>75566</v>
      </c>
      <c r="Q258" s="1">
        <v>45078</v>
      </c>
    </row>
    <row r="259" spans="1:17" x14ac:dyDescent="0.25">
      <c r="A259" t="s">
        <v>1651</v>
      </c>
      <c r="B259" t="s">
        <v>460</v>
      </c>
      <c r="C259" s="3">
        <v>52357</v>
      </c>
      <c r="D259" s="3">
        <v>52357</v>
      </c>
      <c r="E259" s="3">
        <v>0</v>
      </c>
      <c r="F259" s="3">
        <v>0</v>
      </c>
      <c r="G259" s="3">
        <v>0</v>
      </c>
      <c r="H259" s="3">
        <v>70801.97</v>
      </c>
      <c r="I259" s="3">
        <v>8825.0499999999993</v>
      </c>
      <c r="J259" s="3">
        <v>0</v>
      </c>
      <c r="K259" s="3">
        <v>483.21</v>
      </c>
      <c r="L259" s="3">
        <v>0</v>
      </c>
      <c r="M259" s="3"/>
      <c r="N259" s="3">
        <v>2419.15</v>
      </c>
      <c r="O259" s="3">
        <v>0.62</v>
      </c>
      <c r="P259" s="3">
        <v>82530</v>
      </c>
      <c r="Q259" s="1">
        <v>45078</v>
      </c>
    </row>
    <row r="260" spans="1:17" x14ac:dyDescent="0.25">
      <c r="A260" t="s">
        <v>1652</v>
      </c>
      <c r="B260" t="s">
        <v>462</v>
      </c>
      <c r="C260" s="3">
        <v>44127</v>
      </c>
      <c r="D260" s="3">
        <v>44127</v>
      </c>
      <c r="E260" s="3">
        <v>0</v>
      </c>
      <c r="F260" s="3">
        <v>0</v>
      </c>
      <c r="G260" s="3">
        <v>0</v>
      </c>
      <c r="H260" s="3">
        <v>70801.97</v>
      </c>
      <c r="I260" s="3">
        <v>7116.28</v>
      </c>
      <c r="J260" s="3">
        <v>254.4</v>
      </c>
      <c r="K260" s="3">
        <v>389.4</v>
      </c>
      <c r="L260" s="3">
        <v>0</v>
      </c>
      <c r="M260" s="3"/>
      <c r="N260" s="3">
        <v>-4428.13</v>
      </c>
      <c r="O260" s="3">
        <v>0.08</v>
      </c>
      <c r="P260" s="3">
        <v>74134</v>
      </c>
      <c r="Q260" s="1">
        <v>45078</v>
      </c>
    </row>
    <row r="261" spans="1:17" x14ac:dyDescent="0.25">
      <c r="A261" t="s">
        <v>1653</v>
      </c>
      <c r="B261" t="s">
        <v>464</v>
      </c>
      <c r="C261" s="3">
        <v>1269448</v>
      </c>
      <c r="D261" s="3">
        <v>0</v>
      </c>
      <c r="E261" s="3">
        <v>787403.66</v>
      </c>
      <c r="F261" s="3">
        <v>588343.82999999996</v>
      </c>
      <c r="G261" s="3">
        <v>0</v>
      </c>
      <c r="H261" s="3">
        <v>70801.97</v>
      </c>
      <c r="I261" s="3">
        <v>8327.56</v>
      </c>
      <c r="J261" s="3">
        <v>287.60000000000002</v>
      </c>
      <c r="K261" s="3">
        <v>455.96</v>
      </c>
      <c r="L261" s="3">
        <v>0</v>
      </c>
      <c r="M261" s="3"/>
      <c r="N261" s="3">
        <v>0</v>
      </c>
      <c r="O261" s="3">
        <v>0.42</v>
      </c>
      <c r="P261" s="3">
        <v>1455621</v>
      </c>
      <c r="Q261" s="1">
        <v>45078</v>
      </c>
    </row>
    <row r="262" spans="1:17" x14ac:dyDescent="0.25">
      <c r="A262" t="s">
        <v>1654</v>
      </c>
      <c r="B262" t="s">
        <v>466</v>
      </c>
      <c r="C262" s="3">
        <v>46125</v>
      </c>
      <c r="D262" s="3">
        <v>46125</v>
      </c>
      <c r="E262" s="3">
        <v>0</v>
      </c>
      <c r="F262" s="3">
        <v>0</v>
      </c>
      <c r="G262" s="3">
        <v>0</v>
      </c>
      <c r="H262" s="3">
        <v>70801.97</v>
      </c>
      <c r="I262" s="3">
        <v>9246.83</v>
      </c>
      <c r="J262" s="3">
        <v>332.4</v>
      </c>
      <c r="K262" s="3">
        <v>506.32</v>
      </c>
      <c r="L262" s="3">
        <v>0</v>
      </c>
      <c r="M262" s="3"/>
      <c r="N262" s="3">
        <v>-4549.9799999999996</v>
      </c>
      <c r="O262" s="3">
        <v>0.46</v>
      </c>
      <c r="P262" s="3">
        <v>76338</v>
      </c>
      <c r="Q262" s="1">
        <v>45078</v>
      </c>
    </row>
    <row r="263" spans="1:17" x14ac:dyDescent="0.25">
      <c r="A263" t="s">
        <v>1655</v>
      </c>
      <c r="B263" t="s">
        <v>236</v>
      </c>
      <c r="C263" s="3">
        <v>52279</v>
      </c>
      <c r="D263" s="3">
        <v>52279</v>
      </c>
      <c r="E263" s="3">
        <v>0</v>
      </c>
      <c r="F263" s="3">
        <v>0</v>
      </c>
      <c r="G263" s="3">
        <v>0</v>
      </c>
      <c r="H263" s="3">
        <v>70801.97</v>
      </c>
      <c r="I263" s="3">
        <v>8403.26</v>
      </c>
      <c r="J263" s="3">
        <v>301.2</v>
      </c>
      <c r="K263" s="3">
        <v>460.1</v>
      </c>
      <c r="L263" s="3">
        <v>0</v>
      </c>
      <c r="M263" s="3"/>
      <c r="N263" s="3">
        <v>2443.2800000000002</v>
      </c>
      <c r="O263" s="3">
        <v>0.19</v>
      </c>
      <c r="P263" s="3">
        <v>82410</v>
      </c>
      <c r="Q263" s="1">
        <v>45078</v>
      </c>
    </row>
    <row r="264" spans="1:17" x14ac:dyDescent="0.25">
      <c r="A264" t="s">
        <v>1656</v>
      </c>
      <c r="B264" t="s">
        <v>469</v>
      </c>
      <c r="C264" s="3">
        <v>45951</v>
      </c>
      <c r="D264" s="3">
        <v>45951</v>
      </c>
      <c r="E264" s="3">
        <v>0</v>
      </c>
      <c r="F264" s="3">
        <v>0</v>
      </c>
      <c r="G264" s="3">
        <v>0</v>
      </c>
      <c r="H264" s="3">
        <v>70801.97</v>
      </c>
      <c r="I264" s="3">
        <v>9062.98</v>
      </c>
      <c r="J264" s="3">
        <v>324</v>
      </c>
      <c r="K264" s="3">
        <v>495.97</v>
      </c>
      <c r="L264" s="3">
        <v>0</v>
      </c>
      <c r="M264" s="3"/>
      <c r="N264" s="3">
        <v>-9078.25</v>
      </c>
      <c r="O264" s="3">
        <v>0.33</v>
      </c>
      <c r="P264" s="3">
        <v>71607</v>
      </c>
      <c r="Q264" s="1">
        <v>45078</v>
      </c>
    </row>
    <row r="265" spans="1:17" x14ac:dyDescent="0.25">
      <c r="A265" t="s">
        <v>2117</v>
      </c>
      <c r="B265" t="s">
        <v>471</v>
      </c>
      <c r="C265" s="3">
        <v>178310</v>
      </c>
      <c r="D265" s="3">
        <v>116791.4</v>
      </c>
      <c r="E265" s="3">
        <v>61518.6</v>
      </c>
      <c r="F265" s="3">
        <v>10178.280000000001</v>
      </c>
      <c r="G265" s="3">
        <v>0</v>
      </c>
      <c r="H265" s="3">
        <v>70801.97</v>
      </c>
      <c r="I265" s="3">
        <v>9257.65</v>
      </c>
      <c r="J265" s="3">
        <v>332.4</v>
      </c>
      <c r="K265" s="3">
        <v>506.66</v>
      </c>
      <c r="L265" s="3">
        <v>0</v>
      </c>
      <c r="M265" s="3"/>
      <c r="N265" s="3">
        <v>6945</v>
      </c>
      <c r="O265" s="3">
        <v>0.44</v>
      </c>
      <c r="P265" s="3">
        <v>159541</v>
      </c>
      <c r="Q265" s="1">
        <v>45078</v>
      </c>
    </row>
    <row r="266" spans="1:17" x14ac:dyDescent="0.25">
      <c r="A266" t="s">
        <v>1658</v>
      </c>
      <c r="B266" t="s">
        <v>2118</v>
      </c>
      <c r="C266" s="3">
        <v>50259</v>
      </c>
      <c r="D266" s="3">
        <v>46000</v>
      </c>
      <c r="E266" s="3">
        <v>4259</v>
      </c>
      <c r="F266" s="3">
        <v>0</v>
      </c>
      <c r="G266" s="3">
        <v>4561</v>
      </c>
      <c r="H266" s="3">
        <v>70801.97</v>
      </c>
      <c r="I266" s="3">
        <v>9149.5</v>
      </c>
      <c r="J266" s="3">
        <v>0</v>
      </c>
      <c r="K266" s="3">
        <v>501.15</v>
      </c>
      <c r="L266" s="3">
        <v>0</v>
      </c>
      <c r="M266" s="3"/>
      <c r="N266" s="3">
        <v>-4545</v>
      </c>
      <c r="O266" s="3">
        <v>0.38</v>
      </c>
      <c r="P266" s="3">
        <v>75606</v>
      </c>
      <c r="Q266" s="1">
        <v>45078</v>
      </c>
    </row>
    <row r="267" spans="1:17" x14ac:dyDescent="0.25">
      <c r="A267" t="s">
        <v>1660</v>
      </c>
      <c r="B267" t="s">
        <v>2119</v>
      </c>
      <c r="C267" s="3">
        <v>46518</v>
      </c>
      <c r="D267" s="3">
        <v>47294</v>
      </c>
      <c r="E267" s="3">
        <v>0</v>
      </c>
      <c r="F267" s="3">
        <v>6279.84</v>
      </c>
      <c r="G267" s="3">
        <v>776</v>
      </c>
      <c r="H267" s="3">
        <v>70801.97</v>
      </c>
      <c r="I267" s="3">
        <v>9668.6200000000008</v>
      </c>
      <c r="J267" s="3">
        <v>345.6</v>
      </c>
      <c r="K267" s="3">
        <v>529.42999999999995</v>
      </c>
      <c r="L267" s="3">
        <v>0</v>
      </c>
      <c r="M267" s="3"/>
      <c r="N267" s="3">
        <v>0</v>
      </c>
      <c r="O267" s="3">
        <v>0.54</v>
      </c>
      <c r="P267" s="3">
        <v>86850</v>
      </c>
      <c r="Q267" s="1">
        <v>45078</v>
      </c>
    </row>
    <row r="268" spans="1:17" x14ac:dyDescent="0.25">
      <c r="A268" t="s">
        <v>1661</v>
      </c>
      <c r="B268" t="s">
        <v>477</v>
      </c>
      <c r="C268" s="3">
        <v>46458</v>
      </c>
      <c r="D268" s="3">
        <v>46458</v>
      </c>
      <c r="E268" s="3">
        <v>0</v>
      </c>
      <c r="F268" s="3">
        <v>0</v>
      </c>
      <c r="G268" s="3">
        <v>0</v>
      </c>
      <c r="H268" s="3">
        <v>70801.97</v>
      </c>
      <c r="I268" s="3">
        <v>9603.73</v>
      </c>
      <c r="J268" s="3">
        <v>344.4</v>
      </c>
      <c r="K268" s="3">
        <v>525.63</v>
      </c>
      <c r="L268" s="3">
        <v>0</v>
      </c>
      <c r="M268" s="3"/>
      <c r="N268" s="3">
        <v>-4570.49</v>
      </c>
      <c r="O268" s="3">
        <v>0.76</v>
      </c>
      <c r="P268" s="3">
        <v>76706</v>
      </c>
      <c r="Q268" s="1">
        <v>45078</v>
      </c>
    </row>
    <row r="269" spans="1:17" x14ac:dyDescent="0.25">
      <c r="A269" t="s">
        <v>1662</v>
      </c>
      <c r="B269" t="s">
        <v>479</v>
      </c>
      <c r="C269" s="3">
        <v>338689</v>
      </c>
      <c r="D269" s="3">
        <v>0</v>
      </c>
      <c r="E269" s="3">
        <v>294572.27</v>
      </c>
      <c r="F269" s="3" t="s">
        <v>72</v>
      </c>
      <c r="G269" s="3">
        <v>0</v>
      </c>
      <c r="H269" s="3">
        <v>70801.97</v>
      </c>
      <c r="I269" s="3">
        <v>9398.24</v>
      </c>
      <c r="J269" s="3">
        <v>336</v>
      </c>
      <c r="K269" s="3">
        <v>514.6</v>
      </c>
      <c r="L269" s="3">
        <v>0</v>
      </c>
      <c r="M269" s="3"/>
      <c r="N269" s="3">
        <v>0</v>
      </c>
      <c r="O269" s="3">
        <v>0.93</v>
      </c>
      <c r="P269" s="3">
        <v>459508</v>
      </c>
      <c r="Q269" s="1">
        <v>45078</v>
      </c>
    </row>
    <row r="270" spans="1:17" x14ac:dyDescent="0.25">
      <c r="A270" t="s">
        <v>1663</v>
      </c>
      <c r="B270" t="s">
        <v>1109</v>
      </c>
      <c r="C270" s="3">
        <v>92525</v>
      </c>
      <c r="D270" s="3">
        <v>25000</v>
      </c>
      <c r="E270" s="3">
        <v>67525</v>
      </c>
      <c r="F270" s="3">
        <v>12082.35</v>
      </c>
      <c r="G270" s="3">
        <v>0</v>
      </c>
      <c r="H270" s="3">
        <v>70801.97</v>
      </c>
      <c r="I270" s="3">
        <v>9214.39</v>
      </c>
      <c r="J270" s="3">
        <v>331.2</v>
      </c>
      <c r="K270" s="3">
        <v>504.25</v>
      </c>
      <c r="L270" s="3">
        <v>0</v>
      </c>
      <c r="M270" s="3"/>
      <c r="N270" s="3">
        <v>0</v>
      </c>
      <c r="O270" s="3">
        <v>0.84</v>
      </c>
      <c r="P270" s="3">
        <v>160460</v>
      </c>
      <c r="Q270" s="1">
        <v>45078</v>
      </c>
    </row>
    <row r="271" spans="1:17" x14ac:dyDescent="0.25">
      <c r="A271" t="s">
        <v>1664</v>
      </c>
      <c r="B271" t="s">
        <v>482</v>
      </c>
      <c r="C271" s="3">
        <v>45981</v>
      </c>
      <c r="D271" s="3">
        <v>45981</v>
      </c>
      <c r="E271" s="3">
        <v>0</v>
      </c>
      <c r="F271" s="3">
        <v>0</v>
      </c>
      <c r="G271" s="3">
        <v>0</v>
      </c>
      <c r="H271" s="3">
        <v>70801.97</v>
      </c>
      <c r="I271" s="3">
        <v>9095.42</v>
      </c>
      <c r="J271" s="3">
        <v>325.2</v>
      </c>
      <c r="K271" s="3">
        <v>498.04</v>
      </c>
      <c r="L271" s="3">
        <v>0</v>
      </c>
      <c r="M271" s="3"/>
      <c r="N271" s="3">
        <v>-4541.54</v>
      </c>
      <c r="O271" s="3">
        <v>0.91</v>
      </c>
      <c r="P271" s="3">
        <v>76180</v>
      </c>
      <c r="Q271" s="1">
        <v>45078</v>
      </c>
    </row>
    <row r="272" spans="1:17" x14ac:dyDescent="0.25">
      <c r="A272" t="s">
        <v>1665</v>
      </c>
      <c r="B272" t="s">
        <v>484</v>
      </c>
      <c r="C272" s="3">
        <v>45212</v>
      </c>
      <c r="D272" s="3">
        <v>45212</v>
      </c>
      <c r="E272" s="3">
        <v>0</v>
      </c>
      <c r="F272" s="3">
        <v>0</v>
      </c>
      <c r="G272" s="3">
        <v>0</v>
      </c>
      <c r="H272" s="3">
        <v>70801.97</v>
      </c>
      <c r="I272" s="3">
        <v>8273.48</v>
      </c>
      <c r="J272" s="3">
        <v>296.39999999999998</v>
      </c>
      <c r="K272" s="3">
        <v>453.2</v>
      </c>
      <c r="L272" s="3">
        <v>0</v>
      </c>
      <c r="M272" s="3"/>
      <c r="N272" s="3">
        <v>-4494.4799999999996</v>
      </c>
      <c r="O272" s="3">
        <v>0.43</v>
      </c>
      <c r="P272" s="3">
        <v>75331</v>
      </c>
      <c r="Q272" s="1">
        <v>45078</v>
      </c>
    </row>
    <row r="273" spans="1:17" x14ac:dyDescent="0.25">
      <c r="A273" t="s">
        <v>1666</v>
      </c>
      <c r="B273" t="s">
        <v>486</v>
      </c>
      <c r="C273" s="3">
        <v>44775</v>
      </c>
      <c r="D273" s="3">
        <v>44775</v>
      </c>
      <c r="E273" s="3">
        <v>0</v>
      </c>
      <c r="F273" s="3">
        <v>0</v>
      </c>
      <c r="G273" s="3">
        <v>0</v>
      </c>
      <c r="H273" s="3">
        <v>70801.97</v>
      </c>
      <c r="I273" s="3">
        <v>7808.44</v>
      </c>
      <c r="J273" s="3">
        <v>278.39999999999998</v>
      </c>
      <c r="K273" s="3">
        <v>427.34</v>
      </c>
      <c r="L273" s="3">
        <v>0</v>
      </c>
      <c r="M273" s="3"/>
      <c r="N273" s="3">
        <v>-4467.9399999999996</v>
      </c>
      <c r="O273" s="3">
        <v>0.79</v>
      </c>
      <c r="P273" s="3">
        <v>74849</v>
      </c>
      <c r="Q273" s="1">
        <v>45078</v>
      </c>
    </row>
    <row r="274" spans="1:17" x14ac:dyDescent="0.25">
      <c r="A274" t="s">
        <v>1667</v>
      </c>
      <c r="B274" t="s">
        <v>1287</v>
      </c>
      <c r="C274" s="3">
        <v>44635</v>
      </c>
      <c r="D274" s="3">
        <v>45379</v>
      </c>
      <c r="E274" s="3">
        <v>0</v>
      </c>
      <c r="F274" s="3">
        <v>744</v>
      </c>
      <c r="G274" s="3">
        <v>744</v>
      </c>
      <c r="H274" s="3">
        <v>70801.97</v>
      </c>
      <c r="I274" s="3">
        <v>7657.03</v>
      </c>
      <c r="J274" s="3">
        <v>274.8</v>
      </c>
      <c r="K274" s="3">
        <v>419.06</v>
      </c>
      <c r="L274" s="3">
        <v>0</v>
      </c>
      <c r="M274" s="3"/>
      <c r="N274" s="3">
        <v>0</v>
      </c>
      <c r="O274" s="3">
        <v>0.14000000000000001</v>
      </c>
      <c r="P274" s="3">
        <v>79153</v>
      </c>
      <c r="Q274" s="1">
        <v>45078</v>
      </c>
    </row>
    <row r="275" spans="1:17" x14ac:dyDescent="0.25">
      <c r="A275" t="s">
        <v>2120</v>
      </c>
      <c r="B275" t="s">
        <v>1288</v>
      </c>
      <c r="C275" s="3">
        <v>2742103</v>
      </c>
      <c r="D275" s="3">
        <v>0</v>
      </c>
      <c r="E275" s="3">
        <v>1652356.06</v>
      </c>
      <c r="F275" s="3" t="s">
        <v>72</v>
      </c>
      <c r="G275" s="3">
        <v>0</v>
      </c>
      <c r="H275" s="3">
        <v>70801.97</v>
      </c>
      <c r="I275" s="3">
        <v>7700.29</v>
      </c>
      <c r="J275" s="3">
        <v>276</v>
      </c>
      <c r="K275" s="3">
        <v>421.47</v>
      </c>
      <c r="L275" s="3">
        <v>0</v>
      </c>
      <c r="M275" s="3"/>
      <c r="N275" s="3">
        <v>0</v>
      </c>
      <c r="O275" s="3">
        <v>0.2</v>
      </c>
      <c r="P275" s="3">
        <v>3044371</v>
      </c>
      <c r="Q275" s="1">
        <v>45078</v>
      </c>
    </row>
    <row r="276" spans="1:17" x14ac:dyDescent="0.25">
      <c r="A276" t="s">
        <v>1668</v>
      </c>
      <c r="B276" t="s">
        <v>1289</v>
      </c>
      <c r="C276" s="3">
        <v>2772924</v>
      </c>
      <c r="D276" s="3">
        <v>0</v>
      </c>
      <c r="E276" s="3">
        <v>1670137.74</v>
      </c>
      <c r="F276" s="3" t="s">
        <v>72</v>
      </c>
      <c r="G276" s="3">
        <v>0</v>
      </c>
      <c r="H276" s="3">
        <v>70801.97</v>
      </c>
      <c r="I276" s="3">
        <v>8089.63</v>
      </c>
      <c r="J276" s="3">
        <v>289.2</v>
      </c>
      <c r="K276" s="3">
        <v>442.86</v>
      </c>
      <c r="L276" s="3">
        <v>0</v>
      </c>
      <c r="M276" s="3"/>
      <c r="N276" s="3">
        <v>0</v>
      </c>
      <c r="O276" s="3">
        <v>0.75</v>
      </c>
      <c r="P276" s="3">
        <v>3078017</v>
      </c>
      <c r="Q276" s="1">
        <v>45078</v>
      </c>
    </row>
    <row r="277" spans="1:17" x14ac:dyDescent="0.25">
      <c r="A277" t="s">
        <v>1669</v>
      </c>
      <c r="B277" t="s">
        <v>2121</v>
      </c>
      <c r="C277" s="3">
        <v>45343</v>
      </c>
      <c r="D277" s="3">
        <v>45343</v>
      </c>
      <c r="E277" s="3">
        <v>0</v>
      </c>
      <c r="F277" s="3">
        <v>0</v>
      </c>
      <c r="G277" s="3">
        <v>0</v>
      </c>
      <c r="H277" s="3">
        <v>70801.97</v>
      </c>
      <c r="I277" s="3">
        <v>8414.08</v>
      </c>
      <c r="J277" s="3">
        <v>301.2</v>
      </c>
      <c r="K277" s="3">
        <v>460.45</v>
      </c>
      <c r="L277" s="3">
        <v>0</v>
      </c>
      <c r="M277" s="3"/>
      <c r="N277" s="3">
        <v>-4502.33</v>
      </c>
      <c r="O277" s="3">
        <v>0.63</v>
      </c>
      <c r="P277" s="3">
        <v>75476</v>
      </c>
      <c r="Q277" s="1">
        <v>45078</v>
      </c>
    </row>
    <row r="278" spans="1:17" x14ac:dyDescent="0.25">
      <c r="A278" t="s">
        <v>1670</v>
      </c>
      <c r="B278" t="s">
        <v>496</v>
      </c>
      <c r="C278" s="3">
        <v>44462</v>
      </c>
      <c r="D278" s="3">
        <v>44462</v>
      </c>
      <c r="E278" s="3">
        <v>0</v>
      </c>
      <c r="F278" s="3">
        <v>0</v>
      </c>
      <c r="G278" s="3">
        <v>0</v>
      </c>
      <c r="H278" s="3">
        <v>70801.97</v>
      </c>
      <c r="I278" s="3">
        <v>7473.17</v>
      </c>
      <c r="J278" s="3">
        <v>267.60000000000002</v>
      </c>
      <c r="K278" s="3">
        <v>409.4</v>
      </c>
      <c r="L278" s="3">
        <v>0</v>
      </c>
      <c r="M278" s="3"/>
      <c r="N278" s="3">
        <v>-4448.6400000000003</v>
      </c>
      <c r="O278" s="3">
        <v>0.5</v>
      </c>
      <c r="P278" s="3">
        <v>74504</v>
      </c>
      <c r="Q278" s="1">
        <v>45078</v>
      </c>
    </row>
    <row r="279" spans="1:17" x14ac:dyDescent="0.25">
      <c r="A279" t="s">
        <v>1671</v>
      </c>
      <c r="B279" t="s">
        <v>498</v>
      </c>
      <c r="C279" s="3">
        <v>45009</v>
      </c>
      <c r="D279" s="3">
        <v>45009</v>
      </c>
      <c r="E279" s="3">
        <v>0</v>
      </c>
      <c r="F279" s="3">
        <v>0</v>
      </c>
      <c r="G279" s="3">
        <v>0</v>
      </c>
      <c r="H279" s="3">
        <v>70801.97</v>
      </c>
      <c r="I279" s="3">
        <v>8057.18</v>
      </c>
      <c r="J279" s="3">
        <v>288</v>
      </c>
      <c r="K279" s="3">
        <v>441.13</v>
      </c>
      <c r="L279" s="3">
        <v>0</v>
      </c>
      <c r="M279" s="3"/>
      <c r="N279" s="3">
        <v>-4481.82</v>
      </c>
      <c r="O279" s="3">
        <v>0.54</v>
      </c>
      <c r="P279" s="3">
        <v>75107</v>
      </c>
      <c r="Q279" s="1">
        <v>45078</v>
      </c>
    </row>
    <row r="280" spans="1:17" x14ac:dyDescent="0.25">
      <c r="A280" t="s">
        <v>1672</v>
      </c>
      <c r="B280" t="s">
        <v>500</v>
      </c>
      <c r="C280" s="3">
        <v>50045</v>
      </c>
      <c r="D280" s="3">
        <v>0</v>
      </c>
      <c r="E280" s="3">
        <v>50045</v>
      </c>
      <c r="F280" s="3">
        <v>6756.08</v>
      </c>
      <c r="G280" s="3">
        <v>0</v>
      </c>
      <c r="H280" s="3">
        <v>70801.97</v>
      </c>
      <c r="I280" s="3">
        <v>8597.93</v>
      </c>
      <c r="J280" s="3">
        <v>308.39999999999998</v>
      </c>
      <c r="K280" s="3">
        <v>470.45</v>
      </c>
      <c r="L280" s="3">
        <v>0</v>
      </c>
      <c r="M280" s="3"/>
      <c r="N280" s="3">
        <v>0</v>
      </c>
      <c r="O280" s="3">
        <v>0.17</v>
      </c>
      <c r="P280" s="3">
        <v>136980</v>
      </c>
      <c r="Q280" s="1">
        <v>45078</v>
      </c>
    </row>
    <row r="281" spans="1:17" x14ac:dyDescent="0.25">
      <c r="A281" t="s">
        <v>1673</v>
      </c>
      <c r="B281" t="s">
        <v>1149</v>
      </c>
      <c r="C281" s="3">
        <v>44696</v>
      </c>
      <c r="D281" s="3">
        <v>44696</v>
      </c>
      <c r="E281" s="3">
        <v>0</v>
      </c>
      <c r="F281" s="3">
        <v>0</v>
      </c>
      <c r="G281" s="3">
        <v>0</v>
      </c>
      <c r="H281" s="3">
        <v>70801.97</v>
      </c>
      <c r="I281" s="3">
        <v>7721.92</v>
      </c>
      <c r="J281" s="3">
        <v>277.2</v>
      </c>
      <c r="K281" s="3">
        <v>422.85</v>
      </c>
      <c r="L281" s="3">
        <v>0</v>
      </c>
      <c r="M281" s="3"/>
      <c r="N281" s="3">
        <v>-4463.12</v>
      </c>
      <c r="O281" s="3">
        <v>0.18</v>
      </c>
      <c r="P281" s="3">
        <v>74761</v>
      </c>
      <c r="Q281" s="1">
        <v>45078</v>
      </c>
    </row>
    <row r="282" spans="1:17" x14ac:dyDescent="0.25">
      <c r="A282" t="s">
        <v>1674</v>
      </c>
      <c r="B282" t="s">
        <v>2122</v>
      </c>
      <c r="C282" s="3">
        <v>103563</v>
      </c>
      <c r="D282" s="3">
        <v>60500</v>
      </c>
      <c r="E282" s="3">
        <v>43063</v>
      </c>
      <c r="F282" s="3">
        <v>10358.280000000001</v>
      </c>
      <c r="G282" s="3">
        <v>0</v>
      </c>
      <c r="H282" s="3">
        <v>70801.97</v>
      </c>
      <c r="I282" s="3">
        <v>6597.16</v>
      </c>
      <c r="J282" s="3">
        <v>0</v>
      </c>
      <c r="K282" s="3">
        <v>361.11</v>
      </c>
      <c r="L282" s="3">
        <v>0</v>
      </c>
      <c r="M282" s="3"/>
      <c r="N282" s="3">
        <v>14487.57</v>
      </c>
      <c r="O282" s="3">
        <v>0.91</v>
      </c>
      <c r="P282" s="3">
        <v>145670</v>
      </c>
      <c r="Q282" s="1">
        <v>45078</v>
      </c>
    </row>
    <row r="283" spans="1:17" x14ac:dyDescent="0.25">
      <c r="A283" t="s">
        <v>1675</v>
      </c>
      <c r="B283" t="s">
        <v>500</v>
      </c>
      <c r="C283" s="3">
        <v>49516</v>
      </c>
      <c r="D283" s="3">
        <v>0</v>
      </c>
      <c r="E283" s="3">
        <v>49516</v>
      </c>
      <c r="F283" s="3">
        <v>6684.66</v>
      </c>
      <c r="G283" s="3">
        <v>0</v>
      </c>
      <c r="H283" s="3">
        <v>70801.97</v>
      </c>
      <c r="I283" s="3">
        <v>8068</v>
      </c>
      <c r="J283" s="3">
        <v>288</v>
      </c>
      <c r="K283" s="3">
        <v>441.48</v>
      </c>
      <c r="L283" s="3">
        <v>0</v>
      </c>
      <c r="M283" s="3"/>
      <c r="N283" s="3">
        <v>0</v>
      </c>
      <c r="O283" s="3">
        <v>0.89</v>
      </c>
      <c r="P283" s="3">
        <v>135801</v>
      </c>
      <c r="Q283" s="1">
        <v>45078</v>
      </c>
    </row>
    <row r="284" spans="1:17" x14ac:dyDescent="0.25">
      <c r="A284" t="s">
        <v>1676</v>
      </c>
      <c r="B284" t="s">
        <v>1291</v>
      </c>
      <c r="C284" s="3">
        <v>886504</v>
      </c>
      <c r="D284" s="3">
        <v>0</v>
      </c>
      <c r="E284" s="3">
        <v>643458.91</v>
      </c>
      <c r="F284" s="3" t="s">
        <v>72</v>
      </c>
      <c r="G284" s="3">
        <v>0</v>
      </c>
      <c r="H284" s="3">
        <v>70801.97</v>
      </c>
      <c r="I284" s="3">
        <v>9019.7199999999993</v>
      </c>
      <c r="J284" s="3">
        <v>322.8</v>
      </c>
      <c r="K284" s="3">
        <v>493.9</v>
      </c>
      <c r="L284" s="3">
        <v>0</v>
      </c>
      <c r="M284" s="3"/>
      <c r="N284" s="3">
        <v>0</v>
      </c>
      <c r="O284" s="3">
        <v>0.66</v>
      </c>
      <c r="P284" s="3">
        <v>1054010</v>
      </c>
      <c r="Q284" s="1">
        <v>45078</v>
      </c>
    </row>
    <row r="285" spans="1:17" x14ac:dyDescent="0.25">
      <c r="A285" t="s">
        <v>2123</v>
      </c>
      <c r="B285" t="s">
        <v>509</v>
      </c>
      <c r="C285" s="3">
        <v>45100</v>
      </c>
      <c r="D285" s="3">
        <v>45100</v>
      </c>
      <c r="E285" s="3">
        <v>0</v>
      </c>
      <c r="F285" s="3">
        <v>0</v>
      </c>
      <c r="G285" s="3">
        <v>0</v>
      </c>
      <c r="H285" s="3">
        <v>70801.97</v>
      </c>
      <c r="I285" s="3">
        <v>8154.52</v>
      </c>
      <c r="J285" s="3">
        <v>291.60000000000002</v>
      </c>
      <c r="K285" s="3">
        <v>446.31</v>
      </c>
      <c r="L285" s="3">
        <v>0</v>
      </c>
      <c r="M285" s="3"/>
      <c r="N285" s="3">
        <v>-4487.24</v>
      </c>
      <c r="O285" s="3">
        <v>0.84</v>
      </c>
      <c r="P285" s="3">
        <v>75208</v>
      </c>
      <c r="Q285" s="1">
        <v>45078</v>
      </c>
    </row>
    <row r="286" spans="1:17" x14ac:dyDescent="0.25">
      <c r="A286" t="s">
        <v>1677</v>
      </c>
      <c r="B286" t="s">
        <v>511</v>
      </c>
      <c r="C286" s="3">
        <v>45647</v>
      </c>
      <c r="D286" s="3">
        <v>0</v>
      </c>
      <c r="E286" s="3">
        <v>45647</v>
      </c>
      <c r="F286" s="3">
        <v>6162.35</v>
      </c>
      <c r="G286" s="3">
        <v>0</v>
      </c>
      <c r="H286" s="3">
        <v>70801.97</v>
      </c>
      <c r="I286" s="3">
        <v>8738.5300000000007</v>
      </c>
      <c r="J286" s="3">
        <v>313.2</v>
      </c>
      <c r="K286" s="3">
        <v>478.38</v>
      </c>
      <c r="L286" s="3">
        <v>0</v>
      </c>
      <c r="M286" s="3"/>
      <c r="N286" s="3">
        <v>0</v>
      </c>
      <c r="O286" s="3">
        <v>0.56999999999999995</v>
      </c>
      <c r="P286" s="3">
        <v>132142</v>
      </c>
      <c r="Q286" s="1">
        <v>45078</v>
      </c>
    </row>
    <row r="287" spans="1:17" x14ac:dyDescent="0.25">
      <c r="A287" t="s">
        <v>1678</v>
      </c>
      <c r="B287" t="s">
        <v>1292</v>
      </c>
      <c r="C287" s="3">
        <v>2501187</v>
      </c>
      <c r="D287" s="3">
        <v>0</v>
      </c>
      <c r="E287" s="3">
        <v>1522827.92</v>
      </c>
      <c r="F287" s="3" t="s">
        <v>72</v>
      </c>
      <c r="G287" s="3">
        <v>0</v>
      </c>
      <c r="H287" s="3">
        <v>70801.97</v>
      </c>
      <c r="I287" s="3">
        <v>8489.7800000000007</v>
      </c>
      <c r="J287" s="3">
        <v>303.60000000000002</v>
      </c>
      <c r="K287" s="3">
        <v>464.59</v>
      </c>
      <c r="L287" s="3">
        <v>0</v>
      </c>
      <c r="M287" s="3"/>
      <c r="N287" s="3">
        <v>0</v>
      </c>
      <c r="O287" s="3">
        <v>0.28999999999999998</v>
      </c>
      <c r="P287" s="3">
        <v>2786829</v>
      </c>
      <c r="Q287" s="1">
        <v>45078</v>
      </c>
    </row>
    <row r="288" spans="1:17" x14ac:dyDescent="0.25">
      <c r="A288" t="s">
        <v>1679</v>
      </c>
      <c r="B288" t="s">
        <v>2124</v>
      </c>
      <c r="C288" s="3">
        <v>45521</v>
      </c>
      <c r="D288" s="3">
        <v>45521</v>
      </c>
      <c r="E288" s="3">
        <v>0</v>
      </c>
      <c r="F288" s="3">
        <v>0</v>
      </c>
      <c r="G288" s="3">
        <v>0</v>
      </c>
      <c r="H288" s="3">
        <v>70801.97</v>
      </c>
      <c r="I288" s="3">
        <v>8608.75</v>
      </c>
      <c r="J288" s="3">
        <v>308.39999999999998</v>
      </c>
      <c r="K288" s="3">
        <v>471.48</v>
      </c>
      <c r="L288" s="3">
        <v>0</v>
      </c>
      <c r="M288" s="3"/>
      <c r="N288" s="3">
        <v>-4513.79</v>
      </c>
      <c r="O288" s="3">
        <v>0.19</v>
      </c>
      <c r="P288" s="3">
        <v>75677</v>
      </c>
      <c r="Q288" s="1">
        <v>45078</v>
      </c>
    </row>
    <row r="289" spans="1:17" x14ac:dyDescent="0.25">
      <c r="A289" t="s">
        <v>1680</v>
      </c>
      <c r="B289" t="s">
        <v>1681</v>
      </c>
      <c r="C289" s="3">
        <v>45617</v>
      </c>
      <c r="D289" s="3">
        <v>45617</v>
      </c>
      <c r="E289" s="3">
        <v>0</v>
      </c>
      <c r="F289" s="3">
        <v>0</v>
      </c>
      <c r="G289" s="3">
        <v>0</v>
      </c>
      <c r="H289" s="3">
        <v>70801.97</v>
      </c>
      <c r="I289" s="3">
        <v>8706.08</v>
      </c>
      <c r="J289" s="3">
        <v>312</v>
      </c>
      <c r="K289" s="3">
        <v>476.66</v>
      </c>
      <c r="L289" s="3">
        <v>0</v>
      </c>
      <c r="M289" s="3"/>
      <c r="N289" s="3">
        <v>-4519.22</v>
      </c>
      <c r="O289" s="3">
        <v>0.51</v>
      </c>
      <c r="P289" s="3">
        <v>75778</v>
      </c>
      <c r="Q289" s="1">
        <v>45078</v>
      </c>
    </row>
    <row r="290" spans="1:17" x14ac:dyDescent="0.25">
      <c r="A290" t="s">
        <v>1682</v>
      </c>
      <c r="B290" t="s">
        <v>519</v>
      </c>
      <c r="C290" s="3">
        <v>45607</v>
      </c>
      <c r="D290" s="3">
        <v>45607</v>
      </c>
      <c r="E290" s="3">
        <v>0</v>
      </c>
      <c r="F290" s="3">
        <v>0</v>
      </c>
      <c r="G290" s="3">
        <v>0</v>
      </c>
      <c r="H290" s="3">
        <v>70801.97</v>
      </c>
      <c r="I290" s="3">
        <v>8695.27</v>
      </c>
      <c r="J290" s="3">
        <v>312</v>
      </c>
      <c r="K290" s="3">
        <v>476.31</v>
      </c>
      <c r="L290" s="3">
        <v>0</v>
      </c>
      <c r="M290" s="3"/>
      <c r="N290" s="3">
        <v>-4518.6099999999997</v>
      </c>
      <c r="O290" s="3">
        <v>0.06</v>
      </c>
      <c r="P290" s="3">
        <v>75767</v>
      </c>
      <c r="Q290" s="1">
        <v>45078</v>
      </c>
    </row>
    <row r="291" spans="1:17" x14ac:dyDescent="0.25">
      <c r="A291" t="s">
        <v>1683</v>
      </c>
      <c r="B291" t="s">
        <v>519</v>
      </c>
      <c r="C291" s="3">
        <v>45809</v>
      </c>
      <c r="D291" s="3">
        <v>45809</v>
      </c>
      <c r="E291" s="3">
        <v>0</v>
      </c>
      <c r="F291" s="3">
        <v>0</v>
      </c>
      <c r="G291" s="3">
        <v>0</v>
      </c>
      <c r="H291" s="3">
        <v>70801.97</v>
      </c>
      <c r="I291" s="3">
        <v>8911.57</v>
      </c>
      <c r="J291" s="3">
        <v>319.2</v>
      </c>
      <c r="K291" s="3">
        <v>487.69</v>
      </c>
      <c r="L291" s="3">
        <v>0</v>
      </c>
      <c r="M291" s="3"/>
      <c r="N291" s="3">
        <v>-4530.68</v>
      </c>
      <c r="O291" s="3">
        <v>0.25</v>
      </c>
      <c r="P291" s="3">
        <v>75990</v>
      </c>
      <c r="Q291" s="1">
        <v>45078</v>
      </c>
    </row>
    <row r="292" spans="1:17" x14ac:dyDescent="0.25">
      <c r="A292" t="s">
        <v>1684</v>
      </c>
      <c r="B292" t="s">
        <v>522</v>
      </c>
      <c r="C292" s="3">
        <v>49851</v>
      </c>
      <c r="D292" s="3">
        <v>49851</v>
      </c>
      <c r="E292" s="3">
        <v>0</v>
      </c>
      <c r="F292" s="3">
        <v>0</v>
      </c>
      <c r="G292" s="3">
        <v>0</v>
      </c>
      <c r="H292" s="3">
        <v>70801.97</v>
      </c>
      <c r="I292" s="3">
        <v>8403.26</v>
      </c>
      <c r="J292" s="3">
        <v>301.2</v>
      </c>
      <c r="K292" s="3">
        <v>460.1</v>
      </c>
      <c r="L292" s="3">
        <v>0</v>
      </c>
      <c r="M292" s="3"/>
      <c r="N292" s="3">
        <v>-4501.72</v>
      </c>
      <c r="O292" s="3">
        <v>0.19</v>
      </c>
      <c r="P292" s="3">
        <v>75465</v>
      </c>
      <c r="Q292" s="1">
        <v>45078</v>
      </c>
    </row>
    <row r="293" spans="1:17" x14ac:dyDescent="0.25">
      <c r="A293" t="s">
        <v>1685</v>
      </c>
      <c r="B293" t="s">
        <v>524</v>
      </c>
      <c r="C293" s="3">
        <v>49605</v>
      </c>
      <c r="D293" s="3">
        <v>49605</v>
      </c>
      <c r="E293" s="3">
        <v>0</v>
      </c>
      <c r="F293" s="3">
        <v>0</v>
      </c>
      <c r="G293" s="3">
        <v>0</v>
      </c>
      <c r="H293" s="3">
        <v>70801.97</v>
      </c>
      <c r="I293" s="3">
        <v>8154.52</v>
      </c>
      <c r="J293" s="3">
        <v>292.8</v>
      </c>
      <c r="K293" s="3">
        <v>446.65</v>
      </c>
      <c r="L293" s="3">
        <v>0</v>
      </c>
      <c r="M293" s="3"/>
      <c r="N293" s="3">
        <v>-4487.8500000000004</v>
      </c>
      <c r="O293" s="3">
        <v>0.91</v>
      </c>
      <c r="P293" s="3">
        <v>75209</v>
      </c>
      <c r="Q293" s="1">
        <v>45078</v>
      </c>
    </row>
    <row r="294" spans="1:17" x14ac:dyDescent="0.25">
      <c r="A294" t="s">
        <v>1686</v>
      </c>
      <c r="B294" t="s">
        <v>526</v>
      </c>
      <c r="C294" s="3">
        <v>59264</v>
      </c>
      <c r="D294" s="3">
        <v>59264</v>
      </c>
      <c r="E294" s="3">
        <v>0</v>
      </c>
      <c r="F294" s="3">
        <v>0</v>
      </c>
      <c r="G294" s="3">
        <v>0</v>
      </c>
      <c r="H294" s="3">
        <v>70801.97</v>
      </c>
      <c r="I294" s="3">
        <v>8089.63</v>
      </c>
      <c r="J294" s="3">
        <v>0</v>
      </c>
      <c r="K294" s="3">
        <v>442.86</v>
      </c>
      <c r="L294" s="3">
        <v>0</v>
      </c>
      <c r="M294" s="3"/>
      <c r="N294" s="3">
        <v>2461.37</v>
      </c>
      <c r="O294" s="3">
        <v>0.17</v>
      </c>
      <c r="P294" s="3">
        <v>81796</v>
      </c>
      <c r="Q294" s="1">
        <v>45078</v>
      </c>
    </row>
    <row r="295" spans="1:17" x14ac:dyDescent="0.25">
      <c r="A295" t="s">
        <v>2125</v>
      </c>
      <c r="B295" t="s">
        <v>1293</v>
      </c>
      <c r="C295" s="3">
        <v>49217</v>
      </c>
      <c r="D295" s="3">
        <v>50800</v>
      </c>
      <c r="E295" s="3">
        <v>0</v>
      </c>
      <c r="F295" s="3">
        <v>809</v>
      </c>
      <c r="G295" s="3">
        <v>1583</v>
      </c>
      <c r="H295" s="3">
        <v>70801.97</v>
      </c>
      <c r="I295" s="3">
        <v>7765.18</v>
      </c>
      <c r="J295" s="3">
        <v>278.39999999999998</v>
      </c>
      <c r="K295" s="3">
        <v>425.27</v>
      </c>
      <c r="L295" s="3">
        <v>0</v>
      </c>
      <c r="M295" s="3"/>
      <c r="N295" s="3">
        <v>0</v>
      </c>
      <c r="O295" s="3">
        <v>0.18</v>
      </c>
      <c r="P295" s="3">
        <v>78497</v>
      </c>
      <c r="Q295" s="1">
        <v>45078</v>
      </c>
    </row>
    <row r="296" spans="1:17" x14ac:dyDescent="0.25">
      <c r="A296" t="s">
        <v>1688</v>
      </c>
      <c r="B296" t="s">
        <v>530</v>
      </c>
      <c r="C296" s="3">
        <v>45779</v>
      </c>
      <c r="D296" s="3">
        <v>45779</v>
      </c>
      <c r="E296" s="3">
        <v>0</v>
      </c>
      <c r="F296" s="3">
        <v>0</v>
      </c>
      <c r="G296" s="3">
        <v>0</v>
      </c>
      <c r="H296" s="3">
        <v>70801.97</v>
      </c>
      <c r="I296" s="3">
        <v>8879.1200000000008</v>
      </c>
      <c r="J296" s="3">
        <v>318</v>
      </c>
      <c r="K296" s="3">
        <v>486.31</v>
      </c>
      <c r="L296" s="3">
        <v>0</v>
      </c>
      <c r="M296" s="3"/>
      <c r="N296" s="3">
        <v>-4529.47</v>
      </c>
      <c r="O296" s="3">
        <v>7.0000000000000007E-2</v>
      </c>
      <c r="P296" s="3">
        <v>75956</v>
      </c>
      <c r="Q296" s="1">
        <v>45078</v>
      </c>
    </row>
    <row r="297" spans="1:17" x14ac:dyDescent="0.25">
      <c r="A297" t="s">
        <v>1689</v>
      </c>
      <c r="B297" t="s">
        <v>1690</v>
      </c>
      <c r="C297" s="3">
        <v>45354</v>
      </c>
      <c r="D297" s="3">
        <v>45354</v>
      </c>
      <c r="E297" s="3">
        <v>0</v>
      </c>
      <c r="F297" s="3">
        <v>0</v>
      </c>
      <c r="G297" s="3">
        <v>0</v>
      </c>
      <c r="H297" s="3">
        <v>70801.97</v>
      </c>
      <c r="I297" s="3">
        <v>8424.89</v>
      </c>
      <c r="J297" s="3">
        <v>302.39999999999998</v>
      </c>
      <c r="K297" s="3">
        <v>461.14</v>
      </c>
      <c r="L297" s="3">
        <v>0</v>
      </c>
      <c r="M297" s="3"/>
      <c r="N297" s="3">
        <v>-4502.93</v>
      </c>
      <c r="O297" s="3">
        <v>0.53</v>
      </c>
      <c r="P297" s="3">
        <v>75488</v>
      </c>
      <c r="Q297" s="1">
        <v>45078</v>
      </c>
    </row>
    <row r="298" spans="1:17" x14ac:dyDescent="0.25">
      <c r="A298" t="s">
        <v>1691</v>
      </c>
      <c r="B298" t="s">
        <v>364</v>
      </c>
      <c r="C298" s="3">
        <v>110434</v>
      </c>
      <c r="D298" s="3">
        <v>0</v>
      </c>
      <c r="E298" s="3">
        <v>107878.74</v>
      </c>
      <c r="F298" s="3">
        <v>17118.89</v>
      </c>
      <c r="G298" s="3">
        <v>0</v>
      </c>
      <c r="H298" s="3">
        <v>70801.97</v>
      </c>
      <c r="I298" s="3">
        <v>15368.13</v>
      </c>
      <c r="J298" s="3">
        <v>549.6</v>
      </c>
      <c r="K298" s="3">
        <v>841.57</v>
      </c>
      <c r="L298" s="3">
        <v>0</v>
      </c>
      <c r="M298" s="3"/>
      <c r="N298" s="3">
        <v>0</v>
      </c>
      <c r="O298" s="3">
        <v>0.1</v>
      </c>
      <c r="P298" s="3">
        <v>212559</v>
      </c>
      <c r="Q298" s="1">
        <v>45078</v>
      </c>
    </row>
    <row r="299" spans="1:17" x14ac:dyDescent="0.25">
      <c r="A299" t="s">
        <v>1692</v>
      </c>
      <c r="B299" t="s">
        <v>364</v>
      </c>
      <c r="C299" s="3">
        <v>114146</v>
      </c>
      <c r="D299" s="3">
        <v>0</v>
      </c>
      <c r="E299" s="3">
        <v>111516.84</v>
      </c>
      <c r="F299" s="3">
        <v>17683.93</v>
      </c>
      <c r="G299" s="3">
        <v>0</v>
      </c>
      <c r="H299" s="3">
        <v>70801.97</v>
      </c>
      <c r="I299" s="3">
        <v>17541.95</v>
      </c>
      <c r="J299" s="3">
        <v>627.6</v>
      </c>
      <c r="K299" s="3">
        <v>960.56</v>
      </c>
      <c r="L299" s="3">
        <v>0</v>
      </c>
      <c r="M299" s="3"/>
      <c r="N299" s="3">
        <v>0</v>
      </c>
      <c r="O299" s="3">
        <v>0.15</v>
      </c>
      <c r="P299" s="3">
        <v>219133</v>
      </c>
      <c r="Q299" s="1">
        <v>45078</v>
      </c>
    </row>
    <row r="300" spans="1:17" x14ac:dyDescent="0.25">
      <c r="A300" t="s">
        <v>1693</v>
      </c>
      <c r="B300" t="s">
        <v>1294</v>
      </c>
      <c r="C300" s="3">
        <v>198294</v>
      </c>
      <c r="D300" s="3">
        <v>53188</v>
      </c>
      <c r="E300" s="3">
        <v>145106</v>
      </c>
      <c r="F300" s="3">
        <v>20411.7</v>
      </c>
      <c r="G300" s="3">
        <v>0</v>
      </c>
      <c r="H300" s="3">
        <v>70801.97</v>
      </c>
      <c r="I300" s="3">
        <v>12448.08</v>
      </c>
      <c r="J300" s="3">
        <v>444</v>
      </c>
      <c r="K300" s="3">
        <v>681.19</v>
      </c>
      <c r="L300" s="3">
        <v>0</v>
      </c>
      <c r="M300" s="3"/>
      <c r="N300" s="3">
        <v>0</v>
      </c>
      <c r="O300" s="3">
        <v>0.06</v>
      </c>
      <c r="P300" s="3">
        <v>249893</v>
      </c>
      <c r="Q300" s="1">
        <v>45078</v>
      </c>
    </row>
    <row r="301" spans="1:17" x14ac:dyDescent="0.25">
      <c r="A301" t="s">
        <v>1694</v>
      </c>
      <c r="B301" t="s">
        <v>2126</v>
      </c>
      <c r="C301" s="3">
        <v>101126</v>
      </c>
      <c r="D301" s="3">
        <v>51356</v>
      </c>
      <c r="E301" s="3">
        <v>49770</v>
      </c>
      <c r="F301" s="3">
        <v>7554.86</v>
      </c>
      <c r="G301" s="3">
        <v>0</v>
      </c>
      <c r="H301" s="3">
        <v>70801.97</v>
      </c>
      <c r="I301" s="3">
        <v>9917.36</v>
      </c>
      <c r="J301" s="3">
        <v>355.2</v>
      </c>
      <c r="K301" s="3">
        <v>543.22</v>
      </c>
      <c r="L301" s="3">
        <v>0</v>
      </c>
      <c r="M301" s="3"/>
      <c r="N301" s="3">
        <v>42362.879999999997</v>
      </c>
      <c r="O301" s="3">
        <v>0.51</v>
      </c>
      <c r="P301" s="3">
        <v>181306</v>
      </c>
      <c r="Q301" s="1">
        <v>45078</v>
      </c>
    </row>
    <row r="302" spans="1:17" x14ac:dyDescent="0.25">
      <c r="A302" t="s">
        <v>1695</v>
      </c>
      <c r="B302" t="s">
        <v>2126</v>
      </c>
      <c r="C302" s="3">
        <v>107108</v>
      </c>
      <c r="D302" s="3">
        <v>54838</v>
      </c>
      <c r="E302" s="3">
        <v>52270</v>
      </c>
      <c r="F302" s="3">
        <v>7949.36</v>
      </c>
      <c r="G302" s="3">
        <v>0</v>
      </c>
      <c r="H302" s="3">
        <v>70801.97</v>
      </c>
      <c r="I302" s="3">
        <v>13421.43</v>
      </c>
      <c r="J302" s="3">
        <v>480</v>
      </c>
      <c r="K302" s="3">
        <v>734.65</v>
      </c>
      <c r="L302" s="3">
        <v>0</v>
      </c>
      <c r="M302" s="3"/>
      <c r="N302" s="3">
        <v>44445.88</v>
      </c>
      <c r="O302" s="3">
        <v>0.71</v>
      </c>
      <c r="P302" s="3">
        <v>190104</v>
      </c>
      <c r="Q302" s="1">
        <v>45078</v>
      </c>
    </row>
    <row r="303" spans="1:17" x14ac:dyDescent="0.25">
      <c r="A303" t="s">
        <v>1696</v>
      </c>
      <c r="B303" t="s">
        <v>1152</v>
      </c>
      <c r="C303" s="3">
        <v>54663</v>
      </c>
      <c r="D303" s="3">
        <v>55000</v>
      </c>
      <c r="E303" s="3">
        <v>0</v>
      </c>
      <c r="F303" s="3">
        <v>0</v>
      </c>
      <c r="G303" s="3">
        <v>337</v>
      </c>
      <c r="H303" s="3">
        <v>70801.97</v>
      </c>
      <c r="I303" s="3">
        <v>13616.1</v>
      </c>
      <c r="J303" s="3">
        <v>487.2</v>
      </c>
      <c r="K303" s="3">
        <v>745.34</v>
      </c>
      <c r="L303" s="3">
        <v>0</v>
      </c>
      <c r="M303" s="3"/>
      <c r="N303" s="3">
        <v>-4799.72</v>
      </c>
      <c r="O303" s="3">
        <v>0.11</v>
      </c>
      <c r="P303" s="3">
        <v>80514</v>
      </c>
      <c r="Q303" s="1">
        <v>45078</v>
      </c>
    </row>
    <row r="304" spans="1:17" x14ac:dyDescent="0.25">
      <c r="A304" t="s">
        <v>2127</v>
      </c>
      <c r="B304" t="s">
        <v>35</v>
      </c>
      <c r="C304" s="3">
        <v>51896</v>
      </c>
      <c r="D304" s="3">
        <v>51896</v>
      </c>
      <c r="E304" s="3">
        <v>0</v>
      </c>
      <c r="F304" s="3">
        <v>0</v>
      </c>
      <c r="G304" s="3">
        <v>0</v>
      </c>
      <c r="H304" s="3">
        <v>70801.97</v>
      </c>
      <c r="I304" s="3">
        <v>15411.39</v>
      </c>
      <c r="J304" s="3">
        <v>550.79999999999995</v>
      </c>
      <c r="K304" s="3">
        <v>843.64</v>
      </c>
      <c r="L304" s="3">
        <v>0</v>
      </c>
      <c r="M304" s="3"/>
      <c r="N304" s="3">
        <v>-4902.2700000000004</v>
      </c>
      <c r="O304" s="3">
        <v>0.47</v>
      </c>
      <c r="P304" s="3">
        <v>82706</v>
      </c>
      <c r="Q304" s="1">
        <v>45078</v>
      </c>
    </row>
    <row r="305" spans="1:17" x14ac:dyDescent="0.25">
      <c r="A305" t="s">
        <v>2128</v>
      </c>
      <c r="B305" t="s">
        <v>542</v>
      </c>
      <c r="C305" s="3">
        <v>52139</v>
      </c>
      <c r="D305" s="3">
        <v>52139</v>
      </c>
      <c r="E305" s="3">
        <v>0</v>
      </c>
      <c r="F305" s="3">
        <v>0</v>
      </c>
      <c r="G305" s="3">
        <v>0</v>
      </c>
      <c r="H305" s="3">
        <v>70801.97</v>
      </c>
      <c r="I305" s="3">
        <v>15670.95</v>
      </c>
      <c r="J305" s="3">
        <v>560.4</v>
      </c>
      <c r="K305" s="3">
        <v>858.12</v>
      </c>
      <c r="L305" s="3">
        <v>0</v>
      </c>
      <c r="M305" s="3"/>
      <c r="N305" s="3">
        <v>-4917.3500000000004</v>
      </c>
      <c r="O305" s="3">
        <v>0.91</v>
      </c>
      <c r="P305" s="3">
        <v>82975</v>
      </c>
      <c r="Q305" s="1">
        <v>45078</v>
      </c>
    </row>
    <row r="306" spans="1:17" x14ac:dyDescent="0.25">
      <c r="A306" t="s">
        <v>1697</v>
      </c>
      <c r="B306" t="s">
        <v>1393</v>
      </c>
      <c r="C306" s="3">
        <v>50020</v>
      </c>
      <c r="D306" s="3">
        <v>50854</v>
      </c>
      <c r="E306" s="3">
        <v>0</v>
      </c>
      <c r="F306" s="3">
        <v>834</v>
      </c>
      <c r="G306" s="3">
        <v>834</v>
      </c>
      <c r="H306" s="3">
        <v>70801.97</v>
      </c>
      <c r="I306" s="3">
        <v>13940.55</v>
      </c>
      <c r="J306" s="3">
        <v>0</v>
      </c>
      <c r="K306" s="3">
        <v>762.93</v>
      </c>
      <c r="L306" s="3">
        <v>0</v>
      </c>
      <c r="M306" s="3"/>
      <c r="N306" s="3">
        <v>0</v>
      </c>
      <c r="O306" s="3">
        <v>0.55000000000000004</v>
      </c>
      <c r="P306" s="3">
        <v>85506</v>
      </c>
      <c r="Q306" s="1">
        <v>45078</v>
      </c>
    </row>
    <row r="307" spans="1:17" x14ac:dyDescent="0.25">
      <c r="A307" t="s">
        <v>1698</v>
      </c>
      <c r="B307" t="s">
        <v>376</v>
      </c>
      <c r="C307" s="3">
        <v>47844</v>
      </c>
      <c r="D307" s="3">
        <v>47844</v>
      </c>
      <c r="E307" s="3">
        <v>0</v>
      </c>
      <c r="F307" s="3">
        <v>0</v>
      </c>
      <c r="G307" s="3">
        <v>0</v>
      </c>
      <c r="H307" s="3">
        <v>70801.97</v>
      </c>
      <c r="I307" s="3">
        <v>11085.38</v>
      </c>
      <c r="J307" s="3">
        <v>396</v>
      </c>
      <c r="K307" s="3">
        <v>607.03</v>
      </c>
      <c r="L307" s="3">
        <v>0</v>
      </c>
      <c r="M307" s="3"/>
      <c r="N307" s="3">
        <v>-4655.55</v>
      </c>
      <c r="O307" s="3">
        <v>0.17</v>
      </c>
      <c r="P307" s="3">
        <v>78235</v>
      </c>
      <c r="Q307" s="1">
        <v>45078</v>
      </c>
    </row>
    <row r="308" spans="1:17" x14ac:dyDescent="0.25">
      <c r="A308" t="s">
        <v>1699</v>
      </c>
      <c r="B308" t="s">
        <v>1154</v>
      </c>
      <c r="C308" s="3">
        <v>47207</v>
      </c>
      <c r="D308" s="3">
        <v>0</v>
      </c>
      <c r="E308" s="3">
        <v>47207</v>
      </c>
      <c r="F308" s="3">
        <v>6372.95</v>
      </c>
      <c r="G308" s="3">
        <v>0</v>
      </c>
      <c r="H308" s="3">
        <v>70801.97</v>
      </c>
      <c r="I308" s="3">
        <v>10404.040000000001</v>
      </c>
      <c r="J308" s="3">
        <v>372</v>
      </c>
      <c r="K308" s="3">
        <v>569.78</v>
      </c>
      <c r="L308" s="3">
        <v>0</v>
      </c>
      <c r="M308" s="3"/>
      <c r="N308" s="3">
        <v>0</v>
      </c>
      <c r="O308" s="3">
        <v>0.26</v>
      </c>
      <c r="P308" s="3">
        <v>135728</v>
      </c>
      <c r="Q308" s="1">
        <v>45078</v>
      </c>
    </row>
    <row r="309" spans="1:17" x14ac:dyDescent="0.25">
      <c r="A309" t="s">
        <v>1700</v>
      </c>
      <c r="B309" t="s">
        <v>2129</v>
      </c>
      <c r="C309" s="3">
        <v>197802</v>
      </c>
      <c r="D309" s="3">
        <v>112323.1</v>
      </c>
      <c r="E309" s="3">
        <v>85478.9</v>
      </c>
      <c r="F309" s="3">
        <v>13347.7</v>
      </c>
      <c r="G309" s="3">
        <v>0</v>
      </c>
      <c r="H309" s="3">
        <v>70801.97</v>
      </c>
      <c r="I309" s="3">
        <v>9895.73</v>
      </c>
      <c r="J309" s="3">
        <v>0</v>
      </c>
      <c r="K309" s="3">
        <v>541.84</v>
      </c>
      <c r="L309" s="3">
        <v>0</v>
      </c>
      <c r="M309" s="3"/>
      <c r="N309" s="3">
        <v>6945</v>
      </c>
      <c r="O309" s="3">
        <v>0.86</v>
      </c>
      <c r="P309" s="3">
        <v>187012</v>
      </c>
      <c r="Q309" s="1">
        <v>45078</v>
      </c>
    </row>
    <row r="310" spans="1:17" x14ac:dyDescent="0.25">
      <c r="A310" t="s">
        <v>1701</v>
      </c>
      <c r="B310" t="s">
        <v>81</v>
      </c>
      <c r="C310" s="3">
        <v>58569</v>
      </c>
      <c r="D310" s="3">
        <v>58569</v>
      </c>
      <c r="E310" s="3">
        <v>0</v>
      </c>
      <c r="F310" s="3">
        <v>0</v>
      </c>
      <c r="G310" s="3">
        <v>0</v>
      </c>
      <c r="H310" s="3">
        <v>70801.97</v>
      </c>
      <c r="I310" s="3">
        <v>16406.37</v>
      </c>
      <c r="J310" s="3">
        <v>586.79999999999995</v>
      </c>
      <c r="K310" s="3">
        <v>898.47</v>
      </c>
      <c r="L310" s="3">
        <v>0</v>
      </c>
      <c r="M310" s="3"/>
      <c r="N310" s="3">
        <v>-4959.58</v>
      </c>
      <c r="O310" s="3">
        <v>0.97</v>
      </c>
      <c r="P310" s="3">
        <v>83735</v>
      </c>
      <c r="Q310" s="1">
        <v>45078</v>
      </c>
    </row>
    <row r="311" spans="1:17" x14ac:dyDescent="0.25">
      <c r="A311" t="s">
        <v>2130</v>
      </c>
      <c r="B311" t="s">
        <v>552</v>
      </c>
      <c r="C311" s="3">
        <v>280345</v>
      </c>
      <c r="D311" s="3">
        <v>280345</v>
      </c>
      <c r="E311" s="3">
        <v>0</v>
      </c>
      <c r="F311" s="3">
        <v>0</v>
      </c>
      <c r="G311" s="3">
        <v>0</v>
      </c>
      <c r="H311" s="3">
        <v>70801.97</v>
      </c>
      <c r="I311" s="3">
        <v>12610.3</v>
      </c>
      <c r="J311" s="3">
        <v>451.2</v>
      </c>
      <c r="K311" s="3">
        <v>690.5</v>
      </c>
      <c r="L311" s="3">
        <v>0</v>
      </c>
      <c r="M311" s="3"/>
      <c r="N311" s="3">
        <v>0</v>
      </c>
      <c r="O311" s="3">
        <v>0.03</v>
      </c>
      <c r="P311" s="3">
        <v>84554</v>
      </c>
      <c r="Q311" s="1">
        <v>45078</v>
      </c>
    </row>
    <row r="312" spans="1:17" x14ac:dyDescent="0.25">
      <c r="A312" t="s">
        <v>2131</v>
      </c>
      <c r="B312" t="s">
        <v>1158</v>
      </c>
      <c r="C312" s="3">
        <v>49273</v>
      </c>
      <c r="D312" s="3">
        <v>49273</v>
      </c>
      <c r="E312" s="3">
        <v>0</v>
      </c>
      <c r="F312" s="3">
        <v>822</v>
      </c>
      <c r="G312" s="3">
        <v>0</v>
      </c>
      <c r="H312" s="3">
        <v>70801.97</v>
      </c>
      <c r="I312" s="3">
        <v>12610.3</v>
      </c>
      <c r="J312" s="3">
        <v>451.2</v>
      </c>
      <c r="K312" s="3">
        <v>690.5</v>
      </c>
      <c r="L312" s="3">
        <v>0</v>
      </c>
      <c r="M312" s="3"/>
      <c r="N312" s="3">
        <v>-4742</v>
      </c>
      <c r="O312" s="3">
        <v>0.03</v>
      </c>
      <c r="P312" s="3">
        <v>80634</v>
      </c>
      <c r="Q312" s="1">
        <v>45078</v>
      </c>
    </row>
    <row r="313" spans="1:17" x14ac:dyDescent="0.25">
      <c r="A313" t="s">
        <v>2132</v>
      </c>
      <c r="B313" t="s">
        <v>556</v>
      </c>
      <c r="C313" s="3">
        <v>49273</v>
      </c>
      <c r="D313" s="3">
        <v>49273</v>
      </c>
      <c r="E313" s="3">
        <v>0</v>
      </c>
      <c r="F313" s="3">
        <v>0</v>
      </c>
      <c r="G313" s="3">
        <v>0</v>
      </c>
      <c r="H313" s="3">
        <v>70801.97</v>
      </c>
      <c r="I313" s="3">
        <v>12610.3</v>
      </c>
      <c r="J313" s="3">
        <v>451.2</v>
      </c>
      <c r="K313" s="3">
        <v>690.5</v>
      </c>
      <c r="L313" s="3">
        <v>0</v>
      </c>
      <c r="M313" s="3"/>
      <c r="N313" s="3">
        <v>-4742.41</v>
      </c>
      <c r="O313" s="3">
        <v>0.44</v>
      </c>
      <c r="P313" s="3">
        <v>79812</v>
      </c>
      <c r="Q313" s="1">
        <v>45078</v>
      </c>
    </row>
    <row r="314" spans="1:17" x14ac:dyDescent="0.25">
      <c r="A314" t="s">
        <v>1702</v>
      </c>
      <c r="B314" t="s">
        <v>278</v>
      </c>
      <c r="C314" s="3">
        <v>301197</v>
      </c>
      <c r="D314" s="3">
        <v>0</v>
      </c>
      <c r="E314" s="3">
        <v>268537.31</v>
      </c>
      <c r="F314" s="3">
        <v>68912.23</v>
      </c>
      <c r="G314" s="3">
        <v>0</v>
      </c>
      <c r="H314" s="3">
        <v>70801.97</v>
      </c>
      <c r="I314" s="3">
        <v>12599.49</v>
      </c>
      <c r="J314" s="3">
        <v>451.2</v>
      </c>
      <c r="K314" s="3">
        <v>689.81</v>
      </c>
      <c r="L314" s="3">
        <v>0</v>
      </c>
      <c r="M314" s="3"/>
      <c r="N314" s="3">
        <v>0</v>
      </c>
      <c r="O314" s="3">
        <v>0.99</v>
      </c>
      <c r="P314" s="3">
        <v>421993</v>
      </c>
      <c r="Q314" s="1">
        <v>45078</v>
      </c>
    </row>
    <row r="315" spans="1:17" x14ac:dyDescent="0.25">
      <c r="A315" t="s">
        <v>2133</v>
      </c>
      <c r="B315" t="s">
        <v>559</v>
      </c>
      <c r="C315" s="3">
        <v>61647</v>
      </c>
      <c r="D315" s="3">
        <v>61647</v>
      </c>
      <c r="E315" s="3">
        <v>0</v>
      </c>
      <c r="F315" s="3">
        <v>0</v>
      </c>
      <c r="G315" s="3">
        <v>0</v>
      </c>
      <c r="H315" s="3">
        <v>70801.97</v>
      </c>
      <c r="I315" s="3">
        <v>12653.56</v>
      </c>
      <c r="J315" s="3">
        <v>0</v>
      </c>
      <c r="K315" s="3">
        <v>692.91</v>
      </c>
      <c r="L315" s="3">
        <v>12785.54</v>
      </c>
      <c r="M315" s="3"/>
      <c r="N315" s="3">
        <v>-4744.83</v>
      </c>
      <c r="O315" s="3">
        <v>0.85</v>
      </c>
      <c r="P315" s="3">
        <v>92190</v>
      </c>
      <c r="Q315" s="1">
        <v>45078</v>
      </c>
    </row>
    <row r="316" spans="1:17" x14ac:dyDescent="0.25">
      <c r="A316" t="s">
        <v>1704</v>
      </c>
      <c r="B316" t="s">
        <v>1161</v>
      </c>
      <c r="C316" s="3">
        <v>56258</v>
      </c>
      <c r="D316" s="3">
        <v>56258</v>
      </c>
      <c r="E316" s="3">
        <v>0</v>
      </c>
      <c r="F316" s="3">
        <v>0</v>
      </c>
      <c r="G316" s="3">
        <v>0</v>
      </c>
      <c r="H316" s="3">
        <v>70801.97</v>
      </c>
      <c r="I316" s="3">
        <v>12653.56</v>
      </c>
      <c r="J316" s="3">
        <v>452.4</v>
      </c>
      <c r="K316" s="3">
        <v>692.91</v>
      </c>
      <c r="L316" s="3">
        <v>0</v>
      </c>
      <c r="M316" s="3"/>
      <c r="N316" s="3">
        <v>2200.17</v>
      </c>
      <c r="O316" s="3">
        <v>0.99</v>
      </c>
      <c r="P316" s="3">
        <v>86802</v>
      </c>
      <c r="Q316" s="1">
        <v>45078</v>
      </c>
    </row>
    <row r="317" spans="1:17" x14ac:dyDescent="0.25">
      <c r="A317" t="s">
        <v>2134</v>
      </c>
      <c r="B317" t="s">
        <v>563</v>
      </c>
      <c r="C317" s="3">
        <v>105739</v>
      </c>
      <c r="D317" s="3">
        <v>49282</v>
      </c>
      <c r="E317" s="3">
        <v>56457</v>
      </c>
      <c r="F317" s="3">
        <v>7621.7</v>
      </c>
      <c r="G317" s="3">
        <v>0</v>
      </c>
      <c r="H317" s="3">
        <v>70801.97</v>
      </c>
      <c r="I317" s="3">
        <v>12642.75</v>
      </c>
      <c r="J317" s="3">
        <v>452.4</v>
      </c>
      <c r="K317" s="3">
        <v>692.22</v>
      </c>
      <c r="L317" s="3">
        <v>0</v>
      </c>
      <c r="M317" s="3"/>
      <c r="N317" s="3">
        <v>0</v>
      </c>
      <c r="O317" s="3">
        <v>0.96</v>
      </c>
      <c r="P317" s="3">
        <v>148669</v>
      </c>
      <c r="Q317" s="1">
        <v>45078</v>
      </c>
    </row>
    <row r="318" spans="1:17" x14ac:dyDescent="0.25">
      <c r="A318" t="s">
        <v>1706</v>
      </c>
      <c r="B318" t="s">
        <v>1295</v>
      </c>
      <c r="C318" s="3">
        <v>3084417</v>
      </c>
      <c r="D318" s="3">
        <v>0</v>
      </c>
      <c r="E318" s="3">
        <v>1851379.1</v>
      </c>
      <c r="F318" s="3" t="s">
        <v>72</v>
      </c>
      <c r="G318" s="3">
        <v>0</v>
      </c>
      <c r="H318" s="3">
        <v>70801.97</v>
      </c>
      <c r="I318" s="3">
        <v>12631.93</v>
      </c>
      <c r="J318" s="3">
        <v>452.4</v>
      </c>
      <c r="K318" s="3">
        <v>691.53</v>
      </c>
      <c r="L318" s="3">
        <v>0</v>
      </c>
      <c r="M318" s="3"/>
      <c r="N318" s="3">
        <v>0</v>
      </c>
      <c r="O318" s="3">
        <v>0.99</v>
      </c>
      <c r="P318" s="3">
        <v>3418932</v>
      </c>
      <c r="Q318" s="1">
        <v>45078</v>
      </c>
    </row>
    <row r="319" spans="1:17" x14ac:dyDescent="0.25">
      <c r="A319" t="s">
        <v>1707</v>
      </c>
      <c r="B319" t="s">
        <v>1162</v>
      </c>
      <c r="C319" s="3">
        <v>54394</v>
      </c>
      <c r="D319" s="3">
        <v>55300</v>
      </c>
      <c r="E319" s="3">
        <v>0</v>
      </c>
      <c r="F319" s="3">
        <v>895</v>
      </c>
      <c r="G319" s="3">
        <v>906</v>
      </c>
      <c r="H319" s="3">
        <v>70801.97</v>
      </c>
      <c r="I319" s="3">
        <v>12696.82</v>
      </c>
      <c r="J319" s="3">
        <v>453.6</v>
      </c>
      <c r="K319" s="3">
        <v>694.98</v>
      </c>
      <c r="L319" s="3">
        <v>0</v>
      </c>
      <c r="M319" s="3"/>
      <c r="N319" s="3">
        <v>0</v>
      </c>
      <c r="O319" s="3">
        <v>0.63</v>
      </c>
      <c r="P319" s="3">
        <v>84637</v>
      </c>
      <c r="Q319" s="1">
        <v>45078</v>
      </c>
    </row>
    <row r="320" spans="1:17" x14ac:dyDescent="0.25">
      <c r="A320" t="s">
        <v>2135</v>
      </c>
      <c r="B320" t="s">
        <v>569</v>
      </c>
      <c r="C320" s="3">
        <v>70915</v>
      </c>
      <c r="D320" s="3">
        <v>70915</v>
      </c>
      <c r="E320" s="3">
        <v>0</v>
      </c>
      <c r="F320" s="3">
        <v>0</v>
      </c>
      <c r="G320" s="3">
        <v>0</v>
      </c>
      <c r="H320" s="3">
        <v>70801.97</v>
      </c>
      <c r="I320" s="3">
        <v>12621.12</v>
      </c>
      <c r="J320" s="3">
        <v>0</v>
      </c>
      <c r="K320" s="3">
        <v>690.84</v>
      </c>
      <c r="L320" s="3">
        <v>0</v>
      </c>
      <c r="M320" s="3"/>
      <c r="N320" s="3">
        <v>2201.98</v>
      </c>
      <c r="O320" s="3">
        <v>0.09</v>
      </c>
      <c r="P320" s="3">
        <v>86316</v>
      </c>
      <c r="Q320" s="1">
        <v>45078</v>
      </c>
    </row>
    <row r="321" spans="1:17" x14ac:dyDescent="0.25">
      <c r="A321" t="s">
        <v>1708</v>
      </c>
      <c r="B321" t="s">
        <v>571</v>
      </c>
      <c r="C321" s="3">
        <v>407312</v>
      </c>
      <c r="D321" s="3">
        <v>289600</v>
      </c>
      <c r="E321" s="3">
        <v>117712</v>
      </c>
      <c r="F321" s="3">
        <v>15891.12</v>
      </c>
      <c r="G321" s="3">
        <v>0</v>
      </c>
      <c r="H321" s="3">
        <v>70801.97</v>
      </c>
      <c r="I321" s="3">
        <v>12642.75</v>
      </c>
      <c r="J321" s="3">
        <v>452.4</v>
      </c>
      <c r="K321" s="3">
        <v>692.22</v>
      </c>
      <c r="L321" s="3">
        <v>0</v>
      </c>
      <c r="M321" s="3"/>
      <c r="N321" s="3">
        <v>0</v>
      </c>
      <c r="O321" s="3">
        <v>0.54</v>
      </c>
      <c r="P321" s="3">
        <v>218193</v>
      </c>
      <c r="Q321" s="1">
        <v>45078</v>
      </c>
    </row>
    <row r="322" spans="1:17" x14ac:dyDescent="0.25">
      <c r="A322" t="s">
        <v>1709</v>
      </c>
      <c r="B322" t="s">
        <v>1163</v>
      </c>
      <c r="C322" s="3">
        <v>54162</v>
      </c>
      <c r="D322" s="3">
        <v>0</v>
      </c>
      <c r="E322" s="3">
        <v>54162</v>
      </c>
      <c r="F322" s="3">
        <v>7311.87</v>
      </c>
      <c r="G322" s="3">
        <v>0</v>
      </c>
      <c r="H322" s="3">
        <v>70801.97</v>
      </c>
      <c r="I322" s="3">
        <v>12740.08</v>
      </c>
      <c r="J322" s="3">
        <v>456</v>
      </c>
      <c r="K322" s="3">
        <v>697.74</v>
      </c>
      <c r="L322" s="3">
        <v>0</v>
      </c>
      <c r="M322" s="3"/>
      <c r="N322" s="3">
        <v>0</v>
      </c>
      <c r="O322" s="3">
        <v>0.34</v>
      </c>
      <c r="P322" s="3">
        <v>146170</v>
      </c>
      <c r="Q322" s="1">
        <v>45078</v>
      </c>
    </row>
    <row r="323" spans="1:17" x14ac:dyDescent="0.25">
      <c r="A323" t="s">
        <v>1710</v>
      </c>
      <c r="B323" t="s">
        <v>370</v>
      </c>
      <c r="C323" s="3">
        <v>58607</v>
      </c>
      <c r="D323" s="3">
        <v>58672</v>
      </c>
      <c r="E323" s="3">
        <v>0</v>
      </c>
      <c r="F323" s="3">
        <v>0</v>
      </c>
      <c r="G323" s="3">
        <v>65</v>
      </c>
      <c r="H323" s="3">
        <v>70801.97</v>
      </c>
      <c r="I323" s="3">
        <v>12761.71</v>
      </c>
      <c r="J323" s="3">
        <v>457.2</v>
      </c>
      <c r="K323" s="3">
        <v>698.78</v>
      </c>
      <c r="L323" s="3">
        <v>0</v>
      </c>
      <c r="M323" s="3"/>
      <c r="N323" s="3">
        <v>-4750.8599999999997</v>
      </c>
      <c r="O323" s="3">
        <v>0.2</v>
      </c>
      <c r="P323" s="3">
        <v>79904</v>
      </c>
      <c r="Q323" s="1">
        <v>45078</v>
      </c>
    </row>
    <row r="324" spans="1:17" x14ac:dyDescent="0.25">
      <c r="A324" t="s">
        <v>1711</v>
      </c>
      <c r="B324" t="s">
        <v>205</v>
      </c>
      <c r="C324" s="3">
        <v>2931978</v>
      </c>
      <c r="D324" s="3">
        <v>1943300</v>
      </c>
      <c r="E324" s="3">
        <v>0</v>
      </c>
      <c r="F324" s="3">
        <v>0</v>
      </c>
      <c r="G324" s="3">
        <v>0</v>
      </c>
      <c r="H324" s="3">
        <v>70801.97</v>
      </c>
      <c r="I324" s="3">
        <v>12642.75</v>
      </c>
      <c r="J324" s="3">
        <v>452.4</v>
      </c>
      <c r="K324" s="3">
        <v>691.88</v>
      </c>
      <c r="L324" s="3">
        <v>0</v>
      </c>
      <c r="M324" s="3"/>
      <c r="N324" s="3">
        <v>0</v>
      </c>
      <c r="O324" s="3">
        <v>0</v>
      </c>
      <c r="P324" s="3">
        <v>84589</v>
      </c>
      <c r="Q324" s="1">
        <v>45078</v>
      </c>
    </row>
    <row r="325" spans="1:17" x14ac:dyDescent="0.25">
      <c r="A325" t="s">
        <v>1712</v>
      </c>
      <c r="B325" t="s">
        <v>577</v>
      </c>
      <c r="C325" s="3">
        <v>49526</v>
      </c>
      <c r="D325" s="3">
        <v>49526</v>
      </c>
      <c r="E325" s="3">
        <v>0</v>
      </c>
      <c r="F325" s="3">
        <v>0</v>
      </c>
      <c r="G325" s="3">
        <v>0</v>
      </c>
      <c r="H325" s="3">
        <v>70801.97</v>
      </c>
      <c r="I325" s="3">
        <v>12880.68</v>
      </c>
      <c r="J325" s="3">
        <v>460.8</v>
      </c>
      <c r="K325" s="3">
        <v>705.33</v>
      </c>
      <c r="L325" s="3">
        <v>0</v>
      </c>
      <c r="M325" s="3"/>
      <c r="N325" s="3">
        <v>-4758.1000000000004</v>
      </c>
      <c r="O325" s="3">
        <v>0.32</v>
      </c>
      <c r="P325" s="3">
        <v>80091</v>
      </c>
      <c r="Q325" s="1">
        <v>45078</v>
      </c>
    </row>
    <row r="326" spans="1:17" x14ac:dyDescent="0.25">
      <c r="A326" t="s">
        <v>1713</v>
      </c>
      <c r="B326" t="s">
        <v>1296</v>
      </c>
      <c r="C326" s="3">
        <v>2249997</v>
      </c>
      <c r="D326" s="3">
        <v>0</v>
      </c>
      <c r="E326" s="3">
        <v>1397543.48</v>
      </c>
      <c r="F326" s="3" t="s">
        <v>72</v>
      </c>
      <c r="G326" s="3">
        <v>0</v>
      </c>
      <c r="H326" s="3">
        <v>70801.97</v>
      </c>
      <c r="I326" s="3">
        <v>13259.2</v>
      </c>
      <c r="J326" s="3">
        <v>474</v>
      </c>
      <c r="K326" s="3">
        <v>725.68</v>
      </c>
      <c r="L326" s="3">
        <v>0</v>
      </c>
      <c r="M326" s="3"/>
      <c r="N326" s="3">
        <v>0</v>
      </c>
      <c r="O326" s="3">
        <v>0.78</v>
      </c>
      <c r="P326" s="3">
        <v>2523927</v>
      </c>
      <c r="Q326" s="1">
        <v>45078</v>
      </c>
    </row>
    <row r="327" spans="1:17" x14ac:dyDescent="0.25">
      <c r="A327" t="s">
        <v>1714</v>
      </c>
      <c r="B327" t="s">
        <v>1297</v>
      </c>
      <c r="C327" s="3">
        <v>3178358</v>
      </c>
      <c r="D327" s="3">
        <v>0</v>
      </c>
      <c r="E327" s="3">
        <v>1904148.6</v>
      </c>
      <c r="F327" s="3" t="s">
        <v>72</v>
      </c>
      <c r="G327" s="3">
        <v>0</v>
      </c>
      <c r="H327" s="3">
        <v>70801.97</v>
      </c>
      <c r="I327" s="3">
        <v>13237.57</v>
      </c>
      <c r="J327" s="3">
        <v>474</v>
      </c>
      <c r="K327" s="3">
        <v>724.99</v>
      </c>
      <c r="L327" s="3">
        <v>0</v>
      </c>
      <c r="M327" s="3"/>
      <c r="N327" s="3">
        <v>0</v>
      </c>
      <c r="O327" s="3">
        <v>0.41</v>
      </c>
      <c r="P327" s="3">
        <v>3520657</v>
      </c>
      <c r="Q327" s="1">
        <v>45078</v>
      </c>
    </row>
    <row r="328" spans="1:17" x14ac:dyDescent="0.25">
      <c r="A328" t="s">
        <v>1715</v>
      </c>
      <c r="B328" t="s">
        <v>583</v>
      </c>
      <c r="C328" s="3">
        <v>121130</v>
      </c>
      <c r="D328" s="3">
        <v>121130</v>
      </c>
      <c r="E328" s="3">
        <v>0</v>
      </c>
      <c r="F328" s="3">
        <v>0</v>
      </c>
      <c r="G328" s="3">
        <v>0</v>
      </c>
      <c r="H328" s="3">
        <v>70801.97</v>
      </c>
      <c r="I328" s="3">
        <v>13259.2</v>
      </c>
      <c r="J328" s="3">
        <v>474</v>
      </c>
      <c r="K328" s="3">
        <v>725.68</v>
      </c>
      <c r="L328" s="3">
        <v>0</v>
      </c>
      <c r="M328" s="3"/>
      <c r="N328" s="3">
        <v>6945</v>
      </c>
      <c r="O328" s="3">
        <v>0.15</v>
      </c>
      <c r="P328" s="3">
        <v>92206</v>
      </c>
      <c r="Q328" s="1">
        <v>45078</v>
      </c>
    </row>
    <row r="329" spans="1:17" x14ac:dyDescent="0.25">
      <c r="A329" t="s">
        <v>1716</v>
      </c>
      <c r="B329" t="s">
        <v>2136</v>
      </c>
      <c r="C329" s="3">
        <v>49849</v>
      </c>
      <c r="D329" s="3">
        <v>50000</v>
      </c>
      <c r="E329" s="3">
        <v>0</v>
      </c>
      <c r="F329" s="3">
        <v>831</v>
      </c>
      <c r="G329" s="3">
        <v>151</v>
      </c>
      <c r="H329" s="3">
        <v>70801.97</v>
      </c>
      <c r="I329" s="3">
        <v>13291.65</v>
      </c>
      <c r="J329" s="3">
        <v>476.4</v>
      </c>
      <c r="K329" s="3">
        <v>727.75</v>
      </c>
      <c r="L329" s="3">
        <v>0</v>
      </c>
      <c r="M329" s="3"/>
      <c r="N329" s="3">
        <v>0</v>
      </c>
      <c r="O329" s="3">
        <v>0.23</v>
      </c>
      <c r="P329" s="3">
        <v>85978</v>
      </c>
      <c r="Q329" s="1">
        <v>45078</v>
      </c>
    </row>
    <row r="330" spans="1:17" x14ac:dyDescent="0.25">
      <c r="A330" t="s">
        <v>1717</v>
      </c>
      <c r="B330" t="s">
        <v>587</v>
      </c>
      <c r="C330" s="3">
        <v>56410</v>
      </c>
      <c r="D330" s="3">
        <v>56410</v>
      </c>
      <c r="E330" s="3">
        <v>0</v>
      </c>
      <c r="F330" s="3">
        <v>0</v>
      </c>
      <c r="G330" s="3">
        <v>0</v>
      </c>
      <c r="H330" s="3">
        <v>70801.97</v>
      </c>
      <c r="I330" s="3">
        <v>13324.09</v>
      </c>
      <c r="J330" s="3">
        <v>0</v>
      </c>
      <c r="K330" s="3">
        <v>729.47</v>
      </c>
      <c r="L330" s="3">
        <v>0</v>
      </c>
      <c r="M330" s="3"/>
      <c r="N330" s="3">
        <v>2162.17</v>
      </c>
      <c r="O330" s="3">
        <v>0.3</v>
      </c>
      <c r="P330" s="3">
        <v>87018</v>
      </c>
      <c r="Q330" s="1">
        <v>45078</v>
      </c>
    </row>
    <row r="331" spans="1:17" x14ac:dyDescent="0.25">
      <c r="A331" t="s">
        <v>1718</v>
      </c>
      <c r="B331" t="s">
        <v>589</v>
      </c>
      <c r="C331" s="3">
        <v>107607</v>
      </c>
      <c r="D331" s="3">
        <v>109360</v>
      </c>
      <c r="E331" s="3">
        <v>0</v>
      </c>
      <c r="F331" s="3">
        <v>1753</v>
      </c>
      <c r="G331" s="3">
        <v>1753</v>
      </c>
      <c r="H331" s="3">
        <v>70801.97</v>
      </c>
      <c r="I331" s="3">
        <v>14611.08</v>
      </c>
      <c r="J331" s="3">
        <v>522</v>
      </c>
      <c r="K331" s="3">
        <v>800.18</v>
      </c>
      <c r="L331" s="3">
        <v>0</v>
      </c>
      <c r="M331" s="3"/>
      <c r="N331" s="3">
        <v>0</v>
      </c>
      <c r="O331" s="3">
        <v>0.77</v>
      </c>
      <c r="P331" s="3">
        <v>86736</v>
      </c>
      <c r="Q331" s="1">
        <v>45078</v>
      </c>
    </row>
    <row r="332" spans="1:17" x14ac:dyDescent="0.25">
      <c r="A332" t="s">
        <v>1719</v>
      </c>
      <c r="B332" t="s">
        <v>1254</v>
      </c>
      <c r="C332" s="3">
        <v>3447134</v>
      </c>
      <c r="D332" s="3">
        <v>0</v>
      </c>
      <c r="E332" s="3">
        <v>2059206.06</v>
      </c>
      <c r="F332" s="3" t="s">
        <v>72</v>
      </c>
      <c r="G332" s="3">
        <v>0</v>
      </c>
      <c r="H332" s="3">
        <v>70801.97</v>
      </c>
      <c r="I332" s="3">
        <v>16622.669999999998</v>
      </c>
      <c r="J332" s="3">
        <v>595.20000000000005</v>
      </c>
      <c r="K332" s="3">
        <v>909.86</v>
      </c>
      <c r="L332" s="3">
        <v>0</v>
      </c>
      <c r="M332" s="3"/>
      <c r="N332" s="3">
        <v>0</v>
      </c>
      <c r="O332" s="3">
        <v>0.48</v>
      </c>
      <c r="P332" s="3">
        <v>3814057</v>
      </c>
      <c r="Q332" s="1">
        <v>45078</v>
      </c>
    </row>
    <row r="333" spans="1:17" x14ac:dyDescent="0.25">
      <c r="A333" t="s">
        <v>1720</v>
      </c>
      <c r="B333" t="s">
        <v>2137</v>
      </c>
      <c r="C333" s="3">
        <v>56770</v>
      </c>
      <c r="D333" s="3">
        <v>56770</v>
      </c>
      <c r="E333" s="3">
        <v>0</v>
      </c>
      <c r="F333" s="3">
        <v>0</v>
      </c>
      <c r="G333" s="3">
        <v>0</v>
      </c>
      <c r="H333" s="3">
        <v>70801.97</v>
      </c>
      <c r="I333" s="3">
        <v>14492.11</v>
      </c>
      <c r="J333" s="3">
        <v>0</v>
      </c>
      <c r="K333" s="3">
        <v>793.28</v>
      </c>
      <c r="L333" s="3">
        <v>5870.23</v>
      </c>
      <c r="M333" s="3"/>
      <c r="N333" s="3">
        <v>-4467.9399999999996</v>
      </c>
      <c r="O333" s="3">
        <v>0.35</v>
      </c>
      <c r="P333" s="3">
        <v>87490</v>
      </c>
      <c r="Q333" s="1">
        <v>45078</v>
      </c>
    </row>
    <row r="334" spans="1:17" x14ac:dyDescent="0.25">
      <c r="A334" t="s">
        <v>1721</v>
      </c>
      <c r="B334" t="s">
        <v>2138</v>
      </c>
      <c r="C334" s="3">
        <v>55902</v>
      </c>
      <c r="D334" s="3">
        <v>56834</v>
      </c>
      <c r="E334" s="3">
        <v>0</v>
      </c>
      <c r="F334" s="3">
        <v>7546.75</v>
      </c>
      <c r="G334" s="3">
        <v>932</v>
      </c>
      <c r="H334" s="3">
        <v>70801.97</v>
      </c>
      <c r="I334" s="3">
        <v>14492.11</v>
      </c>
      <c r="J334" s="3">
        <v>518.4</v>
      </c>
      <c r="K334" s="3">
        <v>793.28</v>
      </c>
      <c r="L334" s="3">
        <v>0</v>
      </c>
      <c r="M334" s="3"/>
      <c r="N334" s="3">
        <v>0</v>
      </c>
      <c r="O334" s="3">
        <v>0.49</v>
      </c>
      <c r="P334" s="3">
        <v>93221</v>
      </c>
      <c r="Q334" s="1">
        <v>45078</v>
      </c>
    </row>
    <row r="335" spans="1:17" x14ac:dyDescent="0.25">
      <c r="A335" t="s">
        <v>1722</v>
      </c>
      <c r="B335" t="s">
        <v>58</v>
      </c>
      <c r="C335" s="3">
        <v>75967</v>
      </c>
      <c r="D335" s="3">
        <v>75967</v>
      </c>
      <c r="E335" s="3" t="s">
        <v>59</v>
      </c>
      <c r="F335" s="3" t="s">
        <v>59</v>
      </c>
      <c r="G335" s="3">
        <v>0</v>
      </c>
      <c r="H335" s="3">
        <v>70801.97</v>
      </c>
      <c r="I335" s="3">
        <v>14502.93</v>
      </c>
      <c r="J335" s="3">
        <v>519.6</v>
      </c>
      <c r="K335" s="3">
        <v>793.97</v>
      </c>
      <c r="L335" s="3">
        <v>0</v>
      </c>
      <c r="M335" s="3"/>
      <c r="N335" s="3">
        <v>24920.240000000002</v>
      </c>
      <c r="O335" s="3">
        <v>0.28999999999999998</v>
      </c>
      <c r="P335" s="3">
        <v>111539</v>
      </c>
      <c r="Q335" s="1">
        <v>45078</v>
      </c>
    </row>
    <row r="336" spans="1:17" x14ac:dyDescent="0.25">
      <c r="A336" t="s">
        <v>1723</v>
      </c>
      <c r="B336" t="s">
        <v>1298</v>
      </c>
      <c r="C336" s="3">
        <v>1420123</v>
      </c>
      <c r="D336" s="3">
        <v>0</v>
      </c>
      <c r="E336" s="3">
        <v>947821.81</v>
      </c>
      <c r="F336" s="3" t="s">
        <v>72</v>
      </c>
      <c r="G336" s="3">
        <v>0</v>
      </c>
      <c r="H336" s="3">
        <v>70801.97</v>
      </c>
      <c r="I336" s="3">
        <v>14513.74</v>
      </c>
      <c r="J336" s="3">
        <v>519.6</v>
      </c>
      <c r="K336" s="3">
        <v>794.31</v>
      </c>
      <c r="L336" s="3">
        <v>0</v>
      </c>
      <c r="M336" s="3"/>
      <c r="N336" s="3">
        <v>0</v>
      </c>
      <c r="O336" s="3">
        <v>0.44</v>
      </c>
      <c r="P336" s="3">
        <v>1634709</v>
      </c>
      <c r="Q336" s="1">
        <v>45078</v>
      </c>
    </row>
    <row r="337" spans="1:17" x14ac:dyDescent="0.25">
      <c r="A337" t="s">
        <v>1724</v>
      </c>
      <c r="B337" t="s">
        <v>2139</v>
      </c>
      <c r="C337" s="3">
        <v>56332</v>
      </c>
      <c r="D337" s="3">
        <v>56332</v>
      </c>
      <c r="E337" s="3">
        <v>0</v>
      </c>
      <c r="F337" s="3">
        <v>0</v>
      </c>
      <c r="G337" s="3">
        <v>0</v>
      </c>
      <c r="H337" s="3">
        <v>70801.97</v>
      </c>
      <c r="I337" s="3">
        <v>13237.57</v>
      </c>
      <c r="J337" s="3">
        <v>0</v>
      </c>
      <c r="K337" s="3">
        <v>724.99</v>
      </c>
      <c r="L337" s="3">
        <v>0</v>
      </c>
      <c r="M337" s="3"/>
      <c r="N337" s="3">
        <v>2166.39</v>
      </c>
      <c r="O337" s="3">
        <v>0.08</v>
      </c>
      <c r="P337" s="3">
        <v>86931</v>
      </c>
      <c r="Q337" s="1">
        <v>45078</v>
      </c>
    </row>
    <row r="338" spans="1:17" x14ac:dyDescent="0.25">
      <c r="A338" t="s">
        <v>1725</v>
      </c>
      <c r="B338" t="s">
        <v>1299</v>
      </c>
      <c r="C338" s="3">
        <v>866990</v>
      </c>
      <c r="D338" s="3">
        <v>0</v>
      </c>
      <c r="E338" s="3">
        <v>642010.92000000004</v>
      </c>
      <c r="F338" s="3" t="s">
        <v>72</v>
      </c>
      <c r="G338" s="3">
        <v>0</v>
      </c>
      <c r="H338" s="3">
        <v>70801.97</v>
      </c>
      <c r="I338" s="3">
        <v>13237.57</v>
      </c>
      <c r="J338" s="3">
        <v>474</v>
      </c>
      <c r="K338" s="3">
        <v>724.99</v>
      </c>
      <c r="L338" s="3">
        <v>0</v>
      </c>
      <c r="M338" s="3"/>
      <c r="N338" s="3">
        <v>0</v>
      </c>
      <c r="O338" s="3">
        <v>0</v>
      </c>
      <c r="P338" s="3">
        <v>1038900</v>
      </c>
      <c r="Q338" s="1">
        <v>45078</v>
      </c>
    </row>
    <row r="339" spans="1:17" x14ac:dyDescent="0.25">
      <c r="A339" t="s">
        <v>1726</v>
      </c>
      <c r="B339" t="s">
        <v>603</v>
      </c>
      <c r="C339" s="3">
        <v>49850</v>
      </c>
      <c r="D339" s="3">
        <v>49850</v>
      </c>
      <c r="E339" s="3">
        <v>0</v>
      </c>
      <c r="F339" s="3">
        <v>0</v>
      </c>
      <c r="G339" s="3">
        <v>0</v>
      </c>
      <c r="H339" s="3">
        <v>70801.97</v>
      </c>
      <c r="I339" s="3">
        <v>13226.76</v>
      </c>
      <c r="J339" s="3">
        <v>472.8</v>
      </c>
      <c r="K339" s="3">
        <v>724.3</v>
      </c>
      <c r="L339" s="3">
        <v>0</v>
      </c>
      <c r="M339" s="3"/>
      <c r="N339" s="3">
        <v>-4777.3999999999996</v>
      </c>
      <c r="O339" s="3">
        <v>0.56999999999999995</v>
      </c>
      <c r="P339" s="3">
        <v>80449</v>
      </c>
      <c r="Q339" s="1">
        <v>45078</v>
      </c>
    </row>
    <row r="340" spans="1:17" x14ac:dyDescent="0.25">
      <c r="A340" t="s">
        <v>1727</v>
      </c>
      <c r="B340" t="s">
        <v>2140</v>
      </c>
      <c r="C340" s="3">
        <v>67243</v>
      </c>
      <c r="D340" s="3">
        <v>68364</v>
      </c>
      <c r="E340" s="3">
        <v>0</v>
      </c>
      <c r="F340" s="3">
        <v>9077.7000000000007</v>
      </c>
      <c r="G340" s="3">
        <v>1121</v>
      </c>
      <c r="H340" s="3">
        <v>70801.97</v>
      </c>
      <c r="I340" s="3">
        <v>18915.45</v>
      </c>
      <c r="J340" s="3">
        <v>675.59</v>
      </c>
      <c r="K340" s="3">
        <v>1035.4000000000001</v>
      </c>
      <c r="L340" s="3">
        <v>0</v>
      </c>
      <c r="M340" s="3"/>
      <c r="N340" s="3">
        <v>6945</v>
      </c>
      <c r="O340" s="3">
        <v>0.89</v>
      </c>
      <c r="P340" s="3">
        <v>106331</v>
      </c>
      <c r="Q340" s="1">
        <v>45078</v>
      </c>
    </row>
    <row r="341" spans="1:17" x14ac:dyDescent="0.25">
      <c r="A341" t="s">
        <v>1728</v>
      </c>
      <c r="B341" t="s">
        <v>1063</v>
      </c>
      <c r="C341" s="3">
        <v>62452</v>
      </c>
      <c r="D341" s="3">
        <v>63309.14</v>
      </c>
      <c r="E341" s="3">
        <v>0</v>
      </c>
      <c r="F341" s="3">
        <v>8313.94</v>
      </c>
      <c r="G341" s="3">
        <v>857.14</v>
      </c>
      <c r="H341" s="3">
        <v>70801.97</v>
      </c>
      <c r="I341" s="3">
        <v>20159.18</v>
      </c>
      <c r="J341" s="3">
        <v>771.2</v>
      </c>
      <c r="K341" s="3">
        <v>1103.69</v>
      </c>
      <c r="L341" s="3">
        <v>0</v>
      </c>
      <c r="M341" s="3"/>
      <c r="N341" s="3">
        <v>0</v>
      </c>
      <c r="O341" s="3">
        <v>0.16</v>
      </c>
      <c r="P341" s="3">
        <v>100293</v>
      </c>
      <c r="Q341" s="1">
        <v>45078</v>
      </c>
    </row>
    <row r="342" spans="1:17" x14ac:dyDescent="0.25">
      <c r="A342" t="s">
        <v>1729</v>
      </c>
      <c r="B342" t="s">
        <v>33</v>
      </c>
      <c r="C342" s="3">
        <v>129086</v>
      </c>
      <c r="D342" s="3">
        <v>0</v>
      </c>
      <c r="E342" s="3">
        <v>125279.67</v>
      </c>
      <c r="F342" s="3">
        <v>20719.09</v>
      </c>
      <c r="G342" s="3">
        <v>0</v>
      </c>
      <c r="H342" s="3">
        <v>70801.97</v>
      </c>
      <c r="I342" s="3">
        <v>25826.240000000002</v>
      </c>
      <c r="J342" s="3">
        <v>924</v>
      </c>
      <c r="K342" s="3">
        <v>1414.11</v>
      </c>
      <c r="L342" s="3">
        <v>0</v>
      </c>
      <c r="M342" s="3"/>
      <c r="N342" s="3">
        <v>0</v>
      </c>
      <c r="O342" s="3">
        <v>0.92</v>
      </c>
      <c r="P342" s="3">
        <v>244966</v>
      </c>
      <c r="Q342" s="1">
        <v>45078</v>
      </c>
    </row>
    <row r="343" spans="1:17" x14ac:dyDescent="0.25">
      <c r="A343" t="s">
        <v>1730</v>
      </c>
      <c r="B343" t="s">
        <v>2141</v>
      </c>
      <c r="C343" s="3">
        <v>55167</v>
      </c>
      <c r="D343" s="3">
        <v>56087</v>
      </c>
      <c r="E343" s="3">
        <v>0</v>
      </c>
      <c r="F343" s="3">
        <v>7447.53</v>
      </c>
      <c r="G343" s="3">
        <v>920</v>
      </c>
      <c r="H343" s="3">
        <v>70801.97</v>
      </c>
      <c r="I343" s="3">
        <v>18904.64</v>
      </c>
      <c r="J343" s="3">
        <v>675.6</v>
      </c>
      <c r="K343" s="3">
        <v>1034.71</v>
      </c>
      <c r="L343" s="3">
        <v>0</v>
      </c>
      <c r="M343" s="3"/>
      <c r="N343" s="3">
        <v>0</v>
      </c>
      <c r="O343" s="3">
        <v>0.55000000000000004</v>
      </c>
      <c r="P343" s="3">
        <v>97945</v>
      </c>
      <c r="Q343" s="1">
        <v>45078</v>
      </c>
    </row>
    <row r="344" spans="1:17" x14ac:dyDescent="0.25">
      <c r="A344" t="s">
        <v>1731</v>
      </c>
      <c r="B344" t="s">
        <v>611</v>
      </c>
      <c r="C344" s="3">
        <v>308914</v>
      </c>
      <c r="D344" s="3">
        <v>0</v>
      </c>
      <c r="E344" s="3">
        <v>278406.98</v>
      </c>
      <c r="F344" s="3">
        <v>68091.960000000006</v>
      </c>
      <c r="G344" s="3">
        <v>0</v>
      </c>
      <c r="H344" s="3">
        <v>70801.97</v>
      </c>
      <c r="I344" s="3">
        <v>19542.72</v>
      </c>
      <c r="J344" s="3">
        <v>699.6</v>
      </c>
      <c r="K344" s="3">
        <v>1069.8900000000001</v>
      </c>
      <c r="L344" s="3">
        <v>0</v>
      </c>
      <c r="M344" s="3"/>
      <c r="N344" s="3">
        <v>0</v>
      </c>
      <c r="O344" s="3">
        <v>0.88</v>
      </c>
      <c r="P344" s="3">
        <v>438614</v>
      </c>
      <c r="Q344" s="1">
        <v>45078</v>
      </c>
    </row>
    <row r="345" spans="1:17" x14ac:dyDescent="0.25">
      <c r="A345" t="s">
        <v>1732</v>
      </c>
      <c r="B345" t="s">
        <v>392</v>
      </c>
      <c r="C345" s="3">
        <v>196659</v>
      </c>
      <c r="D345" s="3">
        <v>122889.95</v>
      </c>
      <c r="E345" s="3">
        <v>73769.05</v>
      </c>
      <c r="F345" s="3">
        <v>13122.82</v>
      </c>
      <c r="G345" s="3">
        <v>0</v>
      </c>
      <c r="H345" s="3">
        <v>70801.97</v>
      </c>
      <c r="I345" s="3">
        <v>28367.77</v>
      </c>
      <c r="J345" s="3">
        <v>1014</v>
      </c>
      <c r="K345" s="3">
        <v>1553.1</v>
      </c>
      <c r="L345" s="3">
        <v>0</v>
      </c>
      <c r="M345" s="3"/>
      <c r="N345" s="3">
        <v>0</v>
      </c>
      <c r="O345" s="3">
        <v>0.28999999999999998</v>
      </c>
      <c r="P345" s="3">
        <v>188629</v>
      </c>
      <c r="Q345" s="1">
        <v>45078</v>
      </c>
    </row>
    <row r="346" spans="1:17" x14ac:dyDescent="0.25">
      <c r="A346" t="s">
        <v>2142</v>
      </c>
      <c r="B346" t="s">
        <v>2143</v>
      </c>
      <c r="C346" s="3">
        <v>445995</v>
      </c>
      <c r="D346" s="3">
        <v>422000</v>
      </c>
      <c r="E346" s="3">
        <v>0</v>
      </c>
      <c r="F346" s="3">
        <v>0</v>
      </c>
      <c r="G346" s="3">
        <v>0</v>
      </c>
      <c r="H346" s="3">
        <v>70801.97</v>
      </c>
      <c r="I346" s="3">
        <v>18883.009999999998</v>
      </c>
      <c r="J346" s="3">
        <v>0</v>
      </c>
      <c r="K346" s="3">
        <v>1034.02</v>
      </c>
      <c r="L346" s="3">
        <v>0</v>
      </c>
      <c r="M346" s="3"/>
      <c r="N346" s="3">
        <v>6945</v>
      </c>
      <c r="O346" s="3">
        <v>0</v>
      </c>
      <c r="P346" s="3">
        <v>97664</v>
      </c>
      <c r="Q346" s="1">
        <v>45078</v>
      </c>
    </row>
    <row r="347" spans="1:17" x14ac:dyDescent="0.25">
      <c r="A347" t="s">
        <v>2144</v>
      </c>
      <c r="B347" t="s">
        <v>1168</v>
      </c>
      <c r="C347" s="3">
        <v>49263</v>
      </c>
      <c r="D347" s="3">
        <v>49263</v>
      </c>
      <c r="E347" s="3">
        <v>0</v>
      </c>
      <c r="F347" s="3">
        <v>0</v>
      </c>
      <c r="G347" s="3">
        <v>0</v>
      </c>
      <c r="H347" s="3">
        <v>70801.97</v>
      </c>
      <c r="I347" s="3">
        <v>12599.49</v>
      </c>
      <c r="J347" s="3">
        <v>451.2</v>
      </c>
      <c r="K347" s="3">
        <v>689.81</v>
      </c>
      <c r="L347" s="3">
        <v>0</v>
      </c>
      <c r="M347" s="3"/>
      <c r="N347" s="3">
        <v>-4741.8100000000004</v>
      </c>
      <c r="O347" s="3">
        <v>0.34</v>
      </c>
      <c r="P347" s="3">
        <v>79801</v>
      </c>
      <c r="Q347" s="1">
        <v>45078</v>
      </c>
    </row>
    <row r="348" spans="1:17" x14ac:dyDescent="0.25">
      <c r="A348" t="s">
        <v>2145</v>
      </c>
      <c r="B348" t="s">
        <v>2146</v>
      </c>
      <c r="C348" s="3">
        <v>69939</v>
      </c>
      <c r="D348" s="3">
        <v>150000</v>
      </c>
      <c r="E348" s="3">
        <v>0</v>
      </c>
      <c r="F348" s="3">
        <v>9016.56</v>
      </c>
      <c r="G348" s="3">
        <v>80061</v>
      </c>
      <c r="H348" s="3">
        <v>70801.97</v>
      </c>
      <c r="I348" s="3">
        <v>12599.49</v>
      </c>
      <c r="J348" s="3">
        <v>451.2</v>
      </c>
      <c r="K348" s="3">
        <v>689.81</v>
      </c>
      <c r="L348" s="3">
        <v>0</v>
      </c>
      <c r="M348" s="3"/>
      <c r="N348" s="3">
        <v>22030.14</v>
      </c>
      <c r="O348" s="3">
        <v>0.83</v>
      </c>
      <c r="P348" s="3">
        <v>35529</v>
      </c>
      <c r="Q348" s="1">
        <v>45078</v>
      </c>
    </row>
    <row r="349" spans="1:17" x14ac:dyDescent="0.25">
      <c r="A349" t="s">
        <v>2147</v>
      </c>
      <c r="B349" t="s">
        <v>620</v>
      </c>
      <c r="C349" s="3">
        <v>50489</v>
      </c>
      <c r="D349" s="3">
        <v>50489</v>
      </c>
      <c r="E349" s="3">
        <v>0</v>
      </c>
      <c r="F349" s="3">
        <v>0</v>
      </c>
      <c r="G349" s="3">
        <v>0</v>
      </c>
      <c r="H349" s="3">
        <v>70801.97</v>
      </c>
      <c r="I349" s="3">
        <v>13908.1</v>
      </c>
      <c r="J349" s="3">
        <v>498</v>
      </c>
      <c r="K349" s="3">
        <v>761.55</v>
      </c>
      <c r="L349" s="3">
        <v>0</v>
      </c>
      <c r="M349" s="3"/>
      <c r="N349" s="3">
        <v>-4816.6099999999997</v>
      </c>
      <c r="O349" s="3">
        <v>0.99</v>
      </c>
      <c r="P349" s="3">
        <v>81154</v>
      </c>
      <c r="Q349" s="1">
        <v>45078</v>
      </c>
    </row>
    <row r="350" spans="1:17" x14ac:dyDescent="0.25">
      <c r="A350" t="s">
        <v>2148</v>
      </c>
      <c r="B350" t="s">
        <v>1303</v>
      </c>
      <c r="C350" s="3">
        <v>3124416</v>
      </c>
      <c r="D350" s="3">
        <v>0</v>
      </c>
      <c r="E350" s="3">
        <v>1873127.96</v>
      </c>
      <c r="F350" s="3" t="s">
        <v>72</v>
      </c>
      <c r="G350" s="3">
        <v>0</v>
      </c>
      <c r="H350" s="3">
        <v>70801.97</v>
      </c>
      <c r="I350" s="3">
        <v>12599.49</v>
      </c>
      <c r="J350" s="3">
        <v>451.2</v>
      </c>
      <c r="K350" s="3">
        <v>689.81</v>
      </c>
      <c r="L350" s="3">
        <v>0</v>
      </c>
      <c r="M350" s="3"/>
      <c r="N350" s="3">
        <v>0</v>
      </c>
      <c r="O350" s="3">
        <v>0.26</v>
      </c>
      <c r="P350" s="3">
        <v>3461831</v>
      </c>
      <c r="Q350" s="1">
        <v>45078</v>
      </c>
    </row>
    <row r="351" spans="1:17" x14ac:dyDescent="0.25">
      <c r="A351" t="s">
        <v>2149</v>
      </c>
      <c r="B351" t="s">
        <v>452</v>
      </c>
      <c r="C351" s="3">
        <v>49263</v>
      </c>
      <c r="D351" s="3">
        <v>49263</v>
      </c>
      <c r="E351" s="3">
        <v>0</v>
      </c>
      <c r="F351" s="3">
        <v>0</v>
      </c>
      <c r="G351" s="3">
        <v>0</v>
      </c>
      <c r="H351" s="3">
        <v>70801.97</v>
      </c>
      <c r="I351" s="3">
        <v>12599.49</v>
      </c>
      <c r="J351" s="3">
        <v>451.2</v>
      </c>
      <c r="K351" s="3">
        <v>689.81</v>
      </c>
      <c r="L351" s="3">
        <v>0</v>
      </c>
      <c r="M351" s="3"/>
      <c r="N351" s="3">
        <v>-4741.8100000000004</v>
      </c>
      <c r="O351" s="3">
        <v>0.34</v>
      </c>
      <c r="P351" s="3">
        <v>79801</v>
      </c>
      <c r="Q351" s="1">
        <v>45078</v>
      </c>
    </row>
    <row r="352" spans="1:17" x14ac:dyDescent="0.25">
      <c r="A352" t="s">
        <v>2150</v>
      </c>
      <c r="B352" t="s">
        <v>2151</v>
      </c>
      <c r="C352" s="3">
        <v>49988</v>
      </c>
      <c r="D352" s="3">
        <v>49988</v>
      </c>
      <c r="E352" s="3">
        <v>0</v>
      </c>
      <c r="F352" s="3">
        <v>3374.08</v>
      </c>
      <c r="G352" s="3">
        <v>0</v>
      </c>
      <c r="H352" s="3">
        <v>70801.97</v>
      </c>
      <c r="I352" s="3">
        <v>12599.49</v>
      </c>
      <c r="J352" s="3">
        <v>451.2</v>
      </c>
      <c r="K352" s="3">
        <v>689.81</v>
      </c>
      <c r="L352" s="3">
        <v>0</v>
      </c>
      <c r="M352" s="3"/>
      <c r="N352" s="3">
        <v>-4381.68</v>
      </c>
      <c r="O352" s="3">
        <v>0.13</v>
      </c>
      <c r="P352" s="3">
        <v>83535</v>
      </c>
      <c r="Q352" s="1">
        <v>45078</v>
      </c>
    </row>
    <row r="353" spans="1:17" x14ac:dyDescent="0.25">
      <c r="A353" t="s">
        <v>2152</v>
      </c>
      <c r="B353" t="s">
        <v>1304</v>
      </c>
      <c r="C353" s="3">
        <v>3207966</v>
      </c>
      <c r="D353" s="3">
        <v>0</v>
      </c>
      <c r="E353" s="3">
        <v>1918747.24</v>
      </c>
      <c r="F353" s="3" t="s">
        <v>72</v>
      </c>
      <c r="G353" s="3">
        <v>0</v>
      </c>
      <c r="H353" s="3">
        <v>70801.97</v>
      </c>
      <c r="I353" s="3">
        <v>12610.3</v>
      </c>
      <c r="J353" s="3">
        <v>451.2</v>
      </c>
      <c r="K353" s="3">
        <v>690.15</v>
      </c>
      <c r="L353" s="3">
        <v>0</v>
      </c>
      <c r="M353" s="3"/>
      <c r="N353" s="3">
        <v>0</v>
      </c>
      <c r="O353" s="3">
        <v>0.5</v>
      </c>
      <c r="P353" s="3">
        <v>3551551</v>
      </c>
      <c r="Q353" s="1">
        <v>45078</v>
      </c>
    </row>
    <row r="354" spans="1:17" x14ac:dyDescent="0.25">
      <c r="A354" t="s">
        <v>2153</v>
      </c>
      <c r="B354" t="s">
        <v>629</v>
      </c>
      <c r="C354" s="3">
        <v>246624</v>
      </c>
      <c r="D354" s="3">
        <v>246624</v>
      </c>
      <c r="E354" s="3">
        <v>0</v>
      </c>
      <c r="F354" s="3">
        <v>0</v>
      </c>
      <c r="G354" s="3">
        <v>0</v>
      </c>
      <c r="H354" s="3">
        <v>70801.97</v>
      </c>
      <c r="I354" s="3">
        <v>12599.49</v>
      </c>
      <c r="J354" s="3">
        <v>0</v>
      </c>
      <c r="K354" s="3">
        <v>689.81</v>
      </c>
      <c r="L354" s="3">
        <v>0</v>
      </c>
      <c r="M354" s="3"/>
      <c r="N354" s="3">
        <v>0</v>
      </c>
      <c r="O354" s="3">
        <v>0.73</v>
      </c>
      <c r="P354" s="3">
        <v>84092</v>
      </c>
      <c r="Q354" s="1">
        <v>45078</v>
      </c>
    </row>
    <row r="355" spans="1:17" x14ac:dyDescent="0.25">
      <c r="A355" t="s">
        <v>1734</v>
      </c>
      <c r="B355" t="s">
        <v>631</v>
      </c>
      <c r="C355" s="3">
        <v>55027</v>
      </c>
      <c r="D355" s="3">
        <v>52872</v>
      </c>
      <c r="E355" s="3">
        <v>0</v>
      </c>
      <c r="F355" s="3">
        <v>0</v>
      </c>
      <c r="G355" s="3">
        <v>0</v>
      </c>
      <c r="H355" s="3">
        <v>70801.97</v>
      </c>
      <c r="I355" s="3">
        <v>12621.12</v>
      </c>
      <c r="J355" s="3">
        <v>0</v>
      </c>
      <c r="K355" s="3">
        <v>690.84</v>
      </c>
      <c r="L355" s="3">
        <v>0</v>
      </c>
      <c r="M355" s="3"/>
      <c r="N355" s="3">
        <v>-4743.0200000000004</v>
      </c>
      <c r="O355" s="3">
        <v>0.09</v>
      </c>
      <c r="P355" s="3">
        <v>79371</v>
      </c>
      <c r="Q355" s="1">
        <v>45078</v>
      </c>
    </row>
    <row r="356" spans="1:17" x14ac:dyDescent="0.25">
      <c r="A356" t="s">
        <v>1736</v>
      </c>
      <c r="B356" t="s">
        <v>1737</v>
      </c>
      <c r="C356" s="3">
        <v>49253</v>
      </c>
      <c r="D356" s="3">
        <v>49253</v>
      </c>
      <c r="E356" s="3">
        <v>0</v>
      </c>
      <c r="F356" s="3">
        <v>0</v>
      </c>
      <c r="G356" s="3">
        <v>0</v>
      </c>
      <c r="H356" s="3">
        <v>70801.97</v>
      </c>
      <c r="I356" s="3">
        <v>12588.67</v>
      </c>
      <c r="J356" s="3">
        <v>451.2</v>
      </c>
      <c r="K356" s="3">
        <v>689.12</v>
      </c>
      <c r="L356" s="3">
        <v>0</v>
      </c>
      <c r="M356" s="3"/>
      <c r="N356" s="3">
        <v>-4741.21</v>
      </c>
      <c r="O356" s="3">
        <v>0.25</v>
      </c>
      <c r="P356" s="3">
        <v>79790</v>
      </c>
      <c r="Q356" s="1">
        <v>45078</v>
      </c>
    </row>
    <row r="357" spans="1:17" x14ac:dyDescent="0.25">
      <c r="A357" t="s">
        <v>1738</v>
      </c>
      <c r="B357" t="s">
        <v>635</v>
      </c>
      <c r="C357" s="3">
        <v>49273</v>
      </c>
      <c r="D357" s="3">
        <v>49273</v>
      </c>
      <c r="E357" s="3">
        <v>0</v>
      </c>
      <c r="F357" s="3">
        <v>0</v>
      </c>
      <c r="G357" s="3">
        <v>0</v>
      </c>
      <c r="H357" s="3">
        <v>70801.97</v>
      </c>
      <c r="I357" s="3">
        <v>12610.3</v>
      </c>
      <c r="J357" s="3">
        <v>451.2</v>
      </c>
      <c r="K357" s="3">
        <v>690.15</v>
      </c>
      <c r="L357" s="3">
        <v>0</v>
      </c>
      <c r="M357" s="3"/>
      <c r="N357" s="3">
        <v>-4741.8100000000004</v>
      </c>
      <c r="O357" s="3">
        <v>0.19</v>
      </c>
      <c r="P357" s="3">
        <v>79812</v>
      </c>
      <c r="Q357" s="1">
        <v>45078</v>
      </c>
    </row>
    <row r="358" spans="1:17" x14ac:dyDescent="0.25">
      <c r="A358" t="s">
        <v>1739</v>
      </c>
      <c r="B358" t="s">
        <v>637</v>
      </c>
      <c r="C358" s="3">
        <v>54820</v>
      </c>
      <c r="D358" s="3">
        <v>54820</v>
      </c>
      <c r="E358" s="3">
        <v>0</v>
      </c>
      <c r="F358" s="3">
        <v>901</v>
      </c>
      <c r="G358" s="3">
        <v>0</v>
      </c>
      <c r="H358" s="3">
        <v>70801.97</v>
      </c>
      <c r="I358" s="3">
        <v>12599.49</v>
      </c>
      <c r="J358" s="3">
        <v>451.2</v>
      </c>
      <c r="K358" s="3">
        <v>689.81</v>
      </c>
      <c r="L358" s="3">
        <v>0</v>
      </c>
      <c r="M358" s="3"/>
      <c r="N358" s="3">
        <v>0</v>
      </c>
      <c r="O358" s="3">
        <v>0.53</v>
      </c>
      <c r="P358" s="3">
        <v>85444</v>
      </c>
      <c r="Q358" s="1">
        <v>45078</v>
      </c>
    </row>
    <row r="359" spans="1:17" x14ac:dyDescent="0.25">
      <c r="A359" t="s">
        <v>1740</v>
      </c>
      <c r="B359" t="s">
        <v>1305</v>
      </c>
      <c r="C359" s="3">
        <v>2886515</v>
      </c>
      <c r="D359" s="3">
        <v>0</v>
      </c>
      <c r="E359" s="3">
        <v>1735497.13</v>
      </c>
      <c r="F359" s="3" t="s">
        <v>72</v>
      </c>
      <c r="G359" s="3">
        <v>0</v>
      </c>
      <c r="H359" s="3">
        <v>70801.97</v>
      </c>
      <c r="I359" s="3">
        <v>9452.32</v>
      </c>
      <c r="J359" s="3">
        <v>337.2</v>
      </c>
      <c r="K359" s="3">
        <v>517.36</v>
      </c>
      <c r="L359" s="3">
        <v>0</v>
      </c>
      <c r="M359" s="3"/>
      <c r="N359" s="3">
        <v>0</v>
      </c>
      <c r="O359" s="3">
        <v>0.04</v>
      </c>
      <c r="P359" s="3">
        <v>3201916</v>
      </c>
      <c r="Q359" s="1">
        <v>45078</v>
      </c>
    </row>
    <row r="360" spans="1:17" x14ac:dyDescent="0.25">
      <c r="A360" t="s">
        <v>1741</v>
      </c>
      <c r="B360" t="s">
        <v>1177</v>
      </c>
      <c r="C360" s="3">
        <v>58717</v>
      </c>
      <c r="D360" s="3">
        <v>58717</v>
      </c>
      <c r="E360" s="3">
        <v>0</v>
      </c>
      <c r="F360" s="3">
        <v>0</v>
      </c>
      <c r="G360" s="3">
        <v>0</v>
      </c>
      <c r="H360" s="3">
        <v>70801.97</v>
      </c>
      <c r="I360" s="3">
        <v>9463.1299999999992</v>
      </c>
      <c r="J360" s="3">
        <v>339.6</v>
      </c>
      <c r="K360" s="3">
        <v>518.04999999999995</v>
      </c>
      <c r="L360" s="3">
        <v>0</v>
      </c>
      <c r="M360" s="3"/>
      <c r="N360" s="3">
        <v>2382.35</v>
      </c>
      <c r="O360" s="3">
        <v>0.9</v>
      </c>
      <c r="P360" s="3">
        <v>83506</v>
      </c>
      <c r="Q360" s="1">
        <v>45078</v>
      </c>
    </row>
    <row r="361" spans="1:17" x14ac:dyDescent="0.25">
      <c r="A361" t="s">
        <v>1742</v>
      </c>
      <c r="B361" t="s">
        <v>33</v>
      </c>
      <c r="C361" s="3">
        <v>101637</v>
      </c>
      <c r="D361" s="3">
        <v>0</v>
      </c>
      <c r="E361" s="3">
        <v>98538.49</v>
      </c>
      <c r="F361" s="3">
        <v>16401.21</v>
      </c>
      <c r="G361" s="3">
        <v>0</v>
      </c>
      <c r="H361" s="3">
        <v>70801.97</v>
      </c>
      <c r="I361" s="3">
        <v>9765.9500000000007</v>
      </c>
      <c r="J361" s="3">
        <v>350.4</v>
      </c>
      <c r="K361" s="3">
        <v>534.6</v>
      </c>
      <c r="L361" s="3">
        <v>0</v>
      </c>
      <c r="M361" s="3"/>
      <c r="N361" s="3">
        <v>0</v>
      </c>
      <c r="O361" s="3">
        <v>0.38</v>
      </c>
      <c r="P361" s="3">
        <v>196393</v>
      </c>
      <c r="Q361" s="1">
        <v>45078</v>
      </c>
    </row>
    <row r="362" spans="1:17" x14ac:dyDescent="0.25">
      <c r="A362" t="s">
        <v>1743</v>
      </c>
      <c r="B362" t="s">
        <v>644</v>
      </c>
      <c r="C362" s="3">
        <v>46518</v>
      </c>
      <c r="D362" s="3">
        <v>46518</v>
      </c>
      <c r="E362" s="3">
        <v>0</v>
      </c>
      <c r="F362" s="3">
        <v>0</v>
      </c>
      <c r="G362" s="3">
        <v>0</v>
      </c>
      <c r="H362" s="3">
        <v>70801.97</v>
      </c>
      <c r="I362" s="3">
        <v>9668.6200000000008</v>
      </c>
      <c r="J362" s="3">
        <v>345.6</v>
      </c>
      <c r="K362" s="3">
        <v>529.42999999999995</v>
      </c>
      <c r="L362" s="3">
        <v>0</v>
      </c>
      <c r="M362" s="3"/>
      <c r="N362" s="3">
        <v>-4574.1099999999997</v>
      </c>
      <c r="O362" s="3">
        <v>0.49</v>
      </c>
      <c r="P362" s="3">
        <v>76772</v>
      </c>
      <c r="Q362" s="1">
        <v>45078</v>
      </c>
    </row>
    <row r="363" spans="1:17" x14ac:dyDescent="0.25">
      <c r="A363" t="s">
        <v>1744</v>
      </c>
      <c r="B363" t="s">
        <v>1306</v>
      </c>
      <c r="C363" s="3">
        <v>2877343</v>
      </c>
      <c r="D363" s="3">
        <v>0</v>
      </c>
      <c r="E363" s="3">
        <v>1731278.54</v>
      </c>
      <c r="F363" s="3" t="s">
        <v>72</v>
      </c>
      <c r="G363" s="3">
        <v>0</v>
      </c>
      <c r="H363" s="3">
        <v>70801.97</v>
      </c>
      <c r="I363" s="3">
        <v>9765.9500000000007</v>
      </c>
      <c r="J363" s="3">
        <v>350.4</v>
      </c>
      <c r="K363" s="3">
        <v>534.6</v>
      </c>
      <c r="L363" s="3">
        <v>0</v>
      </c>
      <c r="M363" s="3"/>
      <c r="N363" s="3">
        <v>0</v>
      </c>
      <c r="O363" s="3">
        <v>0.48</v>
      </c>
      <c r="P363" s="3">
        <v>3192519</v>
      </c>
      <c r="Q363" s="1">
        <v>45078</v>
      </c>
    </row>
    <row r="364" spans="1:17" x14ac:dyDescent="0.25">
      <c r="A364" t="s">
        <v>1745</v>
      </c>
      <c r="B364" t="s">
        <v>648</v>
      </c>
      <c r="C364" s="3">
        <v>46610</v>
      </c>
      <c r="D364" s="3">
        <v>46610</v>
      </c>
      <c r="E364" s="3">
        <v>0</v>
      </c>
      <c r="F364" s="3">
        <v>0</v>
      </c>
      <c r="G364" s="3">
        <v>0</v>
      </c>
      <c r="H364" s="3">
        <v>70801.97</v>
      </c>
      <c r="I364" s="3">
        <v>9765.9500000000007</v>
      </c>
      <c r="J364" s="3">
        <v>350.4</v>
      </c>
      <c r="K364" s="3">
        <v>534.6</v>
      </c>
      <c r="L364" s="3">
        <v>0</v>
      </c>
      <c r="M364" s="3"/>
      <c r="N364" s="3">
        <v>-4579.54</v>
      </c>
      <c r="O364" s="3">
        <v>0.62</v>
      </c>
      <c r="P364" s="3">
        <v>76874</v>
      </c>
      <c r="Q364" s="1">
        <v>45078</v>
      </c>
    </row>
    <row r="365" spans="1:17" x14ac:dyDescent="0.25">
      <c r="A365" t="s">
        <v>1746</v>
      </c>
      <c r="B365" t="s">
        <v>650</v>
      </c>
      <c r="C365" s="3">
        <v>68967</v>
      </c>
      <c r="D365" s="3">
        <v>77967</v>
      </c>
      <c r="E365" s="3">
        <v>0</v>
      </c>
      <c r="F365" s="3">
        <v>0</v>
      </c>
      <c r="G365" s="3">
        <v>16569.12</v>
      </c>
      <c r="H365" s="3">
        <v>70801.97</v>
      </c>
      <c r="I365" s="3">
        <v>9765.9500000000007</v>
      </c>
      <c r="J365" s="3">
        <v>0</v>
      </c>
      <c r="K365" s="3">
        <v>534.6</v>
      </c>
      <c r="L365" s="3">
        <v>0</v>
      </c>
      <c r="M365" s="3"/>
      <c r="N365" s="3">
        <v>36420.46</v>
      </c>
      <c r="O365" s="3">
        <v>0.14000000000000001</v>
      </c>
      <c r="P365" s="3">
        <v>100954</v>
      </c>
      <c r="Q365" s="1">
        <v>45078</v>
      </c>
    </row>
    <row r="366" spans="1:17" x14ac:dyDescent="0.25">
      <c r="A366" t="s">
        <v>1747</v>
      </c>
      <c r="B366" t="s">
        <v>652</v>
      </c>
      <c r="C366" s="3">
        <v>57267</v>
      </c>
      <c r="D366" s="3">
        <v>57267</v>
      </c>
      <c r="E366" s="3">
        <v>0</v>
      </c>
      <c r="F366" s="3">
        <v>0</v>
      </c>
      <c r="G366" s="3">
        <v>0</v>
      </c>
      <c r="H366" s="3">
        <v>70801.97</v>
      </c>
      <c r="I366" s="3">
        <v>9765.9500000000007</v>
      </c>
      <c r="J366" s="3">
        <v>0</v>
      </c>
      <c r="K366" s="3">
        <v>534.6</v>
      </c>
      <c r="L366" s="3">
        <v>11006.68</v>
      </c>
      <c r="M366" s="3"/>
      <c r="N366" s="3">
        <v>-4579.54</v>
      </c>
      <c r="O366" s="3">
        <v>0.34</v>
      </c>
      <c r="P366" s="3">
        <v>87530</v>
      </c>
      <c r="Q366" s="1">
        <v>45078</v>
      </c>
    </row>
    <row r="367" spans="1:17" x14ac:dyDescent="0.25">
      <c r="A367" t="s">
        <v>1748</v>
      </c>
      <c r="B367" t="s">
        <v>1993</v>
      </c>
      <c r="C367" s="3">
        <v>46610</v>
      </c>
      <c r="D367" s="3">
        <v>46610</v>
      </c>
      <c r="E367" s="3">
        <v>0</v>
      </c>
      <c r="F367" s="3">
        <v>0</v>
      </c>
      <c r="G367" s="3">
        <v>0</v>
      </c>
      <c r="H367" s="3">
        <v>70801.97</v>
      </c>
      <c r="I367" s="3">
        <v>9765.9500000000007</v>
      </c>
      <c r="J367" s="3">
        <v>350.4</v>
      </c>
      <c r="K367" s="3">
        <v>534.6</v>
      </c>
      <c r="L367" s="3">
        <v>0</v>
      </c>
      <c r="M367" s="3"/>
      <c r="N367" s="3">
        <v>-4579.54</v>
      </c>
      <c r="O367" s="3">
        <v>0.62</v>
      </c>
      <c r="P367" s="3">
        <v>76874</v>
      </c>
      <c r="Q367" s="1">
        <v>45078</v>
      </c>
    </row>
    <row r="368" spans="1:17" x14ac:dyDescent="0.25">
      <c r="A368" t="s">
        <v>1749</v>
      </c>
      <c r="B368" t="s">
        <v>1993</v>
      </c>
      <c r="C368" s="3">
        <v>46680</v>
      </c>
      <c r="D368" s="3">
        <v>46680</v>
      </c>
      <c r="E368" s="3">
        <v>0</v>
      </c>
      <c r="F368" s="3">
        <v>0</v>
      </c>
      <c r="G368" s="3">
        <v>0</v>
      </c>
      <c r="H368" s="3">
        <v>70801.97</v>
      </c>
      <c r="I368" s="3">
        <v>9841.66</v>
      </c>
      <c r="J368" s="3">
        <v>351.6</v>
      </c>
      <c r="K368" s="3">
        <v>538.74</v>
      </c>
      <c r="L368" s="3">
        <v>0</v>
      </c>
      <c r="M368" s="3"/>
      <c r="N368" s="3">
        <v>-4583.76</v>
      </c>
      <c r="O368" s="3">
        <v>0.79</v>
      </c>
      <c r="P368" s="3">
        <v>76951</v>
      </c>
      <c r="Q368" s="1">
        <v>45078</v>
      </c>
    </row>
    <row r="369" spans="1:17" x14ac:dyDescent="0.25">
      <c r="A369" t="s">
        <v>1750</v>
      </c>
      <c r="B369" t="s">
        <v>500</v>
      </c>
      <c r="C369" s="3">
        <v>53926</v>
      </c>
      <c r="D369" s="3">
        <v>0</v>
      </c>
      <c r="E369" s="3">
        <v>53926</v>
      </c>
      <c r="F369" s="3">
        <v>7280.01</v>
      </c>
      <c r="G369" s="3">
        <v>0</v>
      </c>
      <c r="H369" s="3">
        <v>70801.97</v>
      </c>
      <c r="I369" s="3">
        <v>12502.15</v>
      </c>
      <c r="J369" s="3">
        <v>448.8</v>
      </c>
      <c r="K369" s="3">
        <v>684.63</v>
      </c>
      <c r="L369" s="3">
        <v>0</v>
      </c>
      <c r="M369" s="3"/>
      <c r="N369" s="3">
        <v>0</v>
      </c>
      <c r="O369" s="3">
        <v>0.44</v>
      </c>
      <c r="P369" s="3">
        <v>145644</v>
      </c>
      <c r="Q369" s="1">
        <v>45078</v>
      </c>
    </row>
    <row r="370" spans="1:17" x14ac:dyDescent="0.25">
      <c r="A370" t="s">
        <v>1751</v>
      </c>
      <c r="B370" t="s">
        <v>657</v>
      </c>
      <c r="C370" s="3">
        <v>1338252</v>
      </c>
      <c r="D370" s="3">
        <v>0</v>
      </c>
      <c r="E370" s="3">
        <v>848388.47</v>
      </c>
      <c r="F370" s="3">
        <v>604395.97</v>
      </c>
      <c r="G370" s="3">
        <v>0</v>
      </c>
      <c r="H370" s="3">
        <v>70801.97</v>
      </c>
      <c r="I370" s="3">
        <v>15746.65</v>
      </c>
      <c r="J370" s="3">
        <v>562.79999999999995</v>
      </c>
      <c r="K370" s="3">
        <v>862.26</v>
      </c>
      <c r="L370" s="3">
        <v>0</v>
      </c>
      <c r="M370" s="3"/>
      <c r="N370" s="3">
        <v>0</v>
      </c>
      <c r="O370" s="3">
        <v>0.88</v>
      </c>
      <c r="P370" s="3">
        <v>1540759</v>
      </c>
      <c r="Q370" s="1">
        <v>45078</v>
      </c>
    </row>
    <row r="371" spans="1:17" x14ac:dyDescent="0.25">
      <c r="A371" t="s">
        <v>1752</v>
      </c>
      <c r="B371" t="s">
        <v>500</v>
      </c>
      <c r="C371" s="3">
        <v>54022</v>
      </c>
      <c r="D371" s="3">
        <v>0</v>
      </c>
      <c r="E371" s="3">
        <v>54022</v>
      </c>
      <c r="F371" s="3">
        <v>7292.97</v>
      </c>
      <c r="G371" s="3">
        <v>0</v>
      </c>
      <c r="H371" s="3">
        <v>70801.97</v>
      </c>
      <c r="I371" s="3">
        <v>12599.49</v>
      </c>
      <c r="J371" s="3">
        <v>451.2</v>
      </c>
      <c r="K371" s="3">
        <v>689.81</v>
      </c>
      <c r="L371" s="3">
        <v>0</v>
      </c>
      <c r="M371" s="3"/>
      <c r="N371" s="3">
        <v>0</v>
      </c>
      <c r="O371" s="3">
        <v>0.56000000000000005</v>
      </c>
      <c r="P371" s="3">
        <v>145858</v>
      </c>
      <c r="Q371" s="1">
        <v>45078</v>
      </c>
    </row>
    <row r="372" spans="1:17" x14ac:dyDescent="0.25">
      <c r="A372" t="s">
        <v>1753</v>
      </c>
      <c r="B372" t="s">
        <v>660</v>
      </c>
      <c r="C372" s="3">
        <v>46315</v>
      </c>
      <c r="D372" s="3">
        <v>46315</v>
      </c>
      <c r="E372" s="3">
        <v>0</v>
      </c>
      <c r="F372" s="3">
        <v>0</v>
      </c>
      <c r="G372" s="3">
        <v>0</v>
      </c>
      <c r="H372" s="3">
        <v>70801.97</v>
      </c>
      <c r="I372" s="3">
        <v>9452.32</v>
      </c>
      <c r="J372" s="3">
        <v>337.2</v>
      </c>
      <c r="K372" s="3">
        <v>517.36</v>
      </c>
      <c r="L372" s="3">
        <v>0</v>
      </c>
      <c r="M372" s="3"/>
      <c r="N372" s="3">
        <v>-4561.4399999999996</v>
      </c>
      <c r="O372" s="3">
        <v>0.59</v>
      </c>
      <c r="P372" s="3">
        <v>76548</v>
      </c>
      <c r="Q372" s="1">
        <v>45078</v>
      </c>
    </row>
    <row r="373" spans="1:17" x14ac:dyDescent="0.25">
      <c r="A373" t="s">
        <v>1754</v>
      </c>
      <c r="B373" t="s">
        <v>33</v>
      </c>
      <c r="C373" s="3">
        <v>101098</v>
      </c>
      <c r="D373" s="3">
        <v>0</v>
      </c>
      <c r="E373" s="3">
        <v>98013.55</v>
      </c>
      <c r="F373" s="3">
        <v>16316.28</v>
      </c>
      <c r="G373" s="3">
        <v>0</v>
      </c>
      <c r="H373" s="3">
        <v>70801.97</v>
      </c>
      <c r="I373" s="3">
        <v>9452.32</v>
      </c>
      <c r="J373" s="3">
        <v>337.2</v>
      </c>
      <c r="K373" s="3">
        <v>517.36</v>
      </c>
      <c r="L373" s="3">
        <v>0</v>
      </c>
      <c r="M373" s="3"/>
      <c r="N373" s="3">
        <v>0</v>
      </c>
      <c r="O373" s="3">
        <v>0.32</v>
      </c>
      <c r="P373" s="3">
        <v>195439</v>
      </c>
      <c r="Q373" s="1">
        <v>45078</v>
      </c>
    </row>
    <row r="374" spans="1:17" x14ac:dyDescent="0.25">
      <c r="A374" t="s">
        <v>1755</v>
      </c>
      <c r="B374" t="s">
        <v>663</v>
      </c>
      <c r="C374" s="3">
        <v>53240</v>
      </c>
      <c r="D374" s="3">
        <v>53240</v>
      </c>
      <c r="E374" s="3">
        <v>0</v>
      </c>
      <c r="F374" s="3">
        <v>0</v>
      </c>
      <c r="G374" s="3">
        <v>0</v>
      </c>
      <c r="H374" s="3">
        <v>70801.97</v>
      </c>
      <c r="I374" s="3">
        <v>9430.69</v>
      </c>
      <c r="J374" s="3">
        <v>337.2</v>
      </c>
      <c r="K374" s="3">
        <v>516.32000000000005</v>
      </c>
      <c r="L374" s="3">
        <v>0</v>
      </c>
      <c r="M374" s="3"/>
      <c r="N374" s="3">
        <v>9926.73</v>
      </c>
      <c r="O374" s="3">
        <v>0.09</v>
      </c>
      <c r="P374" s="3">
        <v>91013</v>
      </c>
      <c r="Q374" s="1">
        <v>45078</v>
      </c>
    </row>
    <row r="375" spans="1:17" x14ac:dyDescent="0.25">
      <c r="A375" t="s">
        <v>1756</v>
      </c>
      <c r="B375" t="s">
        <v>1298</v>
      </c>
      <c r="C375" s="3">
        <v>1352238</v>
      </c>
      <c r="D375" s="3">
        <v>0</v>
      </c>
      <c r="E375" s="3">
        <v>905907.93</v>
      </c>
      <c r="F375" s="3" t="s">
        <v>72</v>
      </c>
      <c r="G375" s="3">
        <v>0</v>
      </c>
      <c r="H375" s="3">
        <v>70801.97</v>
      </c>
      <c r="I375" s="3">
        <v>9441.5</v>
      </c>
      <c r="J375" s="3">
        <v>337.2</v>
      </c>
      <c r="K375" s="3">
        <v>516.66999999999996</v>
      </c>
      <c r="L375" s="3">
        <v>0</v>
      </c>
      <c r="M375" s="3"/>
      <c r="N375" s="3">
        <v>0</v>
      </c>
      <c r="O375" s="3">
        <v>0.09</v>
      </c>
      <c r="P375" s="3">
        <v>1555633</v>
      </c>
      <c r="Q375" s="1">
        <v>45078</v>
      </c>
    </row>
    <row r="376" spans="1:17" x14ac:dyDescent="0.25">
      <c r="A376" t="s">
        <v>1757</v>
      </c>
      <c r="B376" t="s">
        <v>1239</v>
      </c>
      <c r="C376" s="3">
        <v>1039863</v>
      </c>
      <c r="D376" s="3">
        <v>0</v>
      </c>
      <c r="E376" s="3">
        <v>736609.88</v>
      </c>
      <c r="F376" s="3">
        <v>402695.45</v>
      </c>
      <c r="G376" s="3">
        <v>0</v>
      </c>
      <c r="H376" s="3">
        <v>70801.97</v>
      </c>
      <c r="I376" s="3">
        <v>12610.3</v>
      </c>
      <c r="J376" s="3">
        <v>501.2</v>
      </c>
      <c r="K376" s="3">
        <v>690.15</v>
      </c>
      <c r="L376" s="3">
        <v>0</v>
      </c>
      <c r="M376" s="3"/>
      <c r="N376" s="3">
        <v>0</v>
      </c>
      <c r="O376" s="3">
        <v>0.05</v>
      </c>
      <c r="P376" s="3">
        <v>1223909</v>
      </c>
      <c r="Q376" s="1">
        <v>45078</v>
      </c>
    </row>
    <row r="377" spans="1:17" x14ac:dyDescent="0.25">
      <c r="A377" t="s">
        <v>1758</v>
      </c>
      <c r="B377" t="s">
        <v>667</v>
      </c>
      <c r="C377" s="3">
        <v>1024528</v>
      </c>
      <c r="D377" s="3">
        <v>0</v>
      </c>
      <c r="E377" s="3">
        <v>747062.23</v>
      </c>
      <c r="F377" s="3" t="s">
        <v>72</v>
      </c>
      <c r="G377" s="3">
        <v>0</v>
      </c>
      <c r="H377" s="3">
        <v>70801.97</v>
      </c>
      <c r="I377" s="3">
        <v>12599.49</v>
      </c>
      <c r="J377" s="3">
        <v>451.2</v>
      </c>
      <c r="K377" s="3">
        <v>689.81</v>
      </c>
      <c r="L377" s="3">
        <v>0</v>
      </c>
      <c r="M377" s="3"/>
      <c r="N377" s="3">
        <v>0</v>
      </c>
      <c r="O377" s="3">
        <v>0.13</v>
      </c>
      <c r="P377" s="3">
        <v>1209924</v>
      </c>
      <c r="Q377" s="1">
        <v>45078</v>
      </c>
    </row>
    <row r="378" spans="1:17" x14ac:dyDescent="0.25">
      <c r="A378" t="s">
        <v>1759</v>
      </c>
      <c r="B378" t="s">
        <v>33</v>
      </c>
      <c r="C378" s="3">
        <v>106480</v>
      </c>
      <c r="D378" s="3">
        <v>0</v>
      </c>
      <c r="E378" s="3">
        <v>103256.85</v>
      </c>
      <c r="F378" s="3">
        <v>17162.82</v>
      </c>
      <c r="G378" s="3">
        <v>0</v>
      </c>
      <c r="H378" s="3">
        <v>70801.97</v>
      </c>
      <c r="I378" s="3">
        <v>12599.49</v>
      </c>
      <c r="J378" s="3">
        <v>451.2</v>
      </c>
      <c r="K378" s="3">
        <v>689.81</v>
      </c>
      <c r="L378" s="3">
        <v>0</v>
      </c>
      <c r="M378" s="3"/>
      <c r="N378" s="3">
        <v>0</v>
      </c>
      <c r="O378" s="3">
        <v>0.86</v>
      </c>
      <c r="P378" s="3">
        <v>204963</v>
      </c>
      <c r="Q378" s="1">
        <v>45078</v>
      </c>
    </row>
    <row r="379" spans="1:17" x14ac:dyDescent="0.25">
      <c r="A379" t="s">
        <v>1760</v>
      </c>
      <c r="B379" t="s">
        <v>670</v>
      </c>
      <c r="C379" s="3">
        <v>70457</v>
      </c>
      <c r="D379" s="3">
        <v>70469.119999999995</v>
      </c>
      <c r="E379" s="3">
        <v>0</v>
      </c>
      <c r="F379" s="3">
        <v>0</v>
      </c>
      <c r="G379" s="3">
        <v>12.12</v>
      </c>
      <c r="H379" s="3">
        <v>70801.97</v>
      </c>
      <c r="I379" s="3">
        <v>12599.49</v>
      </c>
      <c r="J379" s="3">
        <v>0</v>
      </c>
      <c r="K379" s="3">
        <v>689.81</v>
      </c>
      <c r="L379" s="3">
        <v>14075.21</v>
      </c>
      <c r="M379" s="3"/>
      <c r="N379" s="3">
        <v>-4742</v>
      </c>
      <c r="O379" s="3">
        <v>0.64</v>
      </c>
      <c r="P379" s="3">
        <v>93413</v>
      </c>
      <c r="Q379" s="1">
        <v>45078</v>
      </c>
    </row>
    <row r="380" spans="1:17" x14ac:dyDescent="0.25">
      <c r="A380" t="s">
        <v>1761</v>
      </c>
      <c r="B380" t="s">
        <v>2154</v>
      </c>
      <c r="C380" s="3">
        <v>49263</v>
      </c>
      <c r="D380" s="3">
        <v>50085</v>
      </c>
      <c r="E380" s="3">
        <v>0</v>
      </c>
      <c r="F380" s="3">
        <v>822</v>
      </c>
      <c r="G380" s="3">
        <v>822</v>
      </c>
      <c r="H380" s="3">
        <v>70801.97</v>
      </c>
      <c r="I380" s="3">
        <v>12599.49</v>
      </c>
      <c r="J380" s="3">
        <v>451.2</v>
      </c>
      <c r="K380" s="3">
        <v>689.81</v>
      </c>
      <c r="L380" s="3">
        <v>0</v>
      </c>
      <c r="M380" s="3"/>
      <c r="N380" s="3">
        <v>0</v>
      </c>
      <c r="O380" s="3">
        <v>0.53</v>
      </c>
      <c r="P380" s="3">
        <v>84543</v>
      </c>
      <c r="Q380" s="1">
        <v>45078</v>
      </c>
    </row>
    <row r="381" spans="1:17" x14ac:dyDescent="0.25">
      <c r="A381" t="s">
        <v>1762</v>
      </c>
      <c r="B381" t="s">
        <v>1063</v>
      </c>
      <c r="C381" s="3">
        <v>54808</v>
      </c>
      <c r="D381" s="3">
        <v>55665.14</v>
      </c>
      <c r="E381" s="3">
        <v>0</v>
      </c>
      <c r="F381" s="3">
        <v>7292.88</v>
      </c>
      <c r="G381" s="3">
        <v>857.14</v>
      </c>
      <c r="H381" s="3">
        <v>70801.97</v>
      </c>
      <c r="I381" s="3">
        <v>12599.49</v>
      </c>
      <c r="J381" s="3">
        <v>451.2</v>
      </c>
      <c r="K381" s="3">
        <v>689.81</v>
      </c>
      <c r="L381" s="3">
        <v>0</v>
      </c>
      <c r="M381" s="3"/>
      <c r="N381" s="3">
        <v>0</v>
      </c>
      <c r="O381" s="3">
        <v>0.79</v>
      </c>
      <c r="P381" s="3">
        <v>90979</v>
      </c>
      <c r="Q381" s="1">
        <v>45078</v>
      </c>
    </row>
    <row r="382" spans="1:17" x14ac:dyDescent="0.25">
      <c r="A382" t="s">
        <v>1763</v>
      </c>
      <c r="B382" t="s">
        <v>675</v>
      </c>
      <c r="C382" s="3">
        <v>55449</v>
      </c>
      <c r="D382" s="3">
        <v>56000</v>
      </c>
      <c r="E382" s="3">
        <v>0</v>
      </c>
      <c r="F382" s="3">
        <v>0</v>
      </c>
      <c r="G382" s="3">
        <v>551</v>
      </c>
      <c r="H382" s="3">
        <v>70801.97</v>
      </c>
      <c r="I382" s="3">
        <v>12642.75</v>
      </c>
      <c r="J382" s="3">
        <v>0</v>
      </c>
      <c r="K382" s="3">
        <v>691.88</v>
      </c>
      <c r="L382" s="3">
        <v>0</v>
      </c>
      <c r="M382" s="3"/>
      <c r="N382" s="3">
        <v>15756.38</v>
      </c>
      <c r="O382" s="3">
        <v>0.02</v>
      </c>
      <c r="P382" s="3">
        <v>99342</v>
      </c>
      <c r="Q382" s="1">
        <v>45078</v>
      </c>
    </row>
    <row r="383" spans="1:17" x14ac:dyDescent="0.25">
      <c r="A383" t="s">
        <v>2155</v>
      </c>
      <c r="B383" t="s">
        <v>1308</v>
      </c>
      <c r="C383" s="3">
        <v>2543021</v>
      </c>
      <c r="D383" s="3">
        <v>0</v>
      </c>
      <c r="E383" s="3">
        <v>1542806.65</v>
      </c>
      <c r="F383" s="3" t="s">
        <v>72</v>
      </c>
      <c r="G383" s="3">
        <v>0</v>
      </c>
      <c r="H383" s="3">
        <v>70801.97</v>
      </c>
      <c r="I383" s="3">
        <v>7332.58</v>
      </c>
      <c r="J383" s="3">
        <v>264</v>
      </c>
      <c r="K383" s="3">
        <v>401.47</v>
      </c>
      <c r="L383" s="3">
        <v>0</v>
      </c>
      <c r="M383" s="3"/>
      <c r="N383" s="3">
        <v>0</v>
      </c>
      <c r="O383" s="3">
        <v>0.08</v>
      </c>
      <c r="P383" s="3">
        <v>2830100</v>
      </c>
      <c r="Q383" s="1">
        <v>45078</v>
      </c>
    </row>
    <row r="384" spans="1:17" x14ac:dyDescent="0.25">
      <c r="A384" t="s">
        <v>2156</v>
      </c>
      <c r="B384" t="s">
        <v>2157</v>
      </c>
      <c r="C384" s="3">
        <v>43976</v>
      </c>
      <c r="D384" s="3">
        <v>43976</v>
      </c>
      <c r="E384" s="3">
        <v>0</v>
      </c>
      <c r="F384" s="3">
        <v>0</v>
      </c>
      <c r="G384" s="3">
        <v>0</v>
      </c>
      <c r="H384" s="3">
        <v>70801.97</v>
      </c>
      <c r="I384" s="3">
        <v>6954.05</v>
      </c>
      <c r="J384" s="3">
        <v>249.6</v>
      </c>
      <c r="K384" s="3">
        <v>380.77</v>
      </c>
      <c r="L384" s="3">
        <v>0</v>
      </c>
      <c r="M384" s="3"/>
      <c r="N384" s="3">
        <v>-4419.08</v>
      </c>
      <c r="O384" s="3">
        <v>0.69</v>
      </c>
      <c r="P384" s="3">
        <v>73968</v>
      </c>
      <c r="Q384" s="1">
        <v>45078</v>
      </c>
    </row>
    <row r="385" spans="1:17" x14ac:dyDescent="0.25">
      <c r="A385" t="s">
        <v>2158</v>
      </c>
      <c r="B385" t="s">
        <v>681</v>
      </c>
      <c r="C385" s="3">
        <v>48195</v>
      </c>
      <c r="D385" s="3">
        <v>0</v>
      </c>
      <c r="E385" s="3">
        <v>48195</v>
      </c>
      <c r="F385" s="3">
        <v>6506.33</v>
      </c>
      <c r="G385" s="3">
        <v>0</v>
      </c>
      <c r="H385" s="3">
        <v>70801.97</v>
      </c>
      <c r="I385" s="3">
        <v>6737.75</v>
      </c>
      <c r="J385" s="3">
        <v>241.2</v>
      </c>
      <c r="K385" s="3">
        <v>369.05</v>
      </c>
      <c r="L385" s="3">
        <v>0</v>
      </c>
      <c r="M385" s="3"/>
      <c r="N385" s="3">
        <v>0</v>
      </c>
      <c r="O385" s="3">
        <v>0.7</v>
      </c>
      <c r="P385" s="3">
        <v>132852</v>
      </c>
      <c r="Q385" s="1">
        <v>45078</v>
      </c>
    </row>
    <row r="386" spans="1:17" x14ac:dyDescent="0.25">
      <c r="A386" t="s">
        <v>2159</v>
      </c>
      <c r="B386" t="s">
        <v>1309</v>
      </c>
      <c r="C386" s="3">
        <v>2667156</v>
      </c>
      <c r="D386" s="3">
        <v>0</v>
      </c>
      <c r="E386" s="3">
        <v>1609334.41</v>
      </c>
      <c r="F386" s="3" t="s">
        <v>72</v>
      </c>
      <c r="G386" s="3">
        <v>0</v>
      </c>
      <c r="H386" s="3">
        <v>70801.97</v>
      </c>
      <c r="I386" s="3">
        <v>6845.9</v>
      </c>
      <c r="J386" s="3">
        <v>244.8</v>
      </c>
      <c r="K386" s="3">
        <v>374.57</v>
      </c>
      <c r="L386" s="3">
        <v>0</v>
      </c>
      <c r="M386" s="3"/>
      <c r="N386" s="3">
        <v>0</v>
      </c>
      <c r="O386" s="3">
        <v>0.61</v>
      </c>
      <c r="P386" s="3">
        <v>2962684</v>
      </c>
      <c r="Q386" s="1">
        <v>45078</v>
      </c>
    </row>
    <row r="387" spans="1:17" x14ac:dyDescent="0.25">
      <c r="A387" t="s">
        <v>2160</v>
      </c>
      <c r="B387" t="s">
        <v>685</v>
      </c>
      <c r="C387" s="3">
        <v>358851</v>
      </c>
      <c r="D387" s="3">
        <v>0</v>
      </c>
      <c r="E387" s="3">
        <v>306722.03999999998</v>
      </c>
      <c r="F387" s="3">
        <v>93536.44</v>
      </c>
      <c r="G387" s="3">
        <v>0</v>
      </c>
      <c r="H387" s="3">
        <v>70801.97</v>
      </c>
      <c r="I387" s="3">
        <v>6694.49</v>
      </c>
      <c r="J387" s="3">
        <v>240</v>
      </c>
      <c r="K387" s="3">
        <v>366.29</v>
      </c>
      <c r="L387" s="3">
        <v>0</v>
      </c>
      <c r="M387" s="3"/>
      <c r="N387" s="3">
        <v>0</v>
      </c>
      <c r="O387" s="3">
        <v>0.77</v>
      </c>
      <c r="P387" s="3">
        <v>478362</v>
      </c>
      <c r="Q387" s="1">
        <v>45078</v>
      </c>
    </row>
    <row r="388" spans="1:17" x14ac:dyDescent="0.25">
      <c r="A388" t="s">
        <v>2161</v>
      </c>
      <c r="B388" t="s">
        <v>1183</v>
      </c>
      <c r="C388" s="3">
        <v>44007</v>
      </c>
      <c r="D388" s="3">
        <v>44741</v>
      </c>
      <c r="E388" s="3">
        <v>0</v>
      </c>
      <c r="F388" s="3">
        <v>734</v>
      </c>
      <c r="G388" s="3">
        <v>734</v>
      </c>
      <c r="H388" s="3">
        <v>70801.97</v>
      </c>
      <c r="I388" s="3">
        <v>6986.5</v>
      </c>
      <c r="J388" s="3">
        <v>250.8</v>
      </c>
      <c r="K388" s="3">
        <v>382.5</v>
      </c>
      <c r="L388" s="3">
        <v>0</v>
      </c>
      <c r="M388" s="3"/>
      <c r="N388" s="3">
        <v>0</v>
      </c>
      <c r="O388" s="3">
        <v>0.23</v>
      </c>
      <c r="P388" s="3">
        <v>78422</v>
      </c>
      <c r="Q388" s="1">
        <v>45078</v>
      </c>
    </row>
    <row r="389" spans="1:17" x14ac:dyDescent="0.25">
      <c r="A389" t="s">
        <v>2162</v>
      </c>
      <c r="B389" t="s">
        <v>33</v>
      </c>
      <c r="C389" s="3">
        <v>98459</v>
      </c>
      <c r="D389" s="3">
        <v>0</v>
      </c>
      <c r="E389" s="3">
        <v>95442.58</v>
      </c>
      <c r="F389" s="3">
        <v>15901.17</v>
      </c>
      <c r="G389" s="3">
        <v>0</v>
      </c>
      <c r="H389" s="3">
        <v>70801.97</v>
      </c>
      <c r="I389" s="3">
        <v>7905.77</v>
      </c>
      <c r="J389" s="3">
        <v>284.39999999999998</v>
      </c>
      <c r="K389" s="3">
        <v>432.85</v>
      </c>
      <c r="L389" s="3">
        <v>0</v>
      </c>
      <c r="M389" s="3"/>
      <c r="N389" s="3">
        <v>0</v>
      </c>
      <c r="O389" s="3">
        <v>0.26</v>
      </c>
      <c r="P389" s="3">
        <v>190769</v>
      </c>
      <c r="Q389" s="1">
        <v>45078</v>
      </c>
    </row>
    <row r="390" spans="1:17" x14ac:dyDescent="0.25">
      <c r="A390" t="s">
        <v>2163</v>
      </c>
      <c r="B390" t="s">
        <v>690</v>
      </c>
      <c r="C390" s="3">
        <v>916069</v>
      </c>
      <c r="D390" s="3">
        <v>0</v>
      </c>
      <c r="E390" s="3">
        <v>636777.82999999996</v>
      </c>
      <c r="F390" s="3">
        <v>365256.18</v>
      </c>
      <c r="G390" s="3">
        <v>0</v>
      </c>
      <c r="H390" s="3">
        <v>70801.97</v>
      </c>
      <c r="I390" s="3">
        <v>7008.13</v>
      </c>
      <c r="J390" s="3">
        <v>250.8</v>
      </c>
      <c r="K390" s="3">
        <v>383.53</v>
      </c>
      <c r="L390" s="3">
        <v>0</v>
      </c>
      <c r="M390" s="3"/>
      <c r="N390" s="3">
        <v>0</v>
      </c>
      <c r="O390" s="3">
        <v>0.56000000000000005</v>
      </c>
      <c r="P390" s="3">
        <v>1080479</v>
      </c>
      <c r="Q390" s="1">
        <v>45078</v>
      </c>
    </row>
    <row r="391" spans="1:17" x14ac:dyDescent="0.25">
      <c r="A391" t="s">
        <v>2164</v>
      </c>
      <c r="B391" t="s">
        <v>2165</v>
      </c>
      <c r="C391" s="3">
        <v>43874</v>
      </c>
      <c r="D391" s="3">
        <v>43874</v>
      </c>
      <c r="E391" s="3">
        <v>0</v>
      </c>
      <c r="F391" s="3">
        <v>0</v>
      </c>
      <c r="G391" s="3">
        <v>0</v>
      </c>
      <c r="H391" s="3">
        <v>70801.97</v>
      </c>
      <c r="I391" s="3">
        <v>6845.9</v>
      </c>
      <c r="J391" s="3">
        <v>244.8</v>
      </c>
      <c r="K391" s="3">
        <v>374.57</v>
      </c>
      <c r="L391" s="3">
        <v>0</v>
      </c>
      <c r="M391" s="3"/>
      <c r="N391" s="3">
        <v>-4412.4399999999996</v>
      </c>
      <c r="O391" s="3">
        <v>0.2</v>
      </c>
      <c r="P391" s="3">
        <v>73855</v>
      </c>
      <c r="Q391" s="1">
        <v>45078</v>
      </c>
    </row>
    <row r="392" spans="1:17" x14ac:dyDescent="0.25">
      <c r="A392" t="s">
        <v>1767</v>
      </c>
      <c r="B392" t="s">
        <v>694</v>
      </c>
      <c r="C392" s="3">
        <v>44409</v>
      </c>
      <c r="D392" s="3">
        <v>44409</v>
      </c>
      <c r="E392" s="3">
        <v>0</v>
      </c>
      <c r="F392" s="3">
        <v>0</v>
      </c>
      <c r="G392" s="3">
        <v>0</v>
      </c>
      <c r="H392" s="3">
        <v>70801.97</v>
      </c>
      <c r="I392" s="3">
        <v>7711.1</v>
      </c>
      <c r="J392" s="3">
        <v>0</v>
      </c>
      <c r="K392" s="3">
        <v>422.16</v>
      </c>
      <c r="L392" s="3">
        <v>0</v>
      </c>
      <c r="M392" s="3"/>
      <c r="N392" s="3">
        <v>3080.06</v>
      </c>
      <c r="O392" s="3">
        <v>0.71</v>
      </c>
      <c r="P392" s="3">
        <v>82016</v>
      </c>
      <c r="Q392" s="1">
        <v>45078</v>
      </c>
    </row>
    <row r="393" spans="1:17" x14ac:dyDescent="0.25">
      <c r="A393" t="s">
        <v>1768</v>
      </c>
      <c r="B393" t="s">
        <v>696</v>
      </c>
      <c r="C393" s="3">
        <v>41638</v>
      </c>
      <c r="D393" s="3">
        <v>45000</v>
      </c>
      <c r="E393" s="3">
        <v>0</v>
      </c>
      <c r="F393" s="3">
        <v>0</v>
      </c>
      <c r="G393" s="3">
        <v>3362</v>
      </c>
      <c r="H393" s="3">
        <v>70801.97</v>
      </c>
      <c r="I393" s="3">
        <v>7073.02</v>
      </c>
      <c r="J393" s="3">
        <v>0</v>
      </c>
      <c r="K393" s="3">
        <v>385.95</v>
      </c>
      <c r="L393" s="3">
        <v>0</v>
      </c>
      <c r="M393" s="3"/>
      <c r="N393" s="3">
        <v>-4424.51</v>
      </c>
      <c r="O393" s="3">
        <v>0.56999999999999995</v>
      </c>
      <c r="P393" s="3">
        <v>70475</v>
      </c>
      <c r="Q393" s="1">
        <v>45078</v>
      </c>
    </row>
    <row r="394" spans="1:17" x14ac:dyDescent="0.25">
      <c r="A394" t="s">
        <v>1770</v>
      </c>
      <c r="B394" t="s">
        <v>1185</v>
      </c>
      <c r="C394" s="3">
        <v>97852</v>
      </c>
      <c r="D394" s="3">
        <v>97852</v>
      </c>
      <c r="E394" s="3">
        <v>0</v>
      </c>
      <c r="F394" s="3">
        <v>0</v>
      </c>
      <c r="G394" s="3">
        <v>0</v>
      </c>
      <c r="H394" s="3">
        <v>70801.97</v>
      </c>
      <c r="I394" s="3">
        <v>6694.49</v>
      </c>
      <c r="J394" s="3">
        <v>240</v>
      </c>
      <c r="K394" s="3">
        <v>366.29</v>
      </c>
      <c r="L394" s="3">
        <v>0</v>
      </c>
      <c r="M394" s="3"/>
      <c r="N394" s="3">
        <v>0</v>
      </c>
      <c r="O394" s="3">
        <v>0.25</v>
      </c>
      <c r="P394" s="3">
        <v>78103</v>
      </c>
      <c r="Q394" s="1">
        <v>45078</v>
      </c>
    </row>
    <row r="395" spans="1:17" x14ac:dyDescent="0.25">
      <c r="A395" t="s">
        <v>1771</v>
      </c>
      <c r="B395" t="s">
        <v>1310</v>
      </c>
      <c r="C395" s="3">
        <v>49970</v>
      </c>
      <c r="D395" s="3">
        <v>50800</v>
      </c>
      <c r="E395" s="3">
        <v>0</v>
      </c>
      <c r="F395" s="3">
        <v>6545.7</v>
      </c>
      <c r="G395" s="3">
        <v>830</v>
      </c>
      <c r="H395" s="3">
        <v>70801.97</v>
      </c>
      <c r="I395" s="3">
        <v>7029.76</v>
      </c>
      <c r="J395" s="3">
        <v>253.2</v>
      </c>
      <c r="K395" s="3">
        <v>384.91</v>
      </c>
      <c r="L395" s="3">
        <v>0</v>
      </c>
      <c r="M395" s="3"/>
      <c r="N395" s="3">
        <v>0</v>
      </c>
      <c r="O395" s="3">
        <v>0.46</v>
      </c>
      <c r="P395" s="3">
        <v>84186</v>
      </c>
      <c r="Q395" s="1">
        <v>45078</v>
      </c>
    </row>
    <row r="396" spans="1:17" x14ac:dyDescent="0.25">
      <c r="A396" t="s">
        <v>1772</v>
      </c>
      <c r="B396" t="s">
        <v>702</v>
      </c>
      <c r="C396" s="3">
        <v>97528</v>
      </c>
      <c r="D396" s="3">
        <v>97528</v>
      </c>
      <c r="E396" s="3">
        <v>0</v>
      </c>
      <c r="F396" s="3">
        <v>0</v>
      </c>
      <c r="G396" s="3">
        <v>0</v>
      </c>
      <c r="H396" s="3">
        <v>70801.97</v>
      </c>
      <c r="I396" s="3">
        <v>8597.93</v>
      </c>
      <c r="J396" s="3">
        <v>308.39999999999998</v>
      </c>
      <c r="K396" s="3">
        <v>470.45</v>
      </c>
      <c r="L396" s="3">
        <v>0</v>
      </c>
      <c r="M396" s="3"/>
      <c r="N396" s="3">
        <v>-4512.58</v>
      </c>
      <c r="O396" s="3">
        <v>0.83</v>
      </c>
      <c r="P396" s="3">
        <v>75667</v>
      </c>
      <c r="Q396" s="1">
        <v>45078</v>
      </c>
    </row>
    <row r="397" spans="1:17" x14ac:dyDescent="0.25">
      <c r="A397" t="s">
        <v>1773</v>
      </c>
      <c r="B397" t="s">
        <v>704</v>
      </c>
      <c r="C397" s="3">
        <v>46378</v>
      </c>
      <c r="D397" s="3">
        <v>46378</v>
      </c>
      <c r="E397" s="3">
        <v>0</v>
      </c>
      <c r="F397" s="3">
        <v>0</v>
      </c>
      <c r="G397" s="3">
        <v>0</v>
      </c>
      <c r="H397" s="3">
        <v>70801.97</v>
      </c>
      <c r="I397" s="3">
        <v>9517.2099999999991</v>
      </c>
      <c r="J397" s="3">
        <v>342</v>
      </c>
      <c r="K397" s="3">
        <v>520.79999999999995</v>
      </c>
      <c r="L397" s="3">
        <v>0</v>
      </c>
      <c r="M397" s="3"/>
      <c r="N397" s="3">
        <v>-4565.0600000000004</v>
      </c>
      <c r="O397" s="3">
        <v>0.08</v>
      </c>
      <c r="P397" s="3">
        <v>76617</v>
      </c>
      <c r="Q397" s="1">
        <v>45078</v>
      </c>
    </row>
    <row r="398" spans="1:17" x14ac:dyDescent="0.25">
      <c r="A398" t="s">
        <v>1774</v>
      </c>
      <c r="B398" t="s">
        <v>1311</v>
      </c>
      <c r="C398" s="3">
        <v>1496797</v>
      </c>
      <c r="D398" s="3">
        <v>0</v>
      </c>
      <c r="E398" s="3">
        <v>984789.78</v>
      </c>
      <c r="F398" s="3" t="s">
        <v>72</v>
      </c>
      <c r="G398" s="3">
        <v>0</v>
      </c>
      <c r="H398" s="3">
        <v>70801.97</v>
      </c>
      <c r="I398" s="3">
        <v>10923.16</v>
      </c>
      <c r="J398" s="3">
        <v>391.2</v>
      </c>
      <c r="K398" s="3">
        <v>598.05999999999995</v>
      </c>
      <c r="L398" s="3">
        <v>0</v>
      </c>
      <c r="M398" s="3"/>
      <c r="N398" s="3">
        <v>0</v>
      </c>
      <c r="O398" s="3">
        <v>0.99</v>
      </c>
      <c r="P398" s="3">
        <v>1712459</v>
      </c>
      <c r="Q398" s="1">
        <v>45078</v>
      </c>
    </row>
    <row r="399" spans="1:17" x14ac:dyDescent="0.25">
      <c r="A399" t="s">
        <v>1775</v>
      </c>
      <c r="B399" t="s">
        <v>2166</v>
      </c>
      <c r="C399" s="3">
        <v>49445</v>
      </c>
      <c r="D399" s="3">
        <v>49445</v>
      </c>
      <c r="E399" s="3">
        <v>0</v>
      </c>
      <c r="F399" s="3">
        <v>0</v>
      </c>
      <c r="G399" s="3">
        <v>0</v>
      </c>
      <c r="H399" s="3">
        <v>70801.97</v>
      </c>
      <c r="I399" s="3">
        <v>12794.16</v>
      </c>
      <c r="J399" s="3">
        <v>457.2</v>
      </c>
      <c r="K399" s="3">
        <v>700.5</v>
      </c>
      <c r="L399" s="3">
        <v>0</v>
      </c>
      <c r="M399" s="3"/>
      <c r="N399" s="3">
        <v>-4752.67</v>
      </c>
      <c r="O399" s="3">
        <v>0.84</v>
      </c>
      <c r="P399" s="3">
        <v>80002</v>
      </c>
      <c r="Q399" s="1">
        <v>45078</v>
      </c>
    </row>
    <row r="400" spans="1:17" x14ac:dyDescent="0.25">
      <c r="A400" t="s">
        <v>1776</v>
      </c>
      <c r="B400" t="s">
        <v>710</v>
      </c>
      <c r="C400" s="3">
        <v>97484</v>
      </c>
      <c r="D400" s="3">
        <v>0</v>
      </c>
      <c r="E400" s="3">
        <v>93258.05</v>
      </c>
      <c r="F400" s="3">
        <v>16815.79</v>
      </c>
      <c r="G400" s="3">
        <v>0</v>
      </c>
      <c r="H400" s="3">
        <v>70801.97</v>
      </c>
      <c r="I400" s="3">
        <v>7375.84</v>
      </c>
      <c r="J400" s="3">
        <v>265.2</v>
      </c>
      <c r="K400" s="3">
        <v>403.88</v>
      </c>
      <c r="L400" s="3">
        <v>0</v>
      </c>
      <c r="M400" s="3"/>
      <c r="N400" s="3">
        <v>0</v>
      </c>
      <c r="O400" s="3">
        <v>0.27</v>
      </c>
      <c r="P400" s="3">
        <v>188921</v>
      </c>
      <c r="Q400" s="1">
        <v>45078</v>
      </c>
    </row>
    <row r="401" spans="1:17" x14ac:dyDescent="0.25">
      <c r="A401" t="s">
        <v>1777</v>
      </c>
      <c r="B401" t="s">
        <v>1312</v>
      </c>
      <c r="C401" s="3">
        <v>2632533</v>
      </c>
      <c r="D401" s="3">
        <v>0</v>
      </c>
      <c r="E401" s="3">
        <v>1590339.4</v>
      </c>
      <c r="F401" s="3" t="s">
        <v>72</v>
      </c>
      <c r="G401" s="3">
        <v>0</v>
      </c>
      <c r="H401" s="3">
        <v>70801.97</v>
      </c>
      <c r="I401" s="3">
        <v>6802.64</v>
      </c>
      <c r="J401" s="3">
        <v>243.6</v>
      </c>
      <c r="K401" s="3">
        <v>372.5</v>
      </c>
      <c r="L401" s="3">
        <v>0</v>
      </c>
      <c r="M401" s="3"/>
      <c r="N401" s="3">
        <v>0</v>
      </c>
      <c r="O401" s="3">
        <v>0.47</v>
      </c>
      <c r="P401" s="3">
        <v>2925450</v>
      </c>
      <c r="Q401" s="1">
        <v>45078</v>
      </c>
    </row>
    <row r="402" spans="1:17" x14ac:dyDescent="0.25">
      <c r="A402" t="s">
        <v>1778</v>
      </c>
      <c r="B402" t="s">
        <v>2129</v>
      </c>
      <c r="C402" s="3">
        <v>563074</v>
      </c>
      <c r="D402" s="3">
        <v>0</v>
      </c>
      <c r="E402" s="3">
        <v>478707.27</v>
      </c>
      <c r="F402" s="3">
        <v>148992.21</v>
      </c>
      <c r="G402" s="3">
        <v>0</v>
      </c>
      <c r="H402" s="3">
        <v>70801.97</v>
      </c>
      <c r="I402" s="3">
        <v>6705.31</v>
      </c>
      <c r="J402" s="3">
        <v>240</v>
      </c>
      <c r="K402" s="3">
        <v>367.32</v>
      </c>
      <c r="L402" s="3">
        <v>4914.09</v>
      </c>
      <c r="M402" s="3"/>
      <c r="N402" s="3">
        <v>6945</v>
      </c>
      <c r="O402" s="3">
        <v>0.83</v>
      </c>
      <c r="P402" s="3">
        <v>717674</v>
      </c>
      <c r="Q402" s="1">
        <v>45078</v>
      </c>
    </row>
    <row r="403" spans="1:17" x14ac:dyDescent="0.25">
      <c r="A403" t="s">
        <v>1779</v>
      </c>
      <c r="B403" t="s">
        <v>715</v>
      </c>
      <c r="C403" s="3">
        <v>59501</v>
      </c>
      <c r="D403" s="3">
        <v>59501</v>
      </c>
      <c r="E403" s="3">
        <v>0</v>
      </c>
      <c r="F403" s="3">
        <v>0</v>
      </c>
      <c r="G403" s="3">
        <v>750.12</v>
      </c>
      <c r="H403" s="3">
        <v>70801.97</v>
      </c>
      <c r="I403" s="3">
        <v>7127.09</v>
      </c>
      <c r="J403" s="3">
        <v>0</v>
      </c>
      <c r="K403" s="3">
        <v>390.09</v>
      </c>
      <c r="L403" s="3">
        <v>8049.33</v>
      </c>
      <c r="M403" s="3"/>
      <c r="N403" s="3">
        <v>-4428.7299999999996</v>
      </c>
      <c r="O403" s="3">
        <v>0.37</v>
      </c>
      <c r="P403" s="3">
        <v>81190</v>
      </c>
      <c r="Q403" s="1">
        <v>45078</v>
      </c>
    </row>
    <row r="404" spans="1:17" x14ac:dyDescent="0.25">
      <c r="A404" t="s">
        <v>1780</v>
      </c>
      <c r="B404" t="s">
        <v>1109</v>
      </c>
      <c r="C404" s="3">
        <v>76624</v>
      </c>
      <c r="D404" s="3">
        <v>25000</v>
      </c>
      <c r="E404" s="3">
        <v>51624</v>
      </c>
      <c r="F404" s="3">
        <v>10016.19</v>
      </c>
      <c r="G404" s="3">
        <v>0</v>
      </c>
      <c r="H404" s="3">
        <v>70801.97</v>
      </c>
      <c r="I404" s="3">
        <v>6315.97</v>
      </c>
      <c r="J404" s="3">
        <v>226.8</v>
      </c>
      <c r="K404" s="3">
        <v>345.94</v>
      </c>
      <c r="L404" s="3">
        <v>0</v>
      </c>
      <c r="M404" s="3"/>
      <c r="N404" s="3">
        <v>0</v>
      </c>
      <c r="O404" s="3">
        <v>0.13</v>
      </c>
      <c r="P404" s="3">
        <v>139331</v>
      </c>
      <c r="Q404" s="1">
        <v>45078</v>
      </c>
    </row>
    <row r="405" spans="1:17" x14ac:dyDescent="0.25">
      <c r="A405" t="s">
        <v>2167</v>
      </c>
      <c r="B405" t="s">
        <v>718</v>
      </c>
      <c r="C405" s="3">
        <v>43530</v>
      </c>
      <c r="D405" s="3">
        <v>43530</v>
      </c>
      <c r="E405" s="3">
        <v>0</v>
      </c>
      <c r="F405" s="3">
        <v>0</v>
      </c>
      <c r="G405" s="3">
        <v>0</v>
      </c>
      <c r="H405" s="3">
        <v>70801.97</v>
      </c>
      <c r="I405" s="3">
        <v>6478.19</v>
      </c>
      <c r="J405" s="3">
        <v>231.6</v>
      </c>
      <c r="K405" s="3">
        <v>354.91</v>
      </c>
      <c r="L405" s="3">
        <v>0</v>
      </c>
      <c r="M405" s="3"/>
      <c r="N405" s="3">
        <v>-4391.93</v>
      </c>
      <c r="O405" s="3">
        <v>0.26</v>
      </c>
      <c r="P405" s="3">
        <v>73475</v>
      </c>
      <c r="Q405" s="1">
        <v>45078</v>
      </c>
    </row>
    <row r="406" spans="1:17" x14ac:dyDescent="0.25">
      <c r="A406" t="s">
        <v>2168</v>
      </c>
      <c r="B406" t="s">
        <v>720</v>
      </c>
      <c r="C406" s="3">
        <v>48378</v>
      </c>
      <c r="D406" s="3">
        <v>0</v>
      </c>
      <c r="E406" s="3">
        <v>48378</v>
      </c>
      <c r="F406" s="3">
        <v>6531.03</v>
      </c>
      <c r="G406" s="3">
        <v>0</v>
      </c>
      <c r="H406" s="3">
        <v>70801.97</v>
      </c>
      <c r="I406" s="3">
        <v>6921.61</v>
      </c>
      <c r="J406" s="3">
        <v>248.4</v>
      </c>
      <c r="K406" s="3">
        <v>378.7</v>
      </c>
      <c r="L406" s="3">
        <v>0</v>
      </c>
      <c r="M406" s="3"/>
      <c r="N406" s="3">
        <v>0</v>
      </c>
      <c r="O406" s="3">
        <v>0.28999999999999998</v>
      </c>
      <c r="P406" s="3">
        <v>133260</v>
      </c>
      <c r="Q406" s="1">
        <v>45078</v>
      </c>
    </row>
    <row r="407" spans="1:17" x14ac:dyDescent="0.25">
      <c r="A407" t="s">
        <v>2169</v>
      </c>
      <c r="B407" t="s">
        <v>2170</v>
      </c>
      <c r="C407" s="3">
        <v>94101</v>
      </c>
      <c r="D407" s="3">
        <v>95633</v>
      </c>
      <c r="E407" s="3">
        <v>0</v>
      </c>
      <c r="F407" s="3">
        <v>12407.32</v>
      </c>
      <c r="G407" s="3">
        <v>1532</v>
      </c>
      <c r="H407" s="3">
        <v>70801.97</v>
      </c>
      <c r="I407" s="3">
        <v>6553.9</v>
      </c>
      <c r="J407" s="3">
        <v>235.4</v>
      </c>
      <c r="K407" s="3">
        <v>359.05</v>
      </c>
      <c r="L407" s="3">
        <v>0</v>
      </c>
      <c r="M407" s="3"/>
      <c r="N407" s="3">
        <v>0</v>
      </c>
      <c r="O407" s="3">
        <v>0.36</v>
      </c>
      <c r="P407" s="3">
        <v>88826</v>
      </c>
      <c r="Q407" s="1">
        <v>45078</v>
      </c>
    </row>
    <row r="408" spans="1:17" x14ac:dyDescent="0.25">
      <c r="A408" t="s">
        <v>2171</v>
      </c>
      <c r="B408" t="s">
        <v>724</v>
      </c>
      <c r="C408" s="3">
        <v>43298</v>
      </c>
      <c r="D408" s="3">
        <v>43298</v>
      </c>
      <c r="E408" s="3">
        <v>0</v>
      </c>
      <c r="F408" s="3">
        <v>0</v>
      </c>
      <c r="G408" s="3">
        <v>0</v>
      </c>
      <c r="H408" s="3">
        <v>70801.97</v>
      </c>
      <c r="I408" s="3">
        <v>6478.19</v>
      </c>
      <c r="J408" s="3">
        <v>0</v>
      </c>
      <c r="K408" s="3">
        <v>354.56</v>
      </c>
      <c r="L408" s="3">
        <v>0</v>
      </c>
      <c r="M408" s="3"/>
      <c r="N408" s="3">
        <v>-4391.93</v>
      </c>
      <c r="O408" s="3">
        <v>0.21</v>
      </c>
      <c r="P408" s="3">
        <v>73243</v>
      </c>
      <c r="Q408" s="1">
        <v>45078</v>
      </c>
    </row>
    <row r="409" spans="1:17" x14ac:dyDescent="0.25">
      <c r="A409" t="s">
        <v>1785</v>
      </c>
      <c r="B409" t="s">
        <v>1786</v>
      </c>
      <c r="C409" s="3">
        <v>43996</v>
      </c>
      <c r="D409" s="3">
        <v>43996</v>
      </c>
      <c r="E409" s="3">
        <v>0</v>
      </c>
      <c r="F409" s="3">
        <v>0</v>
      </c>
      <c r="G409" s="3">
        <v>0</v>
      </c>
      <c r="H409" s="3">
        <v>70801.97</v>
      </c>
      <c r="I409" s="3">
        <v>6975.68</v>
      </c>
      <c r="J409" s="3">
        <v>249.6</v>
      </c>
      <c r="K409" s="3">
        <v>382.15</v>
      </c>
      <c r="L409" s="3">
        <v>0</v>
      </c>
      <c r="M409" s="3"/>
      <c r="N409" s="3">
        <v>-4420.29</v>
      </c>
      <c r="O409" s="3">
        <v>0.89</v>
      </c>
      <c r="P409" s="3">
        <v>73990</v>
      </c>
      <c r="Q409" s="1">
        <v>45078</v>
      </c>
    </row>
    <row r="410" spans="1:17" x14ac:dyDescent="0.25">
      <c r="A410" t="s">
        <v>1787</v>
      </c>
      <c r="B410" t="s">
        <v>727</v>
      </c>
      <c r="C410" s="3">
        <v>43904</v>
      </c>
      <c r="D410" s="3">
        <v>43904</v>
      </c>
      <c r="E410" s="3">
        <v>0</v>
      </c>
      <c r="F410" s="3">
        <v>0</v>
      </c>
      <c r="G410" s="3">
        <v>0</v>
      </c>
      <c r="H410" s="3">
        <v>70801.97</v>
      </c>
      <c r="I410" s="3">
        <v>6878.35</v>
      </c>
      <c r="J410" s="3">
        <v>246</v>
      </c>
      <c r="K410" s="3">
        <v>376.64</v>
      </c>
      <c r="L410" s="3">
        <v>0</v>
      </c>
      <c r="M410" s="3"/>
      <c r="N410" s="3">
        <v>-4414.8599999999997</v>
      </c>
      <c r="O410" s="3">
        <v>0.9</v>
      </c>
      <c r="P410" s="3">
        <v>73889</v>
      </c>
      <c r="Q410" s="1">
        <v>45078</v>
      </c>
    </row>
    <row r="411" spans="1:17" x14ac:dyDescent="0.25">
      <c r="A411" t="s">
        <v>2172</v>
      </c>
      <c r="B411" t="s">
        <v>2051</v>
      </c>
      <c r="C411" s="3">
        <v>50288</v>
      </c>
      <c r="D411" s="3">
        <v>51090</v>
      </c>
      <c r="E411" s="3">
        <v>0</v>
      </c>
      <c r="F411" s="3">
        <v>6587.69</v>
      </c>
      <c r="G411" s="3">
        <v>802</v>
      </c>
      <c r="H411" s="3">
        <v>70801.97</v>
      </c>
      <c r="I411" s="3">
        <v>7343.39</v>
      </c>
      <c r="J411" s="3">
        <v>264</v>
      </c>
      <c r="K411" s="3">
        <v>401.81</v>
      </c>
      <c r="L411" s="3">
        <v>0</v>
      </c>
      <c r="M411" s="3"/>
      <c r="N411" s="3">
        <v>0</v>
      </c>
      <c r="O411" s="3">
        <v>0.14000000000000001</v>
      </c>
      <c r="P411" s="3">
        <v>84597</v>
      </c>
      <c r="Q411" s="1">
        <v>45078</v>
      </c>
    </row>
    <row r="412" spans="1:17" x14ac:dyDescent="0.25">
      <c r="A412" t="s">
        <v>2173</v>
      </c>
      <c r="B412" t="s">
        <v>730</v>
      </c>
      <c r="C412" s="3">
        <v>44625</v>
      </c>
      <c r="D412" s="3">
        <v>44625</v>
      </c>
      <c r="E412" s="3">
        <v>0</v>
      </c>
      <c r="F412" s="3">
        <v>0</v>
      </c>
      <c r="G412" s="3">
        <v>0</v>
      </c>
      <c r="H412" s="3">
        <v>70801.97</v>
      </c>
      <c r="I412" s="3">
        <v>7646.21</v>
      </c>
      <c r="J412" s="3">
        <v>274.8</v>
      </c>
      <c r="K412" s="3">
        <v>418.37</v>
      </c>
      <c r="L412" s="3">
        <v>0</v>
      </c>
      <c r="M412" s="3"/>
      <c r="N412" s="3">
        <v>-4458.29</v>
      </c>
      <c r="O412" s="3">
        <v>0.94</v>
      </c>
      <c r="P412" s="3">
        <v>74684</v>
      </c>
      <c r="Q412" s="1">
        <v>45078</v>
      </c>
    </row>
    <row r="413" spans="1:17" x14ac:dyDescent="0.25">
      <c r="A413" t="s">
        <v>1791</v>
      </c>
      <c r="B413" t="s">
        <v>2051</v>
      </c>
      <c r="C413" s="3">
        <v>51926</v>
      </c>
      <c r="D413" s="3">
        <v>52754</v>
      </c>
      <c r="E413" s="3">
        <v>0</v>
      </c>
      <c r="F413" s="3">
        <v>6803.92</v>
      </c>
      <c r="G413" s="3">
        <v>828</v>
      </c>
      <c r="H413" s="3">
        <v>70801.97</v>
      </c>
      <c r="I413" s="3">
        <v>8954.83</v>
      </c>
      <c r="J413" s="3">
        <v>321.60000000000002</v>
      </c>
      <c r="K413" s="3">
        <v>490.11</v>
      </c>
      <c r="L413" s="3">
        <v>0</v>
      </c>
      <c r="M413" s="3"/>
      <c r="N413" s="3">
        <v>0</v>
      </c>
      <c r="O413" s="3">
        <v>0.56999999999999995</v>
      </c>
      <c r="P413" s="3">
        <v>86545</v>
      </c>
      <c r="Q413" s="1">
        <v>45078</v>
      </c>
    </row>
    <row r="414" spans="1:17" x14ac:dyDescent="0.25">
      <c r="A414" t="s">
        <v>2174</v>
      </c>
      <c r="B414" t="s">
        <v>733</v>
      </c>
      <c r="C414" s="3">
        <v>60405</v>
      </c>
      <c r="D414" s="3">
        <v>0</v>
      </c>
      <c r="E414" s="3">
        <v>60405</v>
      </c>
      <c r="F414" s="3">
        <v>8154.68</v>
      </c>
      <c r="G414" s="3">
        <v>0</v>
      </c>
      <c r="H414" s="3">
        <v>70801.97</v>
      </c>
      <c r="I414" s="3">
        <v>8998.09</v>
      </c>
      <c r="J414" s="3">
        <v>322.8</v>
      </c>
      <c r="K414" s="3">
        <v>492.87</v>
      </c>
      <c r="L414" s="3">
        <v>0</v>
      </c>
      <c r="M414" s="3"/>
      <c r="N414" s="3">
        <v>6945</v>
      </c>
      <c r="O414" s="3">
        <v>0.59</v>
      </c>
      <c r="P414" s="3">
        <v>156121</v>
      </c>
      <c r="Q414" s="1">
        <v>45078</v>
      </c>
    </row>
    <row r="415" spans="1:17" x14ac:dyDescent="0.25">
      <c r="A415" t="s">
        <v>1792</v>
      </c>
      <c r="B415" t="s">
        <v>735</v>
      </c>
      <c r="C415" s="3">
        <v>412624</v>
      </c>
      <c r="D415" s="3">
        <v>0</v>
      </c>
      <c r="E415" s="3">
        <v>357726.11</v>
      </c>
      <c r="F415" s="3" t="s">
        <v>72</v>
      </c>
      <c r="G415" s="3">
        <v>0</v>
      </c>
      <c r="H415" s="3">
        <v>70801.97</v>
      </c>
      <c r="I415" s="3">
        <v>11096.2</v>
      </c>
      <c r="J415" s="3">
        <v>396</v>
      </c>
      <c r="K415" s="3">
        <v>607.72</v>
      </c>
      <c r="L415" s="3">
        <v>0</v>
      </c>
      <c r="M415" s="3"/>
      <c r="N415" s="3">
        <v>6945</v>
      </c>
      <c r="O415" s="3">
        <v>0.09</v>
      </c>
      <c r="P415" s="3">
        <v>550764</v>
      </c>
      <c r="Q415" s="1">
        <v>45078</v>
      </c>
    </row>
    <row r="416" spans="1:17" x14ac:dyDescent="0.25">
      <c r="A416" t="s">
        <v>1793</v>
      </c>
      <c r="B416" t="s">
        <v>33</v>
      </c>
      <c r="C416" s="3">
        <v>118881</v>
      </c>
      <c r="D416" s="3">
        <v>0</v>
      </c>
      <c r="E416" s="3">
        <v>115338.08</v>
      </c>
      <c r="F416" s="3">
        <v>19113.560000000001</v>
      </c>
      <c r="G416" s="3">
        <v>0</v>
      </c>
      <c r="H416" s="3">
        <v>70801.97</v>
      </c>
      <c r="I416" s="3">
        <v>19856.36</v>
      </c>
      <c r="J416" s="3">
        <v>710.4</v>
      </c>
      <c r="K416" s="3">
        <v>1087.1400000000001</v>
      </c>
      <c r="L416" s="3">
        <v>0</v>
      </c>
      <c r="M416" s="3"/>
      <c r="N416" s="3">
        <v>0</v>
      </c>
      <c r="O416" s="3">
        <v>0.49</v>
      </c>
      <c r="P416" s="3">
        <v>226908</v>
      </c>
      <c r="Q416" s="1">
        <v>45078</v>
      </c>
    </row>
    <row r="417" spans="1:17" x14ac:dyDescent="0.25">
      <c r="A417" t="s">
        <v>1794</v>
      </c>
      <c r="B417" t="s">
        <v>738</v>
      </c>
      <c r="C417" s="3">
        <v>48690</v>
      </c>
      <c r="D417" s="3">
        <v>48700</v>
      </c>
      <c r="E417" s="3">
        <v>0</v>
      </c>
      <c r="F417" s="3">
        <v>0</v>
      </c>
      <c r="G417" s="3">
        <v>10</v>
      </c>
      <c r="H417" s="3">
        <v>70801.97</v>
      </c>
      <c r="I417" s="3">
        <v>7505.62</v>
      </c>
      <c r="J417" s="3">
        <v>0</v>
      </c>
      <c r="K417" s="3">
        <v>410.78</v>
      </c>
      <c r="L417" s="3">
        <v>0</v>
      </c>
      <c r="M417" s="3"/>
      <c r="N417" s="3">
        <v>-4450.45</v>
      </c>
      <c r="O417" s="3">
        <v>0.08</v>
      </c>
      <c r="P417" s="3">
        <v>74258</v>
      </c>
      <c r="Q417" s="1">
        <v>45078</v>
      </c>
    </row>
    <row r="418" spans="1:17" x14ac:dyDescent="0.25">
      <c r="A418" t="s">
        <v>1795</v>
      </c>
      <c r="B418" t="s">
        <v>1409</v>
      </c>
      <c r="C418" s="3">
        <v>138921</v>
      </c>
      <c r="D418" s="3">
        <v>0</v>
      </c>
      <c r="E418" s="3">
        <v>132935.65</v>
      </c>
      <c r="F418" s="3">
        <v>23931.66</v>
      </c>
      <c r="G418" s="3">
        <v>0</v>
      </c>
      <c r="H418" s="3">
        <v>70801.97</v>
      </c>
      <c r="I418" s="3">
        <v>9300.91</v>
      </c>
      <c r="J418" s="3">
        <v>0</v>
      </c>
      <c r="K418" s="3">
        <v>509.08</v>
      </c>
      <c r="L418" s="3">
        <v>0</v>
      </c>
      <c r="M418" s="3"/>
      <c r="N418" s="3">
        <v>0</v>
      </c>
      <c r="O418" s="3">
        <v>0.73</v>
      </c>
      <c r="P418" s="3">
        <v>237480</v>
      </c>
      <c r="Q418" s="1">
        <v>45078</v>
      </c>
    </row>
    <row r="419" spans="1:17" x14ac:dyDescent="0.25">
      <c r="A419" t="s">
        <v>1796</v>
      </c>
      <c r="B419" t="s">
        <v>742</v>
      </c>
      <c r="C419" s="3">
        <v>45938</v>
      </c>
      <c r="D419" s="3">
        <v>45938</v>
      </c>
      <c r="E419" s="3">
        <v>0</v>
      </c>
      <c r="F419" s="3">
        <v>0</v>
      </c>
      <c r="G419" s="3">
        <v>0</v>
      </c>
      <c r="H419" s="3">
        <v>70801.97</v>
      </c>
      <c r="I419" s="3">
        <v>9409.06</v>
      </c>
      <c r="J419" s="3">
        <v>0</v>
      </c>
      <c r="K419" s="3">
        <v>514.94000000000005</v>
      </c>
      <c r="L419" s="3">
        <v>0</v>
      </c>
      <c r="M419" s="3"/>
      <c r="N419" s="3">
        <v>-4559.03</v>
      </c>
      <c r="O419" s="3">
        <v>0.06</v>
      </c>
      <c r="P419" s="3">
        <v>76167</v>
      </c>
      <c r="Q419" s="1">
        <v>45078</v>
      </c>
    </row>
    <row r="420" spans="1:17" x14ac:dyDescent="0.25">
      <c r="A420" t="s">
        <v>1797</v>
      </c>
      <c r="B420" t="s">
        <v>1313</v>
      </c>
      <c r="C420" s="3">
        <v>1929017</v>
      </c>
      <c r="D420" s="3">
        <v>0</v>
      </c>
      <c r="E420" s="3">
        <v>1212814.76</v>
      </c>
      <c r="F420" s="3" t="s">
        <v>72</v>
      </c>
      <c r="G420" s="3">
        <v>0</v>
      </c>
      <c r="H420" s="3">
        <v>70801.97</v>
      </c>
      <c r="I420" s="3">
        <v>9398.24</v>
      </c>
      <c r="J420" s="3">
        <v>336</v>
      </c>
      <c r="K420" s="3">
        <v>514.25</v>
      </c>
      <c r="L420" s="3">
        <v>0</v>
      </c>
      <c r="M420" s="3"/>
      <c r="N420" s="3">
        <v>0</v>
      </c>
      <c r="O420" s="3">
        <v>0.55000000000000004</v>
      </c>
      <c r="P420" s="3">
        <v>2173798</v>
      </c>
      <c r="Q420" s="1">
        <v>45078</v>
      </c>
    </row>
    <row r="421" spans="1:17" x14ac:dyDescent="0.25">
      <c r="A421" t="s">
        <v>1798</v>
      </c>
      <c r="B421" t="s">
        <v>2175</v>
      </c>
      <c r="C421" s="3">
        <v>40418</v>
      </c>
      <c r="D421" s="3">
        <v>41000</v>
      </c>
      <c r="E421" s="3">
        <v>0</v>
      </c>
      <c r="F421" s="3">
        <v>0</v>
      </c>
      <c r="G421" s="3">
        <v>582</v>
      </c>
      <c r="H421" s="3">
        <v>70801.97</v>
      </c>
      <c r="I421" s="3">
        <v>9560.4699999999993</v>
      </c>
      <c r="J421" s="3">
        <v>343.2</v>
      </c>
      <c r="K421" s="3">
        <v>523.55999999999995</v>
      </c>
      <c r="L421" s="3">
        <v>0</v>
      </c>
      <c r="M421" s="3"/>
      <c r="N421" s="3">
        <v>-4568.08</v>
      </c>
      <c r="O421" s="3">
        <v>0.88</v>
      </c>
      <c r="P421" s="3">
        <v>76080</v>
      </c>
      <c r="Q421" s="1">
        <v>45078</v>
      </c>
    </row>
    <row r="422" spans="1:17" x14ac:dyDescent="0.25">
      <c r="A422" t="s">
        <v>1799</v>
      </c>
      <c r="B422" t="s">
        <v>748</v>
      </c>
      <c r="C422" s="3">
        <v>53392</v>
      </c>
      <c r="D422" s="3">
        <v>53392</v>
      </c>
      <c r="E422" s="3">
        <v>0</v>
      </c>
      <c r="F422" s="3">
        <v>0</v>
      </c>
      <c r="G422" s="3">
        <v>0</v>
      </c>
      <c r="H422" s="3">
        <v>70801.97</v>
      </c>
      <c r="I422" s="3">
        <v>9592.91</v>
      </c>
      <c r="J422" s="3">
        <v>343.2</v>
      </c>
      <c r="K422" s="3">
        <v>524.94000000000005</v>
      </c>
      <c r="L422" s="3">
        <v>0</v>
      </c>
      <c r="M422" s="3"/>
      <c r="N422" s="3">
        <v>2375.7199999999998</v>
      </c>
      <c r="O422" s="3">
        <v>0.26</v>
      </c>
      <c r="P422" s="3">
        <v>83639</v>
      </c>
      <c r="Q422" s="1">
        <v>45078</v>
      </c>
    </row>
    <row r="423" spans="1:17" x14ac:dyDescent="0.25">
      <c r="A423" t="s">
        <v>1800</v>
      </c>
      <c r="B423" t="s">
        <v>1189</v>
      </c>
      <c r="C423" s="3">
        <v>145324</v>
      </c>
      <c r="D423" s="3">
        <v>103000</v>
      </c>
      <c r="E423" s="3">
        <v>42324</v>
      </c>
      <c r="F423" s="3">
        <v>13813.74</v>
      </c>
      <c r="G423" s="3">
        <v>0</v>
      </c>
      <c r="H423" s="3">
        <v>70801.97</v>
      </c>
      <c r="I423" s="3">
        <v>9300.91</v>
      </c>
      <c r="J423" s="3">
        <v>333.6</v>
      </c>
      <c r="K423" s="3">
        <v>509.08</v>
      </c>
      <c r="L423" s="3">
        <v>0</v>
      </c>
      <c r="M423" s="3"/>
      <c r="N423" s="3">
        <v>0</v>
      </c>
      <c r="O423" s="3">
        <v>0.7</v>
      </c>
      <c r="P423" s="3">
        <v>137084</v>
      </c>
      <c r="Q423" s="1">
        <v>45078</v>
      </c>
    </row>
    <row r="424" spans="1:17" x14ac:dyDescent="0.25">
      <c r="A424" t="s">
        <v>1801</v>
      </c>
      <c r="B424" t="s">
        <v>2176</v>
      </c>
      <c r="C424" s="3">
        <v>46374</v>
      </c>
      <c r="D424" s="3">
        <v>46374</v>
      </c>
      <c r="E424" s="3">
        <v>0</v>
      </c>
      <c r="F424" s="3">
        <v>0</v>
      </c>
      <c r="G424" s="3">
        <v>0</v>
      </c>
      <c r="H424" s="3">
        <v>70801.97</v>
      </c>
      <c r="I424" s="3">
        <v>9517.2099999999991</v>
      </c>
      <c r="J424" s="3">
        <v>342</v>
      </c>
      <c r="K424" s="3">
        <v>520.79999999999995</v>
      </c>
      <c r="L424" s="3">
        <v>0</v>
      </c>
      <c r="M424" s="3"/>
      <c r="N424" s="3">
        <v>-4565.0600000000004</v>
      </c>
      <c r="O424" s="3">
        <v>0.08</v>
      </c>
      <c r="P424" s="3">
        <v>76617</v>
      </c>
      <c r="Q424" s="1">
        <v>45078</v>
      </c>
    </row>
    <row r="425" spans="1:17" x14ac:dyDescent="0.25">
      <c r="A425" t="s">
        <v>2177</v>
      </c>
      <c r="B425" t="s">
        <v>2178</v>
      </c>
      <c r="C425" s="3">
        <v>46158</v>
      </c>
      <c r="D425" s="3">
        <v>138474</v>
      </c>
      <c r="E425" s="3">
        <v>0</v>
      </c>
      <c r="F425" s="3">
        <v>0</v>
      </c>
      <c r="G425" s="3">
        <v>92316</v>
      </c>
      <c r="H425" s="3">
        <v>70801.97</v>
      </c>
      <c r="I425" s="3">
        <v>9376.61</v>
      </c>
      <c r="J425" s="3">
        <v>336</v>
      </c>
      <c r="K425" s="3">
        <v>513.22</v>
      </c>
      <c r="L425" s="3">
        <v>0</v>
      </c>
      <c r="M425" s="3"/>
      <c r="N425" s="3">
        <v>-4557.22</v>
      </c>
      <c r="O425" s="3">
        <v>0</v>
      </c>
      <c r="P425" s="3">
        <v>-15845.42</v>
      </c>
      <c r="Q425" s="1">
        <v>45078</v>
      </c>
    </row>
    <row r="426" spans="1:17" x14ac:dyDescent="0.25">
      <c r="A426" t="s">
        <v>2179</v>
      </c>
      <c r="B426" t="s">
        <v>2180</v>
      </c>
      <c r="C426" s="3">
        <v>692268</v>
      </c>
      <c r="D426" s="3">
        <v>500000</v>
      </c>
      <c r="E426" s="3">
        <v>0</v>
      </c>
      <c r="F426" s="3">
        <v>0</v>
      </c>
      <c r="G426" s="3">
        <v>0</v>
      </c>
      <c r="H426" s="3">
        <v>70801.97</v>
      </c>
      <c r="I426" s="3">
        <v>9603.73</v>
      </c>
      <c r="J426" s="3">
        <v>0</v>
      </c>
      <c r="K426" s="3">
        <v>525.98</v>
      </c>
      <c r="L426" s="3">
        <v>0</v>
      </c>
      <c r="M426" s="3"/>
      <c r="N426" s="3">
        <v>0</v>
      </c>
      <c r="O426" s="3">
        <v>0.32</v>
      </c>
      <c r="P426" s="3">
        <v>80932</v>
      </c>
      <c r="Q426" s="1">
        <v>45078</v>
      </c>
    </row>
    <row r="427" spans="1:17" x14ac:dyDescent="0.25">
      <c r="A427" t="s">
        <v>2181</v>
      </c>
      <c r="B427" t="s">
        <v>314</v>
      </c>
      <c r="C427" s="3">
        <v>2021804</v>
      </c>
      <c r="D427" s="3">
        <v>0</v>
      </c>
      <c r="E427" s="3">
        <v>1211410.32</v>
      </c>
      <c r="F427" s="3">
        <v>973934.07</v>
      </c>
      <c r="G427" s="3">
        <v>0</v>
      </c>
      <c r="H427" s="3">
        <v>70801.97</v>
      </c>
      <c r="I427" s="3">
        <v>9171.1299999999992</v>
      </c>
      <c r="J427" s="3">
        <v>327.60000000000002</v>
      </c>
      <c r="K427" s="3">
        <v>501.84</v>
      </c>
      <c r="L427" s="3">
        <v>0</v>
      </c>
      <c r="M427" s="3"/>
      <c r="N427" s="3">
        <v>0</v>
      </c>
      <c r="O427" s="3">
        <v>7.0000000000000007E-2</v>
      </c>
      <c r="P427" s="3">
        <v>2266147</v>
      </c>
      <c r="Q427" s="1">
        <v>45078</v>
      </c>
    </row>
    <row r="428" spans="1:17" x14ac:dyDescent="0.25">
      <c r="A428" t="s">
        <v>1807</v>
      </c>
      <c r="B428" t="s">
        <v>33</v>
      </c>
      <c r="C428" s="3">
        <v>101861</v>
      </c>
      <c r="D428" s="3">
        <v>0</v>
      </c>
      <c r="E428" s="3">
        <v>98756.62</v>
      </c>
      <c r="F428" s="3">
        <v>16436.52</v>
      </c>
      <c r="G428" s="3">
        <v>0</v>
      </c>
      <c r="H428" s="3">
        <v>70801.97</v>
      </c>
      <c r="I428" s="3">
        <v>9895.73</v>
      </c>
      <c r="J428" s="3">
        <v>355.2</v>
      </c>
      <c r="K428" s="3">
        <v>541.84</v>
      </c>
      <c r="L428" s="3">
        <v>0</v>
      </c>
      <c r="M428" s="3"/>
      <c r="N428" s="3">
        <v>0</v>
      </c>
      <c r="O428" s="3">
        <v>0.12</v>
      </c>
      <c r="P428" s="3">
        <v>196788</v>
      </c>
      <c r="Q428" s="1">
        <v>45078</v>
      </c>
    </row>
    <row r="429" spans="1:17" x14ac:dyDescent="0.25">
      <c r="A429" t="s">
        <v>1808</v>
      </c>
      <c r="B429" t="s">
        <v>720</v>
      </c>
      <c r="C429" s="3">
        <v>51419</v>
      </c>
      <c r="D429" s="3">
        <v>0</v>
      </c>
      <c r="E429" s="3">
        <v>51419</v>
      </c>
      <c r="F429" s="3">
        <v>6941.57</v>
      </c>
      <c r="G429" s="3">
        <v>0</v>
      </c>
      <c r="H429" s="3">
        <v>70801.97</v>
      </c>
      <c r="I429" s="3">
        <v>9982.25</v>
      </c>
      <c r="J429" s="3">
        <v>356.4</v>
      </c>
      <c r="K429" s="3">
        <v>546.33000000000004</v>
      </c>
      <c r="L429" s="3">
        <v>0</v>
      </c>
      <c r="M429" s="3"/>
      <c r="N429" s="3">
        <v>0</v>
      </c>
      <c r="O429" s="3">
        <v>0.48</v>
      </c>
      <c r="P429" s="3">
        <v>140048</v>
      </c>
      <c r="Q429" s="1">
        <v>45078</v>
      </c>
    </row>
    <row r="430" spans="1:17" x14ac:dyDescent="0.25">
      <c r="A430" t="s">
        <v>1809</v>
      </c>
      <c r="B430" t="s">
        <v>759</v>
      </c>
      <c r="C430" s="3">
        <v>46407</v>
      </c>
      <c r="D430" s="3">
        <v>46407</v>
      </c>
      <c r="E430" s="3">
        <v>0</v>
      </c>
      <c r="F430" s="3">
        <v>0</v>
      </c>
      <c r="G430" s="3">
        <v>0</v>
      </c>
      <c r="H430" s="3">
        <v>70801.97</v>
      </c>
      <c r="I430" s="3">
        <v>9549.65</v>
      </c>
      <c r="J430" s="3">
        <v>342</v>
      </c>
      <c r="K430" s="3">
        <v>522.53</v>
      </c>
      <c r="L430" s="3">
        <v>0</v>
      </c>
      <c r="M430" s="3"/>
      <c r="N430" s="3">
        <v>-4566.87</v>
      </c>
      <c r="O430" s="3">
        <v>0.72</v>
      </c>
      <c r="P430" s="3">
        <v>76650</v>
      </c>
      <c r="Q430" s="1">
        <v>45078</v>
      </c>
    </row>
    <row r="431" spans="1:17" x14ac:dyDescent="0.25">
      <c r="A431" t="s">
        <v>2182</v>
      </c>
      <c r="B431" t="s">
        <v>761</v>
      </c>
      <c r="C431" s="3">
        <v>89732</v>
      </c>
      <c r="D431" s="3">
        <v>0</v>
      </c>
      <c r="E431" s="3">
        <v>84779.71</v>
      </c>
      <c r="F431" s="3">
        <v>16397.55</v>
      </c>
      <c r="G431" s="3">
        <v>0</v>
      </c>
      <c r="H431" s="3">
        <v>70801.97</v>
      </c>
      <c r="I431" s="3">
        <v>11463.91</v>
      </c>
      <c r="J431" s="3">
        <v>0</v>
      </c>
      <c r="K431" s="3">
        <v>627.38</v>
      </c>
      <c r="L431" s="3">
        <v>0</v>
      </c>
      <c r="M431" s="3"/>
      <c r="N431" s="3">
        <v>0</v>
      </c>
      <c r="O431" s="3">
        <v>0.48</v>
      </c>
      <c r="P431" s="3">
        <v>184071</v>
      </c>
      <c r="Q431" s="1">
        <v>45078</v>
      </c>
    </row>
    <row r="432" spans="1:17" x14ac:dyDescent="0.25">
      <c r="A432" t="s">
        <v>2183</v>
      </c>
      <c r="B432" t="s">
        <v>1410</v>
      </c>
      <c r="C432" s="3">
        <v>1455049</v>
      </c>
      <c r="D432" s="3">
        <v>0</v>
      </c>
      <c r="E432" s="3">
        <v>930026.39</v>
      </c>
      <c r="F432" s="3" t="s">
        <v>72</v>
      </c>
      <c r="G432" s="3">
        <v>0</v>
      </c>
      <c r="H432" s="3">
        <v>70801.97</v>
      </c>
      <c r="I432" s="3">
        <v>15541.17</v>
      </c>
      <c r="J432" s="3">
        <v>556.79999999999995</v>
      </c>
      <c r="K432" s="3">
        <v>850.88</v>
      </c>
      <c r="L432" s="3">
        <v>0</v>
      </c>
      <c r="M432" s="3"/>
      <c r="N432" s="3">
        <v>0</v>
      </c>
      <c r="O432" s="3">
        <v>0.62</v>
      </c>
      <c r="P432" s="3">
        <v>1668354</v>
      </c>
      <c r="Q432" s="1">
        <v>45078</v>
      </c>
    </row>
    <row r="433" spans="1:17" x14ac:dyDescent="0.25">
      <c r="A433" t="s">
        <v>2184</v>
      </c>
      <c r="B433" t="s">
        <v>278</v>
      </c>
      <c r="C433" s="3">
        <v>373081</v>
      </c>
      <c r="D433" s="3">
        <v>0</v>
      </c>
      <c r="E433" s="3">
        <v>327999.84999999998</v>
      </c>
      <c r="F433" s="3">
        <v>89361.13</v>
      </c>
      <c r="G433" s="3">
        <v>0</v>
      </c>
      <c r="H433" s="3">
        <v>70801.97</v>
      </c>
      <c r="I433" s="3">
        <v>20786.45</v>
      </c>
      <c r="J433" s="3">
        <v>744</v>
      </c>
      <c r="K433" s="3">
        <v>1138.18</v>
      </c>
      <c r="L433" s="3">
        <v>0</v>
      </c>
      <c r="M433" s="3"/>
      <c r="N433" s="3">
        <v>0</v>
      </c>
      <c r="O433" s="3">
        <v>0.42</v>
      </c>
      <c r="P433" s="3">
        <v>510832</v>
      </c>
      <c r="Q433" s="1">
        <v>45078</v>
      </c>
    </row>
    <row r="434" spans="1:17" x14ac:dyDescent="0.25">
      <c r="A434" t="s">
        <v>2185</v>
      </c>
      <c r="B434" t="s">
        <v>766</v>
      </c>
      <c r="C434" s="3">
        <v>56931</v>
      </c>
      <c r="D434" s="3">
        <v>56931</v>
      </c>
      <c r="E434" s="3">
        <v>0</v>
      </c>
      <c r="F434" s="3">
        <v>0</v>
      </c>
      <c r="G434" s="3">
        <v>0</v>
      </c>
      <c r="H434" s="3">
        <v>70801.97</v>
      </c>
      <c r="I434" s="3">
        <v>20786.45</v>
      </c>
      <c r="J434" s="3">
        <v>744</v>
      </c>
      <c r="K434" s="3">
        <v>1137.8399999999999</v>
      </c>
      <c r="L434" s="3">
        <v>0</v>
      </c>
      <c r="M434" s="3"/>
      <c r="N434" s="3">
        <v>-5209.3100000000004</v>
      </c>
      <c r="O434" s="3">
        <v>0.05</v>
      </c>
      <c r="P434" s="3">
        <v>88261</v>
      </c>
      <c r="Q434" s="1">
        <v>45078</v>
      </c>
    </row>
    <row r="435" spans="1:17" x14ac:dyDescent="0.25">
      <c r="A435" t="s">
        <v>2186</v>
      </c>
      <c r="B435" t="s">
        <v>768</v>
      </c>
      <c r="C435" s="3">
        <v>1741295</v>
      </c>
      <c r="D435" s="3">
        <v>0</v>
      </c>
      <c r="E435" s="3">
        <v>1293054.99</v>
      </c>
      <c r="F435" s="3">
        <v>622802.43000000005</v>
      </c>
      <c r="G435" s="3">
        <v>0</v>
      </c>
      <c r="H435" s="3">
        <v>70801.97</v>
      </c>
      <c r="I435" s="3">
        <v>20786.45</v>
      </c>
      <c r="J435" s="3">
        <v>744</v>
      </c>
      <c r="K435" s="3">
        <v>1138.18</v>
      </c>
      <c r="L435" s="3">
        <v>0</v>
      </c>
      <c r="M435" s="3"/>
      <c r="N435" s="3">
        <v>0</v>
      </c>
      <c r="O435" s="3">
        <v>0.98</v>
      </c>
      <c r="P435" s="3">
        <v>2009329</v>
      </c>
      <c r="Q435" s="1">
        <v>45078</v>
      </c>
    </row>
    <row r="436" spans="1:17" x14ac:dyDescent="0.25">
      <c r="A436" t="s">
        <v>2187</v>
      </c>
      <c r="B436" t="s">
        <v>770</v>
      </c>
      <c r="C436" s="3">
        <v>57529</v>
      </c>
      <c r="D436" s="3">
        <v>57529</v>
      </c>
      <c r="E436" s="3">
        <v>0</v>
      </c>
      <c r="F436" s="3">
        <v>0</v>
      </c>
      <c r="G436" s="3">
        <v>0</v>
      </c>
      <c r="H436" s="3">
        <v>70801.97</v>
      </c>
      <c r="I436" s="3">
        <v>21424.53</v>
      </c>
      <c r="J436" s="3">
        <v>766.8</v>
      </c>
      <c r="K436" s="3">
        <v>1172.67</v>
      </c>
      <c r="L436" s="3">
        <v>0</v>
      </c>
      <c r="M436" s="3"/>
      <c r="N436" s="3">
        <v>-5245.51</v>
      </c>
      <c r="O436" s="3">
        <v>0.54</v>
      </c>
      <c r="P436" s="3">
        <v>88921</v>
      </c>
      <c r="Q436" s="1">
        <v>45078</v>
      </c>
    </row>
    <row r="437" spans="1:17" x14ac:dyDescent="0.25">
      <c r="A437" t="s">
        <v>2188</v>
      </c>
      <c r="B437" t="s">
        <v>772</v>
      </c>
      <c r="C437" s="3">
        <v>53395</v>
      </c>
      <c r="D437" s="3">
        <v>53395</v>
      </c>
      <c r="E437" s="3">
        <v>0</v>
      </c>
      <c r="F437" s="3">
        <v>0</v>
      </c>
      <c r="G437" s="3">
        <v>0</v>
      </c>
      <c r="H437" s="3">
        <v>70801.97</v>
      </c>
      <c r="I437" s="3">
        <v>17012.009999999998</v>
      </c>
      <c r="J437" s="3">
        <v>608.4</v>
      </c>
      <c r="K437" s="3">
        <v>931.24</v>
      </c>
      <c r="L437" s="3">
        <v>0</v>
      </c>
      <c r="M437" s="3"/>
      <c r="N437" s="3">
        <v>-4993.96</v>
      </c>
      <c r="O437" s="3">
        <v>0.34</v>
      </c>
      <c r="P437" s="3">
        <v>84360</v>
      </c>
      <c r="Q437" s="1">
        <v>45078</v>
      </c>
    </row>
    <row r="438" spans="1:17" x14ac:dyDescent="0.25">
      <c r="A438" t="s">
        <v>2189</v>
      </c>
      <c r="B438" t="s">
        <v>1315</v>
      </c>
      <c r="C438" s="3">
        <v>3225536</v>
      </c>
      <c r="D438" s="3">
        <v>0</v>
      </c>
      <c r="E438" s="3">
        <v>1931443.98</v>
      </c>
      <c r="F438" s="3" t="s">
        <v>72</v>
      </c>
      <c r="G438" s="3">
        <v>0</v>
      </c>
      <c r="H438" s="3">
        <v>70801.97</v>
      </c>
      <c r="I438" s="3">
        <v>13864.84</v>
      </c>
      <c r="J438" s="3">
        <v>496.8</v>
      </c>
      <c r="K438" s="3">
        <v>758.79</v>
      </c>
      <c r="L438" s="3">
        <v>0</v>
      </c>
      <c r="M438" s="3"/>
      <c r="N438" s="3">
        <v>0</v>
      </c>
      <c r="O438" s="3">
        <v>0.66</v>
      </c>
      <c r="P438" s="3">
        <v>3572204</v>
      </c>
      <c r="Q438" s="1">
        <v>45078</v>
      </c>
    </row>
    <row r="439" spans="1:17" x14ac:dyDescent="0.25">
      <c r="A439" t="s">
        <v>2190</v>
      </c>
      <c r="B439" t="s">
        <v>768</v>
      </c>
      <c r="C439" s="3">
        <v>1492881</v>
      </c>
      <c r="D439" s="3">
        <v>0</v>
      </c>
      <c r="E439" s="3">
        <v>1110651.9099999999</v>
      </c>
      <c r="F439" s="3">
        <v>532167.1</v>
      </c>
      <c r="G439" s="3">
        <v>0</v>
      </c>
      <c r="H439" s="3">
        <v>70801.97</v>
      </c>
      <c r="I439" s="3">
        <v>13226.76</v>
      </c>
      <c r="J439" s="3">
        <v>472.8</v>
      </c>
      <c r="K439" s="3">
        <v>724.3</v>
      </c>
      <c r="L439" s="3">
        <v>0</v>
      </c>
      <c r="M439" s="3"/>
      <c r="N439" s="3">
        <v>0</v>
      </c>
      <c r="O439" s="3">
        <v>0.16</v>
      </c>
      <c r="P439" s="3">
        <v>1728045</v>
      </c>
      <c r="Q439" s="1">
        <v>45078</v>
      </c>
    </row>
    <row r="440" spans="1:17" x14ac:dyDescent="0.25">
      <c r="A440" t="s">
        <v>2191</v>
      </c>
      <c r="B440" t="s">
        <v>1309</v>
      </c>
      <c r="C440" s="3">
        <v>3128045</v>
      </c>
      <c r="D440" s="3">
        <v>0</v>
      </c>
      <c r="E440" s="3">
        <v>1875129.82</v>
      </c>
      <c r="F440" s="3" t="s">
        <v>72</v>
      </c>
      <c r="G440" s="3">
        <v>0</v>
      </c>
      <c r="H440" s="3">
        <v>70801.97</v>
      </c>
      <c r="I440" s="3">
        <v>12610.3</v>
      </c>
      <c r="J440" s="3">
        <v>451.2</v>
      </c>
      <c r="K440" s="3">
        <v>690.15</v>
      </c>
      <c r="L440" s="3">
        <v>0</v>
      </c>
      <c r="M440" s="3"/>
      <c r="N440" s="3">
        <v>0</v>
      </c>
      <c r="O440" s="3">
        <v>0.85</v>
      </c>
      <c r="P440" s="3">
        <v>3465742</v>
      </c>
      <c r="Q440" s="1">
        <v>45078</v>
      </c>
    </row>
    <row r="441" spans="1:17" x14ac:dyDescent="0.25">
      <c r="A441" t="s">
        <v>2192</v>
      </c>
      <c r="B441" t="s">
        <v>778</v>
      </c>
      <c r="C441" s="3">
        <v>49263</v>
      </c>
      <c r="D441" s="3">
        <v>49263</v>
      </c>
      <c r="E441" s="3">
        <v>0</v>
      </c>
      <c r="F441" s="3">
        <v>0</v>
      </c>
      <c r="G441" s="3">
        <v>0</v>
      </c>
      <c r="H441" s="3">
        <v>70801.97</v>
      </c>
      <c r="I441" s="3">
        <v>12599.49</v>
      </c>
      <c r="J441" s="3">
        <v>451.2</v>
      </c>
      <c r="K441" s="3">
        <v>689.81</v>
      </c>
      <c r="L441" s="3">
        <v>0</v>
      </c>
      <c r="M441" s="3"/>
      <c r="N441" s="3">
        <v>-4741.8100000000004</v>
      </c>
      <c r="O441" s="3">
        <v>0.34</v>
      </c>
      <c r="P441" s="3">
        <v>79801</v>
      </c>
      <c r="Q441" s="1">
        <v>45078</v>
      </c>
    </row>
    <row r="442" spans="1:17" x14ac:dyDescent="0.25">
      <c r="A442" t="s">
        <v>1814</v>
      </c>
      <c r="B442" t="s">
        <v>780</v>
      </c>
      <c r="C442" s="3">
        <v>763338</v>
      </c>
      <c r="D442" s="3">
        <v>0</v>
      </c>
      <c r="E442" s="3">
        <v>616936.1</v>
      </c>
      <c r="F442" s="3" t="s">
        <v>72</v>
      </c>
      <c r="G442" s="3">
        <v>0</v>
      </c>
      <c r="H442" s="3">
        <v>70801.97</v>
      </c>
      <c r="I442" s="3">
        <v>13151.05</v>
      </c>
      <c r="J442" s="3">
        <v>0</v>
      </c>
      <c r="K442" s="3">
        <v>720.16</v>
      </c>
      <c r="L442" s="3">
        <v>0</v>
      </c>
      <c r="M442" s="3"/>
      <c r="N442" s="3">
        <v>6945</v>
      </c>
      <c r="O442" s="3">
        <v>0.45</v>
      </c>
      <c r="P442" s="3">
        <v>938243</v>
      </c>
      <c r="Q442" s="1">
        <v>45078</v>
      </c>
    </row>
    <row r="443" spans="1:17" x14ac:dyDescent="0.25">
      <c r="A443" t="s">
        <v>1815</v>
      </c>
      <c r="B443" t="s">
        <v>1317</v>
      </c>
      <c r="C443" s="3">
        <v>3375337</v>
      </c>
      <c r="D443" s="3">
        <v>0</v>
      </c>
      <c r="E443" s="3">
        <v>2017886.73</v>
      </c>
      <c r="F443" s="3" t="s">
        <v>72</v>
      </c>
      <c r="G443" s="3">
        <v>0</v>
      </c>
      <c r="H443" s="3">
        <v>70801.97</v>
      </c>
      <c r="I443" s="3">
        <v>15757.47</v>
      </c>
      <c r="J443" s="3">
        <v>565.20000000000005</v>
      </c>
      <c r="K443" s="3">
        <v>862.6</v>
      </c>
      <c r="L443" s="3">
        <v>0</v>
      </c>
      <c r="M443" s="3"/>
      <c r="N443" s="3">
        <v>0</v>
      </c>
      <c r="O443" s="3">
        <v>0.05</v>
      </c>
      <c r="P443" s="3">
        <v>3735739</v>
      </c>
      <c r="Q443" s="1">
        <v>45078</v>
      </c>
    </row>
    <row r="444" spans="1:17" x14ac:dyDescent="0.25">
      <c r="A444" t="s">
        <v>2193</v>
      </c>
      <c r="B444" t="s">
        <v>784</v>
      </c>
      <c r="C444" s="3">
        <v>52241</v>
      </c>
      <c r="D444" s="3">
        <v>52241</v>
      </c>
      <c r="E444" s="3">
        <v>0</v>
      </c>
      <c r="F444" s="3">
        <v>0</v>
      </c>
      <c r="G444" s="3">
        <v>0</v>
      </c>
      <c r="H444" s="3">
        <v>70801.97</v>
      </c>
      <c r="I444" s="3">
        <v>15779.1</v>
      </c>
      <c r="J444" s="3">
        <v>565.20000000000005</v>
      </c>
      <c r="K444" s="3">
        <v>863.64</v>
      </c>
      <c r="L444" s="3">
        <v>0</v>
      </c>
      <c r="M444" s="3"/>
      <c r="N444" s="3">
        <v>-4923.38</v>
      </c>
      <c r="O444" s="3">
        <v>0.47</v>
      </c>
      <c r="P444" s="3">
        <v>83087</v>
      </c>
      <c r="Q444" s="1">
        <v>45078</v>
      </c>
    </row>
    <row r="445" spans="1:17" x14ac:dyDescent="0.25">
      <c r="A445" t="s">
        <v>1816</v>
      </c>
      <c r="B445" t="s">
        <v>786</v>
      </c>
      <c r="C445" s="3">
        <v>234248</v>
      </c>
      <c r="D445" s="3">
        <v>0</v>
      </c>
      <c r="E445" s="3">
        <v>216908.02</v>
      </c>
      <c r="F445" s="3">
        <v>46622.559999999998</v>
      </c>
      <c r="G445" s="3">
        <v>0</v>
      </c>
      <c r="H445" s="3">
        <v>70801.97</v>
      </c>
      <c r="I445" s="3">
        <v>15130.2</v>
      </c>
      <c r="J445" s="3">
        <v>540</v>
      </c>
      <c r="K445" s="3">
        <v>828.11</v>
      </c>
      <c r="L445" s="3">
        <v>0</v>
      </c>
      <c r="M445" s="3"/>
      <c r="N445" s="3">
        <v>0</v>
      </c>
      <c r="O445" s="3">
        <v>0.14000000000000001</v>
      </c>
      <c r="P445" s="3">
        <v>350831</v>
      </c>
      <c r="Q445" s="1">
        <v>45078</v>
      </c>
    </row>
    <row r="446" spans="1:17" x14ac:dyDescent="0.25">
      <c r="A446" t="s">
        <v>1817</v>
      </c>
      <c r="B446" t="s">
        <v>780</v>
      </c>
      <c r="C446" s="3">
        <v>784426</v>
      </c>
      <c r="D446" s="3">
        <v>0</v>
      </c>
      <c r="E446" s="3">
        <v>636923.29</v>
      </c>
      <c r="F446" s="3" t="s">
        <v>72</v>
      </c>
      <c r="G446" s="3">
        <v>0</v>
      </c>
      <c r="H446" s="3">
        <v>70801.97</v>
      </c>
      <c r="I446" s="3">
        <v>13864.84</v>
      </c>
      <c r="J446" s="3">
        <v>0</v>
      </c>
      <c r="K446" s="3">
        <v>759.13</v>
      </c>
      <c r="L446" s="3">
        <v>0</v>
      </c>
      <c r="M446" s="3"/>
      <c r="N446" s="3">
        <v>14487.57</v>
      </c>
      <c r="O446" s="3">
        <v>0.85</v>
      </c>
      <c r="P446" s="3">
        <v>970325</v>
      </c>
      <c r="Q446" s="1">
        <v>45078</v>
      </c>
    </row>
    <row r="447" spans="1:17" x14ac:dyDescent="0.25">
      <c r="A447" t="s">
        <v>1818</v>
      </c>
      <c r="B447" t="s">
        <v>1101</v>
      </c>
      <c r="C447" s="3">
        <v>50449</v>
      </c>
      <c r="D447" s="3">
        <v>51290</v>
      </c>
      <c r="E447" s="3">
        <v>0</v>
      </c>
      <c r="F447" s="3">
        <v>841</v>
      </c>
      <c r="G447" s="3">
        <v>841</v>
      </c>
      <c r="H447" s="3">
        <v>70801.97</v>
      </c>
      <c r="I447" s="3">
        <v>13864.84</v>
      </c>
      <c r="J447" s="3">
        <v>496.8</v>
      </c>
      <c r="K447" s="3">
        <v>758.79</v>
      </c>
      <c r="L447" s="3">
        <v>0</v>
      </c>
      <c r="M447" s="3"/>
      <c r="N447" s="3">
        <v>0</v>
      </c>
      <c r="O447" s="3">
        <v>0.6</v>
      </c>
      <c r="P447" s="3">
        <v>85923</v>
      </c>
      <c r="Q447" s="1">
        <v>45078</v>
      </c>
    </row>
    <row r="448" spans="1:17" x14ac:dyDescent="0.25">
      <c r="A448" t="s">
        <v>1819</v>
      </c>
      <c r="B448" t="s">
        <v>1063</v>
      </c>
      <c r="C448" s="3">
        <v>54656</v>
      </c>
      <c r="D448" s="3">
        <v>55513.14</v>
      </c>
      <c r="E448" s="3">
        <v>0</v>
      </c>
      <c r="F448" s="3">
        <v>7378.48</v>
      </c>
      <c r="G448" s="3">
        <v>857.14</v>
      </c>
      <c r="H448" s="3">
        <v>70801.97</v>
      </c>
      <c r="I448" s="3">
        <v>13237.57</v>
      </c>
      <c r="J448" s="3">
        <v>474</v>
      </c>
      <c r="K448" s="3">
        <v>724.64</v>
      </c>
      <c r="L448" s="3">
        <v>0</v>
      </c>
      <c r="M448" s="3"/>
      <c r="N448" s="3">
        <v>0</v>
      </c>
      <c r="O448" s="3">
        <v>0.48</v>
      </c>
      <c r="P448" s="3">
        <v>91760</v>
      </c>
      <c r="Q448" s="1">
        <v>45078</v>
      </c>
    </row>
    <row r="449" spans="1:17" x14ac:dyDescent="0.25">
      <c r="A449" t="s">
        <v>1820</v>
      </c>
      <c r="B449" t="s">
        <v>792</v>
      </c>
      <c r="C449" s="3">
        <v>620290</v>
      </c>
      <c r="D449" s="3">
        <v>0</v>
      </c>
      <c r="E449" s="3">
        <v>481923.39</v>
      </c>
      <c r="F449" s="3" t="s">
        <v>72</v>
      </c>
      <c r="G449" s="3">
        <v>0</v>
      </c>
      <c r="H449" s="3">
        <v>70801.97</v>
      </c>
      <c r="I449" s="3">
        <v>12599.49</v>
      </c>
      <c r="J449" s="3">
        <v>451.2</v>
      </c>
      <c r="K449" s="3">
        <v>689.81</v>
      </c>
      <c r="L449" s="3">
        <v>0</v>
      </c>
      <c r="M449" s="3"/>
      <c r="N449" s="3">
        <v>0</v>
      </c>
      <c r="O449" s="3">
        <v>0.87</v>
      </c>
      <c r="P449" s="3">
        <v>769893</v>
      </c>
      <c r="Q449" s="1">
        <v>45078</v>
      </c>
    </row>
    <row r="450" spans="1:17" x14ac:dyDescent="0.25">
      <c r="A450" t="s">
        <v>1821</v>
      </c>
      <c r="B450" t="s">
        <v>794</v>
      </c>
      <c r="C450" s="3">
        <v>54022</v>
      </c>
      <c r="D450" s="3">
        <v>54022</v>
      </c>
      <c r="E450" s="3">
        <v>0</v>
      </c>
      <c r="F450" s="3">
        <v>0</v>
      </c>
      <c r="G450" s="3">
        <v>0</v>
      </c>
      <c r="H450" s="3">
        <v>70801.97</v>
      </c>
      <c r="I450" s="3">
        <v>12599.49</v>
      </c>
      <c r="J450" s="3">
        <v>451.2</v>
      </c>
      <c r="K450" s="3">
        <v>689.81</v>
      </c>
      <c r="L450" s="3">
        <v>0</v>
      </c>
      <c r="M450" s="3"/>
      <c r="N450" s="3">
        <v>-4741.8100000000004</v>
      </c>
      <c r="O450" s="3">
        <v>0.34</v>
      </c>
      <c r="P450" s="3">
        <v>79801</v>
      </c>
      <c r="Q450" s="1">
        <v>45078</v>
      </c>
    </row>
    <row r="451" spans="1:17" x14ac:dyDescent="0.25">
      <c r="A451" t="s">
        <v>1822</v>
      </c>
      <c r="B451" t="s">
        <v>644</v>
      </c>
      <c r="C451" s="3">
        <v>-37862.18</v>
      </c>
      <c r="D451" s="3">
        <v>49264</v>
      </c>
      <c r="E451" s="3">
        <v>0</v>
      </c>
      <c r="F451" s="3">
        <v>0</v>
      </c>
      <c r="G451" s="3">
        <v>87126.18</v>
      </c>
      <c r="H451" s="3">
        <v>70801.97</v>
      </c>
      <c r="I451" s="3">
        <v>12599.49</v>
      </c>
      <c r="J451" s="3">
        <v>451.2</v>
      </c>
      <c r="K451" s="3">
        <v>689.81</v>
      </c>
      <c r="L451" s="3">
        <v>0</v>
      </c>
      <c r="M451" s="3"/>
      <c r="N451" s="3">
        <v>-4741.8100000000004</v>
      </c>
      <c r="O451" s="3">
        <v>0</v>
      </c>
      <c r="P451" s="3">
        <v>-7325.52</v>
      </c>
      <c r="Q451" s="1">
        <v>45078</v>
      </c>
    </row>
    <row r="452" spans="1:17" x14ac:dyDescent="0.25">
      <c r="A452" t="s">
        <v>2194</v>
      </c>
      <c r="B452" t="s">
        <v>234</v>
      </c>
      <c r="C452" s="3">
        <v>150291</v>
      </c>
      <c r="D452" s="3">
        <v>0</v>
      </c>
      <c r="E452" s="3">
        <v>143637.76000000001</v>
      </c>
      <c r="F452" s="3">
        <v>26044.34</v>
      </c>
      <c r="G452" s="3">
        <v>0</v>
      </c>
      <c r="H452" s="3">
        <v>70801.97</v>
      </c>
      <c r="I452" s="3">
        <v>11972.22</v>
      </c>
      <c r="J452" s="3">
        <v>428.5</v>
      </c>
      <c r="K452" s="3">
        <v>655.32000000000005</v>
      </c>
      <c r="L452" s="3">
        <v>0</v>
      </c>
      <c r="M452" s="3"/>
      <c r="N452" s="3">
        <v>0</v>
      </c>
      <c r="O452" s="3">
        <v>0.89</v>
      </c>
      <c r="P452" s="3">
        <v>253541</v>
      </c>
      <c r="Q452" s="1">
        <v>45078</v>
      </c>
    </row>
    <row r="453" spans="1:17" x14ac:dyDescent="0.25">
      <c r="A453" t="s">
        <v>1824</v>
      </c>
      <c r="B453" t="s">
        <v>234</v>
      </c>
      <c r="C453" s="3">
        <v>151730</v>
      </c>
      <c r="D453" s="3">
        <v>0</v>
      </c>
      <c r="E453" s="3">
        <v>145019.98000000001</v>
      </c>
      <c r="F453" s="3">
        <v>26287.72</v>
      </c>
      <c r="G453" s="3">
        <v>0</v>
      </c>
      <c r="H453" s="3">
        <v>70801.97</v>
      </c>
      <c r="I453" s="3">
        <v>12588.67</v>
      </c>
      <c r="J453" s="3">
        <v>451.2</v>
      </c>
      <c r="K453" s="3">
        <v>689.12</v>
      </c>
      <c r="L453" s="3">
        <v>0</v>
      </c>
      <c r="M453" s="3"/>
      <c r="N453" s="3">
        <v>0</v>
      </c>
      <c r="O453" s="3">
        <v>0.34</v>
      </c>
      <c r="P453" s="3">
        <v>255839</v>
      </c>
      <c r="Q453" s="1">
        <v>45078</v>
      </c>
    </row>
    <row r="454" spans="1:17" x14ac:dyDescent="0.25">
      <c r="A454" t="s">
        <v>1825</v>
      </c>
      <c r="B454" t="s">
        <v>799</v>
      </c>
      <c r="C454" s="3">
        <v>58543</v>
      </c>
      <c r="D454" s="3">
        <v>58543</v>
      </c>
      <c r="E454" s="3">
        <v>0</v>
      </c>
      <c r="F454" s="3">
        <v>0</v>
      </c>
      <c r="G454" s="3">
        <v>0</v>
      </c>
      <c r="H454" s="3">
        <v>70801.97</v>
      </c>
      <c r="I454" s="3">
        <v>15692.58</v>
      </c>
      <c r="J454" s="3">
        <v>0</v>
      </c>
      <c r="K454" s="3">
        <v>859.16</v>
      </c>
      <c r="L454" s="3">
        <v>0</v>
      </c>
      <c r="M454" s="3"/>
      <c r="N454" s="3">
        <v>2026.44</v>
      </c>
      <c r="O454" s="3">
        <v>0.85</v>
      </c>
      <c r="P454" s="3">
        <v>89381</v>
      </c>
      <c r="Q454" s="1">
        <v>45078</v>
      </c>
    </row>
    <row r="455" spans="1:17" x14ac:dyDescent="0.25">
      <c r="A455" t="s">
        <v>1826</v>
      </c>
      <c r="B455" t="s">
        <v>1196</v>
      </c>
      <c r="C455" s="3">
        <v>51035</v>
      </c>
      <c r="D455" s="3">
        <v>0</v>
      </c>
      <c r="E455" s="3">
        <v>51035</v>
      </c>
      <c r="F455" s="3">
        <v>6889.73</v>
      </c>
      <c r="G455" s="3">
        <v>0</v>
      </c>
      <c r="H455" s="3">
        <v>70801.97</v>
      </c>
      <c r="I455" s="3">
        <v>14492.11</v>
      </c>
      <c r="J455" s="3">
        <v>518.4</v>
      </c>
      <c r="K455" s="3">
        <v>793.28</v>
      </c>
      <c r="L455" s="3">
        <v>0</v>
      </c>
      <c r="M455" s="3"/>
      <c r="N455" s="3">
        <v>0</v>
      </c>
      <c r="O455" s="3">
        <v>0.51</v>
      </c>
      <c r="P455" s="3">
        <v>144531</v>
      </c>
      <c r="Q455" s="1">
        <v>45078</v>
      </c>
    </row>
    <row r="456" spans="1:17" x14ac:dyDescent="0.25">
      <c r="A456" t="s">
        <v>1827</v>
      </c>
      <c r="B456" t="s">
        <v>803</v>
      </c>
      <c r="C456" s="3">
        <v>51035</v>
      </c>
      <c r="D456" s="3">
        <v>51035</v>
      </c>
      <c r="E456" s="3">
        <v>0</v>
      </c>
      <c r="F456" s="3">
        <v>0</v>
      </c>
      <c r="G456" s="3">
        <v>0</v>
      </c>
      <c r="H456" s="3">
        <v>70801.97</v>
      </c>
      <c r="I456" s="3">
        <v>14492.11</v>
      </c>
      <c r="J456" s="3">
        <v>518.4</v>
      </c>
      <c r="K456" s="3">
        <v>793.28</v>
      </c>
      <c r="L456" s="3">
        <v>0</v>
      </c>
      <c r="M456" s="3"/>
      <c r="N456" s="3">
        <v>-4849.79</v>
      </c>
      <c r="O456" s="3">
        <v>0.03</v>
      </c>
      <c r="P456" s="3">
        <v>81756</v>
      </c>
      <c r="Q456" s="1">
        <v>45078</v>
      </c>
    </row>
    <row r="457" spans="1:17" x14ac:dyDescent="0.25">
      <c r="A457" t="s">
        <v>1828</v>
      </c>
      <c r="B457" t="s">
        <v>92</v>
      </c>
      <c r="C457" s="3">
        <v>-55809.23</v>
      </c>
      <c r="D457" s="3">
        <v>0</v>
      </c>
      <c r="E457" s="3">
        <v>0</v>
      </c>
      <c r="F457" s="3">
        <v>0</v>
      </c>
      <c r="G457" s="3">
        <v>55809.23</v>
      </c>
      <c r="H457" s="3">
        <v>70801.97</v>
      </c>
      <c r="I457" s="3">
        <v>14502.93</v>
      </c>
      <c r="J457" s="3">
        <v>518.20000000000005</v>
      </c>
      <c r="K457" s="3">
        <v>793.97</v>
      </c>
      <c r="L457" s="3">
        <v>0</v>
      </c>
      <c r="M457" s="3"/>
      <c r="N457" s="3">
        <v>0</v>
      </c>
      <c r="O457" s="3">
        <v>0.16</v>
      </c>
      <c r="P457" s="3">
        <v>30808</v>
      </c>
      <c r="Q457" s="1">
        <v>45078</v>
      </c>
    </row>
    <row r="458" spans="1:17" x14ac:dyDescent="0.25">
      <c r="A458" t="s">
        <v>1829</v>
      </c>
      <c r="B458" t="s">
        <v>806</v>
      </c>
      <c r="C458" s="3">
        <v>51004</v>
      </c>
      <c r="D458" s="3">
        <v>51004</v>
      </c>
      <c r="E458" s="3">
        <v>0</v>
      </c>
      <c r="F458" s="3">
        <v>0</v>
      </c>
      <c r="G458" s="3">
        <v>0</v>
      </c>
      <c r="H458" s="3">
        <v>70801.97</v>
      </c>
      <c r="I458" s="3">
        <v>14459.67</v>
      </c>
      <c r="J458" s="3">
        <v>516</v>
      </c>
      <c r="K458" s="3">
        <v>791.9</v>
      </c>
      <c r="L458" s="3">
        <v>0</v>
      </c>
      <c r="M458" s="3"/>
      <c r="N458" s="3">
        <v>-4847.9799999999996</v>
      </c>
      <c r="O458" s="3">
        <v>0.44</v>
      </c>
      <c r="P458" s="3">
        <v>81722</v>
      </c>
      <c r="Q458" s="1">
        <v>45078</v>
      </c>
    </row>
    <row r="459" spans="1:17" x14ac:dyDescent="0.25">
      <c r="A459" t="s">
        <v>1830</v>
      </c>
      <c r="B459" t="s">
        <v>58</v>
      </c>
      <c r="C459" s="3">
        <v>76569</v>
      </c>
      <c r="D459" s="3">
        <v>76569</v>
      </c>
      <c r="E459" s="3" t="s">
        <v>59</v>
      </c>
      <c r="F459" s="3" t="s">
        <v>59</v>
      </c>
      <c r="G459" s="3">
        <v>0</v>
      </c>
      <c r="H459" s="3">
        <v>70801.97</v>
      </c>
      <c r="I459" s="3">
        <v>14394.78</v>
      </c>
      <c r="J459" s="3">
        <v>514.79999999999995</v>
      </c>
      <c r="K459" s="3">
        <v>787.76</v>
      </c>
      <c r="L459" s="3">
        <v>0</v>
      </c>
      <c r="M459" s="3"/>
      <c r="N459" s="3">
        <v>25624.880000000001</v>
      </c>
      <c r="O459" s="3">
        <v>0.81</v>
      </c>
      <c r="P459" s="3">
        <v>112125</v>
      </c>
      <c r="Q459" s="1">
        <v>45078</v>
      </c>
    </row>
    <row r="460" spans="1:17" x14ac:dyDescent="0.25">
      <c r="A460" t="s">
        <v>1831</v>
      </c>
      <c r="B460" t="s">
        <v>2195</v>
      </c>
      <c r="C460" s="3">
        <v>51105</v>
      </c>
      <c r="D460" s="3">
        <v>51957</v>
      </c>
      <c r="E460" s="3">
        <v>0</v>
      </c>
      <c r="F460" s="3">
        <v>6899.11</v>
      </c>
      <c r="G460" s="3">
        <v>852</v>
      </c>
      <c r="H460" s="3">
        <v>70801.97</v>
      </c>
      <c r="I460" s="3">
        <v>14394.78</v>
      </c>
      <c r="J460" s="3">
        <v>675.6</v>
      </c>
      <c r="K460" s="3">
        <v>788.11</v>
      </c>
      <c r="L460" s="3">
        <v>0</v>
      </c>
      <c r="M460" s="3"/>
      <c r="N460" s="3">
        <v>0</v>
      </c>
      <c r="O460" s="3">
        <v>0.43</v>
      </c>
      <c r="P460" s="3">
        <v>92708</v>
      </c>
      <c r="Q460" s="1">
        <v>45078</v>
      </c>
    </row>
    <row r="461" spans="1:17" x14ac:dyDescent="0.25">
      <c r="A461" t="s">
        <v>1832</v>
      </c>
      <c r="B461" t="s">
        <v>811</v>
      </c>
      <c r="C461" s="3">
        <v>415676</v>
      </c>
      <c r="D461" s="3">
        <v>0</v>
      </c>
      <c r="E461" s="3">
        <v>353855.73</v>
      </c>
      <c r="F461" s="3">
        <v>109590.79</v>
      </c>
      <c r="G461" s="3">
        <v>0</v>
      </c>
      <c r="H461" s="3">
        <v>70801.97</v>
      </c>
      <c r="I461" s="3">
        <v>14481.3</v>
      </c>
      <c r="J461" s="3">
        <v>562.79999999999995</v>
      </c>
      <c r="K461" s="3">
        <v>792.93</v>
      </c>
      <c r="L461" s="3">
        <v>0</v>
      </c>
      <c r="M461" s="3"/>
      <c r="N461" s="3">
        <v>0</v>
      </c>
      <c r="O461" s="3">
        <v>0.48</v>
      </c>
      <c r="P461" s="3">
        <v>550086</v>
      </c>
      <c r="Q461" s="1">
        <v>45078</v>
      </c>
    </row>
    <row r="462" spans="1:17" x14ac:dyDescent="0.25">
      <c r="A462" t="s">
        <v>1833</v>
      </c>
      <c r="B462" t="s">
        <v>611</v>
      </c>
      <c r="C462" s="3">
        <v>288234</v>
      </c>
      <c r="D462" s="3">
        <v>0</v>
      </c>
      <c r="E462" s="3">
        <v>259656.06</v>
      </c>
      <c r="F462" s="3">
        <v>63631.51</v>
      </c>
      <c r="G462" s="3">
        <v>0</v>
      </c>
      <c r="H462" s="3">
        <v>70801.97</v>
      </c>
      <c r="I462" s="3">
        <v>14524.56</v>
      </c>
      <c r="J462" s="3">
        <v>519.6</v>
      </c>
      <c r="K462" s="3">
        <v>795.35</v>
      </c>
      <c r="L462" s="3">
        <v>0</v>
      </c>
      <c r="M462" s="3"/>
      <c r="N462" s="3">
        <v>0</v>
      </c>
      <c r="O462" s="3">
        <v>0.95</v>
      </c>
      <c r="P462" s="3">
        <v>409930</v>
      </c>
      <c r="Q462" s="1">
        <v>45078</v>
      </c>
    </row>
    <row r="463" spans="1:17" x14ac:dyDescent="0.25">
      <c r="A463" t="s">
        <v>1834</v>
      </c>
      <c r="B463" t="s">
        <v>240</v>
      </c>
      <c r="C463" s="3">
        <v>53394</v>
      </c>
      <c r="D463" s="3">
        <v>53394</v>
      </c>
      <c r="E463" s="3">
        <v>0</v>
      </c>
      <c r="F463" s="3">
        <v>0</v>
      </c>
      <c r="G463" s="3">
        <v>0</v>
      </c>
      <c r="H463" s="3">
        <v>70801.97</v>
      </c>
      <c r="I463" s="3">
        <v>17012.009999999998</v>
      </c>
      <c r="J463" s="3">
        <v>607.20000000000005</v>
      </c>
      <c r="K463" s="3">
        <v>931.24</v>
      </c>
      <c r="L463" s="3">
        <v>0</v>
      </c>
      <c r="M463" s="3"/>
      <c r="N463" s="3">
        <v>-4993.96</v>
      </c>
      <c r="O463" s="3">
        <v>0.54</v>
      </c>
      <c r="P463" s="3">
        <v>84359</v>
      </c>
      <c r="Q463" s="1">
        <v>45078</v>
      </c>
    </row>
    <row r="464" spans="1:17" x14ac:dyDescent="0.25">
      <c r="A464" t="s">
        <v>1835</v>
      </c>
      <c r="B464" t="s">
        <v>160</v>
      </c>
      <c r="C464" s="3">
        <v>53375</v>
      </c>
      <c r="D464" s="3">
        <v>53375</v>
      </c>
      <c r="E464" s="3">
        <v>0</v>
      </c>
      <c r="F464" s="3">
        <v>0</v>
      </c>
      <c r="G464" s="3">
        <v>0</v>
      </c>
      <c r="H464" s="3">
        <v>70801.97</v>
      </c>
      <c r="I464" s="3">
        <v>16990.38</v>
      </c>
      <c r="J464" s="3">
        <v>607.20000000000005</v>
      </c>
      <c r="K464" s="3">
        <v>930.21</v>
      </c>
      <c r="L464" s="3">
        <v>0</v>
      </c>
      <c r="M464" s="3"/>
      <c r="N464" s="3">
        <v>-4992.75</v>
      </c>
      <c r="O464" s="3">
        <v>0.99</v>
      </c>
      <c r="P464" s="3">
        <v>84338</v>
      </c>
      <c r="Q464" s="1">
        <v>45078</v>
      </c>
    </row>
    <row r="465" spans="1:17" x14ac:dyDescent="0.25">
      <c r="A465" t="s">
        <v>1836</v>
      </c>
      <c r="B465" t="s">
        <v>816</v>
      </c>
      <c r="C465" s="3">
        <v>53769</v>
      </c>
      <c r="D465" s="3">
        <v>53769</v>
      </c>
      <c r="E465" s="3">
        <v>0</v>
      </c>
      <c r="F465" s="3">
        <v>0</v>
      </c>
      <c r="G465" s="3">
        <v>0</v>
      </c>
      <c r="H465" s="3">
        <v>70801.97</v>
      </c>
      <c r="I465" s="3">
        <v>17412.169999999998</v>
      </c>
      <c r="J465" s="3">
        <v>621.6</v>
      </c>
      <c r="K465" s="3">
        <v>952.97</v>
      </c>
      <c r="L465" s="3">
        <v>0</v>
      </c>
      <c r="M465" s="3"/>
      <c r="N465" s="3">
        <v>-3516.28</v>
      </c>
      <c r="O465" s="3">
        <v>0.56999999999999995</v>
      </c>
      <c r="P465" s="3">
        <v>86273</v>
      </c>
      <c r="Q465" s="1">
        <v>45078</v>
      </c>
    </row>
    <row r="466" spans="1:17" x14ac:dyDescent="0.25">
      <c r="A466" t="s">
        <v>1837</v>
      </c>
      <c r="B466" t="s">
        <v>818</v>
      </c>
      <c r="C466" s="3">
        <v>1812642</v>
      </c>
      <c r="D466" s="3">
        <v>0</v>
      </c>
      <c r="E466" s="3">
        <v>1126941.1599999999</v>
      </c>
      <c r="F466" s="3" t="s">
        <v>72</v>
      </c>
      <c r="G466" s="3">
        <v>0</v>
      </c>
      <c r="H466" s="3">
        <v>70801.97</v>
      </c>
      <c r="I466" s="3">
        <v>26464.33</v>
      </c>
      <c r="J466" s="3">
        <v>945.6</v>
      </c>
      <c r="K466" s="3">
        <v>1448.6</v>
      </c>
      <c r="L466" s="3">
        <v>0</v>
      </c>
      <c r="M466" s="3"/>
      <c r="N466" s="3">
        <v>0</v>
      </c>
      <c r="O466" s="3">
        <v>0.44</v>
      </c>
      <c r="P466" s="3">
        <v>2064440</v>
      </c>
      <c r="Q466" s="1">
        <v>45078</v>
      </c>
    </row>
    <row r="467" spans="1:17" x14ac:dyDescent="0.25">
      <c r="A467" t="s">
        <v>1838</v>
      </c>
      <c r="B467" t="s">
        <v>820</v>
      </c>
      <c r="C467" s="3">
        <v>56930</v>
      </c>
      <c r="D467" s="3">
        <v>56930</v>
      </c>
      <c r="E467" s="3">
        <v>0</v>
      </c>
      <c r="F467" s="3">
        <v>0</v>
      </c>
      <c r="G467" s="3">
        <v>0</v>
      </c>
      <c r="H467" s="3">
        <v>70801.97</v>
      </c>
      <c r="I467" s="3">
        <v>20786.45</v>
      </c>
      <c r="J467" s="3">
        <v>742.8</v>
      </c>
      <c r="K467" s="3">
        <v>1138.18</v>
      </c>
      <c r="L467" s="3">
        <v>0</v>
      </c>
      <c r="M467" s="3"/>
      <c r="N467" s="3">
        <v>-5209.92</v>
      </c>
      <c r="O467" s="3">
        <v>0.52</v>
      </c>
      <c r="P467" s="3">
        <v>88260</v>
      </c>
      <c r="Q467" s="1">
        <v>45078</v>
      </c>
    </row>
    <row r="468" spans="1:17" x14ac:dyDescent="0.25">
      <c r="A468" t="s">
        <v>1839</v>
      </c>
      <c r="B468" t="s">
        <v>58</v>
      </c>
      <c r="C468" s="3">
        <v>86687</v>
      </c>
      <c r="D468" s="3">
        <v>86687</v>
      </c>
      <c r="E468" s="3" t="s">
        <v>59</v>
      </c>
      <c r="F468" s="3" t="s">
        <v>59</v>
      </c>
      <c r="G468" s="3">
        <v>0</v>
      </c>
      <c r="H468" s="3">
        <v>70801.97</v>
      </c>
      <c r="I468" s="3">
        <v>20808.080000000002</v>
      </c>
      <c r="J468" s="3">
        <v>742.8</v>
      </c>
      <c r="K468" s="3">
        <v>1138.8699999999999</v>
      </c>
      <c r="L468" s="3">
        <v>0</v>
      </c>
      <c r="M468" s="3"/>
      <c r="N468" s="3">
        <v>29737.919999999998</v>
      </c>
      <c r="O468" s="3">
        <v>0.36</v>
      </c>
      <c r="P468" s="3">
        <v>123230</v>
      </c>
      <c r="Q468" s="1">
        <v>45078</v>
      </c>
    </row>
    <row r="469" spans="1:17" x14ac:dyDescent="0.25">
      <c r="A469" t="s">
        <v>1840</v>
      </c>
      <c r="B469" t="s">
        <v>58</v>
      </c>
      <c r="C469" s="3">
        <v>84961</v>
      </c>
      <c r="D469" s="3">
        <v>84961</v>
      </c>
      <c r="E469" s="3" t="s">
        <v>59</v>
      </c>
      <c r="F469" s="3" t="s">
        <v>59</v>
      </c>
      <c r="G469" s="3">
        <v>0</v>
      </c>
      <c r="H469" s="3">
        <v>70801.97</v>
      </c>
      <c r="I469" s="3">
        <v>20754</v>
      </c>
      <c r="J469" s="3">
        <v>740.1</v>
      </c>
      <c r="K469" s="3">
        <v>1136.46</v>
      </c>
      <c r="L469" s="3">
        <v>0</v>
      </c>
      <c r="M469" s="3"/>
      <c r="N469" s="3">
        <v>28063</v>
      </c>
      <c r="O469" s="3">
        <v>0.47</v>
      </c>
      <c r="P469" s="3">
        <v>121496</v>
      </c>
      <c r="Q469" s="1">
        <v>45078</v>
      </c>
    </row>
    <row r="470" spans="1:17" x14ac:dyDescent="0.25">
      <c r="A470" t="s">
        <v>1841</v>
      </c>
      <c r="B470" t="s">
        <v>1200</v>
      </c>
      <c r="C470" s="3">
        <v>166076</v>
      </c>
      <c r="D470" s="3">
        <v>73600</v>
      </c>
      <c r="E470" s="3">
        <v>92476</v>
      </c>
      <c r="F470" s="3">
        <v>13692.79</v>
      </c>
      <c r="G470" s="3">
        <v>0</v>
      </c>
      <c r="H470" s="3">
        <v>70801.97</v>
      </c>
      <c r="I470" s="3">
        <v>15768.28</v>
      </c>
      <c r="J470" s="3">
        <v>0</v>
      </c>
      <c r="K470" s="3">
        <v>863.29</v>
      </c>
      <c r="L470" s="3">
        <v>0</v>
      </c>
      <c r="M470" s="3"/>
      <c r="N470" s="3">
        <v>7542.57</v>
      </c>
      <c r="O470" s="3">
        <v>0.1</v>
      </c>
      <c r="P470" s="3">
        <v>201145</v>
      </c>
      <c r="Q470" s="1">
        <v>45078</v>
      </c>
    </row>
    <row r="471" spans="1:17" x14ac:dyDescent="0.25">
      <c r="A471" t="s">
        <v>1842</v>
      </c>
      <c r="B471" t="s">
        <v>1320</v>
      </c>
      <c r="C471" s="3">
        <v>3373829</v>
      </c>
      <c r="D471" s="3">
        <v>0</v>
      </c>
      <c r="E471" s="3">
        <v>2017051.46</v>
      </c>
      <c r="F471" s="3" t="s">
        <v>72</v>
      </c>
      <c r="G471" s="3">
        <v>0</v>
      </c>
      <c r="H471" s="3">
        <v>70801.97</v>
      </c>
      <c r="I471" s="3">
        <v>15757.47</v>
      </c>
      <c r="J471" s="3">
        <v>562.79999999999995</v>
      </c>
      <c r="K471" s="3">
        <v>862.6</v>
      </c>
      <c r="L471" s="3">
        <v>0</v>
      </c>
      <c r="M471" s="3"/>
      <c r="N471" s="3">
        <v>0</v>
      </c>
      <c r="O471" s="3">
        <v>0.21</v>
      </c>
      <c r="P471" s="3">
        <v>3734116</v>
      </c>
      <c r="Q471" s="1">
        <v>45078</v>
      </c>
    </row>
    <row r="472" spans="1:17" x14ac:dyDescent="0.25">
      <c r="A472" t="s">
        <v>2196</v>
      </c>
      <c r="B472" t="s">
        <v>811</v>
      </c>
      <c r="C472" s="3">
        <v>450072</v>
      </c>
      <c r="D472" s="3">
        <v>0</v>
      </c>
      <c r="E472" s="3">
        <v>383601.22</v>
      </c>
      <c r="F472" s="3">
        <v>118256.94</v>
      </c>
      <c r="G472" s="3">
        <v>0</v>
      </c>
      <c r="H472" s="3">
        <v>70801.97</v>
      </c>
      <c r="I472" s="3">
        <v>20764.82</v>
      </c>
      <c r="J472" s="3">
        <v>742.8</v>
      </c>
      <c r="K472" s="3">
        <v>1136.8</v>
      </c>
      <c r="L472" s="3">
        <v>0</v>
      </c>
      <c r="M472" s="3"/>
      <c r="N472" s="3">
        <v>0</v>
      </c>
      <c r="O472" s="3">
        <v>0.45</v>
      </c>
      <c r="P472" s="3">
        <v>595305</v>
      </c>
      <c r="Q472" s="1">
        <v>45078</v>
      </c>
    </row>
    <row r="473" spans="1:17" x14ac:dyDescent="0.25">
      <c r="A473" t="s">
        <v>2197</v>
      </c>
      <c r="B473" t="s">
        <v>768</v>
      </c>
      <c r="C473" s="3">
        <v>1682043</v>
      </c>
      <c r="D473" s="3">
        <v>0</v>
      </c>
      <c r="E473" s="3">
        <v>1249576.75</v>
      </c>
      <c r="F473" s="3">
        <v>601159.11</v>
      </c>
      <c r="G473" s="3">
        <v>0</v>
      </c>
      <c r="H473" s="3">
        <v>70801.97</v>
      </c>
      <c r="I473" s="3">
        <v>18904.64</v>
      </c>
      <c r="J473" s="3">
        <v>675.6</v>
      </c>
      <c r="K473" s="3">
        <v>1034.71</v>
      </c>
      <c r="L473" s="3">
        <v>0</v>
      </c>
      <c r="M473" s="3"/>
      <c r="N473" s="3">
        <v>0</v>
      </c>
      <c r="O473" s="3">
        <v>0.22</v>
      </c>
      <c r="P473" s="3">
        <v>1942153</v>
      </c>
      <c r="Q473" s="1">
        <v>45078</v>
      </c>
    </row>
    <row r="474" spans="1:17" x14ac:dyDescent="0.25">
      <c r="A474" t="s">
        <v>1845</v>
      </c>
      <c r="B474" t="s">
        <v>768</v>
      </c>
      <c r="C474" s="3">
        <v>1577280</v>
      </c>
      <c r="D474" s="3">
        <v>0</v>
      </c>
      <c r="E474" s="3">
        <v>1172634.01</v>
      </c>
      <c r="F474" s="3">
        <v>562951.57999999996</v>
      </c>
      <c r="G474" s="3">
        <v>0</v>
      </c>
      <c r="H474" s="3">
        <v>70801.97</v>
      </c>
      <c r="I474" s="3">
        <v>15746.65</v>
      </c>
      <c r="J474" s="3">
        <v>562.79999999999995</v>
      </c>
      <c r="K474" s="3">
        <v>862.26</v>
      </c>
      <c r="L474" s="3">
        <v>0</v>
      </c>
      <c r="M474" s="3"/>
      <c r="N474" s="3">
        <v>0</v>
      </c>
      <c r="O474" s="3">
        <v>0.73</v>
      </c>
      <c r="P474" s="3">
        <v>1823560</v>
      </c>
      <c r="Q474" s="1">
        <v>45078</v>
      </c>
    </row>
    <row r="475" spans="1:17" x14ac:dyDescent="0.25">
      <c r="A475" t="s">
        <v>2198</v>
      </c>
      <c r="B475" t="s">
        <v>2199</v>
      </c>
      <c r="C475" s="3">
        <v>49263</v>
      </c>
      <c r="D475" s="3">
        <v>49263</v>
      </c>
      <c r="E475" s="3">
        <v>0</v>
      </c>
      <c r="F475" s="3">
        <v>0</v>
      </c>
      <c r="G475" s="3">
        <v>0</v>
      </c>
      <c r="H475" s="3">
        <v>70801.97</v>
      </c>
      <c r="I475" s="3">
        <v>12599.49</v>
      </c>
      <c r="J475" s="3">
        <v>451.2</v>
      </c>
      <c r="K475" s="3">
        <v>689.81</v>
      </c>
      <c r="L475" s="3">
        <v>0</v>
      </c>
      <c r="M475" s="3"/>
      <c r="N475" s="3">
        <v>-4741.8100000000004</v>
      </c>
      <c r="O475" s="3">
        <v>0.34</v>
      </c>
      <c r="P475" s="3">
        <v>79801</v>
      </c>
      <c r="Q475" s="1">
        <v>45078</v>
      </c>
    </row>
    <row r="476" spans="1:17" x14ac:dyDescent="0.25">
      <c r="A476" t="s">
        <v>2200</v>
      </c>
      <c r="B476" t="s">
        <v>81</v>
      </c>
      <c r="C476" s="3">
        <v>54498</v>
      </c>
      <c r="D476" s="3">
        <v>54498</v>
      </c>
      <c r="E476" s="3">
        <v>0</v>
      </c>
      <c r="F476" s="3">
        <v>0</v>
      </c>
      <c r="G476" s="3">
        <v>0</v>
      </c>
      <c r="H476" s="3">
        <v>70801.97</v>
      </c>
      <c r="I476" s="3">
        <v>12350.74</v>
      </c>
      <c r="J476" s="3">
        <v>441.6</v>
      </c>
      <c r="K476" s="3">
        <v>676.01</v>
      </c>
      <c r="L476" s="3">
        <v>0</v>
      </c>
      <c r="M476" s="3"/>
      <c r="N476" s="3">
        <v>-4727.33</v>
      </c>
      <c r="O476" s="3">
        <v>0.01</v>
      </c>
      <c r="P476" s="3">
        <v>79543</v>
      </c>
      <c r="Q476" s="1">
        <v>45078</v>
      </c>
    </row>
    <row r="477" spans="1:17" x14ac:dyDescent="0.25">
      <c r="A477" t="s">
        <v>2201</v>
      </c>
      <c r="B477" t="s">
        <v>1350</v>
      </c>
      <c r="C477" s="3">
        <v>54022</v>
      </c>
      <c r="D477" s="3">
        <v>54000</v>
      </c>
      <c r="E477" s="3">
        <v>22</v>
      </c>
      <c r="F477" s="3">
        <v>2.97</v>
      </c>
      <c r="G477" s="3">
        <v>0</v>
      </c>
      <c r="H477" s="3">
        <v>70801.97</v>
      </c>
      <c r="I477" s="3">
        <v>12599.49</v>
      </c>
      <c r="J477" s="3">
        <v>451.2</v>
      </c>
      <c r="K477" s="3">
        <v>689.81</v>
      </c>
      <c r="L477" s="3">
        <v>0</v>
      </c>
      <c r="M477" s="3"/>
      <c r="N477" s="3">
        <v>-4741.8100000000004</v>
      </c>
      <c r="O477" s="3">
        <v>0.37</v>
      </c>
      <c r="P477" s="3">
        <v>79826</v>
      </c>
      <c r="Q477" s="1">
        <v>45078</v>
      </c>
    </row>
    <row r="478" spans="1:17" x14ac:dyDescent="0.25">
      <c r="A478" t="s">
        <v>2202</v>
      </c>
      <c r="B478" t="s">
        <v>811</v>
      </c>
      <c r="C478" s="3">
        <v>403361</v>
      </c>
      <c r="D478" s="3">
        <v>0</v>
      </c>
      <c r="E478" s="3">
        <v>343225.87</v>
      </c>
      <c r="F478" s="3">
        <v>106470.62</v>
      </c>
      <c r="G478" s="3">
        <v>0</v>
      </c>
      <c r="H478" s="3">
        <v>70801.97</v>
      </c>
      <c r="I478" s="3">
        <v>12350.74</v>
      </c>
      <c r="J478" s="3">
        <v>441.6</v>
      </c>
      <c r="K478" s="3">
        <v>676.01</v>
      </c>
      <c r="L478" s="3">
        <v>0</v>
      </c>
      <c r="M478" s="3"/>
      <c r="N478" s="3">
        <v>0</v>
      </c>
      <c r="O478" s="3">
        <v>0.19</v>
      </c>
      <c r="P478" s="3">
        <v>533967</v>
      </c>
      <c r="Q478" s="1">
        <v>45078</v>
      </c>
    </row>
    <row r="479" spans="1:17" x14ac:dyDescent="0.25">
      <c r="A479" t="s">
        <v>2203</v>
      </c>
      <c r="B479" t="s">
        <v>768</v>
      </c>
      <c r="C479" s="3">
        <v>1463124</v>
      </c>
      <c r="D479" s="3">
        <v>0</v>
      </c>
      <c r="E479" s="3">
        <v>1088795.6499999999</v>
      </c>
      <c r="F479" s="3">
        <v>521315.76</v>
      </c>
      <c r="G479" s="3">
        <v>0</v>
      </c>
      <c r="H479" s="3">
        <v>70801.97</v>
      </c>
      <c r="I479" s="3">
        <v>12318.3</v>
      </c>
      <c r="J479" s="3">
        <v>440.4</v>
      </c>
      <c r="K479" s="3">
        <v>674.29</v>
      </c>
      <c r="L479" s="3">
        <v>0</v>
      </c>
      <c r="M479" s="3"/>
      <c r="N479" s="3">
        <v>0</v>
      </c>
      <c r="O479" s="3">
        <v>0.63</v>
      </c>
      <c r="P479" s="3">
        <v>1694347</v>
      </c>
      <c r="Q479" s="1">
        <v>45078</v>
      </c>
    </row>
    <row r="480" spans="1:17" x14ac:dyDescent="0.25">
      <c r="A480" t="s">
        <v>2204</v>
      </c>
      <c r="B480" t="s">
        <v>837</v>
      </c>
      <c r="C480" s="3">
        <v>47095</v>
      </c>
      <c r="D480" s="3">
        <v>47095</v>
      </c>
      <c r="E480" s="3">
        <v>0</v>
      </c>
      <c r="F480" s="3">
        <v>0</v>
      </c>
      <c r="G480" s="3">
        <v>0</v>
      </c>
      <c r="H480" s="3">
        <v>70801.97</v>
      </c>
      <c r="I480" s="3">
        <v>10285.07</v>
      </c>
      <c r="J480" s="3">
        <v>367.2</v>
      </c>
      <c r="K480" s="3">
        <v>562.88</v>
      </c>
      <c r="L480" s="3">
        <v>0</v>
      </c>
      <c r="M480" s="3"/>
      <c r="N480" s="3">
        <v>-4609.1000000000004</v>
      </c>
      <c r="O480" s="3">
        <v>0.98</v>
      </c>
      <c r="P480" s="3">
        <v>77409</v>
      </c>
      <c r="Q480" s="1">
        <v>45078</v>
      </c>
    </row>
    <row r="481" spans="1:17" x14ac:dyDescent="0.25">
      <c r="A481" t="s">
        <v>1846</v>
      </c>
      <c r="B481" t="s">
        <v>837</v>
      </c>
      <c r="C481" s="3">
        <v>47745</v>
      </c>
      <c r="D481" s="3">
        <v>47445</v>
      </c>
      <c r="E481" s="3">
        <v>300</v>
      </c>
      <c r="F481" s="3">
        <v>40.5</v>
      </c>
      <c r="G481" s="3">
        <v>0</v>
      </c>
      <c r="H481" s="3">
        <v>70801.97</v>
      </c>
      <c r="I481" s="3">
        <v>10977.23</v>
      </c>
      <c r="J481" s="3">
        <v>393.6</v>
      </c>
      <c r="K481" s="3">
        <v>601.16999999999996</v>
      </c>
      <c r="L481" s="3">
        <v>0</v>
      </c>
      <c r="M481" s="3"/>
      <c r="N481" s="3">
        <v>-4648.91</v>
      </c>
      <c r="O481" s="3">
        <v>0.44</v>
      </c>
      <c r="P481" s="3">
        <v>78466</v>
      </c>
      <c r="Q481" s="1">
        <v>45078</v>
      </c>
    </row>
    <row r="482" spans="1:17" x14ac:dyDescent="0.25">
      <c r="A482" t="s">
        <v>2205</v>
      </c>
      <c r="B482" t="s">
        <v>768</v>
      </c>
      <c r="C482" s="3">
        <v>1464305</v>
      </c>
      <c r="D482" s="3">
        <v>0</v>
      </c>
      <c r="E482" s="3">
        <v>1089662.82</v>
      </c>
      <c r="F482" s="3" t="s">
        <v>72</v>
      </c>
      <c r="G482" s="3">
        <v>0</v>
      </c>
      <c r="H482" s="3">
        <v>70801.97</v>
      </c>
      <c r="I482" s="3">
        <v>12350.74</v>
      </c>
      <c r="J482" s="3">
        <v>441.6</v>
      </c>
      <c r="K482" s="3">
        <v>676.01</v>
      </c>
      <c r="L482" s="3">
        <v>0</v>
      </c>
      <c r="M482" s="3"/>
      <c r="N482" s="3">
        <v>0</v>
      </c>
      <c r="O482" s="3">
        <v>0.2</v>
      </c>
      <c r="P482" s="3">
        <v>1695680</v>
      </c>
      <c r="Q482" s="1">
        <v>45078</v>
      </c>
    </row>
    <row r="483" spans="1:17" x14ac:dyDescent="0.25">
      <c r="A483" t="s">
        <v>1847</v>
      </c>
      <c r="B483" t="s">
        <v>841</v>
      </c>
      <c r="C483" s="3">
        <v>1339407</v>
      </c>
      <c r="D483" s="3">
        <v>0</v>
      </c>
      <c r="E483" s="3">
        <v>966968.46</v>
      </c>
      <c r="F483" s="3">
        <v>502979.28</v>
      </c>
      <c r="G483" s="3">
        <v>0</v>
      </c>
      <c r="H483" s="3">
        <v>70801.97</v>
      </c>
      <c r="I483" s="3">
        <v>12350.74</v>
      </c>
      <c r="J483" s="3">
        <v>0</v>
      </c>
      <c r="K483" s="3">
        <v>676.01</v>
      </c>
      <c r="L483" s="3">
        <v>0</v>
      </c>
      <c r="M483" s="3"/>
      <c r="N483" s="3">
        <v>0</v>
      </c>
      <c r="O483" s="3">
        <v>0.54</v>
      </c>
      <c r="P483" s="3">
        <v>1553777</v>
      </c>
      <c r="Q483" s="1">
        <v>45078</v>
      </c>
    </row>
    <row r="484" spans="1:17" x14ac:dyDescent="0.25">
      <c r="A484" t="s">
        <v>2206</v>
      </c>
      <c r="B484" t="s">
        <v>843</v>
      </c>
      <c r="C484" s="3">
        <v>48588</v>
      </c>
      <c r="D484" s="3">
        <v>48588</v>
      </c>
      <c r="E484" s="3">
        <v>0</v>
      </c>
      <c r="F484" s="3">
        <v>0</v>
      </c>
      <c r="G484" s="3">
        <v>0</v>
      </c>
      <c r="H484" s="3">
        <v>70801.97</v>
      </c>
      <c r="I484" s="3">
        <v>12350.74</v>
      </c>
      <c r="J484" s="3">
        <v>0</v>
      </c>
      <c r="K484" s="3">
        <v>676.01</v>
      </c>
      <c r="L484" s="3">
        <v>0</v>
      </c>
      <c r="M484" s="3"/>
      <c r="N484" s="3">
        <v>-4727.33</v>
      </c>
      <c r="O484" s="3">
        <v>0.61</v>
      </c>
      <c r="P484" s="3">
        <v>79102</v>
      </c>
      <c r="Q484" s="1">
        <v>45078</v>
      </c>
    </row>
    <row r="485" spans="1:17" x14ac:dyDescent="0.25">
      <c r="A485" t="s">
        <v>1848</v>
      </c>
      <c r="B485" t="s">
        <v>811</v>
      </c>
      <c r="C485" s="3">
        <v>491735</v>
      </c>
      <c r="D485" s="3">
        <v>0</v>
      </c>
      <c r="E485" s="3">
        <v>417414</v>
      </c>
      <c r="F485" s="3">
        <v>130671.89</v>
      </c>
      <c r="G485" s="3">
        <v>0</v>
      </c>
      <c r="H485" s="3">
        <v>70801.97</v>
      </c>
      <c r="I485" s="3">
        <v>13799.95</v>
      </c>
      <c r="J485" s="3">
        <v>0</v>
      </c>
      <c r="K485" s="3">
        <v>755.34</v>
      </c>
      <c r="L485" s="3">
        <v>0</v>
      </c>
      <c r="M485" s="3"/>
      <c r="N485" s="3">
        <v>0</v>
      </c>
      <c r="O485" s="3">
        <v>0.85</v>
      </c>
      <c r="P485" s="3">
        <v>633444</v>
      </c>
      <c r="Q485" s="1">
        <v>45078</v>
      </c>
    </row>
    <row r="486" spans="1:17" x14ac:dyDescent="0.25">
      <c r="A486" t="s">
        <v>1849</v>
      </c>
      <c r="B486" t="s">
        <v>768</v>
      </c>
      <c r="C486" s="3">
        <v>1515556</v>
      </c>
      <c r="D486" s="3">
        <v>0</v>
      </c>
      <c r="E486" s="3">
        <v>1126558.3700000001</v>
      </c>
      <c r="F486" s="3">
        <v>541083.01</v>
      </c>
      <c r="G486" s="3">
        <v>0</v>
      </c>
      <c r="H486" s="3">
        <v>70801.97</v>
      </c>
      <c r="I486" s="3">
        <v>13799.95</v>
      </c>
      <c r="J486" s="3">
        <v>492</v>
      </c>
      <c r="K486" s="3">
        <v>755.34</v>
      </c>
      <c r="L486" s="3">
        <v>0</v>
      </c>
      <c r="M486" s="3"/>
      <c r="N486" s="3">
        <v>0</v>
      </c>
      <c r="O486" s="3">
        <v>0.36</v>
      </c>
      <c r="P486" s="3">
        <v>1753491</v>
      </c>
      <c r="Q486" s="1">
        <v>45078</v>
      </c>
    </row>
    <row r="487" spans="1:17" x14ac:dyDescent="0.25">
      <c r="A487" t="s">
        <v>1850</v>
      </c>
      <c r="B487" t="s">
        <v>811</v>
      </c>
      <c r="C487" s="3">
        <v>451721</v>
      </c>
      <c r="D487" s="3">
        <v>0</v>
      </c>
      <c r="E487" s="3">
        <v>380921.7</v>
      </c>
      <c r="F487" s="3">
        <v>122223.73</v>
      </c>
      <c r="G487" s="3">
        <v>0</v>
      </c>
      <c r="H487" s="3">
        <v>70801.97</v>
      </c>
      <c r="I487" s="3">
        <v>12350.74</v>
      </c>
      <c r="J487" s="3">
        <v>0</v>
      </c>
      <c r="K487" s="3">
        <v>676.01</v>
      </c>
      <c r="L487" s="3">
        <v>0</v>
      </c>
      <c r="M487" s="3"/>
      <c r="N487" s="3">
        <v>0</v>
      </c>
      <c r="O487" s="3">
        <v>0.85</v>
      </c>
      <c r="P487" s="3">
        <v>586975</v>
      </c>
      <c r="Q487" s="1">
        <v>45078</v>
      </c>
    </row>
    <row r="488" spans="1:17" x14ac:dyDescent="0.25">
      <c r="A488" t="s">
        <v>1851</v>
      </c>
      <c r="B488" t="s">
        <v>811</v>
      </c>
      <c r="C488" s="3">
        <v>403361</v>
      </c>
      <c r="D488" s="3">
        <v>0</v>
      </c>
      <c r="E488" s="3">
        <v>343225.87</v>
      </c>
      <c r="F488" s="3">
        <v>106470.62</v>
      </c>
      <c r="G488" s="3">
        <v>0</v>
      </c>
      <c r="H488" s="3">
        <v>70801.97</v>
      </c>
      <c r="I488" s="3">
        <v>12350.74</v>
      </c>
      <c r="J488" s="3">
        <v>441.6</v>
      </c>
      <c r="K488" s="3">
        <v>676.01</v>
      </c>
      <c r="L488" s="3">
        <v>0</v>
      </c>
      <c r="M488" s="3"/>
      <c r="N488" s="3">
        <v>0</v>
      </c>
      <c r="O488" s="3">
        <v>0.19</v>
      </c>
      <c r="P488" s="3">
        <v>533967</v>
      </c>
      <c r="Q488" s="1">
        <v>45078</v>
      </c>
    </row>
    <row r="489" spans="1:17" x14ac:dyDescent="0.25">
      <c r="A489" t="s">
        <v>1852</v>
      </c>
      <c r="B489" t="s">
        <v>811</v>
      </c>
      <c r="C489" s="3">
        <v>451750</v>
      </c>
      <c r="D489" s="3">
        <v>0</v>
      </c>
      <c r="E489" s="3">
        <v>380933.85</v>
      </c>
      <c r="F489" s="3">
        <v>122242.22</v>
      </c>
      <c r="G489" s="3">
        <v>0</v>
      </c>
      <c r="H489" s="3">
        <v>70801.97</v>
      </c>
      <c r="I489" s="3">
        <v>12426.45</v>
      </c>
      <c r="J489" s="3">
        <v>0</v>
      </c>
      <c r="K489" s="3">
        <v>621.16999999999996</v>
      </c>
      <c r="L489" s="3">
        <v>0</v>
      </c>
      <c r="M489" s="3"/>
      <c r="N489" s="3">
        <v>0</v>
      </c>
      <c r="O489" s="3">
        <v>0.34</v>
      </c>
      <c r="P489" s="3">
        <v>587026</v>
      </c>
      <c r="Q489" s="1">
        <v>45078</v>
      </c>
    </row>
    <row r="490" spans="1:17" x14ac:dyDescent="0.25">
      <c r="A490" t="s">
        <v>1853</v>
      </c>
      <c r="B490" t="s">
        <v>811</v>
      </c>
      <c r="C490" s="3">
        <v>401921</v>
      </c>
      <c r="D490" s="3">
        <v>0</v>
      </c>
      <c r="E490" s="3">
        <v>341981.41</v>
      </c>
      <c r="F490" s="3">
        <v>106107.08</v>
      </c>
      <c r="G490" s="3">
        <v>0</v>
      </c>
      <c r="H490" s="3">
        <v>70801.97</v>
      </c>
      <c r="I490" s="3">
        <v>12091.18</v>
      </c>
      <c r="J490" s="3">
        <v>432</v>
      </c>
      <c r="K490" s="3">
        <v>662.22</v>
      </c>
      <c r="L490" s="3">
        <v>0</v>
      </c>
      <c r="M490" s="3"/>
      <c r="N490" s="3">
        <v>0</v>
      </c>
      <c r="O490" s="3">
        <v>0.14000000000000001</v>
      </c>
      <c r="P490" s="3">
        <v>532076</v>
      </c>
      <c r="Q490" s="1">
        <v>45078</v>
      </c>
    </row>
    <row r="491" spans="1:17" x14ac:dyDescent="0.25">
      <c r="A491" t="s">
        <v>1854</v>
      </c>
      <c r="B491" t="s">
        <v>768</v>
      </c>
      <c r="C491" s="3">
        <v>1446033</v>
      </c>
      <c r="D491" s="3">
        <v>0</v>
      </c>
      <c r="E491" s="3">
        <v>1076208.6100000001</v>
      </c>
      <c r="F491" s="3">
        <v>515112.55</v>
      </c>
      <c r="G491" s="3">
        <v>0</v>
      </c>
      <c r="H491" s="3">
        <v>70801.97</v>
      </c>
      <c r="I491" s="3">
        <v>11431.47</v>
      </c>
      <c r="J491" s="3">
        <v>409.2</v>
      </c>
      <c r="K491" s="3">
        <v>625.66</v>
      </c>
      <c r="L491" s="3">
        <v>0</v>
      </c>
      <c r="M491" s="3"/>
      <c r="N491" s="3">
        <v>0</v>
      </c>
      <c r="O491" s="3">
        <v>0.54</v>
      </c>
      <c r="P491" s="3">
        <v>1674590</v>
      </c>
      <c r="Q491" s="1">
        <v>45078</v>
      </c>
    </row>
    <row r="492" spans="1:17" x14ac:dyDescent="0.25">
      <c r="A492" t="s">
        <v>1855</v>
      </c>
      <c r="B492" t="s">
        <v>768</v>
      </c>
      <c r="C492" s="3">
        <v>1443727</v>
      </c>
      <c r="D492" s="3">
        <v>0</v>
      </c>
      <c r="E492" s="3">
        <v>1074515.72</v>
      </c>
      <c r="F492" s="3">
        <v>514270.9</v>
      </c>
      <c r="G492" s="3">
        <v>0</v>
      </c>
      <c r="H492" s="3">
        <v>70801.97</v>
      </c>
      <c r="I492" s="3">
        <v>11366.58</v>
      </c>
      <c r="J492" s="3">
        <v>405.6</v>
      </c>
      <c r="K492" s="3">
        <v>622.21</v>
      </c>
      <c r="L492" s="3">
        <v>0</v>
      </c>
      <c r="M492" s="3"/>
      <c r="N492" s="3">
        <v>0</v>
      </c>
      <c r="O492" s="3">
        <v>0.02</v>
      </c>
      <c r="P492" s="3">
        <v>1671983</v>
      </c>
      <c r="Q492" s="1">
        <v>45078</v>
      </c>
    </row>
    <row r="493" spans="1:17" x14ac:dyDescent="0.25">
      <c r="A493" t="s">
        <v>2207</v>
      </c>
      <c r="B493" t="s">
        <v>768</v>
      </c>
      <c r="C493" s="3">
        <v>1437655</v>
      </c>
      <c r="D493" s="3">
        <v>0</v>
      </c>
      <c r="E493" s="3">
        <v>1070057.78</v>
      </c>
      <c r="F493" s="3">
        <v>512055.02</v>
      </c>
      <c r="G493" s="3">
        <v>0</v>
      </c>
      <c r="H493" s="3">
        <v>70801.97</v>
      </c>
      <c r="I493" s="3">
        <v>11182.72</v>
      </c>
      <c r="J493" s="3">
        <v>400.8</v>
      </c>
      <c r="K493" s="3">
        <v>612.20000000000005</v>
      </c>
      <c r="L493" s="3">
        <v>0</v>
      </c>
      <c r="M493" s="3"/>
      <c r="N493" s="3">
        <v>0</v>
      </c>
      <c r="O493" s="3">
        <v>0.51</v>
      </c>
      <c r="P493" s="3">
        <v>1665111</v>
      </c>
      <c r="Q493" s="1">
        <v>45078</v>
      </c>
    </row>
    <row r="494" spans="1:17" x14ac:dyDescent="0.25">
      <c r="A494" t="s">
        <v>1857</v>
      </c>
      <c r="B494" t="s">
        <v>234</v>
      </c>
      <c r="C494" s="3">
        <v>147468</v>
      </c>
      <c r="D494" s="3">
        <v>0</v>
      </c>
      <c r="E494" s="3">
        <v>140926.21</v>
      </c>
      <c r="F494" s="3">
        <v>25566.83</v>
      </c>
      <c r="G494" s="3">
        <v>0</v>
      </c>
      <c r="H494" s="3">
        <v>70801.97</v>
      </c>
      <c r="I494" s="3">
        <v>10760.93</v>
      </c>
      <c r="J494" s="3">
        <v>385.2</v>
      </c>
      <c r="K494" s="3">
        <v>589.1</v>
      </c>
      <c r="L494" s="3">
        <v>0</v>
      </c>
      <c r="M494" s="3"/>
      <c r="N494" s="3">
        <v>0</v>
      </c>
      <c r="O494" s="3">
        <v>0.76</v>
      </c>
      <c r="P494" s="3">
        <v>249031</v>
      </c>
      <c r="Q494" s="1">
        <v>45078</v>
      </c>
    </row>
    <row r="495" spans="1:17" x14ac:dyDescent="0.25">
      <c r="A495" t="s">
        <v>2208</v>
      </c>
      <c r="B495" t="s">
        <v>811</v>
      </c>
      <c r="C495" s="3">
        <v>398028</v>
      </c>
      <c r="D495" s="3">
        <v>0</v>
      </c>
      <c r="E495" s="3">
        <v>338616.21</v>
      </c>
      <c r="F495" s="3">
        <v>105124.98</v>
      </c>
      <c r="G495" s="3">
        <v>0</v>
      </c>
      <c r="H495" s="3">
        <v>70801.97</v>
      </c>
      <c r="I495" s="3">
        <v>11388.21</v>
      </c>
      <c r="J495" s="3">
        <v>408</v>
      </c>
      <c r="K495" s="3">
        <v>623.59</v>
      </c>
      <c r="L495" s="3">
        <v>0</v>
      </c>
      <c r="M495" s="3"/>
      <c r="N495" s="3">
        <v>0</v>
      </c>
      <c r="O495" s="3">
        <v>0.04</v>
      </c>
      <c r="P495" s="3">
        <v>526963</v>
      </c>
      <c r="Q495" s="1">
        <v>45078</v>
      </c>
    </row>
    <row r="496" spans="1:17" x14ac:dyDescent="0.25">
      <c r="A496" t="s">
        <v>1859</v>
      </c>
      <c r="B496" t="s">
        <v>811</v>
      </c>
      <c r="C496" s="3">
        <v>439807</v>
      </c>
      <c r="D496" s="3">
        <v>0</v>
      </c>
      <c r="E496" s="3">
        <v>374728.86</v>
      </c>
      <c r="F496" s="3">
        <v>115666.54</v>
      </c>
      <c r="G496" s="3">
        <v>0</v>
      </c>
      <c r="H496" s="3">
        <v>70801.97</v>
      </c>
      <c r="I496" s="3">
        <v>18915.45</v>
      </c>
      <c r="J496" s="3">
        <v>676.8</v>
      </c>
      <c r="K496" s="3">
        <v>1035.75</v>
      </c>
      <c r="L496" s="3">
        <v>0</v>
      </c>
      <c r="M496" s="3"/>
      <c r="N496" s="3">
        <v>0</v>
      </c>
      <c r="O496" s="3">
        <v>0.63</v>
      </c>
      <c r="P496" s="3">
        <v>581826</v>
      </c>
      <c r="Q496" s="1">
        <v>45078</v>
      </c>
    </row>
    <row r="497" spans="1:17" x14ac:dyDescent="0.25">
      <c r="A497" t="s">
        <v>2209</v>
      </c>
      <c r="B497" t="s">
        <v>811</v>
      </c>
      <c r="C497" s="3">
        <v>432722</v>
      </c>
      <c r="D497" s="3">
        <v>0</v>
      </c>
      <c r="E497" s="3">
        <v>368604.58</v>
      </c>
      <c r="F497" s="3">
        <v>113879.03999999999</v>
      </c>
      <c r="G497" s="3">
        <v>0</v>
      </c>
      <c r="H497" s="3">
        <v>70801.97</v>
      </c>
      <c r="I497" s="3">
        <v>17639.28</v>
      </c>
      <c r="J497" s="3">
        <v>631.20000000000005</v>
      </c>
      <c r="K497" s="3">
        <v>965.73</v>
      </c>
      <c r="L497" s="3">
        <v>0</v>
      </c>
      <c r="M497" s="3"/>
      <c r="N497" s="3">
        <v>0</v>
      </c>
      <c r="O497" s="3">
        <v>0.2</v>
      </c>
      <c r="P497" s="3">
        <v>572522</v>
      </c>
      <c r="Q497" s="1">
        <v>45078</v>
      </c>
    </row>
    <row r="498" spans="1:17" x14ac:dyDescent="0.25">
      <c r="A498" t="s">
        <v>1861</v>
      </c>
      <c r="B498" t="s">
        <v>811</v>
      </c>
      <c r="C498" s="3">
        <v>422212</v>
      </c>
      <c r="D498" s="3">
        <v>0</v>
      </c>
      <c r="E498" s="3">
        <v>359520.6</v>
      </c>
      <c r="F498" s="3">
        <v>111226.68</v>
      </c>
      <c r="G498" s="3">
        <v>0</v>
      </c>
      <c r="H498" s="3">
        <v>70801.97</v>
      </c>
      <c r="I498" s="3">
        <v>15746.65</v>
      </c>
      <c r="J498" s="3">
        <v>562.79999999999995</v>
      </c>
      <c r="K498" s="3">
        <v>862.26</v>
      </c>
      <c r="L498" s="3">
        <v>0</v>
      </c>
      <c r="M498" s="3"/>
      <c r="N498" s="3">
        <v>0</v>
      </c>
      <c r="O498" s="3">
        <v>0.04</v>
      </c>
      <c r="P498" s="3">
        <v>558721</v>
      </c>
      <c r="Q498" s="1">
        <v>45078</v>
      </c>
    </row>
    <row r="499" spans="1:17" x14ac:dyDescent="0.25">
      <c r="A499" t="s">
        <v>1862</v>
      </c>
      <c r="B499" t="s">
        <v>1204</v>
      </c>
      <c r="C499" s="3">
        <v>133834</v>
      </c>
      <c r="D499" s="3">
        <v>72400</v>
      </c>
      <c r="E499" s="3">
        <v>61434</v>
      </c>
      <c r="F499" s="3">
        <v>9429.6200000000008</v>
      </c>
      <c r="G499" s="3">
        <v>0</v>
      </c>
      <c r="H499" s="3">
        <v>70801.97</v>
      </c>
      <c r="I499" s="3">
        <v>12599.49</v>
      </c>
      <c r="J499" s="3">
        <v>0</v>
      </c>
      <c r="K499" s="3">
        <v>689.81</v>
      </c>
      <c r="L499" s="3">
        <v>0</v>
      </c>
      <c r="M499" s="3"/>
      <c r="N499" s="3">
        <v>6945</v>
      </c>
      <c r="O499" s="3">
        <v>0.11</v>
      </c>
      <c r="P499" s="3">
        <v>161900</v>
      </c>
      <c r="Q499" s="1">
        <v>45078</v>
      </c>
    </row>
    <row r="500" spans="1:17" x14ac:dyDescent="0.25">
      <c r="A500" t="s">
        <v>1863</v>
      </c>
      <c r="B500" t="s">
        <v>234</v>
      </c>
      <c r="C500" s="3">
        <v>150291</v>
      </c>
      <c r="D500" s="3">
        <v>0</v>
      </c>
      <c r="E500" s="3">
        <v>143637.76000000001</v>
      </c>
      <c r="F500" s="3">
        <v>26044.34</v>
      </c>
      <c r="G500" s="3">
        <v>0</v>
      </c>
      <c r="H500" s="3">
        <v>70801.97</v>
      </c>
      <c r="I500" s="3">
        <v>11972.22</v>
      </c>
      <c r="J500" s="3">
        <v>428.4</v>
      </c>
      <c r="K500" s="3">
        <v>655.32000000000005</v>
      </c>
      <c r="L500" s="3">
        <v>0</v>
      </c>
      <c r="M500" s="3"/>
      <c r="N500" s="3">
        <v>0</v>
      </c>
      <c r="O500" s="3">
        <v>0.99</v>
      </c>
      <c r="P500" s="3">
        <v>253541</v>
      </c>
      <c r="Q500" s="1">
        <v>45078</v>
      </c>
    </row>
    <row r="501" spans="1:17" x14ac:dyDescent="0.25">
      <c r="A501" t="s">
        <v>1864</v>
      </c>
      <c r="B501" t="s">
        <v>1205</v>
      </c>
      <c r="C501" s="3">
        <v>53398</v>
      </c>
      <c r="D501" s="3">
        <v>53398</v>
      </c>
      <c r="E501" s="3">
        <v>0</v>
      </c>
      <c r="F501" s="3">
        <v>0</v>
      </c>
      <c r="G501" s="3">
        <v>0</v>
      </c>
      <c r="H501" s="3">
        <v>70801.97</v>
      </c>
      <c r="I501" s="3">
        <v>11972.22</v>
      </c>
      <c r="J501" s="3">
        <v>428.4</v>
      </c>
      <c r="K501" s="3">
        <v>655.32000000000005</v>
      </c>
      <c r="L501" s="3">
        <v>0</v>
      </c>
      <c r="M501" s="3"/>
      <c r="N501" s="3">
        <v>-4705.62</v>
      </c>
      <c r="O501" s="3">
        <v>0.71</v>
      </c>
      <c r="P501" s="3">
        <v>79153</v>
      </c>
      <c r="Q501" s="1">
        <v>45078</v>
      </c>
    </row>
    <row r="502" spans="1:17" x14ac:dyDescent="0.25">
      <c r="A502" t="s">
        <v>1865</v>
      </c>
      <c r="B502" t="s">
        <v>92</v>
      </c>
      <c r="C502" s="3">
        <v>-60067.4</v>
      </c>
      <c r="D502" s="3">
        <v>0</v>
      </c>
      <c r="E502" s="3">
        <v>0</v>
      </c>
      <c r="F502" s="3">
        <v>0</v>
      </c>
      <c r="G502" s="3">
        <v>60067.4</v>
      </c>
      <c r="H502" s="3">
        <v>70801.97</v>
      </c>
      <c r="I502" s="3">
        <v>12599.49</v>
      </c>
      <c r="J502" s="3">
        <v>451.2</v>
      </c>
      <c r="K502" s="3">
        <v>689.81</v>
      </c>
      <c r="L502" s="3">
        <v>0</v>
      </c>
      <c r="M502" s="3"/>
      <c r="N502" s="3">
        <v>0</v>
      </c>
      <c r="O502" s="3">
        <v>0.93</v>
      </c>
      <c r="P502" s="3">
        <v>24476</v>
      </c>
      <c r="Q502" s="1">
        <v>45078</v>
      </c>
    </row>
    <row r="503" spans="1:17" x14ac:dyDescent="0.25">
      <c r="A503" t="s">
        <v>2210</v>
      </c>
      <c r="B503" t="s">
        <v>33</v>
      </c>
      <c r="C503" s="3">
        <v>111857</v>
      </c>
      <c r="D503" s="3">
        <v>0</v>
      </c>
      <c r="E503" s="3">
        <v>108494.83</v>
      </c>
      <c r="F503" s="3">
        <v>18008.97</v>
      </c>
      <c r="G503" s="3">
        <v>0</v>
      </c>
      <c r="H503" s="3">
        <v>70801.97</v>
      </c>
      <c r="I503" s="3">
        <v>15746.65</v>
      </c>
      <c r="J503" s="3">
        <v>562.79999999999995</v>
      </c>
      <c r="K503" s="3">
        <v>862.26</v>
      </c>
      <c r="L503" s="3">
        <v>0</v>
      </c>
      <c r="M503" s="3"/>
      <c r="N503" s="3">
        <v>0</v>
      </c>
      <c r="O503" s="3">
        <v>0.52</v>
      </c>
      <c r="P503" s="3">
        <v>214478</v>
      </c>
      <c r="Q503" s="1">
        <v>45078</v>
      </c>
    </row>
    <row r="504" spans="1:17" x14ac:dyDescent="0.25">
      <c r="A504" t="s">
        <v>1867</v>
      </c>
      <c r="B504" t="s">
        <v>1321</v>
      </c>
      <c r="C504" s="3">
        <v>2085830</v>
      </c>
      <c r="D504" s="3">
        <v>0</v>
      </c>
      <c r="E504" s="3">
        <v>1303266.3400000001</v>
      </c>
      <c r="F504" s="3" t="s">
        <v>72</v>
      </c>
      <c r="G504" s="3">
        <v>0</v>
      </c>
      <c r="H504" s="3">
        <v>70801.97</v>
      </c>
      <c r="I504" s="3">
        <v>15811.54</v>
      </c>
      <c r="J504" s="3">
        <v>566.4</v>
      </c>
      <c r="K504" s="3">
        <v>865.36</v>
      </c>
      <c r="L504" s="3">
        <v>0</v>
      </c>
      <c r="M504" s="3"/>
      <c r="N504" s="3">
        <v>0</v>
      </c>
      <c r="O504" s="3">
        <v>0.77</v>
      </c>
      <c r="P504" s="3">
        <v>2349817</v>
      </c>
      <c r="Q504" s="1">
        <v>45078</v>
      </c>
    </row>
    <row r="505" spans="1:17" x14ac:dyDescent="0.25">
      <c r="A505" t="s">
        <v>1868</v>
      </c>
      <c r="B505" t="s">
        <v>811</v>
      </c>
      <c r="C505" s="3">
        <v>441001</v>
      </c>
      <c r="D505" s="3">
        <v>0</v>
      </c>
      <c r="E505" s="3">
        <v>375760.83</v>
      </c>
      <c r="F505" s="3">
        <v>115967.88</v>
      </c>
      <c r="G505" s="3">
        <v>0</v>
      </c>
      <c r="H505" s="3">
        <v>70801.97</v>
      </c>
      <c r="I505" s="3">
        <v>19131.75</v>
      </c>
      <c r="J505" s="3">
        <v>684</v>
      </c>
      <c r="K505" s="3">
        <v>1047.1300000000001</v>
      </c>
      <c r="L505" s="3">
        <v>0</v>
      </c>
      <c r="M505" s="3"/>
      <c r="N505" s="3">
        <v>0</v>
      </c>
      <c r="O505" s="3">
        <v>0.44</v>
      </c>
      <c r="P505" s="3">
        <v>583394</v>
      </c>
      <c r="Q505" s="1">
        <v>45078</v>
      </c>
    </row>
    <row r="506" spans="1:17" x14ac:dyDescent="0.25">
      <c r="A506" t="s">
        <v>1869</v>
      </c>
      <c r="B506" t="s">
        <v>33</v>
      </c>
      <c r="C506" s="3">
        <v>111857</v>
      </c>
      <c r="D506" s="3">
        <v>0</v>
      </c>
      <c r="E506" s="3">
        <v>108494.83</v>
      </c>
      <c r="F506" s="3">
        <v>18008.97</v>
      </c>
      <c r="G506" s="3">
        <v>0</v>
      </c>
      <c r="H506" s="3">
        <v>70801.97</v>
      </c>
      <c r="I506" s="3">
        <v>15746.65</v>
      </c>
      <c r="J506" s="3">
        <v>562.79999999999995</v>
      </c>
      <c r="K506" s="3">
        <v>862.26</v>
      </c>
      <c r="L506" s="3">
        <v>0</v>
      </c>
      <c r="M506" s="3"/>
      <c r="N506" s="3">
        <v>0</v>
      </c>
      <c r="O506" s="3">
        <v>0.52</v>
      </c>
      <c r="P506" s="3">
        <v>214478</v>
      </c>
      <c r="Q506" s="1">
        <v>45078</v>
      </c>
    </row>
    <row r="507" spans="1:17" x14ac:dyDescent="0.25">
      <c r="A507" t="s">
        <v>2211</v>
      </c>
      <c r="B507" t="s">
        <v>811</v>
      </c>
      <c r="C507" s="3">
        <v>404748</v>
      </c>
      <c r="D507" s="3">
        <v>0</v>
      </c>
      <c r="E507" s="3">
        <v>344424.93</v>
      </c>
      <c r="F507" s="3">
        <v>106820.44</v>
      </c>
      <c r="G507" s="3">
        <v>0</v>
      </c>
      <c r="H507" s="3">
        <v>70801.97</v>
      </c>
      <c r="I507" s="3">
        <v>12599.49</v>
      </c>
      <c r="J507" s="3">
        <v>451.2</v>
      </c>
      <c r="K507" s="3">
        <v>689.81</v>
      </c>
      <c r="L507" s="3">
        <v>0</v>
      </c>
      <c r="M507" s="3"/>
      <c r="N507" s="3">
        <v>0</v>
      </c>
      <c r="O507" s="3">
        <v>0.16</v>
      </c>
      <c r="P507" s="3">
        <v>535788</v>
      </c>
      <c r="Q507" s="1">
        <v>45078</v>
      </c>
    </row>
    <row r="508" spans="1:17" x14ac:dyDescent="0.25">
      <c r="A508" t="s">
        <v>1871</v>
      </c>
      <c r="B508" t="s">
        <v>872</v>
      </c>
      <c r="C508" s="3">
        <v>49273</v>
      </c>
      <c r="D508" s="3">
        <v>49273</v>
      </c>
      <c r="E508" s="3">
        <v>0</v>
      </c>
      <c r="F508" s="3">
        <v>0</v>
      </c>
      <c r="G508" s="3">
        <v>0</v>
      </c>
      <c r="H508" s="3">
        <v>70801.97</v>
      </c>
      <c r="I508" s="3">
        <v>12610.3</v>
      </c>
      <c r="J508" s="3">
        <v>451.2</v>
      </c>
      <c r="K508" s="3">
        <v>690.5</v>
      </c>
      <c r="L508" s="3">
        <v>0</v>
      </c>
      <c r="M508" s="3"/>
      <c r="N508" s="3">
        <v>-4742.41</v>
      </c>
      <c r="O508" s="3">
        <v>0.44</v>
      </c>
      <c r="P508" s="3">
        <v>79812</v>
      </c>
      <c r="Q508" s="1">
        <v>45078</v>
      </c>
    </row>
    <row r="509" spans="1:17" x14ac:dyDescent="0.25">
      <c r="A509" t="s">
        <v>1872</v>
      </c>
      <c r="B509" t="s">
        <v>234</v>
      </c>
      <c r="C509" s="3">
        <v>159323</v>
      </c>
      <c r="D509" s="3">
        <v>0</v>
      </c>
      <c r="E509" s="3">
        <v>152612.04</v>
      </c>
      <c r="F509" s="3">
        <v>27313.59</v>
      </c>
      <c r="G509" s="3">
        <v>0</v>
      </c>
      <c r="H509" s="3">
        <v>70801.97</v>
      </c>
      <c r="I509" s="3">
        <v>12599.49</v>
      </c>
      <c r="J509" s="3">
        <v>451.2</v>
      </c>
      <c r="K509" s="3">
        <v>689.81</v>
      </c>
      <c r="L509" s="3">
        <v>0</v>
      </c>
      <c r="M509" s="3"/>
      <c r="N509" s="3">
        <v>0</v>
      </c>
      <c r="O509" s="3">
        <v>0.9</v>
      </c>
      <c r="P509" s="3">
        <v>264469</v>
      </c>
      <c r="Q509" s="1">
        <v>45078</v>
      </c>
    </row>
    <row r="510" spans="1:17" x14ac:dyDescent="0.25">
      <c r="A510" t="s">
        <v>1873</v>
      </c>
      <c r="B510" t="s">
        <v>1063</v>
      </c>
      <c r="C510" s="3">
        <v>54808</v>
      </c>
      <c r="D510" s="3">
        <v>55665.14</v>
      </c>
      <c r="E510" s="3">
        <v>0</v>
      </c>
      <c r="F510" s="3">
        <v>7292.88</v>
      </c>
      <c r="G510" s="3">
        <v>857.14</v>
      </c>
      <c r="H510" s="3">
        <v>70801.97</v>
      </c>
      <c r="I510" s="3">
        <v>12599.49</v>
      </c>
      <c r="J510" s="3">
        <v>451.2</v>
      </c>
      <c r="K510" s="3">
        <v>689.81</v>
      </c>
      <c r="L510" s="3">
        <v>0</v>
      </c>
      <c r="M510" s="3"/>
      <c r="N510" s="3">
        <v>0</v>
      </c>
      <c r="O510" s="3">
        <v>0.79</v>
      </c>
      <c r="P510" s="3">
        <v>90979</v>
      </c>
      <c r="Q510" s="1">
        <v>45078</v>
      </c>
    </row>
    <row r="511" spans="1:17" x14ac:dyDescent="0.25">
      <c r="A511" t="s">
        <v>1874</v>
      </c>
      <c r="B511" t="s">
        <v>811</v>
      </c>
      <c r="C511" s="3">
        <v>404748</v>
      </c>
      <c r="D511" s="3">
        <v>0</v>
      </c>
      <c r="E511" s="3">
        <v>344424.93</v>
      </c>
      <c r="F511" s="3">
        <v>106820.44</v>
      </c>
      <c r="G511" s="3">
        <v>0</v>
      </c>
      <c r="H511" s="3">
        <v>70801.97</v>
      </c>
      <c r="I511" s="3">
        <v>12599.49</v>
      </c>
      <c r="J511" s="3">
        <v>451.2</v>
      </c>
      <c r="K511" s="3">
        <v>689.81</v>
      </c>
      <c r="L511" s="3">
        <v>0</v>
      </c>
      <c r="M511" s="3"/>
      <c r="N511" s="3">
        <v>0</v>
      </c>
      <c r="O511" s="3">
        <v>0.16</v>
      </c>
      <c r="P511" s="3">
        <v>535788</v>
      </c>
      <c r="Q511" s="1">
        <v>45078</v>
      </c>
    </row>
    <row r="512" spans="1:17" x14ac:dyDescent="0.25">
      <c r="A512" t="s">
        <v>1875</v>
      </c>
      <c r="B512" t="s">
        <v>33</v>
      </c>
      <c r="C512" s="3">
        <v>107550</v>
      </c>
      <c r="D512" s="3">
        <v>0</v>
      </c>
      <c r="E512" s="3">
        <v>104299.01</v>
      </c>
      <c r="F512" s="3">
        <v>17331.36</v>
      </c>
      <c r="G512" s="3">
        <v>0</v>
      </c>
      <c r="H512" s="3">
        <v>70801.97</v>
      </c>
      <c r="I512" s="3">
        <v>13226.76</v>
      </c>
      <c r="J512" s="3">
        <v>472.8</v>
      </c>
      <c r="K512" s="3">
        <v>724.3</v>
      </c>
      <c r="L512" s="3">
        <v>0</v>
      </c>
      <c r="M512" s="3"/>
      <c r="N512" s="3">
        <v>0</v>
      </c>
      <c r="O512" s="3">
        <v>0.8</v>
      </c>
      <c r="P512" s="3">
        <v>206857</v>
      </c>
      <c r="Q512" s="1">
        <v>45078</v>
      </c>
    </row>
    <row r="513" spans="1:17" x14ac:dyDescent="0.25">
      <c r="A513" t="s">
        <v>1876</v>
      </c>
      <c r="B513" t="s">
        <v>2212</v>
      </c>
      <c r="C513" s="3">
        <v>154537</v>
      </c>
      <c r="D513" s="3">
        <v>44893</v>
      </c>
      <c r="E513" s="3">
        <v>109644</v>
      </c>
      <c r="F513" s="3">
        <v>19770.27</v>
      </c>
      <c r="G513" s="3">
        <v>0</v>
      </c>
      <c r="H513" s="3">
        <v>70801.97</v>
      </c>
      <c r="I513" s="3">
        <v>13226.76</v>
      </c>
      <c r="J513" s="3">
        <v>472.9</v>
      </c>
      <c r="K513" s="3">
        <v>724.3</v>
      </c>
      <c r="L513" s="3">
        <v>0</v>
      </c>
      <c r="M513" s="3"/>
      <c r="N513" s="3">
        <v>0</v>
      </c>
      <c r="O513" s="3">
        <v>0.8</v>
      </c>
      <c r="P513" s="3">
        <v>214641</v>
      </c>
      <c r="Q513" s="1">
        <v>45078</v>
      </c>
    </row>
    <row r="514" spans="1:17" x14ac:dyDescent="0.25">
      <c r="A514" t="s">
        <v>2213</v>
      </c>
      <c r="B514" t="s">
        <v>2214</v>
      </c>
      <c r="C514" s="3">
        <v>62173</v>
      </c>
      <c r="D514" s="3">
        <v>57400</v>
      </c>
      <c r="E514" s="3">
        <v>0</v>
      </c>
      <c r="F514" s="3">
        <v>0</v>
      </c>
      <c r="G514" s="3">
        <v>0</v>
      </c>
      <c r="H514" s="3">
        <v>70801.97</v>
      </c>
      <c r="I514" s="3">
        <v>13864.84</v>
      </c>
      <c r="J514" s="3">
        <v>496.8</v>
      </c>
      <c r="K514" s="3">
        <v>758.79</v>
      </c>
      <c r="L514" s="3">
        <v>0</v>
      </c>
      <c r="M514" s="3"/>
      <c r="N514" s="3">
        <v>6945</v>
      </c>
      <c r="O514" s="3">
        <v>0.6</v>
      </c>
      <c r="P514" s="3">
        <v>92868</v>
      </c>
      <c r="Q514" s="1">
        <v>45078</v>
      </c>
    </row>
    <row r="515" spans="1:17" x14ac:dyDescent="0.25">
      <c r="A515" t="s">
        <v>1877</v>
      </c>
      <c r="B515" t="s">
        <v>811</v>
      </c>
      <c r="C515" s="3">
        <v>439735</v>
      </c>
      <c r="D515" s="3">
        <v>0</v>
      </c>
      <c r="E515" s="3">
        <v>374666.64</v>
      </c>
      <c r="F515" s="3">
        <v>115648.36</v>
      </c>
      <c r="G515" s="3">
        <v>0</v>
      </c>
      <c r="H515" s="3">
        <v>70801.97</v>
      </c>
      <c r="I515" s="3">
        <v>18904.64</v>
      </c>
      <c r="J515" s="3">
        <v>675.5</v>
      </c>
      <c r="K515" s="3">
        <v>1034.71</v>
      </c>
      <c r="L515" s="3">
        <v>0</v>
      </c>
      <c r="M515" s="3"/>
      <c r="N515" s="3">
        <v>0</v>
      </c>
      <c r="O515" s="3">
        <v>0.18</v>
      </c>
      <c r="P515" s="3">
        <v>581732</v>
      </c>
      <c r="Q515" s="1">
        <v>45078</v>
      </c>
    </row>
    <row r="516" spans="1:17" x14ac:dyDescent="0.25">
      <c r="A516" t="s">
        <v>1878</v>
      </c>
      <c r="B516" t="s">
        <v>883</v>
      </c>
      <c r="C516" s="3">
        <v>293324</v>
      </c>
      <c r="D516" s="3">
        <v>293324</v>
      </c>
      <c r="E516" s="3">
        <v>0</v>
      </c>
      <c r="F516" s="3">
        <v>0</v>
      </c>
      <c r="G516" s="3">
        <v>0</v>
      </c>
      <c r="H516" s="3">
        <v>70801.97</v>
      </c>
      <c r="I516" s="3">
        <v>15757.47</v>
      </c>
      <c r="J516" s="3">
        <v>565.20000000000005</v>
      </c>
      <c r="K516" s="3">
        <v>862.95</v>
      </c>
      <c r="L516" s="3">
        <v>0</v>
      </c>
      <c r="M516" s="3"/>
      <c r="N516" s="3">
        <v>0</v>
      </c>
      <c r="O516" s="3">
        <v>0.41</v>
      </c>
      <c r="P516" s="3">
        <v>87988</v>
      </c>
      <c r="Q516" s="1">
        <v>45078</v>
      </c>
    </row>
    <row r="517" spans="1:17" x14ac:dyDescent="0.25">
      <c r="A517" t="s">
        <v>1879</v>
      </c>
      <c r="B517" t="s">
        <v>1063</v>
      </c>
      <c r="C517" s="3">
        <v>57981</v>
      </c>
      <c r="D517" s="3">
        <v>58838.14</v>
      </c>
      <c r="E517" s="3">
        <v>0</v>
      </c>
      <c r="F517" s="3">
        <v>7716.79</v>
      </c>
      <c r="G517" s="3">
        <v>857.14</v>
      </c>
      <c r="H517" s="3">
        <v>70801.97</v>
      </c>
      <c r="I517" s="3">
        <v>15757.47</v>
      </c>
      <c r="J517" s="3">
        <v>565.20000000000005</v>
      </c>
      <c r="K517" s="3">
        <v>862.95</v>
      </c>
      <c r="L517" s="3">
        <v>0</v>
      </c>
      <c r="M517" s="3"/>
      <c r="N517" s="3">
        <v>0</v>
      </c>
      <c r="O517" s="3">
        <v>0.76</v>
      </c>
      <c r="P517" s="3">
        <v>94848</v>
      </c>
      <c r="Q517" s="1">
        <v>45078</v>
      </c>
    </row>
    <row r="518" spans="1:17" x14ac:dyDescent="0.25">
      <c r="A518" t="s">
        <v>1880</v>
      </c>
      <c r="B518" t="s">
        <v>577</v>
      </c>
      <c r="C518" s="3">
        <v>52210</v>
      </c>
      <c r="D518" s="3">
        <v>52210</v>
      </c>
      <c r="E518" s="3">
        <v>0</v>
      </c>
      <c r="F518" s="3">
        <v>0</v>
      </c>
      <c r="G518" s="3">
        <v>0</v>
      </c>
      <c r="H518" s="3">
        <v>70801.97</v>
      </c>
      <c r="I518" s="3">
        <v>15746.65</v>
      </c>
      <c r="J518" s="3">
        <v>562.79999999999995</v>
      </c>
      <c r="K518" s="3">
        <v>862.26</v>
      </c>
      <c r="L518" s="3">
        <v>0</v>
      </c>
      <c r="M518" s="3"/>
      <c r="N518" s="3">
        <v>-4921.57</v>
      </c>
      <c r="O518" s="3">
        <v>0.89</v>
      </c>
      <c r="P518" s="3">
        <v>83053</v>
      </c>
      <c r="Q518" s="1">
        <v>45078</v>
      </c>
    </row>
    <row r="519" spans="1:17" x14ac:dyDescent="0.25">
      <c r="A519" t="s">
        <v>1881</v>
      </c>
      <c r="B519" t="s">
        <v>33</v>
      </c>
      <c r="C519" s="3">
        <v>111857</v>
      </c>
      <c r="D519" s="3">
        <v>0</v>
      </c>
      <c r="E519" s="3">
        <v>108494.83</v>
      </c>
      <c r="F519" s="3">
        <v>18008.97</v>
      </c>
      <c r="G519" s="3">
        <v>0</v>
      </c>
      <c r="H519" s="3">
        <v>70801.97</v>
      </c>
      <c r="I519" s="3">
        <v>15746.65</v>
      </c>
      <c r="J519" s="3">
        <v>562.79999999999995</v>
      </c>
      <c r="K519" s="3">
        <v>862.26</v>
      </c>
      <c r="L519" s="3">
        <v>0</v>
      </c>
      <c r="M519" s="3"/>
      <c r="N519" s="3">
        <v>0</v>
      </c>
      <c r="O519" s="3">
        <v>0.52</v>
      </c>
      <c r="P519" s="3">
        <v>214478</v>
      </c>
      <c r="Q519" s="1">
        <v>45078</v>
      </c>
    </row>
    <row r="520" spans="1:17" x14ac:dyDescent="0.25">
      <c r="A520" t="s">
        <v>1882</v>
      </c>
      <c r="B520" t="s">
        <v>180</v>
      </c>
      <c r="C520" s="3">
        <v>104839</v>
      </c>
      <c r="D520" s="3">
        <v>104839</v>
      </c>
      <c r="E520" s="3">
        <v>0</v>
      </c>
      <c r="F520" s="3">
        <v>0</v>
      </c>
      <c r="G520" s="3">
        <v>0</v>
      </c>
      <c r="H520" s="3">
        <v>70801.97</v>
      </c>
      <c r="I520" s="3">
        <v>15746.65</v>
      </c>
      <c r="J520" s="3">
        <v>562.79999999999995</v>
      </c>
      <c r="K520" s="3">
        <v>862.26</v>
      </c>
      <c r="L520" s="3">
        <v>0</v>
      </c>
      <c r="M520" s="3"/>
      <c r="N520" s="3">
        <v>0</v>
      </c>
      <c r="O520" s="3">
        <v>0.32</v>
      </c>
      <c r="P520" s="3">
        <v>87974</v>
      </c>
      <c r="Q520" s="1">
        <v>45078</v>
      </c>
    </row>
    <row r="521" spans="1:17" x14ac:dyDescent="0.25">
      <c r="A521" t="s">
        <v>1883</v>
      </c>
      <c r="B521" t="s">
        <v>889</v>
      </c>
      <c r="C521" s="3">
        <v>101789</v>
      </c>
      <c r="D521" s="3">
        <v>101789</v>
      </c>
      <c r="E521" s="3">
        <v>0</v>
      </c>
      <c r="F521" s="3">
        <v>0</v>
      </c>
      <c r="G521" s="3">
        <v>0</v>
      </c>
      <c r="H521" s="3">
        <v>70801.97</v>
      </c>
      <c r="I521" s="3">
        <v>13864.84</v>
      </c>
      <c r="J521" s="3">
        <v>496.8</v>
      </c>
      <c r="K521" s="3">
        <v>759.13</v>
      </c>
      <c r="L521" s="3">
        <v>0</v>
      </c>
      <c r="M521" s="3"/>
      <c r="N521" s="3">
        <v>0</v>
      </c>
      <c r="O521" s="3">
        <v>0.26</v>
      </c>
      <c r="P521" s="3">
        <v>85923</v>
      </c>
      <c r="Q521" s="1">
        <v>45078</v>
      </c>
    </row>
    <row r="522" spans="1:17" x14ac:dyDescent="0.25">
      <c r="A522" t="s">
        <v>1884</v>
      </c>
      <c r="B522" t="s">
        <v>891</v>
      </c>
      <c r="C522" s="3">
        <v>106376</v>
      </c>
      <c r="D522" s="3">
        <v>0</v>
      </c>
      <c r="E522" s="3">
        <v>103943.35</v>
      </c>
      <c r="F522" s="3">
        <v>16465</v>
      </c>
      <c r="G522" s="3">
        <v>0</v>
      </c>
      <c r="H522" s="3">
        <v>70801.97</v>
      </c>
      <c r="I522" s="3">
        <v>13875.66</v>
      </c>
      <c r="J522" s="3">
        <v>496.8</v>
      </c>
      <c r="K522" s="3">
        <v>759.48</v>
      </c>
      <c r="L522" s="3">
        <v>0</v>
      </c>
      <c r="M522" s="3"/>
      <c r="N522" s="3">
        <v>0</v>
      </c>
      <c r="O522" s="3">
        <v>0.74</v>
      </c>
      <c r="P522" s="3">
        <v>206343</v>
      </c>
      <c r="Q522" s="1">
        <v>45078</v>
      </c>
    </row>
    <row r="523" spans="1:17" x14ac:dyDescent="0.25">
      <c r="A523" t="s">
        <v>2215</v>
      </c>
      <c r="B523" t="s">
        <v>290</v>
      </c>
      <c r="C523" s="3">
        <v>107868</v>
      </c>
      <c r="D523" s="3">
        <v>0</v>
      </c>
      <c r="E523" s="3">
        <v>105363.79</v>
      </c>
      <c r="F523" s="3">
        <v>16728.32</v>
      </c>
      <c r="G523" s="3">
        <v>0</v>
      </c>
      <c r="H523" s="3">
        <v>70801.97</v>
      </c>
      <c r="I523" s="3">
        <v>13864.84</v>
      </c>
      <c r="J523" s="3">
        <v>496.8</v>
      </c>
      <c r="K523" s="3">
        <v>759.13</v>
      </c>
      <c r="L523" s="3">
        <v>0</v>
      </c>
      <c r="M523" s="3"/>
      <c r="N523" s="3">
        <v>0</v>
      </c>
      <c r="O523" s="3">
        <v>0.15</v>
      </c>
      <c r="P523" s="3">
        <v>208015</v>
      </c>
      <c r="Q523" s="1">
        <v>45078</v>
      </c>
    </row>
    <row r="524" spans="1:17" x14ac:dyDescent="0.25">
      <c r="A524" t="s">
        <v>1885</v>
      </c>
      <c r="B524" t="s">
        <v>894</v>
      </c>
      <c r="C524" s="3">
        <v>50449</v>
      </c>
      <c r="D524" s="3">
        <v>50449</v>
      </c>
      <c r="E524" s="3">
        <v>0</v>
      </c>
      <c r="F524" s="3">
        <v>0</v>
      </c>
      <c r="G524" s="3">
        <v>0</v>
      </c>
      <c r="H524" s="3">
        <v>70801.97</v>
      </c>
      <c r="I524" s="3">
        <v>13864.84</v>
      </c>
      <c r="J524" s="3">
        <v>496.8</v>
      </c>
      <c r="K524" s="3">
        <v>759.13</v>
      </c>
      <c r="L524" s="3">
        <v>0</v>
      </c>
      <c r="M524" s="3"/>
      <c r="N524" s="3">
        <v>-4814.2</v>
      </c>
      <c r="O524" s="3">
        <v>0.46</v>
      </c>
      <c r="P524" s="3">
        <v>81109</v>
      </c>
      <c r="Q524" s="1">
        <v>45078</v>
      </c>
    </row>
    <row r="525" spans="1:17" x14ac:dyDescent="0.25">
      <c r="A525" t="s">
        <v>1886</v>
      </c>
      <c r="B525" t="s">
        <v>1323</v>
      </c>
      <c r="C525" s="3">
        <v>1998773</v>
      </c>
      <c r="D525" s="3">
        <v>0</v>
      </c>
      <c r="E525" s="3">
        <v>1261941.78</v>
      </c>
      <c r="F525" s="3" t="s">
        <v>72</v>
      </c>
      <c r="G525" s="3">
        <v>0</v>
      </c>
      <c r="H525" s="3">
        <v>70801.97</v>
      </c>
      <c r="I525" s="3">
        <v>13864.84</v>
      </c>
      <c r="J525" s="3">
        <v>496.8</v>
      </c>
      <c r="K525" s="3">
        <v>758.79</v>
      </c>
      <c r="L525" s="3">
        <v>0</v>
      </c>
      <c r="M525" s="3"/>
      <c r="N525" s="3">
        <v>0</v>
      </c>
      <c r="O525" s="3">
        <v>0.46</v>
      </c>
      <c r="P525" s="3">
        <v>2255058</v>
      </c>
      <c r="Q525" s="1">
        <v>45078</v>
      </c>
    </row>
    <row r="526" spans="1:17" x14ac:dyDescent="0.25">
      <c r="A526" t="s">
        <v>1887</v>
      </c>
      <c r="B526" t="s">
        <v>898</v>
      </c>
      <c r="C526" s="3">
        <v>50449</v>
      </c>
      <c r="D526" s="3">
        <v>50449</v>
      </c>
      <c r="E526" s="3">
        <v>0</v>
      </c>
      <c r="F526" s="3">
        <v>0</v>
      </c>
      <c r="G526" s="3">
        <v>0</v>
      </c>
      <c r="H526" s="3">
        <v>70801.97</v>
      </c>
      <c r="I526" s="3">
        <v>13864.84</v>
      </c>
      <c r="J526" s="3">
        <v>496.8</v>
      </c>
      <c r="K526" s="3">
        <v>758.79</v>
      </c>
      <c r="L526" s="3">
        <v>0</v>
      </c>
      <c r="M526" s="3"/>
      <c r="N526" s="3">
        <v>-4813.59</v>
      </c>
      <c r="O526" s="3">
        <v>0.19</v>
      </c>
      <c r="P526" s="3">
        <v>81109</v>
      </c>
      <c r="Q526" s="1">
        <v>45078</v>
      </c>
    </row>
    <row r="527" spans="1:17" x14ac:dyDescent="0.25">
      <c r="A527" t="s">
        <v>1888</v>
      </c>
      <c r="B527" t="s">
        <v>894</v>
      </c>
      <c r="C527" s="3">
        <v>50439</v>
      </c>
      <c r="D527" s="3">
        <v>50439</v>
      </c>
      <c r="E527" s="3">
        <v>0</v>
      </c>
      <c r="F527" s="3">
        <v>0</v>
      </c>
      <c r="G527" s="3">
        <v>0</v>
      </c>
      <c r="H527" s="3">
        <v>70801.97</v>
      </c>
      <c r="I527" s="3">
        <v>13854.03</v>
      </c>
      <c r="J527" s="3">
        <v>496.8</v>
      </c>
      <c r="K527" s="3">
        <v>759.13</v>
      </c>
      <c r="L527" s="3">
        <v>0</v>
      </c>
      <c r="M527" s="3"/>
      <c r="N527" s="3">
        <v>-4814.2</v>
      </c>
      <c r="O527" s="3">
        <v>0.27</v>
      </c>
      <c r="P527" s="3">
        <v>81098</v>
      </c>
      <c r="Q527" s="1">
        <v>45078</v>
      </c>
    </row>
    <row r="528" spans="1:17" x14ac:dyDescent="0.25">
      <c r="A528" t="s">
        <v>1889</v>
      </c>
      <c r="B528" t="s">
        <v>1324</v>
      </c>
      <c r="C528" s="3">
        <v>62877</v>
      </c>
      <c r="D528" s="3">
        <v>62877</v>
      </c>
      <c r="E528" s="3">
        <v>0</v>
      </c>
      <c r="F528" s="3">
        <v>0</v>
      </c>
      <c r="G528" s="3">
        <v>0</v>
      </c>
      <c r="H528" s="3">
        <v>70801.97</v>
      </c>
      <c r="I528" s="3">
        <v>27134.86</v>
      </c>
      <c r="J528" s="3">
        <v>970.8</v>
      </c>
      <c r="K528" s="3">
        <v>1485.5</v>
      </c>
      <c r="L528" s="3">
        <v>0</v>
      </c>
      <c r="M528" s="3"/>
      <c r="N528" s="3">
        <v>-5572.46</v>
      </c>
      <c r="O528" s="3">
        <v>0.33</v>
      </c>
      <c r="P528" s="3">
        <v>94821</v>
      </c>
      <c r="Q528" s="1">
        <v>45078</v>
      </c>
    </row>
    <row r="529" spans="1:17" x14ac:dyDescent="0.25">
      <c r="A529" t="s">
        <v>1890</v>
      </c>
      <c r="B529" t="s">
        <v>1079</v>
      </c>
      <c r="C529" s="3">
        <v>68197</v>
      </c>
      <c r="D529" s="3">
        <v>69054.14</v>
      </c>
      <c r="E529" s="3">
        <v>0</v>
      </c>
      <c r="F529" s="3">
        <v>9076.2900000000009</v>
      </c>
      <c r="G529" s="3">
        <v>857.14</v>
      </c>
      <c r="H529" s="3">
        <v>70801.97</v>
      </c>
      <c r="I529" s="3">
        <v>18904.64</v>
      </c>
      <c r="J529" s="3">
        <v>675.6</v>
      </c>
      <c r="K529" s="3">
        <v>1034.71</v>
      </c>
      <c r="L529" s="3">
        <v>0</v>
      </c>
      <c r="M529" s="3"/>
      <c r="N529" s="3">
        <v>6945</v>
      </c>
      <c r="O529" s="3">
        <v>0.93</v>
      </c>
      <c r="P529" s="3">
        <v>106582</v>
      </c>
      <c r="Q529" s="1">
        <v>45078</v>
      </c>
    </row>
    <row r="530" spans="1:17" x14ac:dyDescent="0.25">
      <c r="A530" t="s">
        <v>1891</v>
      </c>
      <c r="B530" t="s">
        <v>768</v>
      </c>
      <c r="C530" s="3">
        <v>1697296</v>
      </c>
      <c r="D530" s="3">
        <v>0</v>
      </c>
      <c r="E530" s="3">
        <v>1260737.32</v>
      </c>
      <c r="F530" s="3" t="s">
        <v>72</v>
      </c>
      <c r="G530" s="3">
        <v>0</v>
      </c>
      <c r="H530" s="3">
        <v>70801.97</v>
      </c>
      <c r="I530" s="3">
        <v>18904.64</v>
      </c>
      <c r="J530" s="3">
        <v>675.8</v>
      </c>
      <c r="K530" s="3">
        <v>1034.71</v>
      </c>
      <c r="L530" s="3">
        <v>0</v>
      </c>
      <c r="M530" s="3"/>
      <c r="N530" s="3">
        <v>0</v>
      </c>
      <c r="O530" s="3">
        <v>0.34</v>
      </c>
      <c r="P530" s="3">
        <v>1958913</v>
      </c>
      <c r="Q530" s="1">
        <v>45078</v>
      </c>
    </row>
    <row r="531" spans="1:17" x14ac:dyDescent="0.25">
      <c r="A531" t="s">
        <v>1892</v>
      </c>
      <c r="B531" t="s">
        <v>33</v>
      </c>
      <c r="C531" s="3">
        <v>117253</v>
      </c>
      <c r="D531" s="3">
        <v>0</v>
      </c>
      <c r="E531" s="3">
        <v>113751.89</v>
      </c>
      <c r="F531" s="3">
        <v>18857.62</v>
      </c>
      <c r="G531" s="3">
        <v>0</v>
      </c>
      <c r="H531" s="3">
        <v>70801.97</v>
      </c>
      <c r="I531" s="3">
        <v>18904.64</v>
      </c>
      <c r="J531" s="3">
        <v>675.5</v>
      </c>
      <c r="K531" s="3">
        <v>1034.71</v>
      </c>
      <c r="L531" s="3">
        <v>0</v>
      </c>
      <c r="M531" s="3"/>
      <c r="N531" s="3">
        <v>0</v>
      </c>
      <c r="O531" s="3">
        <v>0.67</v>
      </c>
      <c r="P531" s="3">
        <v>224027</v>
      </c>
      <c r="Q531" s="1">
        <v>45078</v>
      </c>
    </row>
    <row r="532" spans="1:17" x14ac:dyDescent="0.25">
      <c r="A532" t="s">
        <v>1893</v>
      </c>
      <c r="B532" t="s">
        <v>907</v>
      </c>
      <c r="C532" s="3">
        <v>1000856</v>
      </c>
      <c r="D532" s="3">
        <v>0</v>
      </c>
      <c r="E532" s="3">
        <v>806750.52</v>
      </c>
      <c r="F532" s="3">
        <v>303016.8</v>
      </c>
      <c r="G532" s="3">
        <v>0</v>
      </c>
      <c r="H532" s="3">
        <v>70801.97</v>
      </c>
      <c r="I532" s="3">
        <v>18904.64</v>
      </c>
      <c r="J532" s="3">
        <v>675.8</v>
      </c>
      <c r="K532" s="3">
        <v>1034.71</v>
      </c>
      <c r="L532" s="3">
        <v>0</v>
      </c>
      <c r="M532" s="3"/>
      <c r="N532" s="3">
        <v>0</v>
      </c>
      <c r="O532" s="3">
        <v>0.56000000000000005</v>
      </c>
      <c r="P532" s="3">
        <v>1201185</v>
      </c>
      <c r="Q532" s="1">
        <v>45078</v>
      </c>
    </row>
    <row r="533" spans="1:17" x14ac:dyDescent="0.25">
      <c r="A533" t="s">
        <v>1894</v>
      </c>
      <c r="B533" t="s">
        <v>2015</v>
      </c>
      <c r="C533" s="3">
        <v>61140</v>
      </c>
      <c r="D533" s="3">
        <v>61997.14</v>
      </c>
      <c r="E533" s="3">
        <v>0</v>
      </c>
      <c r="F533" s="3">
        <v>8138.72</v>
      </c>
      <c r="G533" s="3">
        <v>857.14</v>
      </c>
      <c r="H533" s="3">
        <v>70801.97</v>
      </c>
      <c r="I533" s="3">
        <v>18904.64</v>
      </c>
      <c r="J533" s="3">
        <v>675.6</v>
      </c>
      <c r="K533" s="3">
        <v>1034.71</v>
      </c>
      <c r="L533" s="3">
        <v>0</v>
      </c>
      <c r="M533" s="3"/>
      <c r="N533" s="3">
        <v>0</v>
      </c>
      <c r="O533" s="3">
        <v>0.5</v>
      </c>
      <c r="P533" s="3">
        <v>98699</v>
      </c>
      <c r="Q533" s="1">
        <v>45078</v>
      </c>
    </row>
    <row r="534" spans="1:17" x14ac:dyDescent="0.25">
      <c r="A534" t="s">
        <v>1895</v>
      </c>
      <c r="B534" t="s">
        <v>1922</v>
      </c>
      <c r="C534" s="3">
        <v>55198</v>
      </c>
      <c r="D534" s="3">
        <v>55198</v>
      </c>
      <c r="E534" s="3">
        <v>0</v>
      </c>
      <c r="F534" s="3">
        <v>0</v>
      </c>
      <c r="G534" s="3">
        <v>0</v>
      </c>
      <c r="H534" s="3">
        <v>70801.97</v>
      </c>
      <c r="I534" s="3">
        <v>18937.080000000002</v>
      </c>
      <c r="J534" s="3">
        <v>676.8</v>
      </c>
      <c r="K534" s="3">
        <v>1036.44</v>
      </c>
      <c r="L534" s="3">
        <v>0</v>
      </c>
      <c r="M534" s="3"/>
      <c r="N534" s="3">
        <v>15396.25</v>
      </c>
      <c r="O534" s="3">
        <v>0.46</v>
      </c>
      <c r="P534" s="3">
        <v>106849</v>
      </c>
      <c r="Q534" s="1">
        <v>45078</v>
      </c>
    </row>
    <row r="535" spans="1:17" x14ac:dyDescent="0.25">
      <c r="A535" t="s">
        <v>1896</v>
      </c>
      <c r="B535" t="s">
        <v>33</v>
      </c>
      <c r="C535" s="3">
        <v>133808</v>
      </c>
      <c r="D535" s="3">
        <v>0</v>
      </c>
      <c r="E535" s="3">
        <v>129883.22</v>
      </c>
      <c r="F535" s="3">
        <v>21459.01</v>
      </c>
      <c r="G535" s="3">
        <v>0</v>
      </c>
      <c r="H535" s="3">
        <v>70801.97</v>
      </c>
      <c r="I535" s="3">
        <v>28832.82</v>
      </c>
      <c r="J535" s="3">
        <v>954</v>
      </c>
      <c r="K535" s="3">
        <v>1459.98</v>
      </c>
      <c r="L535" s="3">
        <v>0</v>
      </c>
      <c r="M535" s="3"/>
      <c r="N535" s="3">
        <v>0</v>
      </c>
      <c r="O535" s="3">
        <v>0</v>
      </c>
      <c r="P535" s="3">
        <v>253391</v>
      </c>
      <c r="Q535" s="1">
        <v>45078</v>
      </c>
    </row>
    <row r="536" spans="1:17" x14ac:dyDescent="0.25">
      <c r="A536" t="s">
        <v>1897</v>
      </c>
      <c r="B536" t="s">
        <v>92</v>
      </c>
      <c r="C536" s="3">
        <v>-63460.04</v>
      </c>
      <c r="D536" s="3">
        <v>0</v>
      </c>
      <c r="E536" s="3">
        <v>0</v>
      </c>
      <c r="F536" s="3">
        <v>0</v>
      </c>
      <c r="G536" s="3">
        <v>63460.04</v>
      </c>
      <c r="H536" s="3">
        <v>70801.97</v>
      </c>
      <c r="I536" s="3">
        <v>11085.38</v>
      </c>
      <c r="J536" s="3">
        <v>396</v>
      </c>
      <c r="K536" s="3">
        <v>607.03</v>
      </c>
      <c r="L536" s="3">
        <v>0</v>
      </c>
      <c r="M536" s="3"/>
      <c r="N536" s="3">
        <v>0</v>
      </c>
      <c r="O536" s="3">
        <v>0.66</v>
      </c>
      <c r="P536" s="3">
        <v>19431</v>
      </c>
      <c r="Q536" s="1">
        <v>45078</v>
      </c>
    </row>
    <row r="537" spans="1:17" x14ac:dyDescent="0.25">
      <c r="A537" t="s">
        <v>1898</v>
      </c>
      <c r="B537" t="s">
        <v>92</v>
      </c>
      <c r="C537" s="3">
        <v>-63460.04</v>
      </c>
      <c r="D537" s="3">
        <v>0</v>
      </c>
      <c r="E537" s="3">
        <v>0</v>
      </c>
      <c r="F537" s="3">
        <v>0</v>
      </c>
      <c r="G537" s="3">
        <v>63460.04</v>
      </c>
      <c r="H537" s="3">
        <v>70801.97</v>
      </c>
      <c r="I537" s="3">
        <v>11085.38</v>
      </c>
      <c r="J537" s="3">
        <v>396</v>
      </c>
      <c r="K537" s="3">
        <v>607.03</v>
      </c>
      <c r="L537" s="3">
        <v>0</v>
      </c>
      <c r="M537" s="3"/>
      <c r="N537" s="3">
        <v>0</v>
      </c>
      <c r="O537" s="3">
        <v>0.66</v>
      </c>
      <c r="P537" s="3">
        <v>19431</v>
      </c>
      <c r="Q537" s="1">
        <v>45078</v>
      </c>
    </row>
    <row r="538" spans="1:17" x14ac:dyDescent="0.25">
      <c r="A538" t="s">
        <v>1899</v>
      </c>
      <c r="B538" t="s">
        <v>33</v>
      </c>
      <c r="C538" s="3">
        <v>102313</v>
      </c>
      <c r="D538" s="3">
        <v>0</v>
      </c>
      <c r="E538" s="3">
        <v>99214.29</v>
      </c>
      <c r="F538" s="3">
        <v>16492.64</v>
      </c>
      <c r="G538" s="3">
        <v>0</v>
      </c>
      <c r="H538" s="3">
        <v>70801.97</v>
      </c>
      <c r="I538" s="3">
        <v>10641.97</v>
      </c>
      <c r="J538" s="3">
        <v>381.6</v>
      </c>
      <c r="K538" s="3">
        <v>582.89</v>
      </c>
      <c r="L538" s="3">
        <v>0</v>
      </c>
      <c r="M538" s="3"/>
      <c r="N538" s="3">
        <v>0</v>
      </c>
      <c r="O538" s="3">
        <v>0.64</v>
      </c>
      <c r="P538" s="3">
        <v>198116</v>
      </c>
      <c r="Q538" s="1">
        <v>45078</v>
      </c>
    </row>
    <row r="539" spans="1:17" x14ac:dyDescent="0.25">
      <c r="A539" t="s">
        <v>1900</v>
      </c>
      <c r="B539" t="s">
        <v>234</v>
      </c>
      <c r="C539" s="3">
        <v>147193</v>
      </c>
      <c r="D539" s="3">
        <v>0</v>
      </c>
      <c r="E539" s="3">
        <v>140662.03</v>
      </c>
      <c r="F539" s="3">
        <v>25520.34</v>
      </c>
      <c r="G539" s="3">
        <v>0</v>
      </c>
      <c r="H539" s="3">
        <v>70801.97</v>
      </c>
      <c r="I539" s="3">
        <v>10641.97</v>
      </c>
      <c r="J539" s="3">
        <v>381.6</v>
      </c>
      <c r="K539" s="3">
        <v>582.89</v>
      </c>
      <c r="L539" s="3">
        <v>0</v>
      </c>
      <c r="M539" s="3"/>
      <c r="N539" s="3">
        <v>0</v>
      </c>
      <c r="O539" s="3">
        <v>0.2</v>
      </c>
      <c r="P539" s="3">
        <v>248591</v>
      </c>
      <c r="Q539" s="1">
        <v>45078</v>
      </c>
    </row>
    <row r="540" spans="1:17" x14ac:dyDescent="0.25">
      <c r="A540" t="s">
        <v>1901</v>
      </c>
      <c r="B540" t="s">
        <v>1165</v>
      </c>
      <c r="C540" s="3">
        <v>249662</v>
      </c>
      <c r="D540" s="3">
        <v>0</v>
      </c>
      <c r="E540" s="3">
        <v>229480.81</v>
      </c>
      <c r="F540" s="3">
        <v>51161.1</v>
      </c>
      <c r="G540" s="3">
        <v>0</v>
      </c>
      <c r="H540" s="3">
        <v>70801.97</v>
      </c>
      <c r="I540" s="3">
        <v>16384.740000000002</v>
      </c>
      <c r="J540" s="3">
        <v>585.6</v>
      </c>
      <c r="K540" s="3">
        <v>896.75</v>
      </c>
      <c r="L540" s="3">
        <v>0</v>
      </c>
      <c r="M540" s="3"/>
      <c r="N540" s="3">
        <v>0</v>
      </c>
      <c r="O540" s="3">
        <v>0.03</v>
      </c>
      <c r="P540" s="3">
        <v>369311</v>
      </c>
      <c r="Q540" s="1">
        <v>45078</v>
      </c>
    </row>
    <row r="541" spans="1:17" x14ac:dyDescent="0.25">
      <c r="A541" t="s">
        <v>1902</v>
      </c>
      <c r="B541" t="s">
        <v>1063</v>
      </c>
      <c r="C541" s="3">
        <v>57968</v>
      </c>
      <c r="D541" s="3">
        <v>58825.14</v>
      </c>
      <c r="E541" s="3">
        <v>0</v>
      </c>
      <c r="F541" s="3">
        <v>7715.06</v>
      </c>
      <c r="G541" s="3">
        <v>857.14</v>
      </c>
      <c r="H541" s="3">
        <v>70801.97</v>
      </c>
      <c r="I541" s="3">
        <v>15746.65</v>
      </c>
      <c r="J541" s="3">
        <v>562.79999999999995</v>
      </c>
      <c r="K541" s="3">
        <v>862.26</v>
      </c>
      <c r="L541" s="3">
        <v>0</v>
      </c>
      <c r="M541" s="3"/>
      <c r="N541" s="3">
        <v>0</v>
      </c>
      <c r="O541" s="3">
        <v>0.4</v>
      </c>
      <c r="P541" s="3">
        <v>94832</v>
      </c>
      <c r="Q541" s="1">
        <v>45078</v>
      </c>
    </row>
    <row r="542" spans="1:17" x14ac:dyDescent="0.25">
      <c r="A542" t="s">
        <v>1903</v>
      </c>
      <c r="B542" t="s">
        <v>51</v>
      </c>
      <c r="C542" s="3">
        <v>58407</v>
      </c>
      <c r="D542" s="3">
        <v>58407</v>
      </c>
      <c r="E542" s="3">
        <v>0</v>
      </c>
      <c r="F542" s="3">
        <v>0</v>
      </c>
      <c r="G542" s="3">
        <v>0</v>
      </c>
      <c r="H542" s="3">
        <v>70801.97</v>
      </c>
      <c r="I542" s="3">
        <v>17012.009999999998</v>
      </c>
      <c r="J542" s="3">
        <v>608.4</v>
      </c>
      <c r="K542" s="3">
        <v>931.59</v>
      </c>
      <c r="L542" s="3">
        <v>0</v>
      </c>
      <c r="M542" s="3"/>
      <c r="N542" s="3">
        <v>0</v>
      </c>
      <c r="O542" s="3">
        <v>0.03</v>
      </c>
      <c r="P542" s="3">
        <v>89354</v>
      </c>
      <c r="Q542" s="1">
        <v>45078</v>
      </c>
    </row>
    <row r="543" spans="1:17" x14ac:dyDescent="0.25">
      <c r="A543" t="s">
        <v>1904</v>
      </c>
      <c r="B543" t="s">
        <v>51</v>
      </c>
      <c r="C543" s="3">
        <v>59041</v>
      </c>
      <c r="D543" s="3">
        <v>59041</v>
      </c>
      <c r="E543" s="3">
        <v>0</v>
      </c>
      <c r="F543" s="3">
        <v>0</v>
      </c>
      <c r="G543" s="3">
        <v>0</v>
      </c>
      <c r="H543" s="3">
        <v>70801.97</v>
      </c>
      <c r="I543" s="3">
        <v>17650.099999999999</v>
      </c>
      <c r="J543" s="3">
        <v>631.20000000000005</v>
      </c>
      <c r="K543" s="3">
        <v>966.08</v>
      </c>
      <c r="L543" s="3">
        <v>0</v>
      </c>
      <c r="M543" s="3"/>
      <c r="N543" s="3">
        <v>0</v>
      </c>
      <c r="O543" s="3">
        <v>0.65</v>
      </c>
      <c r="P543" s="3">
        <v>90050</v>
      </c>
      <c r="Q543" s="1">
        <v>45078</v>
      </c>
    </row>
    <row r="544" spans="1:17" x14ac:dyDescent="0.25">
      <c r="A544" t="s">
        <v>1905</v>
      </c>
      <c r="B544" t="s">
        <v>51</v>
      </c>
      <c r="C544" s="3">
        <v>59041</v>
      </c>
      <c r="D544" s="3">
        <v>59041</v>
      </c>
      <c r="E544" s="3">
        <v>0</v>
      </c>
      <c r="F544" s="3">
        <v>0</v>
      </c>
      <c r="G544" s="3">
        <v>0</v>
      </c>
      <c r="H544" s="3">
        <v>70801.97</v>
      </c>
      <c r="I544" s="3">
        <v>17650.099999999999</v>
      </c>
      <c r="J544" s="3">
        <v>631.20000000000005</v>
      </c>
      <c r="K544" s="3">
        <v>966.08</v>
      </c>
      <c r="L544" s="3">
        <v>0</v>
      </c>
      <c r="M544" s="3"/>
      <c r="N544" s="3">
        <v>0</v>
      </c>
      <c r="O544" s="3">
        <v>0.65</v>
      </c>
      <c r="P544" s="3">
        <v>90050</v>
      </c>
      <c r="Q544" s="1">
        <v>45078</v>
      </c>
    </row>
    <row r="545" spans="1:17" x14ac:dyDescent="0.25">
      <c r="A545" t="s">
        <v>1906</v>
      </c>
      <c r="B545" t="s">
        <v>51</v>
      </c>
      <c r="C545" s="3">
        <v>60257</v>
      </c>
      <c r="D545" s="3">
        <v>60257</v>
      </c>
      <c r="E545" s="3">
        <v>0</v>
      </c>
      <c r="F545" s="3">
        <v>0</v>
      </c>
      <c r="G545" s="3">
        <v>0</v>
      </c>
      <c r="H545" s="3">
        <v>70801.97</v>
      </c>
      <c r="I545" s="3">
        <v>18872.189999999999</v>
      </c>
      <c r="J545" s="3">
        <v>675.6</v>
      </c>
      <c r="K545" s="3">
        <v>1033.33</v>
      </c>
      <c r="L545" s="3">
        <v>0</v>
      </c>
      <c r="M545" s="3"/>
      <c r="N545" s="3">
        <v>0</v>
      </c>
      <c r="O545" s="3">
        <v>0.91</v>
      </c>
      <c r="P545" s="3">
        <v>91384</v>
      </c>
      <c r="Q545" s="1">
        <v>45078</v>
      </c>
    </row>
    <row r="546" spans="1:17" x14ac:dyDescent="0.25">
      <c r="A546" t="s">
        <v>1907</v>
      </c>
      <c r="B546" t="s">
        <v>51</v>
      </c>
      <c r="C546" s="3">
        <v>66629</v>
      </c>
      <c r="D546" s="3">
        <v>66629</v>
      </c>
      <c r="E546" s="3">
        <v>0</v>
      </c>
      <c r="F546" s="3">
        <v>0</v>
      </c>
      <c r="G546" s="3">
        <v>0</v>
      </c>
      <c r="H546" s="3">
        <v>70801.97</v>
      </c>
      <c r="I546" s="3">
        <v>25285.49</v>
      </c>
      <c r="J546" s="3">
        <v>903.6</v>
      </c>
      <c r="K546" s="3">
        <v>1384.1</v>
      </c>
      <c r="L546" s="3">
        <v>0</v>
      </c>
      <c r="M546" s="3"/>
      <c r="N546" s="3">
        <v>0</v>
      </c>
      <c r="O546" s="3">
        <v>0.84</v>
      </c>
      <c r="P546" s="3">
        <v>98376</v>
      </c>
      <c r="Q546" s="1">
        <v>45078</v>
      </c>
    </row>
    <row r="547" spans="1:17" x14ac:dyDescent="0.25">
      <c r="A547" t="s">
        <v>1908</v>
      </c>
      <c r="B547" t="s">
        <v>907</v>
      </c>
      <c r="C547" s="3">
        <v>926089</v>
      </c>
      <c r="D547" s="3">
        <v>0</v>
      </c>
      <c r="E547" s="3">
        <v>757073.5</v>
      </c>
      <c r="F547" s="3">
        <v>271220.42</v>
      </c>
      <c r="G547" s="3">
        <v>0</v>
      </c>
      <c r="H547" s="3">
        <v>70801.97</v>
      </c>
      <c r="I547" s="3">
        <v>26464.33</v>
      </c>
      <c r="J547" s="3">
        <v>945.6</v>
      </c>
      <c r="K547" s="3">
        <v>1448.94</v>
      </c>
      <c r="L547" s="3">
        <v>0</v>
      </c>
      <c r="M547" s="3"/>
      <c r="N547" s="3">
        <v>0</v>
      </c>
      <c r="O547" s="3">
        <v>0.24</v>
      </c>
      <c r="P547" s="3">
        <v>1127955</v>
      </c>
      <c r="Q547" s="1">
        <v>45078</v>
      </c>
    </row>
    <row r="548" spans="1:17" x14ac:dyDescent="0.25">
      <c r="A548" t="s">
        <v>1909</v>
      </c>
      <c r="B548" t="s">
        <v>1063</v>
      </c>
      <c r="C548" s="3">
        <v>61718</v>
      </c>
      <c r="D548" s="3">
        <v>62575.14</v>
      </c>
      <c r="E548" s="3">
        <v>0</v>
      </c>
      <c r="F548" s="3">
        <v>8215.8700000000008</v>
      </c>
      <c r="G548" s="3">
        <v>857.14</v>
      </c>
      <c r="H548" s="3">
        <v>70801.97</v>
      </c>
      <c r="I548" s="3">
        <v>19531.91</v>
      </c>
      <c r="J548" s="3">
        <v>645.6</v>
      </c>
      <c r="K548" s="3">
        <v>1069.55</v>
      </c>
      <c r="L548" s="3">
        <v>0</v>
      </c>
      <c r="M548" s="3"/>
      <c r="N548" s="3">
        <v>0</v>
      </c>
      <c r="O548" s="3">
        <v>0.24</v>
      </c>
      <c r="P548" s="3">
        <v>99408</v>
      </c>
      <c r="Q548" s="1">
        <v>45078</v>
      </c>
    </row>
    <row r="549" spans="1:17" x14ac:dyDescent="0.25">
      <c r="A549" t="s">
        <v>1910</v>
      </c>
      <c r="B549" t="s">
        <v>1063</v>
      </c>
      <c r="C549" s="3">
        <v>61772</v>
      </c>
      <c r="D549" s="3">
        <v>62629.14</v>
      </c>
      <c r="E549" s="3">
        <v>0</v>
      </c>
      <c r="F549" s="3">
        <v>8223.11</v>
      </c>
      <c r="G549" s="3">
        <v>857.14</v>
      </c>
      <c r="H549" s="3">
        <v>70801.97</v>
      </c>
      <c r="I549" s="3">
        <v>19531.91</v>
      </c>
      <c r="J549" s="3">
        <v>699.6</v>
      </c>
      <c r="K549" s="3">
        <v>1069.2</v>
      </c>
      <c r="L549" s="3">
        <v>0</v>
      </c>
      <c r="M549" s="3"/>
      <c r="N549" s="3">
        <v>0</v>
      </c>
      <c r="O549" s="3">
        <v>0.35</v>
      </c>
      <c r="P549" s="3">
        <v>99469</v>
      </c>
      <c r="Q549" s="1">
        <v>45078</v>
      </c>
    </row>
    <row r="550" spans="1:17" x14ac:dyDescent="0.25">
      <c r="A550" t="s">
        <v>1911</v>
      </c>
      <c r="B550" t="s">
        <v>320</v>
      </c>
      <c r="C550" s="3">
        <v>55757</v>
      </c>
      <c r="D550" s="3">
        <v>55757</v>
      </c>
      <c r="E550" s="3">
        <v>0</v>
      </c>
      <c r="F550" s="3">
        <v>0</v>
      </c>
      <c r="G550" s="3">
        <v>0</v>
      </c>
      <c r="H550" s="3">
        <v>70801.97</v>
      </c>
      <c r="I550" s="3">
        <v>19531.91</v>
      </c>
      <c r="J550" s="3">
        <v>699.6</v>
      </c>
      <c r="K550" s="3">
        <v>1069.55</v>
      </c>
      <c r="L550" s="3">
        <v>0</v>
      </c>
      <c r="M550" s="3"/>
      <c r="N550" s="3">
        <v>-5138.13</v>
      </c>
      <c r="O550" s="3">
        <v>0.1</v>
      </c>
      <c r="P550" s="3">
        <v>86965</v>
      </c>
      <c r="Q550" s="1">
        <v>45078</v>
      </c>
    </row>
    <row r="551" spans="1:17" x14ac:dyDescent="0.25">
      <c r="A551" t="s">
        <v>1912</v>
      </c>
      <c r="B551" t="s">
        <v>320</v>
      </c>
      <c r="C551" s="3">
        <v>55757</v>
      </c>
      <c r="D551" s="3">
        <v>55757</v>
      </c>
      <c r="E551" s="3">
        <v>0</v>
      </c>
      <c r="F551" s="3">
        <v>0</v>
      </c>
      <c r="G551" s="3">
        <v>0</v>
      </c>
      <c r="H551" s="3">
        <v>70801.97</v>
      </c>
      <c r="I551" s="3">
        <v>19531.91</v>
      </c>
      <c r="J551" s="3">
        <v>699.6</v>
      </c>
      <c r="K551" s="3">
        <v>1069.55</v>
      </c>
      <c r="L551" s="3">
        <v>0</v>
      </c>
      <c r="M551" s="3"/>
      <c r="N551" s="3">
        <v>-5138.13</v>
      </c>
      <c r="O551" s="3">
        <v>0.1</v>
      </c>
      <c r="P551" s="3">
        <v>86965</v>
      </c>
      <c r="Q551" s="1">
        <v>45078</v>
      </c>
    </row>
    <row r="552" spans="1:17" x14ac:dyDescent="0.25">
      <c r="A552" t="s">
        <v>1913</v>
      </c>
      <c r="B552" t="s">
        <v>929</v>
      </c>
      <c r="C552" s="3">
        <v>60909</v>
      </c>
      <c r="D552" s="3">
        <v>60909</v>
      </c>
      <c r="E552" s="3">
        <v>0</v>
      </c>
      <c r="F552" s="3">
        <v>0</v>
      </c>
      <c r="G552" s="3">
        <v>0</v>
      </c>
      <c r="H552" s="3">
        <v>70801.97</v>
      </c>
      <c r="I552" s="3">
        <v>10490.56</v>
      </c>
      <c r="J552" s="3">
        <v>0</v>
      </c>
      <c r="K552" s="3">
        <v>574.71</v>
      </c>
      <c r="L552" s="3">
        <v>0</v>
      </c>
      <c r="M552" s="3"/>
      <c r="N552" s="3">
        <v>1807.47</v>
      </c>
      <c r="O552" s="3">
        <v>0.28999999999999998</v>
      </c>
      <c r="P552" s="3">
        <v>83675</v>
      </c>
      <c r="Q552" s="1">
        <v>45078</v>
      </c>
    </row>
    <row r="553" spans="1:17" x14ac:dyDescent="0.25">
      <c r="A553" t="s">
        <v>1914</v>
      </c>
      <c r="B553" t="s">
        <v>931</v>
      </c>
      <c r="C553" s="3">
        <v>49886</v>
      </c>
      <c r="D553" s="3">
        <v>49886</v>
      </c>
      <c r="E553" s="3">
        <v>0</v>
      </c>
      <c r="F553" s="3">
        <v>0</v>
      </c>
      <c r="G553" s="3">
        <v>0</v>
      </c>
      <c r="H553" s="3">
        <v>70801.97</v>
      </c>
      <c r="I553" s="3">
        <v>10513.27</v>
      </c>
      <c r="J553" s="3">
        <v>0</v>
      </c>
      <c r="K553" s="3">
        <v>572.70000000000005</v>
      </c>
      <c r="L553" s="3">
        <v>0</v>
      </c>
      <c r="M553" s="3"/>
      <c r="N553" s="3">
        <v>-1665.03</v>
      </c>
      <c r="O553" s="3">
        <v>0.09</v>
      </c>
      <c r="P553" s="3">
        <v>80223</v>
      </c>
      <c r="Q553" s="1">
        <v>45078</v>
      </c>
    </row>
    <row r="554" spans="1:17" x14ac:dyDescent="0.25">
      <c r="A554" t="s">
        <v>1915</v>
      </c>
      <c r="B554" t="s">
        <v>929</v>
      </c>
      <c r="C554" s="3">
        <v>56873</v>
      </c>
      <c r="D554" s="3">
        <v>56873</v>
      </c>
      <c r="E554" s="3">
        <v>0</v>
      </c>
      <c r="F554" s="3">
        <v>0</v>
      </c>
      <c r="G554" s="3">
        <v>0</v>
      </c>
      <c r="H554" s="3">
        <v>70801.97</v>
      </c>
      <c r="I554" s="3">
        <v>12534.6</v>
      </c>
      <c r="J554" s="3">
        <v>0</v>
      </c>
      <c r="K554" s="3">
        <v>676.13</v>
      </c>
      <c r="L554" s="3">
        <v>0</v>
      </c>
      <c r="M554" s="3"/>
      <c r="N554" s="3">
        <v>9134.08</v>
      </c>
      <c r="O554" s="3">
        <v>0.22</v>
      </c>
      <c r="P554" s="3">
        <v>93147</v>
      </c>
      <c r="Q554" s="1">
        <v>45078</v>
      </c>
    </row>
    <row r="555" spans="1:17" x14ac:dyDescent="0.25">
      <c r="A555" t="s">
        <v>1916</v>
      </c>
      <c r="B555" t="s">
        <v>2216</v>
      </c>
      <c r="C555" s="3">
        <v>64670</v>
      </c>
      <c r="D555" s="3">
        <v>64670</v>
      </c>
      <c r="E555" s="3" t="s">
        <v>59</v>
      </c>
      <c r="F555" s="3" t="s">
        <v>59</v>
      </c>
      <c r="G555" s="3">
        <v>0</v>
      </c>
      <c r="H555" s="3">
        <v>70801.97</v>
      </c>
      <c r="I555" s="3">
        <v>16092.73</v>
      </c>
      <c r="J555" s="3">
        <v>574.79999999999995</v>
      </c>
      <c r="K555" s="3">
        <v>0</v>
      </c>
      <c r="L555" s="3">
        <v>0</v>
      </c>
      <c r="M555" s="3"/>
      <c r="N555" s="3">
        <v>8058.67</v>
      </c>
      <c r="O555" s="3">
        <v>0.83</v>
      </c>
      <c r="P555" s="3">
        <v>95529</v>
      </c>
      <c r="Q555" s="1">
        <v>45078</v>
      </c>
    </row>
    <row r="556" spans="1:17" x14ac:dyDescent="0.25">
      <c r="A556" t="s">
        <v>2217</v>
      </c>
      <c r="B556" t="s">
        <v>2216</v>
      </c>
      <c r="C556" s="3">
        <v>67700</v>
      </c>
      <c r="D556" s="3">
        <v>67700</v>
      </c>
      <c r="E556" s="3" t="s">
        <v>59</v>
      </c>
      <c r="F556" s="3" t="s">
        <v>59</v>
      </c>
      <c r="G556" s="3">
        <v>0</v>
      </c>
      <c r="H556" s="3">
        <v>70801.97</v>
      </c>
      <c r="I556" s="3">
        <v>14913.9</v>
      </c>
      <c r="J556" s="3">
        <v>534</v>
      </c>
      <c r="K556" s="3">
        <v>0</v>
      </c>
      <c r="L556" s="3">
        <v>0</v>
      </c>
      <c r="M556" s="3"/>
      <c r="N556" s="3">
        <v>12194.67</v>
      </c>
      <c r="O556" s="3">
        <v>0.46</v>
      </c>
      <c r="P556" s="3">
        <v>98445</v>
      </c>
      <c r="Q556" s="1">
        <v>45078</v>
      </c>
    </row>
    <row r="557" spans="1:17" x14ac:dyDescent="0.25">
      <c r="A557" t="s">
        <v>2218</v>
      </c>
      <c r="B557" t="s">
        <v>2216</v>
      </c>
      <c r="C557" s="3">
        <v>67199</v>
      </c>
      <c r="D557" s="3">
        <v>67199</v>
      </c>
      <c r="E557" s="3" t="s">
        <v>59</v>
      </c>
      <c r="F557" s="3" t="s">
        <v>59</v>
      </c>
      <c r="G557" s="3">
        <v>0</v>
      </c>
      <c r="H557" s="3">
        <v>70801.97</v>
      </c>
      <c r="I557" s="3">
        <v>14611.08</v>
      </c>
      <c r="J557" s="3">
        <v>522</v>
      </c>
      <c r="K557" s="3">
        <v>0</v>
      </c>
      <c r="L557" s="3">
        <v>0</v>
      </c>
      <c r="M557" s="3"/>
      <c r="N557" s="3">
        <v>11979.03</v>
      </c>
      <c r="O557" s="3">
        <v>0.92</v>
      </c>
      <c r="P557" s="3">
        <v>97915</v>
      </c>
      <c r="Q557" s="1">
        <v>45078</v>
      </c>
    </row>
    <row r="558" spans="1:17" x14ac:dyDescent="0.25">
      <c r="A558" t="s">
        <v>2219</v>
      </c>
      <c r="B558" t="s">
        <v>938</v>
      </c>
      <c r="C558" s="3">
        <v>152920</v>
      </c>
      <c r="D558" s="3">
        <v>155357</v>
      </c>
      <c r="E558" s="3">
        <v>0</v>
      </c>
      <c r="F558" s="3">
        <v>2437</v>
      </c>
      <c r="G558" s="3">
        <v>2437</v>
      </c>
      <c r="H558" s="3">
        <v>70801.97</v>
      </c>
      <c r="I558" s="3">
        <v>14146.03</v>
      </c>
      <c r="J558" s="3">
        <v>506.4</v>
      </c>
      <c r="K558" s="3">
        <v>0</v>
      </c>
      <c r="L558" s="3">
        <v>0</v>
      </c>
      <c r="M558" s="3"/>
      <c r="N558" s="3">
        <v>0</v>
      </c>
      <c r="O558" s="3">
        <v>0.6</v>
      </c>
      <c r="P558" s="3">
        <v>85455</v>
      </c>
      <c r="Q558" s="1">
        <v>45078</v>
      </c>
    </row>
    <row r="559" spans="1:17" x14ac:dyDescent="0.25">
      <c r="A559" t="s">
        <v>2220</v>
      </c>
      <c r="B559" t="s">
        <v>940</v>
      </c>
      <c r="C559" s="3">
        <v>49146</v>
      </c>
      <c r="D559" s="3">
        <v>49146</v>
      </c>
      <c r="E559" s="3">
        <v>0</v>
      </c>
      <c r="F559" s="3">
        <v>0</v>
      </c>
      <c r="G559" s="3">
        <v>0</v>
      </c>
      <c r="H559" s="3">
        <v>70801.97</v>
      </c>
      <c r="I559" s="3">
        <v>13248.39</v>
      </c>
      <c r="J559" s="3">
        <v>474</v>
      </c>
      <c r="K559" s="3">
        <v>0</v>
      </c>
      <c r="L559" s="3">
        <v>0</v>
      </c>
      <c r="M559" s="3"/>
      <c r="N559" s="3">
        <v>-4778.6099999999997</v>
      </c>
      <c r="O559" s="3">
        <v>0.25</v>
      </c>
      <c r="P559" s="3">
        <v>79746</v>
      </c>
      <c r="Q559" s="1">
        <v>45078</v>
      </c>
    </row>
    <row r="560" spans="1:17" x14ac:dyDescent="0.25">
      <c r="A560" t="s">
        <v>2221</v>
      </c>
      <c r="B560" t="s">
        <v>942</v>
      </c>
      <c r="C560" s="3">
        <v>428198</v>
      </c>
      <c r="D560" s="3">
        <v>0</v>
      </c>
      <c r="E560" s="3">
        <v>364464.53</v>
      </c>
      <c r="F560" s="3">
        <v>112936.18</v>
      </c>
      <c r="G560" s="3">
        <v>0</v>
      </c>
      <c r="H560" s="3">
        <v>70801.97</v>
      </c>
      <c r="I560" s="3">
        <v>17909.66</v>
      </c>
      <c r="J560" s="3">
        <v>640.79999999999995</v>
      </c>
      <c r="K560" s="3">
        <v>0</v>
      </c>
      <c r="L560" s="3">
        <v>0</v>
      </c>
      <c r="M560" s="3"/>
      <c r="N560" s="3">
        <v>0</v>
      </c>
      <c r="O560" s="3">
        <v>0.86</v>
      </c>
      <c r="P560" s="3">
        <v>566754</v>
      </c>
      <c r="Q560" s="1">
        <v>45078</v>
      </c>
    </row>
    <row r="561" spans="1:17" x14ac:dyDescent="0.25">
      <c r="A561" t="s">
        <v>2222</v>
      </c>
      <c r="B561" t="s">
        <v>944</v>
      </c>
      <c r="C561" s="3">
        <v>1027611</v>
      </c>
      <c r="D561" s="3">
        <v>0</v>
      </c>
      <c r="E561" s="3">
        <v>735111.71</v>
      </c>
      <c r="F561" s="3" t="s">
        <v>72</v>
      </c>
      <c r="G561" s="3">
        <v>0</v>
      </c>
      <c r="H561" s="3">
        <v>70801.97</v>
      </c>
      <c r="I561" s="3">
        <v>14481.3</v>
      </c>
      <c r="J561" s="3">
        <v>0</v>
      </c>
      <c r="K561" s="3">
        <v>0</v>
      </c>
      <c r="L561" s="3">
        <v>0</v>
      </c>
      <c r="M561" s="3"/>
      <c r="N561" s="3">
        <v>15085.14</v>
      </c>
      <c r="O561" s="3">
        <v>0.51</v>
      </c>
      <c r="P561" s="3">
        <v>1227220</v>
      </c>
      <c r="Q561" s="1">
        <v>45078</v>
      </c>
    </row>
    <row r="562" spans="1:17" x14ac:dyDescent="0.25">
      <c r="A562" t="s">
        <v>2223</v>
      </c>
      <c r="B562" t="s">
        <v>946</v>
      </c>
      <c r="C562" s="3">
        <v>69330</v>
      </c>
      <c r="D562" s="3">
        <v>69330</v>
      </c>
      <c r="E562" s="3" t="s">
        <v>59</v>
      </c>
      <c r="F562" s="3" t="s">
        <v>59</v>
      </c>
      <c r="G562" s="3">
        <v>0</v>
      </c>
      <c r="H562" s="3">
        <v>70801.97</v>
      </c>
      <c r="I562" s="3">
        <v>15919.69</v>
      </c>
      <c r="J562" s="3">
        <v>568.79999999999995</v>
      </c>
      <c r="K562" s="3">
        <v>0</v>
      </c>
      <c r="L562" s="3">
        <v>0</v>
      </c>
      <c r="M562" s="3"/>
      <c r="N562" s="3">
        <v>12880.93</v>
      </c>
      <c r="O562" s="3">
        <v>0.61</v>
      </c>
      <c r="P562" s="3">
        <v>100172</v>
      </c>
      <c r="Q562" s="1">
        <v>45078</v>
      </c>
    </row>
    <row r="563" spans="1:17" x14ac:dyDescent="0.25">
      <c r="A563" t="s">
        <v>2224</v>
      </c>
      <c r="B563" t="s">
        <v>946</v>
      </c>
      <c r="C563" s="3">
        <v>70525</v>
      </c>
      <c r="D563" s="3">
        <v>70525</v>
      </c>
      <c r="E563" s="3" t="s">
        <v>59</v>
      </c>
      <c r="F563" s="3" t="s">
        <v>59</v>
      </c>
      <c r="G563" s="3">
        <v>0</v>
      </c>
      <c r="H563" s="3">
        <v>70801.97</v>
      </c>
      <c r="I563" s="3">
        <v>16655.11</v>
      </c>
      <c r="J563" s="3">
        <v>595.20000000000005</v>
      </c>
      <c r="K563" s="3">
        <v>0</v>
      </c>
      <c r="L563" s="3">
        <v>0</v>
      </c>
      <c r="M563" s="3"/>
      <c r="N563" s="3">
        <v>13385.2</v>
      </c>
      <c r="O563" s="3">
        <v>0.52</v>
      </c>
      <c r="P563" s="3">
        <v>101438</v>
      </c>
      <c r="Q563" s="1">
        <v>45078</v>
      </c>
    </row>
    <row r="564" spans="1:17" x14ac:dyDescent="0.25">
      <c r="A564" t="s">
        <v>2225</v>
      </c>
      <c r="B564" t="s">
        <v>1328</v>
      </c>
      <c r="C564" s="3">
        <v>1660847</v>
      </c>
      <c r="D564" s="3">
        <v>0</v>
      </c>
      <c r="E564" s="3">
        <v>1082153.95</v>
      </c>
      <c r="F564" s="3" t="s">
        <v>72</v>
      </c>
      <c r="G564" s="3">
        <v>0</v>
      </c>
      <c r="H564" s="3">
        <v>70801.97</v>
      </c>
      <c r="I564" s="3">
        <v>16611.849999999999</v>
      </c>
      <c r="J564" s="3">
        <v>594</v>
      </c>
      <c r="K564" s="3">
        <v>0</v>
      </c>
      <c r="L564" s="3">
        <v>0</v>
      </c>
      <c r="M564" s="3"/>
      <c r="N564" s="3">
        <v>0</v>
      </c>
      <c r="O564" s="3">
        <v>0.4</v>
      </c>
      <c r="P564" s="3">
        <v>1894946</v>
      </c>
      <c r="Q564" s="1">
        <v>45078</v>
      </c>
    </row>
    <row r="565" spans="1:17" x14ac:dyDescent="0.25">
      <c r="A565" t="s">
        <v>2226</v>
      </c>
      <c r="B565" t="s">
        <v>946</v>
      </c>
      <c r="C565" s="3">
        <v>70715</v>
      </c>
      <c r="D565" s="3">
        <v>70715</v>
      </c>
      <c r="E565" s="3" t="s">
        <v>59</v>
      </c>
      <c r="F565" s="3" t="s">
        <v>59</v>
      </c>
      <c r="G565" s="3">
        <v>0</v>
      </c>
      <c r="H565" s="3">
        <v>70801.97</v>
      </c>
      <c r="I565" s="3">
        <v>16774.080000000002</v>
      </c>
      <c r="J565" s="3">
        <v>598.79999999999995</v>
      </c>
      <c r="K565" s="3">
        <v>0</v>
      </c>
      <c r="L565" s="3">
        <v>0</v>
      </c>
      <c r="M565" s="3"/>
      <c r="N565" s="3">
        <v>13464.03</v>
      </c>
      <c r="O565" s="3">
        <v>0.12</v>
      </c>
      <c r="P565" s="3">
        <v>101639</v>
      </c>
      <c r="Q565" s="1">
        <v>45078</v>
      </c>
    </row>
    <row r="566" spans="1:17" x14ac:dyDescent="0.25">
      <c r="A566" t="s">
        <v>1928</v>
      </c>
      <c r="B566" t="s">
        <v>946</v>
      </c>
      <c r="C566" s="3">
        <v>68176</v>
      </c>
      <c r="D566" s="3">
        <v>68176</v>
      </c>
      <c r="E566" s="3" t="s">
        <v>59</v>
      </c>
      <c r="F566" s="3" t="s">
        <v>59</v>
      </c>
      <c r="G566" s="3">
        <v>0</v>
      </c>
      <c r="H566" s="3">
        <v>70801.97</v>
      </c>
      <c r="I566" s="3">
        <v>16903.86</v>
      </c>
      <c r="J566" s="3">
        <v>604.79999999999995</v>
      </c>
      <c r="K566" s="3">
        <v>0</v>
      </c>
      <c r="L566" s="3">
        <v>0</v>
      </c>
      <c r="M566" s="3"/>
      <c r="N566" s="3">
        <v>10801.77</v>
      </c>
      <c r="O566" s="3">
        <v>0.6</v>
      </c>
      <c r="P566" s="3">
        <v>99113</v>
      </c>
      <c r="Q566" s="1">
        <v>45078</v>
      </c>
    </row>
    <row r="567" spans="1:17" x14ac:dyDescent="0.25">
      <c r="A567" t="s">
        <v>1929</v>
      </c>
      <c r="B567" t="s">
        <v>946</v>
      </c>
      <c r="C567" s="3">
        <v>71139</v>
      </c>
      <c r="D567" s="3">
        <v>71139</v>
      </c>
      <c r="E567" s="3" t="s">
        <v>59</v>
      </c>
      <c r="F567" s="3" t="s">
        <v>59</v>
      </c>
      <c r="G567" s="3">
        <v>0</v>
      </c>
      <c r="H567" s="3">
        <v>70801.97</v>
      </c>
      <c r="I567" s="3">
        <v>17033.64</v>
      </c>
      <c r="J567" s="3">
        <v>608.4</v>
      </c>
      <c r="K567" s="3">
        <v>0</v>
      </c>
      <c r="L567" s="3">
        <v>0</v>
      </c>
      <c r="M567" s="3"/>
      <c r="N567" s="3">
        <v>13644.2</v>
      </c>
      <c r="O567" s="3">
        <v>0.79</v>
      </c>
      <c r="P567" s="3">
        <v>102089</v>
      </c>
      <c r="Q567" s="1">
        <v>45078</v>
      </c>
    </row>
    <row r="568" spans="1:17" x14ac:dyDescent="0.25">
      <c r="A568" t="s">
        <v>1930</v>
      </c>
      <c r="B568" t="s">
        <v>946</v>
      </c>
      <c r="C568" s="3">
        <v>68419</v>
      </c>
      <c r="D568" s="3">
        <v>68419</v>
      </c>
      <c r="E568" s="3" t="s">
        <v>59</v>
      </c>
      <c r="F568" s="3" t="s">
        <v>59</v>
      </c>
      <c r="G568" s="3">
        <v>0</v>
      </c>
      <c r="H568" s="3">
        <v>70801.97</v>
      </c>
      <c r="I568" s="3">
        <v>17163.419999999998</v>
      </c>
      <c r="J568" s="3">
        <v>614.4</v>
      </c>
      <c r="K568" s="3">
        <v>0</v>
      </c>
      <c r="L568" s="3">
        <v>0</v>
      </c>
      <c r="M568" s="3"/>
      <c r="N568" s="3">
        <v>10800.7</v>
      </c>
      <c r="O568" s="3">
        <v>0.51</v>
      </c>
      <c r="P568" s="3">
        <v>99381</v>
      </c>
      <c r="Q568" s="1">
        <v>45078</v>
      </c>
    </row>
    <row r="569" spans="1:17" x14ac:dyDescent="0.25">
      <c r="A569" t="s">
        <v>1931</v>
      </c>
      <c r="B569" t="s">
        <v>946</v>
      </c>
      <c r="C569" s="3">
        <v>71573</v>
      </c>
      <c r="D569" s="3">
        <v>71573</v>
      </c>
      <c r="E569" s="3" t="s">
        <v>59</v>
      </c>
      <c r="F569" s="3" t="s">
        <v>59</v>
      </c>
      <c r="G569" s="3">
        <v>0</v>
      </c>
      <c r="H569" s="3">
        <v>70801.97</v>
      </c>
      <c r="I569" s="3">
        <v>17304.02</v>
      </c>
      <c r="J569" s="3">
        <v>618</v>
      </c>
      <c r="K569" s="3">
        <v>0</v>
      </c>
      <c r="L569" s="3">
        <v>0</v>
      </c>
      <c r="M569" s="3"/>
      <c r="N569" s="3">
        <v>13823.87</v>
      </c>
      <c r="O569" s="3">
        <v>0.14000000000000001</v>
      </c>
      <c r="P569" s="3">
        <v>102548</v>
      </c>
      <c r="Q569" s="1">
        <v>45078</v>
      </c>
    </row>
    <row r="570" spans="1:17" x14ac:dyDescent="0.25">
      <c r="A570" t="s">
        <v>1932</v>
      </c>
      <c r="B570" t="s">
        <v>956</v>
      </c>
      <c r="C570" s="3">
        <v>215655</v>
      </c>
      <c r="D570" s="3">
        <v>0</v>
      </c>
      <c r="E570" s="3">
        <v>201524.5</v>
      </c>
      <c r="F570" s="3">
        <v>41336.31</v>
      </c>
      <c r="G570" s="3">
        <v>0</v>
      </c>
      <c r="H570" s="3">
        <v>70801.97</v>
      </c>
      <c r="I570" s="3">
        <v>17433.8</v>
      </c>
      <c r="J570" s="3">
        <v>0</v>
      </c>
      <c r="K570" s="3">
        <v>0</v>
      </c>
      <c r="L570" s="3">
        <v>0</v>
      </c>
      <c r="M570" s="3"/>
      <c r="N570" s="3">
        <v>0</v>
      </c>
      <c r="O570" s="3">
        <v>0.42</v>
      </c>
      <c r="P570" s="3">
        <v>331097</v>
      </c>
      <c r="Q570" s="1">
        <v>45078</v>
      </c>
    </row>
    <row r="571" spans="1:17" x14ac:dyDescent="0.25">
      <c r="A571" t="s">
        <v>1933</v>
      </c>
      <c r="B571" t="s">
        <v>946</v>
      </c>
      <c r="C571" s="3">
        <v>72013</v>
      </c>
      <c r="D571" s="3">
        <v>72013</v>
      </c>
      <c r="E571" s="3" t="s">
        <v>59</v>
      </c>
      <c r="F571" s="3" t="s">
        <v>59</v>
      </c>
      <c r="G571" s="3">
        <v>0</v>
      </c>
      <c r="H571" s="3">
        <v>70801.97</v>
      </c>
      <c r="I571" s="3">
        <v>17574.39</v>
      </c>
      <c r="J571" s="3">
        <v>627.6</v>
      </c>
      <c r="K571" s="3">
        <v>0</v>
      </c>
      <c r="L571" s="3">
        <v>0</v>
      </c>
      <c r="M571" s="3"/>
      <c r="N571" s="3">
        <v>14009.7</v>
      </c>
      <c r="O571" s="3">
        <v>0.34</v>
      </c>
      <c r="P571" s="3">
        <v>103014</v>
      </c>
      <c r="Q571" s="1">
        <v>45078</v>
      </c>
    </row>
    <row r="572" spans="1:17" x14ac:dyDescent="0.25">
      <c r="A572" t="s">
        <v>1934</v>
      </c>
      <c r="B572" t="s">
        <v>946</v>
      </c>
      <c r="C572" s="3">
        <v>73513</v>
      </c>
      <c r="D572" s="3">
        <v>73513</v>
      </c>
      <c r="E572" s="3" t="s">
        <v>59</v>
      </c>
      <c r="F572" s="3" t="s">
        <v>59</v>
      </c>
      <c r="G572" s="3">
        <v>0</v>
      </c>
      <c r="H572" s="3">
        <v>70801.97</v>
      </c>
      <c r="I572" s="3">
        <v>18493.669999999998</v>
      </c>
      <c r="J572" s="3">
        <v>662.4</v>
      </c>
      <c r="K572" s="3">
        <v>0</v>
      </c>
      <c r="L572" s="3">
        <v>0</v>
      </c>
      <c r="M572" s="3"/>
      <c r="N572" s="3">
        <v>14644.63</v>
      </c>
      <c r="O572" s="3">
        <v>0.33</v>
      </c>
      <c r="P572" s="3">
        <v>104603</v>
      </c>
      <c r="Q572" s="1">
        <v>45078</v>
      </c>
    </row>
    <row r="573" spans="1:17" x14ac:dyDescent="0.25">
      <c r="A573" t="s">
        <v>1935</v>
      </c>
      <c r="B573" t="s">
        <v>960</v>
      </c>
      <c r="C573" s="3">
        <v>52999</v>
      </c>
      <c r="D573" s="3">
        <v>53000</v>
      </c>
      <c r="E573" s="3">
        <v>0</v>
      </c>
      <c r="F573" s="3">
        <v>0</v>
      </c>
      <c r="G573" s="3">
        <v>1</v>
      </c>
      <c r="H573" s="3">
        <v>70801.97</v>
      </c>
      <c r="I573" s="3">
        <v>18363.89</v>
      </c>
      <c r="J573" s="3">
        <v>0</v>
      </c>
      <c r="K573" s="3">
        <v>0</v>
      </c>
      <c r="L573" s="3">
        <v>0</v>
      </c>
      <c r="M573" s="3"/>
      <c r="N573" s="3">
        <v>-5071.17</v>
      </c>
      <c r="O573" s="3">
        <v>0.31</v>
      </c>
      <c r="P573" s="3">
        <v>84094</v>
      </c>
      <c r="Q573" s="1">
        <v>45078</v>
      </c>
    </row>
    <row r="574" spans="1:17" x14ac:dyDescent="0.25">
      <c r="A574" t="s">
        <v>1936</v>
      </c>
      <c r="B574" t="s">
        <v>960</v>
      </c>
      <c r="C574" s="3">
        <v>62768</v>
      </c>
      <c r="D574" s="3">
        <v>62768</v>
      </c>
      <c r="E574" s="3">
        <v>0</v>
      </c>
      <c r="F574" s="3">
        <v>0</v>
      </c>
      <c r="G574" s="3">
        <v>0</v>
      </c>
      <c r="H574" s="3">
        <v>70801.97</v>
      </c>
      <c r="I574" s="3">
        <v>29914.32</v>
      </c>
      <c r="J574" s="3">
        <v>0</v>
      </c>
      <c r="K574" s="3">
        <v>0</v>
      </c>
      <c r="L574" s="3">
        <v>0</v>
      </c>
      <c r="M574" s="3"/>
      <c r="N574" s="3">
        <v>9354.0300000000007</v>
      </c>
      <c r="O574" s="3">
        <v>0.68</v>
      </c>
      <c r="P574" s="3">
        <v>110071</v>
      </c>
      <c r="Q574" s="1">
        <v>45078</v>
      </c>
    </row>
    <row r="575" spans="1:17" x14ac:dyDescent="0.25">
      <c r="A575" t="s">
        <v>1937</v>
      </c>
      <c r="B575" t="s">
        <v>946</v>
      </c>
      <c r="C575" s="3">
        <v>74004</v>
      </c>
      <c r="D575" s="3">
        <v>74004</v>
      </c>
      <c r="E575" s="3" t="s">
        <v>59</v>
      </c>
      <c r="F575" s="3" t="s">
        <v>59</v>
      </c>
      <c r="G575" s="3">
        <v>0</v>
      </c>
      <c r="H575" s="3">
        <v>70801.97</v>
      </c>
      <c r="I575" s="3">
        <v>18796.490000000002</v>
      </c>
      <c r="J575" s="3">
        <v>673.2</v>
      </c>
      <c r="K575" s="3">
        <v>0</v>
      </c>
      <c r="L575" s="3">
        <v>0</v>
      </c>
      <c r="M575" s="3"/>
      <c r="N575" s="3">
        <v>14851.57</v>
      </c>
      <c r="O575" s="3">
        <v>0.77</v>
      </c>
      <c r="P575" s="3">
        <v>105124</v>
      </c>
      <c r="Q575" s="1">
        <v>45078</v>
      </c>
    </row>
    <row r="576" spans="1:17" x14ac:dyDescent="0.25">
      <c r="A576" t="s">
        <v>1938</v>
      </c>
      <c r="B576" t="s">
        <v>1330</v>
      </c>
      <c r="C576" s="3">
        <v>3372115</v>
      </c>
      <c r="D576" s="3">
        <v>0</v>
      </c>
      <c r="E576" s="3">
        <v>2018102.96</v>
      </c>
      <c r="F576" s="3" t="s">
        <v>72</v>
      </c>
      <c r="G576" s="3">
        <v>0</v>
      </c>
      <c r="H576" s="3">
        <v>70801.97</v>
      </c>
      <c r="I576" s="3">
        <v>18828.93</v>
      </c>
      <c r="J576" s="3">
        <v>0</v>
      </c>
      <c r="K576" s="3">
        <v>0</v>
      </c>
      <c r="L576" s="3">
        <v>0</v>
      </c>
      <c r="M576" s="3"/>
      <c r="N576" s="3">
        <v>0</v>
      </c>
      <c r="O576" s="3">
        <v>0.2</v>
      </c>
      <c r="P576" s="3">
        <v>3734190</v>
      </c>
      <c r="Q576" s="1">
        <v>45078</v>
      </c>
    </row>
    <row r="577" spans="1:17" x14ac:dyDescent="0.25">
      <c r="A577" t="s">
        <v>1939</v>
      </c>
      <c r="B577" t="s">
        <v>2227</v>
      </c>
      <c r="C577" s="3">
        <v>59316</v>
      </c>
      <c r="D577" s="3">
        <v>59316</v>
      </c>
      <c r="E577" s="3">
        <v>0</v>
      </c>
      <c r="F577" s="3">
        <v>0</v>
      </c>
      <c r="G577" s="3">
        <v>0</v>
      </c>
      <c r="H577" s="3">
        <v>70801.97</v>
      </c>
      <c r="I577" s="3">
        <v>18893.82</v>
      </c>
      <c r="J577" s="3">
        <v>0</v>
      </c>
      <c r="K577" s="3">
        <v>0</v>
      </c>
      <c r="L577" s="3">
        <v>0</v>
      </c>
      <c r="M577" s="3"/>
      <c r="N577" s="3">
        <v>-5101.34</v>
      </c>
      <c r="O577" s="3">
        <v>0.55000000000000004</v>
      </c>
      <c r="P577" s="3">
        <v>84595</v>
      </c>
      <c r="Q577" s="1">
        <v>45078</v>
      </c>
    </row>
    <row r="578" spans="1:17" x14ac:dyDescent="0.25">
      <c r="A578" t="s">
        <v>1941</v>
      </c>
      <c r="B578" t="s">
        <v>940</v>
      </c>
      <c r="C578" s="3">
        <v>54191</v>
      </c>
      <c r="D578" s="3">
        <v>54191</v>
      </c>
      <c r="E578" s="3">
        <v>0</v>
      </c>
      <c r="F578" s="3">
        <v>0</v>
      </c>
      <c r="G578" s="3">
        <v>0</v>
      </c>
      <c r="H578" s="3">
        <v>70801.97</v>
      </c>
      <c r="I578" s="3">
        <v>18969.53</v>
      </c>
      <c r="J578" s="3">
        <v>679.2</v>
      </c>
      <c r="K578" s="3">
        <v>0</v>
      </c>
      <c r="L578" s="3">
        <v>0</v>
      </c>
      <c r="M578" s="3"/>
      <c r="N578" s="3">
        <v>-5105.5600000000004</v>
      </c>
      <c r="O578" s="3">
        <v>0.86</v>
      </c>
      <c r="P578" s="3">
        <v>85346</v>
      </c>
      <c r="Q578" s="1">
        <v>45078</v>
      </c>
    </row>
    <row r="579" spans="1:17" x14ac:dyDescent="0.25">
      <c r="A579" t="s">
        <v>1942</v>
      </c>
      <c r="B579" t="s">
        <v>946</v>
      </c>
      <c r="C579" s="3">
        <v>79730</v>
      </c>
      <c r="D579" s="3">
        <v>79730</v>
      </c>
      <c r="E579" s="3" t="s">
        <v>59</v>
      </c>
      <c r="F579" s="3" t="s">
        <v>59</v>
      </c>
      <c r="G579" s="3">
        <v>0</v>
      </c>
      <c r="H579" s="3">
        <v>70801.97</v>
      </c>
      <c r="I579" s="3">
        <v>23295.53</v>
      </c>
      <c r="J579" s="3">
        <v>0</v>
      </c>
      <c r="K579" s="3">
        <v>0</v>
      </c>
      <c r="L579" s="3">
        <v>0</v>
      </c>
      <c r="M579" s="3"/>
      <c r="N579" s="3">
        <v>17186.2</v>
      </c>
      <c r="O579" s="3">
        <v>0.3</v>
      </c>
      <c r="P579" s="3">
        <v>111284</v>
      </c>
      <c r="Q579" s="1">
        <v>45078</v>
      </c>
    </row>
    <row r="580" spans="1:17" x14ac:dyDescent="0.25">
      <c r="A580" t="s">
        <v>1943</v>
      </c>
      <c r="B580" t="s">
        <v>970</v>
      </c>
      <c r="C580" s="3">
        <v>620221</v>
      </c>
      <c r="D580" s="3">
        <v>0</v>
      </c>
      <c r="E580" s="3">
        <v>499653.06</v>
      </c>
      <c r="F580" s="3">
        <v>188021.1</v>
      </c>
      <c r="G580" s="3">
        <v>0</v>
      </c>
      <c r="H580" s="3">
        <v>70801.97</v>
      </c>
      <c r="I580" s="3">
        <v>27524.2</v>
      </c>
      <c r="J580" s="3">
        <v>0</v>
      </c>
      <c r="K580" s="3">
        <v>0</v>
      </c>
      <c r="L580" s="3">
        <v>0</v>
      </c>
      <c r="M580" s="3"/>
      <c r="N580" s="3">
        <v>0</v>
      </c>
      <c r="O580" s="3">
        <v>0.67</v>
      </c>
      <c r="P580" s="3">
        <v>786001</v>
      </c>
      <c r="Q580" s="1">
        <v>45078</v>
      </c>
    </row>
    <row r="581" spans="1:17" x14ac:dyDescent="0.25">
      <c r="A581" t="s">
        <v>1944</v>
      </c>
      <c r="B581" t="s">
        <v>970</v>
      </c>
      <c r="C581" s="3">
        <v>566494</v>
      </c>
      <c r="D581" s="3">
        <v>0</v>
      </c>
      <c r="E581" s="3">
        <v>455922.47</v>
      </c>
      <c r="F581" s="3">
        <v>172121.06</v>
      </c>
      <c r="G581" s="3">
        <v>0</v>
      </c>
      <c r="H581" s="3">
        <v>70801.97</v>
      </c>
      <c r="I581" s="3">
        <v>19066.86</v>
      </c>
      <c r="J581" s="3">
        <v>0</v>
      </c>
      <c r="K581" s="3">
        <v>0</v>
      </c>
      <c r="L581" s="3">
        <v>0</v>
      </c>
      <c r="M581" s="3"/>
      <c r="N581" s="3">
        <v>0</v>
      </c>
      <c r="O581" s="3">
        <v>0.64</v>
      </c>
      <c r="P581" s="3">
        <v>717913</v>
      </c>
      <c r="Q581" s="1">
        <v>45078</v>
      </c>
    </row>
    <row r="582" spans="1:17" x14ac:dyDescent="0.25">
      <c r="A582" t="s">
        <v>1945</v>
      </c>
      <c r="B582" t="s">
        <v>970</v>
      </c>
      <c r="C582" s="3">
        <v>565467</v>
      </c>
      <c r="D582" s="3">
        <v>0</v>
      </c>
      <c r="E582" s="3">
        <v>455086.36</v>
      </c>
      <c r="F582" s="3">
        <v>171817.3</v>
      </c>
      <c r="G582" s="3">
        <v>0</v>
      </c>
      <c r="H582" s="3">
        <v>70801.97</v>
      </c>
      <c r="I582" s="3">
        <v>18904.64</v>
      </c>
      <c r="J582" s="3">
        <v>0</v>
      </c>
      <c r="K582" s="3">
        <v>0</v>
      </c>
      <c r="L582" s="3">
        <v>0</v>
      </c>
      <c r="M582" s="3"/>
      <c r="N582" s="3">
        <v>0</v>
      </c>
      <c r="O582" s="3">
        <v>0.73</v>
      </c>
      <c r="P582" s="3">
        <v>716611</v>
      </c>
      <c r="Q582" s="1">
        <v>45078</v>
      </c>
    </row>
    <row r="583" spans="1:17" x14ac:dyDescent="0.25">
      <c r="A583" t="s">
        <v>1946</v>
      </c>
      <c r="B583" t="s">
        <v>970</v>
      </c>
      <c r="C583" s="3">
        <v>565053</v>
      </c>
      <c r="D583" s="3">
        <v>0</v>
      </c>
      <c r="E583" s="3">
        <v>454749.76</v>
      </c>
      <c r="F583" s="3">
        <v>171694.46</v>
      </c>
      <c r="G583" s="3">
        <v>0</v>
      </c>
      <c r="H583" s="3">
        <v>70801.97</v>
      </c>
      <c r="I583" s="3">
        <v>18839.75</v>
      </c>
      <c r="J583" s="3">
        <v>0</v>
      </c>
      <c r="K583" s="3">
        <v>0</v>
      </c>
      <c r="L583" s="3">
        <v>0</v>
      </c>
      <c r="M583" s="3"/>
      <c r="N583" s="3">
        <v>0</v>
      </c>
      <c r="O583" s="3">
        <v>0.06</v>
      </c>
      <c r="P583" s="3">
        <v>716086</v>
      </c>
      <c r="Q583" s="1">
        <v>45078</v>
      </c>
    </row>
    <row r="584" spans="1:17" x14ac:dyDescent="0.25">
      <c r="A584" t="s">
        <v>1947</v>
      </c>
      <c r="B584" t="s">
        <v>970</v>
      </c>
      <c r="C584" s="3">
        <v>575155</v>
      </c>
      <c r="D584" s="3">
        <v>0</v>
      </c>
      <c r="E584" s="3">
        <v>462971.89</v>
      </c>
      <c r="F584" s="3">
        <v>174684.32</v>
      </c>
      <c r="G584" s="3">
        <v>0</v>
      </c>
      <c r="H584" s="3">
        <v>70801.97</v>
      </c>
      <c r="I584" s="3">
        <v>20429.55</v>
      </c>
      <c r="J584" s="3">
        <v>0</v>
      </c>
      <c r="K584" s="3">
        <v>0</v>
      </c>
      <c r="L584" s="3">
        <v>0</v>
      </c>
      <c r="M584" s="3"/>
      <c r="N584" s="3">
        <v>0</v>
      </c>
      <c r="O584" s="3">
        <v>0.27</v>
      </c>
      <c r="P584" s="3">
        <v>728888</v>
      </c>
      <c r="Q584" s="1">
        <v>45078</v>
      </c>
    </row>
    <row r="585" spans="1:17" x14ac:dyDescent="0.25">
      <c r="A585" t="s">
        <v>1948</v>
      </c>
      <c r="B585" t="s">
        <v>970</v>
      </c>
      <c r="C585" s="3">
        <v>561549</v>
      </c>
      <c r="D585" s="3">
        <v>0</v>
      </c>
      <c r="E585" s="3">
        <v>451897.65</v>
      </c>
      <c r="F585" s="3">
        <v>170657.53</v>
      </c>
      <c r="G585" s="3">
        <v>0</v>
      </c>
      <c r="H585" s="3">
        <v>70801.97</v>
      </c>
      <c r="I585" s="3">
        <v>18288.18</v>
      </c>
      <c r="J585" s="3">
        <v>0</v>
      </c>
      <c r="K585" s="3">
        <v>0</v>
      </c>
      <c r="L585" s="3">
        <v>0</v>
      </c>
      <c r="M585" s="3"/>
      <c r="N585" s="3">
        <v>0</v>
      </c>
      <c r="O585" s="3">
        <v>0.67</v>
      </c>
      <c r="P585" s="3">
        <v>711646</v>
      </c>
      <c r="Q585" s="1">
        <v>45078</v>
      </c>
    </row>
    <row r="586" spans="1:17" x14ac:dyDescent="0.25">
      <c r="A586" t="s">
        <v>1949</v>
      </c>
      <c r="B586" t="s">
        <v>970</v>
      </c>
      <c r="C586" s="3">
        <v>559008</v>
      </c>
      <c r="D586" s="3">
        <v>0</v>
      </c>
      <c r="E586" s="3">
        <v>449829.34</v>
      </c>
      <c r="F586" s="3">
        <v>169905.62</v>
      </c>
      <c r="G586" s="3">
        <v>0</v>
      </c>
      <c r="H586" s="3">
        <v>70801.97</v>
      </c>
      <c r="I586" s="3">
        <v>17888.03</v>
      </c>
      <c r="J586" s="3">
        <v>0</v>
      </c>
      <c r="K586" s="3">
        <v>0</v>
      </c>
      <c r="L586" s="3">
        <v>0</v>
      </c>
      <c r="M586" s="3"/>
      <c r="N586" s="3">
        <v>0</v>
      </c>
      <c r="O586" s="3">
        <v>0.04</v>
      </c>
      <c r="P586" s="3">
        <v>708425</v>
      </c>
      <c r="Q586" s="1">
        <v>45078</v>
      </c>
    </row>
    <row r="587" spans="1:17" x14ac:dyDescent="0.25">
      <c r="A587" t="s">
        <v>1950</v>
      </c>
      <c r="B587" t="s">
        <v>978</v>
      </c>
      <c r="C587" s="3">
        <v>52918</v>
      </c>
      <c r="D587" s="3">
        <v>52918</v>
      </c>
      <c r="E587" s="3">
        <v>0</v>
      </c>
      <c r="F587" s="3">
        <v>0</v>
      </c>
      <c r="G587" s="3">
        <v>0</v>
      </c>
      <c r="H587" s="3">
        <v>70801.97</v>
      </c>
      <c r="I587" s="3">
        <v>18266.55</v>
      </c>
      <c r="J587" s="3">
        <v>0</v>
      </c>
      <c r="K587" s="3">
        <v>0</v>
      </c>
      <c r="L587" s="3">
        <v>0</v>
      </c>
      <c r="M587" s="3"/>
      <c r="N587" s="3">
        <v>-5065.1400000000003</v>
      </c>
      <c r="O587" s="3">
        <v>0.62</v>
      </c>
      <c r="P587" s="3">
        <v>84004</v>
      </c>
      <c r="Q587" s="1">
        <v>45078</v>
      </c>
    </row>
    <row r="588" spans="1:17" x14ac:dyDescent="0.25">
      <c r="A588" t="s">
        <v>1951</v>
      </c>
      <c r="B588" t="s">
        <v>970</v>
      </c>
      <c r="C588" s="3">
        <v>559698</v>
      </c>
      <c r="D588" s="3">
        <v>0</v>
      </c>
      <c r="E588" s="3">
        <v>450390.64</v>
      </c>
      <c r="F588" s="3">
        <v>170110.1</v>
      </c>
      <c r="G588" s="3">
        <v>0</v>
      </c>
      <c r="H588" s="3">
        <v>70801.97</v>
      </c>
      <c r="I588" s="3">
        <v>17996.18</v>
      </c>
      <c r="J588" s="3">
        <v>0</v>
      </c>
      <c r="K588" s="3">
        <v>0</v>
      </c>
      <c r="L588" s="3">
        <v>0</v>
      </c>
      <c r="M588" s="3"/>
      <c r="N588" s="3">
        <v>0</v>
      </c>
      <c r="O588" s="3">
        <v>0.11</v>
      </c>
      <c r="P588" s="3">
        <v>709299</v>
      </c>
      <c r="Q588" s="1">
        <v>45078</v>
      </c>
    </row>
    <row r="589" spans="1:17" x14ac:dyDescent="0.25">
      <c r="A589" t="s">
        <v>1952</v>
      </c>
      <c r="B589" t="s">
        <v>970</v>
      </c>
      <c r="C589" s="3">
        <v>578796</v>
      </c>
      <c r="D589" s="3">
        <v>0</v>
      </c>
      <c r="E589" s="3">
        <v>465935.7</v>
      </c>
      <c r="F589" s="3">
        <v>175761.62</v>
      </c>
      <c r="G589" s="3">
        <v>0</v>
      </c>
      <c r="H589" s="3">
        <v>70801.97</v>
      </c>
      <c r="I589" s="3">
        <v>21002.75</v>
      </c>
      <c r="J589" s="3">
        <v>0</v>
      </c>
      <c r="K589" s="3">
        <v>0</v>
      </c>
      <c r="L589" s="3">
        <v>0</v>
      </c>
      <c r="M589" s="3"/>
      <c r="N589" s="3">
        <v>0</v>
      </c>
      <c r="O589" s="3">
        <v>0.96</v>
      </c>
      <c r="P589" s="3">
        <v>733503</v>
      </c>
      <c r="Q589" s="1">
        <v>45078</v>
      </c>
    </row>
    <row r="590" spans="1:17" x14ac:dyDescent="0.25">
      <c r="A590" t="s">
        <v>1953</v>
      </c>
      <c r="B590" t="s">
        <v>970</v>
      </c>
      <c r="C590" s="3">
        <v>629494</v>
      </c>
      <c r="D590" s="3">
        <v>0</v>
      </c>
      <c r="E590" s="3">
        <v>507201.13</v>
      </c>
      <c r="F590" s="3">
        <v>190765.02</v>
      </c>
      <c r="G590" s="3">
        <v>0</v>
      </c>
      <c r="H590" s="3">
        <v>70801.97</v>
      </c>
      <c r="I590" s="3">
        <v>28984.23</v>
      </c>
      <c r="J590" s="3">
        <v>0</v>
      </c>
      <c r="K590" s="3">
        <v>0</v>
      </c>
      <c r="L590" s="3">
        <v>0</v>
      </c>
      <c r="M590" s="3"/>
      <c r="N590" s="3">
        <v>0</v>
      </c>
      <c r="O590" s="3">
        <v>0.65</v>
      </c>
      <c r="P590" s="3">
        <v>797753</v>
      </c>
      <c r="Q590" s="1">
        <v>45078</v>
      </c>
    </row>
    <row r="591" spans="1:17" x14ac:dyDescent="0.25">
      <c r="A591" t="s">
        <v>1954</v>
      </c>
      <c r="B591" t="s">
        <v>946</v>
      </c>
      <c r="C591" s="3">
        <v>77064</v>
      </c>
      <c r="D591" s="3">
        <v>77064</v>
      </c>
      <c r="E591" s="3" t="s">
        <v>59</v>
      </c>
      <c r="F591" s="3" t="s">
        <v>59</v>
      </c>
      <c r="G591" s="3">
        <v>0</v>
      </c>
      <c r="H591" s="3">
        <v>70801.97</v>
      </c>
      <c r="I591" s="3">
        <v>20018.580000000002</v>
      </c>
      <c r="J591" s="3">
        <v>715.2</v>
      </c>
      <c r="K591" s="3">
        <v>0</v>
      </c>
      <c r="L591" s="3">
        <v>0</v>
      </c>
      <c r="M591" s="3"/>
      <c r="N591" s="3">
        <v>16765.53</v>
      </c>
      <c r="O591" s="3">
        <v>0.72</v>
      </c>
      <c r="P591" s="3">
        <v>108302</v>
      </c>
      <c r="Q591" s="1">
        <v>45078</v>
      </c>
    </row>
    <row r="592" spans="1:17" x14ac:dyDescent="0.25">
      <c r="A592" t="s">
        <v>1955</v>
      </c>
      <c r="B592" t="s">
        <v>946</v>
      </c>
      <c r="C592" s="3">
        <v>73682</v>
      </c>
      <c r="D592" s="3">
        <v>73682</v>
      </c>
      <c r="E592" s="3" t="s">
        <v>59</v>
      </c>
      <c r="F592" s="3" t="s">
        <v>59</v>
      </c>
      <c r="G592" s="3">
        <v>0</v>
      </c>
      <c r="H592" s="3">
        <v>70801.97</v>
      </c>
      <c r="I592" s="3">
        <v>18601.82</v>
      </c>
      <c r="J592" s="3">
        <v>664.8</v>
      </c>
      <c r="K592" s="3">
        <v>0</v>
      </c>
      <c r="L592" s="3">
        <v>0</v>
      </c>
      <c r="M592" s="3"/>
      <c r="N592" s="3">
        <v>14714.2</v>
      </c>
      <c r="O592" s="3">
        <v>0.21</v>
      </c>
      <c r="P592" s="3">
        <v>104783</v>
      </c>
      <c r="Q592" s="1">
        <v>45078</v>
      </c>
    </row>
    <row r="593" spans="1:17" x14ac:dyDescent="0.25">
      <c r="A593" t="s">
        <v>1956</v>
      </c>
      <c r="B593" t="s">
        <v>970</v>
      </c>
      <c r="C593" s="3">
        <v>59405</v>
      </c>
      <c r="D593" s="3">
        <v>59405</v>
      </c>
      <c r="E593" s="3">
        <v>0</v>
      </c>
      <c r="F593" s="3">
        <v>0</v>
      </c>
      <c r="G593" s="3">
        <v>0</v>
      </c>
      <c r="H593" s="3">
        <v>70801.97</v>
      </c>
      <c r="I593" s="3">
        <v>19066.86</v>
      </c>
      <c r="J593" s="3">
        <v>681.6</v>
      </c>
      <c r="K593" s="3">
        <v>0</v>
      </c>
      <c r="L593" s="3">
        <v>0</v>
      </c>
      <c r="M593" s="3"/>
      <c r="N593" s="3">
        <v>0</v>
      </c>
      <c r="O593" s="3">
        <v>0.56999999999999995</v>
      </c>
      <c r="P593" s="3">
        <v>90551</v>
      </c>
      <c r="Q593" s="1">
        <v>45078</v>
      </c>
    </row>
    <row r="594" spans="1:17" x14ac:dyDescent="0.25">
      <c r="A594" t="s">
        <v>1957</v>
      </c>
      <c r="B594" t="s">
        <v>1434</v>
      </c>
      <c r="C594" s="3">
        <v>52954</v>
      </c>
      <c r="D594" s="3">
        <v>52956</v>
      </c>
      <c r="E594" s="3">
        <v>0</v>
      </c>
      <c r="F594" s="3">
        <v>883</v>
      </c>
      <c r="G594" s="3">
        <v>2</v>
      </c>
      <c r="H594" s="3">
        <v>70801.97</v>
      </c>
      <c r="I594" s="3">
        <v>18309.810000000001</v>
      </c>
      <c r="J594" s="3">
        <v>0</v>
      </c>
      <c r="K594" s="3">
        <v>0</v>
      </c>
      <c r="L594" s="3">
        <v>0</v>
      </c>
      <c r="M594" s="3"/>
      <c r="N594" s="3">
        <v>0</v>
      </c>
      <c r="O594" s="3">
        <v>0.22</v>
      </c>
      <c r="P594" s="3">
        <v>89993</v>
      </c>
      <c r="Q594" s="1">
        <v>45078</v>
      </c>
    </row>
    <row r="595" spans="1:17" x14ac:dyDescent="0.25">
      <c r="A595" t="s">
        <v>1958</v>
      </c>
      <c r="B595" t="s">
        <v>988</v>
      </c>
      <c r="C595" s="3">
        <v>52259</v>
      </c>
      <c r="D595" s="3">
        <v>52259</v>
      </c>
      <c r="E595" s="3">
        <v>0</v>
      </c>
      <c r="F595" s="3">
        <v>0</v>
      </c>
      <c r="G595" s="3">
        <v>0</v>
      </c>
      <c r="H595" s="3">
        <v>70801.97</v>
      </c>
      <c r="I595" s="3">
        <v>17487.87</v>
      </c>
      <c r="J595" s="3">
        <v>0</v>
      </c>
      <c r="K595" s="3">
        <v>0</v>
      </c>
      <c r="L595" s="3">
        <v>0</v>
      </c>
      <c r="M595" s="3"/>
      <c r="N595" s="3">
        <v>-5020.5</v>
      </c>
      <c r="O595" s="3">
        <v>0.66</v>
      </c>
      <c r="P595" s="3">
        <v>83270</v>
      </c>
      <c r="Q595" s="1">
        <v>45078</v>
      </c>
    </row>
    <row r="596" spans="1:17" x14ac:dyDescent="0.25">
      <c r="A596" t="s">
        <v>1959</v>
      </c>
      <c r="B596" t="s">
        <v>946</v>
      </c>
      <c r="C596" s="3">
        <v>70492</v>
      </c>
      <c r="D596" s="3">
        <v>70492</v>
      </c>
      <c r="E596" s="3" t="s">
        <v>59</v>
      </c>
      <c r="F596" s="3" t="s">
        <v>59</v>
      </c>
      <c r="G596" s="3">
        <v>0</v>
      </c>
      <c r="H596" s="3">
        <v>70801.97</v>
      </c>
      <c r="I596" s="3">
        <v>16633.48</v>
      </c>
      <c r="J596" s="3">
        <v>595.20000000000005</v>
      </c>
      <c r="K596" s="3">
        <v>0</v>
      </c>
      <c r="L596" s="3">
        <v>0</v>
      </c>
      <c r="M596" s="3"/>
      <c r="N596" s="3">
        <v>13371.6</v>
      </c>
      <c r="O596" s="3">
        <v>0.75</v>
      </c>
      <c r="P596" s="3">
        <v>101403</v>
      </c>
      <c r="Q596" s="1">
        <v>45078</v>
      </c>
    </row>
    <row r="597" spans="1:17" x14ac:dyDescent="0.25">
      <c r="A597" t="s">
        <v>1960</v>
      </c>
      <c r="B597" t="s">
        <v>1434</v>
      </c>
      <c r="C597" s="3">
        <v>52963</v>
      </c>
      <c r="D597" s="3">
        <v>52963</v>
      </c>
      <c r="E597" s="3">
        <v>0</v>
      </c>
      <c r="F597" s="3">
        <v>883</v>
      </c>
      <c r="G597" s="3">
        <v>0</v>
      </c>
      <c r="H597" s="3">
        <v>70801.97</v>
      </c>
      <c r="I597" s="3">
        <v>18320.63</v>
      </c>
      <c r="J597" s="3">
        <v>0</v>
      </c>
      <c r="K597" s="3">
        <v>0</v>
      </c>
      <c r="L597" s="3">
        <v>0</v>
      </c>
      <c r="M597" s="3"/>
      <c r="N597" s="3">
        <v>0</v>
      </c>
      <c r="O597" s="3">
        <v>0.4</v>
      </c>
      <c r="P597" s="3">
        <v>90006</v>
      </c>
      <c r="Q597" s="1">
        <v>45078</v>
      </c>
    </row>
    <row r="598" spans="1:17" x14ac:dyDescent="0.25">
      <c r="A598" t="s">
        <v>1961</v>
      </c>
      <c r="B598" t="s">
        <v>1434</v>
      </c>
      <c r="C598" s="3">
        <v>53146</v>
      </c>
      <c r="D598" s="3">
        <v>53146</v>
      </c>
      <c r="E598" s="3">
        <v>0</v>
      </c>
      <c r="F598" s="3">
        <v>886</v>
      </c>
      <c r="G598" s="3">
        <v>0</v>
      </c>
      <c r="H598" s="3">
        <v>70801.97</v>
      </c>
      <c r="I598" s="3">
        <v>18536.93</v>
      </c>
      <c r="J598" s="3">
        <v>0</v>
      </c>
      <c r="K598" s="3">
        <v>0</v>
      </c>
      <c r="L598" s="3">
        <v>0</v>
      </c>
      <c r="M598" s="3"/>
      <c r="N598" s="3">
        <v>0</v>
      </c>
      <c r="O598" s="3">
        <v>0.1</v>
      </c>
      <c r="P598" s="3">
        <v>90225</v>
      </c>
      <c r="Q598" s="1">
        <v>45078</v>
      </c>
    </row>
    <row r="599" spans="1:17" x14ac:dyDescent="0.25">
      <c r="A599" t="s">
        <v>1962</v>
      </c>
      <c r="B599" t="s">
        <v>1331</v>
      </c>
      <c r="C599" s="3">
        <v>3502658</v>
      </c>
      <c r="D599" s="3">
        <v>0</v>
      </c>
      <c r="E599" s="3">
        <v>2089421.96</v>
      </c>
      <c r="F599" s="3" t="s">
        <v>72</v>
      </c>
      <c r="G599" s="3">
        <v>0</v>
      </c>
      <c r="H599" s="3">
        <v>70801.97</v>
      </c>
      <c r="I599" s="3">
        <v>17433.8</v>
      </c>
      <c r="J599" s="3">
        <v>624</v>
      </c>
      <c r="K599" s="3">
        <v>0</v>
      </c>
      <c r="L599" s="3">
        <v>0</v>
      </c>
      <c r="M599" s="3"/>
      <c r="N599" s="3">
        <v>0</v>
      </c>
      <c r="O599" s="3">
        <v>0.27</v>
      </c>
      <c r="P599" s="3">
        <v>3873590</v>
      </c>
      <c r="Q599" s="1">
        <v>45078</v>
      </c>
    </row>
    <row r="600" spans="1:17" x14ac:dyDescent="0.25">
      <c r="A600" t="s">
        <v>1963</v>
      </c>
      <c r="B600" t="s">
        <v>946</v>
      </c>
      <c r="C600" s="3">
        <v>73262</v>
      </c>
      <c r="D600" s="3">
        <v>73262</v>
      </c>
      <c r="E600" s="3" t="s">
        <v>59</v>
      </c>
      <c r="F600" s="3" t="s">
        <v>59</v>
      </c>
      <c r="G600" s="3">
        <v>0</v>
      </c>
      <c r="H600" s="3">
        <v>70801.97</v>
      </c>
      <c r="I600" s="3">
        <v>18342.259999999998</v>
      </c>
      <c r="J600" s="3">
        <v>655.20000000000005</v>
      </c>
      <c r="K600" s="3">
        <v>0</v>
      </c>
      <c r="L600" s="3">
        <v>0</v>
      </c>
      <c r="M600" s="3"/>
      <c r="N600" s="3">
        <v>14537.93</v>
      </c>
      <c r="O600" s="3">
        <v>0.64</v>
      </c>
      <c r="P600" s="3">
        <v>104338</v>
      </c>
      <c r="Q600" s="1">
        <v>45078</v>
      </c>
    </row>
    <row r="601" spans="1:17" x14ac:dyDescent="0.25">
      <c r="A601" t="s">
        <v>1964</v>
      </c>
      <c r="B601" t="s">
        <v>946</v>
      </c>
      <c r="C601" s="3">
        <v>72911</v>
      </c>
      <c r="D601" s="3">
        <v>72911</v>
      </c>
      <c r="E601" s="3" t="s">
        <v>59</v>
      </c>
      <c r="F601" s="3" t="s">
        <v>59</v>
      </c>
      <c r="G601" s="3">
        <v>0</v>
      </c>
      <c r="H601" s="3">
        <v>70801.97</v>
      </c>
      <c r="I601" s="3">
        <v>18125.96</v>
      </c>
      <c r="J601" s="3">
        <v>648</v>
      </c>
      <c r="K601" s="3">
        <v>0</v>
      </c>
      <c r="L601" s="3">
        <v>0</v>
      </c>
      <c r="M601" s="3"/>
      <c r="N601" s="3">
        <v>14389.9</v>
      </c>
      <c r="O601" s="3">
        <v>0.17</v>
      </c>
      <c r="P601" s="3">
        <v>103966</v>
      </c>
      <c r="Q601" s="1">
        <v>45078</v>
      </c>
    </row>
    <row r="602" spans="1:17" x14ac:dyDescent="0.25">
      <c r="A602" t="s">
        <v>1965</v>
      </c>
      <c r="B602" t="s">
        <v>500</v>
      </c>
      <c r="C602" s="3">
        <v>60666</v>
      </c>
      <c r="D602" s="3">
        <v>0</v>
      </c>
      <c r="E602" s="3">
        <v>60666</v>
      </c>
      <c r="F602" s="3">
        <v>8189.91</v>
      </c>
      <c r="G602" s="3">
        <v>0</v>
      </c>
      <c r="H602" s="3">
        <v>70801.97</v>
      </c>
      <c r="I602" s="3">
        <v>20407.919999999998</v>
      </c>
      <c r="J602" s="3">
        <v>730.8</v>
      </c>
      <c r="K602" s="3">
        <v>0</v>
      </c>
      <c r="L602" s="3">
        <v>0</v>
      </c>
      <c r="M602" s="3"/>
      <c r="N602" s="3">
        <v>0</v>
      </c>
      <c r="O602" s="3">
        <v>0.4</v>
      </c>
      <c r="P602" s="3">
        <v>160797</v>
      </c>
      <c r="Q602" s="1">
        <v>45078</v>
      </c>
    </row>
    <row r="603" spans="1:17" x14ac:dyDescent="0.25">
      <c r="A603" t="s">
        <v>1966</v>
      </c>
      <c r="B603" t="s">
        <v>1967</v>
      </c>
      <c r="C603" s="3">
        <v>484595</v>
      </c>
      <c r="D603" s="3">
        <v>800000</v>
      </c>
      <c r="E603" s="3">
        <v>0</v>
      </c>
      <c r="F603" s="3">
        <v>63412.07</v>
      </c>
      <c r="G603" s="3">
        <v>315405</v>
      </c>
      <c r="H603" s="3">
        <v>70801.97</v>
      </c>
      <c r="I603" s="3">
        <v>354699.87</v>
      </c>
      <c r="J603" s="3">
        <v>12670.8</v>
      </c>
      <c r="K603" s="3">
        <v>19418.439999999999</v>
      </c>
      <c r="L603" s="3">
        <v>0</v>
      </c>
      <c r="M603" s="3"/>
      <c r="N603" s="3">
        <v>109263.39</v>
      </c>
      <c r="O603" s="3">
        <v>0.46</v>
      </c>
      <c r="P603" s="3">
        <v>314862</v>
      </c>
      <c r="Q603" s="1">
        <v>45078</v>
      </c>
    </row>
    <row r="604" spans="1:17" x14ac:dyDescent="0.25">
      <c r="A604" t="s">
        <v>1968</v>
      </c>
      <c r="B604" t="s">
        <v>1063</v>
      </c>
      <c r="C604" s="3">
        <v>67470</v>
      </c>
      <c r="D604" s="3">
        <v>68327.14</v>
      </c>
      <c r="E604" s="3">
        <v>0</v>
      </c>
      <c r="F604" s="3">
        <v>8984.8799999999992</v>
      </c>
      <c r="G604" s="3">
        <v>857.14</v>
      </c>
      <c r="H604" s="3">
        <v>70801.97</v>
      </c>
      <c r="I604" s="3">
        <v>26150.69</v>
      </c>
      <c r="J604" s="3">
        <v>0</v>
      </c>
      <c r="K604" s="3">
        <v>1432.04</v>
      </c>
      <c r="L604" s="3">
        <v>0</v>
      </c>
      <c r="M604" s="3"/>
      <c r="N604" s="3">
        <v>0</v>
      </c>
      <c r="O604" s="3">
        <v>0.56000000000000005</v>
      </c>
      <c r="P604" s="3">
        <v>106513</v>
      </c>
      <c r="Q604" s="1">
        <v>45078</v>
      </c>
    </row>
    <row r="605" spans="1:17" x14ac:dyDescent="0.25">
      <c r="A605" t="s">
        <v>2228</v>
      </c>
      <c r="B605" t="s">
        <v>1970</v>
      </c>
      <c r="C605" s="3">
        <v>50954</v>
      </c>
      <c r="D605" s="3">
        <v>50954</v>
      </c>
      <c r="E605" s="3">
        <v>0</v>
      </c>
      <c r="F605" s="3">
        <v>0</v>
      </c>
      <c r="G605" s="3">
        <v>0</v>
      </c>
      <c r="H605" s="3">
        <v>70801.97</v>
      </c>
      <c r="I605" s="3">
        <v>14978.79</v>
      </c>
      <c r="J605" s="3">
        <v>0</v>
      </c>
      <c r="K605" s="3">
        <v>820.3</v>
      </c>
      <c r="L605" s="3">
        <v>0</v>
      </c>
      <c r="M605" s="3"/>
      <c r="N605" s="3">
        <v>-4879.3500000000004</v>
      </c>
      <c r="O605" s="3">
        <v>0.28999999999999998</v>
      </c>
      <c r="P605" s="3">
        <v>81722</v>
      </c>
      <c r="Q605" s="1">
        <v>45078</v>
      </c>
    </row>
    <row r="606" spans="1:17" x14ac:dyDescent="0.25">
      <c r="A606" t="s">
        <v>2233</v>
      </c>
      <c r="B606" t="s">
        <v>1003</v>
      </c>
      <c r="C606" s="3">
        <v>50866</v>
      </c>
      <c r="D606" s="3">
        <v>50866</v>
      </c>
      <c r="E606" s="3">
        <v>0</v>
      </c>
      <c r="F606" s="3">
        <v>0</v>
      </c>
      <c r="G606" s="3">
        <v>0</v>
      </c>
      <c r="H606" s="3">
        <v>70801.97</v>
      </c>
      <c r="I606" s="3">
        <v>14881.45</v>
      </c>
      <c r="J606" s="3">
        <v>0</v>
      </c>
      <c r="K606" s="3">
        <v>813.07</v>
      </c>
      <c r="L606" s="3">
        <v>0</v>
      </c>
      <c r="M606" s="3"/>
      <c r="N606" s="3">
        <v>-4872.1099999999997</v>
      </c>
      <c r="O606" s="3">
        <v>0.62</v>
      </c>
      <c r="P606" s="3">
        <v>81625</v>
      </c>
      <c r="Q606" s="1">
        <v>45078</v>
      </c>
    </row>
    <row r="607" spans="1:17" x14ac:dyDescent="0.25">
      <c r="A607" t="s">
        <v>2234</v>
      </c>
      <c r="B607" t="s">
        <v>1437</v>
      </c>
      <c r="C607" s="3">
        <v>53136</v>
      </c>
      <c r="D607" s="3">
        <v>0</v>
      </c>
      <c r="E607" s="3">
        <v>53136</v>
      </c>
      <c r="F607" s="3">
        <v>7173.36</v>
      </c>
      <c r="G607" s="3">
        <v>0</v>
      </c>
      <c r="H607" s="3">
        <v>70801.97</v>
      </c>
      <c r="I607" s="3">
        <v>12231.78</v>
      </c>
      <c r="J607" s="3">
        <v>0</v>
      </c>
      <c r="K607" s="3">
        <v>587.72</v>
      </c>
      <c r="L607" s="3">
        <v>0</v>
      </c>
      <c r="M607" s="3"/>
      <c r="N607" s="3">
        <v>0</v>
      </c>
      <c r="O607" s="3">
        <v>0.17</v>
      </c>
      <c r="P607" s="3">
        <v>143931</v>
      </c>
      <c r="Q607" s="1">
        <v>45078</v>
      </c>
    </row>
    <row r="608" spans="1:17" x14ac:dyDescent="0.25">
      <c r="A608" t="s">
        <v>1972</v>
      </c>
      <c r="B608" t="s">
        <v>1007</v>
      </c>
      <c r="C608" s="3">
        <v>45975</v>
      </c>
      <c r="D608" s="3">
        <v>45975</v>
      </c>
      <c r="E608" s="3">
        <v>0</v>
      </c>
      <c r="F608" s="3">
        <v>0</v>
      </c>
      <c r="G608" s="3">
        <v>0</v>
      </c>
      <c r="H608" s="3">
        <v>70801.97</v>
      </c>
      <c r="I608" s="3">
        <v>9365.7999999999993</v>
      </c>
      <c r="J608" s="3">
        <v>0</v>
      </c>
      <c r="K608" s="3">
        <v>587.72</v>
      </c>
      <c r="L608" s="3">
        <v>0</v>
      </c>
      <c r="M608" s="3"/>
      <c r="N608" s="3">
        <v>-4556.62</v>
      </c>
      <c r="O608" s="3">
        <v>0.13</v>
      </c>
      <c r="P608" s="3">
        <v>76199</v>
      </c>
      <c r="Q608" s="1">
        <v>45078</v>
      </c>
    </row>
    <row r="609" spans="1:17" x14ac:dyDescent="0.25">
      <c r="A609" t="s">
        <v>1973</v>
      </c>
      <c r="B609" t="s">
        <v>1009</v>
      </c>
      <c r="C609" s="3">
        <v>169424</v>
      </c>
      <c r="D609" s="3">
        <v>112168</v>
      </c>
      <c r="E609" s="3">
        <v>57256</v>
      </c>
      <c r="F609" s="3">
        <v>7729.56</v>
      </c>
      <c r="G609" s="3">
        <v>0</v>
      </c>
      <c r="H609" s="3">
        <v>70801.97</v>
      </c>
      <c r="I609" s="3">
        <v>9106.24</v>
      </c>
      <c r="J609" s="3">
        <v>0</v>
      </c>
      <c r="K609" s="3">
        <v>587.72</v>
      </c>
      <c r="L609" s="3">
        <v>0</v>
      </c>
      <c r="M609" s="3"/>
      <c r="N609" s="3">
        <v>14487.57</v>
      </c>
      <c r="O609" s="3">
        <v>0.94</v>
      </c>
      <c r="P609" s="3">
        <v>159970</v>
      </c>
      <c r="Q609" s="1">
        <v>45078</v>
      </c>
    </row>
    <row r="610" spans="1:17" x14ac:dyDescent="0.25">
      <c r="A610" t="s">
        <v>1974</v>
      </c>
      <c r="B610" t="s">
        <v>2015</v>
      </c>
      <c r="C610" s="3">
        <v>60765</v>
      </c>
      <c r="D610" s="3">
        <v>61622.14</v>
      </c>
      <c r="E610" s="3">
        <v>0</v>
      </c>
      <c r="F610" s="3">
        <v>8089.36</v>
      </c>
      <c r="G610" s="3">
        <v>857.14</v>
      </c>
      <c r="H610" s="3">
        <v>70801.97</v>
      </c>
      <c r="I610" s="3">
        <v>19521.09</v>
      </c>
      <c r="J610" s="3">
        <v>0</v>
      </c>
      <c r="K610" s="3">
        <v>787.76</v>
      </c>
      <c r="L610" s="3">
        <v>0</v>
      </c>
      <c r="M610" s="3"/>
      <c r="N610" s="3">
        <v>0</v>
      </c>
      <c r="O610" s="3">
        <v>0.96</v>
      </c>
      <c r="P610" s="3">
        <v>98344</v>
      </c>
      <c r="Q610" s="1">
        <v>45078</v>
      </c>
    </row>
    <row r="611" spans="1:17" x14ac:dyDescent="0.25">
      <c r="A611" t="s">
        <v>1975</v>
      </c>
      <c r="B611" t="s">
        <v>1012</v>
      </c>
      <c r="C611" s="3">
        <v>83786</v>
      </c>
      <c r="D611" s="3">
        <v>83786</v>
      </c>
      <c r="E611" s="3">
        <v>0</v>
      </c>
      <c r="F611" s="3">
        <v>0</v>
      </c>
      <c r="G611" s="3">
        <v>0</v>
      </c>
      <c r="H611" s="3">
        <v>70801.97</v>
      </c>
      <c r="I611" s="3">
        <v>26907.74</v>
      </c>
      <c r="J611" s="3">
        <v>0</v>
      </c>
      <c r="K611" s="3">
        <v>1473.08</v>
      </c>
      <c r="L611" s="3">
        <v>0</v>
      </c>
      <c r="M611" s="3"/>
      <c r="N611" s="3">
        <v>1387.62</v>
      </c>
      <c r="O611" s="3">
        <v>0.59</v>
      </c>
      <c r="P611" s="3">
        <v>100571</v>
      </c>
      <c r="Q611" s="1">
        <v>45078</v>
      </c>
    </row>
    <row r="612" spans="1:17" x14ac:dyDescent="0.25">
      <c r="A612" t="s">
        <v>1976</v>
      </c>
      <c r="B612" t="s">
        <v>2229</v>
      </c>
      <c r="C612" s="3">
        <v>112919</v>
      </c>
      <c r="D612" s="3">
        <v>0</v>
      </c>
      <c r="E612" s="3">
        <v>110291.85</v>
      </c>
      <c r="F612" s="3">
        <v>17516.55</v>
      </c>
      <c r="G612" s="3">
        <v>0</v>
      </c>
      <c r="H612" s="3">
        <v>70801.97</v>
      </c>
      <c r="I612" s="3">
        <v>9711.8799999999992</v>
      </c>
      <c r="J612" s="3">
        <v>0</v>
      </c>
      <c r="K612" s="3">
        <v>532</v>
      </c>
      <c r="L612" s="3">
        <v>0</v>
      </c>
      <c r="M612" s="3"/>
      <c r="N612" s="3">
        <v>14487.57</v>
      </c>
      <c r="O612" s="3">
        <v>0.18</v>
      </c>
      <c r="P612" s="3">
        <v>223342</v>
      </c>
      <c r="Q612" s="1">
        <v>45078</v>
      </c>
    </row>
    <row r="613" spans="1:17" x14ac:dyDescent="0.25">
      <c r="A613" t="s">
        <v>1978</v>
      </c>
      <c r="B613" t="s">
        <v>1016</v>
      </c>
      <c r="C613" s="3">
        <v>46230</v>
      </c>
      <c r="D613" s="3">
        <v>46230</v>
      </c>
      <c r="E613" s="3">
        <v>0</v>
      </c>
      <c r="F613" s="3">
        <v>0</v>
      </c>
      <c r="G613" s="3">
        <v>0</v>
      </c>
      <c r="H613" s="3">
        <v>70801.97</v>
      </c>
      <c r="I613" s="3">
        <v>9365.7999999999993</v>
      </c>
      <c r="J613" s="3">
        <v>325</v>
      </c>
      <c r="K613" s="3">
        <v>518.74</v>
      </c>
      <c r="L613" s="3">
        <v>0</v>
      </c>
      <c r="M613" s="3"/>
      <c r="N613" s="3">
        <v>-4557.22</v>
      </c>
      <c r="O613" s="3">
        <v>0.71</v>
      </c>
      <c r="P613" s="3">
        <v>76455</v>
      </c>
      <c r="Q613" s="1">
        <v>45078</v>
      </c>
    </row>
    <row r="614" spans="1:17" x14ac:dyDescent="0.25">
      <c r="A614" t="s">
        <v>1979</v>
      </c>
      <c r="B614" t="s">
        <v>2230</v>
      </c>
      <c r="C614" s="3">
        <v>46599</v>
      </c>
      <c r="D614" s="3">
        <v>46599</v>
      </c>
      <c r="E614" s="3">
        <v>0</v>
      </c>
      <c r="F614" s="3">
        <v>0</v>
      </c>
      <c r="G614" s="3">
        <v>0</v>
      </c>
      <c r="H614" s="3">
        <v>70801.97</v>
      </c>
      <c r="I614" s="3">
        <v>9419.8700000000008</v>
      </c>
      <c r="J614" s="3">
        <v>650</v>
      </c>
      <c r="K614" s="3">
        <v>517.36</v>
      </c>
      <c r="L614" s="3">
        <v>0</v>
      </c>
      <c r="M614" s="3"/>
      <c r="N614" s="3">
        <v>-4560.24</v>
      </c>
      <c r="O614" s="3">
        <v>0.04</v>
      </c>
      <c r="P614" s="3">
        <v>76829</v>
      </c>
      <c r="Q614" s="1">
        <v>45078</v>
      </c>
    </row>
    <row r="615" spans="1:17" x14ac:dyDescent="0.25">
      <c r="A615" t="s">
        <v>1980</v>
      </c>
      <c r="B615" t="s">
        <v>1020</v>
      </c>
      <c r="C615" s="3">
        <v>6879</v>
      </c>
      <c r="D615" s="3">
        <v>6879</v>
      </c>
      <c r="E615" s="3">
        <v>0</v>
      </c>
      <c r="F615" s="3">
        <v>0</v>
      </c>
      <c r="G615" s="3">
        <v>0</v>
      </c>
      <c r="H615" s="3">
        <v>0</v>
      </c>
      <c r="I615" s="3">
        <v>7613.77</v>
      </c>
      <c r="J615" s="3">
        <v>0</v>
      </c>
      <c r="K615" s="3">
        <v>0</v>
      </c>
      <c r="L615" s="3">
        <v>0</v>
      </c>
      <c r="M615" s="3"/>
      <c r="N615" s="3">
        <v>0</v>
      </c>
      <c r="O615" s="3">
        <v>0.23</v>
      </c>
      <c r="P615" s="3">
        <v>7614</v>
      </c>
      <c r="Q615" s="1">
        <v>45078</v>
      </c>
    </row>
    <row r="616" spans="1:17" x14ac:dyDescent="0.25">
      <c r="A616" t="s">
        <v>1981</v>
      </c>
      <c r="B616" t="s">
        <v>1022</v>
      </c>
      <c r="C616" s="3">
        <v>6879</v>
      </c>
      <c r="D616" s="3">
        <v>6879</v>
      </c>
      <c r="E616" s="3">
        <v>0</v>
      </c>
      <c r="F616" s="3">
        <v>0</v>
      </c>
      <c r="G616" s="3">
        <v>0</v>
      </c>
      <c r="H616" s="3">
        <v>0</v>
      </c>
      <c r="I616" s="3">
        <v>7613.77</v>
      </c>
      <c r="J616" s="3">
        <v>0</v>
      </c>
      <c r="K616" s="3">
        <v>0</v>
      </c>
      <c r="L616" s="3">
        <v>0</v>
      </c>
      <c r="M616" s="3"/>
      <c r="N616" s="3">
        <v>0</v>
      </c>
      <c r="O616" s="3">
        <v>0.23</v>
      </c>
      <c r="P616" s="3">
        <v>7614</v>
      </c>
      <c r="Q616" s="1">
        <v>45078</v>
      </c>
    </row>
    <row r="617" spans="1:17" x14ac:dyDescent="0.25">
      <c r="A617" t="s">
        <v>1982</v>
      </c>
      <c r="B617" t="s">
        <v>1024</v>
      </c>
      <c r="C617" s="3">
        <v>6879</v>
      </c>
      <c r="D617" s="3">
        <v>6879</v>
      </c>
      <c r="E617" s="3">
        <v>0</v>
      </c>
      <c r="F617" s="3">
        <v>0</v>
      </c>
      <c r="G617" s="3">
        <v>0</v>
      </c>
      <c r="H617" s="3">
        <v>0</v>
      </c>
      <c r="I617" s="3">
        <v>7613.77</v>
      </c>
      <c r="J617" s="3">
        <v>0</v>
      </c>
      <c r="K617" s="3">
        <v>0</v>
      </c>
      <c r="L617" s="3">
        <v>0</v>
      </c>
      <c r="M617" s="3"/>
      <c r="N617" s="3">
        <v>0</v>
      </c>
      <c r="O617" s="3">
        <v>0.23</v>
      </c>
      <c r="P617" s="3">
        <v>7614</v>
      </c>
      <c r="Q617" s="1">
        <v>45078</v>
      </c>
    </row>
    <row r="618" spans="1:17" x14ac:dyDescent="0.25">
      <c r="A618" t="s">
        <v>2231</v>
      </c>
      <c r="B618" t="s">
        <v>1026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/>
      <c r="N618" s="3">
        <v>0</v>
      </c>
      <c r="O618" s="3">
        <v>0</v>
      </c>
      <c r="P618" s="3">
        <v>0</v>
      </c>
      <c r="Q618" s="1">
        <v>45078</v>
      </c>
    </row>
    <row r="619" spans="1:17" x14ac:dyDescent="0.25">
      <c r="A619" t="s">
        <v>2232</v>
      </c>
      <c r="B619" t="s">
        <v>1028</v>
      </c>
      <c r="C619" s="3">
        <v>201106</v>
      </c>
      <c r="D619" s="3">
        <v>0</v>
      </c>
      <c r="E619" s="3">
        <v>96836.69</v>
      </c>
      <c r="F619" s="3">
        <v>117342.26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/>
      <c r="N619" s="3">
        <v>0</v>
      </c>
      <c r="O619" s="3">
        <v>0.05</v>
      </c>
      <c r="P619" s="3">
        <v>214179</v>
      </c>
      <c r="Q619" s="1">
        <v>45078</v>
      </c>
    </row>
    <row r="620" spans="1:17" x14ac:dyDescent="0.25">
      <c r="A620" t="s">
        <v>1043</v>
      </c>
      <c r="B620" t="s">
        <v>1043</v>
      </c>
      <c r="C620" s="4">
        <f t="shared" ref="C620:O620" si="0">SUM(C4:C619)</f>
        <v>251010420.53000003</v>
      </c>
      <c r="D620" s="4">
        <f t="shared" si="0"/>
        <v>35985023.38000001</v>
      </c>
      <c r="E620" s="4">
        <f t="shared" si="0"/>
        <v>141453120.59999999</v>
      </c>
      <c r="F620" s="4">
        <f t="shared" si="0"/>
        <v>21190411.489999998</v>
      </c>
      <c r="G620" s="4">
        <f t="shared" si="0"/>
        <v>1101392.53</v>
      </c>
      <c r="H620" s="4">
        <f t="shared" si="0"/>
        <v>43260003.669999622</v>
      </c>
      <c r="I620" s="4">
        <f t="shared" si="0"/>
        <v>10803573.960000012</v>
      </c>
      <c r="J620" s="4">
        <f t="shared" si="0"/>
        <v>293252.69000000029</v>
      </c>
      <c r="K620" s="4">
        <f t="shared" si="0"/>
        <v>542801.04000000015</v>
      </c>
      <c r="L620" s="4">
        <f t="shared" si="0"/>
        <v>222357.16</v>
      </c>
      <c r="M620" s="4"/>
      <c r="N620" s="4">
        <f t="shared" si="0"/>
        <v>54601.32000000032</v>
      </c>
      <c r="O620" s="4">
        <f t="shared" si="0"/>
        <v>286.18999999999988</v>
      </c>
      <c r="P620" s="4">
        <f>SUM(P4:P619)</f>
        <v>284709566.06</v>
      </c>
    </row>
    <row r="622" spans="1:17" x14ac:dyDescent="0.25">
      <c r="B622" t="s">
        <v>2235</v>
      </c>
      <c r="C622" s="4">
        <f>'MAYO 2023'!P620</f>
        <v>251010420.53000003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61408-0DF6-469D-90DC-3A1DF5F31809}">
  <dimension ref="A3:Q622"/>
  <sheetViews>
    <sheetView topLeftCell="C597" workbookViewId="0">
      <selection activeCell="C4" sqref="A4:XFD619"/>
    </sheetView>
  </sheetViews>
  <sheetFormatPr baseColWidth="10" defaultColWidth="9.140625" defaultRowHeight="15" x14ac:dyDescent="0.25"/>
  <cols>
    <col min="1" max="1" width="12.140625" bestFit="1" customWidth="1"/>
    <col min="2" max="2" width="47" bestFit="1" customWidth="1"/>
    <col min="3" max="3" width="15.28515625" bestFit="1" customWidth="1"/>
    <col min="4" max="4" width="14.7109375" customWidth="1"/>
    <col min="5" max="5" width="15.28515625" bestFit="1" customWidth="1"/>
    <col min="6" max="6" width="14.28515625" bestFit="1" customWidth="1"/>
    <col min="7" max="7" width="11.85546875" bestFit="1" customWidth="1"/>
    <col min="8" max="8" width="14.28515625" bestFit="1" customWidth="1"/>
    <col min="9" max="9" width="13.28515625" bestFit="1" customWidth="1"/>
    <col min="10" max="10" width="12.140625" bestFit="1" customWidth="1"/>
    <col min="11" max="11" width="13.140625" bestFit="1" customWidth="1"/>
    <col min="12" max="12" width="13.28515625" bestFit="1" customWidth="1"/>
    <col min="13" max="13" width="15.7109375" bestFit="1" customWidth="1"/>
    <col min="14" max="14" width="10.85546875" bestFit="1" customWidth="1"/>
    <col min="15" max="15" width="8.28515625" bestFit="1" customWidth="1"/>
    <col min="16" max="16" width="15.28515625" bestFit="1" customWidth="1"/>
  </cols>
  <sheetData>
    <row r="3" spans="1:17" x14ac:dyDescent="0.25">
      <c r="A3" t="s">
        <v>1333</v>
      </c>
      <c r="B3" t="s">
        <v>1030</v>
      </c>
      <c r="C3" t="s">
        <v>1031</v>
      </c>
      <c r="D3" t="s">
        <v>1032</v>
      </c>
      <c r="E3" t="s">
        <v>1033</v>
      </c>
      <c r="F3" t="s">
        <v>1034</v>
      </c>
      <c r="G3" t="s">
        <v>1035</v>
      </c>
      <c r="H3" t="s">
        <v>1036</v>
      </c>
      <c r="I3" t="s">
        <v>1037</v>
      </c>
      <c r="J3" t="s">
        <v>1038</v>
      </c>
      <c r="K3" t="s">
        <v>1039</v>
      </c>
      <c r="L3" t="s">
        <v>1040</v>
      </c>
      <c r="M3" t="s">
        <v>1468</v>
      </c>
      <c r="N3" t="s">
        <v>1041</v>
      </c>
      <c r="O3" t="s">
        <v>1042</v>
      </c>
      <c r="P3" t="s">
        <v>1043</v>
      </c>
      <c r="Q3" t="s">
        <v>1044</v>
      </c>
    </row>
    <row r="4" spans="1:17" x14ac:dyDescent="0.25">
      <c r="A4" t="s">
        <v>1441</v>
      </c>
      <c r="B4" t="s">
        <v>1</v>
      </c>
      <c r="C4" s="3">
        <v>48952</v>
      </c>
      <c r="D4" s="3">
        <v>48952</v>
      </c>
      <c r="E4" s="3">
        <v>0</v>
      </c>
      <c r="F4" s="3">
        <v>0</v>
      </c>
      <c r="G4" s="3">
        <v>0</v>
      </c>
      <c r="H4" s="3">
        <v>41497.760000000002</v>
      </c>
      <c r="I4" s="3">
        <v>8087.53</v>
      </c>
      <c r="J4" s="3">
        <v>772.8</v>
      </c>
      <c r="K4" s="3">
        <v>1185.0899999999999</v>
      </c>
      <c r="L4" s="3">
        <v>0</v>
      </c>
      <c r="M4" s="3">
        <v>11472.88</v>
      </c>
      <c r="N4" s="3">
        <v>-5277.29</v>
      </c>
      <c r="O4" s="3">
        <v>0.23</v>
      </c>
      <c r="P4" s="3">
        <v>57739</v>
      </c>
      <c r="Q4" s="1">
        <v>45047</v>
      </c>
    </row>
    <row r="5" spans="1:17" x14ac:dyDescent="0.25">
      <c r="A5" t="s">
        <v>1442</v>
      </c>
      <c r="B5" t="s">
        <v>1</v>
      </c>
      <c r="C5" s="3">
        <v>49025</v>
      </c>
      <c r="D5" s="3">
        <v>49025</v>
      </c>
      <c r="E5" s="3">
        <v>0</v>
      </c>
      <c r="F5" s="3">
        <v>0</v>
      </c>
      <c r="G5" s="3">
        <v>0</v>
      </c>
      <c r="H5" s="3">
        <v>41497.760000000002</v>
      </c>
      <c r="I5" s="3">
        <v>8131.96</v>
      </c>
      <c r="J5" s="3">
        <v>778.8</v>
      </c>
      <c r="K5" s="3">
        <v>1191.99</v>
      </c>
      <c r="L5" s="3">
        <v>0</v>
      </c>
      <c r="M5" s="3">
        <v>11535.92</v>
      </c>
      <c r="N5" s="3">
        <v>-5284.55</v>
      </c>
      <c r="O5" s="3">
        <v>0.12</v>
      </c>
      <c r="P5" s="3">
        <v>57852</v>
      </c>
      <c r="Q5" s="1">
        <v>45047</v>
      </c>
    </row>
    <row r="6" spans="1:17" x14ac:dyDescent="0.25">
      <c r="A6" t="s">
        <v>1334</v>
      </c>
      <c r="B6" t="s">
        <v>4</v>
      </c>
      <c r="C6" s="3">
        <v>49225</v>
      </c>
      <c r="D6" s="3">
        <v>49225</v>
      </c>
      <c r="E6" s="3">
        <v>0</v>
      </c>
      <c r="F6" s="3">
        <v>0</v>
      </c>
      <c r="G6" s="3">
        <v>0</v>
      </c>
      <c r="H6" s="3">
        <v>41497.760000000002</v>
      </c>
      <c r="I6" s="3">
        <v>8257.19</v>
      </c>
      <c r="J6" s="3">
        <v>790.8</v>
      </c>
      <c r="K6" s="3">
        <v>1209.92</v>
      </c>
      <c r="L6" s="3">
        <v>0</v>
      </c>
      <c r="M6" s="3">
        <v>11713.57</v>
      </c>
      <c r="N6" s="3">
        <v>-5303.32</v>
      </c>
      <c r="O6" s="3">
        <v>0.08</v>
      </c>
      <c r="P6" s="3">
        <v>58166</v>
      </c>
      <c r="Q6" s="1">
        <v>45047</v>
      </c>
    </row>
    <row r="7" spans="1:17" x14ac:dyDescent="0.25">
      <c r="A7" t="s">
        <v>1443</v>
      </c>
      <c r="B7" t="s">
        <v>6</v>
      </c>
      <c r="C7" s="3">
        <v>45859</v>
      </c>
      <c r="D7" s="3">
        <v>45859</v>
      </c>
      <c r="E7" s="3">
        <v>0</v>
      </c>
      <c r="F7" s="3">
        <v>0</v>
      </c>
      <c r="G7" s="3">
        <v>0</v>
      </c>
      <c r="H7" s="3">
        <v>41497.760000000002</v>
      </c>
      <c r="I7" s="3">
        <v>6156.54</v>
      </c>
      <c r="J7" s="3">
        <v>589.20000000000005</v>
      </c>
      <c r="K7" s="3">
        <v>902.61</v>
      </c>
      <c r="L7" s="3">
        <v>0</v>
      </c>
      <c r="M7" s="3">
        <v>8733.6</v>
      </c>
      <c r="N7" s="3">
        <v>-4981.2700000000004</v>
      </c>
      <c r="O7" s="3">
        <v>0.56000000000000005</v>
      </c>
      <c r="P7" s="3">
        <v>52899</v>
      </c>
      <c r="Q7" s="1">
        <v>45047</v>
      </c>
    </row>
    <row r="8" spans="1:17" x14ac:dyDescent="0.25">
      <c r="A8" t="s">
        <v>1444</v>
      </c>
      <c r="B8" t="s">
        <v>6</v>
      </c>
      <c r="C8" s="3">
        <v>45905</v>
      </c>
      <c r="D8" s="3">
        <v>45905</v>
      </c>
      <c r="E8" s="3">
        <v>0</v>
      </c>
      <c r="F8" s="3">
        <v>0</v>
      </c>
      <c r="G8" s="3">
        <v>0</v>
      </c>
      <c r="H8" s="3">
        <v>41497.760000000002</v>
      </c>
      <c r="I8" s="3">
        <v>6184.82</v>
      </c>
      <c r="J8" s="3">
        <v>592.79999999999995</v>
      </c>
      <c r="K8" s="3">
        <v>906.41</v>
      </c>
      <c r="L8" s="3">
        <v>0</v>
      </c>
      <c r="M8" s="3">
        <v>8773.7099999999991</v>
      </c>
      <c r="N8" s="3">
        <v>-4985.51</v>
      </c>
      <c r="O8" s="3">
        <v>0.01</v>
      </c>
      <c r="P8" s="3">
        <v>52970</v>
      </c>
      <c r="Q8" s="1">
        <v>45047</v>
      </c>
    </row>
    <row r="9" spans="1:17" x14ac:dyDescent="0.25">
      <c r="A9" t="s">
        <v>1335</v>
      </c>
      <c r="B9" t="s">
        <v>9</v>
      </c>
      <c r="C9" s="3">
        <v>45516</v>
      </c>
      <c r="D9" s="3">
        <v>45516</v>
      </c>
      <c r="E9" s="3">
        <v>0</v>
      </c>
      <c r="F9" s="3">
        <v>0</v>
      </c>
      <c r="G9" s="3">
        <v>0</v>
      </c>
      <c r="H9" s="3">
        <v>41497.760000000002</v>
      </c>
      <c r="I9" s="3">
        <v>5942.43</v>
      </c>
      <c r="J9" s="3">
        <v>568.79999999999995</v>
      </c>
      <c r="K9" s="3">
        <v>871.23</v>
      </c>
      <c r="L9" s="3">
        <v>0</v>
      </c>
      <c r="M9" s="3">
        <v>8429.8700000000008</v>
      </c>
      <c r="N9" s="3">
        <v>-4948.58</v>
      </c>
      <c r="O9" s="3">
        <v>0.49</v>
      </c>
      <c r="P9" s="3">
        <v>52362</v>
      </c>
      <c r="Q9" s="1">
        <v>45047</v>
      </c>
    </row>
    <row r="10" spans="1:17" x14ac:dyDescent="0.25">
      <c r="A10" t="s">
        <v>1445</v>
      </c>
      <c r="B10" t="s">
        <v>1446</v>
      </c>
      <c r="C10" s="3">
        <v>45433</v>
      </c>
      <c r="D10" s="3">
        <v>0</v>
      </c>
      <c r="E10" s="3">
        <v>45433</v>
      </c>
      <c r="F10" s="3">
        <v>2271.65</v>
      </c>
      <c r="G10" s="3">
        <v>0</v>
      </c>
      <c r="H10" s="3">
        <v>41497.760000000002</v>
      </c>
      <c r="I10" s="3">
        <v>5889.92</v>
      </c>
      <c r="J10" s="3">
        <v>565.20000000000005</v>
      </c>
      <c r="K10" s="3">
        <v>863.29</v>
      </c>
      <c r="L10" s="3">
        <v>0</v>
      </c>
      <c r="M10" s="3">
        <v>8355.3700000000008</v>
      </c>
      <c r="N10" s="3">
        <v>0</v>
      </c>
      <c r="O10" s="3">
        <v>0.81</v>
      </c>
      <c r="P10" s="3">
        <v>104877</v>
      </c>
      <c r="Q10" s="1">
        <v>45047</v>
      </c>
    </row>
    <row r="11" spans="1:17" x14ac:dyDescent="0.25">
      <c r="A11" t="s">
        <v>1336</v>
      </c>
      <c r="B11" t="s">
        <v>13</v>
      </c>
      <c r="C11" s="3">
        <v>75065</v>
      </c>
      <c r="D11" s="3">
        <v>75065</v>
      </c>
      <c r="E11" s="3">
        <v>0</v>
      </c>
      <c r="F11" s="3">
        <v>0</v>
      </c>
      <c r="G11" s="3">
        <v>0</v>
      </c>
      <c r="H11" s="3">
        <v>41497.760000000002</v>
      </c>
      <c r="I11" s="3">
        <v>8616.73</v>
      </c>
      <c r="J11" s="3">
        <v>0</v>
      </c>
      <c r="K11" s="3">
        <v>1262.69</v>
      </c>
      <c r="L11" s="3">
        <v>19100.48</v>
      </c>
      <c r="M11" s="3">
        <v>12223.6</v>
      </c>
      <c r="N11" s="3">
        <v>-5358.41</v>
      </c>
      <c r="O11" s="3">
        <v>0.15</v>
      </c>
      <c r="P11" s="3">
        <v>77343</v>
      </c>
      <c r="Q11" s="1">
        <v>45047</v>
      </c>
    </row>
    <row r="12" spans="1:17" x14ac:dyDescent="0.25">
      <c r="A12" t="s">
        <v>1447</v>
      </c>
      <c r="B12" t="s">
        <v>1448</v>
      </c>
      <c r="C12" s="3">
        <v>55946</v>
      </c>
      <c r="D12" s="3">
        <v>55946</v>
      </c>
      <c r="E12" s="3">
        <v>0</v>
      </c>
      <c r="F12" s="3">
        <v>0</v>
      </c>
      <c r="G12" s="3">
        <v>0</v>
      </c>
      <c r="H12" s="3">
        <v>41497.760000000002</v>
      </c>
      <c r="I12" s="3">
        <v>8632.89</v>
      </c>
      <c r="J12" s="3">
        <v>0</v>
      </c>
      <c r="K12" s="3">
        <v>1265.1099999999999</v>
      </c>
      <c r="L12" s="3">
        <v>0</v>
      </c>
      <c r="M12" s="3">
        <v>12246.52</v>
      </c>
      <c r="N12" s="3">
        <v>2208.29</v>
      </c>
      <c r="O12" s="3">
        <v>0.43</v>
      </c>
      <c r="P12" s="3">
        <v>65851</v>
      </c>
      <c r="Q12" s="1">
        <v>45047</v>
      </c>
    </row>
    <row r="13" spans="1:17" x14ac:dyDescent="0.25">
      <c r="A13" t="s">
        <v>1449</v>
      </c>
      <c r="B13" t="s">
        <v>17</v>
      </c>
      <c r="C13" s="3">
        <v>46694</v>
      </c>
      <c r="D13" s="3">
        <v>46694</v>
      </c>
      <c r="E13" s="3">
        <v>0</v>
      </c>
      <c r="F13" s="3">
        <v>0</v>
      </c>
      <c r="G13" s="3">
        <v>0</v>
      </c>
      <c r="H13" s="3">
        <v>41497.760000000002</v>
      </c>
      <c r="I13" s="3">
        <v>6677.66</v>
      </c>
      <c r="J13" s="3">
        <v>638.4</v>
      </c>
      <c r="K13" s="3">
        <v>978.49</v>
      </c>
      <c r="L13" s="3">
        <v>0</v>
      </c>
      <c r="M13" s="3">
        <v>9472.86</v>
      </c>
      <c r="N13" s="3">
        <v>-5060.57</v>
      </c>
      <c r="O13" s="3">
        <v>0.4</v>
      </c>
      <c r="P13" s="3">
        <v>54205</v>
      </c>
      <c r="Q13" s="1">
        <v>45047</v>
      </c>
    </row>
    <row r="14" spans="1:17" x14ac:dyDescent="0.25">
      <c r="A14" t="s">
        <v>18</v>
      </c>
      <c r="B14" t="s">
        <v>19</v>
      </c>
      <c r="C14" s="3">
        <v>46675</v>
      </c>
      <c r="D14" s="3">
        <v>46675</v>
      </c>
      <c r="E14" s="3">
        <v>0</v>
      </c>
      <c r="F14" s="3">
        <v>0</v>
      </c>
      <c r="G14" s="3">
        <v>0</v>
      </c>
      <c r="H14" s="3">
        <v>41497.760000000002</v>
      </c>
      <c r="I14" s="3">
        <v>6665.54</v>
      </c>
      <c r="J14" s="3">
        <v>638.4</v>
      </c>
      <c r="K14" s="3">
        <v>976.77</v>
      </c>
      <c r="L14" s="3">
        <v>0</v>
      </c>
      <c r="M14" s="3">
        <v>9455.67</v>
      </c>
      <c r="N14" s="3">
        <v>-5058.76</v>
      </c>
      <c r="O14" s="3">
        <v>0.62</v>
      </c>
      <c r="P14" s="3">
        <v>54176</v>
      </c>
      <c r="Q14" s="1">
        <v>45047</v>
      </c>
    </row>
    <row r="15" spans="1:17" x14ac:dyDescent="0.25">
      <c r="A15" t="s">
        <v>1450</v>
      </c>
      <c r="B15" t="s">
        <v>1046</v>
      </c>
      <c r="C15" s="3">
        <v>46664</v>
      </c>
      <c r="D15" s="3">
        <v>46664</v>
      </c>
      <c r="E15" s="3">
        <v>0</v>
      </c>
      <c r="F15" s="3">
        <v>0</v>
      </c>
      <c r="G15" s="3">
        <v>0</v>
      </c>
      <c r="H15" s="3">
        <v>41497.760000000002</v>
      </c>
      <c r="I15" s="3">
        <v>5889.92</v>
      </c>
      <c r="J15" s="3">
        <v>162</v>
      </c>
      <c r="K15" s="3">
        <v>2498.14</v>
      </c>
      <c r="L15" s="3">
        <v>0</v>
      </c>
      <c r="M15" s="3">
        <v>8355.3700000000008</v>
      </c>
      <c r="N15" s="3">
        <v>-4938.29</v>
      </c>
      <c r="O15" s="3">
        <v>0.1</v>
      </c>
      <c r="P15" s="3">
        <v>53465</v>
      </c>
      <c r="Q15" s="1">
        <v>45047</v>
      </c>
    </row>
    <row r="16" spans="1:17" x14ac:dyDescent="0.25">
      <c r="A16" t="s">
        <v>1451</v>
      </c>
      <c r="B16" t="s">
        <v>23</v>
      </c>
      <c r="C16" s="3">
        <v>55074</v>
      </c>
      <c r="D16" s="3">
        <v>55215</v>
      </c>
      <c r="E16" s="3">
        <v>0</v>
      </c>
      <c r="F16" s="3">
        <v>0</v>
      </c>
      <c r="G16" s="3">
        <v>141</v>
      </c>
      <c r="H16" s="3">
        <v>41497.760000000002</v>
      </c>
      <c r="I16" s="3">
        <v>12664.53</v>
      </c>
      <c r="J16" s="3">
        <v>0</v>
      </c>
      <c r="K16" s="3">
        <v>1856.27</v>
      </c>
      <c r="L16" s="3">
        <v>0</v>
      </c>
      <c r="M16" s="3">
        <v>17965.77</v>
      </c>
      <c r="N16" s="3">
        <v>-5980.11</v>
      </c>
      <c r="O16" s="3">
        <v>0.78</v>
      </c>
      <c r="P16" s="3">
        <v>67864</v>
      </c>
      <c r="Q16" s="1">
        <v>45047</v>
      </c>
    </row>
    <row r="17" spans="1:17" x14ac:dyDescent="0.25">
      <c r="A17" t="s">
        <v>1452</v>
      </c>
      <c r="B17" t="s">
        <v>1453</v>
      </c>
      <c r="C17" s="3">
        <v>53418</v>
      </c>
      <c r="D17" s="3">
        <v>53500</v>
      </c>
      <c r="E17" s="3">
        <v>0</v>
      </c>
      <c r="F17" s="3">
        <v>0</v>
      </c>
      <c r="G17" s="3">
        <v>82</v>
      </c>
      <c r="H17" s="3">
        <v>41497.760000000002</v>
      </c>
      <c r="I17" s="3">
        <v>8014.81</v>
      </c>
      <c r="J17" s="3">
        <v>768</v>
      </c>
      <c r="K17" s="3">
        <v>1174.74</v>
      </c>
      <c r="L17" s="3">
        <v>0</v>
      </c>
      <c r="M17" s="3">
        <v>11369.72</v>
      </c>
      <c r="N17" s="3">
        <v>-5266.39</v>
      </c>
      <c r="O17" s="3">
        <v>0.36</v>
      </c>
      <c r="P17" s="3">
        <v>57477</v>
      </c>
      <c r="Q17" s="1">
        <v>45047</v>
      </c>
    </row>
    <row r="18" spans="1:17" x14ac:dyDescent="0.25">
      <c r="A18" t="s">
        <v>1454</v>
      </c>
      <c r="B18" t="s">
        <v>27</v>
      </c>
      <c r="C18" s="3">
        <v>48849</v>
      </c>
      <c r="D18" s="3">
        <v>48849</v>
      </c>
      <c r="E18" s="3">
        <v>0</v>
      </c>
      <c r="F18" s="3">
        <v>0</v>
      </c>
      <c r="G18" s="3">
        <v>0</v>
      </c>
      <c r="H18" s="3">
        <v>41497.760000000002</v>
      </c>
      <c r="I18" s="3">
        <v>8014.81</v>
      </c>
      <c r="J18" s="3">
        <v>780</v>
      </c>
      <c r="K18" s="3">
        <v>1174.74</v>
      </c>
      <c r="L18" s="3">
        <v>0</v>
      </c>
      <c r="M18" s="3">
        <v>11369.72</v>
      </c>
      <c r="N18" s="3">
        <v>-5266.39</v>
      </c>
      <c r="O18" s="3">
        <v>0.36</v>
      </c>
      <c r="P18" s="3">
        <v>57571</v>
      </c>
      <c r="Q18" s="1">
        <v>45047</v>
      </c>
    </row>
    <row r="19" spans="1:17" x14ac:dyDescent="0.25">
      <c r="A19" t="s">
        <v>1455</v>
      </c>
      <c r="B19" t="s">
        <v>1049</v>
      </c>
      <c r="C19" s="3">
        <v>48800</v>
      </c>
      <c r="D19" s="3">
        <v>48800</v>
      </c>
      <c r="E19" s="3">
        <v>0</v>
      </c>
      <c r="F19" s="3">
        <v>0</v>
      </c>
      <c r="G19" s="3">
        <v>0</v>
      </c>
      <c r="H19" s="3">
        <v>41497.760000000002</v>
      </c>
      <c r="I19" s="3">
        <v>7990.57</v>
      </c>
      <c r="J19" s="3">
        <v>766.8</v>
      </c>
      <c r="K19" s="3">
        <v>1171.29</v>
      </c>
      <c r="L19" s="3">
        <v>0</v>
      </c>
      <c r="M19" s="3">
        <v>11335.34</v>
      </c>
      <c r="N19" s="3">
        <v>-5262.76</v>
      </c>
      <c r="O19" s="3">
        <v>0</v>
      </c>
      <c r="P19" s="3">
        <v>57499</v>
      </c>
      <c r="Q19" s="1">
        <v>45047</v>
      </c>
    </row>
    <row r="20" spans="1:17" x14ac:dyDescent="0.25">
      <c r="A20" t="s">
        <v>1456</v>
      </c>
      <c r="B20" t="s">
        <v>1457</v>
      </c>
      <c r="C20" s="3">
        <v>55835</v>
      </c>
      <c r="D20" s="3">
        <v>55835</v>
      </c>
      <c r="E20" s="3">
        <v>0</v>
      </c>
      <c r="F20" s="3">
        <v>2681.18</v>
      </c>
      <c r="G20" s="3">
        <v>0</v>
      </c>
      <c r="H20" s="3">
        <v>41497.760000000002</v>
      </c>
      <c r="I20" s="3">
        <v>8039.05</v>
      </c>
      <c r="J20" s="3">
        <v>770.4</v>
      </c>
      <c r="K20" s="3">
        <v>1178.19</v>
      </c>
      <c r="L20" s="3">
        <v>0</v>
      </c>
      <c r="M20" s="3">
        <v>11404.11</v>
      </c>
      <c r="N20" s="3">
        <v>0</v>
      </c>
      <c r="O20" s="3">
        <v>0.31</v>
      </c>
      <c r="P20" s="3">
        <v>65571</v>
      </c>
      <c r="Q20" s="1">
        <v>45047</v>
      </c>
    </row>
    <row r="21" spans="1:17" x14ac:dyDescent="0.25">
      <c r="A21" t="s">
        <v>1458</v>
      </c>
      <c r="B21" t="s">
        <v>33</v>
      </c>
      <c r="C21" s="3">
        <v>113163</v>
      </c>
      <c r="D21" s="3">
        <v>55394</v>
      </c>
      <c r="E21" s="3">
        <v>57769</v>
      </c>
      <c r="F21" s="3">
        <v>3783.76</v>
      </c>
      <c r="G21" s="3">
        <v>0</v>
      </c>
      <c r="H21" s="3">
        <v>41497.760000000002</v>
      </c>
      <c r="I21" s="3">
        <v>9456.99</v>
      </c>
      <c r="J21" s="3">
        <v>904.8</v>
      </c>
      <c r="K21" s="3">
        <v>1385.82</v>
      </c>
      <c r="L21" s="3">
        <v>0</v>
      </c>
      <c r="M21" s="3">
        <v>13415.59</v>
      </c>
      <c r="N21" s="3">
        <v>0</v>
      </c>
      <c r="O21" s="3">
        <v>0.28000000000000003</v>
      </c>
      <c r="P21" s="3">
        <v>128214</v>
      </c>
      <c r="Q21" s="1">
        <v>45047</v>
      </c>
    </row>
    <row r="22" spans="1:17" x14ac:dyDescent="0.25">
      <c r="A22" t="s">
        <v>1459</v>
      </c>
      <c r="B22" t="s">
        <v>35</v>
      </c>
      <c r="C22" s="3">
        <v>51153</v>
      </c>
      <c r="D22" s="3">
        <v>51153</v>
      </c>
      <c r="E22" s="3">
        <v>0</v>
      </c>
      <c r="F22" s="3">
        <v>0</v>
      </c>
      <c r="G22" s="3">
        <v>0</v>
      </c>
      <c r="H22" s="3">
        <v>41497.760000000002</v>
      </c>
      <c r="I22" s="3">
        <v>9461.0300000000007</v>
      </c>
      <c r="J22" s="3">
        <v>904.8</v>
      </c>
      <c r="K22" s="3">
        <v>1386.51</v>
      </c>
      <c r="L22" s="3">
        <v>0</v>
      </c>
      <c r="M22" s="3">
        <v>13421.32</v>
      </c>
      <c r="N22" s="3">
        <v>-5487.95</v>
      </c>
      <c r="O22" s="3">
        <v>0.53</v>
      </c>
      <c r="P22" s="3">
        <v>61184</v>
      </c>
      <c r="Q22" s="1">
        <v>45047</v>
      </c>
    </row>
    <row r="23" spans="1:17" x14ac:dyDescent="0.25">
      <c r="A23" t="s">
        <v>1338</v>
      </c>
      <c r="B23" t="s">
        <v>1460</v>
      </c>
      <c r="C23" s="3">
        <v>49736</v>
      </c>
      <c r="D23" s="3">
        <v>49736</v>
      </c>
      <c r="E23" s="3">
        <v>0</v>
      </c>
      <c r="F23" s="3">
        <v>2486.7800000000002</v>
      </c>
      <c r="G23" s="3">
        <v>0</v>
      </c>
      <c r="H23" s="3">
        <v>41497.760000000002</v>
      </c>
      <c r="I23" s="3">
        <v>8576.33</v>
      </c>
      <c r="J23" s="3">
        <v>820.8</v>
      </c>
      <c r="K23" s="3">
        <v>1256.83</v>
      </c>
      <c r="L23" s="3">
        <v>0</v>
      </c>
      <c r="M23" s="3">
        <v>12166.29</v>
      </c>
      <c r="N23" s="3">
        <v>7569.12</v>
      </c>
      <c r="O23" s="3">
        <v>0.09</v>
      </c>
      <c r="P23" s="3">
        <v>74374</v>
      </c>
      <c r="Q23" s="1">
        <v>45047</v>
      </c>
    </row>
    <row r="24" spans="1:17" x14ac:dyDescent="0.25">
      <c r="A24" t="s">
        <v>1461</v>
      </c>
      <c r="B24" t="s">
        <v>39</v>
      </c>
      <c r="C24" s="3">
        <v>47860</v>
      </c>
      <c r="D24" s="3">
        <v>47860</v>
      </c>
      <c r="E24" s="3">
        <v>0</v>
      </c>
      <c r="F24" s="3">
        <v>0</v>
      </c>
      <c r="G24" s="3">
        <v>0</v>
      </c>
      <c r="H24" s="3">
        <v>41497.760000000002</v>
      </c>
      <c r="I24" s="3">
        <v>7404.81</v>
      </c>
      <c r="J24" s="3">
        <v>709.2</v>
      </c>
      <c r="K24" s="3">
        <v>1085.4100000000001</v>
      </c>
      <c r="L24" s="3">
        <v>0</v>
      </c>
      <c r="M24" s="3">
        <v>10504.39</v>
      </c>
      <c r="N24" s="3">
        <v>-5172.5600000000004</v>
      </c>
      <c r="O24" s="3">
        <v>0.99</v>
      </c>
      <c r="P24" s="3">
        <v>56030</v>
      </c>
      <c r="Q24" s="1">
        <v>45047</v>
      </c>
    </row>
    <row r="25" spans="1:17" x14ac:dyDescent="0.25">
      <c r="A25" t="s">
        <v>1462</v>
      </c>
      <c r="B25" t="s">
        <v>41</v>
      </c>
      <c r="C25" s="3">
        <v>44162</v>
      </c>
      <c r="D25" s="3">
        <v>44162</v>
      </c>
      <c r="E25" s="3">
        <v>0</v>
      </c>
      <c r="F25" s="3">
        <v>0</v>
      </c>
      <c r="G25" s="3">
        <v>0</v>
      </c>
      <c r="H25" s="3">
        <v>41497.760000000002</v>
      </c>
      <c r="I25" s="3">
        <v>5421.31</v>
      </c>
      <c r="J25" s="3">
        <v>0</v>
      </c>
      <c r="K25" s="3">
        <v>794.31</v>
      </c>
      <c r="L25" s="3">
        <v>0</v>
      </c>
      <c r="M25" s="3">
        <v>7690.61</v>
      </c>
      <c r="N25" s="3">
        <v>2701.05</v>
      </c>
      <c r="O25" s="3">
        <v>0.96</v>
      </c>
      <c r="P25" s="3">
        <v>58106</v>
      </c>
      <c r="Q25" s="1">
        <v>45047</v>
      </c>
    </row>
    <row r="26" spans="1:17" x14ac:dyDescent="0.25">
      <c r="A26" t="s">
        <v>1051</v>
      </c>
      <c r="B26" t="s">
        <v>1463</v>
      </c>
      <c r="C26" s="3">
        <v>50928</v>
      </c>
      <c r="D26" s="3">
        <v>45975</v>
      </c>
      <c r="E26" s="3">
        <v>4953</v>
      </c>
      <c r="F26" s="3">
        <v>1003.25</v>
      </c>
      <c r="G26" s="3">
        <v>0</v>
      </c>
      <c r="H26" s="3">
        <v>41497.760000000002</v>
      </c>
      <c r="I26" s="3">
        <v>6055.54</v>
      </c>
      <c r="J26" s="3">
        <v>580.79999999999995</v>
      </c>
      <c r="K26" s="3">
        <v>887.44</v>
      </c>
      <c r="L26" s="3">
        <v>0</v>
      </c>
      <c r="M26" s="3">
        <v>8590.33</v>
      </c>
      <c r="N26" s="3">
        <v>0</v>
      </c>
      <c r="O26" s="3">
        <v>0.88</v>
      </c>
      <c r="P26" s="3">
        <v>63569</v>
      </c>
      <c r="Q26" s="1">
        <v>45047</v>
      </c>
    </row>
    <row r="27" spans="1:17" x14ac:dyDescent="0.25">
      <c r="A27" t="s">
        <v>1052</v>
      </c>
      <c r="B27" t="s">
        <v>1239</v>
      </c>
      <c r="C27" s="3">
        <v>979237</v>
      </c>
      <c r="D27" s="3">
        <v>0</v>
      </c>
      <c r="E27" s="3">
        <v>701339.48</v>
      </c>
      <c r="F27" s="3">
        <v>312964.49</v>
      </c>
      <c r="G27" s="3">
        <v>0</v>
      </c>
      <c r="H27" s="3">
        <v>41497.760000000002</v>
      </c>
      <c r="I27" s="3">
        <v>7437.13</v>
      </c>
      <c r="J27" s="3">
        <v>0</v>
      </c>
      <c r="K27" s="3">
        <v>1089.9000000000001</v>
      </c>
      <c r="L27" s="3">
        <v>0</v>
      </c>
      <c r="M27" s="3">
        <v>10550.23</v>
      </c>
      <c r="N27" s="3">
        <v>0</v>
      </c>
      <c r="O27" s="3">
        <v>0.01</v>
      </c>
      <c r="P27" s="3">
        <v>1074879</v>
      </c>
      <c r="Q27" s="1">
        <v>45047</v>
      </c>
    </row>
    <row r="28" spans="1:17" x14ac:dyDescent="0.25">
      <c r="A28" t="s">
        <v>1339</v>
      </c>
      <c r="B28" t="s">
        <v>47</v>
      </c>
      <c r="C28" s="3">
        <v>100612</v>
      </c>
      <c r="D28" s="3">
        <v>100612</v>
      </c>
      <c r="E28" s="3">
        <v>0</v>
      </c>
      <c r="F28" s="3">
        <v>0</v>
      </c>
      <c r="G28" s="3">
        <v>0</v>
      </c>
      <c r="H28" s="3">
        <v>41497.760000000002</v>
      </c>
      <c r="I28" s="3">
        <v>8733.8799999999992</v>
      </c>
      <c r="J28" s="3">
        <v>0</v>
      </c>
      <c r="K28" s="3">
        <v>1280.28</v>
      </c>
      <c r="L28" s="3">
        <v>0</v>
      </c>
      <c r="M28" s="3">
        <v>12389.79</v>
      </c>
      <c r="N28" s="3">
        <v>0</v>
      </c>
      <c r="O28" s="3">
        <v>0.28999999999999998</v>
      </c>
      <c r="P28" s="3">
        <v>63902</v>
      </c>
      <c r="Q28" s="1">
        <v>45047</v>
      </c>
    </row>
    <row r="29" spans="1:17" x14ac:dyDescent="0.25">
      <c r="A29" t="s">
        <v>1464</v>
      </c>
      <c r="B29" t="s">
        <v>49</v>
      </c>
      <c r="C29" s="3">
        <v>59866</v>
      </c>
      <c r="D29" s="3">
        <v>59866</v>
      </c>
      <c r="E29" s="3">
        <v>0</v>
      </c>
      <c r="F29" s="3">
        <v>0</v>
      </c>
      <c r="G29" s="3">
        <v>0</v>
      </c>
      <c r="H29" s="3">
        <v>41497.760000000002</v>
      </c>
      <c r="I29" s="3">
        <v>11626.32</v>
      </c>
      <c r="J29" s="3">
        <v>1112.4000000000001</v>
      </c>
      <c r="K29" s="3">
        <v>1703.83</v>
      </c>
      <c r="L29" s="3">
        <v>0</v>
      </c>
      <c r="M29" s="3">
        <v>16492.98</v>
      </c>
      <c r="N29" s="3">
        <v>0</v>
      </c>
      <c r="O29" s="3">
        <v>0.71</v>
      </c>
      <c r="P29" s="3">
        <v>72434</v>
      </c>
      <c r="Q29" s="1">
        <v>45047</v>
      </c>
    </row>
    <row r="30" spans="1:17" x14ac:dyDescent="0.25">
      <c r="A30" t="s">
        <v>1054</v>
      </c>
      <c r="B30" t="s">
        <v>51</v>
      </c>
      <c r="C30" s="3">
        <v>63088</v>
      </c>
      <c r="D30" s="3">
        <v>63088</v>
      </c>
      <c r="E30" s="3">
        <v>0</v>
      </c>
      <c r="F30" s="3">
        <v>0</v>
      </c>
      <c r="G30" s="3">
        <v>0</v>
      </c>
      <c r="H30" s="3">
        <v>41497.760000000002</v>
      </c>
      <c r="I30" s="3">
        <v>14179.43</v>
      </c>
      <c r="J30" s="3">
        <v>134.4</v>
      </c>
      <c r="K30" s="3">
        <v>2078.39</v>
      </c>
      <c r="L30" s="3">
        <v>0</v>
      </c>
      <c r="M30" s="3">
        <v>20114.79</v>
      </c>
      <c r="N30" s="3">
        <v>0</v>
      </c>
      <c r="O30" s="3">
        <v>0.23</v>
      </c>
      <c r="P30" s="3">
        <v>78005</v>
      </c>
      <c r="Q30" s="1">
        <v>45047</v>
      </c>
    </row>
    <row r="31" spans="1:17" x14ac:dyDescent="0.25">
      <c r="A31" t="s">
        <v>1465</v>
      </c>
      <c r="B31" t="s">
        <v>1055</v>
      </c>
      <c r="C31" s="3">
        <v>56509</v>
      </c>
      <c r="D31" s="3">
        <v>57437</v>
      </c>
      <c r="E31" s="3">
        <v>0</v>
      </c>
      <c r="F31" s="3">
        <v>928</v>
      </c>
      <c r="G31" s="3">
        <v>928</v>
      </c>
      <c r="H31" s="3">
        <v>41497.760000000002</v>
      </c>
      <c r="I31" s="3">
        <v>8337.99</v>
      </c>
      <c r="J31" s="3">
        <v>0</v>
      </c>
      <c r="K31" s="3">
        <v>1222.3399999999999</v>
      </c>
      <c r="L31" s="3">
        <v>3135.24</v>
      </c>
      <c r="M31" s="3">
        <v>11828.18</v>
      </c>
      <c r="N31" s="3">
        <v>0</v>
      </c>
      <c r="O31" s="3">
        <v>0.49</v>
      </c>
      <c r="P31" s="3">
        <v>66022</v>
      </c>
      <c r="Q31" s="1">
        <v>45047</v>
      </c>
    </row>
    <row r="32" spans="1:17" x14ac:dyDescent="0.25">
      <c r="A32" t="s">
        <v>1056</v>
      </c>
      <c r="B32" t="s">
        <v>35</v>
      </c>
      <c r="C32" s="3">
        <v>51577</v>
      </c>
      <c r="D32" s="3">
        <v>51577</v>
      </c>
      <c r="E32" s="3">
        <v>0</v>
      </c>
      <c r="F32" s="3">
        <v>0</v>
      </c>
      <c r="G32" s="3">
        <v>0</v>
      </c>
      <c r="H32" s="3">
        <v>41497.760000000002</v>
      </c>
      <c r="I32" s="3">
        <v>9727.65</v>
      </c>
      <c r="J32" s="3">
        <v>927.6</v>
      </c>
      <c r="K32" s="3">
        <v>1422.38</v>
      </c>
      <c r="L32" s="3">
        <v>0</v>
      </c>
      <c r="M32" s="3">
        <v>13799.54</v>
      </c>
      <c r="N32" s="3">
        <v>-5526.09</v>
      </c>
      <c r="O32" s="3">
        <v>0.16</v>
      </c>
      <c r="P32" s="3">
        <v>61849</v>
      </c>
      <c r="Q32" s="1">
        <v>45047</v>
      </c>
    </row>
    <row r="33" spans="1:17" x14ac:dyDescent="0.25">
      <c r="A33" t="s">
        <v>1466</v>
      </c>
      <c r="B33" t="s">
        <v>33</v>
      </c>
      <c r="C33" s="3">
        <v>125516</v>
      </c>
      <c r="D33" s="3">
        <v>61476</v>
      </c>
      <c r="E33" s="3">
        <v>64040</v>
      </c>
      <c r="F33" s="3">
        <v>4195.29</v>
      </c>
      <c r="G33" s="3">
        <v>0</v>
      </c>
      <c r="H33" s="3">
        <v>41497.760000000002</v>
      </c>
      <c r="I33" s="3">
        <v>12947.31</v>
      </c>
      <c r="J33" s="3">
        <v>1238.4000000000001</v>
      </c>
      <c r="K33" s="3">
        <v>1897.66</v>
      </c>
      <c r="L33" s="3">
        <v>0</v>
      </c>
      <c r="M33" s="3">
        <v>18366.919999999998</v>
      </c>
      <c r="N33" s="3">
        <v>0</v>
      </c>
      <c r="O33" s="3">
        <v>0.66</v>
      </c>
      <c r="P33" s="3">
        <v>144184</v>
      </c>
      <c r="Q33" s="1">
        <v>45047</v>
      </c>
    </row>
    <row r="34" spans="1:17" x14ac:dyDescent="0.25">
      <c r="A34" t="s">
        <v>1340</v>
      </c>
      <c r="B34" t="s">
        <v>51</v>
      </c>
      <c r="C34" s="3">
        <v>58854</v>
      </c>
      <c r="D34" s="3">
        <v>58854</v>
      </c>
      <c r="E34" s="3">
        <v>0</v>
      </c>
      <c r="F34" s="3">
        <v>0</v>
      </c>
      <c r="G34" s="3">
        <v>0</v>
      </c>
      <c r="H34" s="3">
        <v>41497.760000000002</v>
      </c>
      <c r="I34" s="3">
        <v>11044.6</v>
      </c>
      <c r="J34" s="3">
        <v>1057.2</v>
      </c>
      <c r="K34" s="3">
        <v>1618.63</v>
      </c>
      <c r="L34" s="3">
        <v>0</v>
      </c>
      <c r="M34" s="3">
        <v>15667.76</v>
      </c>
      <c r="N34" s="3">
        <v>0</v>
      </c>
      <c r="O34" s="3">
        <v>0.05</v>
      </c>
      <c r="P34" s="3">
        <v>70886</v>
      </c>
      <c r="Q34" s="1">
        <v>45047</v>
      </c>
    </row>
    <row r="35" spans="1:17" x14ac:dyDescent="0.25">
      <c r="A35" t="s">
        <v>1467</v>
      </c>
      <c r="B35" t="s">
        <v>58</v>
      </c>
      <c r="C35" s="3">
        <v>87178</v>
      </c>
      <c r="D35" s="3">
        <v>87178</v>
      </c>
      <c r="E35" s="3" t="s">
        <v>59</v>
      </c>
      <c r="F35" s="3" t="s">
        <v>59</v>
      </c>
      <c r="G35" s="3">
        <v>0</v>
      </c>
      <c r="H35" s="3">
        <v>41497.760000000002</v>
      </c>
      <c r="I35" s="3">
        <v>10818.38</v>
      </c>
      <c r="J35" s="3">
        <v>1034.4000000000001</v>
      </c>
      <c r="K35" s="3">
        <v>1585.52</v>
      </c>
      <c r="L35" s="3">
        <v>0</v>
      </c>
      <c r="M35" s="3">
        <v>15346.84</v>
      </c>
      <c r="N35" s="3">
        <v>28154.23</v>
      </c>
      <c r="O35" s="3">
        <v>0.87</v>
      </c>
      <c r="P35" s="3">
        <v>98438</v>
      </c>
      <c r="Q35" s="1">
        <v>45047</v>
      </c>
    </row>
    <row r="36" spans="1:17" x14ac:dyDescent="0.25">
      <c r="A36" t="s">
        <v>1057</v>
      </c>
      <c r="B36" t="s">
        <v>1240</v>
      </c>
      <c r="C36" s="3">
        <v>100422</v>
      </c>
      <c r="D36" s="3">
        <v>100500</v>
      </c>
      <c r="E36" s="3">
        <v>0</v>
      </c>
      <c r="F36" s="3">
        <v>0</v>
      </c>
      <c r="G36" s="3">
        <v>78</v>
      </c>
      <c r="H36" s="3">
        <v>41497.760000000002</v>
      </c>
      <c r="I36" s="3">
        <v>13230.09</v>
      </c>
      <c r="J36" s="3">
        <v>1266</v>
      </c>
      <c r="K36" s="3">
        <v>1939.05</v>
      </c>
      <c r="L36" s="3">
        <v>0</v>
      </c>
      <c r="M36" s="3">
        <v>18768.07</v>
      </c>
      <c r="N36" s="3">
        <v>6076.72</v>
      </c>
      <c r="O36" s="3">
        <v>0.31</v>
      </c>
      <c r="P36" s="3">
        <v>82700</v>
      </c>
      <c r="Q36" s="1">
        <v>45047</v>
      </c>
    </row>
    <row r="37" spans="1:17" x14ac:dyDescent="0.25">
      <c r="A37" t="s">
        <v>1469</v>
      </c>
      <c r="B37" t="s">
        <v>63</v>
      </c>
      <c r="C37" s="3">
        <v>52074</v>
      </c>
      <c r="D37" s="3">
        <v>52074</v>
      </c>
      <c r="E37" s="3">
        <v>0</v>
      </c>
      <c r="F37" s="3">
        <v>0</v>
      </c>
      <c r="G37" s="3">
        <v>0</v>
      </c>
      <c r="H37" s="3">
        <v>41497.760000000002</v>
      </c>
      <c r="I37" s="3">
        <v>10034.67</v>
      </c>
      <c r="J37" s="3">
        <v>961.2</v>
      </c>
      <c r="K37" s="3">
        <v>1470.67</v>
      </c>
      <c r="L37" s="3">
        <v>0</v>
      </c>
      <c r="M37" s="3">
        <v>14235.08</v>
      </c>
      <c r="N37" s="3">
        <v>-5576.33</v>
      </c>
      <c r="O37" s="3">
        <v>0.95</v>
      </c>
      <c r="P37" s="3">
        <v>62624</v>
      </c>
      <c r="Q37" s="1">
        <v>45047</v>
      </c>
    </row>
    <row r="38" spans="1:17" x14ac:dyDescent="0.25">
      <c r="A38" t="s">
        <v>1058</v>
      </c>
      <c r="B38" t="s">
        <v>65</v>
      </c>
      <c r="C38" s="3">
        <v>49853</v>
      </c>
      <c r="D38" s="3">
        <v>49853</v>
      </c>
      <c r="E38" s="3">
        <v>0</v>
      </c>
      <c r="F38" s="3">
        <v>0</v>
      </c>
      <c r="G38" s="3">
        <v>0</v>
      </c>
      <c r="H38" s="3">
        <v>41497.760000000002</v>
      </c>
      <c r="I38" s="3">
        <v>8649.0499999999993</v>
      </c>
      <c r="J38" s="3">
        <v>828</v>
      </c>
      <c r="K38" s="3">
        <v>1267.52</v>
      </c>
      <c r="L38" s="3">
        <v>0</v>
      </c>
      <c r="M38" s="3">
        <v>12269.45</v>
      </c>
      <c r="N38" s="3">
        <v>-5363.85</v>
      </c>
      <c r="O38" s="3">
        <v>7.0000000000000007E-2</v>
      </c>
      <c r="P38" s="3">
        <v>59148</v>
      </c>
      <c r="Q38" s="1">
        <v>45047</v>
      </c>
    </row>
    <row r="39" spans="1:17" x14ac:dyDescent="0.25">
      <c r="A39" t="s">
        <v>1470</v>
      </c>
      <c r="B39" t="s">
        <v>33</v>
      </c>
      <c r="C39" s="3">
        <v>132727</v>
      </c>
      <c r="D39" s="3">
        <v>64941</v>
      </c>
      <c r="E39" s="3">
        <v>67786</v>
      </c>
      <c r="F39" s="3">
        <v>4438.8100000000004</v>
      </c>
      <c r="G39" s="3">
        <v>0</v>
      </c>
      <c r="H39" s="3">
        <v>41497.760000000002</v>
      </c>
      <c r="I39" s="3">
        <v>15799.36</v>
      </c>
      <c r="J39" s="3">
        <v>150</v>
      </c>
      <c r="K39" s="3">
        <v>2315.69</v>
      </c>
      <c r="L39" s="3">
        <v>0</v>
      </c>
      <c r="M39" s="3">
        <v>22412.799999999999</v>
      </c>
      <c r="N39" s="3">
        <v>0</v>
      </c>
      <c r="O39" s="3">
        <v>0.57999999999999996</v>
      </c>
      <c r="P39" s="3">
        <v>154401</v>
      </c>
      <c r="Q39" s="1">
        <v>45047</v>
      </c>
    </row>
    <row r="40" spans="1:17" x14ac:dyDescent="0.25">
      <c r="A40" t="s">
        <v>1342</v>
      </c>
      <c r="B40" t="s">
        <v>33</v>
      </c>
      <c r="C40" s="3">
        <v>126803</v>
      </c>
      <c r="D40" s="3">
        <v>62110</v>
      </c>
      <c r="E40" s="3">
        <v>64693</v>
      </c>
      <c r="F40" s="3">
        <v>4238.28</v>
      </c>
      <c r="G40" s="3">
        <v>0</v>
      </c>
      <c r="H40" s="3">
        <v>41497.760000000002</v>
      </c>
      <c r="I40" s="3">
        <v>13310.89</v>
      </c>
      <c r="J40" s="3">
        <v>1274.4000000000001</v>
      </c>
      <c r="K40" s="3">
        <v>1950.78</v>
      </c>
      <c r="L40" s="3">
        <v>0</v>
      </c>
      <c r="M40" s="3">
        <v>18882.68</v>
      </c>
      <c r="N40" s="3">
        <v>0</v>
      </c>
      <c r="O40" s="3">
        <v>0.21</v>
      </c>
      <c r="P40" s="3">
        <v>145848</v>
      </c>
      <c r="Q40" s="1">
        <v>45047</v>
      </c>
    </row>
    <row r="41" spans="1:17" x14ac:dyDescent="0.25">
      <c r="A41" t="s">
        <v>1471</v>
      </c>
      <c r="B41" t="s">
        <v>69</v>
      </c>
      <c r="C41" s="3">
        <v>50303</v>
      </c>
      <c r="D41" s="3">
        <v>50303</v>
      </c>
      <c r="E41" s="3">
        <v>0</v>
      </c>
      <c r="F41" s="3">
        <v>0</v>
      </c>
      <c r="G41" s="3">
        <v>0</v>
      </c>
      <c r="H41" s="3">
        <v>41497.760000000002</v>
      </c>
      <c r="I41" s="3">
        <v>9497.39</v>
      </c>
      <c r="J41" s="3">
        <v>0</v>
      </c>
      <c r="K41" s="3">
        <v>1391.69</v>
      </c>
      <c r="L41" s="3">
        <v>0</v>
      </c>
      <c r="M41" s="3">
        <v>13472.89</v>
      </c>
      <c r="N41" s="3">
        <v>-5493.4</v>
      </c>
      <c r="O41" s="3">
        <v>0.67</v>
      </c>
      <c r="P41" s="3">
        <v>60367</v>
      </c>
      <c r="Q41" s="1">
        <v>45047</v>
      </c>
    </row>
    <row r="42" spans="1:17" x14ac:dyDescent="0.25">
      <c r="A42" t="s">
        <v>1059</v>
      </c>
      <c r="B42" t="s">
        <v>1241</v>
      </c>
      <c r="C42" s="3">
        <v>3484333</v>
      </c>
      <c r="D42" s="3">
        <v>0</v>
      </c>
      <c r="E42" s="3">
        <v>2080748.51</v>
      </c>
      <c r="F42" s="3" t="s">
        <v>72</v>
      </c>
      <c r="G42" s="3">
        <v>0</v>
      </c>
      <c r="H42" s="3">
        <v>41497.760000000002</v>
      </c>
      <c r="I42" s="3">
        <v>8156.2</v>
      </c>
      <c r="J42" s="3">
        <v>781.2</v>
      </c>
      <c r="K42" s="3">
        <v>1195.44</v>
      </c>
      <c r="L42" s="3">
        <v>0</v>
      </c>
      <c r="M42" s="3">
        <v>11570.3</v>
      </c>
      <c r="N42" s="3">
        <v>0</v>
      </c>
      <c r="O42" s="3">
        <v>0.67</v>
      </c>
      <c r="P42" s="3">
        <v>3651572</v>
      </c>
      <c r="Q42" s="1">
        <v>45047</v>
      </c>
    </row>
    <row r="43" spans="1:17" x14ac:dyDescent="0.25">
      <c r="A43" t="s">
        <v>1472</v>
      </c>
      <c r="B43" t="s">
        <v>1242</v>
      </c>
      <c r="C43" s="3">
        <v>3104645</v>
      </c>
      <c r="D43" s="3">
        <v>0</v>
      </c>
      <c r="E43" s="3">
        <v>1861443.87</v>
      </c>
      <c r="F43" s="3" t="s">
        <v>72</v>
      </c>
      <c r="G43" s="3">
        <v>0</v>
      </c>
      <c r="H43" s="3">
        <v>41497.760000000002</v>
      </c>
      <c r="I43" s="3">
        <v>6164.62</v>
      </c>
      <c r="J43" s="3">
        <v>590.4</v>
      </c>
      <c r="K43" s="3">
        <v>903.65</v>
      </c>
      <c r="L43" s="3">
        <v>0</v>
      </c>
      <c r="M43" s="3">
        <v>8745.06</v>
      </c>
      <c r="N43" s="3">
        <v>0</v>
      </c>
      <c r="O43" s="3">
        <v>0.32</v>
      </c>
      <c r="P43" s="3">
        <v>3255619</v>
      </c>
      <c r="Q43" s="1">
        <v>45047</v>
      </c>
    </row>
    <row r="44" spans="1:17" x14ac:dyDescent="0.25">
      <c r="A44" t="s">
        <v>1473</v>
      </c>
      <c r="B44" t="s">
        <v>1242</v>
      </c>
      <c r="C44" s="3">
        <v>3699005</v>
      </c>
      <c r="D44" s="3">
        <v>0</v>
      </c>
      <c r="E44" s="3">
        <v>2204741.4700000002</v>
      </c>
      <c r="F44" s="3" t="s">
        <v>72</v>
      </c>
      <c r="G44" s="3">
        <v>0</v>
      </c>
      <c r="H44" s="3">
        <v>41497.760000000002</v>
      </c>
      <c r="I44" s="3">
        <v>9283.2800000000007</v>
      </c>
      <c r="J44" s="3">
        <v>888</v>
      </c>
      <c r="K44" s="3">
        <v>1360.65</v>
      </c>
      <c r="L44" s="3">
        <v>0</v>
      </c>
      <c r="M44" s="3">
        <v>13169.17</v>
      </c>
      <c r="N44" s="3">
        <v>0</v>
      </c>
      <c r="O44" s="3">
        <v>7.0000000000000007E-2</v>
      </c>
      <c r="P44" s="3">
        <v>3875441</v>
      </c>
      <c r="Q44" s="1">
        <v>45047</v>
      </c>
    </row>
    <row r="45" spans="1:17" x14ac:dyDescent="0.25">
      <c r="A45" t="s">
        <v>1060</v>
      </c>
      <c r="B45" t="s">
        <v>1242</v>
      </c>
      <c r="C45" s="3">
        <v>3040707</v>
      </c>
      <c r="D45" s="3">
        <v>0</v>
      </c>
      <c r="E45" s="3">
        <v>1824530.98</v>
      </c>
      <c r="F45" s="3" t="s">
        <v>72</v>
      </c>
      <c r="G45" s="3">
        <v>0</v>
      </c>
      <c r="H45" s="3">
        <v>41497.760000000002</v>
      </c>
      <c r="I45" s="3">
        <v>5833.36</v>
      </c>
      <c r="J45" s="3">
        <v>558</v>
      </c>
      <c r="K45" s="3">
        <v>854.67</v>
      </c>
      <c r="L45" s="3">
        <v>0</v>
      </c>
      <c r="M45" s="3">
        <v>8275.14</v>
      </c>
      <c r="N45" s="3">
        <v>0</v>
      </c>
      <c r="O45" s="3">
        <v>0.52</v>
      </c>
      <c r="P45" s="3">
        <v>3188953</v>
      </c>
      <c r="Q45" s="1">
        <v>45047</v>
      </c>
    </row>
    <row r="46" spans="1:17" x14ac:dyDescent="0.25">
      <c r="A46" t="s">
        <v>1474</v>
      </c>
      <c r="B46" t="s">
        <v>1061</v>
      </c>
      <c r="C46" s="3">
        <v>56049</v>
      </c>
      <c r="D46" s="3">
        <v>56049</v>
      </c>
      <c r="E46" s="3">
        <v>0</v>
      </c>
      <c r="F46" s="3">
        <v>0</v>
      </c>
      <c r="G46" s="3">
        <v>0</v>
      </c>
      <c r="H46" s="3">
        <v>41497.760000000002</v>
      </c>
      <c r="I46" s="3">
        <v>8701.56</v>
      </c>
      <c r="J46" s="3">
        <v>0</v>
      </c>
      <c r="K46" s="3">
        <v>1275.1099999999999</v>
      </c>
      <c r="L46" s="3">
        <v>0</v>
      </c>
      <c r="M46" s="3">
        <v>12343.95</v>
      </c>
      <c r="N46" s="3">
        <v>1573.28</v>
      </c>
      <c r="O46" s="3">
        <v>0.34</v>
      </c>
      <c r="P46" s="3">
        <v>65392</v>
      </c>
      <c r="Q46" s="1">
        <v>45047</v>
      </c>
    </row>
    <row r="47" spans="1:17" x14ac:dyDescent="0.25">
      <c r="A47" t="s">
        <v>1475</v>
      </c>
      <c r="B47" t="s">
        <v>1239</v>
      </c>
      <c r="C47" s="3">
        <v>1013690</v>
      </c>
      <c r="D47" s="3">
        <v>0</v>
      </c>
      <c r="E47" s="3">
        <v>724745.32</v>
      </c>
      <c r="F47" s="3">
        <v>325181.95</v>
      </c>
      <c r="G47" s="3">
        <v>0</v>
      </c>
      <c r="H47" s="3">
        <v>41497.760000000002</v>
      </c>
      <c r="I47" s="3">
        <v>8301.6299999999992</v>
      </c>
      <c r="J47" s="3">
        <v>0</v>
      </c>
      <c r="K47" s="3">
        <v>1216.82</v>
      </c>
      <c r="L47" s="3">
        <v>0</v>
      </c>
      <c r="M47" s="3">
        <v>11776.6</v>
      </c>
      <c r="N47" s="3">
        <v>0</v>
      </c>
      <c r="O47" s="3">
        <v>0.92</v>
      </c>
      <c r="P47" s="3">
        <v>1112721</v>
      </c>
      <c r="Q47" s="1">
        <v>45047</v>
      </c>
    </row>
    <row r="48" spans="1:17" x14ac:dyDescent="0.25">
      <c r="A48" t="s">
        <v>1476</v>
      </c>
      <c r="B48" t="s">
        <v>1062</v>
      </c>
      <c r="C48" s="3">
        <v>63670</v>
      </c>
      <c r="D48" s="3">
        <v>63670</v>
      </c>
      <c r="E48" s="3">
        <v>0</v>
      </c>
      <c r="F48" s="3">
        <v>1062</v>
      </c>
      <c r="G48" s="3">
        <v>0</v>
      </c>
      <c r="H48" s="3">
        <v>41497.760000000002</v>
      </c>
      <c r="I48" s="3">
        <v>18255.509999999998</v>
      </c>
      <c r="J48" s="3">
        <v>172.8</v>
      </c>
      <c r="K48" s="3">
        <v>2675.42</v>
      </c>
      <c r="L48" s="3">
        <v>0</v>
      </c>
      <c r="M48" s="3">
        <v>25897.07</v>
      </c>
      <c r="N48" s="3">
        <v>0</v>
      </c>
      <c r="O48" s="3">
        <v>0.44</v>
      </c>
      <c r="P48" s="3">
        <v>89561</v>
      </c>
      <c r="Q48" s="1">
        <v>45047</v>
      </c>
    </row>
    <row r="49" spans="1:17" x14ac:dyDescent="0.25">
      <c r="A49" t="s">
        <v>1477</v>
      </c>
      <c r="B49" t="s">
        <v>83</v>
      </c>
      <c r="C49" s="3">
        <v>69697</v>
      </c>
      <c r="D49" s="3">
        <v>69697</v>
      </c>
      <c r="E49" s="3">
        <v>0</v>
      </c>
      <c r="F49" s="3">
        <v>1145</v>
      </c>
      <c r="G49" s="3">
        <v>0</v>
      </c>
      <c r="H49" s="3">
        <v>41497.760000000002</v>
      </c>
      <c r="I49" s="3">
        <v>18279.75</v>
      </c>
      <c r="J49" s="3">
        <v>0</v>
      </c>
      <c r="K49" s="3">
        <v>2678.87</v>
      </c>
      <c r="L49" s="3">
        <v>0</v>
      </c>
      <c r="M49" s="3">
        <v>25931.45</v>
      </c>
      <c r="N49" s="3">
        <v>0</v>
      </c>
      <c r="O49" s="3">
        <v>0.17</v>
      </c>
      <c r="P49" s="3">
        <v>89533</v>
      </c>
      <c r="Q49" s="1">
        <v>45047</v>
      </c>
    </row>
    <row r="50" spans="1:17" x14ac:dyDescent="0.25">
      <c r="A50" t="s">
        <v>1478</v>
      </c>
      <c r="B50" t="s">
        <v>1479</v>
      </c>
      <c r="C50" s="3">
        <v>389684</v>
      </c>
      <c r="D50" s="3">
        <v>390000</v>
      </c>
      <c r="E50" s="3">
        <v>0</v>
      </c>
      <c r="F50" s="3">
        <v>17009.91</v>
      </c>
      <c r="G50" s="3">
        <v>316</v>
      </c>
      <c r="H50" s="3">
        <v>41497.760000000002</v>
      </c>
      <c r="I50" s="3">
        <v>13860.29</v>
      </c>
      <c r="J50" s="3">
        <v>1326</v>
      </c>
      <c r="K50" s="3">
        <v>2031.48</v>
      </c>
      <c r="L50" s="3">
        <v>0</v>
      </c>
      <c r="M50" s="3">
        <v>19662.060000000001</v>
      </c>
      <c r="N50" s="3">
        <v>0</v>
      </c>
      <c r="O50" s="3">
        <v>0.5</v>
      </c>
      <c r="P50" s="3">
        <v>95072</v>
      </c>
      <c r="Q50" s="1">
        <v>45047</v>
      </c>
    </row>
    <row r="51" spans="1:17" x14ac:dyDescent="0.25">
      <c r="A51" t="s">
        <v>1480</v>
      </c>
      <c r="B51" t="s">
        <v>33</v>
      </c>
      <c r="C51" s="3">
        <v>129408</v>
      </c>
      <c r="D51" s="3">
        <v>63312</v>
      </c>
      <c r="E51" s="3">
        <v>66096</v>
      </c>
      <c r="F51" s="3">
        <v>4327.8100000000004</v>
      </c>
      <c r="G51" s="3">
        <v>0</v>
      </c>
      <c r="H51" s="3">
        <v>41497.760000000002</v>
      </c>
      <c r="I51" s="3">
        <v>14809.62</v>
      </c>
      <c r="J51" s="3">
        <v>141.6</v>
      </c>
      <c r="K51" s="3">
        <v>2170.83</v>
      </c>
      <c r="L51" s="3">
        <v>0</v>
      </c>
      <c r="M51" s="3">
        <v>21008.78</v>
      </c>
      <c r="N51" s="3">
        <v>0</v>
      </c>
      <c r="O51" s="3">
        <v>0.6</v>
      </c>
      <c r="P51" s="3">
        <v>150053</v>
      </c>
      <c r="Q51" s="1">
        <v>45047</v>
      </c>
    </row>
    <row r="52" spans="1:17" x14ac:dyDescent="0.25">
      <c r="A52" t="s">
        <v>1481</v>
      </c>
      <c r="B52" t="s">
        <v>1243</v>
      </c>
      <c r="C52" s="3">
        <v>1708422</v>
      </c>
      <c r="D52" s="3">
        <v>0</v>
      </c>
      <c r="E52" s="3">
        <v>1160771.8799999999</v>
      </c>
      <c r="F52" s="3" t="s">
        <v>72</v>
      </c>
      <c r="G52" s="3">
        <v>0</v>
      </c>
      <c r="H52" s="3">
        <v>41497.760000000002</v>
      </c>
      <c r="I52" s="3">
        <v>15629.69</v>
      </c>
      <c r="J52" s="3">
        <v>148.80000000000001</v>
      </c>
      <c r="K52" s="3">
        <v>2290.5100000000002</v>
      </c>
      <c r="L52" s="3">
        <v>0</v>
      </c>
      <c r="M52" s="3">
        <v>22172.11</v>
      </c>
      <c r="N52" s="3">
        <v>0</v>
      </c>
      <c r="O52" s="3">
        <v>0.54</v>
      </c>
      <c r="P52" s="3">
        <v>1848200</v>
      </c>
      <c r="Q52" s="1">
        <v>45047</v>
      </c>
    </row>
    <row r="53" spans="1:17" x14ac:dyDescent="0.25">
      <c r="A53" t="s">
        <v>1482</v>
      </c>
      <c r="B53" t="s">
        <v>90</v>
      </c>
      <c r="C53" s="3">
        <v>53099</v>
      </c>
      <c r="D53" s="3">
        <v>48331</v>
      </c>
      <c r="E53" s="3">
        <v>0</v>
      </c>
      <c r="F53" s="3">
        <v>0</v>
      </c>
      <c r="G53" s="3">
        <v>0</v>
      </c>
      <c r="H53" s="3">
        <v>41497.760000000002</v>
      </c>
      <c r="I53" s="3">
        <v>8188.52</v>
      </c>
      <c r="J53" s="3">
        <v>0</v>
      </c>
      <c r="K53" s="3">
        <v>1199.92</v>
      </c>
      <c r="L53" s="3">
        <v>0</v>
      </c>
      <c r="M53" s="3">
        <v>11616.15</v>
      </c>
      <c r="N53" s="3">
        <v>9845.24</v>
      </c>
      <c r="O53" s="3">
        <v>0.41</v>
      </c>
      <c r="P53" s="3">
        <v>72348</v>
      </c>
      <c r="Q53" s="1">
        <v>45047</v>
      </c>
    </row>
    <row r="54" spans="1:17" x14ac:dyDescent="0.25">
      <c r="A54" t="s">
        <v>1483</v>
      </c>
      <c r="B54" t="s">
        <v>92</v>
      </c>
      <c r="C54" s="3">
        <v>-101326.55</v>
      </c>
      <c r="D54" s="3">
        <v>0</v>
      </c>
      <c r="E54" s="3">
        <v>0</v>
      </c>
      <c r="F54" s="3">
        <v>0</v>
      </c>
      <c r="G54" s="3">
        <v>101326.55</v>
      </c>
      <c r="H54" s="3">
        <v>41497.760000000002</v>
      </c>
      <c r="I54" s="3">
        <v>8535.93</v>
      </c>
      <c r="J54" s="3">
        <v>817.2</v>
      </c>
      <c r="K54" s="3">
        <v>1250.97</v>
      </c>
      <c r="L54" s="3">
        <v>0</v>
      </c>
      <c r="M54" s="3">
        <v>12108.99</v>
      </c>
      <c r="N54" s="3">
        <v>0</v>
      </c>
      <c r="O54" s="3">
        <v>0</v>
      </c>
      <c r="P54" s="3">
        <v>-37115.699999999997</v>
      </c>
      <c r="Q54" s="1">
        <v>45047</v>
      </c>
    </row>
    <row r="55" spans="1:17" x14ac:dyDescent="0.25">
      <c r="A55" t="s">
        <v>1484</v>
      </c>
      <c r="B55" t="s">
        <v>1065</v>
      </c>
      <c r="C55" s="3">
        <v>57784</v>
      </c>
      <c r="D55" s="3">
        <v>57800</v>
      </c>
      <c r="E55" s="3">
        <v>0</v>
      </c>
      <c r="F55" s="3">
        <v>0</v>
      </c>
      <c r="G55" s="3">
        <v>16</v>
      </c>
      <c r="H55" s="3">
        <v>41497.760000000002</v>
      </c>
      <c r="I55" s="3">
        <v>9113.6200000000008</v>
      </c>
      <c r="J55" s="3">
        <v>873.6</v>
      </c>
      <c r="K55" s="3">
        <v>1335.81</v>
      </c>
      <c r="L55" s="3">
        <v>0</v>
      </c>
      <c r="M55" s="3">
        <v>12928.48</v>
      </c>
      <c r="N55" s="3">
        <v>-5435.29</v>
      </c>
      <c r="O55" s="3">
        <v>0.02</v>
      </c>
      <c r="P55" s="3">
        <v>60298</v>
      </c>
      <c r="Q55" s="1">
        <v>45047</v>
      </c>
    </row>
    <row r="56" spans="1:17" x14ac:dyDescent="0.25">
      <c r="A56" t="s">
        <v>1485</v>
      </c>
      <c r="B56" t="s">
        <v>1245</v>
      </c>
      <c r="C56" s="3">
        <v>49652</v>
      </c>
      <c r="D56" s="3">
        <v>49652</v>
      </c>
      <c r="E56" s="3">
        <v>0</v>
      </c>
      <c r="F56" s="3">
        <v>0</v>
      </c>
      <c r="G56" s="3">
        <v>0</v>
      </c>
      <c r="H56" s="3">
        <v>41497.760000000002</v>
      </c>
      <c r="I56" s="3">
        <v>9065.14</v>
      </c>
      <c r="J56" s="3">
        <v>0</v>
      </c>
      <c r="K56" s="3">
        <v>1328.57</v>
      </c>
      <c r="L56" s="3">
        <v>0</v>
      </c>
      <c r="M56" s="3">
        <v>12859.71</v>
      </c>
      <c r="N56" s="3">
        <v>-5427.42</v>
      </c>
      <c r="O56" s="3">
        <v>0.24</v>
      </c>
      <c r="P56" s="3">
        <v>59324</v>
      </c>
      <c r="Q56" s="1">
        <v>45047</v>
      </c>
    </row>
    <row r="57" spans="1:17" x14ac:dyDescent="0.25">
      <c r="A57" t="s">
        <v>1486</v>
      </c>
      <c r="B57" t="s">
        <v>98</v>
      </c>
      <c r="C57" s="3">
        <v>56069</v>
      </c>
      <c r="D57" s="3">
        <v>56069</v>
      </c>
      <c r="E57" s="3">
        <v>0</v>
      </c>
      <c r="F57" s="3">
        <v>0</v>
      </c>
      <c r="G57" s="3">
        <v>0</v>
      </c>
      <c r="H57" s="3">
        <v>41497.760000000002</v>
      </c>
      <c r="I57" s="3">
        <v>11157.72</v>
      </c>
      <c r="J57" s="3">
        <v>0</v>
      </c>
      <c r="K57" s="3">
        <v>1043.33</v>
      </c>
      <c r="L57" s="3">
        <v>3268.65</v>
      </c>
      <c r="M57" s="3">
        <v>15828.22</v>
      </c>
      <c r="N57" s="3">
        <v>-5128.9799999999996</v>
      </c>
      <c r="O57" s="3">
        <v>0.3</v>
      </c>
      <c r="P57" s="3">
        <v>67667</v>
      </c>
      <c r="Q57" s="1">
        <v>45047</v>
      </c>
    </row>
    <row r="58" spans="1:17" x14ac:dyDescent="0.25">
      <c r="A58" t="s">
        <v>1487</v>
      </c>
      <c r="B58" t="s">
        <v>1067</v>
      </c>
      <c r="C58" s="3">
        <v>48041</v>
      </c>
      <c r="D58" s="3">
        <v>48842</v>
      </c>
      <c r="E58" s="3">
        <v>0</v>
      </c>
      <c r="F58" s="3">
        <v>801</v>
      </c>
      <c r="G58" s="3">
        <v>801</v>
      </c>
      <c r="H58" s="3">
        <v>41497.760000000002</v>
      </c>
      <c r="I58" s="3">
        <v>7517.92</v>
      </c>
      <c r="J58" s="3">
        <v>720</v>
      </c>
      <c r="K58" s="3">
        <v>1101.6199999999999</v>
      </c>
      <c r="L58" s="3">
        <v>0</v>
      </c>
      <c r="M58" s="3">
        <v>10664.85</v>
      </c>
      <c r="N58" s="3">
        <v>0</v>
      </c>
      <c r="O58" s="3">
        <v>0.85</v>
      </c>
      <c r="P58" s="3">
        <v>61503</v>
      </c>
      <c r="Q58" s="1">
        <v>45047</v>
      </c>
    </row>
    <row r="59" spans="1:17" x14ac:dyDescent="0.25">
      <c r="A59" t="s">
        <v>1488</v>
      </c>
      <c r="B59" t="s">
        <v>100</v>
      </c>
      <c r="C59" s="3">
        <v>64573</v>
      </c>
      <c r="D59" s="3">
        <v>65650</v>
      </c>
      <c r="E59" s="3">
        <v>0</v>
      </c>
      <c r="F59" s="3">
        <v>1077</v>
      </c>
      <c r="G59" s="3">
        <v>1077</v>
      </c>
      <c r="H59" s="3">
        <v>41497.760000000002</v>
      </c>
      <c r="I59" s="3">
        <v>7861.3</v>
      </c>
      <c r="J59" s="3">
        <v>0</v>
      </c>
      <c r="K59" s="3">
        <v>1151.98</v>
      </c>
      <c r="L59" s="3">
        <v>16587.84</v>
      </c>
      <c r="M59" s="3">
        <v>11151.96</v>
      </c>
      <c r="N59" s="3">
        <v>7569.12</v>
      </c>
      <c r="O59" s="3">
        <v>0.04</v>
      </c>
      <c r="P59" s="3">
        <v>85820</v>
      </c>
      <c r="Q59" s="1">
        <v>45047</v>
      </c>
    </row>
    <row r="60" spans="1:17" x14ac:dyDescent="0.25">
      <c r="A60" t="s">
        <v>1489</v>
      </c>
      <c r="B60" t="s">
        <v>1068</v>
      </c>
      <c r="C60" s="3">
        <v>197846</v>
      </c>
      <c r="D60" s="3">
        <v>0</v>
      </c>
      <c r="E60" s="3">
        <v>182864.27</v>
      </c>
      <c r="F60" s="3">
        <v>24124.94</v>
      </c>
      <c r="G60" s="3">
        <v>0</v>
      </c>
      <c r="H60" s="3">
        <v>41497.760000000002</v>
      </c>
      <c r="I60" s="3">
        <v>7853.22</v>
      </c>
      <c r="J60" s="3">
        <v>0</v>
      </c>
      <c r="K60" s="3">
        <v>1150.94</v>
      </c>
      <c r="L60" s="3">
        <v>0</v>
      </c>
      <c r="M60" s="3">
        <v>11140.5</v>
      </c>
      <c r="N60" s="3">
        <v>0</v>
      </c>
      <c r="O60" s="3">
        <v>0.37</v>
      </c>
      <c r="P60" s="3">
        <v>268632</v>
      </c>
      <c r="Q60" s="1">
        <v>45047</v>
      </c>
    </row>
    <row r="61" spans="1:17" x14ac:dyDescent="0.25">
      <c r="A61" t="s">
        <v>1490</v>
      </c>
      <c r="B61" t="s">
        <v>1491</v>
      </c>
      <c r="C61" s="3">
        <v>52342</v>
      </c>
      <c r="D61" s="3">
        <v>52342</v>
      </c>
      <c r="E61" s="3">
        <v>0</v>
      </c>
      <c r="F61" s="3">
        <v>0</v>
      </c>
      <c r="G61" s="3">
        <v>0</v>
      </c>
      <c r="H61" s="3">
        <v>41497.760000000002</v>
      </c>
      <c r="I61" s="3">
        <v>7727.99</v>
      </c>
      <c r="J61" s="3">
        <v>0</v>
      </c>
      <c r="K61" s="3">
        <v>1132.6600000000001</v>
      </c>
      <c r="L61" s="3">
        <v>0</v>
      </c>
      <c r="M61" s="3">
        <v>10962.84</v>
      </c>
      <c r="N61" s="3">
        <v>2346.92</v>
      </c>
      <c r="O61" s="3">
        <v>0.83</v>
      </c>
      <c r="P61" s="3">
        <v>63669</v>
      </c>
      <c r="Q61" s="1">
        <v>45047</v>
      </c>
    </row>
    <row r="62" spans="1:17" x14ac:dyDescent="0.25">
      <c r="A62" t="s">
        <v>1492</v>
      </c>
      <c r="B62" t="s">
        <v>1493</v>
      </c>
      <c r="C62" s="3">
        <v>102967</v>
      </c>
      <c r="D62" s="3">
        <v>48523.88</v>
      </c>
      <c r="E62" s="3">
        <v>54443.12</v>
      </c>
      <c r="F62" s="3">
        <v>2722.16</v>
      </c>
      <c r="G62" s="3">
        <v>0</v>
      </c>
      <c r="H62" s="3">
        <v>41497.760000000002</v>
      </c>
      <c r="I62" s="3">
        <v>7574.48</v>
      </c>
      <c r="J62" s="3">
        <v>724.8</v>
      </c>
      <c r="K62" s="3">
        <v>1110.25</v>
      </c>
      <c r="L62" s="3">
        <v>0</v>
      </c>
      <c r="M62" s="3">
        <v>10745.08</v>
      </c>
      <c r="N62" s="3">
        <v>1500</v>
      </c>
      <c r="O62" s="3">
        <v>0.35</v>
      </c>
      <c r="P62" s="3">
        <v>120318</v>
      </c>
      <c r="Q62" s="1">
        <v>45047</v>
      </c>
    </row>
    <row r="63" spans="1:17" x14ac:dyDescent="0.25">
      <c r="A63" t="s">
        <v>1494</v>
      </c>
      <c r="B63" t="s">
        <v>109</v>
      </c>
      <c r="C63" s="3">
        <v>60650</v>
      </c>
      <c r="D63" s="3">
        <v>60650</v>
      </c>
      <c r="E63" s="3">
        <v>0</v>
      </c>
      <c r="F63" s="3">
        <v>0</v>
      </c>
      <c r="G63" s="3">
        <v>0</v>
      </c>
      <c r="H63" s="3">
        <v>41497.760000000002</v>
      </c>
      <c r="I63" s="3">
        <v>16389.16</v>
      </c>
      <c r="J63" s="3">
        <v>0</v>
      </c>
      <c r="K63" s="3">
        <v>2402.2600000000002</v>
      </c>
      <c r="L63" s="3">
        <v>0</v>
      </c>
      <c r="M63" s="3">
        <v>23249.48</v>
      </c>
      <c r="N63" s="3">
        <v>-6552.17</v>
      </c>
      <c r="O63" s="3">
        <v>0.51</v>
      </c>
      <c r="P63" s="3">
        <v>76987</v>
      </c>
      <c r="Q63" s="1">
        <v>45047</v>
      </c>
    </row>
    <row r="64" spans="1:17" x14ac:dyDescent="0.25">
      <c r="A64" t="s">
        <v>1495</v>
      </c>
      <c r="B64" t="s">
        <v>111</v>
      </c>
      <c r="C64" s="3">
        <v>87908</v>
      </c>
      <c r="D64" s="3">
        <v>87908</v>
      </c>
      <c r="E64" s="3">
        <v>0</v>
      </c>
      <c r="F64" s="3">
        <v>0</v>
      </c>
      <c r="G64" s="3">
        <v>0</v>
      </c>
      <c r="H64" s="3">
        <v>41497.760000000002</v>
      </c>
      <c r="I64" s="3">
        <v>16530.55</v>
      </c>
      <c r="J64" s="3">
        <v>0</v>
      </c>
      <c r="K64" s="3">
        <v>2422.61</v>
      </c>
      <c r="L64" s="3">
        <v>20901.57</v>
      </c>
      <c r="M64" s="3">
        <v>23450.06</v>
      </c>
      <c r="N64" s="3">
        <v>-6573.36</v>
      </c>
      <c r="O64" s="3">
        <v>0.81</v>
      </c>
      <c r="P64" s="3">
        <v>98230</v>
      </c>
      <c r="Q64" s="1">
        <v>45047</v>
      </c>
    </row>
    <row r="65" spans="1:17" x14ac:dyDescent="0.25">
      <c r="A65" t="s">
        <v>1496</v>
      </c>
      <c r="B65" t="s">
        <v>111</v>
      </c>
      <c r="C65" s="3">
        <v>55704</v>
      </c>
      <c r="D65" s="3">
        <v>55704</v>
      </c>
      <c r="E65" s="3">
        <v>0</v>
      </c>
      <c r="F65" s="3">
        <v>0</v>
      </c>
      <c r="G65" s="3">
        <v>0</v>
      </c>
      <c r="H65" s="3">
        <v>41497.760000000002</v>
      </c>
      <c r="I65" s="3">
        <v>9772.09</v>
      </c>
      <c r="J65" s="3">
        <v>0</v>
      </c>
      <c r="K65" s="3">
        <v>1431.7</v>
      </c>
      <c r="L65" s="3">
        <v>0</v>
      </c>
      <c r="M65" s="3">
        <v>13862.58</v>
      </c>
      <c r="N65" s="3">
        <v>-5535.78</v>
      </c>
      <c r="O65" s="3">
        <v>0.65</v>
      </c>
      <c r="P65" s="3">
        <v>61029</v>
      </c>
      <c r="Q65" s="1">
        <v>45047</v>
      </c>
    </row>
    <row r="66" spans="1:17" x14ac:dyDescent="0.25">
      <c r="A66" t="s">
        <v>1072</v>
      </c>
      <c r="B66" t="s">
        <v>1497</v>
      </c>
      <c r="C66" s="3">
        <v>408304</v>
      </c>
      <c r="D66" s="3">
        <v>389522</v>
      </c>
      <c r="E66" s="3">
        <v>0</v>
      </c>
      <c r="F66" s="3">
        <v>0</v>
      </c>
      <c r="G66" s="3">
        <v>0</v>
      </c>
      <c r="H66" s="3">
        <v>41497.760000000002</v>
      </c>
      <c r="I66" s="3">
        <v>11658.64</v>
      </c>
      <c r="J66" s="3">
        <v>180</v>
      </c>
      <c r="K66" s="3">
        <v>2777.86</v>
      </c>
      <c r="L66" s="3">
        <v>0</v>
      </c>
      <c r="M66" s="3">
        <v>16538.82</v>
      </c>
      <c r="N66" s="3">
        <v>6945</v>
      </c>
      <c r="O66" s="3">
        <v>0.92</v>
      </c>
      <c r="P66" s="3">
        <v>79599</v>
      </c>
      <c r="Q66" s="1">
        <v>45047</v>
      </c>
    </row>
    <row r="67" spans="1:17" x14ac:dyDescent="0.25">
      <c r="A67" t="s">
        <v>1498</v>
      </c>
      <c r="B67" t="s">
        <v>116</v>
      </c>
      <c r="C67" s="3">
        <v>52419</v>
      </c>
      <c r="D67" s="3">
        <v>52419</v>
      </c>
      <c r="E67" s="3">
        <v>0</v>
      </c>
      <c r="F67" s="3">
        <v>0</v>
      </c>
      <c r="G67" s="3">
        <v>0</v>
      </c>
      <c r="H67" s="3">
        <v>41497.760000000002</v>
      </c>
      <c r="I67" s="3">
        <v>10741.62</v>
      </c>
      <c r="J67" s="3">
        <v>1028.4000000000001</v>
      </c>
      <c r="K67" s="3">
        <v>786.38</v>
      </c>
      <c r="L67" s="3">
        <v>0</v>
      </c>
      <c r="M67" s="3">
        <v>15237.95</v>
      </c>
      <c r="N67" s="3">
        <v>-5684.69</v>
      </c>
      <c r="O67" s="3">
        <v>0.57999999999999996</v>
      </c>
      <c r="P67" s="3">
        <v>63608</v>
      </c>
      <c r="Q67" s="1">
        <v>45047</v>
      </c>
    </row>
    <row r="68" spans="1:17" x14ac:dyDescent="0.25">
      <c r="A68" t="s">
        <v>1499</v>
      </c>
      <c r="B68" t="s">
        <v>116</v>
      </c>
      <c r="C68" s="3">
        <v>52480</v>
      </c>
      <c r="D68" s="3">
        <v>52480</v>
      </c>
      <c r="E68" s="3">
        <v>0</v>
      </c>
      <c r="F68" s="3">
        <v>0</v>
      </c>
      <c r="G68" s="3">
        <v>0</v>
      </c>
      <c r="H68" s="3">
        <v>41497.760000000002</v>
      </c>
      <c r="I68" s="3">
        <v>10289.17</v>
      </c>
      <c r="J68" s="3">
        <v>984</v>
      </c>
      <c r="K68" s="3">
        <v>1508.27</v>
      </c>
      <c r="L68" s="3">
        <v>0</v>
      </c>
      <c r="M68" s="3">
        <v>14596.11</v>
      </c>
      <c r="N68" s="3">
        <v>-5615.68</v>
      </c>
      <c r="O68" s="3">
        <v>0.37</v>
      </c>
      <c r="P68" s="3">
        <v>63260</v>
      </c>
      <c r="Q68" s="1">
        <v>45047</v>
      </c>
    </row>
    <row r="69" spans="1:17" x14ac:dyDescent="0.25">
      <c r="A69" t="s">
        <v>1500</v>
      </c>
      <c r="B69" t="s">
        <v>1501</v>
      </c>
      <c r="C69" s="3">
        <v>58914</v>
      </c>
      <c r="D69" s="3">
        <v>58914</v>
      </c>
      <c r="E69" s="3">
        <v>0</v>
      </c>
      <c r="F69" s="3">
        <v>0</v>
      </c>
      <c r="G69" s="3">
        <v>0</v>
      </c>
      <c r="H69" s="3">
        <v>41497.760000000002</v>
      </c>
      <c r="I69" s="3">
        <v>10081.129999999999</v>
      </c>
      <c r="J69" s="3">
        <v>963.6</v>
      </c>
      <c r="K69" s="3">
        <v>1477.22</v>
      </c>
      <c r="L69" s="3">
        <v>0</v>
      </c>
      <c r="M69" s="3">
        <v>14300.98</v>
      </c>
      <c r="N69" s="3">
        <v>-5582.99</v>
      </c>
      <c r="O69" s="3">
        <v>0.3</v>
      </c>
      <c r="P69" s="3">
        <v>62738</v>
      </c>
      <c r="Q69" s="1">
        <v>45047</v>
      </c>
    </row>
    <row r="70" spans="1:17" x14ac:dyDescent="0.25">
      <c r="A70" t="s">
        <v>1502</v>
      </c>
      <c r="B70" t="s">
        <v>1501</v>
      </c>
      <c r="C70" s="3">
        <v>56084</v>
      </c>
      <c r="D70" s="3">
        <v>56084</v>
      </c>
      <c r="E70" s="3">
        <v>0</v>
      </c>
      <c r="F70" s="3">
        <v>0</v>
      </c>
      <c r="G70" s="3">
        <v>0</v>
      </c>
      <c r="H70" s="3">
        <v>41497.760000000002</v>
      </c>
      <c r="I70" s="3">
        <v>8503.6200000000008</v>
      </c>
      <c r="J70" s="3">
        <v>813.6</v>
      </c>
      <c r="K70" s="3">
        <v>1246.1400000000001</v>
      </c>
      <c r="L70" s="3">
        <v>0</v>
      </c>
      <c r="M70" s="3">
        <v>12063.14</v>
      </c>
      <c r="N70" s="3">
        <v>-5341.46</v>
      </c>
      <c r="O70" s="3">
        <v>0.2</v>
      </c>
      <c r="P70" s="3">
        <v>58783</v>
      </c>
      <c r="Q70" s="1">
        <v>45047</v>
      </c>
    </row>
    <row r="71" spans="1:17" x14ac:dyDescent="0.25">
      <c r="A71" t="s">
        <v>1503</v>
      </c>
      <c r="B71" t="s">
        <v>122</v>
      </c>
      <c r="C71" s="3">
        <v>60262</v>
      </c>
      <c r="D71" s="3">
        <v>60262</v>
      </c>
      <c r="E71" s="3">
        <v>0</v>
      </c>
      <c r="F71" s="3">
        <v>990</v>
      </c>
      <c r="G71" s="3">
        <v>0</v>
      </c>
      <c r="H71" s="3">
        <v>41497.760000000002</v>
      </c>
      <c r="I71" s="3">
        <v>12543.34</v>
      </c>
      <c r="J71" s="3">
        <v>0</v>
      </c>
      <c r="K71" s="3">
        <v>1838.34</v>
      </c>
      <c r="L71" s="3">
        <v>0</v>
      </c>
      <c r="M71" s="3">
        <v>17793.849999999999</v>
      </c>
      <c r="N71" s="3">
        <v>0</v>
      </c>
      <c r="O71" s="3">
        <v>0.71</v>
      </c>
      <c r="P71" s="3">
        <v>74664</v>
      </c>
      <c r="Q71" s="1">
        <v>45047</v>
      </c>
    </row>
    <row r="72" spans="1:17" x14ac:dyDescent="0.25">
      <c r="A72" t="s">
        <v>1504</v>
      </c>
      <c r="B72" t="s">
        <v>124</v>
      </c>
      <c r="C72" s="3">
        <v>56157</v>
      </c>
      <c r="D72" s="3">
        <v>56157</v>
      </c>
      <c r="E72" s="3">
        <v>0</v>
      </c>
      <c r="F72" s="3">
        <v>0</v>
      </c>
      <c r="G72" s="3">
        <v>0</v>
      </c>
      <c r="H72" s="3">
        <v>41497.760000000002</v>
      </c>
      <c r="I72" s="3">
        <v>12583.74</v>
      </c>
      <c r="J72" s="3">
        <v>1204.8</v>
      </c>
      <c r="K72" s="3">
        <v>1844.55</v>
      </c>
      <c r="L72" s="3">
        <v>0</v>
      </c>
      <c r="M72" s="3">
        <v>17851.16</v>
      </c>
      <c r="N72" s="3">
        <v>-5968</v>
      </c>
      <c r="O72" s="3">
        <v>0.99</v>
      </c>
      <c r="P72" s="3">
        <v>69015</v>
      </c>
      <c r="Q72" s="1">
        <v>45047</v>
      </c>
    </row>
    <row r="73" spans="1:17" x14ac:dyDescent="0.25">
      <c r="A73" t="s">
        <v>1520</v>
      </c>
      <c r="B73" t="s">
        <v>1521</v>
      </c>
      <c r="C73" s="3">
        <v>182759</v>
      </c>
      <c r="D73" s="3">
        <v>115810</v>
      </c>
      <c r="E73" s="3">
        <v>66949</v>
      </c>
      <c r="F73" s="3">
        <v>5127.45</v>
      </c>
      <c r="G73" s="3">
        <v>0</v>
      </c>
      <c r="H73" s="3">
        <v>41497.760000000002</v>
      </c>
      <c r="I73" s="3">
        <v>12624.13</v>
      </c>
      <c r="J73" s="3">
        <v>1207.2</v>
      </c>
      <c r="K73" s="3">
        <v>1850.06</v>
      </c>
      <c r="L73" s="3">
        <v>0</v>
      </c>
      <c r="M73" s="3">
        <v>17908.46</v>
      </c>
      <c r="N73" s="3">
        <v>0</v>
      </c>
      <c r="O73" s="3">
        <v>0.94</v>
      </c>
      <c r="P73" s="3">
        <v>147165</v>
      </c>
      <c r="Q73" s="1">
        <v>45047</v>
      </c>
    </row>
    <row r="74" spans="1:17" x14ac:dyDescent="0.25">
      <c r="A74" t="s">
        <v>1505</v>
      </c>
      <c r="B74" t="s">
        <v>128</v>
      </c>
      <c r="C74" s="3">
        <v>65488</v>
      </c>
      <c r="D74" s="3">
        <v>65488</v>
      </c>
      <c r="E74" s="3">
        <v>0</v>
      </c>
      <c r="F74" s="3">
        <v>0</v>
      </c>
      <c r="G74" s="3">
        <v>0</v>
      </c>
      <c r="H74" s="3">
        <v>41497.760000000002</v>
      </c>
      <c r="I74" s="3">
        <v>14967.17</v>
      </c>
      <c r="J74" s="3">
        <v>0</v>
      </c>
      <c r="K74" s="3">
        <v>2193.59</v>
      </c>
      <c r="L74" s="3">
        <v>0</v>
      </c>
      <c r="M74" s="3">
        <v>21232.27</v>
      </c>
      <c r="N74" s="3">
        <v>611.37</v>
      </c>
      <c r="O74" s="3">
        <v>0.84</v>
      </c>
      <c r="P74" s="3">
        <v>80503</v>
      </c>
      <c r="Q74" s="1">
        <v>45047</v>
      </c>
    </row>
    <row r="75" spans="1:17" x14ac:dyDescent="0.25">
      <c r="A75" t="s">
        <v>1076</v>
      </c>
      <c r="B75" t="s">
        <v>130</v>
      </c>
      <c r="C75" s="3">
        <v>447455</v>
      </c>
      <c r="D75" s="3">
        <v>0</v>
      </c>
      <c r="E75" s="3">
        <v>387565.66</v>
      </c>
      <c r="F75" s="3">
        <v>79267.62</v>
      </c>
      <c r="G75" s="3">
        <v>0</v>
      </c>
      <c r="H75" s="3">
        <v>41497.760000000002</v>
      </c>
      <c r="I75" s="3">
        <v>15282.27</v>
      </c>
      <c r="J75" s="3">
        <v>145.19999999999999</v>
      </c>
      <c r="K75" s="3">
        <v>2239.81</v>
      </c>
      <c r="L75" s="3">
        <v>0</v>
      </c>
      <c r="M75" s="3">
        <v>21679.27</v>
      </c>
      <c r="N75" s="3">
        <v>0</v>
      </c>
      <c r="O75" s="3">
        <v>0.41</v>
      </c>
      <c r="P75" s="3">
        <v>547678</v>
      </c>
      <c r="Q75" s="1">
        <v>45047</v>
      </c>
    </row>
    <row r="76" spans="1:17" x14ac:dyDescent="0.25">
      <c r="A76" t="s">
        <v>1506</v>
      </c>
      <c r="B76" t="s">
        <v>109</v>
      </c>
      <c r="C76" s="3">
        <v>57212</v>
      </c>
      <c r="D76" s="3">
        <v>57244</v>
      </c>
      <c r="E76" s="3">
        <v>0</v>
      </c>
      <c r="F76" s="3">
        <v>0</v>
      </c>
      <c r="G76" s="3">
        <v>32</v>
      </c>
      <c r="H76" s="3">
        <v>41497.760000000002</v>
      </c>
      <c r="I76" s="3">
        <v>14001.68</v>
      </c>
      <c r="J76" s="3">
        <v>133.19999999999999</v>
      </c>
      <c r="K76" s="3">
        <v>2052.1799999999998</v>
      </c>
      <c r="L76" s="3">
        <v>0</v>
      </c>
      <c r="M76" s="3">
        <v>19862.63</v>
      </c>
      <c r="N76" s="3">
        <v>-6185.32</v>
      </c>
      <c r="O76" s="3">
        <v>0.87</v>
      </c>
      <c r="P76" s="3">
        <v>71331</v>
      </c>
      <c r="Q76" s="1">
        <v>45047</v>
      </c>
    </row>
    <row r="77" spans="1:17" x14ac:dyDescent="0.25">
      <c r="A77" t="s">
        <v>1507</v>
      </c>
      <c r="B77" t="s">
        <v>133</v>
      </c>
      <c r="C77" s="3">
        <v>74129</v>
      </c>
      <c r="D77" s="3">
        <v>74129</v>
      </c>
      <c r="E77" s="3">
        <v>0</v>
      </c>
      <c r="F77" s="3">
        <v>0</v>
      </c>
      <c r="G77" s="3">
        <v>0</v>
      </c>
      <c r="H77" s="3">
        <v>41497.760000000002</v>
      </c>
      <c r="I77" s="3">
        <v>11650.56</v>
      </c>
      <c r="J77" s="3">
        <v>0</v>
      </c>
      <c r="K77" s="3">
        <v>1707.27</v>
      </c>
      <c r="L77" s="3">
        <v>0</v>
      </c>
      <c r="M77" s="3">
        <v>16527.36</v>
      </c>
      <c r="N77" s="3">
        <v>1120.47</v>
      </c>
      <c r="O77" s="3">
        <v>0.57999999999999996</v>
      </c>
      <c r="P77" s="3">
        <v>72504</v>
      </c>
      <c r="Q77" s="1">
        <v>45047</v>
      </c>
    </row>
    <row r="78" spans="1:17" x14ac:dyDescent="0.25">
      <c r="A78" t="s">
        <v>1508</v>
      </c>
      <c r="B78" t="s">
        <v>133</v>
      </c>
      <c r="C78" s="3">
        <v>55256</v>
      </c>
      <c r="D78" s="3">
        <v>55256</v>
      </c>
      <c r="E78" s="3">
        <v>0</v>
      </c>
      <c r="F78" s="3">
        <v>0</v>
      </c>
      <c r="G78" s="3">
        <v>0</v>
      </c>
      <c r="H78" s="3">
        <v>41497.760000000002</v>
      </c>
      <c r="I78" s="3">
        <v>12022.22</v>
      </c>
      <c r="J78" s="3">
        <v>1149.5999999999999</v>
      </c>
      <c r="K78" s="3">
        <v>1762.11</v>
      </c>
      <c r="L78" s="3">
        <v>0</v>
      </c>
      <c r="M78" s="3">
        <v>17054.59</v>
      </c>
      <c r="N78" s="3">
        <v>-5881.43</v>
      </c>
      <c r="O78" s="3">
        <v>0.15</v>
      </c>
      <c r="P78" s="3">
        <v>67605</v>
      </c>
      <c r="Q78" s="1">
        <v>45047</v>
      </c>
    </row>
    <row r="79" spans="1:17" x14ac:dyDescent="0.25">
      <c r="A79" t="s">
        <v>1509</v>
      </c>
      <c r="B79" t="s">
        <v>109</v>
      </c>
      <c r="C79" s="3">
        <v>53406</v>
      </c>
      <c r="D79" s="3">
        <v>53406</v>
      </c>
      <c r="E79" s="3">
        <v>0</v>
      </c>
      <c r="F79" s="3">
        <v>0</v>
      </c>
      <c r="G79" s="3">
        <v>0</v>
      </c>
      <c r="H79" s="3">
        <v>41497.760000000002</v>
      </c>
      <c r="I79" s="3">
        <v>10794.14</v>
      </c>
      <c r="J79" s="3">
        <v>1149.5999999999999</v>
      </c>
      <c r="K79" s="3">
        <v>1582.07</v>
      </c>
      <c r="L79" s="3">
        <v>0</v>
      </c>
      <c r="M79" s="3">
        <v>15312.45</v>
      </c>
      <c r="N79" s="3">
        <v>-5693.17</v>
      </c>
      <c r="O79" s="3">
        <v>0.15</v>
      </c>
      <c r="P79" s="3">
        <v>64643</v>
      </c>
      <c r="Q79" s="1">
        <v>45047</v>
      </c>
    </row>
    <row r="80" spans="1:17" x14ac:dyDescent="0.25">
      <c r="A80" t="s">
        <v>1510</v>
      </c>
      <c r="B80" t="s">
        <v>1077</v>
      </c>
      <c r="C80" s="3">
        <v>60348</v>
      </c>
      <c r="D80" s="3">
        <v>60348</v>
      </c>
      <c r="E80" s="3">
        <v>0</v>
      </c>
      <c r="F80" s="3">
        <v>0</v>
      </c>
      <c r="G80" s="3">
        <v>0</v>
      </c>
      <c r="H80" s="3">
        <v>41497.760000000002</v>
      </c>
      <c r="I80" s="3">
        <v>15480.22</v>
      </c>
      <c r="J80" s="3">
        <v>1032</v>
      </c>
      <c r="K80" s="3">
        <v>2269.12</v>
      </c>
      <c r="L80" s="3">
        <v>0</v>
      </c>
      <c r="M80" s="3">
        <v>21960.07</v>
      </c>
      <c r="N80" s="3">
        <v>-6412.94</v>
      </c>
      <c r="O80" s="3">
        <v>0.77</v>
      </c>
      <c r="P80" s="3">
        <v>75827</v>
      </c>
      <c r="Q80" s="1">
        <v>45047</v>
      </c>
    </row>
    <row r="81" spans="1:17" x14ac:dyDescent="0.25">
      <c r="A81" t="s">
        <v>1511</v>
      </c>
      <c r="B81" t="s">
        <v>139</v>
      </c>
      <c r="C81" s="3">
        <v>47832</v>
      </c>
      <c r="D81" s="3">
        <v>47832</v>
      </c>
      <c r="E81" s="3">
        <v>0</v>
      </c>
      <c r="F81" s="3">
        <v>0</v>
      </c>
      <c r="G81" s="3">
        <v>0</v>
      </c>
      <c r="H81" s="3">
        <v>41497.760000000002</v>
      </c>
      <c r="I81" s="3">
        <v>7857.26</v>
      </c>
      <c r="J81" s="3">
        <v>0</v>
      </c>
      <c r="K81" s="3">
        <v>1151.6300000000001</v>
      </c>
      <c r="L81" s="3">
        <v>0</v>
      </c>
      <c r="M81" s="3">
        <v>11146.23</v>
      </c>
      <c r="N81" s="3">
        <v>-5242.18</v>
      </c>
      <c r="O81" s="3">
        <v>0.3</v>
      </c>
      <c r="P81" s="3">
        <v>56411</v>
      </c>
      <c r="Q81" s="1">
        <v>45047</v>
      </c>
    </row>
    <row r="82" spans="1:17" x14ac:dyDescent="0.25">
      <c r="A82" t="s">
        <v>1522</v>
      </c>
      <c r="B82" t="s">
        <v>1248</v>
      </c>
      <c r="C82" s="3">
        <v>49892</v>
      </c>
      <c r="D82" s="3">
        <v>50724</v>
      </c>
      <c r="E82" s="3">
        <v>0</v>
      </c>
      <c r="F82" s="3">
        <v>832</v>
      </c>
      <c r="G82" s="3">
        <v>832</v>
      </c>
      <c r="H82" s="3">
        <v>41497.760000000002</v>
      </c>
      <c r="I82" s="3">
        <v>8673.2900000000009</v>
      </c>
      <c r="J82" s="3">
        <v>830.4</v>
      </c>
      <c r="K82" s="3">
        <v>1270.97</v>
      </c>
      <c r="L82" s="3">
        <v>0</v>
      </c>
      <c r="M82" s="3">
        <v>12303.83</v>
      </c>
      <c r="N82" s="3">
        <v>0</v>
      </c>
      <c r="O82" s="3">
        <v>0.75</v>
      </c>
      <c r="P82" s="3">
        <v>64577</v>
      </c>
      <c r="Q82" s="1">
        <v>45047</v>
      </c>
    </row>
    <row r="83" spans="1:17" x14ac:dyDescent="0.25">
      <c r="A83" t="s">
        <v>1523</v>
      </c>
      <c r="B83" t="s">
        <v>1249</v>
      </c>
      <c r="C83" s="3">
        <v>4075030</v>
      </c>
      <c r="D83" s="3">
        <v>0</v>
      </c>
      <c r="E83" s="3">
        <v>2497184.38</v>
      </c>
      <c r="F83" s="3" t="s">
        <v>72</v>
      </c>
      <c r="G83" s="3">
        <v>0</v>
      </c>
      <c r="H83" s="3">
        <v>41497.760000000002</v>
      </c>
      <c r="I83" s="3">
        <v>17261.740000000002</v>
      </c>
      <c r="J83" s="3">
        <v>163.19999999999999</v>
      </c>
      <c r="K83" s="3">
        <v>2530.2199999999998</v>
      </c>
      <c r="L83" s="3">
        <v>0</v>
      </c>
      <c r="M83" s="3">
        <v>24487.32</v>
      </c>
      <c r="N83" s="3">
        <v>0</v>
      </c>
      <c r="O83" s="3">
        <v>0.54</v>
      </c>
      <c r="P83" s="3">
        <v>4285830</v>
      </c>
      <c r="Q83" s="1">
        <v>45047</v>
      </c>
    </row>
    <row r="84" spans="1:17" x14ac:dyDescent="0.25">
      <c r="A84" t="s">
        <v>1513</v>
      </c>
      <c r="B84" t="s">
        <v>1078</v>
      </c>
      <c r="C84" s="3">
        <v>67874</v>
      </c>
      <c r="D84" s="3">
        <v>67900</v>
      </c>
      <c r="E84" s="3">
        <v>0</v>
      </c>
      <c r="F84" s="3">
        <v>0</v>
      </c>
      <c r="G84" s="3">
        <v>26</v>
      </c>
      <c r="H84" s="3">
        <v>41497.760000000002</v>
      </c>
      <c r="I84" s="3">
        <v>15447.9</v>
      </c>
      <c r="J84" s="3">
        <v>146.4</v>
      </c>
      <c r="K84" s="3">
        <v>2263.9499999999998</v>
      </c>
      <c r="L84" s="3">
        <v>0</v>
      </c>
      <c r="M84" s="3">
        <v>21914.23</v>
      </c>
      <c r="N84" s="3">
        <v>-6407.49</v>
      </c>
      <c r="O84" s="3">
        <v>0.25</v>
      </c>
      <c r="P84" s="3">
        <v>74837</v>
      </c>
      <c r="Q84" s="1">
        <v>45047</v>
      </c>
    </row>
    <row r="85" spans="1:17" x14ac:dyDescent="0.25">
      <c r="A85" t="s">
        <v>1514</v>
      </c>
      <c r="B85" t="s">
        <v>1005</v>
      </c>
      <c r="C85" s="3">
        <v>51799</v>
      </c>
      <c r="D85" s="3">
        <v>51971</v>
      </c>
      <c r="E85" s="3">
        <v>0</v>
      </c>
      <c r="F85" s="3">
        <v>0</v>
      </c>
      <c r="G85" s="3">
        <v>172</v>
      </c>
      <c r="H85" s="3">
        <v>41497.760000000002</v>
      </c>
      <c r="I85" s="3">
        <v>5607.14</v>
      </c>
      <c r="J85" s="3">
        <v>537.6</v>
      </c>
      <c r="K85" s="3">
        <v>821.91</v>
      </c>
      <c r="L85" s="3">
        <v>0</v>
      </c>
      <c r="M85" s="3">
        <v>7954.22</v>
      </c>
      <c r="N85" s="3">
        <v>-4896.5200000000004</v>
      </c>
      <c r="O85" s="3">
        <v>0.89</v>
      </c>
      <c r="P85" s="3">
        <v>51351</v>
      </c>
      <c r="Q85" s="1">
        <v>45047</v>
      </c>
    </row>
    <row r="86" spans="1:17" x14ac:dyDescent="0.25">
      <c r="A86" t="s">
        <v>148</v>
      </c>
      <c r="B86" t="s">
        <v>149</v>
      </c>
      <c r="C86" s="3">
        <v>186532</v>
      </c>
      <c r="D86" s="3">
        <v>0</v>
      </c>
      <c r="E86" s="3">
        <v>178833.59</v>
      </c>
      <c r="F86" s="3">
        <v>16640.09</v>
      </c>
      <c r="G86" s="3">
        <v>0</v>
      </c>
      <c r="H86" s="3">
        <v>41497.760000000002</v>
      </c>
      <c r="I86" s="3">
        <v>5421.31</v>
      </c>
      <c r="J86" s="3">
        <v>519.6</v>
      </c>
      <c r="K86" s="3">
        <v>794.66</v>
      </c>
      <c r="L86" s="3">
        <v>0</v>
      </c>
      <c r="M86" s="3">
        <v>7690.61</v>
      </c>
      <c r="N86" s="3">
        <v>0</v>
      </c>
      <c r="O86" s="3">
        <v>0.38</v>
      </c>
      <c r="P86" s="3">
        <v>251398</v>
      </c>
      <c r="Q86" s="1">
        <v>45047</v>
      </c>
    </row>
    <row r="87" spans="1:17" x14ac:dyDescent="0.25">
      <c r="A87" t="s">
        <v>1515</v>
      </c>
      <c r="B87" t="s">
        <v>1080</v>
      </c>
      <c r="C87" s="3">
        <v>56666</v>
      </c>
      <c r="D87" s="3">
        <v>56666</v>
      </c>
      <c r="E87" s="3">
        <v>0</v>
      </c>
      <c r="F87" s="3">
        <v>0</v>
      </c>
      <c r="G87" s="3">
        <v>0</v>
      </c>
      <c r="H87" s="3">
        <v>41497.760000000002</v>
      </c>
      <c r="I87" s="3">
        <v>9303.48</v>
      </c>
      <c r="J87" s="3">
        <v>890.4</v>
      </c>
      <c r="K87" s="3">
        <v>1363.75</v>
      </c>
      <c r="L87" s="3">
        <v>0</v>
      </c>
      <c r="M87" s="3">
        <v>13197.82</v>
      </c>
      <c r="N87" s="3">
        <v>-5464.34</v>
      </c>
      <c r="O87" s="3">
        <v>0.13</v>
      </c>
      <c r="P87" s="3">
        <v>60789</v>
      </c>
      <c r="Q87" s="1">
        <v>45047</v>
      </c>
    </row>
    <row r="88" spans="1:17" x14ac:dyDescent="0.25">
      <c r="A88" t="s">
        <v>1524</v>
      </c>
      <c r="B88" t="s">
        <v>83</v>
      </c>
      <c r="C88" s="3">
        <v>47070</v>
      </c>
      <c r="D88" s="3">
        <v>47070</v>
      </c>
      <c r="E88" s="3">
        <v>0</v>
      </c>
      <c r="F88" s="3">
        <v>773</v>
      </c>
      <c r="G88" s="3">
        <v>0</v>
      </c>
      <c r="H88" s="3">
        <v>41497.760000000002</v>
      </c>
      <c r="I88" s="3">
        <v>4572.97</v>
      </c>
      <c r="J88" s="3">
        <v>0</v>
      </c>
      <c r="K88" s="3">
        <v>587.72</v>
      </c>
      <c r="L88" s="3">
        <v>0</v>
      </c>
      <c r="M88" s="3">
        <v>6487.16</v>
      </c>
      <c r="N88" s="3">
        <v>0</v>
      </c>
      <c r="O88" s="3">
        <v>0.39</v>
      </c>
      <c r="P88" s="3">
        <v>53919</v>
      </c>
      <c r="Q88" s="1">
        <v>45047</v>
      </c>
    </row>
    <row r="89" spans="1:17" x14ac:dyDescent="0.25">
      <c r="A89" t="s">
        <v>1517</v>
      </c>
      <c r="B89" t="s">
        <v>83</v>
      </c>
      <c r="C89" s="3">
        <v>66096</v>
      </c>
      <c r="D89" s="3">
        <v>66096</v>
      </c>
      <c r="E89" s="3">
        <v>0</v>
      </c>
      <c r="F89" s="3">
        <v>1085</v>
      </c>
      <c r="G89" s="3">
        <v>0</v>
      </c>
      <c r="H89" s="3">
        <v>41497.760000000002</v>
      </c>
      <c r="I89" s="3">
        <v>16090.22</v>
      </c>
      <c r="J89" s="3">
        <v>0</v>
      </c>
      <c r="K89" s="3">
        <v>2358.11</v>
      </c>
      <c r="L89" s="3">
        <v>0</v>
      </c>
      <c r="M89" s="3">
        <v>22825.41</v>
      </c>
      <c r="N89" s="3">
        <v>0</v>
      </c>
      <c r="O89" s="3">
        <v>0.5</v>
      </c>
      <c r="P89" s="3">
        <v>83857</v>
      </c>
      <c r="Q89" s="1">
        <v>45047</v>
      </c>
    </row>
    <row r="90" spans="1:17" x14ac:dyDescent="0.25">
      <c r="A90" t="s">
        <v>1518</v>
      </c>
      <c r="B90" t="s">
        <v>1080</v>
      </c>
      <c r="C90" s="3">
        <v>56629</v>
      </c>
      <c r="D90" s="3">
        <v>56629</v>
      </c>
      <c r="E90" s="3">
        <v>0</v>
      </c>
      <c r="F90" s="3">
        <v>0</v>
      </c>
      <c r="G90" s="3">
        <v>0</v>
      </c>
      <c r="H90" s="3">
        <v>41497.760000000002</v>
      </c>
      <c r="I90" s="3">
        <v>9303.48</v>
      </c>
      <c r="J90" s="3">
        <v>902.4</v>
      </c>
      <c r="K90" s="3">
        <v>1363.75</v>
      </c>
      <c r="L90" s="3">
        <v>0</v>
      </c>
      <c r="M90" s="3">
        <v>13197.82</v>
      </c>
      <c r="N90" s="3">
        <v>-5464.34</v>
      </c>
      <c r="O90" s="3">
        <v>0.13</v>
      </c>
      <c r="P90" s="3">
        <v>60801</v>
      </c>
      <c r="Q90" s="1">
        <v>45047</v>
      </c>
    </row>
    <row r="91" spans="1:17" x14ac:dyDescent="0.25">
      <c r="A91" t="s">
        <v>1525</v>
      </c>
      <c r="B91" t="s">
        <v>149</v>
      </c>
      <c r="C91" s="3">
        <v>231250</v>
      </c>
      <c r="D91" s="3">
        <v>0</v>
      </c>
      <c r="E91" s="3">
        <v>221704</v>
      </c>
      <c r="F91" s="3">
        <v>20631.2</v>
      </c>
      <c r="G91" s="3">
        <v>0</v>
      </c>
      <c r="H91" s="3">
        <v>41497.760000000002</v>
      </c>
      <c r="I91" s="3">
        <v>9392.36</v>
      </c>
      <c r="J91" s="3">
        <v>0</v>
      </c>
      <c r="K91" s="3">
        <v>1376.86</v>
      </c>
      <c r="L91" s="3">
        <v>0</v>
      </c>
      <c r="M91" s="3">
        <v>13323.9</v>
      </c>
      <c r="N91" s="3">
        <v>0</v>
      </c>
      <c r="O91" s="3">
        <v>0.92</v>
      </c>
      <c r="P91" s="3">
        <v>307927</v>
      </c>
      <c r="Q91" s="1">
        <v>45047</v>
      </c>
    </row>
    <row r="92" spans="1:17" x14ac:dyDescent="0.25">
      <c r="A92" t="s">
        <v>156</v>
      </c>
      <c r="B92" t="s">
        <v>126</v>
      </c>
      <c r="C92" s="3">
        <v>179179</v>
      </c>
      <c r="D92" s="3">
        <v>113454</v>
      </c>
      <c r="E92" s="3">
        <v>65725</v>
      </c>
      <c r="F92" s="3">
        <v>5031.95</v>
      </c>
      <c r="G92" s="3">
        <v>0</v>
      </c>
      <c r="H92" s="3">
        <v>41497.760000000002</v>
      </c>
      <c r="I92" s="3">
        <v>11977.78</v>
      </c>
      <c r="J92" s="3">
        <v>1146</v>
      </c>
      <c r="K92" s="3">
        <v>1755.22</v>
      </c>
      <c r="L92" s="3">
        <v>0</v>
      </c>
      <c r="M92" s="3">
        <v>16991.55</v>
      </c>
      <c r="N92" s="3">
        <v>0</v>
      </c>
      <c r="O92" s="3">
        <v>0.74</v>
      </c>
      <c r="P92" s="3">
        <v>144126</v>
      </c>
      <c r="Q92" s="1">
        <v>45047</v>
      </c>
    </row>
    <row r="93" spans="1:17" x14ac:dyDescent="0.25">
      <c r="A93" t="s">
        <v>157</v>
      </c>
      <c r="B93" t="s">
        <v>1251</v>
      </c>
      <c r="C93" s="3">
        <v>4479390</v>
      </c>
      <c r="D93" s="3">
        <v>0</v>
      </c>
      <c r="E93" s="3">
        <v>2702104.7</v>
      </c>
      <c r="F93" s="3" t="s">
        <v>72</v>
      </c>
      <c r="G93" s="3">
        <v>0</v>
      </c>
      <c r="H93" s="3">
        <v>41497.760000000002</v>
      </c>
      <c r="I93" s="3">
        <v>12151.49</v>
      </c>
      <c r="J93" s="3">
        <v>1161.5999999999999</v>
      </c>
      <c r="K93" s="3">
        <v>1780.74</v>
      </c>
      <c r="L93" s="3">
        <v>0</v>
      </c>
      <c r="M93" s="3">
        <v>17237.97</v>
      </c>
      <c r="N93" s="3">
        <v>0</v>
      </c>
      <c r="O93" s="3">
        <v>0.2</v>
      </c>
      <c r="P93" s="3">
        <v>4688325</v>
      </c>
      <c r="Q93" s="1">
        <v>45047</v>
      </c>
    </row>
    <row r="94" spans="1:17" x14ac:dyDescent="0.25">
      <c r="A94" t="s">
        <v>1519</v>
      </c>
      <c r="B94" t="s">
        <v>160</v>
      </c>
      <c r="C94" s="3">
        <v>50837</v>
      </c>
      <c r="D94" s="3">
        <v>50837</v>
      </c>
      <c r="E94" s="3">
        <v>0</v>
      </c>
      <c r="F94" s="3">
        <v>0</v>
      </c>
      <c r="G94" s="3">
        <v>0</v>
      </c>
      <c r="H94" s="3">
        <v>41497.760000000002</v>
      </c>
      <c r="I94" s="3">
        <v>9263.09</v>
      </c>
      <c r="J94" s="3">
        <v>886.8</v>
      </c>
      <c r="K94" s="3">
        <v>1357.89</v>
      </c>
      <c r="L94" s="3">
        <v>0</v>
      </c>
      <c r="M94" s="3">
        <v>13140.51</v>
      </c>
      <c r="N94" s="3">
        <v>-5458.29</v>
      </c>
      <c r="O94" s="3">
        <v>0.24</v>
      </c>
      <c r="P94" s="3">
        <v>60688</v>
      </c>
      <c r="Q94" s="1">
        <v>45047</v>
      </c>
    </row>
    <row r="95" spans="1:17" x14ac:dyDescent="0.25">
      <c r="A95" t="s">
        <v>1526</v>
      </c>
      <c r="B95" t="s">
        <v>162</v>
      </c>
      <c r="C95" s="3">
        <v>50876</v>
      </c>
      <c r="D95" s="3">
        <v>50876</v>
      </c>
      <c r="E95" s="3">
        <v>0</v>
      </c>
      <c r="F95" s="3">
        <v>0</v>
      </c>
      <c r="G95" s="3">
        <v>0</v>
      </c>
      <c r="H95" s="3">
        <v>41497.760000000002</v>
      </c>
      <c r="I95" s="3">
        <v>9287.32</v>
      </c>
      <c r="J95" s="3">
        <v>889.2</v>
      </c>
      <c r="K95" s="3">
        <v>1361.34</v>
      </c>
      <c r="L95" s="3">
        <v>0</v>
      </c>
      <c r="M95" s="3">
        <v>13174.9</v>
      </c>
      <c r="N95" s="3">
        <v>-5461.92</v>
      </c>
      <c r="O95" s="3">
        <v>0.4</v>
      </c>
      <c r="P95" s="3">
        <v>60749</v>
      </c>
      <c r="Q95" s="1">
        <v>45047</v>
      </c>
    </row>
    <row r="96" spans="1:17" x14ac:dyDescent="0.25">
      <c r="A96" t="s">
        <v>1527</v>
      </c>
      <c r="B96" t="s">
        <v>164</v>
      </c>
      <c r="C96" s="3">
        <v>51277</v>
      </c>
      <c r="D96" s="3">
        <v>51277</v>
      </c>
      <c r="E96" s="3">
        <v>0</v>
      </c>
      <c r="F96" s="3">
        <v>0</v>
      </c>
      <c r="G96" s="3">
        <v>0</v>
      </c>
      <c r="H96" s="3">
        <v>41497.760000000002</v>
      </c>
      <c r="I96" s="3">
        <v>9537.7900000000009</v>
      </c>
      <c r="J96" s="3">
        <v>913.2</v>
      </c>
      <c r="K96" s="3">
        <v>1397.9</v>
      </c>
      <c r="L96" s="3">
        <v>0</v>
      </c>
      <c r="M96" s="3">
        <v>13530.2</v>
      </c>
      <c r="N96" s="3">
        <v>-5500.06</v>
      </c>
      <c r="O96" s="3">
        <v>0.21</v>
      </c>
      <c r="P96" s="3">
        <v>61377</v>
      </c>
      <c r="Q96" s="1">
        <v>45047</v>
      </c>
    </row>
    <row r="97" spans="1:17" x14ac:dyDescent="0.25">
      <c r="A97" t="s">
        <v>1528</v>
      </c>
      <c r="B97" t="s">
        <v>1062</v>
      </c>
      <c r="C97" s="3">
        <v>50221</v>
      </c>
      <c r="D97" s="3">
        <v>50221</v>
      </c>
      <c r="E97" s="3">
        <v>0</v>
      </c>
      <c r="F97" s="3">
        <v>838</v>
      </c>
      <c r="G97" s="3">
        <v>0</v>
      </c>
      <c r="H97" s="3">
        <v>41497.760000000002</v>
      </c>
      <c r="I97" s="3">
        <v>8879.31</v>
      </c>
      <c r="J97" s="3">
        <v>849.6</v>
      </c>
      <c r="K97" s="3">
        <v>1301.32</v>
      </c>
      <c r="L97" s="3">
        <v>0</v>
      </c>
      <c r="M97" s="3">
        <v>12596.1</v>
      </c>
      <c r="N97" s="3">
        <v>0</v>
      </c>
      <c r="O97" s="3">
        <v>0.91</v>
      </c>
      <c r="P97" s="3">
        <v>65963</v>
      </c>
      <c r="Q97" s="1">
        <v>45047</v>
      </c>
    </row>
    <row r="98" spans="1:17" x14ac:dyDescent="0.25">
      <c r="A98" t="s">
        <v>1529</v>
      </c>
      <c r="B98" t="s">
        <v>167</v>
      </c>
      <c r="C98" s="3">
        <v>52241</v>
      </c>
      <c r="D98" s="3">
        <v>52241</v>
      </c>
      <c r="E98" s="3">
        <v>0</v>
      </c>
      <c r="F98" s="3">
        <v>0</v>
      </c>
      <c r="G98" s="3">
        <v>0</v>
      </c>
      <c r="H98" s="3">
        <v>41497.760000000002</v>
      </c>
      <c r="I98" s="3">
        <v>10139.700000000001</v>
      </c>
      <c r="J98" s="3">
        <v>970.8</v>
      </c>
      <c r="K98" s="3">
        <v>1486.19</v>
      </c>
      <c r="L98" s="3">
        <v>0</v>
      </c>
      <c r="M98" s="3">
        <v>14384.08</v>
      </c>
      <c r="N98" s="3">
        <v>-5592.68</v>
      </c>
      <c r="O98" s="3">
        <v>0.15</v>
      </c>
      <c r="P98" s="3">
        <v>62886</v>
      </c>
      <c r="Q98" s="1">
        <v>45047</v>
      </c>
    </row>
    <row r="99" spans="1:17" x14ac:dyDescent="0.25">
      <c r="A99" t="s">
        <v>1530</v>
      </c>
      <c r="B99" t="s">
        <v>33</v>
      </c>
      <c r="C99" s="3">
        <v>114708</v>
      </c>
      <c r="D99" s="3">
        <v>56155</v>
      </c>
      <c r="E99" s="3">
        <v>58553</v>
      </c>
      <c r="F99" s="3">
        <v>3835.27</v>
      </c>
      <c r="G99" s="3">
        <v>0</v>
      </c>
      <c r="H99" s="3">
        <v>41497.760000000002</v>
      </c>
      <c r="I99" s="3">
        <v>9893.2800000000007</v>
      </c>
      <c r="J99" s="3">
        <v>946.8</v>
      </c>
      <c r="K99" s="3">
        <v>1449.98</v>
      </c>
      <c r="L99" s="3">
        <v>0</v>
      </c>
      <c r="M99" s="3">
        <v>14034.5</v>
      </c>
      <c r="N99" s="3">
        <v>0</v>
      </c>
      <c r="O99" s="3">
        <v>0.41</v>
      </c>
      <c r="P99" s="3">
        <v>130211</v>
      </c>
      <c r="Q99" s="1">
        <v>45047</v>
      </c>
    </row>
    <row r="100" spans="1:17" x14ac:dyDescent="0.25">
      <c r="A100" t="s">
        <v>1531</v>
      </c>
      <c r="B100" t="s">
        <v>170</v>
      </c>
      <c r="C100" s="3">
        <v>51773</v>
      </c>
      <c r="D100" s="3">
        <v>51773</v>
      </c>
      <c r="E100" s="3">
        <v>0</v>
      </c>
      <c r="F100" s="3">
        <v>852</v>
      </c>
      <c r="G100" s="3">
        <v>0</v>
      </c>
      <c r="H100" s="3">
        <v>41497.760000000002</v>
      </c>
      <c r="I100" s="3">
        <v>6976.6</v>
      </c>
      <c r="J100" s="3">
        <v>667.2</v>
      </c>
      <c r="K100" s="3">
        <v>1022.64</v>
      </c>
      <c r="L100" s="3">
        <v>0</v>
      </c>
      <c r="M100" s="3">
        <v>9896.93</v>
      </c>
      <c r="N100" s="3">
        <v>0</v>
      </c>
      <c r="O100" s="3">
        <v>0.87</v>
      </c>
      <c r="P100" s="3">
        <v>60914</v>
      </c>
      <c r="Q100" s="1">
        <v>45047</v>
      </c>
    </row>
    <row r="101" spans="1:17" x14ac:dyDescent="0.25">
      <c r="A101" t="s">
        <v>1346</v>
      </c>
      <c r="B101" t="s">
        <v>172</v>
      </c>
      <c r="C101" s="3">
        <v>52786</v>
      </c>
      <c r="D101" s="3">
        <v>53666</v>
      </c>
      <c r="E101" s="3">
        <v>0</v>
      </c>
      <c r="F101" s="3">
        <v>880</v>
      </c>
      <c r="G101" s="3">
        <v>880</v>
      </c>
      <c r="H101" s="3">
        <v>41497.760000000002</v>
      </c>
      <c r="I101" s="3">
        <v>7558.32</v>
      </c>
      <c r="J101" s="3">
        <v>723.6</v>
      </c>
      <c r="K101" s="3">
        <v>1107.49</v>
      </c>
      <c r="L101" s="3">
        <v>0</v>
      </c>
      <c r="M101" s="3">
        <v>10722.15</v>
      </c>
      <c r="N101" s="3">
        <v>0</v>
      </c>
      <c r="O101" s="3">
        <v>0.68</v>
      </c>
      <c r="P101" s="3">
        <v>61610</v>
      </c>
      <c r="Q101" s="1">
        <v>45047</v>
      </c>
    </row>
    <row r="102" spans="1:17" x14ac:dyDescent="0.25">
      <c r="A102" t="s">
        <v>1347</v>
      </c>
      <c r="B102" t="s">
        <v>1254</v>
      </c>
      <c r="C102" s="3">
        <v>3555401</v>
      </c>
      <c r="D102" s="3">
        <v>0</v>
      </c>
      <c r="E102" s="3">
        <v>2157970.2200000002</v>
      </c>
      <c r="F102" s="3" t="s">
        <v>72</v>
      </c>
      <c r="G102" s="3">
        <v>0</v>
      </c>
      <c r="H102" s="3">
        <v>41497.760000000002</v>
      </c>
      <c r="I102" s="3">
        <v>7530.04</v>
      </c>
      <c r="J102" s="3">
        <v>721.2</v>
      </c>
      <c r="K102" s="3">
        <v>1103.3499999999999</v>
      </c>
      <c r="L102" s="3">
        <v>0</v>
      </c>
      <c r="M102" s="3">
        <v>10682.04</v>
      </c>
      <c r="N102" s="3">
        <v>0</v>
      </c>
      <c r="O102" s="3">
        <v>0.1</v>
      </c>
      <c r="P102" s="3">
        <v>3724834</v>
      </c>
      <c r="Q102" s="1">
        <v>45047</v>
      </c>
    </row>
    <row r="103" spans="1:17" x14ac:dyDescent="0.25">
      <c r="A103" t="s">
        <v>1532</v>
      </c>
      <c r="B103" t="s">
        <v>1348</v>
      </c>
      <c r="C103" s="3">
        <v>100642</v>
      </c>
      <c r="D103" s="3">
        <v>100642</v>
      </c>
      <c r="E103" s="3">
        <v>0</v>
      </c>
      <c r="F103" s="3">
        <v>0</v>
      </c>
      <c r="G103" s="3">
        <v>0</v>
      </c>
      <c r="H103" s="3">
        <v>41497.760000000002</v>
      </c>
      <c r="I103" s="3">
        <v>8220.84</v>
      </c>
      <c r="J103" s="3">
        <v>787.2</v>
      </c>
      <c r="K103" s="3">
        <v>1204.75</v>
      </c>
      <c r="L103" s="3">
        <v>0</v>
      </c>
      <c r="M103" s="3">
        <v>11661.99</v>
      </c>
      <c r="N103" s="3">
        <v>0</v>
      </c>
      <c r="O103" s="3">
        <v>0.46</v>
      </c>
      <c r="P103" s="3">
        <v>63373</v>
      </c>
      <c r="Q103" s="1">
        <v>45047</v>
      </c>
    </row>
    <row r="104" spans="1:17" x14ac:dyDescent="0.25">
      <c r="A104" t="s">
        <v>1533</v>
      </c>
      <c r="B104" t="s">
        <v>1255</v>
      </c>
      <c r="C104" s="3">
        <v>1775394</v>
      </c>
      <c r="D104" s="3">
        <v>0</v>
      </c>
      <c r="E104" s="3">
        <v>1163135.83</v>
      </c>
      <c r="F104" s="3" t="s">
        <v>72</v>
      </c>
      <c r="G104" s="3">
        <v>0</v>
      </c>
      <c r="H104" s="3">
        <v>41497.760000000002</v>
      </c>
      <c r="I104" s="3">
        <v>8220.84</v>
      </c>
      <c r="J104" s="3">
        <v>787.2</v>
      </c>
      <c r="K104" s="3">
        <v>1204.75</v>
      </c>
      <c r="L104" s="3">
        <v>0</v>
      </c>
      <c r="M104" s="3">
        <v>11661.99</v>
      </c>
      <c r="N104" s="3">
        <v>0</v>
      </c>
      <c r="O104" s="3">
        <v>0.67</v>
      </c>
      <c r="P104" s="3">
        <v>1896924</v>
      </c>
      <c r="Q104" s="1">
        <v>45047</v>
      </c>
    </row>
    <row r="105" spans="1:17" x14ac:dyDescent="0.25">
      <c r="A105" t="s">
        <v>1534</v>
      </c>
      <c r="B105" t="s">
        <v>180</v>
      </c>
      <c r="C105" s="3">
        <v>48494</v>
      </c>
      <c r="D105" s="3">
        <v>0</v>
      </c>
      <c r="E105" s="3">
        <v>48494</v>
      </c>
      <c r="F105" s="3">
        <v>2424.6999999999998</v>
      </c>
      <c r="G105" s="3">
        <v>0</v>
      </c>
      <c r="H105" s="3">
        <v>41497.760000000002</v>
      </c>
      <c r="I105" s="3">
        <v>7800.71</v>
      </c>
      <c r="J105" s="3">
        <v>747.6</v>
      </c>
      <c r="K105" s="3">
        <v>1143.3599999999999</v>
      </c>
      <c r="L105" s="3">
        <v>0</v>
      </c>
      <c r="M105" s="3">
        <v>11066</v>
      </c>
      <c r="N105" s="3">
        <v>0</v>
      </c>
      <c r="O105" s="3">
        <v>0.87</v>
      </c>
      <c r="P105" s="3">
        <v>113175</v>
      </c>
      <c r="Q105" s="1">
        <v>45047</v>
      </c>
    </row>
    <row r="106" spans="1:17" x14ac:dyDescent="0.25">
      <c r="A106" t="s">
        <v>1535</v>
      </c>
      <c r="B106" t="s">
        <v>1536</v>
      </c>
      <c r="C106" s="3">
        <v>70831</v>
      </c>
      <c r="D106" s="3">
        <v>60000</v>
      </c>
      <c r="E106" s="3">
        <v>10831</v>
      </c>
      <c r="F106" s="3">
        <v>541.54999999999995</v>
      </c>
      <c r="G106" s="3">
        <v>0</v>
      </c>
      <c r="H106" s="3">
        <v>41497.760000000002</v>
      </c>
      <c r="I106" s="3">
        <v>7130.11</v>
      </c>
      <c r="J106" s="3">
        <v>681.6</v>
      </c>
      <c r="K106" s="3">
        <v>1045.06</v>
      </c>
      <c r="L106" s="3">
        <v>0</v>
      </c>
      <c r="M106" s="3">
        <v>10114.700000000001</v>
      </c>
      <c r="N106" s="3">
        <v>-5130.79</v>
      </c>
      <c r="O106" s="3">
        <v>0.01</v>
      </c>
      <c r="P106" s="3">
        <v>66711</v>
      </c>
      <c r="Q106" s="1">
        <v>45047</v>
      </c>
    </row>
    <row r="107" spans="1:17" x14ac:dyDescent="0.25">
      <c r="A107" t="s">
        <v>1537</v>
      </c>
      <c r="B107" t="s">
        <v>326</v>
      </c>
      <c r="C107" s="3">
        <v>47297</v>
      </c>
      <c r="D107" s="3">
        <v>48086</v>
      </c>
      <c r="E107" s="3">
        <v>0</v>
      </c>
      <c r="F107" s="3">
        <v>789</v>
      </c>
      <c r="G107" s="3">
        <v>789</v>
      </c>
      <c r="H107" s="3">
        <v>41497.760000000002</v>
      </c>
      <c r="I107" s="3">
        <v>7053.36</v>
      </c>
      <c r="J107" s="3">
        <v>675.6</v>
      </c>
      <c r="K107" s="3">
        <v>1034.02</v>
      </c>
      <c r="L107" s="3">
        <v>0</v>
      </c>
      <c r="M107" s="3">
        <v>10005.82</v>
      </c>
      <c r="N107" s="3">
        <v>0</v>
      </c>
      <c r="O107" s="3">
        <v>0.44</v>
      </c>
      <c r="P107" s="3">
        <v>60267</v>
      </c>
      <c r="Q107" s="1">
        <v>45047</v>
      </c>
    </row>
    <row r="108" spans="1:17" x14ac:dyDescent="0.25">
      <c r="A108" t="s">
        <v>1538</v>
      </c>
      <c r="B108" t="s">
        <v>186</v>
      </c>
      <c r="C108" s="3">
        <v>54944</v>
      </c>
      <c r="D108" s="3">
        <v>0</v>
      </c>
      <c r="E108" s="3">
        <v>52076.3</v>
      </c>
      <c r="F108" s="3">
        <v>5471.52</v>
      </c>
      <c r="G108" s="3">
        <v>0</v>
      </c>
      <c r="H108" s="3">
        <v>41497.760000000002</v>
      </c>
      <c r="I108" s="3">
        <v>7566.4</v>
      </c>
      <c r="J108" s="3">
        <v>0</v>
      </c>
      <c r="K108" s="3">
        <v>1109.21</v>
      </c>
      <c r="L108" s="3">
        <v>0</v>
      </c>
      <c r="M108" s="3">
        <v>10733.62</v>
      </c>
      <c r="N108" s="3">
        <v>0</v>
      </c>
      <c r="O108" s="3">
        <v>0.19</v>
      </c>
      <c r="P108" s="3">
        <v>118455</v>
      </c>
      <c r="Q108" s="1">
        <v>45047</v>
      </c>
    </row>
    <row r="109" spans="1:17" x14ac:dyDescent="0.25">
      <c r="A109" t="s">
        <v>1088</v>
      </c>
      <c r="B109" t="s">
        <v>188</v>
      </c>
      <c r="C109" s="3">
        <v>46396</v>
      </c>
      <c r="D109" s="3">
        <v>46396</v>
      </c>
      <c r="E109" s="3">
        <v>0</v>
      </c>
      <c r="F109" s="3">
        <v>0</v>
      </c>
      <c r="G109" s="3">
        <v>0</v>
      </c>
      <c r="H109" s="3">
        <v>41497.760000000002</v>
      </c>
      <c r="I109" s="3">
        <v>6903.89</v>
      </c>
      <c r="J109" s="3">
        <v>0</v>
      </c>
      <c r="K109" s="3">
        <v>1011.95</v>
      </c>
      <c r="L109" s="3">
        <v>0</v>
      </c>
      <c r="M109" s="3">
        <v>9793.7800000000007</v>
      </c>
      <c r="N109" s="3">
        <v>2473.12</v>
      </c>
      <c r="O109" s="3">
        <v>0.5</v>
      </c>
      <c r="P109" s="3">
        <v>61681</v>
      </c>
      <c r="Q109" s="1">
        <v>45047</v>
      </c>
    </row>
    <row r="110" spans="1:17" x14ac:dyDescent="0.25">
      <c r="A110" t="s">
        <v>1539</v>
      </c>
      <c r="B110" t="s">
        <v>1540</v>
      </c>
      <c r="C110" s="3">
        <v>50403</v>
      </c>
      <c r="D110" s="3">
        <v>50403</v>
      </c>
      <c r="E110" s="3">
        <v>0</v>
      </c>
      <c r="F110" s="3">
        <v>0</v>
      </c>
      <c r="G110" s="3">
        <v>0</v>
      </c>
      <c r="H110" s="3">
        <v>41497.760000000002</v>
      </c>
      <c r="I110" s="3">
        <v>8992.42</v>
      </c>
      <c r="J110" s="3">
        <v>860.4</v>
      </c>
      <c r="K110" s="3">
        <v>1318.22</v>
      </c>
      <c r="L110" s="3">
        <v>0</v>
      </c>
      <c r="M110" s="3">
        <v>12756.56</v>
      </c>
      <c r="N110" s="3">
        <v>-5416.52</v>
      </c>
      <c r="O110" s="3">
        <v>0.16</v>
      </c>
      <c r="P110" s="3">
        <v>60009</v>
      </c>
      <c r="Q110" s="1">
        <v>45047</v>
      </c>
    </row>
    <row r="111" spans="1:17" x14ac:dyDescent="0.25">
      <c r="A111" t="s">
        <v>1089</v>
      </c>
      <c r="B111" t="s">
        <v>1090</v>
      </c>
      <c r="C111" s="3">
        <v>54292</v>
      </c>
      <c r="D111" s="3">
        <v>55185</v>
      </c>
      <c r="E111" s="3">
        <v>0</v>
      </c>
      <c r="F111" s="3">
        <v>893</v>
      </c>
      <c r="G111" s="3">
        <v>893</v>
      </c>
      <c r="H111" s="3">
        <v>41497.760000000002</v>
      </c>
      <c r="I111" s="3">
        <v>8422.82</v>
      </c>
      <c r="J111" s="3">
        <v>806.4</v>
      </c>
      <c r="K111" s="3">
        <v>1234.76</v>
      </c>
      <c r="L111" s="3">
        <v>0</v>
      </c>
      <c r="M111" s="3">
        <v>11948.53</v>
      </c>
      <c r="N111" s="3">
        <v>0</v>
      </c>
      <c r="O111" s="3">
        <v>0.73</v>
      </c>
      <c r="P111" s="3">
        <v>63911</v>
      </c>
      <c r="Q111" s="1">
        <v>45047</v>
      </c>
    </row>
    <row r="112" spans="1:17" x14ac:dyDescent="0.25">
      <c r="A112" t="s">
        <v>1091</v>
      </c>
      <c r="B112" t="s">
        <v>1090</v>
      </c>
      <c r="C112" s="3">
        <v>81995</v>
      </c>
      <c r="D112" s="3">
        <v>83355</v>
      </c>
      <c r="E112" s="3">
        <v>0</v>
      </c>
      <c r="F112" s="3">
        <v>1347</v>
      </c>
      <c r="G112" s="3">
        <v>1360</v>
      </c>
      <c r="H112" s="3">
        <v>41497.760000000002</v>
      </c>
      <c r="I112" s="3">
        <v>7602.76</v>
      </c>
      <c r="J112" s="3">
        <v>0</v>
      </c>
      <c r="K112" s="3">
        <v>1114.04</v>
      </c>
      <c r="L112" s="3">
        <v>29617.97</v>
      </c>
      <c r="M112" s="3">
        <v>10785.19</v>
      </c>
      <c r="N112" s="3">
        <v>0</v>
      </c>
      <c r="O112" s="3">
        <v>0.28000000000000003</v>
      </c>
      <c r="P112" s="3">
        <v>90605</v>
      </c>
      <c r="Q112" s="1">
        <v>45047</v>
      </c>
    </row>
    <row r="113" spans="1:17" x14ac:dyDescent="0.25">
      <c r="A113" t="s">
        <v>1352</v>
      </c>
      <c r="B113" t="s">
        <v>195</v>
      </c>
      <c r="C113" s="3">
        <v>53462</v>
      </c>
      <c r="D113" s="3">
        <v>53482</v>
      </c>
      <c r="E113" s="3">
        <v>0</v>
      </c>
      <c r="F113" s="3">
        <v>0</v>
      </c>
      <c r="G113" s="3">
        <v>20</v>
      </c>
      <c r="H113" s="3">
        <v>41497.760000000002</v>
      </c>
      <c r="I113" s="3">
        <v>7530.04</v>
      </c>
      <c r="J113" s="3">
        <v>721.2</v>
      </c>
      <c r="K113" s="3">
        <v>1103.3499999999999</v>
      </c>
      <c r="L113" s="3">
        <v>0</v>
      </c>
      <c r="M113" s="3">
        <v>10682.04</v>
      </c>
      <c r="N113" s="3">
        <v>-5191.33</v>
      </c>
      <c r="O113" s="3">
        <v>0.94</v>
      </c>
      <c r="P113" s="3">
        <v>56324</v>
      </c>
      <c r="Q113" s="1">
        <v>45047</v>
      </c>
    </row>
    <row r="114" spans="1:17" x14ac:dyDescent="0.25">
      <c r="A114" t="s">
        <v>1541</v>
      </c>
      <c r="B114" t="s">
        <v>1542</v>
      </c>
      <c r="C114" s="3">
        <v>48554</v>
      </c>
      <c r="D114" s="3">
        <v>48554</v>
      </c>
      <c r="E114" s="3">
        <v>0</v>
      </c>
      <c r="F114" s="3">
        <v>0</v>
      </c>
      <c r="G114" s="3">
        <v>0</v>
      </c>
      <c r="H114" s="3">
        <v>41497.760000000002</v>
      </c>
      <c r="I114" s="3">
        <v>5126.41</v>
      </c>
      <c r="J114" s="3">
        <v>490.8</v>
      </c>
      <c r="K114" s="3">
        <v>751.55</v>
      </c>
      <c r="L114" s="3">
        <v>0</v>
      </c>
      <c r="M114" s="3">
        <v>7272.27</v>
      </c>
      <c r="N114" s="3">
        <v>-4823.2700000000004</v>
      </c>
      <c r="O114" s="3">
        <v>0.48</v>
      </c>
      <c r="P114" s="3">
        <v>50316</v>
      </c>
      <c r="Q114" s="1">
        <v>45047</v>
      </c>
    </row>
    <row r="115" spans="1:17" x14ac:dyDescent="0.25">
      <c r="A115" t="s">
        <v>1543</v>
      </c>
      <c r="B115" t="s">
        <v>1355</v>
      </c>
      <c r="C115" s="3">
        <v>4272</v>
      </c>
      <c r="D115" s="3">
        <v>0</v>
      </c>
      <c r="E115" s="3">
        <v>4272</v>
      </c>
      <c r="F115" s="3">
        <v>213.6</v>
      </c>
      <c r="G115" s="3">
        <v>0</v>
      </c>
      <c r="H115" s="3">
        <v>41497.760000000002</v>
      </c>
      <c r="I115" s="3">
        <v>5998.99</v>
      </c>
      <c r="J115" s="3">
        <v>574.79999999999995</v>
      </c>
      <c r="K115" s="3">
        <v>879.51</v>
      </c>
      <c r="L115" s="3">
        <v>0</v>
      </c>
      <c r="M115" s="3">
        <v>8510.1</v>
      </c>
      <c r="N115" s="3">
        <v>0</v>
      </c>
      <c r="O115" s="3">
        <v>0.24</v>
      </c>
      <c r="P115" s="3">
        <v>61947</v>
      </c>
      <c r="Q115" s="1">
        <v>45047</v>
      </c>
    </row>
    <row r="116" spans="1:17" x14ac:dyDescent="0.25">
      <c r="A116" t="s">
        <v>1544</v>
      </c>
      <c r="B116" t="s">
        <v>201</v>
      </c>
      <c r="C116" s="3">
        <v>44941</v>
      </c>
      <c r="D116" s="3">
        <v>44941</v>
      </c>
      <c r="E116" s="3">
        <v>0</v>
      </c>
      <c r="F116" s="3">
        <v>0</v>
      </c>
      <c r="G116" s="3">
        <v>0</v>
      </c>
      <c r="H116" s="3">
        <v>41497.760000000002</v>
      </c>
      <c r="I116" s="3">
        <v>5582.9</v>
      </c>
      <c r="J116" s="3">
        <v>535.20000000000005</v>
      </c>
      <c r="K116" s="3">
        <v>818.11</v>
      </c>
      <c r="L116" s="3">
        <v>0</v>
      </c>
      <c r="M116" s="3">
        <v>7919.84</v>
      </c>
      <c r="N116" s="3">
        <v>-4892.8900000000003</v>
      </c>
      <c r="O116" s="3">
        <v>0.08</v>
      </c>
      <c r="P116" s="3">
        <v>51461</v>
      </c>
      <c r="Q116" s="1">
        <v>45047</v>
      </c>
    </row>
    <row r="117" spans="1:17" x14ac:dyDescent="0.25">
      <c r="A117" t="s">
        <v>1545</v>
      </c>
      <c r="B117" t="s">
        <v>203</v>
      </c>
      <c r="C117" s="3">
        <v>53353</v>
      </c>
      <c r="D117" s="3">
        <v>0</v>
      </c>
      <c r="E117" s="3">
        <v>50199</v>
      </c>
      <c r="F117" s="3">
        <v>5663.95</v>
      </c>
      <c r="G117" s="3">
        <v>0</v>
      </c>
      <c r="H117" s="3">
        <v>41497.760000000002</v>
      </c>
      <c r="I117" s="3">
        <v>6071.7</v>
      </c>
      <c r="J117" s="3">
        <v>580.79999999999995</v>
      </c>
      <c r="K117" s="3">
        <v>889.85</v>
      </c>
      <c r="L117" s="3">
        <v>0</v>
      </c>
      <c r="M117" s="3">
        <v>8613.25</v>
      </c>
      <c r="N117" s="3">
        <v>0</v>
      </c>
      <c r="O117" s="3">
        <v>0.69</v>
      </c>
      <c r="P117" s="3">
        <v>113517</v>
      </c>
      <c r="Q117" s="1">
        <v>45047</v>
      </c>
    </row>
    <row r="118" spans="1:17" x14ac:dyDescent="0.25">
      <c r="A118" t="s">
        <v>1546</v>
      </c>
      <c r="B118" t="s">
        <v>1259</v>
      </c>
      <c r="C118" s="3">
        <v>3385663</v>
      </c>
      <c r="D118" s="3">
        <v>0</v>
      </c>
      <c r="E118" s="3">
        <v>2064705.02</v>
      </c>
      <c r="F118" s="3" t="s">
        <v>72</v>
      </c>
      <c r="G118" s="3">
        <v>0</v>
      </c>
      <c r="H118" s="3">
        <v>41497.760000000002</v>
      </c>
      <c r="I118" s="3">
        <v>7929.98</v>
      </c>
      <c r="J118" s="3">
        <v>759.6</v>
      </c>
      <c r="K118" s="3">
        <v>1162.33</v>
      </c>
      <c r="L118" s="3">
        <v>0</v>
      </c>
      <c r="M118" s="3">
        <v>11249.38</v>
      </c>
      <c r="N118" s="3">
        <v>0</v>
      </c>
      <c r="O118" s="3">
        <v>0.7</v>
      </c>
      <c r="P118" s="3">
        <v>3551498</v>
      </c>
      <c r="Q118" s="1">
        <v>45047</v>
      </c>
    </row>
    <row r="119" spans="1:17" x14ac:dyDescent="0.25">
      <c r="A119" t="s">
        <v>1093</v>
      </c>
      <c r="B119" t="s">
        <v>1547</v>
      </c>
      <c r="C119" s="3">
        <v>47969</v>
      </c>
      <c r="D119" s="3">
        <v>47969</v>
      </c>
      <c r="E119" s="3">
        <v>0</v>
      </c>
      <c r="F119" s="3">
        <v>0</v>
      </c>
      <c r="G119" s="3">
        <v>0</v>
      </c>
      <c r="H119" s="3">
        <v>41497.760000000002</v>
      </c>
      <c r="I119" s="3">
        <v>7473.49</v>
      </c>
      <c r="J119" s="3">
        <v>715.2</v>
      </c>
      <c r="K119" s="3">
        <v>1095.07</v>
      </c>
      <c r="L119" s="3">
        <v>0</v>
      </c>
      <c r="M119" s="3">
        <v>10601.81</v>
      </c>
      <c r="N119" s="3">
        <v>-5182.8500000000004</v>
      </c>
      <c r="O119" s="3">
        <v>0.52</v>
      </c>
      <c r="P119" s="3">
        <v>56201</v>
      </c>
      <c r="Q119" s="1">
        <v>45047</v>
      </c>
    </row>
    <row r="120" spans="1:17" x14ac:dyDescent="0.25">
      <c r="A120" t="s">
        <v>1548</v>
      </c>
      <c r="B120" t="s">
        <v>1261</v>
      </c>
      <c r="C120" s="3">
        <v>2840179</v>
      </c>
      <c r="D120" s="3">
        <v>0</v>
      </c>
      <c r="E120" s="3">
        <v>1759324.14</v>
      </c>
      <c r="F120" s="3" t="s">
        <v>72</v>
      </c>
      <c r="G120" s="3">
        <v>0</v>
      </c>
      <c r="H120" s="3">
        <v>41497.760000000002</v>
      </c>
      <c r="I120" s="3">
        <v>8002.69</v>
      </c>
      <c r="J120" s="3">
        <v>766.8</v>
      </c>
      <c r="K120" s="3">
        <v>1172.67</v>
      </c>
      <c r="L120" s="3">
        <v>0</v>
      </c>
      <c r="M120" s="3">
        <v>11352.53</v>
      </c>
      <c r="N120" s="3">
        <v>0</v>
      </c>
      <c r="O120" s="3">
        <v>0.34</v>
      </c>
      <c r="P120" s="3">
        <v>2990938</v>
      </c>
      <c r="Q120" s="1">
        <v>45047</v>
      </c>
    </row>
    <row r="121" spans="1:17" x14ac:dyDescent="0.25">
      <c r="A121" t="s">
        <v>1094</v>
      </c>
      <c r="B121" t="s">
        <v>58</v>
      </c>
      <c r="C121" s="3">
        <v>77910</v>
      </c>
      <c r="D121" s="3">
        <v>77910</v>
      </c>
      <c r="E121" s="3" t="s">
        <v>59</v>
      </c>
      <c r="F121" s="3" t="s">
        <v>59</v>
      </c>
      <c r="G121" s="3">
        <v>0</v>
      </c>
      <c r="H121" s="3">
        <v>41497.760000000002</v>
      </c>
      <c r="I121" s="3">
        <v>8002.69</v>
      </c>
      <c r="J121" s="3">
        <v>766.8</v>
      </c>
      <c r="K121" s="3">
        <v>1172.67</v>
      </c>
      <c r="L121" s="3">
        <v>0</v>
      </c>
      <c r="M121" s="3">
        <v>11352.53</v>
      </c>
      <c r="N121" s="3">
        <v>23827.38</v>
      </c>
      <c r="O121" s="3">
        <v>0.17</v>
      </c>
      <c r="P121" s="3">
        <v>86620</v>
      </c>
      <c r="Q121" s="1">
        <v>45047</v>
      </c>
    </row>
    <row r="122" spans="1:17" x14ac:dyDescent="0.25">
      <c r="A122" t="s">
        <v>1095</v>
      </c>
      <c r="B122" t="s">
        <v>1549</v>
      </c>
      <c r="C122" s="3">
        <v>48051</v>
      </c>
      <c r="D122" s="3">
        <v>48051</v>
      </c>
      <c r="E122" s="3">
        <v>0</v>
      </c>
      <c r="F122" s="3">
        <v>0</v>
      </c>
      <c r="G122" s="3">
        <v>0</v>
      </c>
      <c r="H122" s="3">
        <v>41497.760000000002</v>
      </c>
      <c r="I122" s="3">
        <v>8002.69</v>
      </c>
      <c r="J122" s="3">
        <v>0</v>
      </c>
      <c r="K122" s="3">
        <v>1172.67</v>
      </c>
      <c r="L122" s="3">
        <v>0</v>
      </c>
      <c r="M122" s="3">
        <v>11352.53</v>
      </c>
      <c r="N122" s="3">
        <v>-5263.97</v>
      </c>
      <c r="O122" s="3">
        <v>0.32</v>
      </c>
      <c r="P122" s="3">
        <v>56762</v>
      </c>
      <c r="Q122" s="1">
        <v>45047</v>
      </c>
    </row>
    <row r="123" spans="1:17" x14ac:dyDescent="0.25">
      <c r="A123" t="s">
        <v>1550</v>
      </c>
      <c r="B123" t="s">
        <v>1551</v>
      </c>
      <c r="C123" s="3">
        <v>-17008.669999999998</v>
      </c>
      <c r="D123" s="3">
        <v>0</v>
      </c>
      <c r="E123" s="3">
        <v>0</v>
      </c>
      <c r="F123" s="3">
        <v>0</v>
      </c>
      <c r="G123" s="3">
        <v>17008.669999999998</v>
      </c>
      <c r="H123" s="3">
        <v>41497.760000000002</v>
      </c>
      <c r="I123" s="3">
        <v>8002.69</v>
      </c>
      <c r="J123" s="3">
        <v>0</v>
      </c>
      <c r="K123" s="3">
        <v>1172.67</v>
      </c>
      <c r="L123" s="3">
        <v>14808.99</v>
      </c>
      <c r="M123" s="3">
        <v>11352.53</v>
      </c>
      <c r="N123" s="3">
        <v>0</v>
      </c>
      <c r="O123" s="3">
        <v>0.03</v>
      </c>
      <c r="P123" s="3">
        <v>59826</v>
      </c>
      <c r="Q123" s="1">
        <v>45047</v>
      </c>
    </row>
    <row r="124" spans="1:17" x14ac:dyDescent="0.25">
      <c r="A124" t="s">
        <v>1096</v>
      </c>
      <c r="B124" t="s">
        <v>216</v>
      </c>
      <c r="C124" s="3">
        <v>67792</v>
      </c>
      <c r="D124" s="3">
        <v>67864</v>
      </c>
      <c r="E124" s="3" t="s">
        <v>59</v>
      </c>
      <c r="F124" s="3" t="s">
        <v>59</v>
      </c>
      <c r="G124" s="3">
        <v>72</v>
      </c>
      <c r="H124" s="3">
        <v>41497.760000000002</v>
      </c>
      <c r="I124" s="3">
        <v>6188.86</v>
      </c>
      <c r="J124" s="3">
        <v>592.79999999999995</v>
      </c>
      <c r="K124" s="3">
        <v>907.1</v>
      </c>
      <c r="L124" s="3">
        <v>0</v>
      </c>
      <c r="M124" s="3">
        <v>8779.44</v>
      </c>
      <c r="N124" s="3">
        <v>35507.35</v>
      </c>
      <c r="O124" s="3">
        <v>0.69</v>
      </c>
      <c r="P124" s="3">
        <v>93402</v>
      </c>
      <c r="Q124" s="1">
        <v>45047</v>
      </c>
    </row>
    <row r="125" spans="1:17" x14ac:dyDescent="0.25">
      <c r="A125" t="s">
        <v>1552</v>
      </c>
      <c r="B125" t="s">
        <v>218</v>
      </c>
      <c r="C125" s="3">
        <v>51448</v>
      </c>
      <c r="D125" s="3">
        <v>51448</v>
      </c>
      <c r="E125" s="3">
        <v>0</v>
      </c>
      <c r="F125" s="3">
        <v>0</v>
      </c>
      <c r="G125" s="3">
        <v>0</v>
      </c>
      <c r="H125" s="3">
        <v>41497.760000000002</v>
      </c>
      <c r="I125" s="3">
        <v>5647.53</v>
      </c>
      <c r="J125" s="3">
        <v>0</v>
      </c>
      <c r="K125" s="3">
        <v>827.77</v>
      </c>
      <c r="L125" s="3">
        <v>0</v>
      </c>
      <c r="M125" s="3">
        <v>8011.53</v>
      </c>
      <c r="N125" s="3">
        <v>2041.82</v>
      </c>
      <c r="O125" s="3">
        <v>0.59</v>
      </c>
      <c r="P125" s="3">
        <v>58027</v>
      </c>
      <c r="Q125" s="1">
        <v>45047</v>
      </c>
    </row>
    <row r="126" spans="1:17" x14ac:dyDescent="0.25">
      <c r="A126" t="s">
        <v>219</v>
      </c>
      <c r="B126" t="s">
        <v>1553</v>
      </c>
      <c r="C126" s="3">
        <v>110532</v>
      </c>
      <c r="D126" s="3">
        <v>69569.84</v>
      </c>
      <c r="E126" s="3">
        <v>40962.160000000003</v>
      </c>
      <c r="F126" s="3">
        <v>2048.11</v>
      </c>
      <c r="G126" s="3">
        <v>0</v>
      </c>
      <c r="H126" s="3">
        <v>41497.760000000002</v>
      </c>
      <c r="I126" s="3">
        <v>7732.03</v>
      </c>
      <c r="J126" s="3">
        <v>0</v>
      </c>
      <c r="K126" s="3">
        <v>1133.3499999999999</v>
      </c>
      <c r="L126" s="3">
        <v>17277.150000000001</v>
      </c>
      <c r="M126" s="3">
        <v>10968.58</v>
      </c>
      <c r="N126" s="3">
        <v>0</v>
      </c>
      <c r="O126" s="3">
        <v>0.86</v>
      </c>
      <c r="P126" s="3">
        <v>121620</v>
      </c>
      <c r="Q126" s="1">
        <v>45047</v>
      </c>
    </row>
    <row r="127" spans="1:17" x14ac:dyDescent="0.25">
      <c r="A127" t="s">
        <v>1554</v>
      </c>
      <c r="B127" t="s">
        <v>1262</v>
      </c>
      <c r="C127" s="3">
        <v>48818</v>
      </c>
      <c r="D127" s="3">
        <v>48818</v>
      </c>
      <c r="E127" s="3">
        <v>0</v>
      </c>
      <c r="F127" s="3">
        <v>0</v>
      </c>
      <c r="G127" s="3">
        <v>0</v>
      </c>
      <c r="H127" s="3">
        <v>41497.760000000002</v>
      </c>
      <c r="I127" s="3">
        <v>8002.69</v>
      </c>
      <c r="J127" s="3">
        <v>766.8</v>
      </c>
      <c r="K127" s="3">
        <v>1172.67</v>
      </c>
      <c r="L127" s="3">
        <v>0</v>
      </c>
      <c r="M127" s="3">
        <v>11352.53</v>
      </c>
      <c r="N127" s="3">
        <v>-5263.97</v>
      </c>
      <c r="O127" s="3">
        <v>0.52</v>
      </c>
      <c r="P127" s="3">
        <v>57529</v>
      </c>
      <c r="Q127" s="1">
        <v>45047</v>
      </c>
    </row>
    <row r="128" spans="1:17" x14ac:dyDescent="0.25">
      <c r="A128" t="s">
        <v>1555</v>
      </c>
      <c r="B128" t="s">
        <v>1263</v>
      </c>
      <c r="C128" s="3">
        <v>3649977</v>
      </c>
      <c r="D128" s="3">
        <v>0</v>
      </c>
      <c r="E128" s="3">
        <v>2213689.41</v>
      </c>
      <c r="F128" s="3" t="s">
        <v>72</v>
      </c>
      <c r="G128" s="3">
        <v>0</v>
      </c>
      <c r="H128" s="3">
        <v>41497.760000000002</v>
      </c>
      <c r="I128" s="3">
        <v>8006.73</v>
      </c>
      <c r="J128" s="3">
        <v>766.8</v>
      </c>
      <c r="K128" s="3">
        <v>1173.3599999999999</v>
      </c>
      <c r="L128" s="3">
        <v>0</v>
      </c>
      <c r="M128" s="3">
        <v>11358.26</v>
      </c>
      <c r="N128" s="3">
        <v>0</v>
      </c>
      <c r="O128" s="3">
        <v>0.62</v>
      </c>
      <c r="P128" s="3">
        <v>3823465</v>
      </c>
      <c r="Q128" s="1">
        <v>45047</v>
      </c>
    </row>
    <row r="129" spans="1:17" x14ac:dyDescent="0.25">
      <c r="A129" t="s">
        <v>1556</v>
      </c>
      <c r="B129" t="s">
        <v>1357</v>
      </c>
      <c r="C129" s="3">
        <v>48818</v>
      </c>
      <c r="D129" s="3">
        <v>48900</v>
      </c>
      <c r="E129" s="3">
        <v>0</v>
      </c>
      <c r="F129" s="3">
        <v>0</v>
      </c>
      <c r="G129" s="3">
        <v>82</v>
      </c>
      <c r="H129" s="3">
        <v>41497.760000000002</v>
      </c>
      <c r="I129" s="3">
        <v>8002.69</v>
      </c>
      <c r="J129" s="3">
        <v>766.8</v>
      </c>
      <c r="K129" s="3">
        <v>1172.67</v>
      </c>
      <c r="L129" s="3">
        <v>0</v>
      </c>
      <c r="M129" s="3">
        <v>11352.53</v>
      </c>
      <c r="N129" s="3">
        <v>-5263.97</v>
      </c>
      <c r="O129" s="3">
        <v>0.52</v>
      </c>
      <c r="P129" s="3">
        <v>57447</v>
      </c>
      <c r="Q129" s="1">
        <v>45047</v>
      </c>
    </row>
    <row r="130" spans="1:17" x14ac:dyDescent="0.25">
      <c r="A130" t="s">
        <v>1358</v>
      </c>
      <c r="B130" t="s">
        <v>228</v>
      </c>
      <c r="C130" s="3">
        <v>48818</v>
      </c>
      <c r="D130" s="3">
        <v>48818</v>
      </c>
      <c r="E130" s="3">
        <v>0</v>
      </c>
      <c r="F130" s="3">
        <v>0</v>
      </c>
      <c r="G130" s="3">
        <v>0</v>
      </c>
      <c r="H130" s="3">
        <v>41497.760000000002</v>
      </c>
      <c r="I130" s="3">
        <v>8002.69</v>
      </c>
      <c r="J130" s="3">
        <v>766.8</v>
      </c>
      <c r="K130" s="3">
        <v>1172.67</v>
      </c>
      <c r="L130" s="3">
        <v>0</v>
      </c>
      <c r="M130" s="3">
        <v>11352.53</v>
      </c>
      <c r="N130" s="3">
        <v>-5263.97</v>
      </c>
      <c r="O130" s="3">
        <v>0.52</v>
      </c>
      <c r="P130" s="3">
        <v>57529</v>
      </c>
      <c r="Q130" s="1">
        <v>45047</v>
      </c>
    </row>
    <row r="131" spans="1:17" x14ac:dyDescent="0.25">
      <c r="A131" t="s">
        <v>1557</v>
      </c>
      <c r="B131" t="s">
        <v>230</v>
      </c>
      <c r="C131" s="3">
        <v>96262</v>
      </c>
      <c r="D131" s="3">
        <v>0</v>
      </c>
      <c r="E131" s="3">
        <v>94136.1</v>
      </c>
      <c r="F131" s="3">
        <v>6832.71</v>
      </c>
      <c r="G131" s="3">
        <v>0</v>
      </c>
      <c r="H131" s="3">
        <v>41497.760000000002</v>
      </c>
      <c r="I131" s="3">
        <v>6887.73</v>
      </c>
      <c r="J131" s="3">
        <v>657.6</v>
      </c>
      <c r="K131" s="3">
        <v>1009.53</v>
      </c>
      <c r="L131" s="3">
        <v>0</v>
      </c>
      <c r="M131" s="3">
        <v>9770.86</v>
      </c>
      <c r="N131" s="3">
        <v>0</v>
      </c>
      <c r="O131" s="3">
        <v>0.71</v>
      </c>
      <c r="P131" s="3">
        <v>160793</v>
      </c>
      <c r="Q131" s="1">
        <v>45047</v>
      </c>
    </row>
    <row r="132" spans="1:17" x14ac:dyDescent="0.25">
      <c r="A132" t="s">
        <v>1558</v>
      </c>
      <c r="B132" t="s">
        <v>232</v>
      </c>
      <c r="C132" s="3">
        <v>48818</v>
      </c>
      <c r="D132" s="3">
        <v>48818</v>
      </c>
      <c r="E132" s="3">
        <v>0</v>
      </c>
      <c r="F132" s="3">
        <v>0</v>
      </c>
      <c r="G132" s="3">
        <v>0</v>
      </c>
      <c r="H132" s="3">
        <v>41497.760000000002</v>
      </c>
      <c r="I132" s="3">
        <v>8002.69</v>
      </c>
      <c r="J132" s="3">
        <v>766.8</v>
      </c>
      <c r="K132" s="3">
        <v>1172.67</v>
      </c>
      <c r="L132" s="3">
        <v>0</v>
      </c>
      <c r="M132" s="3">
        <v>11352.53</v>
      </c>
      <c r="N132" s="3">
        <v>-5263.97</v>
      </c>
      <c r="O132" s="3">
        <v>0.52</v>
      </c>
      <c r="P132" s="3">
        <v>57529</v>
      </c>
      <c r="Q132" s="1">
        <v>45047</v>
      </c>
    </row>
    <row r="133" spans="1:17" x14ac:dyDescent="0.25">
      <c r="A133" t="s">
        <v>1559</v>
      </c>
      <c r="B133" t="s">
        <v>234</v>
      </c>
      <c r="C133" s="3">
        <v>104430</v>
      </c>
      <c r="D133" s="3">
        <v>0</v>
      </c>
      <c r="E133" s="3">
        <v>102007.65</v>
      </c>
      <c r="F133" s="3">
        <v>7522.73</v>
      </c>
      <c r="G133" s="3">
        <v>0</v>
      </c>
      <c r="H133" s="3">
        <v>41497.760000000002</v>
      </c>
      <c r="I133" s="3">
        <v>8002.69</v>
      </c>
      <c r="J133" s="3">
        <v>766.8</v>
      </c>
      <c r="K133" s="3">
        <v>1172.67</v>
      </c>
      <c r="L133" s="3">
        <v>0</v>
      </c>
      <c r="M133" s="3">
        <v>11352.53</v>
      </c>
      <c r="N133" s="3">
        <v>0</v>
      </c>
      <c r="O133" s="3">
        <v>0.17</v>
      </c>
      <c r="P133" s="3">
        <v>172323</v>
      </c>
      <c r="Q133" s="1">
        <v>45047</v>
      </c>
    </row>
    <row r="134" spans="1:17" x14ac:dyDescent="0.25">
      <c r="A134" t="s">
        <v>1359</v>
      </c>
      <c r="B134" t="s">
        <v>236</v>
      </c>
      <c r="C134" s="3">
        <v>55789</v>
      </c>
      <c r="D134" s="3">
        <v>55789</v>
      </c>
      <c r="E134" s="3">
        <v>0</v>
      </c>
      <c r="F134" s="3">
        <v>0</v>
      </c>
      <c r="G134" s="3">
        <v>0</v>
      </c>
      <c r="H134" s="3">
        <v>41497.760000000002</v>
      </c>
      <c r="I134" s="3">
        <v>8018.85</v>
      </c>
      <c r="J134" s="3">
        <v>768</v>
      </c>
      <c r="K134" s="3">
        <v>1175.43</v>
      </c>
      <c r="L134" s="3">
        <v>0</v>
      </c>
      <c r="M134" s="3">
        <v>11375.46</v>
      </c>
      <c r="N134" s="3">
        <v>1678</v>
      </c>
      <c r="O134" s="3">
        <v>0.5</v>
      </c>
      <c r="P134" s="3">
        <v>64514</v>
      </c>
      <c r="Q134" s="1">
        <v>45047</v>
      </c>
    </row>
    <row r="135" spans="1:17" x14ac:dyDescent="0.25">
      <c r="A135" t="s">
        <v>1560</v>
      </c>
      <c r="B135" t="s">
        <v>1561</v>
      </c>
      <c r="C135" s="3">
        <v>54513</v>
      </c>
      <c r="D135" s="3">
        <v>54513</v>
      </c>
      <c r="E135" s="3">
        <v>0</v>
      </c>
      <c r="F135" s="3">
        <v>0</v>
      </c>
      <c r="G135" s="3">
        <v>0</v>
      </c>
      <c r="H135" s="3">
        <v>41497.760000000002</v>
      </c>
      <c r="I135" s="3">
        <v>8002.69</v>
      </c>
      <c r="J135" s="3">
        <v>766.8</v>
      </c>
      <c r="K135" s="3">
        <v>1172.67</v>
      </c>
      <c r="L135" s="3">
        <v>0</v>
      </c>
      <c r="M135" s="3">
        <v>11352.53</v>
      </c>
      <c r="N135" s="3">
        <v>-764</v>
      </c>
      <c r="O135" s="3">
        <v>0.55000000000000004</v>
      </c>
      <c r="P135" s="3">
        <v>62029</v>
      </c>
      <c r="Q135" s="1">
        <v>45047</v>
      </c>
    </row>
    <row r="136" spans="1:17" x14ac:dyDescent="0.25">
      <c r="A136" t="s">
        <v>1099</v>
      </c>
      <c r="B136" t="s">
        <v>240</v>
      </c>
      <c r="C136" s="3">
        <v>48844</v>
      </c>
      <c r="D136" s="3">
        <v>48844</v>
      </c>
      <c r="E136" s="3">
        <v>0</v>
      </c>
      <c r="F136" s="3">
        <v>0</v>
      </c>
      <c r="G136" s="3">
        <v>0</v>
      </c>
      <c r="H136" s="3">
        <v>41497.760000000002</v>
      </c>
      <c r="I136" s="3">
        <v>8018.85</v>
      </c>
      <c r="J136" s="3">
        <v>768</v>
      </c>
      <c r="K136" s="3">
        <v>1175.43</v>
      </c>
      <c r="L136" s="3">
        <v>0</v>
      </c>
      <c r="M136" s="3">
        <v>11375.46</v>
      </c>
      <c r="N136" s="3">
        <v>-5267</v>
      </c>
      <c r="O136" s="3">
        <v>0.5</v>
      </c>
      <c r="P136" s="3">
        <v>57569</v>
      </c>
      <c r="Q136" s="1">
        <v>45047</v>
      </c>
    </row>
    <row r="137" spans="1:17" x14ac:dyDescent="0.25">
      <c r="A137" t="s">
        <v>1562</v>
      </c>
      <c r="B137" t="s">
        <v>242</v>
      </c>
      <c r="C137" s="3">
        <v>48770</v>
      </c>
      <c r="D137" s="3">
        <v>48770</v>
      </c>
      <c r="E137" s="3">
        <v>0</v>
      </c>
      <c r="F137" s="3">
        <v>0</v>
      </c>
      <c r="G137" s="3">
        <v>0</v>
      </c>
      <c r="H137" s="3">
        <v>41497.760000000002</v>
      </c>
      <c r="I137" s="3">
        <v>7970.37</v>
      </c>
      <c r="J137" s="3">
        <v>768</v>
      </c>
      <c r="K137" s="3">
        <v>1168.19</v>
      </c>
      <c r="L137" s="3">
        <v>0</v>
      </c>
      <c r="M137" s="3">
        <v>11306.69</v>
      </c>
      <c r="N137" s="3">
        <v>-5259.73</v>
      </c>
      <c r="O137" s="3">
        <v>0.72</v>
      </c>
      <c r="P137" s="3">
        <v>57452</v>
      </c>
      <c r="Q137" s="1">
        <v>45047</v>
      </c>
    </row>
    <row r="138" spans="1:17" x14ac:dyDescent="0.25">
      <c r="A138" t="s">
        <v>1563</v>
      </c>
      <c r="B138" t="s">
        <v>244</v>
      </c>
      <c r="C138" s="3">
        <v>220761</v>
      </c>
      <c r="D138" s="3">
        <v>0</v>
      </c>
      <c r="E138" s="3">
        <v>202532.08</v>
      </c>
      <c r="F138" s="3">
        <v>28355.52</v>
      </c>
      <c r="G138" s="3">
        <v>0</v>
      </c>
      <c r="H138" s="3">
        <v>41497.760000000002</v>
      </c>
      <c r="I138" s="3">
        <v>5332.43</v>
      </c>
      <c r="J138" s="3">
        <v>511.2</v>
      </c>
      <c r="K138" s="3">
        <v>781.55</v>
      </c>
      <c r="L138" s="3">
        <v>0</v>
      </c>
      <c r="M138" s="3">
        <v>7564.53</v>
      </c>
      <c r="N138" s="3">
        <v>0</v>
      </c>
      <c r="O138" s="3">
        <v>0.93</v>
      </c>
      <c r="P138" s="3">
        <v>286576</v>
      </c>
      <c r="Q138" s="1">
        <v>45047</v>
      </c>
    </row>
    <row r="139" spans="1:17" x14ac:dyDescent="0.25">
      <c r="A139" t="s">
        <v>1564</v>
      </c>
      <c r="B139" t="s">
        <v>246</v>
      </c>
      <c r="C139" s="3">
        <v>52253</v>
      </c>
      <c r="D139" s="3">
        <v>52253</v>
      </c>
      <c r="E139" s="3">
        <v>0</v>
      </c>
      <c r="F139" s="3">
        <v>0</v>
      </c>
      <c r="G139" s="3">
        <v>0</v>
      </c>
      <c r="H139" s="3">
        <v>41497.760000000002</v>
      </c>
      <c r="I139" s="3">
        <v>7251.3</v>
      </c>
      <c r="J139" s="3">
        <v>694.8</v>
      </c>
      <c r="K139" s="3">
        <v>1062.6500000000001</v>
      </c>
      <c r="L139" s="3">
        <v>0</v>
      </c>
      <c r="M139" s="3">
        <v>10286.620000000001</v>
      </c>
      <c r="N139" s="3">
        <v>-5148.95</v>
      </c>
      <c r="O139" s="3">
        <v>0.82</v>
      </c>
      <c r="P139" s="3">
        <v>55645</v>
      </c>
      <c r="Q139" s="1">
        <v>45047</v>
      </c>
    </row>
    <row r="140" spans="1:17" x14ac:dyDescent="0.25">
      <c r="A140" t="s">
        <v>1361</v>
      </c>
      <c r="B140" t="s">
        <v>248</v>
      </c>
      <c r="C140" s="3">
        <v>47593</v>
      </c>
      <c r="D140" s="3">
        <v>47593</v>
      </c>
      <c r="E140" s="3">
        <v>0</v>
      </c>
      <c r="F140" s="3">
        <v>0</v>
      </c>
      <c r="G140" s="3">
        <v>0</v>
      </c>
      <c r="H140" s="3">
        <v>41497.760000000002</v>
      </c>
      <c r="I140" s="3">
        <v>7239.18</v>
      </c>
      <c r="J140" s="3">
        <v>692.4</v>
      </c>
      <c r="K140" s="3">
        <v>1061.27</v>
      </c>
      <c r="L140" s="3">
        <v>0</v>
      </c>
      <c r="M140" s="3">
        <v>10269.43</v>
      </c>
      <c r="N140" s="3">
        <v>-5147.74</v>
      </c>
      <c r="O140" s="3">
        <v>0.7</v>
      </c>
      <c r="P140" s="3">
        <v>55613</v>
      </c>
      <c r="Q140" s="1">
        <v>45047</v>
      </c>
    </row>
    <row r="141" spans="1:17" x14ac:dyDescent="0.25">
      <c r="A141" t="s">
        <v>1565</v>
      </c>
      <c r="B141" t="s">
        <v>250</v>
      </c>
      <c r="C141" s="3">
        <v>46928</v>
      </c>
      <c r="D141" s="3">
        <v>46928</v>
      </c>
      <c r="E141" s="3">
        <v>0</v>
      </c>
      <c r="F141" s="3">
        <v>0</v>
      </c>
      <c r="G141" s="3">
        <v>0</v>
      </c>
      <c r="H141" s="3">
        <v>41497.760000000002</v>
      </c>
      <c r="I141" s="3">
        <v>6823.09</v>
      </c>
      <c r="J141" s="3">
        <v>654</v>
      </c>
      <c r="K141" s="3">
        <v>1000.22</v>
      </c>
      <c r="L141" s="3">
        <v>0</v>
      </c>
      <c r="M141" s="3">
        <v>9679.17</v>
      </c>
      <c r="N141" s="3">
        <v>-5083.57</v>
      </c>
      <c r="O141" s="3">
        <v>0.33</v>
      </c>
      <c r="P141" s="3">
        <v>54571</v>
      </c>
      <c r="Q141" s="1">
        <v>45047</v>
      </c>
    </row>
    <row r="142" spans="1:17" x14ac:dyDescent="0.25">
      <c r="A142" t="s">
        <v>1566</v>
      </c>
      <c r="B142" t="s">
        <v>252</v>
      </c>
      <c r="C142" s="3">
        <v>48060</v>
      </c>
      <c r="D142" s="3">
        <v>48060</v>
      </c>
      <c r="E142" s="3">
        <v>0</v>
      </c>
      <c r="F142" s="3">
        <v>0</v>
      </c>
      <c r="G142" s="3">
        <v>0</v>
      </c>
      <c r="H142" s="3">
        <v>41497.760000000002</v>
      </c>
      <c r="I142" s="3">
        <v>7530.04</v>
      </c>
      <c r="J142" s="3">
        <v>721.2</v>
      </c>
      <c r="K142" s="3">
        <v>1103.69</v>
      </c>
      <c r="L142" s="3">
        <v>0</v>
      </c>
      <c r="M142" s="3">
        <v>10682.04</v>
      </c>
      <c r="N142" s="3">
        <v>-5191.93</v>
      </c>
      <c r="O142" s="3">
        <v>0.2</v>
      </c>
      <c r="P142" s="3">
        <v>56343</v>
      </c>
      <c r="Q142" s="1">
        <v>45047</v>
      </c>
    </row>
    <row r="143" spans="1:17" x14ac:dyDescent="0.25">
      <c r="A143" t="s">
        <v>1567</v>
      </c>
      <c r="B143" t="s">
        <v>254</v>
      </c>
      <c r="C143" s="3">
        <v>56836</v>
      </c>
      <c r="D143" s="3">
        <v>56836</v>
      </c>
      <c r="E143" s="3">
        <v>0</v>
      </c>
      <c r="F143" s="3">
        <v>0</v>
      </c>
      <c r="G143" s="3">
        <v>0</v>
      </c>
      <c r="H143" s="3">
        <v>41497.760000000002</v>
      </c>
      <c r="I143" s="3">
        <v>9885.2000000000007</v>
      </c>
      <c r="J143" s="3">
        <v>945.6</v>
      </c>
      <c r="K143" s="3">
        <v>1448.6</v>
      </c>
      <c r="L143" s="3">
        <v>0</v>
      </c>
      <c r="M143" s="3">
        <v>14023.04</v>
      </c>
      <c r="N143" s="3">
        <v>-5553.33</v>
      </c>
      <c r="O143" s="3">
        <v>0.13</v>
      </c>
      <c r="P143" s="3">
        <v>62247</v>
      </c>
      <c r="Q143" s="1">
        <v>45047</v>
      </c>
    </row>
    <row r="144" spans="1:17" x14ac:dyDescent="0.25">
      <c r="A144" t="s">
        <v>1362</v>
      </c>
      <c r="B144" t="s">
        <v>256</v>
      </c>
      <c r="C144" s="3">
        <v>51075</v>
      </c>
      <c r="D144" s="3">
        <v>51100</v>
      </c>
      <c r="E144" s="3">
        <v>0</v>
      </c>
      <c r="F144" s="3">
        <v>0</v>
      </c>
      <c r="G144" s="3">
        <v>25</v>
      </c>
      <c r="H144" s="3">
        <v>41497.760000000002</v>
      </c>
      <c r="I144" s="3">
        <v>9412.5499999999993</v>
      </c>
      <c r="J144" s="3">
        <v>900</v>
      </c>
      <c r="K144" s="3">
        <v>1379.62</v>
      </c>
      <c r="L144" s="3">
        <v>0</v>
      </c>
      <c r="M144" s="3">
        <v>13352.55</v>
      </c>
      <c r="N144" s="3">
        <v>-5481.29</v>
      </c>
      <c r="O144" s="3">
        <v>0.81</v>
      </c>
      <c r="P144" s="3">
        <v>61037</v>
      </c>
      <c r="Q144" s="1">
        <v>45047</v>
      </c>
    </row>
    <row r="145" spans="1:17" x14ac:dyDescent="0.25">
      <c r="A145" t="s">
        <v>1568</v>
      </c>
      <c r="B145" t="s">
        <v>1363</v>
      </c>
      <c r="C145" s="3">
        <v>48404</v>
      </c>
      <c r="D145" s="3">
        <v>48404</v>
      </c>
      <c r="E145" s="3">
        <v>0</v>
      </c>
      <c r="F145" s="3">
        <v>0</v>
      </c>
      <c r="G145" s="3">
        <v>0</v>
      </c>
      <c r="H145" s="3">
        <v>41497.760000000002</v>
      </c>
      <c r="I145" s="3">
        <v>8237</v>
      </c>
      <c r="J145" s="3">
        <v>0</v>
      </c>
      <c r="K145" s="3">
        <v>1207.51</v>
      </c>
      <c r="L145" s="3">
        <v>0</v>
      </c>
      <c r="M145" s="3">
        <v>11684.91</v>
      </c>
      <c r="N145" s="3">
        <v>-5300.9</v>
      </c>
      <c r="O145" s="3">
        <v>0.72</v>
      </c>
      <c r="P145" s="3">
        <v>57327</v>
      </c>
      <c r="Q145" s="1">
        <v>45047</v>
      </c>
    </row>
    <row r="146" spans="1:17" x14ac:dyDescent="0.25">
      <c r="A146" t="s">
        <v>259</v>
      </c>
      <c r="B146" t="s">
        <v>260</v>
      </c>
      <c r="C146" s="3">
        <v>55122</v>
      </c>
      <c r="D146" s="3">
        <v>0</v>
      </c>
      <c r="E146" s="3">
        <v>52737.32</v>
      </c>
      <c r="F146" s="3">
        <v>5021.55</v>
      </c>
      <c r="G146" s="3">
        <v>0</v>
      </c>
      <c r="H146" s="3">
        <v>41497.760000000002</v>
      </c>
      <c r="I146" s="3">
        <v>7530.04</v>
      </c>
      <c r="J146" s="3">
        <v>721.2</v>
      </c>
      <c r="K146" s="3">
        <v>1103.69</v>
      </c>
      <c r="L146" s="3">
        <v>0</v>
      </c>
      <c r="M146" s="3">
        <v>10682.04</v>
      </c>
      <c r="N146" s="3">
        <v>0</v>
      </c>
      <c r="O146" s="3">
        <v>0.4</v>
      </c>
      <c r="P146" s="3">
        <v>119294</v>
      </c>
      <c r="Q146" s="1">
        <v>45047</v>
      </c>
    </row>
    <row r="147" spans="1:17" x14ac:dyDescent="0.25">
      <c r="A147" t="s">
        <v>1569</v>
      </c>
      <c r="B147" t="s">
        <v>1269</v>
      </c>
      <c r="C147" s="3">
        <v>1806300</v>
      </c>
      <c r="D147" s="3">
        <v>0</v>
      </c>
      <c r="E147" s="3">
        <v>1112572.6599999999</v>
      </c>
      <c r="F147" s="3" t="s">
        <v>72</v>
      </c>
      <c r="G147" s="3">
        <v>0</v>
      </c>
      <c r="H147" s="3">
        <v>41497.760000000002</v>
      </c>
      <c r="I147" s="3">
        <v>7041.24</v>
      </c>
      <c r="J147" s="3">
        <v>675.6</v>
      </c>
      <c r="K147" s="3">
        <v>1034.3699999999999</v>
      </c>
      <c r="L147" s="3">
        <v>0</v>
      </c>
      <c r="M147" s="3">
        <v>9988.6200000000008</v>
      </c>
      <c r="N147" s="3">
        <v>0</v>
      </c>
      <c r="O147" s="3">
        <v>0.78</v>
      </c>
      <c r="P147" s="3">
        <v>1922167</v>
      </c>
      <c r="Q147" s="1">
        <v>45047</v>
      </c>
    </row>
    <row r="148" spans="1:17" x14ac:dyDescent="0.25">
      <c r="A148" t="s">
        <v>1570</v>
      </c>
      <c r="B148" t="s">
        <v>1255</v>
      </c>
      <c r="C148" s="3">
        <v>2066917</v>
      </c>
      <c r="D148" s="3">
        <v>0</v>
      </c>
      <c r="E148" s="3">
        <v>1316185.9099999999</v>
      </c>
      <c r="F148" s="3" t="s">
        <v>72</v>
      </c>
      <c r="G148" s="3">
        <v>0</v>
      </c>
      <c r="H148" s="3">
        <v>41497.760000000002</v>
      </c>
      <c r="I148" s="3">
        <v>6334.29</v>
      </c>
      <c r="J148" s="3">
        <v>606</v>
      </c>
      <c r="K148" s="3">
        <v>928.14</v>
      </c>
      <c r="L148" s="3">
        <v>0</v>
      </c>
      <c r="M148" s="3">
        <v>8985.75</v>
      </c>
      <c r="N148" s="3">
        <v>0</v>
      </c>
      <c r="O148" s="3">
        <v>0.76</v>
      </c>
      <c r="P148" s="3">
        <v>2191079</v>
      </c>
      <c r="Q148" s="1">
        <v>45047</v>
      </c>
    </row>
    <row r="149" spans="1:17" x14ac:dyDescent="0.25">
      <c r="A149" t="s">
        <v>1571</v>
      </c>
      <c r="B149" t="s">
        <v>1365</v>
      </c>
      <c r="C149" s="3">
        <v>57394</v>
      </c>
      <c r="D149" s="3">
        <v>58309</v>
      </c>
      <c r="E149" s="3">
        <v>0</v>
      </c>
      <c r="F149" s="3">
        <v>2784.56</v>
      </c>
      <c r="G149" s="3">
        <v>915</v>
      </c>
      <c r="H149" s="3">
        <v>41497.760000000002</v>
      </c>
      <c r="I149" s="3">
        <v>9226.73</v>
      </c>
      <c r="J149" s="3">
        <v>884.4</v>
      </c>
      <c r="K149" s="3">
        <v>1352.37</v>
      </c>
      <c r="L149" s="3">
        <v>0</v>
      </c>
      <c r="M149" s="3">
        <v>13088.94</v>
      </c>
      <c r="N149" s="3">
        <v>0</v>
      </c>
      <c r="O149" s="3">
        <v>0.24</v>
      </c>
      <c r="P149" s="3">
        <v>67920</v>
      </c>
      <c r="Q149" s="1">
        <v>45047</v>
      </c>
    </row>
    <row r="150" spans="1:17" x14ac:dyDescent="0.25">
      <c r="A150" t="s">
        <v>1366</v>
      </c>
      <c r="B150" t="s">
        <v>1270</v>
      </c>
      <c r="C150" s="3">
        <v>3936468</v>
      </c>
      <c r="D150" s="3">
        <v>0</v>
      </c>
      <c r="E150" s="3">
        <v>2380907.92</v>
      </c>
      <c r="F150" s="3" t="s">
        <v>72</v>
      </c>
      <c r="G150" s="3">
        <v>0</v>
      </c>
      <c r="H150" s="3">
        <v>41497.760000000002</v>
      </c>
      <c r="I150" s="3">
        <v>9174.2099999999991</v>
      </c>
      <c r="J150" s="3">
        <v>878.4</v>
      </c>
      <c r="K150" s="3">
        <v>1344.78</v>
      </c>
      <c r="L150" s="3">
        <v>0</v>
      </c>
      <c r="M150" s="3">
        <v>13014.44</v>
      </c>
      <c r="N150" s="3">
        <v>0</v>
      </c>
      <c r="O150" s="3">
        <v>0.01</v>
      </c>
      <c r="P150" s="3">
        <v>4121423</v>
      </c>
      <c r="Q150" s="1">
        <v>45047</v>
      </c>
    </row>
    <row r="151" spans="1:17" x14ac:dyDescent="0.25">
      <c r="A151" t="s">
        <v>1572</v>
      </c>
      <c r="B151" t="s">
        <v>1573</v>
      </c>
      <c r="C151" s="3">
        <v>56688</v>
      </c>
      <c r="D151" s="3">
        <v>56688</v>
      </c>
      <c r="E151" s="3">
        <v>0</v>
      </c>
      <c r="F151" s="3">
        <v>907</v>
      </c>
      <c r="G151" s="3">
        <v>0</v>
      </c>
      <c r="H151" s="3">
        <v>41497.760000000002</v>
      </c>
      <c r="I151" s="3">
        <v>9061.1</v>
      </c>
      <c r="J151" s="3">
        <v>867.6</v>
      </c>
      <c r="K151" s="3">
        <v>1328.23</v>
      </c>
      <c r="L151" s="3">
        <v>0</v>
      </c>
      <c r="M151" s="3">
        <v>12853.98</v>
      </c>
      <c r="N151" s="3">
        <v>0</v>
      </c>
      <c r="O151" s="3">
        <v>0.33</v>
      </c>
      <c r="P151" s="3">
        <v>66516</v>
      </c>
      <c r="Q151" s="1">
        <v>45047</v>
      </c>
    </row>
    <row r="152" spans="1:17" x14ac:dyDescent="0.25">
      <c r="A152" t="s">
        <v>1574</v>
      </c>
      <c r="B152" t="s">
        <v>1104</v>
      </c>
      <c r="C152" s="3">
        <v>48396</v>
      </c>
      <c r="D152" s="3">
        <v>48400</v>
      </c>
      <c r="E152" s="3">
        <v>0</v>
      </c>
      <c r="F152" s="3">
        <v>0</v>
      </c>
      <c r="G152" s="3">
        <v>4</v>
      </c>
      <c r="H152" s="3">
        <v>41497.760000000002</v>
      </c>
      <c r="I152" s="3">
        <v>7740.11</v>
      </c>
      <c r="J152" s="3">
        <v>740.4</v>
      </c>
      <c r="K152" s="3">
        <v>1134.3900000000001</v>
      </c>
      <c r="L152" s="3">
        <v>0</v>
      </c>
      <c r="M152" s="3">
        <v>10980.04</v>
      </c>
      <c r="N152" s="3">
        <v>-5224.0200000000004</v>
      </c>
      <c r="O152" s="3">
        <v>0.32</v>
      </c>
      <c r="P152" s="3">
        <v>56865</v>
      </c>
      <c r="Q152" s="1">
        <v>45047</v>
      </c>
    </row>
    <row r="153" spans="1:17" x14ac:dyDescent="0.25">
      <c r="A153" t="s">
        <v>1575</v>
      </c>
      <c r="B153" t="s">
        <v>226</v>
      </c>
      <c r="C153" s="3">
        <v>46475</v>
      </c>
      <c r="D153" s="3">
        <v>46475</v>
      </c>
      <c r="E153" s="3">
        <v>0</v>
      </c>
      <c r="F153" s="3">
        <v>0</v>
      </c>
      <c r="G153" s="3">
        <v>0</v>
      </c>
      <c r="H153" s="3">
        <v>41497.760000000002</v>
      </c>
      <c r="I153" s="3">
        <v>6540.31</v>
      </c>
      <c r="J153" s="3">
        <v>626.4</v>
      </c>
      <c r="K153" s="3">
        <v>958.83</v>
      </c>
      <c r="L153" s="3">
        <v>0</v>
      </c>
      <c r="M153" s="3">
        <v>9278.02</v>
      </c>
      <c r="N153" s="3">
        <v>-5039.99</v>
      </c>
      <c r="O153" s="3">
        <v>0.67</v>
      </c>
      <c r="P153" s="3">
        <v>53862</v>
      </c>
      <c r="Q153" s="1">
        <v>45047</v>
      </c>
    </row>
    <row r="154" spans="1:17" x14ac:dyDescent="0.25">
      <c r="A154" t="s">
        <v>1576</v>
      </c>
      <c r="B154" t="s">
        <v>1105</v>
      </c>
      <c r="C154" s="3">
        <v>45134</v>
      </c>
      <c r="D154" s="3">
        <v>45887</v>
      </c>
      <c r="E154" s="3">
        <v>0</v>
      </c>
      <c r="F154" s="3">
        <v>753</v>
      </c>
      <c r="G154" s="3">
        <v>753</v>
      </c>
      <c r="H154" s="3">
        <v>41497.760000000002</v>
      </c>
      <c r="I154" s="3">
        <v>5704.09</v>
      </c>
      <c r="J154" s="3">
        <v>546</v>
      </c>
      <c r="K154" s="3">
        <v>836.05</v>
      </c>
      <c r="L154" s="3">
        <v>0</v>
      </c>
      <c r="M154" s="3">
        <v>8091.76</v>
      </c>
      <c r="N154" s="3">
        <v>0</v>
      </c>
      <c r="O154" s="3">
        <v>0.34</v>
      </c>
      <c r="P154" s="3">
        <v>56676</v>
      </c>
      <c r="Q154" s="1">
        <v>45047</v>
      </c>
    </row>
    <row r="155" spans="1:17" x14ac:dyDescent="0.25">
      <c r="A155" t="s">
        <v>1577</v>
      </c>
      <c r="B155" t="s">
        <v>276</v>
      </c>
      <c r="C155" s="3">
        <v>44396</v>
      </c>
      <c r="D155" s="3">
        <v>44396</v>
      </c>
      <c r="E155" s="3">
        <v>0</v>
      </c>
      <c r="F155" s="3">
        <v>0</v>
      </c>
      <c r="G155" s="3">
        <v>0</v>
      </c>
      <c r="H155" s="3">
        <v>41497.760000000002</v>
      </c>
      <c r="I155" s="3">
        <v>5243.56</v>
      </c>
      <c r="J155" s="3">
        <v>501.6</v>
      </c>
      <c r="K155" s="3">
        <v>768.45</v>
      </c>
      <c r="L155" s="3">
        <v>0</v>
      </c>
      <c r="M155" s="3">
        <v>7438.46</v>
      </c>
      <c r="N155" s="3">
        <v>-4840.83</v>
      </c>
      <c r="O155" s="3">
        <v>0</v>
      </c>
      <c r="P155" s="3">
        <v>50609</v>
      </c>
      <c r="Q155" s="1">
        <v>45047</v>
      </c>
    </row>
    <row r="156" spans="1:17" x14ac:dyDescent="0.25">
      <c r="A156" t="s">
        <v>1578</v>
      </c>
      <c r="B156" t="s">
        <v>278</v>
      </c>
      <c r="C156" s="3">
        <v>282292</v>
      </c>
      <c r="D156" s="3">
        <v>0</v>
      </c>
      <c r="E156" s="3">
        <v>252933.41</v>
      </c>
      <c r="F156" s="3">
        <v>42005.26</v>
      </c>
      <c r="G156" s="3">
        <v>0</v>
      </c>
      <c r="H156" s="3">
        <v>41497.760000000002</v>
      </c>
      <c r="I156" s="3">
        <v>6859.45</v>
      </c>
      <c r="J156" s="3">
        <v>656.4</v>
      </c>
      <c r="K156" s="3">
        <v>1005.4</v>
      </c>
      <c r="L156" s="3">
        <v>0</v>
      </c>
      <c r="M156" s="3">
        <v>9730.74</v>
      </c>
      <c r="N156" s="3">
        <v>0</v>
      </c>
      <c r="O156" s="3">
        <v>0.57999999999999996</v>
      </c>
      <c r="P156" s="3">
        <v>354689</v>
      </c>
      <c r="Q156" s="1">
        <v>45047</v>
      </c>
    </row>
    <row r="157" spans="1:17" x14ac:dyDescent="0.25">
      <c r="A157" t="s">
        <v>1579</v>
      </c>
      <c r="B157" t="s">
        <v>234</v>
      </c>
      <c r="C157" s="3">
        <v>105299</v>
      </c>
      <c r="D157" s="3">
        <v>0</v>
      </c>
      <c r="E157" s="3">
        <v>103016.85</v>
      </c>
      <c r="F157" s="3">
        <v>7432.99</v>
      </c>
      <c r="G157" s="3">
        <v>0</v>
      </c>
      <c r="H157" s="3">
        <v>41497.760000000002</v>
      </c>
      <c r="I157" s="3">
        <v>6641.3</v>
      </c>
      <c r="J157" s="3">
        <v>0</v>
      </c>
      <c r="K157" s="3">
        <v>973.32</v>
      </c>
      <c r="L157" s="3">
        <v>0</v>
      </c>
      <c r="M157" s="3">
        <v>9421.2800000000007</v>
      </c>
      <c r="N157" s="3">
        <v>0</v>
      </c>
      <c r="O157" s="3">
        <v>0.5</v>
      </c>
      <c r="P157" s="3">
        <v>168984</v>
      </c>
      <c r="Q157" s="1">
        <v>45047</v>
      </c>
    </row>
    <row r="158" spans="1:17" x14ac:dyDescent="0.25">
      <c r="A158" t="s">
        <v>1580</v>
      </c>
      <c r="B158" t="s">
        <v>1239</v>
      </c>
      <c r="C158" s="3">
        <v>879808</v>
      </c>
      <c r="D158" s="3">
        <v>0</v>
      </c>
      <c r="E158" s="3">
        <v>633298.57999999996</v>
      </c>
      <c r="F158" s="3">
        <v>278174.34999999998</v>
      </c>
      <c r="G158" s="3">
        <v>0</v>
      </c>
      <c r="H158" s="3">
        <v>41497.760000000002</v>
      </c>
      <c r="I158" s="3">
        <v>4847.67</v>
      </c>
      <c r="J158" s="3">
        <v>0</v>
      </c>
      <c r="K158" s="3">
        <v>710.5</v>
      </c>
      <c r="L158" s="3">
        <v>0</v>
      </c>
      <c r="M158" s="3">
        <v>6876.85</v>
      </c>
      <c r="N158" s="3">
        <v>0</v>
      </c>
      <c r="O158" s="3">
        <v>0.28999999999999998</v>
      </c>
      <c r="P158" s="3">
        <v>965406</v>
      </c>
      <c r="Q158" s="1">
        <v>45047</v>
      </c>
    </row>
    <row r="159" spans="1:17" x14ac:dyDescent="0.25">
      <c r="A159" t="s">
        <v>1581</v>
      </c>
      <c r="B159" t="s">
        <v>1239</v>
      </c>
      <c r="C159" s="3">
        <v>890961</v>
      </c>
      <c r="D159" s="3">
        <v>0</v>
      </c>
      <c r="E159" s="3">
        <v>640909.59</v>
      </c>
      <c r="F159" s="3">
        <v>282096.89</v>
      </c>
      <c r="G159" s="3">
        <v>0</v>
      </c>
      <c r="H159" s="3">
        <v>41497.760000000002</v>
      </c>
      <c r="I159" s="3">
        <v>5134.49</v>
      </c>
      <c r="J159" s="3">
        <v>0</v>
      </c>
      <c r="K159" s="3">
        <v>752.24</v>
      </c>
      <c r="L159" s="3">
        <v>0</v>
      </c>
      <c r="M159" s="3">
        <v>7283.73</v>
      </c>
      <c r="N159" s="3">
        <v>0</v>
      </c>
      <c r="O159" s="3">
        <v>0.3</v>
      </c>
      <c r="P159" s="3">
        <v>977675</v>
      </c>
      <c r="Q159" s="1">
        <v>45047</v>
      </c>
    </row>
    <row r="160" spans="1:17" x14ac:dyDescent="0.25">
      <c r="A160" t="s">
        <v>1582</v>
      </c>
      <c r="B160" t="s">
        <v>1251</v>
      </c>
      <c r="C160" s="3">
        <v>3346371</v>
      </c>
      <c r="D160" s="3">
        <v>0</v>
      </c>
      <c r="E160" s="3">
        <v>2034513.77</v>
      </c>
      <c r="F160" s="3" t="s">
        <v>72</v>
      </c>
      <c r="G160" s="3">
        <v>0</v>
      </c>
      <c r="H160" s="3">
        <v>41497.760000000002</v>
      </c>
      <c r="I160" s="3">
        <v>6419.12</v>
      </c>
      <c r="J160" s="3">
        <v>615.6</v>
      </c>
      <c r="K160" s="3">
        <v>940.9</v>
      </c>
      <c r="L160" s="3">
        <v>0</v>
      </c>
      <c r="M160" s="3">
        <v>9106.1</v>
      </c>
      <c r="N160" s="3">
        <v>0</v>
      </c>
      <c r="O160" s="3">
        <v>0.83</v>
      </c>
      <c r="P160" s="3">
        <v>3506677</v>
      </c>
      <c r="Q160" s="1">
        <v>45047</v>
      </c>
    </row>
    <row r="161" spans="1:17" x14ac:dyDescent="0.25">
      <c r="A161" t="s">
        <v>1106</v>
      </c>
      <c r="B161" t="s">
        <v>234</v>
      </c>
      <c r="C161" s="3">
        <v>104383</v>
      </c>
      <c r="D161" s="3">
        <v>0</v>
      </c>
      <c r="E161" s="3">
        <v>101961.75</v>
      </c>
      <c r="F161" s="3">
        <v>7519.34</v>
      </c>
      <c r="G161" s="3">
        <v>0</v>
      </c>
      <c r="H161" s="3">
        <v>41497.760000000002</v>
      </c>
      <c r="I161" s="3">
        <v>7990.57</v>
      </c>
      <c r="J161" s="3">
        <v>763.2</v>
      </c>
      <c r="K161" s="3">
        <v>1170.95</v>
      </c>
      <c r="L161" s="3">
        <v>0</v>
      </c>
      <c r="M161" s="3">
        <v>11335.34</v>
      </c>
      <c r="N161" s="3">
        <v>0</v>
      </c>
      <c r="O161" s="3">
        <v>0.09</v>
      </c>
      <c r="P161" s="3">
        <v>172239</v>
      </c>
      <c r="Q161" s="1">
        <v>45047</v>
      </c>
    </row>
    <row r="162" spans="1:17" x14ac:dyDescent="0.25">
      <c r="A162" t="s">
        <v>1583</v>
      </c>
      <c r="B162" t="s">
        <v>280</v>
      </c>
      <c r="C162" s="3">
        <v>366019</v>
      </c>
      <c r="D162" s="3">
        <v>329420</v>
      </c>
      <c r="E162" s="3">
        <v>0</v>
      </c>
      <c r="F162" s="3">
        <v>0</v>
      </c>
      <c r="G162" s="3">
        <v>0</v>
      </c>
      <c r="H162" s="3">
        <v>41497.760000000002</v>
      </c>
      <c r="I162" s="3">
        <v>12094.93</v>
      </c>
      <c r="J162" s="3">
        <v>1158</v>
      </c>
      <c r="K162" s="3">
        <v>1772.81</v>
      </c>
      <c r="L162" s="3">
        <v>0</v>
      </c>
      <c r="M162" s="3">
        <v>17157.740000000002</v>
      </c>
      <c r="N162" s="3">
        <v>0</v>
      </c>
      <c r="O162" s="3">
        <v>0.76</v>
      </c>
      <c r="P162" s="3">
        <v>73682</v>
      </c>
      <c r="Q162" s="1">
        <v>45047</v>
      </c>
    </row>
    <row r="163" spans="1:17" x14ac:dyDescent="0.25">
      <c r="A163" t="s">
        <v>1107</v>
      </c>
      <c r="B163" t="s">
        <v>1584</v>
      </c>
      <c r="C163" s="3">
        <v>53914</v>
      </c>
      <c r="D163" s="3">
        <v>53914</v>
      </c>
      <c r="E163" s="3">
        <v>0</v>
      </c>
      <c r="F163" s="3">
        <v>0</v>
      </c>
      <c r="G163" s="3">
        <v>0</v>
      </c>
      <c r="H163" s="3">
        <v>41497.760000000002</v>
      </c>
      <c r="I163" s="3">
        <v>7792.63</v>
      </c>
      <c r="J163" s="3">
        <v>745.2</v>
      </c>
      <c r="K163" s="3">
        <v>1142.32</v>
      </c>
      <c r="L163" s="3">
        <v>0</v>
      </c>
      <c r="M163" s="3">
        <v>11054.54</v>
      </c>
      <c r="N163" s="3">
        <v>-5232.49</v>
      </c>
      <c r="O163" s="3">
        <v>0.04</v>
      </c>
      <c r="P163" s="3">
        <v>57000</v>
      </c>
      <c r="Q163" s="1">
        <v>45047</v>
      </c>
    </row>
    <row r="164" spans="1:17" x14ac:dyDescent="0.25">
      <c r="A164" t="s">
        <v>1585</v>
      </c>
      <c r="B164" t="s">
        <v>290</v>
      </c>
      <c r="C164" s="3">
        <v>105230</v>
      </c>
      <c r="D164" s="3">
        <v>49579.88</v>
      </c>
      <c r="E164" s="3">
        <v>55650.12</v>
      </c>
      <c r="F164" s="3">
        <v>2782.51</v>
      </c>
      <c r="G164" s="3">
        <v>0</v>
      </c>
      <c r="H164" s="3">
        <v>41497.760000000002</v>
      </c>
      <c r="I164" s="3">
        <v>8237</v>
      </c>
      <c r="J164" s="3">
        <v>789.6</v>
      </c>
      <c r="K164" s="3">
        <v>1207.1600000000001</v>
      </c>
      <c r="L164" s="3">
        <v>0</v>
      </c>
      <c r="M164" s="3">
        <v>11684.91</v>
      </c>
      <c r="N164" s="3">
        <v>0</v>
      </c>
      <c r="O164" s="3">
        <v>0.94</v>
      </c>
      <c r="P164" s="3">
        <v>121850</v>
      </c>
      <c r="Q164" s="1">
        <v>45047</v>
      </c>
    </row>
    <row r="165" spans="1:17" x14ac:dyDescent="0.25">
      <c r="A165" t="s">
        <v>1586</v>
      </c>
      <c r="B165" t="s">
        <v>1109</v>
      </c>
      <c r="C165" s="3">
        <v>68141</v>
      </c>
      <c r="D165" s="3">
        <v>24000</v>
      </c>
      <c r="E165" s="3">
        <v>44141</v>
      </c>
      <c r="F165" s="3">
        <v>3280.61</v>
      </c>
      <c r="G165" s="3">
        <v>0</v>
      </c>
      <c r="H165" s="3">
        <v>41497.760000000002</v>
      </c>
      <c r="I165" s="3">
        <v>3429.72</v>
      </c>
      <c r="J165" s="3">
        <v>675.6</v>
      </c>
      <c r="K165" s="3">
        <v>1034.71</v>
      </c>
      <c r="L165" s="3">
        <v>0</v>
      </c>
      <c r="M165" s="3">
        <v>4865.37</v>
      </c>
      <c r="N165" s="3">
        <v>0</v>
      </c>
      <c r="O165" s="3">
        <v>0.23</v>
      </c>
      <c r="P165" s="3">
        <v>98925</v>
      </c>
      <c r="Q165" s="1">
        <v>45047</v>
      </c>
    </row>
    <row r="166" spans="1:17" x14ac:dyDescent="0.25">
      <c r="A166" t="s">
        <v>1110</v>
      </c>
      <c r="B166" t="s">
        <v>294</v>
      </c>
      <c r="C166" s="3">
        <v>41216</v>
      </c>
      <c r="D166" s="3">
        <v>41216</v>
      </c>
      <c r="E166" s="3">
        <v>0</v>
      </c>
      <c r="F166" s="3">
        <v>0</v>
      </c>
      <c r="G166" s="3">
        <v>325</v>
      </c>
      <c r="H166" s="3">
        <v>41497.760000000002</v>
      </c>
      <c r="I166" s="3">
        <v>3575.15</v>
      </c>
      <c r="J166" s="3">
        <v>325</v>
      </c>
      <c r="K166" s="3">
        <v>518.39</v>
      </c>
      <c r="L166" s="3">
        <v>0</v>
      </c>
      <c r="M166" s="3">
        <v>5071.68</v>
      </c>
      <c r="N166" s="3">
        <v>-5122.32</v>
      </c>
      <c r="O166" s="3">
        <v>0.34</v>
      </c>
      <c r="P166" s="3">
        <v>45541</v>
      </c>
      <c r="Q166" s="1">
        <v>45047</v>
      </c>
    </row>
    <row r="167" spans="1:17" x14ac:dyDescent="0.25">
      <c r="A167" t="s">
        <v>1587</v>
      </c>
      <c r="B167" t="s">
        <v>296</v>
      </c>
      <c r="C167" s="3">
        <v>53045</v>
      </c>
      <c r="D167" s="3">
        <v>53045</v>
      </c>
      <c r="E167" s="3">
        <v>0</v>
      </c>
      <c r="F167" s="3">
        <v>0</v>
      </c>
      <c r="G167" s="3">
        <v>0</v>
      </c>
      <c r="H167" s="3">
        <v>41497.760000000002</v>
      </c>
      <c r="I167" s="3">
        <v>3538.8</v>
      </c>
      <c r="J167" s="3">
        <v>650</v>
      </c>
      <c r="K167" s="3">
        <v>517.36</v>
      </c>
      <c r="L167" s="3">
        <v>0</v>
      </c>
      <c r="M167" s="3">
        <v>5020.1000000000004</v>
      </c>
      <c r="N167" s="3">
        <v>1825.1</v>
      </c>
      <c r="O167" s="3">
        <v>0.88</v>
      </c>
      <c r="P167" s="3">
        <v>53050</v>
      </c>
      <c r="Q167" s="1">
        <v>45047</v>
      </c>
    </row>
    <row r="168" spans="1:17" x14ac:dyDescent="0.25">
      <c r="A168" t="s">
        <v>1588</v>
      </c>
      <c r="B168" t="s">
        <v>1272</v>
      </c>
      <c r="C168" s="3">
        <v>2068265</v>
      </c>
      <c r="D168" s="3">
        <v>0</v>
      </c>
      <c r="E168" s="3">
        <v>1248854.8600000001</v>
      </c>
      <c r="F168" s="3" t="s">
        <v>72</v>
      </c>
      <c r="G168" s="3">
        <v>0</v>
      </c>
      <c r="H168" s="3">
        <v>41497.760000000002</v>
      </c>
      <c r="I168" s="3">
        <v>7073.56</v>
      </c>
      <c r="J168" s="3">
        <v>676.8</v>
      </c>
      <c r="K168" s="3">
        <v>1036.78</v>
      </c>
      <c r="L168" s="3">
        <v>0</v>
      </c>
      <c r="M168" s="3">
        <v>10034.469999999999</v>
      </c>
      <c r="N168" s="3">
        <v>0</v>
      </c>
      <c r="O168" s="3">
        <v>0.89</v>
      </c>
      <c r="P168" s="3">
        <v>2191028</v>
      </c>
      <c r="Q168" s="1">
        <v>45047</v>
      </c>
    </row>
    <row r="169" spans="1:17" x14ac:dyDescent="0.25">
      <c r="A169" t="s">
        <v>1589</v>
      </c>
      <c r="B169" t="s">
        <v>58</v>
      </c>
      <c r="C169" s="3">
        <v>73449</v>
      </c>
      <c r="D169" s="3">
        <v>73449</v>
      </c>
      <c r="E169" s="3" t="s">
        <v>59</v>
      </c>
      <c r="F169" s="3" t="s">
        <v>59</v>
      </c>
      <c r="G169" s="3">
        <v>0</v>
      </c>
      <c r="H169" s="3">
        <v>41497.760000000002</v>
      </c>
      <c r="I169" s="3">
        <v>6653.42</v>
      </c>
      <c r="J169" s="3">
        <v>637.20000000000005</v>
      </c>
      <c r="K169" s="3">
        <v>975.39</v>
      </c>
      <c r="L169" s="3">
        <v>0</v>
      </c>
      <c r="M169" s="3">
        <v>9438.48</v>
      </c>
      <c r="N169" s="3">
        <v>21735.45</v>
      </c>
      <c r="O169" s="3">
        <v>0.3</v>
      </c>
      <c r="P169" s="3">
        <v>80938</v>
      </c>
      <c r="Q169" s="1">
        <v>45047</v>
      </c>
    </row>
    <row r="170" spans="1:17" x14ac:dyDescent="0.25">
      <c r="A170" t="s">
        <v>1590</v>
      </c>
      <c r="B170" t="s">
        <v>301</v>
      </c>
      <c r="C170" s="3">
        <v>96283</v>
      </c>
      <c r="D170" s="3">
        <v>0</v>
      </c>
      <c r="E170" s="3">
        <v>94188.3</v>
      </c>
      <c r="F170" s="3">
        <v>6804.12</v>
      </c>
      <c r="G170" s="3">
        <v>0</v>
      </c>
      <c r="H170" s="3">
        <v>41497.760000000002</v>
      </c>
      <c r="I170" s="3">
        <v>7275.54</v>
      </c>
      <c r="J170" s="3">
        <v>696</v>
      </c>
      <c r="K170" s="3">
        <v>1066.44</v>
      </c>
      <c r="L170" s="3">
        <v>0</v>
      </c>
      <c r="M170" s="3">
        <v>10321.01</v>
      </c>
      <c r="N170" s="3">
        <v>0</v>
      </c>
      <c r="O170" s="3">
        <v>0.83</v>
      </c>
      <c r="P170" s="3">
        <v>161850</v>
      </c>
      <c r="Q170" s="1">
        <v>45047</v>
      </c>
    </row>
    <row r="171" spans="1:17" x14ac:dyDescent="0.25">
      <c r="A171" t="s">
        <v>1591</v>
      </c>
      <c r="B171" t="s">
        <v>303</v>
      </c>
      <c r="C171" s="3">
        <v>51773</v>
      </c>
      <c r="D171" s="3">
        <v>51773</v>
      </c>
      <c r="E171" s="3">
        <v>0</v>
      </c>
      <c r="F171" s="3">
        <v>852</v>
      </c>
      <c r="G171" s="3">
        <v>0</v>
      </c>
      <c r="H171" s="3">
        <v>41497.760000000002</v>
      </c>
      <c r="I171" s="3">
        <v>6976.6</v>
      </c>
      <c r="J171" s="3">
        <v>667.2</v>
      </c>
      <c r="K171" s="3">
        <v>1022.3</v>
      </c>
      <c r="L171" s="3">
        <v>0</v>
      </c>
      <c r="M171" s="3">
        <v>9896.93</v>
      </c>
      <c r="N171" s="3">
        <v>0</v>
      </c>
      <c r="O171" s="3">
        <v>0.21</v>
      </c>
      <c r="P171" s="3">
        <v>60913</v>
      </c>
      <c r="Q171" s="1">
        <v>45047</v>
      </c>
    </row>
    <row r="172" spans="1:17" x14ac:dyDescent="0.25">
      <c r="A172" t="s">
        <v>1592</v>
      </c>
      <c r="B172" t="s">
        <v>23</v>
      </c>
      <c r="C172" s="3">
        <v>50065</v>
      </c>
      <c r="D172" s="3">
        <v>50065</v>
      </c>
      <c r="E172" s="3">
        <v>0</v>
      </c>
      <c r="F172" s="3">
        <v>0</v>
      </c>
      <c r="G172" s="3">
        <v>0</v>
      </c>
      <c r="H172" s="3">
        <v>41497.760000000002</v>
      </c>
      <c r="I172" s="3">
        <v>8806.6</v>
      </c>
      <c r="J172" s="3">
        <v>843.6</v>
      </c>
      <c r="K172" s="3">
        <v>1290.6300000000001</v>
      </c>
      <c r="L172" s="3">
        <v>0</v>
      </c>
      <c r="M172" s="3">
        <v>12492.94</v>
      </c>
      <c r="N172" s="3">
        <v>-5388.07</v>
      </c>
      <c r="O172" s="3">
        <v>0.54</v>
      </c>
      <c r="P172" s="3">
        <v>59544</v>
      </c>
      <c r="Q172" s="1">
        <v>45047</v>
      </c>
    </row>
    <row r="173" spans="1:17" x14ac:dyDescent="0.25">
      <c r="A173" t="s">
        <v>1368</v>
      </c>
      <c r="B173" t="s">
        <v>35</v>
      </c>
      <c r="C173" s="3">
        <v>49884</v>
      </c>
      <c r="D173" s="3">
        <v>49884</v>
      </c>
      <c r="E173" s="3">
        <v>0</v>
      </c>
      <c r="F173" s="3">
        <v>0</v>
      </c>
      <c r="G173" s="3">
        <v>0</v>
      </c>
      <c r="H173" s="3">
        <v>41497.760000000002</v>
      </c>
      <c r="I173" s="3">
        <v>8669.25</v>
      </c>
      <c r="J173" s="3">
        <v>829.2</v>
      </c>
      <c r="K173" s="3">
        <v>1270.6300000000001</v>
      </c>
      <c r="L173" s="3">
        <v>0</v>
      </c>
      <c r="M173" s="3">
        <v>12298.1</v>
      </c>
      <c r="N173" s="3">
        <v>-5366.88</v>
      </c>
      <c r="O173" s="3">
        <v>0.94</v>
      </c>
      <c r="P173" s="3">
        <v>59199</v>
      </c>
      <c r="Q173" s="1">
        <v>45047</v>
      </c>
    </row>
    <row r="174" spans="1:17" x14ac:dyDescent="0.25">
      <c r="A174" t="s">
        <v>1593</v>
      </c>
      <c r="B174" t="s">
        <v>307</v>
      </c>
      <c r="C174" s="3">
        <v>56367</v>
      </c>
      <c r="D174" s="3">
        <v>56500</v>
      </c>
      <c r="E174" s="3">
        <v>0</v>
      </c>
      <c r="F174" s="3">
        <v>0</v>
      </c>
      <c r="G174" s="3">
        <v>133</v>
      </c>
      <c r="H174" s="3">
        <v>41497.760000000002</v>
      </c>
      <c r="I174" s="3">
        <v>9614.5400000000009</v>
      </c>
      <c r="J174" s="3">
        <v>921.6</v>
      </c>
      <c r="K174" s="3">
        <v>1409.28</v>
      </c>
      <c r="L174" s="3">
        <v>0</v>
      </c>
      <c r="M174" s="3">
        <v>13639.09</v>
      </c>
      <c r="N174" s="3">
        <v>-5512.17</v>
      </c>
      <c r="O174" s="3">
        <v>0.9</v>
      </c>
      <c r="P174" s="3">
        <v>61438</v>
      </c>
      <c r="Q174" s="1">
        <v>45047</v>
      </c>
    </row>
    <row r="175" spans="1:17" x14ac:dyDescent="0.25">
      <c r="A175" t="s">
        <v>1370</v>
      </c>
      <c r="B175" t="s">
        <v>83</v>
      </c>
      <c r="C175" s="3">
        <v>53146</v>
      </c>
      <c r="D175" s="3">
        <v>53146</v>
      </c>
      <c r="E175" s="3">
        <v>0</v>
      </c>
      <c r="F175" s="3">
        <v>873</v>
      </c>
      <c r="G175" s="3">
        <v>0</v>
      </c>
      <c r="H175" s="3">
        <v>41497.760000000002</v>
      </c>
      <c r="I175" s="3">
        <v>8216.7999999999993</v>
      </c>
      <c r="J175" s="3">
        <v>0</v>
      </c>
      <c r="K175" s="3">
        <v>1204.4000000000001</v>
      </c>
      <c r="L175" s="3">
        <v>0</v>
      </c>
      <c r="M175" s="3">
        <v>11656.26</v>
      </c>
      <c r="N175" s="3">
        <v>0</v>
      </c>
      <c r="O175" s="3">
        <v>0.78</v>
      </c>
      <c r="P175" s="3">
        <v>63449</v>
      </c>
      <c r="Q175" s="1">
        <v>45047</v>
      </c>
    </row>
    <row r="176" spans="1:17" x14ac:dyDescent="0.25">
      <c r="A176" t="s">
        <v>1594</v>
      </c>
      <c r="B176" t="s">
        <v>33</v>
      </c>
      <c r="C176" s="3">
        <v>107992</v>
      </c>
      <c r="D176" s="3">
        <v>52849</v>
      </c>
      <c r="E176" s="3">
        <v>55143</v>
      </c>
      <c r="F176" s="3">
        <v>3611.12</v>
      </c>
      <c r="G176" s="3">
        <v>0</v>
      </c>
      <c r="H176" s="3">
        <v>41497.760000000002</v>
      </c>
      <c r="I176" s="3">
        <v>7994.61</v>
      </c>
      <c r="J176" s="3">
        <v>766.8</v>
      </c>
      <c r="K176" s="3">
        <v>1171.98</v>
      </c>
      <c r="L176" s="3">
        <v>0</v>
      </c>
      <c r="M176" s="3">
        <v>11341.07</v>
      </c>
      <c r="N176" s="3">
        <v>0</v>
      </c>
      <c r="O176" s="3">
        <v>0.66</v>
      </c>
      <c r="P176" s="3">
        <v>121527</v>
      </c>
      <c r="Q176" s="1">
        <v>45047</v>
      </c>
    </row>
    <row r="177" spans="1:17" x14ac:dyDescent="0.25">
      <c r="A177" t="s">
        <v>1371</v>
      </c>
      <c r="B177" t="s">
        <v>83</v>
      </c>
      <c r="C177" s="3">
        <v>53591</v>
      </c>
      <c r="D177" s="3">
        <v>53591</v>
      </c>
      <c r="E177" s="3">
        <v>0</v>
      </c>
      <c r="F177" s="3">
        <v>880</v>
      </c>
      <c r="G177" s="3">
        <v>0</v>
      </c>
      <c r="H177" s="3">
        <v>41497.760000000002</v>
      </c>
      <c r="I177" s="3">
        <v>8487.4599999999991</v>
      </c>
      <c r="J177" s="3">
        <v>0</v>
      </c>
      <c r="K177" s="3">
        <v>1244.07</v>
      </c>
      <c r="L177" s="3">
        <v>0</v>
      </c>
      <c r="M177" s="3">
        <v>12040.22</v>
      </c>
      <c r="N177" s="3">
        <v>0</v>
      </c>
      <c r="O177" s="3">
        <v>0.49</v>
      </c>
      <c r="P177" s="3">
        <v>64150</v>
      </c>
      <c r="Q177" s="1">
        <v>45047</v>
      </c>
    </row>
    <row r="178" spans="1:17" x14ac:dyDescent="0.25">
      <c r="A178" t="s">
        <v>1595</v>
      </c>
      <c r="B178" t="s">
        <v>33</v>
      </c>
      <c r="C178" s="3">
        <v>112147</v>
      </c>
      <c r="D178" s="3">
        <v>54894</v>
      </c>
      <c r="E178" s="3">
        <v>57253</v>
      </c>
      <c r="F178" s="3">
        <v>3750.08</v>
      </c>
      <c r="G178" s="3">
        <v>0</v>
      </c>
      <c r="H178" s="3">
        <v>41497.760000000002</v>
      </c>
      <c r="I178" s="3">
        <v>9170.17</v>
      </c>
      <c r="J178" s="3">
        <v>877.2</v>
      </c>
      <c r="K178" s="3">
        <v>1344.09</v>
      </c>
      <c r="L178" s="3">
        <v>0</v>
      </c>
      <c r="M178" s="3">
        <v>13008.71</v>
      </c>
      <c r="N178" s="3">
        <v>0</v>
      </c>
      <c r="O178" s="3">
        <v>0.99</v>
      </c>
      <c r="P178" s="3">
        <v>126902</v>
      </c>
      <c r="Q178" s="1">
        <v>45047</v>
      </c>
    </row>
    <row r="179" spans="1:17" x14ac:dyDescent="0.25">
      <c r="A179" t="s">
        <v>1596</v>
      </c>
      <c r="B179" t="s">
        <v>83</v>
      </c>
      <c r="C179" s="3">
        <v>55166</v>
      </c>
      <c r="D179" s="3">
        <v>55166</v>
      </c>
      <c r="E179" s="3">
        <v>0</v>
      </c>
      <c r="F179" s="3">
        <v>906</v>
      </c>
      <c r="G179" s="3">
        <v>0</v>
      </c>
      <c r="H179" s="3">
        <v>41497.760000000002</v>
      </c>
      <c r="I179" s="3">
        <v>9444.8700000000008</v>
      </c>
      <c r="J179" s="3">
        <v>0</v>
      </c>
      <c r="K179" s="3">
        <v>1384.44</v>
      </c>
      <c r="L179" s="3">
        <v>0</v>
      </c>
      <c r="M179" s="3">
        <v>13398.4</v>
      </c>
      <c r="N179" s="3">
        <v>0</v>
      </c>
      <c r="O179" s="3">
        <v>0.53</v>
      </c>
      <c r="P179" s="3">
        <v>66632</v>
      </c>
      <c r="Q179" s="1">
        <v>45047</v>
      </c>
    </row>
    <row r="180" spans="1:17" x14ac:dyDescent="0.25">
      <c r="A180" t="s">
        <v>1597</v>
      </c>
      <c r="B180" t="s">
        <v>314</v>
      </c>
      <c r="C180" s="3">
        <v>3030786</v>
      </c>
      <c r="D180" s="3">
        <v>0</v>
      </c>
      <c r="E180" s="3">
        <v>1835254.41</v>
      </c>
      <c r="F180" s="3">
        <v>1287294.31</v>
      </c>
      <c r="G180" s="3">
        <v>0</v>
      </c>
      <c r="H180" s="3">
        <v>41497.760000000002</v>
      </c>
      <c r="I180" s="3">
        <v>8943.9500000000007</v>
      </c>
      <c r="J180" s="3">
        <v>855.6</v>
      </c>
      <c r="K180" s="3">
        <v>1310.98</v>
      </c>
      <c r="L180" s="3">
        <v>0</v>
      </c>
      <c r="M180" s="3">
        <v>12687.79</v>
      </c>
      <c r="N180" s="3">
        <v>0</v>
      </c>
      <c r="O180" s="3">
        <v>0.2</v>
      </c>
      <c r="P180" s="3">
        <v>3187845</v>
      </c>
      <c r="Q180" s="1">
        <v>45047</v>
      </c>
    </row>
    <row r="181" spans="1:17" x14ac:dyDescent="0.25">
      <c r="A181" t="s">
        <v>1598</v>
      </c>
      <c r="B181" t="s">
        <v>316</v>
      </c>
      <c r="C181" s="3">
        <v>51852</v>
      </c>
      <c r="D181" s="3">
        <v>51852</v>
      </c>
      <c r="E181" s="3">
        <v>0</v>
      </c>
      <c r="F181" s="3">
        <v>0</v>
      </c>
      <c r="G181" s="3">
        <v>0</v>
      </c>
      <c r="H181" s="3">
        <v>41497.760000000002</v>
      </c>
      <c r="I181" s="3">
        <v>9897.32</v>
      </c>
      <c r="J181" s="3">
        <v>946.8</v>
      </c>
      <c r="K181" s="3">
        <v>1450.32</v>
      </c>
      <c r="L181" s="3">
        <v>0</v>
      </c>
      <c r="M181" s="3">
        <v>14040.23</v>
      </c>
      <c r="N181" s="3">
        <v>-5555.15</v>
      </c>
      <c r="O181" s="3">
        <v>0.72</v>
      </c>
      <c r="P181" s="3">
        <v>62278</v>
      </c>
      <c r="Q181" s="1">
        <v>45047</v>
      </c>
    </row>
    <row r="182" spans="1:17" x14ac:dyDescent="0.25">
      <c r="A182" t="s">
        <v>1599</v>
      </c>
      <c r="B182" t="s">
        <v>1273</v>
      </c>
      <c r="C182" s="3">
        <v>3441821</v>
      </c>
      <c r="D182" s="3">
        <v>0</v>
      </c>
      <c r="E182" s="3">
        <v>2098187.69</v>
      </c>
      <c r="F182" s="3" t="s">
        <v>72</v>
      </c>
      <c r="G182" s="3">
        <v>0</v>
      </c>
      <c r="H182" s="3">
        <v>41497.760000000002</v>
      </c>
      <c r="I182" s="3">
        <v>8237</v>
      </c>
      <c r="J182" s="3">
        <v>789.6</v>
      </c>
      <c r="K182" s="3">
        <v>1207.1600000000001</v>
      </c>
      <c r="L182" s="3">
        <v>0</v>
      </c>
      <c r="M182" s="3">
        <v>11684.91</v>
      </c>
      <c r="N182" s="3">
        <v>0</v>
      </c>
      <c r="O182" s="3">
        <v>0.19</v>
      </c>
      <c r="P182" s="3">
        <v>3610147</v>
      </c>
      <c r="Q182" s="1">
        <v>45047</v>
      </c>
    </row>
    <row r="183" spans="1:17" x14ac:dyDescent="0.25">
      <c r="A183" t="s">
        <v>1600</v>
      </c>
      <c r="B183" t="s">
        <v>320</v>
      </c>
      <c r="C183" s="3">
        <v>55381</v>
      </c>
      <c r="D183" s="3">
        <v>55381</v>
      </c>
      <c r="E183" s="3">
        <v>0</v>
      </c>
      <c r="F183" s="3">
        <v>0</v>
      </c>
      <c r="G183" s="3">
        <v>0</v>
      </c>
      <c r="H183" s="3">
        <v>41497.760000000002</v>
      </c>
      <c r="I183" s="3">
        <v>9105.5400000000009</v>
      </c>
      <c r="J183" s="3">
        <v>831.6</v>
      </c>
      <c r="K183" s="3">
        <v>1275.45</v>
      </c>
      <c r="L183" s="3">
        <v>0</v>
      </c>
      <c r="M183" s="3">
        <v>12917.02</v>
      </c>
      <c r="N183" s="3">
        <v>-5371.72</v>
      </c>
      <c r="O183" s="3">
        <v>0.35</v>
      </c>
      <c r="P183" s="3">
        <v>60256</v>
      </c>
      <c r="Q183" s="1">
        <v>45047</v>
      </c>
    </row>
    <row r="184" spans="1:17" x14ac:dyDescent="0.25">
      <c r="A184" t="s">
        <v>1601</v>
      </c>
      <c r="B184" t="s">
        <v>322</v>
      </c>
      <c r="C184" s="3">
        <v>49341</v>
      </c>
      <c r="D184" s="3">
        <v>49341</v>
      </c>
      <c r="E184" s="3">
        <v>0</v>
      </c>
      <c r="F184" s="3">
        <v>0</v>
      </c>
      <c r="G184" s="3">
        <v>0</v>
      </c>
      <c r="H184" s="3">
        <v>41497.760000000002</v>
      </c>
      <c r="I184" s="3">
        <v>8329.91</v>
      </c>
      <c r="J184" s="3">
        <v>796.8</v>
      </c>
      <c r="K184" s="3">
        <v>1220.6199999999999</v>
      </c>
      <c r="L184" s="3">
        <v>0</v>
      </c>
      <c r="M184" s="3">
        <v>11816.72</v>
      </c>
      <c r="N184" s="3">
        <v>-5314.22</v>
      </c>
      <c r="O184" s="3">
        <v>0.41</v>
      </c>
      <c r="P184" s="3">
        <v>58348</v>
      </c>
      <c r="Q184" s="1">
        <v>45047</v>
      </c>
    </row>
    <row r="185" spans="1:17" x14ac:dyDescent="0.25">
      <c r="A185" t="s">
        <v>1112</v>
      </c>
      <c r="B185" t="s">
        <v>324</v>
      </c>
      <c r="C185" s="3">
        <v>53700</v>
      </c>
      <c r="D185" s="3">
        <v>53700</v>
      </c>
      <c r="E185" s="3">
        <v>0</v>
      </c>
      <c r="F185" s="3">
        <v>0</v>
      </c>
      <c r="G185" s="3">
        <v>0</v>
      </c>
      <c r="H185" s="3">
        <v>41497.760000000002</v>
      </c>
      <c r="I185" s="3">
        <v>8083.49</v>
      </c>
      <c r="J185" s="3">
        <v>772.8</v>
      </c>
      <c r="K185" s="3">
        <v>1184.75</v>
      </c>
      <c r="L185" s="3">
        <v>0</v>
      </c>
      <c r="M185" s="3">
        <v>11467.15</v>
      </c>
      <c r="N185" s="3">
        <v>-5276.68</v>
      </c>
      <c r="O185" s="3">
        <v>0.73</v>
      </c>
      <c r="P185" s="3">
        <v>57730</v>
      </c>
      <c r="Q185" s="1">
        <v>45047</v>
      </c>
    </row>
    <row r="186" spans="1:17" x14ac:dyDescent="0.25">
      <c r="A186" t="s">
        <v>1113</v>
      </c>
      <c r="B186" t="s">
        <v>326</v>
      </c>
      <c r="C186" s="3">
        <v>48682</v>
      </c>
      <c r="D186" s="3">
        <v>49494</v>
      </c>
      <c r="E186" s="3">
        <v>0</v>
      </c>
      <c r="F186" s="3">
        <v>812</v>
      </c>
      <c r="G186" s="3">
        <v>812</v>
      </c>
      <c r="H186" s="3">
        <v>41497.760000000002</v>
      </c>
      <c r="I186" s="3">
        <v>7917.86</v>
      </c>
      <c r="J186" s="3">
        <v>758.4</v>
      </c>
      <c r="K186" s="3">
        <v>1160.26</v>
      </c>
      <c r="L186" s="3">
        <v>0</v>
      </c>
      <c r="M186" s="3">
        <v>11232.19</v>
      </c>
      <c r="N186" s="3">
        <v>0</v>
      </c>
      <c r="O186" s="3">
        <v>0.53</v>
      </c>
      <c r="P186" s="3">
        <v>62567</v>
      </c>
      <c r="Q186" s="1">
        <v>45047</v>
      </c>
    </row>
    <row r="187" spans="1:17" x14ac:dyDescent="0.25">
      <c r="A187" t="s">
        <v>327</v>
      </c>
      <c r="B187" t="s">
        <v>328</v>
      </c>
      <c r="C187" s="3">
        <v>15730</v>
      </c>
      <c r="D187" s="3">
        <v>0</v>
      </c>
      <c r="E187" s="3">
        <v>15730</v>
      </c>
      <c r="F187" s="3">
        <v>786.5</v>
      </c>
      <c r="G187" s="3">
        <v>0</v>
      </c>
      <c r="H187" s="3">
        <v>41497.760000000002</v>
      </c>
      <c r="I187" s="3">
        <v>8560.17</v>
      </c>
      <c r="J187" s="3">
        <v>819.6</v>
      </c>
      <c r="K187" s="3">
        <v>1254.42</v>
      </c>
      <c r="L187" s="3">
        <v>0</v>
      </c>
      <c r="M187" s="3">
        <v>12143.37</v>
      </c>
      <c r="N187" s="3">
        <v>0</v>
      </c>
      <c r="O187" s="3">
        <v>0.18</v>
      </c>
      <c r="P187" s="3">
        <v>80792</v>
      </c>
      <c r="Q187" s="1">
        <v>45047</v>
      </c>
    </row>
    <row r="188" spans="1:17" x14ac:dyDescent="0.25">
      <c r="A188" t="s">
        <v>1114</v>
      </c>
      <c r="B188" t="s">
        <v>328</v>
      </c>
      <c r="C188" s="3">
        <v>17558</v>
      </c>
      <c r="D188" s="3">
        <v>0</v>
      </c>
      <c r="E188" s="3">
        <v>17558</v>
      </c>
      <c r="F188" s="3">
        <v>877.9</v>
      </c>
      <c r="G188" s="3">
        <v>0</v>
      </c>
      <c r="H188" s="3">
        <v>41497.760000000002</v>
      </c>
      <c r="I188" s="3">
        <v>8515.74</v>
      </c>
      <c r="J188" s="3">
        <v>816</v>
      </c>
      <c r="K188" s="3">
        <v>1248.21</v>
      </c>
      <c r="L188" s="3">
        <v>0</v>
      </c>
      <c r="M188" s="3">
        <v>12080.33</v>
      </c>
      <c r="N188" s="3">
        <v>0</v>
      </c>
      <c r="O188" s="3">
        <v>0.06</v>
      </c>
      <c r="P188" s="3">
        <v>82594</v>
      </c>
      <c r="Q188" s="1">
        <v>45047</v>
      </c>
    </row>
    <row r="189" spans="1:17" x14ac:dyDescent="0.25">
      <c r="A189" t="s">
        <v>1115</v>
      </c>
      <c r="B189" t="s">
        <v>1373</v>
      </c>
      <c r="C189" s="3">
        <v>633318</v>
      </c>
      <c r="D189" s="3">
        <v>178978.61</v>
      </c>
      <c r="E189" s="3">
        <v>454339.39</v>
      </c>
      <c r="F189" s="3">
        <v>25285.599999999999</v>
      </c>
      <c r="G189" s="3">
        <v>0</v>
      </c>
      <c r="H189" s="3">
        <v>41497.760000000002</v>
      </c>
      <c r="I189" s="3">
        <v>6746.34</v>
      </c>
      <c r="J189" s="3">
        <v>645.6</v>
      </c>
      <c r="K189" s="3">
        <v>988.84</v>
      </c>
      <c r="L189" s="3">
        <v>0</v>
      </c>
      <c r="M189" s="3">
        <v>9570.2800000000007</v>
      </c>
      <c r="N189" s="3">
        <v>0</v>
      </c>
      <c r="O189" s="3">
        <v>0.19</v>
      </c>
      <c r="P189" s="3">
        <v>539074</v>
      </c>
      <c r="Q189" s="1">
        <v>45047</v>
      </c>
    </row>
    <row r="190" spans="1:17" x14ac:dyDescent="0.25">
      <c r="A190" t="s">
        <v>1116</v>
      </c>
      <c r="B190" t="s">
        <v>1105</v>
      </c>
      <c r="C190" s="3">
        <v>45873</v>
      </c>
      <c r="D190" s="3">
        <v>46638</v>
      </c>
      <c r="E190" s="3">
        <v>0</v>
      </c>
      <c r="F190" s="3">
        <v>765</v>
      </c>
      <c r="G190" s="3">
        <v>765</v>
      </c>
      <c r="H190" s="3">
        <v>41497.760000000002</v>
      </c>
      <c r="I190" s="3">
        <v>6164.62</v>
      </c>
      <c r="J190" s="3">
        <v>590.4</v>
      </c>
      <c r="K190" s="3">
        <v>903.3</v>
      </c>
      <c r="L190" s="3">
        <v>0</v>
      </c>
      <c r="M190" s="3">
        <v>8745.06</v>
      </c>
      <c r="N190" s="3">
        <v>0</v>
      </c>
      <c r="O190" s="3">
        <v>0.86</v>
      </c>
      <c r="P190" s="3">
        <v>57902</v>
      </c>
      <c r="Q190" s="1">
        <v>45047</v>
      </c>
    </row>
    <row r="191" spans="1:17" x14ac:dyDescent="0.25">
      <c r="A191" t="s">
        <v>1117</v>
      </c>
      <c r="B191" t="s">
        <v>334</v>
      </c>
      <c r="C191" s="3">
        <v>839928</v>
      </c>
      <c r="D191" s="3">
        <v>0</v>
      </c>
      <c r="E191" s="3">
        <v>602184.06000000006</v>
      </c>
      <c r="F191" s="3">
        <v>267853.14</v>
      </c>
      <c r="G191" s="3">
        <v>0</v>
      </c>
      <c r="H191" s="3">
        <v>41497.760000000002</v>
      </c>
      <c r="I191" s="3">
        <v>6382.76</v>
      </c>
      <c r="J191" s="3">
        <v>610.79999999999995</v>
      </c>
      <c r="K191" s="3">
        <v>935.38</v>
      </c>
      <c r="L191" s="3">
        <v>0</v>
      </c>
      <c r="M191" s="3">
        <v>9054.52</v>
      </c>
      <c r="N191" s="3">
        <v>0</v>
      </c>
      <c r="O191" s="3">
        <v>0.57999999999999996</v>
      </c>
      <c r="P191" s="3">
        <v>928519</v>
      </c>
      <c r="Q191" s="1">
        <v>45047</v>
      </c>
    </row>
    <row r="192" spans="1:17" x14ac:dyDescent="0.25">
      <c r="A192" t="s">
        <v>1118</v>
      </c>
      <c r="B192" t="s">
        <v>1602</v>
      </c>
      <c r="C192" s="3">
        <v>777485</v>
      </c>
      <c r="D192" s="3">
        <v>33141.31</v>
      </c>
      <c r="E192" s="3">
        <v>704206.96</v>
      </c>
      <c r="F192" s="3">
        <v>75347.08</v>
      </c>
      <c r="G192" s="3">
        <v>0</v>
      </c>
      <c r="H192" s="3">
        <v>41497.760000000002</v>
      </c>
      <c r="I192" s="3">
        <v>6079.78</v>
      </c>
      <c r="J192" s="3">
        <v>583.20000000000005</v>
      </c>
      <c r="K192" s="3">
        <v>891.23</v>
      </c>
      <c r="L192" s="3">
        <v>0</v>
      </c>
      <c r="M192" s="3">
        <v>8624.7199999999993</v>
      </c>
      <c r="N192" s="3">
        <v>0</v>
      </c>
      <c r="O192" s="3">
        <v>0.27</v>
      </c>
      <c r="P192" s="3">
        <v>837231</v>
      </c>
      <c r="Q192" s="1">
        <v>45047</v>
      </c>
    </row>
    <row r="193" spans="1:17" x14ac:dyDescent="0.25">
      <c r="A193" t="s">
        <v>1603</v>
      </c>
      <c r="B193" t="s">
        <v>338</v>
      </c>
      <c r="C193" s="3">
        <v>90227</v>
      </c>
      <c r="D193" s="3">
        <v>90227</v>
      </c>
      <c r="E193" s="3" t="s">
        <v>59</v>
      </c>
      <c r="F193" s="3" t="s">
        <v>59</v>
      </c>
      <c r="G193" s="3">
        <v>0</v>
      </c>
      <c r="H193" s="3">
        <v>41497.760000000002</v>
      </c>
      <c r="I193" s="3">
        <v>8002.69</v>
      </c>
      <c r="J193" s="3">
        <v>766.8</v>
      </c>
      <c r="K193" s="3">
        <v>1172.67</v>
      </c>
      <c r="L193" s="3">
        <v>0</v>
      </c>
      <c r="M193" s="3">
        <v>11352.53</v>
      </c>
      <c r="N193" s="3">
        <v>36666.67</v>
      </c>
      <c r="O193" s="3">
        <v>0.88</v>
      </c>
      <c r="P193" s="3">
        <v>99460</v>
      </c>
      <c r="Q193" s="1">
        <v>45047</v>
      </c>
    </row>
    <row r="194" spans="1:17" x14ac:dyDescent="0.25">
      <c r="A194" t="s">
        <v>1604</v>
      </c>
      <c r="B194" t="s">
        <v>340</v>
      </c>
      <c r="C194" s="3">
        <v>49186</v>
      </c>
      <c r="D194" s="3">
        <v>49186</v>
      </c>
      <c r="E194" s="3">
        <v>0</v>
      </c>
      <c r="F194" s="3">
        <v>0</v>
      </c>
      <c r="G194" s="3">
        <v>0</v>
      </c>
      <c r="H194" s="3">
        <v>41497.760000000002</v>
      </c>
      <c r="I194" s="3">
        <v>8358.19</v>
      </c>
      <c r="J194" s="3">
        <v>799.2</v>
      </c>
      <c r="K194" s="3">
        <v>1224.75</v>
      </c>
      <c r="L194" s="3">
        <v>0</v>
      </c>
      <c r="M194" s="3">
        <v>11856.83</v>
      </c>
      <c r="N194" s="3">
        <v>-5319.06</v>
      </c>
      <c r="O194" s="3">
        <v>0.33</v>
      </c>
      <c r="P194" s="3">
        <v>58418</v>
      </c>
      <c r="Q194" s="1">
        <v>45047</v>
      </c>
    </row>
    <row r="195" spans="1:17" x14ac:dyDescent="0.25">
      <c r="A195" t="s">
        <v>1119</v>
      </c>
      <c r="B195" t="s">
        <v>1605</v>
      </c>
      <c r="C195" s="3">
        <v>99608</v>
      </c>
      <c r="D195" s="3">
        <v>143624</v>
      </c>
      <c r="E195" s="3">
        <v>0</v>
      </c>
      <c r="F195" s="3">
        <v>0</v>
      </c>
      <c r="G195" s="3">
        <v>44016</v>
      </c>
      <c r="H195" s="3">
        <v>41497.760000000002</v>
      </c>
      <c r="I195" s="3">
        <v>7905.74</v>
      </c>
      <c r="J195" s="3">
        <v>757.2</v>
      </c>
      <c r="K195" s="3">
        <v>1158.53</v>
      </c>
      <c r="L195" s="3">
        <v>0</v>
      </c>
      <c r="M195" s="3">
        <v>11215</v>
      </c>
      <c r="N195" s="3">
        <v>0</v>
      </c>
      <c r="O195" s="3">
        <v>0.77</v>
      </c>
      <c r="P195" s="3">
        <v>18519</v>
      </c>
      <c r="Q195" s="1">
        <v>45047</v>
      </c>
    </row>
    <row r="196" spans="1:17" x14ac:dyDescent="0.25">
      <c r="A196" t="s">
        <v>1121</v>
      </c>
      <c r="B196" t="s">
        <v>1606</v>
      </c>
      <c r="C196" s="3">
        <v>119818</v>
      </c>
      <c r="D196" s="3">
        <v>160601</v>
      </c>
      <c r="E196" s="3">
        <v>0</v>
      </c>
      <c r="F196" s="3">
        <v>0</v>
      </c>
      <c r="G196" s="3">
        <v>40783</v>
      </c>
      <c r="H196" s="3">
        <v>41497.760000000002</v>
      </c>
      <c r="I196" s="3">
        <v>6136.34</v>
      </c>
      <c r="J196" s="3">
        <v>0</v>
      </c>
      <c r="K196" s="3">
        <v>899.16</v>
      </c>
      <c r="L196" s="3">
        <v>0</v>
      </c>
      <c r="M196" s="3">
        <v>8704.9500000000007</v>
      </c>
      <c r="N196" s="3">
        <v>7569.12</v>
      </c>
      <c r="O196" s="3">
        <v>0.67</v>
      </c>
      <c r="P196" s="3">
        <v>24025</v>
      </c>
      <c r="Q196" s="1">
        <v>45047</v>
      </c>
    </row>
    <row r="197" spans="1:17" x14ac:dyDescent="0.25">
      <c r="A197" t="s">
        <v>345</v>
      </c>
      <c r="B197" t="s">
        <v>1275</v>
      </c>
      <c r="C197" s="3">
        <v>1709996</v>
      </c>
      <c r="D197" s="3">
        <v>0</v>
      </c>
      <c r="E197" s="3">
        <v>1116955.26</v>
      </c>
      <c r="F197" s="3" t="s">
        <v>72</v>
      </c>
      <c r="G197" s="3">
        <v>0</v>
      </c>
      <c r="H197" s="3">
        <v>41497.760000000002</v>
      </c>
      <c r="I197" s="3">
        <v>6516.07</v>
      </c>
      <c r="J197" s="3">
        <v>625</v>
      </c>
      <c r="K197" s="3">
        <v>955.04</v>
      </c>
      <c r="L197" s="3">
        <v>0</v>
      </c>
      <c r="M197" s="3">
        <v>9243.6299999999992</v>
      </c>
      <c r="N197" s="3">
        <v>0</v>
      </c>
      <c r="O197" s="3">
        <v>0.74</v>
      </c>
      <c r="P197" s="3">
        <v>1824682</v>
      </c>
      <c r="Q197" s="1">
        <v>45047</v>
      </c>
    </row>
    <row r="198" spans="1:17" x14ac:dyDescent="0.25">
      <c r="A198" t="s">
        <v>1123</v>
      </c>
      <c r="B198" t="s">
        <v>348</v>
      </c>
      <c r="C198" s="3">
        <v>45653</v>
      </c>
      <c r="D198" s="3">
        <v>45653</v>
      </c>
      <c r="E198" s="3">
        <v>0</v>
      </c>
      <c r="F198" s="3">
        <v>0</v>
      </c>
      <c r="G198" s="3">
        <v>0</v>
      </c>
      <c r="H198" s="3">
        <v>41497.760000000002</v>
      </c>
      <c r="I198" s="3">
        <v>6411.04</v>
      </c>
      <c r="J198" s="3">
        <v>0</v>
      </c>
      <c r="K198" s="3">
        <v>939.52</v>
      </c>
      <c r="L198" s="3">
        <v>0</v>
      </c>
      <c r="M198" s="3">
        <v>9094.6299999999992</v>
      </c>
      <c r="N198" s="3">
        <v>2549.11</v>
      </c>
      <c r="O198" s="3">
        <v>0.94</v>
      </c>
      <c r="P198" s="3">
        <v>60493</v>
      </c>
      <c r="Q198" s="1">
        <v>45047</v>
      </c>
    </row>
    <row r="199" spans="1:17" x14ac:dyDescent="0.25">
      <c r="A199" t="s">
        <v>1124</v>
      </c>
      <c r="B199" t="s">
        <v>1062</v>
      </c>
      <c r="C199" s="3">
        <v>47911</v>
      </c>
      <c r="D199" s="3">
        <v>47911</v>
      </c>
      <c r="E199" s="3">
        <v>0</v>
      </c>
      <c r="F199" s="3">
        <v>799</v>
      </c>
      <c r="G199" s="3">
        <v>0</v>
      </c>
      <c r="H199" s="3">
        <v>41497.760000000002</v>
      </c>
      <c r="I199" s="3">
        <v>7437.13</v>
      </c>
      <c r="J199" s="3">
        <v>711.6</v>
      </c>
      <c r="K199" s="3">
        <v>1089.9000000000001</v>
      </c>
      <c r="L199" s="3">
        <v>0</v>
      </c>
      <c r="M199" s="3">
        <v>10550.23</v>
      </c>
      <c r="N199" s="3">
        <v>0</v>
      </c>
      <c r="O199" s="3">
        <v>0.38</v>
      </c>
      <c r="P199" s="3">
        <v>62086</v>
      </c>
      <c r="Q199" s="1">
        <v>45047</v>
      </c>
    </row>
    <row r="200" spans="1:17" x14ac:dyDescent="0.25">
      <c r="A200" t="s">
        <v>1607</v>
      </c>
      <c r="B200" t="s">
        <v>351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41497.760000000002</v>
      </c>
      <c r="I200" s="3">
        <v>8002.69</v>
      </c>
      <c r="J200" s="3">
        <v>766.8</v>
      </c>
      <c r="K200" s="3">
        <v>1172.67</v>
      </c>
      <c r="L200" s="3">
        <v>0</v>
      </c>
      <c r="M200" s="3">
        <v>0</v>
      </c>
      <c r="N200" s="3">
        <v>0</v>
      </c>
      <c r="O200" s="3">
        <v>0.08</v>
      </c>
      <c r="P200" s="3">
        <v>51440</v>
      </c>
      <c r="Q200" s="1">
        <v>45047</v>
      </c>
    </row>
    <row r="201" spans="1:17" x14ac:dyDescent="0.25">
      <c r="A201" t="s">
        <v>1125</v>
      </c>
      <c r="B201" t="s">
        <v>33</v>
      </c>
      <c r="C201" s="3">
        <v>107992</v>
      </c>
      <c r="D201" s="3">
        <v>52849</v>
      </c>
      <c r="E201" s="3">
        <v>55143</v>
      </c>
      <c r="F201" s="3">
        <v>3611.12</v>
      </c>
      <c r="G201" s="3">
        <v>0</v>
      </c>
      <c r="H201" s="3">
        <v>41497.760000000002</v>
      </c>
      <c r="I201" s="3">
        <v>7994.61</v>
      </c>
      <c r="J201" s="3">
        <v>766.8</v>
      </c>
      <c r="K201" s="3">
        <v>1171.98</v>
      </c>
      <c r="L201" s="3">
        <v>0</v>
      </c>
      <c r="M201" s="3">
        <v>11341.07</v>
      </c>
      <c r="N201" s="3">
        <v>0</v>
      </c>
      <c r="O201" s="3">
        <v>0.66</v>
      </c>
      <c r="P201" s="3">
        <v>121527</v>
      </c>
      <c r="Q201" s="1">
        <v>45047</v>
      </c>
    </row>
    <row r="202" spans="1:17" x14ac:dyDescent="0.25">
      <c r="A202" t="s">
        <v>1126</v>
      </c>
      <c r="B202" t="s">
        <v>33</v>
      </c>
      <c r="C202" s="3">
        <v>108105</v>
      </c>
      <c r="D202" s="3">
        <v>52904</v>
      </c>
      <c r="E202" s="3">
        <v>55201</v>
      </c>
      <c r="F202" s="3">
        <v>3614.99</v>
      </c>
      <c r="G202" s="3">
        <v>0</v>
      </c>
      <c r="H202" s="3">
        <v>41497.760000000002</v>
      </c>
      <c r="I202" s="3">
        <v>8026.93</v>
      </c>
      <c r="J202" s="3">
        <v>769.2</v>
      </c>
      <c r="K202" s="3">
        <v>1176.47</v>
      </c>
      <c r="L202" s="3">
        <v>0</v>
      </c>
      <c r="M202" s="3">
        <v>11386.92</v>
      </c>
      <c r="N202" s="3">
        <v>0</v>
      </c>
      <c r="O202" s="3">
        <v>0.73</v>
      </c>
      <c r="P202" s="3">
        <v>121674</v>
      </c>
      <c r="Q202" s="1">
        <v>45047</v>
      </c>
    </row>
    <row r="203" spans="1:17" x14ac:dyDescent="0.25">
      <c r="A203" t="s">
        <v>1608</v>
      </c>
      <c r="B203" t="s">
        <v>1255</v>
      </c>
      <c r="C203" s="3">
        <v>2250975</v>
      </c>
      <c r="D203" s="3">
        <v>0</v>
      </c>
      <c r="E203" s="3">
        <v>1428691.69</v>
      </c>
      <c r="F203" s="3" t="s">
        <v>72</v>
      </c>
      <c r="G203" s="3">
        <v>0</v>
      </c>
      <c r="H203" s="3">
        <v>41497.760000000002</v>
      </c>
      <c r="I203" s="3">
        <v>8002.69</v>
      </c>
      <c r="J203" s="3">
        <v>766.8</v>
      </c>
      <c r="K203" s="3">
        <v>1172.67</v>
      </c>
      <c r="L203" s="3">
        <v>0</v>
      </c>
      <c r="M203" s="3">
        <v>11352.53</v>
      </c>
      <c r="N203" s="3">
        <v>0</v>
      </c>
      <c r="O203" s="3">
        <v>0.97</v>
      </c>
      <c r="P203" s="3">
        <v>2385203</v>
      </c>
      <c r="Q203" s="1">
        <v>45047</v>
      </c>
    </row>
    <row r="204" spans="1:17" x14ac:dyDescent="0.25">
      <c r="A204" t="s">
        <v>1374</v>
      </c>
      <c r="B204" t="s">
        <v>356</v>
      </c>
      <c r="C204" s="3">
        <v>68314</v>
      </c>
      <c r="D204" s="3">
        <v>68500</v>
      </c>
      <c r="E204" s="3">
        <v>0</v>
      </c>
      <c r="F204" s="3">
        <v>0</v>
      </c>
      <c r="G204" s="3">
        <v>186</v>
      </c>
      <c r="H204" s="3">
        <v>41497.760000000002</v>
      </c>
      <c r="I204" s="3">
        <v>8002.69</v>
      </c>
      <c r="J204" s="3">
        <v>0</v>
      </c>
      <c r="K204" s="3">
        <v>1172.67</v>
      </c>
      <c r="L204" s="3">
        <v>20145.560000000001</v>
      </c>
      <c r="M204" s="3">
        <v>11352.53</v>
      </c>
      <c r="N204" s="3">
        <v>2305.12</v>
      </c>
      <c r="O204" s="3">
        <v>0.67</v>
      </c>
      <c r="P204" s="3">
        <v>84291</v>
      </c>
      <c r="Q204" s="1">
        <v>45047</v>
      </c>
    </row>
    <row r="205" spans="1:17" x14ac:dyDescent="0.25">
      <c r="A205" t="s">
        <v>1609</v>
      </c>
      <c r="B205" t="s">
        <v>358</v>
      </c>
      <c r="C205" s="3">
        <v>47977</v>
      </c>
      <c r="D205" s="3">
        <v>48000</v>
      </c>
      <c r="E205" s="3">
        <v>0</v>
      </c>
      <c r="F205" s="3">
        <v>0</v>
      </c>
      <c r="G205" s="3">
        <v>23</v>
      </c>
      <c r="H205" s="3">
        <v>41497.760000000002</v>
      </c>
      <c r="I205" s="3">
        <v>7493.69</v>
      </c>
      <c r="J205" s="3">
        <v>718.8</v>
      </c>
      <c r="K205" s="3">
        <v>1098.52</v>
      </c>
      <c r="L205" s="3">
        <v>0</v>
      </c>
      <c r="M205" s="3">
        <v>10630.46</v>
      </c>
      <c r="N205" s="3">
        <v>-5186.49</v>
      </c>
      <c r="O205" s="3">
        <v>0.26</v>
      </c>
      <c r="P205" s="3">
        <v>56230</v>
      </c>
      <c r="Q205" s="1">
        <v>45047</v>
      </c>
    </row>
    <row r="206" spans="1:17" x14ac:dyDescent="0.25">
      <c r="A206" t="s">
        <v>1610</v>
      </c>
      <c r="B206" t="s">
        <v>1127</v>
      </c>
      <c r="C206" s="3">
        <v>192491</v>
      </c>
      <c r="D206" s="3">
        <v>0</v>
      </c>
      <c r="E206" s="3">
        <v>180302.09</v>
      </c>
      <c r="F206" s="3">
        <v>21204.01</v>
      </c>
      <c r="G206" s="3">
        <v>0</v>
      </c>
      <c r="H206" s="3">
        <v>41497.760000000002</v>
      </c>
      <c r="I206" s="3">
        <v>7530.04</v>
      </c>
      <c r="J206" s="3">
        <v>721.2</v>
      </c>
      <c r="K206" s="3">
        <v>1103.69</v>
      </c>
      <c r="L206" s="3">
        <v>0</v>
      </c>
      <c r="M206" s="3">
        <v>10682.04</v>
      </c>
      <c r="N206" s="3">
        <v>0</v>
      </c>
      <c r="O206" s="3">
        <v>0.17</v>
      </c>
      <c r="P206" s="3">
        <v>263041</v>
      </c>
      <c r="Q206" s="1">
        <v>45047</v>
      </c>
    </row>
    <row r="207" spans="1:17" x14ac:dyDescent="0.25">
      <c r="A207" t="s">
        <v>1611</v>
      </c>
      <c r="B207" t="s">
        <v>1612</v>
      </c>
      <c r="C207" s="3">
        <v>48851</v>
      </c>
      <c r="D207" s="3">
        <v>48851</v>
      </c>
      <c r="E207" s="3">
        <v>0</v>
      </c>
      <c r="F207" s="3">
        <v>815</v>
      </c>
      <c r="G207" s="3">
        <v>0</v>
      </c>
      <c r="H207" s="3">
        <v>41497.760000000002</v>
      </c>
      <c r="I207" s="3">
        <v>8022.89</v>
      </c>
      <c r="J207" s="3">
        <v>769.2</v>
      </c>
      <c r="K207" s="3">
        <v>1176.1199999999999</v>
      </c>
      <c r="L207" s="3">
        <v>0</v>
      </c>
      <c r="M207" s="3">
        <v>11381.19</v>
      </c>
      <c r="N207" s="3">
        <v>0</v>
      </c>
      <c r="O207" s="3">
        <v>0.84</v>
      </c>
      <c r="P207" s="3">
        <v>63663</v>
      </c>
      <c r="Q207" s="1">
        <v>45047</v>
      </c>
    </row>
    <row r="208" spans="1:17" x14ac:dyDescent="0.25">
      <c r="A208" t="s">
        <v>1613</v>
      </c>
      <c r="B208" t="s">
        <v>1276</v>
      </c>
      <c r="C208" s="3">
        <v>115662</v>
      </c>
      <c r="D208" s="3">
        <v>0</v>
      </c>
      <c r="E208" s="3">
        <v>112977.60000000001</v>
      </c>
      <c r="F208" s="3">
        <v>8333.2800000000007</v>
      </c>
      <c r="G208" s="3">
        <v>0</v>
      </c>
      <c r="H208" s="3">
        <v>41497.760000000002</v>
      </c>
      <c r="I208" s="3">
        <v>11295.07</v>
      </c>
      <c r="J208" s="3">
        <v>1080</v>
      </c>
      <c r="K208" s="3">
        <v>1655.54</v>
      </c>
      <c r="L208" s="3">
        <v>0</v>
      </c>
      <c r="M208" s="3">
        <v>16023.06</v>
      </c>
      <c r="N208" s="3">
        <v>0</v>
      </c>
      <c r="O208" s="3">
        <v>0.69</v>
      </c>
      <c r="P208" s="3">
        <v>192863</v>
      </c>
      <c r="Q208" s="1">
        <v>45047</v>
      </c>
    </row>
    <row r="209" spans="1:17" x14ac:dyDescent="0.25">
      <c r="A209" t="s">
        <v>1375</v>
      </c>
      <c r="B209" t="s">
        <v>366</v>
      </c>
      <c r="C209" s="3">
        <v>58432</v>
      </c>
      <c r="D209" s="3">
        <v>58432</v>
      </c>
      <c r="E209" s="3">
        <v>0</v>
      </c>
      <c r="F209" s="3">
        <v>0</v>
      </c>
      <c r="G209" s="3">
        <v>0</v>
      </c>
      <c r="H209" s="3">
        <v>41497.760000000002</v>
      </c>
      <c r="I209" s="3">
        <v>10802.22</v>
      </c>
      <c r="J209" s="3">
        <v>1033</v>
      </c>
      <c r="K209" s="3">
        <v>1583.45</v>
      </c>
      <c r="L209" s="3">
        <v>0</v>
      </c>
      <c r="M209" s="3">
        <v>15323.91</v>
      </c>
      <c r="N209" s="3">
        <v>-5694.38</v>
      </c>
      <c r="O209" s="3">
        <v>0.04</v>
      </c>
      <c r="P209" s="3">
        <v>64546</v>
      </c>
      <c r="Q209" s="1">
        <v>45047</v>
      </c>
    </row>
    <row r="210" spans="1:17" x14ac:dyDescent="0.25">
      <c r="A210" t="s">
        <v>1614</v>
      </c>
      <c r="B210" t="s">
        <v>368</v>
      </c>
      <c r="C210" s="3">
        <v>849397</v>
      </c>
      <c r="D210" s="3">
        <v>0</v>
      </c>
      <c r="E210" s="3">
        <v>620039.48</v>
      </c>
      <c r="F210" s="3">
        <v>260359.49</v>
      </c>
      <c r="G210" s="3">
        <v>0</v>
      </c>
      <c r="H210" s="3">
        <v>41497.760000000002</v>
      </c>
      <c r="I210" s="3">
        <v>10854.74</v>
      </c>
      <c r="J210" s="3">
        <v>1039.2</v>
      </c>
      <c r="K210" s="3">
        <v>1591.04</v>
      </c>
      <c r="L210" s="3">
        <v>0</v>
      </c>
      <c r="M210" s="3">
        <v>15398.41</v>
      </c>
      <c r="N210" s="3">
        <v>0</v>
      </c>
      <c r="O210" s="3">
        <v>0.88</v>
      </c>
      <c r="P210" s="3">
        <v>950781</v>
      </c>
      <c r="Q210" s="1">
        <v>45047</v>
      </c>
    </row>
    <row r="211" spans="1:17" x14ac:dyDescent="0.25">
      <c r="A211" t="s">
        <v>1376</v>
      </c>
      <c r="B211" t="s">
        <v>1377</v>
      </c>
      <c r="C211" s="3">
        <v>6044</v>
      </c>
      <c r="D211" s="3">
        <v>0</v>
      </c>
      <c r="E211" s="3">
        <v>6044</v>
      </c>
      <c r="F211" s="3">
        <v>302.2</v>
      </c>
      <c r="G211" s="3">
        <v>0</v>
      </c>
      <c r="H211" s="3">
        <v>41497.760000000002</v>
      </c>
      <c r="I211" s="3">
        <v>7481.57</v>
      </c>
      <c r="J211" s="3">
        <v>715.2</v>
      </c>
      <c r="K211" s="3">
        <v>1096.79</v>
      </c>
      <c r="L211" s="3">
        <v>0</v>
      </c>
      <c r="M211" s="3">
        <v>10613.27</v>
      </c>
      <c r="N211" s="3">
        <v>0</v>
      </c>
      <c r="O211" s="3">
        <v>0.21</v>
      </c>
      <c r="P211" s="3">
        <v>67751</v>
      </c>
      <c r="Q211" s="1">
        <v>45047</v>
      </c>
    </row>
    <row r="212" spans="1:17" x14ac:dyDescent="0.25">
      <c r="A212" t="s">
        <v>1378</v>
      </c>
      <c r="B212" t="s">
        <v>372</v>
      </c>
      <c r="C212" s="3">
        <v>79196</v>
      </c>
      <c r="D212" s="3">
        <v>79196</v>
      </c>
      <c r="E212" s="3" t="s">
        <v>59</v>
      </c>
      <c r="F212" s="3" t="s">
        <v>59</v>
      </c>
      <c r="G212" s="3">
        <v>0</v>
      </c>
      <c r="H212" s="3">
        <v>41497.760000000002</v>
      </c>
      <c r="I212" s="3">
        <v>8156.2</v>
      </c>
      <c r="J212" s="3">
        <v>781.2</v>
      </c>
      <c r="K212" s="3">
        <v>1195.44</v>
      </c>
      <c r="L212" s="3">
        <v>0</v>
      </c>
      <c r="M212" s="3">
        <v>11570.3</v>
      </c>
      <c r="N212" s="3">
        <v>25368</v>
      </c>
      <c r="O212" s="3">
        <v>0.1</v>
      </c>
      <c r="P212" s="3">
        <v>88569</v>
      </c>
      <c r="Q212" s="1">
        <v>45047</v>
      </c>
    </row>
    <row r="213" spans="1:17" x14ac:dyDescent="0.25">
      <c r="A213" t="s">
        <v>1615</v>
      </c>
      <c r="B213" t="s">
        <v>1379</v>
      </c>
      <c r="C213" s="3">
        <v>98403</v>
      </c>
      <c r="D213" s="3">
        <v>98403</v>
      </c>
      <c r="E213" s="3">
        <v>0</v>
      </c>
      <c r="F213" s="3">
        <v>0</v>
      </c>
      <c r="G213" s="3">
        <v>0</v>
      </c>
      <c r="H213" s="3">
        <v>41497.760000000002</v>
      </c>
      <c r="I213" s="3">
        <v>7538.12</v>
      </c>
      <c r="J213" s="3">
        <v>722.4</v>
      </c>
      <c r="K213" s="3">
        <v>1104.73</v>
      </c>
      <c r="L213" s="3">
        <v>0</v>
      </c>
      <c r="M213" s="3">
        <v>10693.5</v>
      </c>
      <c r="N213" s="3">
        <v>0</v>
      </c>
      <c r="O213" s="3">
        <v>0.49</v>
      </c>
      <c r="P213" s="3">
        <v>61557</v>
      </c>
      <c r="Q213" s="1">
        <v>45047</v>
      </c>
    </row>
    <row r="214" spans="1:17" x14ac:dyDescent="0.25">
      <c r="A214" t="s">
        <v>1616</v>
      </c>
      <c r="B214" t="s">
        <v>376</v>
      </c>
      <c r="C214" s="3">
        <v>50344</v>
      </c>
      <c r="D214" s="3">
        <v>50344</v>
      </c>
      <c r="E214" s="3">
        <v>0</v>
      </c>
      <c r="F214" s="3">
        <v>0</v>
      </c>
      <c r="G214" s="3">
        <v>0</v>
      </c>
      <c r="H214" s="3">
        <v>41497.760000000002</v>
      </c>
      <c r="I214" s="3">
        <v>8956.07</v>
      </c>
      <c r="J214" s="3">
        <v>856.8</v>
      </c>
      <c r="K214" s="3">
        <v>1312.36</v>
      </c>
      <c r="L214" s="3">
        <v>0</v>
      </c>
      <c r="M214" s="3">
        <v>12704.98</v>
      </c>
      <c r="N214" s="3">
        <v>-5410.47</v>
      </c>
      <c r="O214" s="3">
        <v>0.5</v>
      </c>
      <c r="P214" s="3">
        <v>59918</v>
      </c>
      <c r="Q214" s="1">
        <v>45047</v>
      </c>
    </row>
    <row r="215" spans="1:17" x14ac:dyDescent="0.25">
      <c r="A215" t="s">
        <v>1617</v>
      </c>
      <c r="B215" t="s">
        <v>378</v>
      </c>
      <c r="C215" s="3">
        <v>50175</v>
      </c>
      <c r="D215" s="3">
        <v>50175</v>
      </c>
      <c r="E215" s="3">
        <v>0</v>
      </c>
      <c r="F215" s="3">
        <v>0</v>
      </c>
      <c r="G215" s="3">
        <v>0</v>
      </c>
      <c r="H215" s="3">
        <v>41497.760000000002</v>
      </c>
      <c r="I215" s="3">
        <v>9412.5499999999993</v>
      </c>
      <c r="J215" s="3">
        <v>0</v>
      </c>
      <c r="K215" s="3">
        <v>1379.62</v>
      </c>
      <c r="L215" s="3">
        <v>0</v>
      </c>
      <c r="M215" s="3">
        <v>13352.55</v>
      </c>
      <c r="N215" s="3">
        <v>-5481.29</v>
      </c>
      <c r="O215" s="3">
        <v>0.81</v>
      </c>
      <c r="P215" s="3">
        <v>60162</v>
      </c>
      <c r="Q215" s="1">
        <v>45047</v>
      </c>
    </row>
    <row r="216" spans="1:17" x14ac:dyDescent="0.25">
      <c r="A216" t="s">
        <v>1618</v>
      </c>
      <c r="B216" t="s">
        <v>380</v>
      </c>
      <c r="C216" s="3">
        <v>56243</v>
      </c>
      <c r="D216" s="3">
        <v>56243</v>
      </c>
      <c r="E216" s="3">
        <v>0</v>
      </c>
      <c r="F216" s="3">
        <v>0</v>
      </c>
      <c r="G216" s="3">
        <v>0</v>
      </c>
      <c r="H216" s="3">
        <v>41497.760000000002</v>
      </c>
      <c r="I216" s="3">
        <v>9125.73</v>
      </c>
      <c r="J216" s="3">
        <v>836.4</v>
      </c>
      <c r="K216" s="3">
        <v>1278.21</v>
      </c>
      <c r="L216" s="3">
        <v>0</v>
      </c>
      <c r="M216" s="3">
        <v>12945.67</v>
      </c>
      <c r="N216" s="3">
        <v>-5374.75</v>
      </c>
      <c r="O216" s="3">
        <v>0.98</v>
      </c>
      <c r="P216" s="3">
        <v>60310</v>
      </c>
      <c r="Q216" s="1">
        <v>45047</v>
      </c>
    </row>
    <row r="217" spans="1:17" x14ac:dyDescent="0.25">
      <c r="A217" t="s">
        <v>1130</v>
      </c>
      <c r="B217" t="s">
        <v>364</v>
      </c>
      <c r="C217" s="3">
        <v>102790</v>
      </c>
      <c r="D217" s="3">
        <v>48441.88</v>
      </c>
      <c r="E217" s="3">
        <v>54348.12</v>
      </c>
      <c r="F217" s="3" t="s">
        <v>72</v>
      </c>
      <c r="G217" s="3">
        <v>0</v>
      </c>
      <c r="H217" s="3">
        <v>41497.760000000002</v>
      </c>
      <c r="I217" s="3">
        <v>7521.96</v>
      </c>
      <c r="J217" s="3">
        <v>721.2</v>
      </c>
      <c r="K217" s="3">
        <v>1102.31</v>
      </c>
      <c r="L217" s="3">
        <v>0</v>
      </c>
      <c r="M217" s="3">
        <v>10670.58</v>
      </c>
      <c r="N217" s="3">
        <v>0</v>
      </c>
      <c r="O217" s="3">
        <v>0.66</v>
      </c>
      <c r="P217" s="3">
        <v>118580</v>
      </c>
      <c r="Q217" s="1">
        <v>45047</v>
      </c>
    </row>
    <row r="218" spans="1:17" x14ac:dyDescent="0.25">
      <c r="A218" t="s">
        <v>1619</v>
      </c>
      <c r="B218" t="s">
        <v>83</v>
      </c>
      <c r="C218" s="3">
        <v>60112</v>
      </c>
      <c r="D218" s="3">
        <v>60112</v>
      </c>
      <c r="E218" s="3">
        <v>0</v>
      </c>
      <c r="F218" s="3" t="s">
        <v>72</v>
      </c>
      <c r="G218" s="3">
        <v>0</v>
      </c>
      <c r="H218" s="3">
        <v>41497.760000000002</v>
      </c>
      <c r="I218" s="3">
        <v>11767.71</v>
      </c>
      <c r="J218" s="3">
        <v>1125.5999999999999</v>
      </c>
      <c r="K218" s="3">
        <v>1724.52</v>
      </c>
      <c r="L218" s="3">
        <v>0</v>
      </c>
      <c r="M218" s="3">
        <v>16693.55</v>
      </c>
      <c r="N218" s="3">
        <v>0</v>
      </c>
      <c r="O218" s="3">
        <v>0.86</v>
      </c>
      <c r="P218" s="3">
        <v>73797</v>
      </c>
      <c r="Q218" s="1">
        <v>45047</v>
      </c>
    </row>
    <row r="219" spans="1:17" x14ac:dyDescent="0.25">
      <c r="A219" t="s">
        <v>1131</v>
      </c>
      <c r="B219" t="s">
        <v>1243</v>
      </c>
      <c r="C219" s="3">
        <v>1646725</v>
      </c>
      <c r="D219" s="3">
        <v>0</v>
      </c>
      <c r="E219" s="3">
        <v>1117517.1299999999</v>
      </c>
      <c r="F219" s="3" t="s">
        <v>72</v>
      </c>
      <c r="G219" s="3">
        <v>0</v>
      </c>
      <c r="H219" s="3">
        <v>41497.760000000002</v>
      </c>
      <c r="I219" s="3">
        <v>12951.35</v>
      </c>
      <c r="J219" s="3">
        <v>1239.5999999999999</v>
      </c>
      <c r="K219" s="3">
        <v>1898.01</v>
      </c>
      <c r="L219" s="3">
        <v>0</v>
      </c>
      <c r="M219" s="3">
        <v>18372.650000000001</v>
      </c>
      <c r="N219" s="3">
        <v>0</v>
      </c>
      <c r="O219" s="3">
        <v>0.77</v>
      </c>
      <c r="P219" s="3">
        <v>1778561</v>
      </c>
      <c r="Q219" s="1">
        <v>45047</v>
      </c>
    </row>
    <row r="220" spans="1:17" x14ac:dyDescent="0.25">
      <c r="A220" t="s">
        <v>1381</v>
      </c>
      <c r="B220" t="s">
        <v>1382</v>
      </c>
      <c r="C220" s="3">
        <v>50782</v>
      </c>
      <c r="D220" s="3">
        <v>50782</v>
      </c>
      <c r="E220" s="3">
        <v>0</v>
      </c>
      <c r="F220" s="3">
        <v>0</v>
      </c>
      <c r="G220" s="3">
        <v>0</v>
      </c>
      <c r="H220" s="3">
        <v>41497.760000000002</v>
      </c>
      <c r="I220" s="3">
        <v>12236.32</v>
      </c>
      <c r="J220" s="3">
        <v>1171.2</v>
      </c>
      <c r="K220" s="3">
        <v>1793.5</v>
      </c>
      <c r="L220" s="3">
        <v>0</v>
      </c>
      <c r="M220" s="3">
        <v>17358.310000000001</v>
      </c>
      <c r="N220" s="3">
        <v>-5914.73</v>
      </c>
      <c r="O220" s="3">
        <v>0.64</v>
      </c>
      <c r="P220" s="3">
        <v>68143</v>
      </c>
      <c r="Q220" s="1">
        <v>45047</v>
      </c>
    </row>
    <row r="221" spans="1:17" x14ac:dyDescent="0.25">
      <c r="A221" t="s">
        <v>1132</v>
      </c>
      <c r="B221" t="s">
        <v>1620</v>
      </c>
      <c r="C221" s="3">
        <v>58883</v>
      </c>
      <c r="D221" s="3">
        <v>0</v>
      </c>
      <c r="E221" s="3">
        <v>58883</v>
      </c>
      <c r="F221" s="3">
        <v>2944.15</v>
      </c>
      <c r="G221" s="3">
        <v>0</v>
      </c>
      <c r="H221" s="3">
        <v>41497.760000000002</v>
      </c>
      <c r="I221" s="3">
        <v>11060.76</v>
      </c>
      <c r="J221" s="3">
        <v>1059.5999999999999</v>
      </c>
      <c r="K221" s="3">
        <v>1621.05</v>
      </c>
      <c r="L221" s="3">
        <v>0</v>
      </c>
      <c r="M221" s="3">
        <v>15690.68</v>
      </c>
      <c r="N221" s="3">
        <v>0</v>
      </c>
      <c r="O221" s="3">
        <v>0</v>
      </c>
      <c r="P221" s="3">
        <v>132757</v>
      </c>
      <c r="Q221" s="1">
        <v>45047</v>
      </c>
    </row>
    <row r="222" spans="1:17" x14ac:dyDescent="0.25">
      <c r="A222" t="s">
        <v>1133</v>
      </c>
      <c r="B222" t="s">
        <v>1280</v>
      </c>
      <c r="C222" s="3">
        <v>3954948</v>
      </c>
      <c r="D222" s="3">
        <v>0</v>
      </c>
      <c r="E222" s="3">
        <v>2396556.7999999998</v>
      </c>
      <c r="F222" s="3" t="s">
        <v>72</v>
      </c>
      <c r="G222" s="3">
        <v>0</v>
      </c>
      <c r="H222" s="3">
        <v>41497.760000000002</v>
      </c>
      <c r="I222" s="3">
        <v>10119.51</v>
      </c>
      <c r="J222" s="3">
        <v>968.4</v>
      </c>
      <c r="K222" s="3">
        <v>1483.09</v>
      </c>
      <c r="L222" s="3">
        <v>0</v>
      </c>
      <c r="M222" s="3">
        <v>14355.42</v>
      </c>
      <c r="N222" s="3">
        <v>0</v>
      </c>
      <c r="O222" s="3">
        <v>0.98</v>
      </c>
      <c r="P222" s="3">
        <v>4143201</v>
      </c>
      <c r="Q222" s="1">
        <v>45047</v>
      </c>
    </row>
    <row r="223" spans="1:17" x14ac:dyDescent="0.25">
      <c r="A223" t="s">
        <v>1621</v>
      </c>
      <c r="B223" t="s">
        <v>1261</v>
      </c>
      <c r="C223" s="3">
        <v>3096478</v>
      </c>
      <c r="D223" s="3">
        <v>0</v>
      </c>
      <c r="E223" s="3">
        <v>1909665.34</v>
      </c>
      <c r="F223" s="3" t="s">
        <v>72</v>
      </c>
      <c r="G223" s="3">
        <v>0</v>
      </c>
      <c r="H223" s="3">
        <v>41497.760000000002</v>
      </c>
      <c r="I223" s="3">
        <v>9178.25</v>
      </c>
      <c r="J223" s="3">
        <v>878.4</v>
      </c>
      <c r="K223" s="3">
        <v>1345.13</v>
      </c>
      <c r="L223" s="3">
        <v>0</v>
      </c>
      <c r="M223" s="3">
        <v>13020.17</v>
      </c>
      <c r="N223" s="3">
        <v>0</v>
      </c>
      <c r="O223" s="3">
        <v>0.02</v>
      </c>
      <c r="P223" s="3">
        <v>3257881</v>
      </c>
      <c r="Q223" s="1">
        <v>45047</v>
      </c>
    </row>
    <row r="224" spans="1:17" x14ac:dyDescent="0.25">
      <c r="A224" t="s">
        <v>1384</v>
      </c>
      <c r="B224" t="s">
        <v>392</v>
      </c>
      <c r="C224" s="3">
        <v>163634</v>
      </c>
      <c r="D224" s="3">
        <v>49504.5</v>
      </c>
      <c r="E224" s="3">
        <v>114129.5</v>
      </c>
      <c r="F224" s="3">
        <v>6501.84</v>
      </c>
      <c r="G224" s="3">
        <v>0</v>
      </c>
      <c r="H224" s="3">
        <v>41497.760000000002</v>
      </c>
      <c r="I224" s="3">
        <v>8943.9500000000007</v>
      </c>
      <c r="J224" s="3">
        <v>855.6</v>
      </c>
      <c r="K224" s="3">
        <v>1310.6400000000001</v>
      </c>
      <c r="L224" s="3">
        <v>0</v>
      </c>
      <c r="M224" s="3">
        <v>12687.79</v>
      </c>
      <c r="N224" s="3">
        <v>0</v>
      </c>
      <c r="O224" s="3">
        <v>0.92</v>
      </c>
      <c r="P224" s="3">
        <v>185928</v>
      </c>
      <c r="Q224" s="1">
        <v>45047</v>
      </c>
    </row>
    <row r="225" spans="1:17" x14ac:dyDescent="0.25">
      <c r="A225" t="s">
        <v>1622</v>
      </c>
      <c r="B225" t="s">
        <v>394</v>
      </c>
      <c r="C225" s="3">
        <v>49194</v>
      </c>
      <c r="D225" s="3">
        <v>49194</v>
      </c>
      <c r="E225" s="3">
        <v>0</v>
      </c>
      <c r="F225" s="3">
        <v>0</v>
      </c>
      <c r="G225" s="3">
        <v>0</v>
      </c>
      <c r="H225" s="3">
        <v>41497.760000000002</v>
      </c>
      <c r="I225" s="3">
        <v>8237</v>
      </c>
      <c r="J225" s="3">
        <v>789.6</v>
      </c>
      <c r="K225" s="3">
        <v>1207.1600000000001</v>
      </c>
      <c r="L225" s="3">
        <v>0</v>
      </c>
      <c r="M225" s="3">
        <v>11684.91</v>
      </c>
      <c r="N225" s="3">
        <v>-5300.29</v>
      </c>
      <c r="O225" s="3">
        <v>0.86</v>
      </c>
      <c r="P225" s="3">
        <v>58117</v>
      </c>
      <c r="Q225" s="1">
        <v>45047</v>
      </c>
    </row>
    <row r="226" spans="1:17" x14ac:dyDescent="0.25">
      <c r="A226" t="s">
        <v>1623</v>
      </c>
      <c r="B226" t="s">
        <v>396</v>
      </c>
      <c r="C226" s="3">
        <v>952823</v>
      </c>
      <c r="D226" s="3">
        <v>0</v>
      </c>
      <c r="E226" s="3">
        <v>728116.12</v>
      </c>
      <c r="F226" s="3">
        <v>261112.69</v>
      </c>
      <c r="G226" s="3">
        <v>0</v>
      </c>
      <c r="H226" s="3">
        <v>41497.760000000002</v>
      </c>
      <c r="I226" s="3">
        <v>7231.1</v>
      </c>
      <c r="J226" s="3">
        <v>692.4</v>
      </c>
      <c r="K226" s="3">
        <v>1059.8900000000001</v>
      </c>
      <c r="L226" s="3">
        <v>0</v>
      </c>
      <c r="M226" s="3">
        <v>10257.969999999999</v>
      </c>
      <c r="N226" s="3">
        <v>0</v>
      </c>
      <c r="O226" s="3">
        <v>7.0000000000000007E-2</v>
      </c>
      <c r="P226" s="3">
        <v>1049968</v>
      </c>
      <c r="Q226" s="1">
        <v>45047</v>
      </c>
    </row>
    <row r="227" spans="1:17" x14ac:dyDescent="0.25">
      <c r="A227" t="s">
        <v>1624</v>
      </c>
      <c r="B227" t="s">
        <v>398</v>
      </c>
      <c r="C227" s="3">
        <v>69396</v>
      </c>
      <c r="D227" s="3">
        <v>69396</v>
      </c>
      <c r="E227" s="3">
        <v>0</v>
      </c>
      <c r="F227" s="3">
        <v>0</v>
      </c>
      <c r="G227" s="3">
        <v>0</v>
      </c>
      <c r="H227" s="3">
        <v>41497.760000000002</v>
      </c>
      <c r="I227" s="3">
        <v>8232.9599999999991</v>
      </c>
      <c r="J227" s="3">
        <v>0</v>
      </c>
      <c r="K227" s="3">
        <v>1206.82</v>
      </c>
      <c r="L227" s="3">
        <v>20812.63</v>
      </c>
      <c r="M227" s="3">
        <v>11679.18</v>
      </c>
      <c r="N227" s="3">
        <v>-799.69</v>
      </c>
      <c r="O227" s="3">
        <v>0.34</v>
      </c>
      <c r="P227" s="3">
        <v>82630</v>
      </c>
      <c r="Q227" s="1">
        <v>45047</v>
      </c>
    </row>
    <row r="228" spans="1:17" x14ac:dyDescent="0.25">
      <c r="A228" t="s">
        <v>1625</v>
      </c>
      <c r="B228" t="s">
        <v>1281</v>
      </c>
      <c r="C228" s="3">
        <v>148198</v>
      </c>
      <c r="D228" s="3">
        <v>0</v>
      </c>
      <c r="E228" s="3">
        <v>141768.72</v>
      </c>
      <c r="F228" s="3">
        <v>13517.72</v>
      </c>
      <c r="G228" s="3">
        <v>0</v>
      </c>
      <c r="H228" s="3">
        <v>41497.760000000002</v>
      </c>
      <c r="I228" s="3">
        <v>7881.5</v>
      </c>
      <c r="J228" s="3">
        <v>754.8</v>
      </c>
      <c r="K228" s="3">
        <v>1155.08</v>
      </c>
      <c r="L228" s="3">
        <v>0</v>
      </c>
      <c r="M228" s="3">
        <v>11180.61</v>
      </c>
      <c r="N228" s="3">
        <v>0</v>
      </c>
      <c r="O228" s="3">
        <v>0.81</v>
      </c>
      <c r="P228" s="3">
        <v>217757</v>
      </c>
      <c r="Q228" s="1">
        <v>45047</v>
      </c>
    </row>
    <row r="229" spans="1:17" x14ac:dyDescent="0.25">
      <c r="A229" t="s">
        <v>1626</v>
      </c>
      <c r="B229" t="s">
        <v>402</v>
      </c>
      <c r="C229" s="3">
        <v>62049</v>
      </c>
      <c r="D229" s="3">
        <v>63048</v>
      </c>
      <c r="E229" s="3">
        <v>0</v>
      </c>
      <c r="F229" s="3">
        <v>1009</v>
      </c>
      <c r="G229" s="3">
        <v>999</v>
      </c>
      <c r="H229" s="3">
        <v>41497.760000000002</v>
      </c>
      <c r="I229" s="3">
        <v>8544.01</v>
      </c>
      <c r="J229" s="3">
        <v>0</v>
      </c>
      <c r="K229" s="3">
        <v>1252</v>
      </c>
      <c r="L229" s="3">
        <v>0</v>
      </c>
      <c r="M229" s="3">
        <v>12120.45</v>
      </c>
      <c r="N229" s="3">
        <v>7569.12</v>
      </c>
      <c r="O229" s="3">
        <v>0.66</v>
      </c>
      <c r="P229" s="3">
        <v>70994</v>
      </c>
      <c r="Q229" s="1">
        <v>45047</v>
      </c>
    </row>
    <row r="230" spans="1:17" x14ac:dyDescent="0.25">
      <c r="A230" t="s">
        <v>1627</v>
      </c>
      <c r="B230" t="s">
        <v>334</v>
      </c>
      <c r="C230" s="3">
        <v>897741</v>
      </c>
      <c r="D230" s="3">
        <v>0</v>
      </c>
      <c r="E230" s="3">
        <v>645441.49</v>
      </c>
      <c r="F230" s="3">
        <v>284571.58</v>
      </c>
      <c r="G230" s="3">
        <v>0</v>
      </c>
      <c r="H230" s="3">
        <v>41497.760000000002</v>
      </c>
      <c r="I230" s="3">
        <v>8846.99</v>
      </c>
      <c r="J230" s="3">
        <v>846</v>
      </c>
      <c r="K230" s="3">
        <v>1296.8399999999999</v>
      </c>
      <c r="L230" s="3">
        <v>0</v>
      </c>
      <c r="M230" s="3">
        <v>12550.25</v>
      </c>
      <c r="N230" s="3">
        <v>0</v>
      </c>
      <c r="O230" s="3">
        <v>0.09</v>
      </c>
      <c r="P230" s="3">
        <v>995051</v>
      </c>
      <c r="Q230" s="1">
        <v>45047</v>
      </c>
    </row>
    <row r="231" spans="1:17" x14ac:dyDescent="0.25">
      <c r="A231" t="s">
        <v>1628</v>
      </c>
      <c r="B231" t="s">
        <v>405</v>
      </c>
      <c r="C231" s="3">
        <v>48454</v>
      </c>
      <c r="D231" s="3">
        <v>48454</v>
      </c>
      <c r="E231" s="3">
        <v>0</v>
      </c>
      <c r="F231" s="3">
        <v>0</v>
      </c>
      <c r="G231" s="3">
        <v>0</v>
      </c>
      <c r="H231" s="3">
        <v>41497.760000000002</v>
      </c>
      <c r="I231" s="3">
        <v>7776.47</v>
      </c>
      <c r="J231" s="3">
        <v>744</v>
      </c>
      <c r="K231" s="3">
        <v>1139.56</v>
      </c>
      <c r="L231" s="3">
        <v>0</v>
      </c>
      <c r="M231" s="3">
        <v>11031.61</v>
      </c>
      <c r="N231" s="3">
        <v>-5229.47</v>
      </c>
      <c r="O231" s="3">
        <v>7.0000000000000007E-2</v>
      </c>
      <c r="P231" s="3">
        <v>56960</v>
      </c>
      <c r="Q231" s="1">
        <v>45047</v>
      </c>
    </row>
    <row r="232" spans="1:17" x14ac:dyDescent="0.25">
      <c r="A232" t="s">
        <v>1629</v>
      </c>
      <c r="B232" t="s">
        <v>407</v>
      </c>
      <c r="C232" s="3">
        <v>46664</v>
      </c>
      <c r="D232" s="3">
        <v>46664</v>
      </c>
      <c r="E232" s="3">
        <v>0</v>
      </c>
      <c r="F232" s="3">
        <v>0</v>
      </c>
      <c r="G232" s="3">
        <v>0</v>
      </c>
      <c r="H232" s="3">
        <v>41497.760000000002</v>
      </c>
      <c r="I232" s="3">
        <v>7081.63</v>
      </c>
      <c r="J232" s="3">
        <v>0</v>
      </c>
      <c r="K232" s="3">
        <v>1037.82</v>
      </c>
      <c r="L232" s="3">
        <v>0</v>
      </c>
      <c r="M232" s="3">
        <v>10045.93</v>
      </c>
      <c r="N232" s="3">
        <v>-5122.92</v>
      </c>
      <c r="O232" s="3">
        <v>0.78</v>
      </c>
      <c r="P232" s="3">
        <v>54541</v>
      </c>
      <c r="Q232" s="1">
        <v>45047</v>
      </c>
    </row>
    <row r="233" spans="1:17" x14ac:dyDescent="0.25">
      <c r="A233" t="s">
        <v>1630</v>
      </c>
      <c r="B233" t="s">
        <v>409</v>
      </c>
      <c r="C233" s="3">
        <v>47309</v>
      </c>
      <c r="D233" s="3">
        <v>47309</v>
      </c>
      <c r="E233" s="3">
        <v>0</v>
      </c>
      <c r="F233" s="3">
        <v>0</v>
      </c>
      <c r="G233" s="3">
        <v>0</v>
      </c>
      <c r="H233" s="3">
        <v>41497.760000000002</v>
      </c>
      <c r="I233" s="3">
        <v>7061.44</v>
      </c>
      <c r="J233" s="3">
        <v>675.6</v>
      </c>
      <c r="K233" s="3">
        <v>1035.06</v>
      </c>
      <c r="L233" s="3">
        <v>0</v>
      </c>
      <c r="M233" s="3">
        <v>10017.280000000001</v>
      </c>
      <c r="N233" s="3">
        <v>-5119.8999999999996</v>
      </c>
      <c r="O233" s="3">
        <v>0.76</v>
      </c>
      <c r="P233" s="3">
        <v>55168</v>
      </c>
      <c r="Q233" s="1">
        <v>45047</v>
      </c>
    </row>
    <row r="234" spans="1:17" x14ac:dyDescent="0.25">
      <c r="A234" t="s">
        <v>410</v>
      </c>
      <c r="B234" t="s">
        <v>1283</v>
      </c>
      <c r="C234" s="3">
        <v>929632</v>
      </c>
      <c r="D234" s="3">
        <v>0</v>
      </c>
      <c r="E234" s="3">
        <v>678520.39</v>
      </c>
      <c r="F234" s="3">
        <v>285037.63</v>
      </c>
      <c r="G234" s="3">
        <v>0</v>
      </c>
      <c r="H234" s="3">
        <v>41497.760000000002</v>
      </c>
      <c r="I234" s="3">
        <v>7530.04</v>
      </c>
      <c r="J234" s="3">
        <v>721.2</v>
      </c>
      <c r="K234" s="3">
        <v>1103.3499999999999</v>
      </c>
      <c r="L234" s="3">
        <v>0</v>
      </c>
      <c r="M234" s="3">
        <v>10682.04</v>
      </c>
      <c r="N234" s="3">
        <v>0</v>
      </c>
      <c r="O234" s="3">
        <v>0.59</v>
      </c>
      <c r="P234" s="3">
        <v>1025093</v>
      </c>
      <c r="Q234" s="1">
        <v>45047</v>
      </c>
    </row>
    <row r="235" spans="1:17" x14ac:dyDescent="0.25">
      <c r="A235" t="s">
        <v>1631</v>
      </c>
      <c r="B235" t="s">
        <v>413</v>
      </c>
      <c r="C235" s="3">
        <v>50529</v>
      </c>
      <c r="D235" s="3">
        <v>50529</v>
      </c>
      <c r="E235" s="3">
        <v>0</v>
      </c>
      <c r="F235" s="3">
        <v>0</v>
      </c>
      <c r="G235" s="3">
        <v>0</v>
      </c>
      <c r="H235" s="3">
        <v>41497.760000000002</v>
      </c>
      <c r="I235" s="3">
        <v>2403.64</v>
      </c>
      <c r="J235" s="3">
        <v>0</v>
      </c>
      <c r="K235" s="3">
        <v>352.15</v>
      </c>
      <c r="L235" s="3">
        <v>0</v>
      </c>
      <c r="M235" s="3">
        <v>3409.77</v>
      </c>
      <c r="N235" s="3">
        <v>2572.11</v>
      </c>
      <c r="O235" s="3">
        <v>0.56999999999999995</v>
      </c>
      <c r="P235" s="3">
        <v>50236</v>
      </c>
      <c r="Q235" s="1">
        <v>45047</v>
      </c>
    </row>
    <row r="236" spans="1:17" x14ac:dyDescent="0.25">
      <c r="A236" t="s">
        <v>1632</v>
      </c>
      <c r="B236" t="s">
        <v>415</v>
      </c>
      <c r="C236" s="3">
        <v>39722</v>
      </c>
      <c r="D236" s="3">
        <v>40000</v>
      </c>
      <c r="E236" s="3">
        <v>0</v>
      </c>
      <c r="F236" s="3">
        <v>0</v>
      </c>
      <c r="G236" s="3">
        <v>278</v>
      </c>
      <c r="H236" s="3">
        <v>41497.760000000002</v>
      </c>
      <c r="I236" s="3">
        <v>2452.11</v>
      </c>
      <c r="J236" s="3">
        <v>0</v>
      </c>
      <c r="K236" s="3">
        <v>359.39</v>
      </c>
      <c r="L236" s="3">
        <v>0</v>
      </c>
      <c r="M236" s="3">
        <v>3478.54</v>
      </c>
      <c r="N236" s="3">
        <v>-4375.91</v>
      </c>
      <c r="O236" s="3">
        <v>0.11</v>
      </c>
      <c r="P236" s="3">
        <v>43134</v>
      </c>
      <c r="Q236" s="1">
        <v>45047</v>
      </c>
    </row>
    <row r="237" spans="1:17" x14ac:dyDescent="0.25">
      <c r="A237" t="s">
        <v>1633</v>
      </c>
      <c r="B237" t="s">
        <v>417</v>
      </c>
      <c r="C237" s="3">
        <v>35073</v>
      </c>
      <c r="D237" s="3">
        <v>35073</v>
      </c>
      <c r="E237" s="3">
        <v>0</v>
      </c>
      <c r="F237" s="3">
        <v>0</v>
      </c>
      <c r="G237" s="3">
        <v>0</v>
      </c>
      <c r="H237" s="3">
        <v>41497.760000000002</v>
      </c>
      <c r="I237" s="3">
        <v>2545.0300000000002</v>
      </c>
      <c r="J237" s="3">
        <v>243.6</v>
      </c>
      <c r="K237" s="3">
        <v>372.84</v>
      </c>
      <c r="L237" s="3">
        <v>0</v>
      </c>
      <c r="M237" s="3">
        <v>3610.35</v>
      </c>
      <c r="N237" s="3">
        <v>-4426.16</v>
      </c>
      <c r="O237" s="3">
        <v>0.57999999999999996</v>
      </c>
      <c r="P237" s="3">
        <v>43844</v>
      </c>
      <c r="Q237" s="1">
        <v>45047</v>
      </c>
    </row>
    <row r="238" spans="1:17" x14ac:dyDescent="0.25">
      <c r="A238" t="s">
        <v>1634</v>
      </c>
      <c r="B238" t="s">
        <v>419</v>
      </c>
      <c r="C238" s="3">
        <v>40216</v>
      </c>
      <c r="D238" s="3">
        <v>40216</v>
      </c>
      <c r="E238" s="3">
        <v>0</v>
      </c>
      <c r="F238" s="3">
        <v>0</v>
      </c>
      <c r="G238" s="3">
        <v>0</v>
      </c>
      <c r="H238" s="3">
        <v>41497.760000000002</v>
      </c>
      <c r="I238" s="3">
        <v>2633.9</v>
      </c>
      <c r="J238" s="3">
        <v>253.2</v>
      </c>
      <c r="K238" s="3">
        <v>386.29</v>
      </c>
      <c r="L238" s="3">
        <v>0</v>
      </c>
      <c r="M238" s="3">
        <v>3736.42</v>
      </c>
      <c r="N238" s="3">
        <v>-4440.6899999999996</v>
      </c>
      <c r="O238" s="3">
        <v>0.12</v>
      </c>
      <c r="P238" s="3">
        <v>44067</v>
      </c>
      <c r="Q238" s="1">
        <v>45047</v>
      </c>
    </row>
    <row r="239" spans="1:17" x14ac:dyDescent="0.25">
      <c r="A239" t="s">
        <v>1635</v>
      </c>
      <c r="B239" t="s">
        <v>216</v>
      </c>
      <c r="C239" s="3">
        <v>54136</v>
      </c>
      <c r="D239" s="3">
        <v>54136</v>
      </c>
      <c r="E239" s="3" t="s">
        <v>59</v>
      </c>
      <c r="F239" s="3" t="s">
        <v>59</v>
      </c>
      <c r="G239" s="3">
        <v>0</v>
      </c>
      <c r="H239" s="3">
        <v>41497.760000000002</v>
      </c>
      <c r="I239" s="3">
        <v>2395.56</v>
      </c>
      <c r="J239" s="3">
        <v>229.2</v>
      </c>
      <c r="K239" s="3">
        <v>351.11</v>
      </c>
      <c r="L239" s="3">
        <v>0</v>
      </c>
      <c r="M239" s="3">
        <v>3398.31</v>
      </c>
      <c r="N239" s="3">
        <v>9082.19</v>
      </c>
      <c r="O239" s="3">
        <v>0.87</v>
      </c>
      <c r="P239" s="3">
        <v>56955</v>
      </c>
      <c r="Q239" s="1">
        <v>45047</v>
      </c>
    </row>
    <row r="240" spans="1:17" x14ac:dyDescent="0.25">
      <c r="A240" t="s">
        <v>1636</v>
      </c>
      <c r="B240" t="s">
        <v>422</v>
      </c>
      <c r="C240" s="3">
        <v>39829</v>
      </c>
      <c r="D240" s="3">
        <v>39829</v>
      </c>
      <c r="E240" s="3">
        <v>0</v>
      </c>
      <c r="F240" s="3">
        <v>0</v>
      </c>
      <c r="G240" s="3">
        <v>0</v>
      </c>
      <c r="H240" s="3">
        <v>41497.760000000002</v>
      </c>
      <c r="I240" s="3">
        <v>2545.0300000000002</v>
      </c>
      <c r="J240" s="3">
        <v>0</v>
      </c>
      <c r="K240" s="3">
        <v>372.84</v>
      </c>
      <c r="L240" s="3">
        <v>0</v>
      </c>
      <c r="M240" s="3">
        <v>3610.35</v>
      </c>
      <c r="N240" s="3">
        <v>-4426.16</v>
      </c>
      <c r="O240" s="3">
        <v>0.18</v>
      </c>
      <c r="P240" s="3">
        <v>43600</v>
      </c>
      <c r="Q240" s="1">
        <v>45047</v>
      </c>
    </row>
    <row r="241" spans="1:17" x14ac:dyDescent="0.25">
      <c r="A241" t="s">
        <v>1637</v>
      </c>
      <c r="B241" t="s">
        <v>1284</v>
      </c>
      <c r="C241" s="3">
        <v>85944</v>
      </c>
      <c r="D241" s="3">
        <v>85944</v>
      </c>
      <c r="E241" s="3">
        <v>0</v>
      </c>
      <c r="F241" s="3">
        <v>1400</v>
      </c>
      <c r="G241" s="3">
        <v>0</v>
      </c>
      <c r="H241" s="3">
        <v>41497.760000000002</v>
      </c>
      <c r="I241" s="3">
        <v>2585.42</v>
      </c>
      <c r="J241" s="3">
        <v>248.4</v>
      </c>
      <c r="K241" s="3">
        <v>378.7</v>
      </c>
      <c r="L241" s="3">
        <v>0</v>
      </c>
      <c r="M241" s="3">
        <v>3667.65</v>
      </c>
      <c r="N241" s="3">
        <v>0</v>
      </c>
      <c r="O241" s="3">
        <v>7.0000000000000007E-2</v>
      </c>
      <c r="P241" s="3">
        <v>49778</v>
      </c>
      <c r="Q241" s="1">
        <v>45047</v>
      </c>
    </row>
    <row r="242" spans="1:17" x14ac:dyDescent="0.25">
      <c r="A242" t="s">
        <v>1638</v>
      </c>
      <c r="B242" t="s">
        <v>426</v>
      </c>
      <c r="C242" s="3">
        <v>40392</v>
      </c>
      <c r="D242" s="3">
        <v>40392</v>
      </c>
      <c r="E242" s="3">
        <v>0</v>
      </c>
      <c r="F242" s="3">
        <v>0</v>
      </c>
      <c r="G242" s="3">
        <v>0</v>
      </c>
      <c r="H242" s="3">
        <v>41497.760000000002</v>
      </c>
      <c r="I242" s="3">
        <v>2742.97</v>
      </c>
      <c r="J242" s="3">
        <v>264</v>
      </c>
      <c r="K242" s="3">
        <v>401.81</v>
      </c>
      <c r="L242" s="3">
        <v>0</v>
      </c>
      <c r="M242" s="3">
        <v>3891.15</v>
      </c>
      <c r="N242" s="3">
        <v>-4456.43</v>
      </c>
      <c r="O242" s="3">
        <v>0.74</v>
      </c>
      <c r="P242" s="3">
        <v>44342</v>
      </c>
      <c r="Q242" s="1">
        <v>45047</v>
      </c>
    </row>
    <row r="243" spans="1:17" x14ac:dyDescent="0.25">
      <c r="A243" t="s">
        <v>1385</v>
      </c>
      <c r="B243" t="s">
        <v>428</v>
      </c>
      <c r="C243" s="3">
        <v>44820</v>
      </c>
      <c r="D243" s="3">
        <v>45567</v>
      </c>
      <c r="E243" s="3">
        <v>0</v>
      </c>
      <c r="F243" s="3">
        <v>747</v>
      </c>
      <c r="G243" s="3">
        <v>747</v>
      </c>
      <c r="H243" s="3">
        <v>41497.760000000002</v>
      </c>
      <c r="I243" s="3">
        <v>2981.32</v>
      </c>
      <c r="J243" s="3">
        <v>285</v>
      </c>
      <c r="K243" s="3">
        <v>436.99</v>
      </c>
      <c r="L243" s="3">
        <v>0</v>
      </c>
      <c r="M243" s="3">
        <v>4229.26</v>
      </c>
      <c r="N243" s="3">
        <v>0</v>
      </c>
      <c r="O243" s="3">
        <v>0.67</v>
      </c>
      <c r="P243" s="3">
        <v>49431</v>
      </c>
      <c r="Q243" s="1">
        <v>45047</v>
      </c>
    </row>
    <row r="244" spans="1:17" x14ac:dyDescent="0.25">
      <c r="A244" t="s">
        <v>1386</v>
      </c>
      <c r="B244" t="s">
        <v>1137</v>
      </c>
      <c r="C244" s="3">
        <v>41107</v>
      </c>
      <c r="D244" s="3">
        <v>41107</v>
      </c>
      <c r="E244" s="3">
        <v>0</v>
      </c>
      <c r="F244" s="3">
        <v>0</v>
      </c>
      <c r="G244" s="3">
        <v>0</v>
      </c>
      <c r="H244" s="3">
        <v>41497.760000000002</v>
      </c>
      <c r="I244" s="3">
        <v>3393.37</v>
      </c>
      <c r="J244" s="3">
        <v>0</v>
      </c>
      <c r="K244" s="3">
        <v>497.35</v>
      </c>
      <c r="L244" s="3">
        <v>0</v>
      </c>
      <c r="M244" s="3">
        <v>4813.79</v>
      </c>
      <c r="N244" s="3">
        <v>-4556.92</v>
      </c>
      <c r="O244" s="3">
        <v>0.65</v>
      </c>
      <c r="P244" s="3">
        <v>45646</v>
      </c>
      <c r="Q244" s="1">
        <v>45047</v>
      </c>
    </row>
    <row r="245" spans="1:17" x14ac:dyDescent="0.25">
      <c r="A245" t="s">
        <v>1138</v>
      </c>
      <c r="B245" t="s">
        <v>1139</v>
      </c>
      <c r="C245" s="3">
        <v>66607</v>
      </c>
      <c r="D245" s="3">
        <v>67701</v>
      </c>
      <c r="E245" s="3">
        <v>0</v>
      </c>
      <c r="F245" s="3">
        <v>307.91000000000003</v>
      </c>
      <c r="G245" s="3">
        <v>1094</v>
      </c>
      <c r="H245" s="3">
        <v>41497.760000000002</v>
      </c>
      <c r="I245" s="3">
        <v>3720.58</v>
      </c>
      <c r="J245" s="3">
        <v>356.4</v>
      </c>
      <c r="K245" s="3">
        <v>545.29</v>
      </c>
      <c r="L245" s="3">
        <v>0</v>
      </c>
      <c r="M245" s="3">
        <v>5277.98</v>
      </c>
      <c r="N245" s="3">
        <v>0</v>
      </c>
      <c r="O245" s="3">
        <v>0.08</v>
      </c>
      <c r="P245" s="3">
        <v>50612</v>
      </c>
      <c r="Q245" s="1">
        <v>45047</v>
      </c>
    </row>
    <row r="246" spans="1:17" x14ac:dyDescent="0.25">
      <c r="A246" t="s">
        <v>1639</v>
      </c>
      <c r="B246" t="s">
        <v>434</v>
      </c>
      <c r="C246" s="3">
        <v>49123</v>
      </c>
      <c r="D246" s="3">
        <v>49123</v>
      </c>
      <c r="E246" s="3">
        <v>0</v>
      </c>
      <c r="F246" s="3">
        <v>0</v>
      </c>
      <c r="G246" s="3">
        <v>0</v>
      </c>
      <c r="H246" s="3">
        <v>41497.760000000002</v>
      </c>
      <c r="I246" s="3">
        <v>3857.94</v>
      </c>
      <c r="J246" s="3">
        <v>370.8</v>
      </c>
      <c r="K246" s="3">
        <v>565.64</v>
      </c>
      <c r="L246" s="3">
        <v>0</v>
      </c>
      <c r="M246" s="3">
        <v>5472.83</v>
      </c>
      <c r="N246" s="3">
        <v>2316.65</v>
      </c>
      <c r="O246" s="3">
        <v>0.38</v>
      </c>
      <c r="P246" s="3">
        <v>54082</v>
      </c>
      <c r="Q246" s="1">
        <v>45047</v>
      </c>
    </row>
    <row r="247" spans="1:17" x14ac:dyDescent="0.25">
      <c r="A247" t="s">
        <v>1640</v>
      </c>
      <c r="B247" t="s">
        <v>436</v>
      </c>
      <c r="C247" s="3">
        <v>42521</v>
      </c>
      <c r="D247" s="3">
        <v>42521</v>
      </c>
      <c r="E247" s="3">
        <v>0</v>
      </c>
      <c r="F247" s="3">
        <v>0</v>
      </c>
      <c r="G247" s="3">
        <v>0</v>
      </c>
      <c r="H247" s="3">
        <v>41497.760000000002</v>
      </c>
      <c r="I247" s="3">
        <v>4072.04</v>
      </c>
      <c r="J247" s="3">
        <v>391.2</v>
      </c>
      <c r="K247" s="3">
        <v>596.67999999999995</v>
      </c>
      <c r="L247" s="3">
        <v>0</v>
      </c>
      <c r="M247" s="3">
        <v>5776.55</v>
      </c>
      <c r="N247" s="3">
        <v>-4661.04</v>
      </c>
      <c r="O247" s="3">
        <v>0.81</v>
      </c>
      <c r="P247" s="3">
        <v>47674</v>
      </c>
      <c r="Q247" s="1">
        <v>45047</v>
      </c>
    </row>
    <row r="248" spans="1:17" x14ac:dyDescent="0.25">
      <c r="A248" t="s">
        <v>1641</v>
      </c>
      <c r="B248" t="s">
        <v>438</v>
      </c>
      <c r="C248" s="3">
        <v>48817</v>
      </c>
      <c r="D248" s="3">
        <v>48817</v>
      </c>
      <c r="E248" s="3">
        <v>0</v>
      </c>
      <c r="F248" s="3">
        <v>0</v>
      </c>
      <c r="G248" s="3">
        <v>0</v>
      </c>
      <c r="H248" s="3">
        <v>41497.760000000002</v>
      </c>
      <c r="I248" s="3">
        <v>3668.07</v>
      </c>
      <c r="J248" s="3">
        <v>351.6</v>
      </c>
      <c r="K248" s="3">
        <v>537.71</v>
      </c>
      <c r="L248" s="3">
        <v>0</v>
      </c>
      <c r="M248" s="3">
        <v>5203.4799999999996</v>
      </c>
      <c r="N248" s="3">
        <v>2345.71</v>
      </c>
      <c r="O248" s="3">
        <v>0.67</v>
      </c>
      <c r="P248" s="3">
        <v>53605</v>
      </c>
      <c r="Q248" s="1">
        <v>45047</v>
      </c>
    </row>
    <row r="249" spans="1:17" x14ac:dyDescent="0.25">
      <c r="A249" t="s">
        <v>1642</v>
      </c>
      <c r="B249" t="s">
        <v>440</v>
      </c>
      <c r="C249" s="3">
        <v>48338</v>
      </c>
      <c r="D249" s="3">
        <v>49144</v>
      </c>
      <c r="E249" s="3">
        <v>0</v>
      </c>
      <c r="F249" s="3">
        <v>806</v>
      </c>
      <c r="G249" s="3">
        <v>806</v>
      </c>
      <c r="H249" s="3">
        <v>41497.760000000002</v>
      </c>
      <c r="I249" s="3">
        <v>3369.13</v>
      </c>
      <c r="J249" s="3">
        <v>322.8</v>
      </c>
      <c r="K249" s="3">
        <v>493.9</v>
      </c>
      <c r="L249" s="3">
        <v>0</v>
      </c>
      <c r="M249" s="3">
        <v>4779.41</v>
      </c>
      <c r="N249" s="3">
        <v>6945</v>
      </c>
      <c r="O249" s="3">
        <v>0</v>
      </c>
      <c r="P249" s="3">
        <v>57408</v>
      </c>
      <c r="Q249" s="1">
        <v>45047</v>
      </c>
    </row>
    <row r="250" spans="1:17" x14ac:dyDescent="0.25">
      <c r="A250" t="s">
        <v>1140</v>
      </c>
      <c r="B250" t="s">
        <v>1387</v>
      </c>
      <c r="C250" s="3">
        <v>116420</v>
      </c>
      <c r="D250" s="3">
        <v>185000</v>
      </c>
      <c r="E250" s="3">
        <v>0</v>
      </c>
      <c r="F250" s="3">
        <v>5442.39</v>
      </c>
      <c r="G250" s="3">
        <v>68580</v>
      </c>
      <c r="H250" s="3">
        <v>41497.760000000002</v>
      </c>
      <c r="I250" s="3">
        <v>3256.02</v>
      </c>
      <c r="J250" s="3">
        <v>312</v>
      </c>
      <c r="K250" s="3">
        <v>477</v>
      </c>
      <c r="L250" s="3">
        <v>0</v>
      </c>
      <c r="M250" s="3">
        <v>4618.95</v>
      </c>
      <c r="N250" s="3">
        <v>6945</v>
      </c>
      <c r="O250" s="3">
        <v>0</v>
      </c>
      <c r="P250" s="3">
        <v>-6030.88</v>
      </c>
      <c r="Q250" s="1">
        <v>45047</v>
      </c>
    </row>
    <row r="251" spans="1:17" x14ac:dyDescent="0.25">
      <c r="A251" t="s">
        <v>443</v>
      </c>
      <c r="B251" t="s">
        <v>444</v>
      </c>
      <c r="C251" s="3">
        <v>40921</v>
      </c>
      <c r="D251" s="3">
        <v>40921</v>
      </c>
      <c r="E251" s="3">
        <v>0</v>
      </c>
      <c r="F251" s="3">
        <v>0</v>
      </c>
      <c r="G251" s="3">
        <v>0</v>
      </c>
      <c r="H251" s="3">
        <v>41497.760000000002</v>
      </c>
      <c r="I251" s="3">
        <v>3074.23</v>
      </c>
      <c r="J251" s="3">
        <v>295.2</v>
      </c>
      <c r="K251" s="3">
        <v>450.44</v>
      </c>
      <c r="L251" s="3">
        <v>0</v>
      </c>
      <c r="M251" s="3">
        <v>4361.07</v>
      </c>
      <c r="N251" s="3">
        <v>-4507.88</v>
      </c>
      <c r="O251" s="3">
        <v>0.18</v>
      </c>
      <c r="P251" s="3">
        <v>45171</v>
      </c>
      <c r="Q251" s="1">
        <v>45047</v>
      </c>
    </row>
    <row r="252" spans="1:17" x14ac:dyDescent="0.25">
      <c r="A252" t="s">
        <v>1643</v>
      </c>
      <c r="B252" t="s">
        <v>446</v>
      </c>
      <c r="C252" s="3">
        <v>251554</v>
      </c>
      <c r="D252" s="3">
        <v>0</v>
      </c>
      <c r="E252" s="3">
        <v>229723.39</v>
      </c>
      <c r="F252" s="3">
        <v>33316.78</v>
      </c>
      <c r="G252" s="3">
        <v>0</v>
      </c>
      <c r="H252" s="3">
        <v>41497.760000000002</v>
      </c>
      <c r="I252" s="3">
        <v>2884.36</v>
      </c>
      <c r="J252" s="3">
        <v>276</v>
      </c>
      <c r="K252" s="3">
        <v>422.51</v>
      </c>
      <c r="L252" s="3">
        <v>0</v>
      </c>
      <c r="M252" s="3">
        <v>4091.73</v>
      </c>
      <c r="N252" s="3">
        <v>6945</v>
      </c>
      <c r="O252" s="3">
        <v>0.47</v>
      </c>
      <c r="P252" s="3">
        <v>319158</v>
      </c>
      <c r="Q252" s="1">
        <v>45047</v>
      </c>
    </row>
    <row r="253" spans="1:17" x14ac:dyDescent="0.25">
      <c r="A253" t="s">
        <v>1644</v>
      </c>
      <c r="B253" t="s">
        <v>1285</v>
      </c>
      <c r="C253" s="3">
        <v>45449</v>
      </c>
      <c r="D253" s="3">
        <v>46186</v>
      </c>
      <c r="E253" s="3">
        <v>0</v>
      </c>
      <c r="F253" s="3">
        <v>737</v>
      </c>
      <c r="G253" s="3">
        <v>737</v>
      </c>
      <c r="H253" s="3">
        <v>41497.760000000002</v>
      </c>
      <c r="I253" s="3">
        <v>2613.6999999999998</v>
      </c>
      <c r="J253" s="3">
        <v>250.8</v>
      </c>
      <c r="K253" s="3">
        <v>383.19</v>
      </c>
      <c r="L253" s="3">
        <v>0</v>
      </c>
      <c r="M253" s="3">
        <v>3707.77</v>
      </c>
      <c r="N253" s="3">
        <v>0</v>
      </c>
      <c r="O253" s="3">
        <v>0.78</v>
      </c>
      <c r="P253" s="3">
        <v>48454</v>
      </c>
      <c r="Q253" s="1">
        <v>45047</v>
      </c>
    </row>
    <row r="254" spans="1:17" x14ac:dyDescent="0.25">
      <c r="A254" t="s">
        <v>1645</v>
      </c>
      <c r="B254" t="s">
        <v>1646</v>
      </c>
      <c r="C254" s="3">
        <v>182768</v>
      </c>
      <c r="D254" s="3">
        <v>224573.64</v>
      </c>
      <c r="E254" s="3">
        <v>0</v>
      </c>
      <c r="F254" s="3">
        <v>5345.85</v>
      </c>
      <c r="G254" s="3">
        <v>41805.64</v>
      </c>
      <c r="H254" s="3">
        <v>41497.760000000002</v>
      </c>
      <c r="I254" s="3">
        <v>2561.1799999999998</v>
      </c>
      <c r="J254" s="3">
        <v>244.8</v>
      </c>
      <c r="K254" s="3">
        <v>375.26</v>
      </c>
      <c r="L254" s="3">
        <v>0</v>
      </c>
      <c r="M254" s="3">
        <v>3633.27</v>
      </c>
      <c r="N254" s="3">
        <v>22083.24</v>
      </c>
      <c r="O254" s="3">
        <v>0.28000000000000003</v>
      </c>
      <c r="P254" s="3">
        <v>33936</v>
      </c>
      <c r="Q254" s="1">
        <v>45047</v>
      </c>
    </row>
    <row r="255" spans="1:17" x14ac:dyDescent="0.25">
      <c r="A255" t="s">
        <v>1647</v>
      </c>
      <c r="B255" t="s">
        <v>452</v>
      </c>
      <c r="C255" s="3">
        <v>39963</v>
      </c>
      <c r="D255" s="3">
        <v>39963</v>
      </c>
      <c r="E255" s="3">
        <v>0</v>
      </c>
      <c r="F255" s="3">
        <v>0</v>
      </c>
      <c r="G255" s="3">
        <v>0</v>
      </c>
      <c r="H255" s="3">
        <v>41497.760000000002</v>
      </c>
      <c r="I255" s="3">
        <v>2476.35</v>
      </c>
      <c r="J255" s="3">
        <v>237.6</v>
      </c>
      <c r="K255" s="3">
        <v>363.18</v>
      </c>
      <c r="L255" s="3">
        <v>0</v>
      </c>
      <c r="M255" s="3">
        <v>3512.92</v>
      </c>
      <c r="N255" s="3">
        <v>-4416.47</v>
      </c>
      <c r="O255" s="3">
        <v>0.66</v>
      </c>
      <c r="P255" s="3">
        <v>43672</v>
      </c>
      <c r="Q255" s="1">
        <v>45047</v>
      </c>
    </row>
    <row r="256" spans="1:17" x14ac:dyDescent="0.25">
      <c r="A256" t="s">
        <v>1648</v>
      </c>
      <c r="B256" t="s">
        <v>454</v>
      </c>
      <c r="C256" s="3">
        <v>40028</v>
      </c>
      <c r="D256" s="3">
        <v>40028</v>
      </c>
      <c r="E256" s="3">
        <v>0</v>
      </c>
      <c r="F256" s="3">
        <v>0</v>
      </c>
      <c r="G256" s="3">
        <v>0</v>
      </c>
      <c r="H256" s="3">
        <v>41497.760000000002</v>
      </c>
      <c r="I256" s="3">
        <v>2516.75</v>
      </c>
      <c r="J256" s="3">
        <v>241.2</v>
      </c>
      <c r="K256" s="3">
        <v>369.05</v>
      </c>
      <c r="L256" s="3">
        <v>0</v>
      </c>
      <c r="M256" s="3">
        <v>3570.23</v>
      </c>
      <c r="N256" s="3">
        <v>-4422.53</v>
      </c>
      <c r="O256" s="3">
        <v>0.54</v>
      </c>
      <c r="P256" s="3">
        <v>43773</v>
      </c>
      <c r="Q256" s="1">
        <v>45047</v>
      </c>
    </row>
    <row r="257" spans="1:17" x14ac:dyDescent="0.25">
      <c r="A257" t="s">
        <v>1649</v>
      </c>
      <c r="B257" t="s">
        <v>456</v>
      </c>
      <c r="C257" s="3">
        <v>47883</v>
      </c>
      <c r="D257" s="3">
        <v>0</v>
      </c>
      <c r="E257" s="3">
        <v>44088.68</v>
      </c>
      <c r="F257" s="3">
        <v>5998.75</v>
      </c>
      <c r="G257" s="3">
        <v>0</v>
      </c>
      <c r="H257" s="3">
        <v>41497.760000000002</v>
      </c>
      <c r="I257" s="3">
        <v>2561.1799999999998</v>
      </c>
      <c r="J257" s="3">
        <v>244.8</v>
      </c>
      <c r="K257" s="3">
        <v>375.26</v>
      </c>
      <c r="L257" s="3">
        <v>0</v>
      </c>
      <c r="M257" s="3">
        <v>3633.27</v>
      </c>
      <c r="N257" s="3">
        <v>0</v>
      </c>
      <c r="O257" s="3">
        <v>0.3</v>
      </c>
      <c r="P257" s="3">
        <v>98400</v>
      </c>
      <c r="Q257" s="1">
        <v>45047</v>
      </c>
    </row>
    <row r="258" spans="1:17" x14ac:dyDescent="0.25">
      <c r="A258" t="s">
        <v>1650</v>
      </c>
      <c r="B258" t="s">
        <v>1286</v>
      </c>
      <c r="C258" s="3">
        <v>41083</v>
      </c>
      <c r="D258" s="3">
        <v>41083</v>
      </c>
      <c r="E258" s="3">
        <v>0</v>
      </c>
      <c r="F258" s="3">
        <v>0</v>
      </c>
      <c r="G258" s="3">
        <v>0</v>
      </c>
      <c r="H258" s="3">
        <v>41497.760000000002</v>
      </c>
      <c r="I258" s="3">
        <v>3175.22</v>
      </c>
      <c r="J258" s="3">
        <v>304.8</v>
      </c>
      <c r="K258" s="3">
        <v>465.62</v>
      </c>
      <c r="L258" s="3">
        <v>0</v>
      </c>
      <c r="M258" s="3">
        <v>4504.34</v>
      </c>
      <c r="N258" s="3">
        <v>-4523.62</v>
      </c>
      <c r="O258" s="3">
        <v>0.88</v>
      </c>
      <c r="P258" s="3">
        <v>45425</v>
      </c>
      <c r="Q258" s="1">
        <v>45047</v>
      </c>
    </row>
    <row r="259" spans="1:17" x14ac:dyDescent="0.25">
      <c r="A259" t="s">
        <v>1651</v>
      </c>
      <c r="B259" t="s">
        <v>460</v>
      </c>
      <c r="C259" s="3">
        <v>54725</v>
      </c>
      <c r="D259" s="3">
        <v>54725</v>
      </c>
      <c r="E259" s="3">
        <v>0</v>
      </c>
      <c r="F259" s="3">
        <v>0</v>
      </c>
      <c r="G259" s="3">
        <v>0</v>
      </c>
      <c r="H259" s="3">
        <v>41497.760000000002</v>
      </c>
      <c r="I259" s="3">
        <v>3296.41</v>
      </c>
      <c r="J259" s="3">
        <v>0</v>
      </c>
      <c r="K259" s="3">
        <v>483.21</v>
      </c>
      <c r="L259" s="3">
        <v>0</v>
      </c>
      <c r="M259" s="3">
        <v>4676.26</v>
      </c>
      <c r="N259" s="3">
        <v>2403.2199999999998</v>
      </c>
      <c r="O259" s="3">
        <v>0.14000000000000001</v>
      </c>
      <c r="P259" s="3">
        <v>52357</v>
      </c>
      <c r="Q259" s="1">
        <v>45047</v>
      </c>
    </row>
    <row r="260" spans="1:17" x14ac:dyDescent="0.25">
      <c r="A260" t="s">
        <v>1652</v>
      </c>
      <c r="B260" t="s">
        <v>462</v>
      </c>
      <c r="C260" s="3">
        <v>40254</v>
      </c>
      <c r="D260" s="3">
        <v>40254</v>
      </c>
      <c r="E260" s="3">
        <v>0</v>
      </c>
      <c r="F260" s="3">
        <v>0</v>
      </c>
      <c r="G260" s="3">
        <v>0</v>
      </c>
      <c r="H260" s="3">
        <v>41497.760000000002</v>
      </c>
      <c r="I260" s="3">
        <v>2658.14</v>
      </c>
      <c r="J260" s="3">
        <v>254.4</v>
      </c>
      <c r="K260" s="3">
        <v>389.4</v>
      </c>
      <c r="L260" s="3">
        <v>0</v>
      </c>
      <c r="M260" s="3">
        <v>3770.81</v>
      </c>
      <c r="N260" s="3">
        <v>-4443.71</v>
      </c>
      <c r="O260" s="3">
        <v>0.2</v>
      </c>
      <c r="P260" s="3">
        <v>44127</v>
      </c>
      <c r="Q260" s="1">
        <v>45047</v>
      </c>
    </row>
    <row r="261" spans="1:17" x14ac:dyDescent="0.25">
      <c r="A261" t="s">
        <v>1653</v>
      </c>
      <c r="B261" t="s">
        <v>464</v>
      </c>
      <c r="C261" s="3">
        <v>1182801</v>
      </c>
      <c r="D261" s="3">
        <v>0</v>
      </c>
      <c r="E261" s="3">
        <v>737638.59</v>
      </c>
      <c r="F261" s="3">
        <v>482044.34</v>
      </c>
      <c r="G261" s="3">
        <v>0</v>
      </c>
      <c r="H261" s="3">
        <v>41497.760000000002</v>
      </c>
      <c r="I261" s="3">
        <v>3110.59</v>
      </c>
      <c r="J261" s="3">
        <v>287.60000000000002</v>
      </c>
      <c r="K261" s="3">
        <v>455.96</v>
      </c>
      <c r="L261" s="3">
        <v>0</v>
      </c>
      <c r="M261" s="3">
        <v>4412.6499999999996</v>
      </c>
      <c r="N261" s="3">
        <v>0</v>
      </c>
      <c r="O261" s="3">
        <v>0.51</v>
      </c>
      <c r="P261" s="3">
        <v>1269448</v>
      </c>
      <c r="Q261" s="1">
        <v>45047</v>
      </c>
    </row>
    <row r="262" spans="1:17" x14ac:dyDescent="0.25">
      <c r="A262" t="s">
        <v>1654</v>
      </c>
      <c r="B262" t="s">
        <v>466</v>
      </c>
      <c r="C262" s="3">
        <v>41531</v>
      </c>
      <c r="D262" s="3">
        <v>41531</v>
      </c>
      <c r="E262" s="3">
        <v>0</v>
      </c>
      <c r="F262" s="3">
        <v>0</v>
      </c>
      <c r="G262" s="3">
        <v>0</v>
      </c>
      <c r="H262" s="3">
        <v>41497.760000000002</v>
      </c>
      <c r="I262" s="3">
        <v>3453.96</v>
      </c>
      <c r="J262" s="3">
        <v>332.4</v>
      </c>
      <c r="K262" s="3">
        <v>506.32</v>
      </c>
      <c r="L262" s="3">
        <v>0</v>
      </c>
      <c r="M262" s="3">
        <v>4899.76</v>
      </c>
      <c r="N262" s="3">
        <v>-4566</v>
      </c>
      <c r="O262" s="3">
        <v>0.8</v>
      </c>
      <c r="P262" s="3">
        <v>46125</v>
      </c>
      <c r="Q262" s="1">
        <v>45047</v>
      </c>
    </row>
    <row r="263" spans="1:17" x14ac:dyDescent="0.25">
      <c r="A263" t="s">
        <v>1655</v>
      </c>
      <c r="B263" t="s">
        <v>236</v>
      </c>
      <c r="C263" s="3">
        <v>47970</v>
      </c>
      <c r="D263" s="3">
        <v>47970</v>
      </c>
      <c r="E263" s="3">
        <v>0</v>
      </c>
      <c r="F263" s="3">
        <v>0</v>
      </c>
      <c r="G263" s="3">
        <v>0</v>
      </c>
      <c r="H263" s="3">
        <v>41497.760000000002</v>
      </c>
      <c r="I263" s="3">
        <v>3138.86</v>
      </c>
      <c r="J263" s="3">
        <v>301.2</v>
      </c>
      <c r="K263" s="3">
        <v>460.1</v>
      </c>
      <c r="L263" s="3">
        <v>0</v>
      </c>
      <c r="M263" s="3">
        <v>4452.76</v>
      </c>
      <c r="N263" s="3">
        <v>2427.4299999999998</v>
      </c>
      <c r="O263" s="3">
        <v>0.89</v>
      </c>
      <c r="P263" s="3">
        <v>52279</v>
      </c>
      <c r="Q263" s="1">
        <v>45047</v>
      </c>
    </row>
    <row r="264" spans="1:17" x14ac:dyDescent="0.25">
      <c r="A264" t="s">
        <v>1656</v>
      </c>
      <c r="B264" t="s">
        <v>1657</v>
      </c>
      <c r="C264" s="3">
        <v>41419</v>
      </c>
      <c r="D264" s="3">
        <v>41419</v>
      </c>
      <c r="E264" s="3">
        <v>0</v>
      </c>
      <c r="F264" s="3">
        <v>0</v>
      </c>
      <c r="G264" s="3">
        <v>0</v>
      </c>
      <c r="H264" s="3">
        <v>41497.760000000002</v>
      </c>
      <c r="I264" s="3">
        <v>3385.29</v>
      </c>
      <c r="J264" s="3">
        <v>324</v>
      </c>
      <c r="K264" s="3">
        <v>495.97</v>
      </c>
      <c r="L264" s="3">
        <v>0</v>
      </c>
      <c r="M264" s="3">
        <v>4802.33</v>
      </c>
      <c r="N264" s="3">
        <v>-4555.1000000000004</v>
      </c>
      <c r="O264" s="3">
        <v>0.75</v>
      </c>
      <c r="P264" s="3">
        <v>45951</v>
      </c>
      <c r="Q264" s="1">
        <v>45047</v>
      </c>
    </row>
    <row r="265" spans="1:17" x14ac:dyDescent="0.25">
      <c r="A265" t="s">
        <v>470</v>
      </c>
      <c r="B265" t="s">
        <v>471</v>
      </c>
      <c r="C265" s="3">
        <v>177216</v>
      </c>
      <c r="D265" s="3">
        <v>63262.6</v>
      </c>
      <c r="E265" s="3">
        <v>113953.4</v>
      </c>
      <c r="F265" s="3">
        <v>6710.78</v>
      </c>
      <c r="G265" s="3">
        <v>0</v>
      </c>
      <c r="H265" s="3">
        <v>41497.760000000002</v>
      </c>
      <c r="I265" s="3">
        <v>3458</v>
      </c>
      <c r="J265" s="3">
        <v>332.4</v>
      </c>
      <c r="K265" s="3">
        <v>506.66</v>
      </c>
      <c r="L265" s="3">
        <v>0</v>
      </c>
      <c r="M265" s="3">
        <v>4905.49</v>
      </c>
      <c r="N265" s="3">
        <v>6945</v>
      </c>
      <c r="O265" s="3">
        <v>0.51</v>
      </c>
      <c r="P265" s="3">
        <v>178310</v>
      </c>
      <c r="Q265" s="1">
        <v>45047</v>
      </c>
    </row>
    <row r="266" spans="1:17" x14ac:dyDescent="0.25">
      <c r="A266" t="s">
        <v>1658</v>
      </c>
      <c r="B266" t="s">
        <v>1659</v>
      </c>
      <c r="C266" s="3">
        <v>41144</v>
      </c>
      <c r="D266" s="3">
        <v>41150</v>
      </c>
      <c r="E266" s="3">
        <v>0</v>
      </c>
      <c r="F266" s="3">
        <v>0</v>
      </c>
      <c r="G266" s="3">
        <v>6</v>
      </c>
      <c r="H266" s="3">
        <v>41497.760000000002</v>
      </c>
      <c r="I266" s="3">
        <v>3417.61</v>
      </c>
      <c r="J266" s="3">
        <v>0</v>
      </c>
      <c r="K266" s="3">
        <v>501.15</v>
      </c>
      <c r="L266" s="3">
        <v>0</v>
      </c>
      <c r="M266" s="3">
        <v>4848.18</v>
      </c>
      <c r="N266" s="3">
        <v>0</v>
      </c>
      <c r="O266" s="3">
        <v>0.3</v>
      </c>
      <c r="P266" s="3">
        <v>50259</v>
      </c>
      <c r="Q266" s="1">
        <v>45047</v>
      </c>
    </row>
    <row r="267" spans="1:17" x14ac:dyDescent="0.25">
      <c r="A267" t="s">
        <v>1660</v>
      </c>
      <c r="B267" t="s">
        <v>475</v>
      </c>
      <c r="C267" s="3">
        <v>41782</v>
      </c>
      <c r="D267" s="3">
        <v>41782</v>
      </c>
      <c r="E267" s="3">
        <v>0</v>
      </c>
      <c r="F267" s="3">
        <v>0</v>
      </c>
      <c r="G267" s="3">
        <v>0</v>
      </c>
      <c r="H267" s="3">
        <v>41497.760000000002</v>
      </c>
      <c r="I267" s="3">
        <v>3611.51</v>
      </c>
      <c r="J267" s="3">
        <v>345.6</v>
      </c>
      <c r="K267" s="3">
        <v>529.42999999999995</v>
      </c>
      <c r="L267" s="3">
        <v>0</v>
      </c>
      <c r="M267" s="3">
        <v>5123.25</v>
      </c>
      <c r="N267" s="3">
        <v>-4590.21</v>
      </c>
      <c r="O267" s="3">
        <v>0.66</v>
      </c>
      <c r="P267" s="3">
        <v>46518</v>
      </c>
      <c r="Q267" s="1">
        <v>45047</v>
      </c>
    </row>
    <row r="268" spans="1:17" x14ac:dyDescent="0.25">
      <c r="A268" t="s">
        <v>1661</v>
      </c>
      <c r="B268" t="s">
        <v>477</v>
      </c>
      <c r="C268" s="3">
        <v>41744</v>
      </c>
      <c r="D268" s="3">
        <v>41744</v>
      </c>
      <c r="E268" s="3">
        <v>0</v>
      </c>
      <c r="F268" s="3">
        <v>0</v>
      </c>
      <c r="G268" s="3">
        <v>0</v>
      </c>
      <c r="H268" s="3">
        <v>41497.760000000002</v>
      </c>
      <c r="I268" s="3">
        <v>3587.27</v>
      </c>
      <c r="J268" s="3">
        <v>344.4</v>
      </c>
      <c r="K268" s="3">
        <v>525.63</v>
      </c>
      <c r="L268" s="3">
        <v>0</v>
      </c>
      <c r="M268" s="3">
        <v>5088.87</v>
      </c>
      <c r="N268" s="3">
        <v>-4586.58</v>
      </c>
      <c r="O268" s="3">
        <v>0.65</v>
      </c>
      <c r="P268" s="3">
        <v>46458</v>
      </c>
      <c r="Q268" s="1">
        <v>45047</v>
      </c>
    </row>
    <row r="269" spans="1:17" x14ac:dyDescent="0.25">
      <c r="A269" t="s">
        <v>1662</v>
      </c>
      <c r="B269" t="s">
        <v>479</v>
      </c>
      <c r="C269" s="3">
        <v>275663</v>
      </c>
      <c r="D269" s="3">
        <v>0</v>
      </c>
      <c r="E269" s="3">
        <v>243732.92</v>
      </c>
      <c r="F269" s="3" t="s">
        <v>72</v>
      </c>
      <c r="G269" s="3">
        <v>0</v>
      </c>
      <c r="H269" s="3">
        <v>41497.760000000002</v>
      </c>
      <c r="I269" s="3">
        <v>3510.52</v>
      </c>
      <c r="J269" s="3">
        <v>336</v>
      </c>
      <c r="K269" s="3">
        <v>514.6</v>
      </c>
      <c r="L269" s="3">
        <v>0</v>
      </c>
      <c r="M269" s="3">
        <v>4979.99</v>
      </c>
      <c r="N269" s="3">
        <v>0</v>
      </c>
      <c r="O269" s="3">
        <v>0.48</v>
      </c>
      <c r="P269" s="3">
        <v>338689</v>
      </c>
      <c r="Q269" s="1">
        <v>45047</v>
      </c>
    </row>
    <row r="270" spans="1:17" x14ac:dyDescent="0.25">
      <c r="A270" t="s">
        <v>1663</v>
      </c>
      <c r="B270" t="s">
        <v>1109</v>
      </c>
      <c r="C270" s="3">
        <v>62841</v>
      </c>
      <c r="D270" s="3">
        <v>24000</v>
      </c>
      <c r="E270" s="3">
        <v>38841</v>
      </c>
      <c r="F270" s="3">
        <v>3026.17</v>
      </c>
      <c r="G270" s="3">
        <v>0</v>
      </c>
      <c r="H270" s="3">
        <v>41497.760000000002</v>
      </c>
      <c r="I270" s="3">
        <v>3441.84</v>
      </c>
      <c r="J270" s="3">
        <v>331.2</v>
      </c>
      <c r="K270" s="3">
        <v>504.25</v>
      </c>
      <c r="L270" s="3">
        <v>0</v>
      </c>
      <c r="M270" s="3">
        <v>4882.5600000000004</v>
      </c>
      <c r="N270" s="3">
        <v>0</v>
      </c>
      <c r="O270" s="3">
        <v>0.22</v>
      </c>
      <c r="P270" s="3">
        <v>92525</v>
      </c>
      <c r="Q270" s="1">
        <v>45047</v>
      </c>
    </row>
    <row r="271" spans="1:17" x14ac:dyDescent="0.25">
      <c r="A271" t="s">
        <v>1664</v>
      </c>
      <c r="B271" t="s">
        <v>482</v>
      </c>
      <c r="C271" s="3">
        <v>41438</v>
      </c>
      <c r="D271" s="3">
        <v>41438</v>
      </c>
      <c r="E271" s="3">
        <v>0</v>
      </c>
      <c r="F271" s="3">
        <v>0</v>
      </c>
      <c r="G271" s="3">
        <v>0</v>
      </c>
      <c r="H271" s="3">
        <v>41497.760000000002</v>
      </c>
      <c r="I271" s="3">
        <v>3397.41</v>
      </c>
      <c r="J271" s="3">
        <v>325.2</v>
      </c>
      <c r="K271" s="3">
        <v>498.04</v>
      </c>
      <c r="L271" s="3">
        <v>0</v>
      </c>
      <c r="M271" s="3">
        <v>4819.53</v>
      </c>
      <c r="N271" s="3">
        <v>-4557.5200000000004</v>
      </c>
      <c r="O271" s="3">
        <v>0.57999999999999996</v>
      </c>
      <c r="P271" s="3">
        <v>45981</v>
      </c>
      <c r="Q271" s="1">
        <v>45047</v>
      </c>
    </row>
    <row r="272" spans="1:17" x14ac:dyDescent="0.25">
      <c r="A272" t="s">
        <v>1665</v>
      </c>
      <c r="B272" t="s">
        <v>484</v>
      </c>
      <c r="C272" s="3">
        <v>45627</v>
      </c>
      <c r="D272" s="3">
        <v>45627</v>
      </c>
      <c r="E272" s="3">
        <v>0</v>
      </c>
      <c r="F272" s="3">
        <v>0</v>
      </c>
      <c r="G272" s="3">
        <v>0</v>
      </c>
      <c r="H272" s="3">
        <v>41497.760000000002</v>
      </c>
      <c r="I272" s="3">
        <v>3090.39</v>
      </c>
      <c r="J272" s="3">
        <v>296.39999999999998</v>
      </c>
      <c r="K272" s="3">
        <v>453.2</v>
      </c>
      <c r="L272" s="3">
        <v>0</v>
      </c>
      <c r="M272" s="3">
        <v>4383.99</v>
      </c>
      <c r="N272" s="3">
        <v>-4510.3</v>
      </c>
      <c r="O272" s="3">
        <v>0.56000000000000005</v>
      </c>
      <c r="P272" s="3">
        <v>45212</v>
      </c>
      <c r="Q272" s="1">
        <v>45047</v>
      </c>
    </row>
    <row r="273" spans="1:17" x14ac:dyDescent="0.25">
      <c r="A273" t="s">
        <v>1666</v>
      </c>
      <c r="B273" t="s">
        <v>486</v>
      </c>
      <c r="C273" s="3">
        <v>47612</v>
      </c>
      <c r="D273" s="3">
        <v>47612</v>
      </c>
      <c r="E273" s="3">
        <v>0</v>
      </c>
      <c r="F273" s="3">
        <v>0</v>
      </c>
      <c r="G273" s="3">
        <v>0</v>
      </c>
      <c r="H273" s="3">
        <v>41497.760000000002</v>
      </c>
      <c r="I273" s="3">
        <v>2916.68</v>
      </c>
      <c r="J273" s="3">
        <v>278.39999999999998</v>
      </c>
      <c r="K273" s="3">
        <v>427.34</v>
      </c>
      <c r="L273" s="3">
        <v>0</v>
      </c>
      <c r="M273" s="3">
        <v>4137.57</v>
      </c>
      <c r="N273" s="3">
        <v>-4483.67</v>
      </c>
      <c r="O273" s="3">
        <v>0.92</v>
      </c>
      <c r="P273" s="3">
        <v>44775</v>
      </c>
      <c r="Q273" s="1">
        <v>45047</v>
      </c>
    </row>
    <row r="274" spans="1:17" x14ac:dyDescent="0.25">
      <c r="A274" t="s">
        <v>1667</v>
      </c>
      <c r="B274" t="s">
        <v>488</v>
      </c>
      <c r="C274" s="3">
        <v>51555</v>
      </c>
      <c r="D274" s="3">
        <v>51555</v>
      </c>
      <c r="E274" s="3">
        <v>0</v>
      </c>
      <c r="F274" s="3">
        <v>0</v>
      </c>
      <c r="G274" s="3">
        <v>0</v>
      </c>
      <c r="H274" s="3">
        <v>41497.760000000002</v>
      </c>
      <c r="I274" s="3">
        <v>2860.12</v>
      </c>
      <c r="J274" s="3">
        <v>274.8</v>
      </c>
      <c r="K274" s="3">
        <v>419.06</v>
      </c>
      <c r="L274" s="3">
        <v>0</v>
      </c>
      <c r="M274" s="3">
        <v>4057.34</v>
      </c>
      <c r="N274" s="3">
        <v>-4474.59</v>
      </c>
      <c r="O274" s="3">
        <v>0.51</v>
      </c>
      <c r="P274" s="3">
        <v>44635</v>
      </c>
      <c r="Q274" s="1">
        <v>45047</v>
      </c>
    </row>
    <row r="275" spans="1:17" x14ac:dyDescent="0.25">
      <c r="A275" t="s">
        <v>1148</v>
      </c>
      <c r="B275" t="s">
        <v>1288</v>
      </c>
      <c r="C275" s="3">
        <v>2612791</v>
      </c>
      <c r="D275" s="3">
        <v>0</v>
      </c>
      <c r="E275" s="3">
        <v>1603204.27</v>
      </c>
      <c r="F275" s="3" t="s">
        <v>72</v>
      </c>
      <c r="G275" s="3">
        <v>0</v>
      </c>
      <c r="H275" s="3">
        <v>41497.760000000002</v>
      </c>
      <c r="I275" s="3">
        <v>2876.28</v>
      </c>
      <c r="J275" s="3">
        <v>276</v>
      </c>
      <c r="K275" s="3">
        <v>421.47</v>
      </c>
      <c r="L275" s="3">
        <v>0</v>
      </c>
      <c r="M275" s="3">
        <v>4080.26</v>
      </c>
      <c r="N275" s="3">
        <v>0</v>
      </c>
      <c r="O275" s="3">
        <v>0.02</v>
      </c>
      <c r="P275" s="3">
        <v>2742103</v>
      </c>
      <c r="Q275" s="1">
        <v>45047</v>
      </c>
    </row>
    <row r="276" spans="1:17" x14ac:dyDescent="0.25">
      <c r="A276" t="s">
        <v>1668</v>
      </c>
      <c r="B276" t="s">
        <v>1289</v>
      </c>
      <c r="C276" s="3">
        <v>2642355</v>
      </c>
      <c r="D276" s="3">
        <v>0</v>
      </c>
      <c r="E276" s="3">
        <v>1620598.67</v>
      </c>
      <c r="F276" s="3" t="s">
        <v>72</v>
      </c>
      <c r="G276" s="3">
        <v>0</v>
      </c>
      <c r="H276" s="3">
        <v>41497.760000000002</v>
      </c>
      <c r="I276" s="3">
        <v>3021.71</v>
      </c>
      <c r="J276" s="3">
        <v>289.2</v>
      </c>
      <c r="K276" s="3">
        <v>442.86</v>
      </c>
      <c r="L276" s="3">
        <v>0</v>
      </c>
      <c r="M276" s="3">
        <v>4286.57</v>
      </c>
      <c r="N276" s="3">
        <v>0</v>
      </c>
      <c r="O276" s="3">
        <v>0.97</v>
      </c>
      <c r="P276" s="3">
        <v>2772924</v>
      </c>
      <c r="Q276" s="1">
        <v>45047</v>
      </c>
    </row>
    <row r="277" spans="1:17" x14ac:dyDescent="0.25">
      <c r="A277" t="s">
        <v>1669</v>
      </c>
      <c r="B277" t="s">
        <v>494</v>
      </c>
      <c r="C277" s="3">
        <v>41031</v>
      </c>
      <c r="D277" s="3">
        <v>41031</v>
      </c>
      <c r="E277" s="3">
        <v>0</v>
      </c>
      <c r="F277" s="3">
        <v>0</v>
      </c>
      <c r="G277" s="3">
        <v>0</v>
      </c>
      <c r="H277" s="3">
        <v>41497.760000000002</v>
      </c>
      <c r="I277" s="3">
        <v>3142.9</v>
      </c>
      <c r="J277" s="3">
        <v>301.2</v>
      </c>
      <c r="K277" s="3">
        <v>460.45</v>
      </c>
      <c r="L277" s="3">
        <v>0</v>
      </c>
      <c r="M277" s="3">
        <v>4458.49</v>
      </c>
      <c r="N277" s="3">
        <v>-4518.17</v>
      </c>
      <c r="O277" s="3">
        <v>0.37</v>
      </c>
      <c r="P277" s="3">
        <v>45343</v>
      </c>
      <c r="Q277" s="1">
        <v>45047</v>
      </c>
    </row>
    <row r="278" spans="1:17" x14ac:dyDescent="0.25">
      <c r="A278" t="s">
        <v>1670</v>
      </c>
      <c r="B278" t="s">
        <v>496</v>
      </c>
      <c r="C278" s="3">
        <v>40468</v>
      </c>
      <c r="D278" s="3">
        <v>40468</v>
      </c>
      <c r="E278" s="3">
        <v>0</v>
      </c>
      <c r="F278" s="3">
        <v>0</v>
      </c>
      <c r="G278" s="3">
        <v>0</v>
      </c>
      <c r="H278" s="3">
        <v>41497.760000000002</v>
      </c>
      <c r="I278" s="3">
        <v>2791.45</v>
      </c>
      <c r="J278" s="3">
        <v>267.60000000000002</v>
      </c>
      <c r="K278" s="3">
        <v>409.4</v>
      </c>
      <c r="L278" s="3">
        <v>0</v>
      </c>
      <c r="M278" s="3">
        <v>3959.92</v>
      </c>
      <c r="N278" s="3">
        <v>-4464.3</v>
      </c>
      <c r="O278" s="3">
        <v>0.17</v>
      </c>
      <c r="P278" s="3">
        <v>44462</v>
      </c>
      <c r="Q278" s="1">
        <v>45047</v>
      </c>
    </row>
    <row r="279" spans="1:17" x14ac:dyDescent="0.25">
      <c r="A279" t="s">
        <v>1671</v>
      </c>
      <c r="B279" t="s">
        <v>498</v>
      </c>
      <c r="C279" s="3">
        <v>40817</v>
      </c>
      <c r="D279" s="3">
        <v>40817</v>
      </c>
      <c r="E279" s="3">
        <v>0</v>
      </c>
      <c r="F279" s="3">
        <v>0</v>
      </c>
      <c r="G279" s="3">
        <v>0</v>
      </c>
      <c r="H279" s="3">
        <v>41497.760000000002</v>
      </c>
      <c r="I279" s="3">
        <v>3009.59</v>
      </c>
      <c r="J279" s="3">
        <v>288</v>
      </c>
      <c r="K279" s="3">
        <v>441.13</v>
      </c>
      <c r="L279" s="3">
        <v>0</v>
      </c>
      <c r="M279" s="3">
        <v>4269.38</v>
      </c>
      <c r="N279" s="3">
        <v>-4497.59</v>
      </c>
      <c r="O279" s="3">
        <v>0.73</v>
      </c>
      <c r="P279" s="3">
        <v>45009</v>
      </c>
      <c r="Q279" s="1">
        <v>45047</v>
      </c>
    </row>
    <row r="280" spans="1:17" x14ac:dyDescent="0.25">
      <c r="A280" t="s">
        <v>1672</v>
      </c>
      <c r="B280" t="s">
        <v>500</v>
      </c>
      <c r="C280" s="3">
        <v>45222</v>
      </c>
      <c r="D280" s="3">
        <v>45222</v>
      </c>
      <c r="E280" s="3">
        <v>0</v>
      </c>
      <c r="F280" s="3">
        <v>0</v>
      </c>
      <c r="G280" s="3">
        <v>0</v>
      </c>
      <c r="H280" s="3">
        <v>41497.760000000002</v>
      </c>
      <c r="I280" s="3">
        <v>3211.58</v>
      </c>
      <c r="J280" s="3">
        <v>308.39999999999998</v>
      </c>
      <c r="K280" s="3">
        <v>470.45</v>
      </c>
      <c r="L280" s="3">
        <v>0</v>
      </c>
      <c r="M280" s="3">
        <v>4555.91</v>
      </c>
      <c r="N280" s="3">
        <v>0</v>
      </c>
      <c r="O280" s="3">
        <v>0.9</v>
      </c>
      <c r="P280" s="3">
        <v>50045</v>
      </c>
      <c r="Q280" s="1">
        <v>45047</v>
      </c>
    </row>
    <row r="281" spans="1:17" x14ac:dyDescent="0.25">
      <c r="A281" t="s">
        <v>1673</v>
      </c>
      <c r="B281" t="s">
        <v>1149</v>
      </c>
      <c r="C281" s="3">
        <v>40618</v>
      </c>
      <c r="D281" s="3">
        <v>40618</v>
      </c>
      <c r="E281" s="3">
        <v>0</v>
      </c>
      <c r="F281" s="3">
        <v>0</v>
      </c>
      <c r="G281" s="3">
        <v>0</v>
      </c>
      <c r="H281" s="3">
        <v>41497.760000000002</v>
      </c>
      <c r="I281" s="3">
        <v>2884.36</v>
      </c>
      <c r="J281" s="3">
        <v>277.2</v>
      </c>
      <c r="K281" s="3">
        <v>422.85</v>
      </c>
      <c r="L281" s="3">
        <v>0</v>
      </c>
      <c r="M281" s="3">
        <v>4091.73</v>
      </c>
      <c r="N281" s="3">
        <v>-4478.82</v>
      </c>
      <c r="O281" s="3">
        <v>0.92</v>
      </c>
      <c r="P281" s="3">
        <v>44696</v>
      </c>
      <c r="Q281" s="1">
        <v>45047</v>
      </c>
    </row>
    <row r="282" spans="1:17" x14ac:dyDescent="0.25">
      <c r="A282" t="s">
        <v>1674</v>
      </c>
      <c r="B282" t="s">
        <v>1150</v>
      </c>
      <c r="C282" s="3">
        <v>100914</v>
      </c>
      <c r="D282" s="3">
        <v>64000</v>
      </c>
      <c r="E282" s="3">
        <v>36914</v>
      </c>
      <c r="F282" s="3">
        <v>2816.04</v>
      </c>
      <c r="G282" s="3">
        <v>0</v>
      </c>
      <c r="H282" s="3">
        <v>41497.760000000002</v>
      </c>
      <c r="I282" s="3">
        <v>2464.23</v>
      </c>
      <c r="J282" s="3">
        <v>0</v>
      </c>
      <c r="K282" s="3">
        <v>361.11</v>
      </c>
      <c r="L282" s="3">
        <v>0</v>
      </c>
      <c r="M282" s="3">
        <v>3495.73</v>
      </c>
      <c r="N282" s="3">
        <v>16014.12</v>
      </c>
      <c r="O282" s="3">
        <v>0.01</v>
      </c>
      <c r="P282" s="3">
        <v>103563</v>
      </c>
      <c r="Q282" s="1">
        <v>45047</v>
      </c>
    </row>
    <row r="283" spans="1:17" x14ac:dyDescent="0.25">
      <c r="A283" t="s">
        <v>1675</v>
      </c>
      <c r="B283" t="s">
        <v>500</v>
      </c>
      <c r="C283" s="3">
        <v>44876</v>
      </c>
      <c r="D283" s="3">
        <v>44876</v>
      </c>
      <c r="E283" s="3">
        <v>0</v>
      </c>
      <c r="F283" s="3">
        <v>0</v>
      </c>
      <c r="G283" s="3">
        <v>0</v>
      </c>
      <c r="H283" s="3">
        <v>41497.760000000002</v>
      </c>
      <c r="I283" s="3">
        <v>3013.63</v>
      </c>
      <c r="J283" s="3">
        <v>288</v>
      </c>
      <c r="K283" s="3">
        <v>441.48</v>
      </c>
      <c r="L283" s="3">
        <v>0</v>
      </c>
      <c r="M283" s="3">
        <v>4275.1099999999997</v>
      </c>
      <c r="N283" s="3">
        <v>0</v>
      </c>
      <c r="O283" s="3">
        <v>0.02</v>
      </c>
      <c r="P283" s="3">
        <v>49516</v>
      </c>
      <c r="Q283" s="1">
        <v>45047</v>
      </c>
    </row>
    <row r="284" spans="1:17" x14ac:dyDescent="0.25">
      <c r="A284" t="s">
        <v>1676</v>
      </c>
      <c r="B284" t="s">
        <v>1291</v>
      </c>
      <c r="C284" s="3">
        <v>806391</v>
      </c>
      <c r="D284" s="3">
        <v>0</v>
      </c>
      <c r="E284" s="3">
        <v>592995.69999999995</v>
      </c>
      <c r="F284" s="3" t="s">
        <v>72</v>
      </c>
      <c r="G284" s="3">
        <v>0</v>
      </c>
      <c r="H284" s="3">
        <v>41497.760000000002</v>
      </c>
      <c r="I284" s="3">
        <v>3369.13</v>
      </c>
      <c r="J284" s="3">
        <v>322.8</v>
      </c>
      <c r="K284" s="3">
        <v>493.9</v>
      </c>
      <c r="L284" s="3">
        <v>0</v>
      </c>
      <c r="M284" s="3">
        <v>4779.41</v>
      </c>
      <c r="N284" s="3">
        <v>0</v>
      </c>
      <c r="O284" s="3">
        <v>0.21</v>
      </c>
      <c r="P284" s="3">
        <v>886504</v>
      </c>
      <c r="Q284" s="1">
        <v>45047</v>
      </c>
    </row>
    <row r="285" spans="1:17" x14ac:dyDescent="0.25">
      <c r="A285" t="s">
        <v>508</v>
      </c>
      <c r="B285" t="s">
        <v>509</v>
      </c>
      <c r="C285" s="3">
        <v>40876</v>
      </c>
      <c r="D285" s="3">
        <v>40876</v>
      </c>
      <c r="E285" s="3">
        <v>0</v>
      </c>
      <c r="F285" s="3">
        <v>0</v>
      </c>
      <c r="G285" s="3">
        <v>0</v>
      </c>
      <c r="H285" s="3">
        <v>41497.760000000002</v>
      </c>
      <c r="I285" s="3">
        <v>3045.95</v>
      </c>
      <c r="J285" s="3">
        <v>291.60000000000002</v>
      </c>
      <c r="K285" s="3">
        <v>446.31</v>
      </c>
      <c r="L285" s="3">
        <v>0</v>
      </c>
      <c r="M285" s="3">
        <v>4320.95</v>
      </c>
      <c r="N285" s="3">
        <v>-4503.04</v>
      </c>
      <c r="O285" s="3">
        <v>0.47</v>
      </c>
      <c r="P285" s="3">
        <v>45100</v>
      </c>
      <c r="Q285" s="1">
        <v>45047</v>
      </c>
    </row>
    <row r="286" spans="1:17" x14ac:dyDescent="0.25">
      <c r="A286" t="s">
        <v>1677</v>
      </c>
      <c r="B286" t="s">
        <v>1390</v>
      </c>
      <c r="C286" s="3">
        <v>41226</v>
      </c>
      <c r="D286" s="3">
        <v>41226</v>
      </c>
      <c r="E286" s="3">
        <v>0</v>
      </c>
      <c r="F286" s="3">
        <v>0</v>
      </c>
      <c r="G286" s="3">
        <v>0</v>
      </c>
      <c r="H286" s="3">
        <v>41497.760000000002</v>
      </c>
      <c r="I286" s="3">
        <v>3264.1</v>
      </c>
      <c r="J286" s="3">
        <v>313.2</v>
      </c>
      <c r="K286" s="3">
        <v>478.38</v>
      </c>
      <c r="L286" s="3">
        <v>0</v>
      </c>
      <c r="M286" s="3">
        <v>4630.41</v>
      </c>
      <c r="N286" s="3">
        <v>-4536.9399999999996</v>
      </c>
      <c r="O286" s="3">
        <v>0.09</v>
      </c>
      <c r="P286" s="3">
        <v>45647</v>
      </c>
      <c r="Q286" s="1">
        <v>45047</v>
      </c>
    </row>
    <row r="287" spans="1:17" x14ac:dyDescent="0.25">
      <c r="A287" t="s">
        <v>1678</v>
      </c>
      <c r="B287" t="s">
        <v>1292</v>
      </c>
      <c r="C287" s="3">
        <v>2377606</v>
      </c>
      <c r="D287" s="3">
        <v>0</v>
      </c>
      <c r="E287" s="3">
        <v>1472891.49</v>
      </c>
      <c r="F287" s="3" t="s">
        <v>72</v>
      </c>
      <c r="G287" s="3">
        <v>0</v>
      </c>
      <c r="H287" s="3">
        <v>41497.760000000002</v>
      </c>
      <c r="I287" s="3">
        <v>3171.18</v>
      </c>
      <c r="J287" s="3">
        <v>303.60000000000002</v>
      </c>
      <c r="K287" s="3">
        <v>464.59</v>
      </c>
      <c r="L287" s="3">
        <v>0</v>
      </c>
      <c r="M287" s="3">
        <v>4498.6099999999997</v>
      </c>
      <c r="N287" s="3">
        <v>0</v>
      </c>
      <c r="O287" s="3">
        <v>0.69</v>
      </c>
      <c r="P287" s="3">
        <v>2501187</v>
      </c>
      <c r="Q287" s="1">
        <v>45047</v>
      </c>
    </row>
    <row r="288" spans="1:17" x14ac:dyDescent="0.25">
      <c r="A288" t="s">
        <v>1679</v>
      </c>
      <c r="B288" t="s">
        <v>515</v>
      </c>
      <c r="C288" s="3">
        <v>41095</v>
      </c>
      <c r="D288" s="3">
        <v>41100</v>
      </c>
      <c r="E288" s="3">
        <v>0</v>
      </c>
      <c r="F288" s="3">
        <v>0</v>
      </c>
      <c r="G288" s="3">
        <v>5</v>
      </c>
      <c r="H288" s="3">
        <v>41497.760000000002</v>
      </c>
      <c r="I288" s="3">
        <v>3215.62</v>
      </c>
      <c r="J288" s="3">
        <v>308.39999999999998</v>
      </c>
      <c r="K288" s="3">
        <v>471.48</v>
      </c>
      <c r="L288" s="3">
        <v>0</v>
      </c>
      <c r="M288" s="3">
        <v>4561.6400000000003</v>
      </c>
      <c r="N288" s="3">
        <v>-4529.67</v>
      </c>
      <c r="O288" s="3">
        <v>0.77</v>
      </c>
      <c r="P288" s="3">
        <v>45521</v>
      </c>
      <c r="Q288" s="1">
        <v>45047</v>
      </c>
    </row>
    <row r="289" spans="1:17" x14ac:dyDescent="0.25">
      <c r="A289" t="s">
        <v>1680</v>
      </c>
      <c r="B289" t="s">
        <v>1681</v>
      </c>
      <c r="C289" s="3">
        <v>41206</v>
      </c>
      <c r="D289" s="3">
        <v>41206</v>
      </c>
      <c r="E289" s="3">
        <v>0</v>
      </c>
      <c r="F289" s="3">
        <v>0</v>
      </c>
      <c r="G289" s="3">
        <v>0</v>
      </c>
      <c r="H289" s="3">
        <v>41497.760000000002</v>
      </c>
      <c r="I289" s="3">
        <v>3251.98</v>
      </c>
      <c r="J289" s="3">
        <v>312</v>
      </c>
      <c r="K289" s="3">
        <v>476.66</v>
      </c>
      <c r="L289" s="3">
        <v>0</v>
      </c>
      <c r="M289" s="3">
        <v>4613.22</v>
      </c>
      <c r="N289" s="3">
        <v>-4535.12</v>
      </c>
      <c r="O289" s="3">
        <v>0.5</v>
      </c>
      <c r="P289" s="3">
        <v>45617</v>
      </c>
      <c r="Q289" s="1">
        <v>45047</v>
      </c>
    </row>
    <row r="290" spans="1:17" x14ac:dyDescent="0.25">
      <c r="A290" t="s">
        <v>1682</v>
      </c>
      <c r="B290" t="s">
        <v>519</v>
      </c>
      <c r="C290" s="3">
        <v>40580</v>
      </c>
      <c r="D290" s="3">
        <v>40580</v>
      </c>
      <c r="E290" s="3">
        <v>0</v>
      </c>
      <c r="F290" s="3">
        <v>0</v>
      </c>
      <c r="G290" s="3">
        <v>0</v>
      </c>
      <c r="H290" s="3">
        <v>41497.760000000002</v>
      </c>
      <c r="I290" s="3">
        <v>3247.94</v>
      </c>
      <c r="J290" s="3">
        <v>312</v>
      </c>
      <c r="K290" s="3">
        <v>476.31</v>
      </c>
      <c r="L290" s="3">
        <v>0</v>
      </c>
      <c r="M290" s="3">
        <v>4607.49</v>
      </c>
      <c r="N290" s="3">
        <v>-4534.5200000000004</v>
      </c>
      <c r="O290" s="3">
        <v>0.02</v>
      </c>
      <c r="P290" s="3">
        <v>45607</v>
      </c>
      <c r="Q290" s="1">
        <v>45047</v>
      </c>
    </row>
    <row r="291" spans="1:17" x14ac:dyDescent="0.25">
      <c r="A291" t="s">
        <v>1683</v>
      </c>
      <c r="B291" t="s">
        <v>519</v>
      </c>
      <c r="C291" s="3">
        <v>41329</v>
      </c>
      <c r="D291" s="3">
        <v>41329</v>
      </c>
      <c r="E291" s="3">
        <v>0</v>
      </c>
      <c r="F291" s="3">
        <v>0</v>
      </c>
      <c r="G291" s="3">
        <v>0</v>
      </c>
      <c r="H291" s="3">
        <v>41497.760000000002</v>
      </c>
      <c r="I291" s="3">
        <v>3328.73</v>
      </c>
      <c r="J291" s="3">
        <v>319.2</v>
      </c>
      <c r="K291" s="3">
        <v>487.69</v>
      </c>
      <c r="L291" s="3">
        <v>0</v>
      </c>
      <c r="M291" s="3">
        <v>4722.1000000000004</v>
      </c>
      <c r="N291" s="3">
        <v>-4546.62</v>
      </c>
      <c r="O291" s="3">
        <v>0.14000000000000001</v>
      </c>
      <c r="P291" s="3">
        <v>45809</v>
      </c>
      <c r="Q291" s="1">
        <v>45047</v>
      </c>
    </row>
    <row r="292" spans="1:17" x14ac:dyDescent="0.25">
      <c r="A292" t="s">
        <v>1684</v>
      </c>
      <c r="B292" t="s">
        <v>1391</v>
      </c>
      <c r="C292" s="3">
        <v>45095</v>
      </c>
      <c r="D292" s="3">
        <v>45837</v>
      </c>
      <c r="E292" s="3">
        <v>0</v>
      </c>
      <c r="F292" s="3">
        <v>742</v>
      </c>
      <c r="G292" s="3">
        <v>742</v>
      </c>
      <c r="H292" s="3">
        <v>41497.760000000002</v>
      </c>
      <c r="I292" s="3">
        <v>3138.86</v>
      </c>
      <c r="J292" s="3">
        <v>301.2</v>
      </c>
      <c r="K292" s="3">
        <v>460.1</v>
      </c>
      <c r="L292" s="3">
        <v>0</v>
      </c>
      <c r="M292" s="3">
        <v>4452.76</v>
      </c>
      <c r="N292" s="3">
        <v>0</v>
      </c>
      <c r="O292" s="3">
        <v>0.32</v>
      </c>
      <c r="P292" s="3">
        <v>49851</v>
      </c>
      <c r="Q292" s="1">
        <v>45047</v>
      </c>
    </row>
    <row r="293" spans="1:17" x14ac:dyDescent="0.25">
      <c r="A293" t="s">
        <v>1685</v>
      </c>
      <c r="B293" t="s">
        <v>1392</v>
      </c>
      <c r="C293" s="3">
        <v>44934</v>
      </c>
      <c r="D293" s="3">
        <v>45673</v>
      </c>
      <c r="E293" s="3">
        <v>0</v>
      </c>
      <c r="F293" s="3">
        <v>739</v>
      </c>
      <c r="G293" s="3">
        <v>739</v>
      </c>
      <c r="H293" s="3">
        <v>41497.760000000002</v>
      </c>
      <c r="I293" s="3">
        <v>3045.95</v>
      </c>
      <c r="J293" s="3">
        <v>292.8</v>
      </c>
      <c r="K293" s="3">
        <v>446.65</v>
      </c>
      <c r="L293" s="3">
        <v>0</v>
      </c>
      <c r="M293" s="3">
        <v>4320.95</v>
      </c>
      <c r="N293" s="3">
        <v>0</v>
      </c>
      <c r="O293" s="3">
        <v>0.89</v>
      </c>
      <c r="P293" s="3">
        <v>49605</v>
      </c>
      <c r="Q293" s="1">
        <v>45047</v>
      </c>
    </row>
    <row r="294" spans="1:17" x14ac:dyDescent="0.25">
      <c r="A294" t="s">
        <v>1686</v>
      </c>
      <c r="B294" t="s">
        <v>1687</v>
      </c>
      <c r="C294" s="3">
        <v>47493</v>
      </c>
      <c r="D294" s="3">
        <v>47493</v>
      </c>
      <c r="E294" s="3">
        <v>0</v>
      </c>
      <c r="F294" s="3">
        <v>0</v>
      </c>
      <c r="G294" s="3">
        <v>0</v>
      </c>
      <c r="H294" s="3">
        <v>41497.760000000002</v>
      </c>
      <c r="I294" s="3">
        <v>3021.71</v>
      </c>
      <c r="J294" s="3">
        <v>0</v>
      </c>
      <c r="K294" s="3">
        <v>442.86</v>
      </c>
      <c r="L294" s="3">
        <v>0</v>
      </c>
      <c r="M294" s="3">
        <v>4286.57</v>
      </c>
      <c r="N294" s="3">
        <v>10014.709999999999</v>
      </c>
      <c r="O294" s="3">
        <v>0.39</v>
      </c>
      <c r="P294" s="3">
        <v>59264</v>
      </c>
      <c r="Q294" s="1">
        <v>45047</v>
      </c>
    </row>
    <row r="295" spans="1:17" x14ac:dyDescent="0.25">
      <c r="A295" t="s">
        <v>527</v>
      </c>
      <c r="B295" t="s">
        <v>1293</v>
      </c>
      <c r="C295" s="3">
        <v>40643</v>
      </c>
      <c r="D295" s="3">
        <v>41321</v>
      </c>
      <c r="E295" s="3">
        <v>0</v>
      </c>
      <c r="F295" s="3">
        <v>678</v>
      </c>
      <c r="G295" s="3">
        <v>678</v>
      </c>
      <c r="H295" s="3">
        <v>41497.760000000002</v>
      </c>
      <c r="I295" s="3">
        <v>2900.52</v>
      </c>
      <c r="J295" s="3">
        <v>278.39999999999998</v>
      </c>
      <c r="K295" s="3">
        <v>425.27</v>
      </c>
      <c r="L295" s="3">
        <v>0</v>
      </c>
      <c r="M295" s="3">
        <v>4114.6499999999996</v>
      </c>
      <c r="N295" s="3">
        <v>0</v>
      </c>
      <c r="O295" s="3">
        <v>0.4</v>
      </c>
      <c r="P295" s="3">
        <v>49217</v>
      </c>
      <c r="Q295" s="1">
        <v>45047</v>
      </c>
    </row>
    <row r="296" spans="1:17" x14ac:dyDescent="0.25">
      <c r="A296" t="s">
        <v>1688</v>
      </c>
      <c r="B296" t="s">
        <v>530</v>
      </c>
      <c r="C296" s="3">
        <v>41309</v>
      </c>
      <c r="D296" s="3">
        <v>41309</v>
      </c>
      <c r="E296" s="3">
        <v>0</v>
      </c>
      <c r="F296" s="3">
        <v>0</v>
      </c>
      <c r="G296" s="3">
        <v>0</v>
      </c>
      <c r="H296" s="3">
        <v>41497.760000000002</v>
      </c>
      <c r="I296" s="3">
        <v>3316.61</v>
      </c>
      <c r="J296" s="3">
        <v>318</v>
      </c>
      <c r="K296" s="3">
        <v>486.31</v>
      </c>
      <c r="L296" s="3">
        <v>0</v>
      </c>
      <c r="M296" s="3">
        <v>4704.91</v>
      </c>
      <c r="N296" s="3">
        <v>-4545.41</v>
      </c>
      <c r="O296" s="3">
        <v>0.82</v>
      </c>
      <c r="P296" s="3">
        <v>45779</v>
      </c>
      <c r="Q296" s="1">
        <v>45047</v>
      </c>
    </row>
    <row r="297" spans="1:17" x14ac:dyDescent="0.25">
      <c r="A297" t="s">
        <v>1689</v>
      </c>
      <c r="B297" t="s">
        <v>1690</v>
      </c>
      <c r="C297" s="3">
        <v>61538</v>
      </c>
      <c r="D297" s="3">
        <v>61538</v>
      </c>
      <c r="E297" s="3">
        <v>0</v>
      </c>
      <c r="F297" s="3">
        <v>0</v>
      </c>
      <c r="G297" s="3">
        <v>0</v>
      </c>
      <c r="H297" s="3">
        <v>41497.760000000002</v>
      </c>
      <c r="I297" s="3">
        <v>3146.94</v>
      </c>
      <c r="J297" s="3">
        <v>302.39999999999998</v>
      </c>
      <c r="K297" s="3">
        <v>461.14</v>
      </c>
      <c r="L297" s="3">
        <v>0</v>
      </c>
      <c r="M297" s="3">
        <v>4464.22</v>
      </c>
      <c r="N297" s="3">
        <v>-4518.78</v>
      </c>
      <c r="O297" s="3">
        <v>0.32</v>
      </c>
      <c r="P297" s="3">
        <v>45354</v>
      </c>
      <c r="Q297" s="1">
        <v>45047</v>
      </c>
    </row>
    <row r="298" spans="1:17" x14ac:dyDescent="0.25">
      <c r="A298" t="s">
        <v>1691</v>
      </c>
      <c r="B298" t="s">
        <v>364</v>
      </c>
      <c r="C298" s="3">
        <v>96709</v>
      </c>
      <c r="D298" s="3">
        <v>45603.88</v>
      </c>
      <c r="E298" s="3">
        <v>51105.120000000003</v>
      </c>
      <c r="F298" s="3">
        <v>2555.2600000000002</v>
      </c>
      <c r="G298" s="3">
        <v>0</v>
      </c>
      <c r="H298" s="3">
        <v>41497.760000000002</v>
      </c>
      <c r="I298" s="3">
        <v>5740.45</v>
      </c>
      <c r="J298" s="3">
        <v>549.6</v>
      </c>
      <c r="K298" s="3">
        <v>841.57</v>
      </c>
      <c r="L298" s="3">
        <v>0</v>
      </c>
      <c r="M298" s="3">
        <v>8143.34</v>
      </c>
      <c r="N298" s="3">
        <v>0</v>
      </c>
      <c r="O298" s="3">
        <v>0.9</v>
      </c>
      <c r="P298" s="3">
        <v>110434</v>
      </c>
      <c r="Q298" s="1">
        <v>45047</v>
      </c>
    </row>
    <row r="299" spans="1:17" x14ac:dyDescent="0.25">
      <c r="A299" t="s">
        <v>1692</v>
      </c>
      <c r="B299" t="s">
        <v>364</v>
      </c>
      <c r="C299" s="3">
        <v>99481</v>
      </c>
      <c r="D299" s="3">
        <v>46897.88</v>
      </c>
      <c r="E299" s="3">
        <v>52583.12</v>
      </c>
      <c r="F299" s="3">
        <v>2629.16</v>
      </c>
      <c r="G299" s="3">
        <v>0</v>
      </c>
      <c r="H299" s="3">
        <v>41497.760000000002</v>
      </c>
      <c r="I299" s="3">
        <v>6552.43</v>
      </c>
      <c r="J299" s="3">
        <v>627.6</v>
      </c>
      <c r="K299" s="3">
        <v>960.56</v>
      </c>
      <c r="L299" s="3">
        <v>0</v>
      </c>
      <c r="M299" s="3">
        <v>9295.2099999999991</v>
      </c>
      <c r="N299" s="3">
        <v>0</v>
      </c>
      <c r="O299" s="3">
        <v>0.16</v>
      </c>
      <c r="P299" s="3">
        <v>114146</v>
      </c>
      <c r="Q299" s="1">
        <v>45047</v>
      </c>
    </row>
    <row r="300" spans="1:17" x14ac:dyDescent="0.25">
      <c r="A300" t="s">
        <v>1693</v>
      </c>
      <c r="B300" t="s">
        <v>1294</v>
      </c>
      <c r="C300" s="3">
        <v>137922</v>
      </c>
      <c r="D300" s="3">
        <v>0</v>
      </c>
      <c r="E300" s="3">
        <v>130051.25</v>
      </c>
      <c r="F300" s="3">
        <v>14373.31</v>
      </c>
      <c r="G300" s="3">
        <v>0</v>
      </c>
      <c r="H300" s="3">
        <v>41497.760000000002</v>
      </c>
      <c r="I300" s="3">
        <v>4649.72</v>
      </c>
      <c r="J300" s="3">
        <v>444</v>
      </c>
      <c r="K300" s="3">
        <v>681.19</v>
      </c>
      <c r="L300" s="3">
        <v>0</v>
      </c>
      <c r="M300" s="3">
        <v>6596.04</v>
      </c>
      <c r="N300" s="3">
        <v>0</v>
      </c>
      <c r="O300" s="3">
        <v>0.73</v>
      </c>
      <c r="P300" s="3">
        <v>198294</v>
      </c>
      <c r="Q300" s="1">
        <v>45047</v>
      </c>
    </row>
    <row r="301" spans="1:17" x14ac:dyDescent="0.25">
      <c r="A301" t="s">
        <v>1694</v>
      </c>
      <c r="B301" t="s">
        <v>107</v>
      </c>
      <c r="C301" s="3">
        <v>89763</v>
      </c>
      <c r="D301" s="3">
        <v>42362.879999999997</v>
      </c>
      <c r="E301" s="3">
        <v>47400.12</v>
      </c>
      <c r="F301" s="3">
        <v>2370.0100000000002</v>
      </c>
      <c r="G301" s="3">
        <v>0</v>
      </c>
      <c r="H301" s="3">
        <v>41497.760000000002</v>
      </c>
      <c r="I301" s="3">
        <v>3704.43</v>
      </c>
      <c r="J301" s="3">
        <v>355.2</v>
      </c>
      <c r="K301" s="3">
        <v>543.22</v>
      </c>
      <c r="L301" s="3">
        <v>0</v>
      </c>
      <c r="M301" s="3">
        <v>5255.06</v>
      </c>
      <c r="N301" s="3">
        <v>0</v>
      </c>
      <c r="O301" s="3">
        <v>0.2</v>
      </c>
      <c r="P301" s="3">
        <v>101126</v>
      </c>
      <c r="Q301" s="1">
        <v>45047</v>
      </c>
    </row>
    <row r="302" spans="1:17" x14ac:dyDescent="0.25">
      <c r="A302" t="s">
        <v>1695</v>
      </c>
      <c r="B302" t="s">
        <v>107</v>
      </c>
      <c r="C302" s="3">
        <v>94227</v>
      </c>
      <c r="D302" s="3">
        <v>44445.88</v>
      </c>
      <c r="E302" s="3">
        <v>49781.120000000003</v>
      </c>
      <c r="F302" s="3">
        <v>2489.06</v>
      </c>
      <c r="G302" s="3">
        <v>0</v>
      </c>
      <c r="H302" s="3">
        <v>41497.760000000002</v>
      </c>
      <c r="I302" s="3">
        <v>5013.3</v>
      </c>
      <c r="J302" s="3">
        <v>480</v>
      </c>
      <c r="K302" s="3">
        <v>734.65</v>
      </c>
      <c r="L302" s="3">
        <v>0</v>
      </c>
      <c r="M302" s="3">
        <v>7111.81</v>
      </c>
      <c r="N302" s="3">
        <v>0</v>
      </c>
      <c r="O302" s="3">
        <v>0.3</v>
      </c>
      <c r="P302" s="3">
        <v>107108</v>
      </c>
      <c r="Q302" s="1">
        <v>45047</v>
      </c>
    </row>
    <row r="303" spans="1:17" x14ac:dyDescent="0.25">
      <c r="A303" t="s">
        <v>1696</v>
      </c>
      <c r="B303" t="s">
        <v>539</v>
      </c>
      <c r="C303" s="3">
        <v>89631</v>
      </c>
      <c r="D303" s="3">
        <v>90000</v>
      </c>
      <c r="E303" s="3">
        <v>0</v>
      </c>
      <c r="F303" s="3">
        <v>0</v>
      </c>
      <c r="G303" s="3">
        <v>369</v>
      </c>
      <c r="H303" s="3">
        <v>41497.760000000002</v>
      </c>
      <c r="I303" s="3">
        <v>5086.01</v>
      </c>
      <c r="J303" s="3">
        <v>487.2</v>
      </c>
      <c r="K303" s="3">
        <v>745.34</v>
      </c>
      <c r="L303" s="3">
        <v>0</v>
      </c>
      <c r="M303" s="3">
        <v>7214.96</v>
      </c>
      <c r="N303" s="3">
        <v>0</v>
      </c>
      <c r="O303" s="3">
        <v>0.73</v>
      </c>
      <c r="P303" s="3">
        <v>54663</v>
      </c>
      <c r="Q303" s="1">
        <v>45047</v>
      </c>
    </row>
    <row r="304" spans="1:17" x14ac:dyDescent="0.25">
      <c r="A304" t="s">
        <v>540</v>
      </c>
      <c r="B304" t="s">
        <v>35</v>
      </c>
      <c r="C304" s="3">
        <v>45218</v>
      </c>
      <c r="D304" s="3">
        <v>45218</v>
      </c>
      <c r="E304" s="3">
        <v>0</v>
      </c>
      <c r="F304" s="3">
        <v>0</v>
      </c>
      <c r="G304" s="3">
        <v>0</v>
      </c>
      <c r="H304" s="3">
        <v>41497.760000000002</v>
      </c>
      <c r="I304" s="3">
        <v>5756.61</v>
      </c>
      <c r="J304" s="3">
        <v>550.79999999999995</v>
      </c>
      <c r="K304" s="3">
        <v>843.64</v>
      </c>
      <c r="L304" s="3">
        <v>0</v>
      </c>
      <c r="M304" s="3">
        <v>8166.26</v>
      </c>
      <c r="N304" s="3">
        <v>-4919.5200000000004</v>
      </c>
      <c r="O304" s="3">
        <v>0.45</v>
      </c>
      <c r="P304" s="3">
        <v>51896</v>
      </c>
      <c r="Q304" s="1">
        <v>45047</v>
      </c>
    </row>
    <row r="305" spans="1:17" x14ac:dyDescent="0.25">
      <c r="A305" t="s">
        <v>541</v>
      </c>
      <c r="B305" t="s">
        <v>542</v>
      </c>
      <c r="C305" s="3">
        <v>44786</v>
      </c>
      <c r="D305" s="3">
        <v>44786</v>
      </c>
      <c r="E305" s="3">
        <v>0</v>
      </c>
      <c r="F305" s="3">
        <v>0</v>
      </c>
      <c r="G305" s="3">
        <v>0</v>
      </c>
      <c r="H305" s="3">
        <v>41497.760000000002</v>
      </c>
      <c r="I305" s="3">
        <v>5853.56</v>
      </c>
      <c r="J305" s="3">
        <v>560.4</v>
      </c>
      <c r="K305" s="3">
        <v>858.12</v>
      </c>
      <c r="L305" s="3">
        <v>0</v>
      </c>
      <c r="M305" s="3">
        <v>8303.7999999999993</v>
      </c>
      <c r="N305" s="3">
        <v>-4934.66</v>
      </c>
      <c r="O305" s="3">
        <v>0.02</v>
      </c>
      <c r="P305" s="3">
        <v>52139</v>
      </c>
      <c r="Q305" s="1">
        <v>45047</v>
      </c>
    </row>
    <row r="306" spans="1:17" x14ac:dyDescent="0.25">
      <c r="A306" t="s">
        <v>1697</v>
      </c>
      <c r="B306" t="s">
        <v>544</v>
      </c>
      <c r="C306" s="3">
        <v>48196</v>
      </c>
      <c r="D306" s="3">
        <v>48196</v>
      </c>
      <c r="E306" s="3">
        <v>0</v>
      </c>
      <c r="F306" s="3">
        <v>0</v>
      </c>
      <c r="G306" s="3">
        <v>0</v>
      </c>
      <c r="H306" s="3">
        <v>41497.760000000002</v>
      </c>
      <c r="I306" s="3">
        <v>5207.2</v>
      </c>
      <c r="J306" s="3">
        <v>0</v>
      </c>
      <c r="K306" s="3">
        <v>762.93</v>
      </c>
      <c r="L306" s="3">
        <v>0</v>
      </c>
      <c r="M306" s="3">
        <v>7386.88</v>
      </c>
      <c r="N306" s="3">
        <v>-4834.7700000000004</v>
      </c>
      <c r="O306" s="3">
        <v>0</v>
      </c>
      <c r="P306" s="3">
        <v>50020</v>
      </c>
      <c r="Q306" s="1">
        <v>45047</v>
      </c>
    </row>
    <row r="307" spans="1:17" x14ac:dyDescent="0.25">
      <c r="A307" t="s">
        <v>1698</v>
      </c>
      <c r="B307" t="s">
        <v>376</v>
      </c>
      <c r="C307" s="3">
        <v>42629</v>
      </c>
      <c r="D307" s="3">
        <v>42629</v>
      </c>
      <c r="E307" s="3">
        <v>0</v>
      </c>
      <c r="F307" s="3">
        <v>0</v>
      </c>
      <c r="G307" s="3">
        <v>0</v>
      </c>
      <c r="H307" s="3">
        <v>41497.760000000002</v>
      </c>
      <c r="I307" s="3">
        <v>4140.72</v>
      </c>
      <c r="J307" s="3">
        <v>396</v>
      </c>
      <c r="K307" s="3">
        <v>607.03</v>
      </c>
      <c r="L307" s="3">
        <v>0</v>
      </c>
      <c r="M307" s="3">
        <v>5873.98</v>
      </c>
      <c r="N307" s="3">
        <v>-4671.93</v>
      </c>
      <c r="O307" s="3">
        <v>0.44</v>
      </c>
      <c r="P307" s="3">
        <v>47844</v>
      </c>
      <c r="Q307" s="1">
        <v>45047</v>
      </c>
    </row>
    <row r="308" spans="1:17" x14ac:dyDescent="0.25">
      <c r="A308" t="s">
        <v>1699</v>
      </c>
      <c r="B308" t="s">
        <v>547</v>
      </c>
      <c r="C308" s="3">
        <v>46395</v>
      </c>
      <c r="D308" s="3">
        <v>46395</v>
      </c>
      <c r="E308" s="3">
        <v>0</v>
      </c>
      <c r="F308" s="3">
        <v>0</v>
      </c>
      <c r="G308" s="3">
        <v>0</v>
      </c>
      <c r="H308" s="3">
        <v>41497.760000000002</v>
      </c>
      <c r="I308" s="3">
        <v>3886.21</v>
      </c>
      <c r="J308" s="3">
        <v>372</v>
      </c>
      <c r="K308" s="3">
        <v>569.78</v>
      </c>
      <c r="L308" s="3">
        <v>0</v>
      </c>
      <c r="M308" s="3">
        <v>5512.94</v>
      </c>
      <c r="N308" s="3">
        <v>-4632.58</v>
      </c>
      <c r="O308" s="3">
        <v>0.89</v>
      </c>
      <c r="P308" s="3">
        <v>47207</v>
      </c>
      <c r="Q308" s="1">
        <v>45047</v>
      </c>
    </row>
    <row r="309" spans="1:17" x14ac:dyDescent="0.25">
      <c r="A309" t="s">
        <v>1700</v>
      </c>
      <c r="B309" t="s">
        <v>549</v>
      </c>
      <c r="C309" s="3">
        <v>159155</v>
      </c>
      <c r="D309" s="3">
        <v>33662.550000000003</v>
      </c>
      <c r="E309" s="3">
        <v>125492.45</v>
      </c>
      <c r="F309" s="3">
        <v>6815.23</v>
      </c>
      <c r="G309" s="3">
        <v>0</v>
      </c>
      <c r="H309" s="3">
        <v>41497.760000000002</v>
      </c>
      <c r="I309" s="3">
        <v>3696.35</v>
      </c>
      <c r="J309" s="3">
        <v>0</v>
      </c>
      <c r="K309" s="3">
        <v>541.84</v>
      </c>
      <c r="L309" s="3">
        <v>0</v>
      </c>
      <c r="M309" s="3">
        <v>5243.6</v>
      </c>
      <c r="N309" s="3">
        <v>14514.12</v>
      </c>
      <c r="O309" s="3">
        <v>0.65</v>
      </c>
      <c r="P309" s="3">
        <v>197802</v>
      </c>
      <c r="Q309" s="1">
        <v>45047</v>
      </c>
    </row>
    <row r="310" spans="1:17" x14ac:dyDescent="0.25">
      <c r="A310" t="s">
        <v>1701</v>
      </c>
      <c r="B310" t="s">
        <v>1062</v>
      </c>
      <c r="C310" s="3">
        <v>45814</v>
      </c>
      <c r="D310" s="3">
        <v>45814</v>
      </c>
      <c r="E310" s="3">
        <v>0</v>
      </c>
      <c r="F310" s="3">
        <v>764</v>
      </c>
      <c r="G310" s="3">
        <v>0</v>
      </c>
      <c r="H310" s="3">
        <v>41497.760000000002</v>
      </c>
      <c r="I310" s="3">
        <v>6128.26</v>
      </c>
      <c r="J310" s="3">
        <v>586.79999999999995</v>
      </c>
      <c r="K310" s="3">
        <v>898.47</v>
      </c>
      <c r="L310" s="3">
        <v>0</v>
      </c>
      <c r="M310" s="3">
        <v>8693.48</v>
      </c>
      <c r="N310" s="3">
        <v>0</v>
      </c>
      <c r="O310" s="3">
        <v>0.23</v>
      </c>
      <c r="P310" s="3">
        <v>58569</v>
      </c>
      <c r="Q310" s="1">
        <v>45047</v>
      </c>
    </row>
    <row r="311" spans="1:17" x14ac:dyDescent="0.25">
      <c r="A311" t="s">
        <v>1156</v>
      </c>
      <c r="B311" t="s">
        <v>552</v>
      </c>
      <c r="C311" s="3">
        <v>216389</v>
      </c>
      <c r="D311" s="3">
        <v>0</v>
      </c>
      <c r="E311" s="3">
        <v>198470.62</v>
      </c>
      <c r="F311" s="3">
        <v>27841.91</v>
      </c>
      <c r="G311" s="3">
        <v>0</v>
      </c>
      <c r="H311" s="3">
        <v>41497.760000000002</v>
      </c>
      <c r="I311" s="3">
        <v>4710.32</v>
      </c>
      <c r="J311" s="3">
        <v>451.2</v>
      </c>
      <c r="K311" s="3">
        <v>690.5</v>
      </c>
      <c r="L311" s="3">
        <v>0</v>
      </c>
      <c r="M311" s="3">
        <v>6682.01</v>
      </c>
      <c r="N311" s="3">
        <v>0</v>
      </c>
      <c r="O311" s="3">
        <v>0.68</v>
      </c>
      <c r="P311" s="3">
        <v>280345</v>
      </c>
      <c r="Q311" s="1">
        <v>45047</v>
      </c>
    </row>
    <row r="312" spans="1:17" x14ac:dyDescent="0.25">
      <c r="A312" t="s">
        <v>1157</v>
      </c>
      <c r="B312" t="s">
        <v>554</v>
      </c>
      <c r="C312" s="3">
        <v>43542</v>
      </c>
      <c r="D312" s="3">
        <v>43542</v>
      </c>
      <c r="E312" s="3">
        <v>0</v>
      </c>
      <c r="F312" s="3">
        <v>0</v>
      </c>
      <c r="G312" s="3">
        <v>0</v>
      </c>
      <c r="H312" s="3">
        <v>41497.760000000002</v>
      </c>
      <c r="I312" s="3">
        <v>4710.32</v>
      </c>
      <c r="J312" s="3">
        <v>451.2</v>
      </c>
      <c r="K312" s="3">
        <v>690.5</v>
      </c>
      <c r="L312" s="3">
        <v>0</v>
      </c>
      <c r="M312" s="3">
        <v>6682.01</v>
      </c>
      <c r="N312" s="3">
        <v>-4759.1000000000004</v>
      </c>
      <c r="O312" s="3">
        <v>0.31</v>
      </c>
      <c r="P312" s="3">
        <v>49273</v>
      </c>
      <c r="Q312" s="1">
        <v>45047</v>
      </c>
    </row>
    <row r="313" spans="1:17" x14ac:dyDescent="0.25">
      <c r="A313" t="s">
        <v>1394</v>
      </c>
      <c r="B313" t="s">
        <v>556</v>
      </c>
      <c r="C313" s="3">
        <v>43542</v>
      </c>
      <c r="D313" s="3">
        <v>43542</v>
      </c>
      <c r="E313" s="3">
        <v>0</v>
      </c>
      <c r="F313" s="3">
        <v>0</v>
      </c>
      <c r="G313" s="3">
        <v>0</v>
      </c>
      <c r="H313" s="3">
        <v>41497.760000000002</v>
      </c>
      <c r="I313" s="3">
        <v>4710.32</v>
      </c>
      <c r="J313" s="3">
        <v>451.2</v>
      </c>
      <c r="K313" s="3">
        <v>690.5</v>
      </c>
      <c r="L313" s="3">
        <v>0</v>
      </c>
      <c r="M313" s="3">
        <v>6682.01</v>
      </c>
      <c r="N313" s="3">
        <v>-4759.1000000000004</v>
      </c>
      <c r="O313" s="3">
        <v>0.31</v>
      </c>
      <c r="P313" s="3">
        <v>49273</v>
      </c>
      <c r="Q313" s="1">
        <v>45047</v>
      </c>
    </row>
    <row r="314" spans="1:17" x14ac:dyDescent="0.25">
      <c r="A314" t="s">
        <v>1702</v>
      </c>
      <c r="B314" t="s">
        <v>278</v>
      </c>
      <c r="C314" s="3">
        <v>236449</v>
      </c>
      <c r="D314" s="3">
        <v>0</v>
      </c>
      <c r="E314" s="3">
        <v>214515.06</v>
      </c>
      <c r="F314" s="3">
        <v>32659.69</v>
      </c>
      <c r="G314" s="3">
        <v>0</v>
      </c>
      <c r="H314" s="3">
        <v>41497.760000000002</v>
      </c>
      <c r="I314" s="3">
        <v>4706.28</v>
      </c>
      <c r="J314" s="3">
        <v>451.2</v>
      </c>
      <c r="K314" s="3">
        <v>689.81</v>
      </c>
      <c r="L314" s="3">
        <v>0</v>
      </c>
      <c r="M314" s="3">
        <v>6676.27</v>
      </c>
      <c r="N314" s="3">
        <v>0</v>
      </c>
      <c r="O314" s="3">
        <v>0.93</v>
      </c>
      <c r="P314" s="3">
        <v>301197</v>
      </c>
      <c r="Q314" s="1">
        <v>45047</v>
      </c>
    </row>
    <row r="315" spans="1:17" x14ac:dyDescent="0.25">
      <c r="A315" t="s">
        <v>1703</v>
      </c>
      <c r="B315" t="s">
        <v>559</v>
      </c>
      <c r="C315" s="3">
        <v>56015</v>
      </c>
      <c r="D315" s="3">
        <v>56015</v>
      </c>
      <c r="E315" s="3">
        <v>0</v>
      </c>
      <c r="F315" s="3">
        <v>0</v>
      </c>
      <c r="G315" s="3">
        <v>0</v>
      </c>
      <c r="H315" s="3">
        <v>41497.760000000002</v>
      </c>
      <c r="I315" s="3">
        <v>4726.4799999999996</v>
      </c>
      <c r="J315" s="3">
        <v>0</v>
      </c>
      <c r="K315" s="3">
        <v>692.91</v>
      </c>
      <c r="L315" s="3">
        <v>12785.54</v>
      </c>
      <c r="M315" s="3">
        <v>6704.93</v>
      </c>
      <c r="N315" s="3">
        <v>-4761.53</v>
      </c>
      <c r="O315" s="3">
        <v>0.91</v>
      </c>
      <c r="P315" s="3">
        <v>61647</v>
      </c>
      <c r="Q315" s="1">
        <v>45047</v>
      </c>
    </row>
    <row r="316" spans="1:17" x14ac:dyDescent="0.25">
      <c r="A316" t="s">
        <v>1704</v>
      </c>
      <c r="B316" t="s">
        <v>1161</v>
      </c>
      <c r="C316" s="3">
        <v>43568</v>
      </c>
      <c r="D316" s="3">
        <v>43568</v>
      </c>
      <c r="E316" s="3">
        <v>0</v>
      </c>
      <c r="F316" s="3">
        <v>0</v>
      </c>
      <c r="G316" s="3">
        <v>0</v>
      </c>
      <c r="H316" s="3">
        <v>41497.760000000002</v>
      </c>
      <c r="I316" s="3">
        <v>4726.4799999999996</v>
      </c>
      <c r="J316" s="3">
        <v>452.4</v>
      </c>
      <c r="K316" s="3">
        <v>692.91</v>
      </c>
      <c r="L316" s="3">
        <v>0</v>
      </c>
      <c r="M316" s="3">
        <v>6704.93</v>
      </c>
      <c r="N316" s="3">
        <v>2183.4699999999998</v>
      </c>
      <c r="O316" s="3">
        <v>0.05</v>
      </c>
      <c r="P316" s="3">
        <v>56258</v>
      </c>
      <c r="Q316" s="1">
        <v>45047</v>
      </c>
    </row>
    <row r="317" spans="1:17" x14ac:dyDescent="0.25">
      <c r="A317" t="s">
        <v>1705</v>
      </c>
      <c r="B317" t="s">
        <v>563</v>
      </c>
      <c r="C317" s="3">
        <v>49282</v>
      </c>
      <c r="D317" s="3">
        <v>0</v>
      </c>
      <c r="E317" s="3">
        <v>47850.63</v>
      </c>
      <c r="F317" s="3">
        <v>3823.9</v>
      </c>
      <c r="G317" s="3">
        <v>0</v>
      </c>
      <c r="H317" s="3">
        <v>41497.760000000002</v>
      </c>
      <c r="I317" s="3">
        <v>4722.4399999999996</v>
      </c>
      <c r="J317" s="3">
        <v>452.4</v>
      </c>
      <c r="K317" s="3">
        <v>692.22</v>
      </c>
      <c r="L317" s="3">
        <v>0</v>
      </c>
      <c r="M317" s="3">
        <v>6699.2</v>
      </c>
      <c r="N317" s="3">
        <v>0</v>
      </c>
      <c r="O317" s="3">
        <v>0.45</v>
      </c>
      <c r="P317" s="3">
        <v>105739</v>
      </c>
      <c r="Q317" s="1">
        <v>45047</v>
      </c>
    </row>
    <row r="318" spans="1:17" x14ac:dyDescent="0.25">
      <c r="A318" t="s">
        <v>1706</v>
      </c>
      <c r="B318" t="s">
        <v>1295</v>
      </c>
      <c r="C318" s="3">
        <v>2940497</v>
      </c>
      <c r="D318" s="3">
        <v>0</v>
      </c>
      <c r="E318" s="3">
        <v>1797325.37</v>
      </c>
      <c r="F318" s="3" t="s">
        <v>72</v>
      </c>
      <c r="G318" s="3">
        <v>0</v>
      </c>
      <c r="H318" s="3">
        <v>41497.760000000002</v>
      </c>
      <c r="I318" s="3">
        <v>4718.3999999999996</v>
      </c>
      <c r="J318" s="3">
        <v>452.4</v>
      </c>
      <c r="K318" s="3">
        <v>691.53</v>
      </c>
      <c r="L318" s="3">
        <v>0</v>
      </c>
      <c r="M318" s="3">
        <v>6693.47</v>
      </c>
      <c r="N318" s="3">
        <v>0</v>
      </c>
      <c r="O318" s="3">
        <v>0.17</v>
      </c>
      <c r="P318" s="3">
        <v>3084417</v>
      </c>
      <c r="Q318" s="1">
        <v>45047</v>
      </c>
    </row>
    <row r="319" spans="1:17" x14ac:dyDescent="0.25">
      <c r="A319" t="s">
        <v>1707</v>
      </c>
      <c r="B319" t="s">
        <v>1162</v>
      </c>
      <c r="C319" s="3">
        <v>43551</v>
      </c>
      <c r="D319" s="3">
        <v>44000</v>
      </c>
      <c r="E319" s="3">
        <v>0</v>
      </c>
      <c r="F319" s="3">
        <v>726</v>
      </c>
      <c r="G319" s="3">
        <v>449</v>
      </c>
      <c r="H319" s="3">
        <v>41497.760000000002</v>
      </c>
      <c r="I319" s="3">
        <v>4742.63</v>
      </c>
      <c r="J319" s="3">
        <v>453.6</v>
      </c>
      <c r="K319" s="3">
        <v>694.98</v>
      </c>
      <c r="L319" s="3">
        <v>0</v>
      </c>
      <c r="M319" s="3">
        <v>6727.85</v>
      </c>
      <c r="N319" s="3">
        <v>0</v>
      </c>
      <c r="O319" s="3">
        <v>0.18</v>
      </c>
      <c r="P319" s="3">
        <v>54394</v>
      </c>
      <c r="Q319" s="1">
        <v>45047</v>
      </c>
    </row>
    <row r="320" spans="1:17" x14ac:dyDescent="0.25">
      <c r="A320" t="s">
        <v>1396</v>
      </c>
      <c r="B320" t="s">
        <v>569</v>
      </c>
      <c r="C320" s="3">
        <v>54330</v>
      </c>
      <c r="D320" s="3">
        <v>54330</v>
      </c>
      <c r="E320" s="3">
        <v>0</v>
      </c>
      <c r="F320" s="3">
        <v>0</v>
      </c>
      <c r="G320" s="3">
        <v>0</v>
      </c>
      <c r="H320" s="3">
        <v>41497.760000000002</v>
      </c>
      <c r="I320" s="3">
        <v>4714.3599999999997</v>
      </c>
      <c r="J320" s="3">
        <v>0</v>
      </c>
      <c r="K320" s="3">
        <v>690.84</v>
      </c>
      <c r="L320" s="3">
        <v>0</v>
      </c>
      <c r="M320" s="3">
        <v>6687.74</v>
      </c>
      <c r="N320" s="3">
        <v>17323.53</v>
      </c>
      <c r="O320" s="3">
        <v>0.77</v>
      </c>
      <c r="P320" s="3">
        <v>70915</v>
      </c>
      <c r="Q320" s="1">
        <v>45047</v>
      </c>
    </row>
    <row r="321" spans="1:17" x14ac:dyDescent="0.25">
      <c r="A321" t="s">
        <v>1708</v>
      </c>
      <c r="B321" t="s">
        <v>571</v>
      </c>
      <c r="C321" s="3">
        <v>338636</v>
      </c>
      <c r="D321" s="3">
        <v>0</v>
      </c>
      <c r="E321" s="3">
        <v>292227.59000000003</v>
      </c>
      <c r="F321" s="3">
        <v>61019.79</v>
      </c>
      <c r="G321" s="3">
        <v>0</v>
      </c>
      <c r="H321" s="3">
        <v>41497.760000000002</v>
      </c>
      <c r="I321" s="3">
        <v>4722.4399999999996</v>
      </c>
      <c r="J321" s="3">
        <v>452.4</v>
      </c>
      <c r="K321" s="3">
        <v>692.22</v>
      </c>
      <c r="L321" s="3">
        <v>0</v>
      </c>
      <c r="M321" s="3">
        <v>6699.2</v>
      </c>
      <c r="N321" s="3">
        <v>0</v>
      </c>
      <c r="O321" s="3">
        <v>0.6</v>
      </c>
      <c r="P321" s="3">
        <v>407312</v>
      </c>
      <c r="Q321" s="1">
        <v>45047</v>
      </c>
    </row>
    <row r="322" spans="1:17" x14ac:dyDescent="0.25">
      <c r="A322" t="s">
        <v>1709</v>
      </c>
      <c r="B322" t="s">
        <v>1163</v>
      </c>
      <c r="C322" s="3">
        <v>89284</v>
      </c>
      <c r="D322" s="3">
        <v>89284</v>
      </c>
      <c r="E322" s="3">
        <v>0</v>
      </c>
      <c r="F322" s="3">
        <v>0</v>
      </c>
      <c r="G322" s="3">
        <v>0</v>
      </c>
      <c r="H322" s="3">
        <v>41497.760000000002</v>
      </c>
      <c r="I322" s="3">
        <v>4758.79</v>
      </c>
      <c r="J322" s="3">
        <v>456</v>
      </c>
      <c r="K322" s="3">
        <v>697.74</v>
      </c>
      <c r="L322" s="3">
        <v>0</v>
      </c>
      <c r="M322" s="3">
        <v>6750.77</v>
      </c>
      <c r="N322" s="3">
        <v>0</v>
      </c>
      <c r="O322" s="3">
        <v>0.94</v>
      </c>
      <c r="P322" s="3">
        <v>54162</v>
      </c>
      <c r="Q322" s="1">
        <v>45047</v>
      </c>
    </row>
    <row r="323" spans="1:17" x14ac:dyDescent="0.25">
      <c r="A323" t="s">
        <v>1710</v>
      </c>
      <c r="B323" t="s">
        <v>1377</v>
      </c>
      <c r="C323" s="3">
        <v>4213</v>
      </c>
      <c r="D323" s="3">
        <v>0</v>
      </c>
      <c r="E323" s="3">
        <v>4213</v>
      </c>
      <c r="F323" s="3">
        <v>210.65</v>
      </c>
      <c r="G323" s="3">
        <v>0</v>
      </c>
      <c r="H323" s="3">
        <v>41497.760000000002</v>
      </c>
      <c r="I323" s="3">
        <v>4766.87</v>
      </c>
      <c r="J323" s="3">
        <v>457.2</v>
      </c>
      <c r="K323" s="3">
        <v>698.78</v>
      </c>
      <c r="L323" s="3">
        <v>0</v>
      </c>
      <c r="M323" s="3">
        <v>6762.24</v>
      </c>
      <c r="N323" s="3">
        <v>0</v>
      </c>
      <c r="O323" s="3">
        <v>0.5</v>
      </c>
      <c r="P323" s="3">
        <v>58607</v>
      </c>
      <c r="Q323" s="1">
        <v>45047</v>
      </c>
    </row>
    <row r="324" spans="1:17" x14ac:dyDescent="0.25">
      <c r="A324" t="s">
        <v>1711</v>
      </c>
      <c r="B324" t="s">
        <v>1259</v>
      </c>
      <c r="C324" s="3">
        <v>2792207</v>
      </c>
      <c r="D324" s="3">
        <v>0</v>
      </c>
      <c r="E324" s="3">
        <v>1714143.37</v>
      </c>
      <c r="F324" s="3" t="s">
        <v>72</v>
      </c>
      <c r="G324" s="3">
        <v>0</v>
      </c>
      <c r="H324" s="3">
        <v>41497.760000000002</v>
      </c>
      <c r="I324" s="3">
        <v>4722.4399999999996</v>
      </c>
      <c r="J324" s="3">
        <v>452.4</v>
      </c>
      <c r="K324" s="3">
        <v>691.88</v>
      </c>
      <c r="L324" s="3">
        <v>0</v>
      </c>
      <c r="M324" s="3">
        <v>6699.2</v>
      </c>
      <c r="N324" s="3">
        <v>0</v>
      </c>
      <c r="O324" s="3">
        <v>0.15</v>
      </c>
      <c r="P324" s="3">
        <v>2931978</v>
      </c>
      <c r="Q324" s="1">
        <v>45047</v>
      </c>
    </row>
    <row r="325" spans="1:17" x14ac:dyDescent="0.25">
      <c r="A325" t="s">
        <v>1712</v>
      </c>
      <c r="B325" t="s">
        <v>577</v>
      </c>
      <c r="C325" s="3">
        <v>43704</v>
      </c>
      <c r="D325" s="3">
        <v>43704</v>
      </c>
      <c r="E325" s="3">
        <v>0</v>
      </c>
      <c r="F325" s="3">
        <v>0</v>
      </c>
      <c r="G325" s="3">
        <v>0</v>
      </c>
      <c r="H325" s="3">
        <v>41497.760000000002</v>
      </c>
      <c r="I325" s="3">
        <v>4811.3100000000004</v>
      </c>
      <c r="J325" s="3">
        <v>460.8</v>
      </c>
      <c r="K325" s="3">
        <v>705.33</v>
      </c>
      <c r="L325" s="3">
        <v>0</v>
      </c>
      <c r="M325" s="3">
        <v>6825.27</v>
      </c>
      <c r="N325" s="3">
        <v>-4774.84</v>
      </c>
      <c r="O325" s="3">
        <v>0.37</v>
      </c>
      <c r="P325" s="3">
        <v>49526</v>
      </c>
      <c r="Q325" s="1">
        <v>45047</v>
      </c>
    </row>
    <row r="326" spans="1:17" x14ac:dyDescent="0.25">
      <c r="A326" t="s">
        <v>1713</v>
      </c>
      <c r="B326" t="s">
        <v>1296</v>
      </c>
      <c r="C326" s="3">
        <v>2128177</v>
      </c>
      <c r="D326" s="3">
        <v>0</v>
      </c>
      <c r="E326" s="3">
        <v>1342866.82</v>
      </c>
      <c r="F326" s="3" t="s">
        <v>72</v>
      </c>
      <c r="G326" s="3">
        <v>0</v>
      </c>
      <c r="H326" s="3">
        <v>41497.760000000002</v>
      </c>
      <c r="I326" s="3">
        <v>4952.7</v>
      </c>
      <c r="J326" s="3">
        <v>474</v>
      </c>
      <c r="K326" s="3">
        <v>725.68</v>
      </c>
      <c r="L326" s="3">
        <v>0</v>
      </c>
      <c r="M326" s="3">
        <v>7025.85</v>
      </c>
      <c r="N326" s="3">
        <v>0</v>
      </c>
      <c r="O326" s="3">
        <v>0.67</v>
      </c>
      <c r="P326" s="3">
        <v>2249997</v>
      </c>
      <c r="Q326" s="1">
        <v>45047</v>
      </c>
    </row>
    <row r="327" spans="1:17" x14ac:dyDescent="0.25">
      <c r="A327" t="s">
        <v>1714</v>
      </c>
      <c r="B327" t="s">
        <v>1297</v>
      </c>
      <c r="C327" s="3">
        <v>3031227</v>
      </c>
      <c r="D327" s="3">
        <v>0</v>
      </c>
      <c r="E327" s="3">
        <v>1849492.21</v>
      </c>
      <c r="F327" s="3" t="s">
        <v>72</v>
      </c>
      <c r="G327" s="3">
        <v>0</v>
      </c>
      <c r="H327" s="3">
        <v>41497.760000000002</v>
      </c>
      <c r="I327" s="3">
        <v>4944.62</v>
      </c>
      <c r="J327" s="3">
        <v>474</v>
      </c>
      <c r="K327" s="3">
        <v>724.99</v>
      </c>
      <c r="L327" s="3">
        <v>0</v>
      </c>
      <c r="M327" s="3">
        <v>7014.39</v>
      </c>
      <c r="N327" s="3">
        <v>0</v>
      </c>
      <c r="O327" s="3">
        <v>0.63</v>
      </c>
      <c r="P327" s="3">
        <v>3178358</v>
      </c>
      <c r="Q327" s="1">
        <v>45047</v>
      </c>
    </row>
    <row r="328" spans="1:17" x14ac:dyDescent="0.25">
      <c r="A328" t="s">
        <v>1715</v>
      </c>
      <c r="B328" t="s">
        <v>583</v>
      </c>
      <c r="C328" s="3">
        <v>56749</v>
      </c>
      <c r="D328" s="3">
        <v>0</v>
      </c>
      <c r="E328" s="3">
        <v>55195.63</v>
      </c>
      <c r="F328" s="3">
        <v>4313.1499999999996</v>
      </c>
      <c r="G328" s="3">
        <v>0</v>
      </c>
      <c r="H328" s="3">
        <v>41497.760000000002</v>
      </c>
      <c r="I328" s="3">
        <v>4952.7</v>
      </c>
      <c r="J328" s="3">
        <v>474</v>
      </c>
      <c r="K328" s="3">
        <v>725.68</v>
      </c>
      <c r="L328" s="3">
        <v>0</v>
      </c>
      <c r="M328" s="3">
        <v>7025.85</v>
      </c>
      <c r="N328" s="3">
        <v>6945</v>
      </c>
      <c r="O328" s="3">
        <v>0.23</v>
      </c>
      <c r="P328" s="3">
        <v>121130</v>
      </c>
      <c r="Q328" s="1">
        <v>45047</v>
      </c>
    </row>
    <row r="329" spans="1:17" x14ac:dyDescent="0.25">
      <c r="A329" t="s">
        <v>1716</v>
      </c>
      <c r="B329" t="s">
        <v>585</v>
      </c>
      <c r="C329" s="3">
        <v>43937</v>
      </c>
      <c r="D329" s="3">
        <v>44000</v>
      </c>
      <c r="E329" s="3">
        <v>0</v>
      </c>
      <c r="F329" s="3">
        <v>0</v>
      </c>
      <c r="G329" s="3">
        <v>63</v>
      </c>
      <c r="H329" s="3">
        <v>41497.760000000002</v>
      </c>
      <c r="I329" s="3">
        <v>4964.82</v>
      </c>
      <c r="J329" s="3">
        <v>476.4</v>
      </c>
      <c r="K329" s="3">
        <v>727.75</v>
      </c>
      <c r="L329" s="3">
        <v>0</v>
      </c>
      <c r="M329" s="3">
        <v>7043.04</v>
      </c>
      <c r="N329" s="3">
        <v>-4797.8500000000004</v>
      </c>
      <c r="O329" s="3">
        <v>0.08</v>
      </c>
      <c r="P329" s="3">
        <v>49849</v>
      </c>
      <c r="Q329" s="1">
        <v>45047</v>
      </c>
    </row>
    <row r="330" spans="1:17" x14ac:dyDescent="0.25">
      <c r="A330" t="s">
        <v>1717</v>
      </c>
      <c r="B330" t="s">
        <v>587</v>
      </c>
      <c r="C330" s="3">
        <v>50438</v>
      </c>
      <c r="D330" s="3">
        <v>50438</v>
      </c>
      <c r="E330" s="3">
        <v>0</v>
      </c>
      <c r="F330" s="3">
        <v>0</v>
      </c>
      <c r="G330" s="3">
        <v>0</v>
      </c>
      <c r="H330" s="3">
        <v>41497.760000000002</v>
      </c>
      <c r="I330" s="3">
        <v>4976.9399999999996</v>
      </c>
      <c r="J330" s="3">
        <v>0</v>
      </c>
      <c r="K330" s="3">
        <v>729.47</v>
      </c>
      <c r="L330" s="3">
        <v>0</v>
      </c>
      <c r="M330" s="3">
        <v>7060.23</v>
      </c>
      <c r="N330" s="3">
        <v>2145.34</v>
      </c>
      <c r="O330" s="3">
        <v>0.26</v>
      </c>
      <c r="P330" s="3">
        <v>56410</v>
      </c>
      <c r="Q330" s="1">
        <v>45047</v>
      </c>
    </row>
    <row r="331" spans="1:17" x14ac:dyDescent="0.25">
      <c r="A331" t="s">
        <v>1718</v>
      </c>
      <c r="B331" t="s">
        <v>589</v>
      </c>
      <c r="C331" s="3">
        <v>49130</v>
      </c>
      <c r="D331" s="3">
        <v>0</v>
      </c>
      <c r="E331" s="3">
        <v>49130</v>
      </c>
      <c r="F331" s="3">
        <v>2456.5</v>
      </c>
      <c r="G331" s="3">
        <v>0</v>
      </c>
      <c r="H331" s="3">
        <v>41497.760000000002</v>
      </c>
      <c r="I331" s="3">
        <v>5457.67</v>
      </c>
      <c r="J331" s="3">
        <v>522</v>
      </c>
      <c r="K331" s="3">
        <v>800.18</v>
      </c>
      <c r="L331" s="3">
        <v>0</v>
      </c>
      <c r="M331" s="3">
        <v>7742.19</v>
      </c>
      <c r="N331" s="3">
        <v>0</v>
      </c>
      <c r="O331" s="3">
        <v>0.7</v>
      </c>
      <c r="P331" s="3">
        <v>107607</v>
      </c>
      <c r="Q331" s="1">
        <v>45047</v>
      </c>
    </row>
    <row r="332" spans="1:17" x14ac:dyDescent="0.25">
      <c r="A332" t="s">
        <v>1719</v>
      </c>
      <c r="B332" t="s">
        <v>1254</v>
      </c>
      <c r="C332" s="3">
        <v>3289054</v>
      </c>
      <c r="D332" s="3">
        <v>0</v>
      </c>
      <c r="E332" s="3">
        <v>2001185.33</v>
      </c>
      <c r="F332" s="3" t="s">
        <v>72</v>
      </c>
      <c r="G332" s="3">
        <v>0</v>
      </c>
      <c r="H332" s="3">
        <v>41497.760000000002</v>
      </c>
      <c r="I332" s="3">
        <v>6209.05</v>
      </c>
      <c r="J332" s="3">
        <v>595.20000000000005</v>
      </c>
      <c r="K332" s="3">
        <v>909.86</v>
      </c>
      <c r="L332" s="3">
        <v>0</v>
      </c>
      <c r="M332" s="3">
        <v>8808.1</v>
      </c>
      <c r="N332" s="3">
        <v>0</v>
      </c>
      <c r="O332" s="3">
        <v>0.76</v>
      </c>
      <c r="P332" s="3">
        <v>3447134</v>
      </c>
      <c r="Q332" s="1">
        <v>45047</v>
      </c>
    </row>
    <row r="333" spans="1:17" x14ac:dyDescent="0.25">
      <c r="A333" t="s">
        <v>1720</v>
      </c>
      <c r="B333" t="s">
        <v>592</v>
      </c>
      <c r="C333" s="3">
        <v>50418</v>
      </c>
      <c r="D333" s="3">
        <v>50418</v>
      </c>
      <c r="E333" s="3">
        <v>0</v>
      </c>
      <c r="F333" s="3">
        <v>0</v>
      </c>
      <c r="G333" s="3">
        <v>0</v>
      </c>
      <c r="H333" s="3">
        <v>41497.760000000002</v>
      </c>
      <c r="I333" s="3">
        <v>5413.23</v>
      </c>
      <c r="J333" s="3">
        <v>0</v>
      </c>
      <c r="K333" s="3">
        <v>793.28</v>
      </c>
      <c r="L333" s="3">
        <v>5870.23</v>
      </c>
      <c r="M333" s="3">
        <v>7679.15</v>
      </c>
      <c r="N333" s="3">
        <v>-4483.67</v>
      </c>
      <c r="O333" s="3">
        <v>0.02</v>
      </c>
      <c r="P333" s="3">
        <v>56770</v>
      </c>
      <c r="Q333" s="1">
        <v>45047</v>
      </c>
    </row>
    <row r="334" spans="1:17" x14ac:dyDescent="0.25">
      <c r="A334" t="s">
        <v>1721</v>
      </c>
      <c r="B334" t="s">
        <v>1165</v>
      </c>
      <c r="C334" s="3">
        <v>178668</v>
      </c>
      <c r="D334" s="3">
        <v>178668</v>
      </c>
      <c r="E334" s="3">
        <v>0</v>
      </c>
      <c r="F334" s="3">
        <v>0</v>
      </c>
      <c r="G334" s="3">
        <v>0</v>
      </c>
      <c r="H334" s="3">
        <v>41497.760000000002</v>
      </c>
      <c r="I334" s="3">
        <v>5413.23</v>
      </c>
      <c r="J334" s="3">
        <v>518.4</v>
      </c>
      <c r="K334" s="3">
        <v>793.28</v>
      </c>
      <c r="L334" s="3">
        <v>0</v>
      </c>
      <c r="M334" s="3">
        <v>7679.15</v>
      </c>
      <c r="N334" s="3">
        <v>0</v>
      </c>
      <c r="O334" s="3">
        <v>0.18</v>
      </c>
      <c r="P334" s="3">
        <v>55902</v>
      </c>
      <c r="Q334" s="1">
        <v>45047</v>
      </c>
    </row>
    <row r="335" spans="1:17" x14ac:dyDescent="0.25">
      <c r="A335" t="s">
        <v>1722</v>
      </c>
      <c r="B335" t="s">
        <v>58</v>
      </c>
      <c r="C335" s="3">
        <v>69596</v>
      </c>
      <c r="D335" s="3">
        <v>69596</v>
      </c>
      <c r="E335" s="3" t="s">
        <v>59</v>
      </c>
      <c r="F335" s="3" t="s">
        <v>59</v>
      </c>
      <c r="G335" s="3">
        <v>0</v>
      </c>
      <c r="H335" s="3">
        <v>41497.760000000002</v>
      </c>
      <c r="I335" s="3">
        <v>5417.27</v>
      </c>
      <c r="J335" s="3">
        <v>519.6</v>
      </c>
      <c r="K335" s="3">
        <v>793.97</v>
      </c>
      <c r="L335" s="3">
        <v>0</v>
      </c>
      <c r="M335" s="3">
        <v>7684.88</v>
      </c>
      <c r="N335" s="3">
        <v>20052.78</v>
      </c>
      <c r="O335" s="3">
        <v>0.74</v>
      </c>
      <c r="P335" s="3">
        <v>75967</v>
      </c>
      <c r="Q335" s="1">
        <v>45047</v>
      </c>
    </row>
    <row r="336" spans="1:17" x14ac:dyDescent="0.25">
      <c r="A336" t="s">
        <v>1723</v>
      </c>
      <c r="B336" t="s">
        <v>1298</v>
      </c>
      <c r="C336" s="3">
        <v>1319604</v>
      </c>
      <c r="D336" s="3">
        <v>0</v>
      </c>
      <c r="E336" s="3">
        <v>891897.69</v>
      </c>
      <c r="F336" s="3" t="s">
        <v>72</v>
      </c>
      <c r="G336" s="3">
        <v>0</v>
      </c>
      <c r="H336" s="3">
        <v>41497.760000000002</v>
      </c>
      <c r="I336" s="3">
        <v>5421.31</v>
      </c>
      <c r="J336" s="3">
        <v>519.6</v>
      </c>
      <c r="K336" s="3">
        <v>794.31</v>
      </c>
      <c r="L336" s="3">
        <v>0</v>
      </c>
      <c r="M336" s="3">
        <v>7690.61</v>
      </c>
      <c r="N336" s="3">
        <v>0</v>
      </c>
      <c r="O336" s="3">
        <v>0.53</v>
      </c>
      <c r="P336" s="3">
        <v>1420123</v>
      </c>
      <c r="Q336" s="1">
        <v>45047</v>
      </c>
    </row>
    <row r="337" spans="1:17" x14ac:dyDescent="0.25">
      <c r="A337" t="s">
        <v>1724</v>
      </c>
      <c r="B337" t="s">
        <v>599</v>
      </c>
      <c r="C337" s="3">
        <v>50389</v>
      </c>
      <c r="D337" s="3">
        <v>50389</v>
      </c>
      <c r="E337" s="3">
        <v>0</v>
      </c>
      <c r="F337" s="3">
        <v>0</v>
      </c>
      <c r="G337" s="3">
        <v>0</v>
      </c>
      <c r="H337" s="3">
        <v>41497.760000000002</v>
      </c>
      <c r="I337" s="3">
        <v>4944.62</v>
      </c>
      <c r="J337" s="3">
        <v>0</v>
      </c>
      <c r="K337" s="3">
        <v>724.99</v>
      </c>
      <c r="L337" s="3">
        <v>0</v>
      </c>
      <c r="M337" s="3">
        <v>7014.39</v>
      </c>
      <c r="N337" s="3">
        <v>2149.5700000000002</v>
      </c>
      <c r="O337" s="3">
        <v>0.67</v>
      </c>
      <c r="P337" s="3">
        <v>56332</v>
      </c>
      <c r="Q337" s="1">
        <v>45047</v>
      </c>
    </row>
    <row r="338" spans="1:17" x14ac:dyDescent="0.25">
      <c r="A338" t="s">
        <v>1725</v>
      </c>
      <c r="B338" t="s">
        <v>1299</v>
      </c>
      <c r="C338" s="3">
        <v>782966</v>
      </c>
      <c r="D338" s="3">
        <v>0</v>
      </c>
      <c r="E338" s="3">
        <v>587354.65</v>
      </c>
      <c r="F338" s="3" t="s">
        <v>72</v>
      </c>
      <c r="G338" s="3">
        <v>0</v>
      </c>
      <c r="H338" s="3">
        <v>41497.760000000002</v>
      </c>
      <c r="I338" s="3">
        <v>4944.62</v>
      </c>
      <c r="J338" s="3">
        <v>474</v>
      </c>
      <c r="K338" s="3">
        <v>724.99</v>
      </c>
      <c r="L338" s="3">
        <v>0</v>
      </c>
      <c r="M338" s="3">
        <v>7014.39</v>
      </c>
      <c r="N338" s="3">
        <v>0</v>
      </c>
      <c r="O338" s="3">
        <v>0.51</v>
      </c>
      <c r="P338" s="3">
        <v>866990</v>
      </c>
      <c r="Q338" s="1">
        <v>45047</v>
      </c>
    </row>
    <row r="339" spans="1:17" x14ac:dyDescent="0.25">
      <c r="A339" t="s">
        <v>1726</v>
      </c>
      <c r="B339" t="s">
        <v>603</v>
      </c>
      <c r="C339" s="3">
        <v>43911</v>
      </c>
      <c r="D339" s="3">
        <v>43911</v>
      </c>
      <c r="E339" s="3">
        <v>0</v>
      </c>
      <c r="F339" s="3">
        <v>0</v>
      </c>
      <c r="G339" s="3">
        <v>0</v>
      </c>
      <c r="H339" s="3">
        <v>41497.760000000002</v>
      </c>
      <c r="I339" s="3">
        <v>4940.58</v>
      </c>
      <c r="J339" s="3">
        <v>472.8</v>
      </c>
      <c r="K339" s="3">
        <v>724.3</v>
      </c>
      <c r="L339" s="3">
        <v>0</v>
      </c>
      <c r="M339" s="3">
        <v>7008.66</v>
      </c>
      <c r="N339" s="3">
        <v>-4794.21</v>
      </c>
      <c r="O339" s="3">
        <v>0.11</v>
      </c>
      <c r="P339" s="3">
        <v>49850</v>
      </c>
      <c r="Q339" s="1">
        <v>45047</v>
      </c>
    </row>
    <row r="340" spans="1:17" x14ac:dyDescent="0.25">
      <c r="A340" t="s">
        <v>1727</v>
      </c>
      <c r="B340" t="s">
        <v>1398</v>
      </c>
      <c r="C340" s="3">
        <v>109601</v>
      </c>
      <c r="D340" s="3">
        <v>109601</v>
      </c>
      <c r="E340" s="3">
        <v>0</v>
      </c>
      <c r="F340" s="3">
        <v>0</v>
      </c>
      <c r="G340" s="3">
        <v>0</v>
      </c>
      <c r="H340" s="3">
        <v>41497.760000000002</v>
      </c>
      <c r="I340" s="3">
        <v>7065.48</v>
      </c>
      <c r="J340" s="3">
        <v>675.59</v>
      </c>
      <c r="K340" s="3">
        <v>1035.4000000000001</v>
      </c>
      <c r="L340" s="3">
        <v>0</v>
      </c>
      <c r="M340" s="3">
        <v>10023.01</v>
      </c>
      <c r="N340" s="3">
        <v>6945</v>
      </c>
      <c r="O340" s="3">
        <v>0.76</v>
      </c>
      <c r="P340" s="3">
        <v>67243</v>
      </c>
      <c r="Q340" s="1">
        <v>45047</v>
      </c>
    </row>
    <row r="341" spans="1:17" x14ac:dyDescent="0.25">
      <c r="A341" t="s">
        <v>1728</v>
      </c>
      <c r="B341" t="s">
        <v>83</v>
      </c>
      <c r="C341" s="3">
        <v>52788</v>
      </c>
      <c r="D341" s="3">
        <v>52788</v>
      </c>
      <c r="E341" s="3">
        <v>0</v>
      </c>
      <c r="F341" s="3">
        <v>867</v>
      </c>
      <c r="G341" s="3">
        <v>0</v>
      </c>
      <c r="H341" s="3">
        <v>41497.760000000002</v>
      </c>
      <c r="I341" s="3">
        <v>7530.04</v>
      </c>
      <c r="J341" s="3">
        <v>771.2</v>
      </c>
      <c r="K341" s="3">
        <v>1103.69</v>
      </c>
      <c r="L341" s="3">
        <v>0</v>
      </c>
      <c r="M341" s="3">
        <v>10682.04</v>
      </c>
      <c r="N341" s="3">
        <v>0</v>
      </c>
      <c r="O341" s="3">
        <v>0.27</v>
      </c>
      <c r="P341" s="3">
        <v>62452</v>
      </c>
      <c r="Q341" s="1">
        <v>45047</v>
      </c>
    </row>
    <row r="342" spans="1:17" x14ac:dyDescent="0.25">
      <c r="A342" t="s">
        <v>1729</v>
      </c>
      <c r="B342" t="s">
        <v>33</v>
      </c>
      <c r="C342" s="3">
        <v>113839</v>
      </c>
      <c r="D342" s="3">
        <v>55727</v>
      </c>
      <c r="E342" s="3">
        <v>58112</v>
      </c>
      <c r="F342" s="3">
        <v>3806.33</v>
      </c>
      <c r="G342" s="3">
        <v>0</v>
      </c>
      <c r="H342" s="3">
        <v>41497.760000000002</v>
      </c>
      <c r="I342" s="3">
        <v>9646.86</v>
      </c>
      <c r="J342" s="3">
        <v>924</v>
      </c>
      <c r="K342" s="3">
        <v>1414.11</v>
      </c>
      <c r="L342" s="3">
        <v>0</v>
      </c>
      <c r="M342" s="3">
        <v>13684.93</v>
      </c>
      <c r="N342" s="3">
        <v>0</v>
      </c>
      <c r="O342" s="3">
        <v>0.01</v>
      </c>
      <c r="P342" s="3">
        <v>129086</v>
      </c>
      <c r="Q342" s="1">
        <v>45047</v>
      </c>
    </row>
    <row r="343" spans="1:17" x14ac:dyDescent="0.25">
      <c r="A343" t="s">
        <v>1730</v>
      </c>
      <c r="B343" t="s">
        <v>1301</v>
      </c>
      <c r="C343" s="3">
        <v>47309</v>
      </c>
      <c r="D343" s="3">
        <v>47309</v>
      </c>
      <c r="E343" s="3">
        <v>0</v>
      </c>
      <c r="F343" s="3">
        <v>0</v>
      </c>
      <c r="G343" s="3">
        <v>0</v>
      </c>
      <c r="H343" s="3">
        <v>41497.760000000002</v>
      </c>
      <c r="I343" s="3">
        <v>7061.44</v>
      </c>
      <c r="J343" s="3">
        <v>675.6</v>
      </c>
      <c r="K343" s="3">
        <v>1034.71</v>
      </c>
      <c r="L343" s="3">
        <v>0</v>
      </c>
      <c r="M343" s="3">
        <v>10017.280000000001</v>
      </c>
      <c r="N343" s="3">
        <v>-5119.8999999999996</v>
      </c>
      <c r="O343" s="3">
        <v>0.11</v>
      </c>
      <c r="P343" s="3">
        <v>55167</v>
      </c>
      <c r="Q343" s="1">
        <v>45047</v>
      </c>
    </row>
    <row r="344" spans="1:17" x14ac:dyDescent="0.25">
      <c r="A344" t="s">
        <v>1731</v>
      </c>
      <c r="B344" t="s">
        <v>611</v>
      </c>
      <c r="C344" s="3">
        <v>237117</v>
      </c>
      <c r="D344" s="3">
        <v>0</v>
      </c>
      <c r="E344" s="3">
        <v>217484.19</v>
      </c>
      <c r="F344" s="3">
        <v>30507.02</v>
      </c>
      <c r="G344" s="3">
        <v>0</v>
      </c>
      <c r="H344" s="3">
        <v>41497.760000000002</v>
      </c>
      <c r="I344" s="3">
        <v>7299.78</v>
      </c>
      <c r="J344" s="3">
        <v>699.6</v>
      </c>
      <c r="K344" s="3">
        <v>1069.8900000000001</v>
      </c>
      <c r="L344" s="3">
        <v>0</v>
      </c>
      <c r="M344" s="3">
        <v>10355.39</v>
      </c>
      <c r="N344" s="3">
        <v>0</v>
      </c>
      <c r="O344" s="3">
        <v>0.37</v>
      </c>
      <c r="P344" s="3">
        <v>308914</v>
      </c>
      <c r="Q344" s="1">
        <v>45047</v>
      </c>
    </row>
    <row r="345" spans="1:17" x14ac:dyDescent="0.25">
      <c r="A345" t="s">
        <v>1732</v>
      </c>
      <c r="B345" t="s">
        <v>392</v>
      </c>
      <c r="C345" s="3">
        <v>172300</v>
      </c>
      <c r="D345" s="3">
        <v>52179.05</v>
      </c>
      <c r="E345" s="3">
        <v>120120.95</v>
      </c>
      <c r="F345" s="3">
        <v>6844.61</v>
      </c>
      <c r="G345" s="3">
        <v>0</v>
      </c>
      <c r="H345" s="3">
        <v>41497.760000000002</v>
      </c>
      <c r="I345" s="3">
        <v>10596.19</v>
      </c>
      <c r="J345" s="3">
        <v>1014</v>
      </c>
      <c r="K345" s="3">
        <v>1553.1</v>
      </c>
      <c r="L345" s="3">
        <v>0</v>
      </c>
      <c r="M345" s="3">
        <v>15031.65</v>
      </c>
      <c r="N345" s="3">
        <v>0</v>
      </c>
      <c r="O345" s="3">
        <v>0.74</v>
      </c>
      <c r="P345" s="3">
        <v>196659</v>
      </c>
      <c r="Q345" s="1">
        <v>45047</v>
      </c>
    </row>
    <row r="346" spans="1:17" x14ac:dyDescent="0.25">
      <c r="A346" t="s">
        <v>1399</v>
      </c>
      <c r="B346" t="s">
        <v>614</v>
      </c>
      <c r="C346" s="3">
        <v>363426</v>
      </c>
      <c r="D346" s="3">
        <v>0</v>
      </c>
      <c r="E346" s="3">
        <v>320645.94</v>
      </c>
      <c r="F346" s="3">
        <v>58812.36</v>
      </c>
      <c r="G346" s="3">
        <v>0</v>
      </c>
      <c r="H346" s="3">
        <v>41497.760000000002</v>
      </c>
      <c r="I346" s="3">
        <v>7053.36</v>
      </c>
      <c r="J346" s="3">
        <v>0</v>
      </c>
      <c r="K346" s="3">
        <v>1034.02</v>
      </c>
      <c r="L346" s="3">
        <v>0</v>
      </c>
      <c r="M346" s="3">
        <v>10005.82</v>
      </c>
      <c r="N346" s="3">
        <v>6945</v>
      </c>
      <c r="O346" s="3">
        <v>0.74</v>
      </c>
      <c r="P346" s="3">
        <v>445995</v>
      </c>
      <c r="Q346" s="1">
        <v>45047</v>
      </c>
    </row>
    <row r="347" spans="1:17" x14ac:dyDescent="0.25">
      <c r="A347" t="s">
        <v>1167</v>
      </c>
      <c r="B347" t="s">
        <v>1168</v>
      </c>
      <c r="C347" s="3">
        <v>43536</v>
      </c>
      <c r="D347" s="3">
        <v>43536</v>
      </c>
      <c r="E347" s="3">
        <v>0</v>
      </c>
      <c r="F347" s="3">
        <v>0</v>
      </c>
      <c r="G347" s="3">
        <v>0</v>
      </c>
      <c r="H347" s="3">
        <v>41497.760000000002</v>
      </c>
      <c r="I347" s="3">
        <v>4706.28</v>
      </c>
      <c r="J347" s="3">
        <v>451.2</v>
      </c>
      <c r="K347" s="3">
        <v>689.81</v>
      </c>
      <c r="L347" s="3">
        <v>0</v>
      </c>
      <c r="M347" s="3">
        <v>6676.27</v>
      </c>
      <c r="N347" s="3">
        <v>-4758.5</v>
      </c>
      <c r="O347" s="3">
        <v>0.18</v>
      </c>
      <c r="P347" s="3">
        <v>49263</v>
      </c>
      <c r="Q347" s="1">
        <v>45047</v>
      </c>
    </row>
    <row r="348" spans="1:17" x14ac:dyDescent="0.25">
      <c r="A348" t="s">
        <v>1169</v>
      </c>
      <c r="B348" t="s">
        <v>1302</v>
      </c>
      <c r="C348" s="3">
        <v>64823</v>
      </c>
      <c r="D348" s="3">
        <v>59000</v>
      </c>
      <c r="E348" s="3">
        <v>5823</v>
      </c>
      <c r="F348" s="3">
        <v>3149.09</v>
      </c>
      <c r="G348" s="3">
        <v>0</v>
      </c>
      <c r="H348" s="3">
        <v>41497.760000000002</v>
      </c>
      <c r="I348" s="3">
        <v>4706.28</v>
      </c>
      <c r="J348" s="3">
        <v>451.2</v>
      </c>
      <c r="K348" s="3">
        <v>689.81</v>
      </c>
      <c r="L348" s="3">
        <v>0</v>
      </c>
      <c r="M348" s="3">
        <v>6676.27</v>
      </c>
      <c r="N348" s="3">
        <v>6945</v>
      </c>
      <c r="O348" s="3">
        <v>0.59</v>
      </c>
      <c r="P348" s="3">
        <v>69939</v>
      </c>
      <c r="Q348" s="1">
        <v>45047</v>
      </c>
    </row>
    <row r="349" spans="1:17" x14ac:dyDescent="0.25">
      <c r="A349" t="s">
        <v>1170</v>
      </c>
      <c r="B349" t="s">
        <v>620</v>
      </c>
      <c r="C349" s="3">
        <v>44319</v>
      </c>
      <c r="D349" s="3">
        <v>44319</v>
      </c>
      <c r="E349" s="3">
        <v>0</v>
      </c>
      <c r="F349" s="3">
        <v>0</v>
      </c>
      <c r="G349" s="3">
        <v>0</v>
      </c>
      <c r="H349" s="3">
        <v>41497.760000000002</v>
      </c>
      <c r="I349" s="3">
        <v>5195.08</v>
      </c>
      <c r="J349" s="3">
        <v>498</v>
      </c>
      <c r="K349" s="3">
        <v>761.55</v>
      </c>
      <c r="L349" s="3">
        <v>0</v>
      </c>
      <c r="M349" s="3">
        <v>7369.69</v>
      </c>
      <c r="N349" s="3">
        <v>-4833.5600000000004</v>
      </c>
      <c r="O349" s="3">
        <v>0.48</v>
      </c>
      <c r="P349" s="3">
        <v>50489</v>
      </c>
      <c r="Q349" s="1">
        <v>45047</v>
      </c>
    </row>
    <row r="350" spans="1:17" x14ac:dyDescent="0.25">
      <c r="A350" t="s">
        <v>1400</v>
      </c>
      <c r="B350" t="s">
        <v>1303</v>
      </c>
      <c r="C350" s="3">
        <v>2979439</v>
      </c>
      <c r="D350" s="3">
        <v>0</v>
      </c>
      <c r="E350" s="3">
        <v>1819106.27</v>
      </c>
      <c r="F350" s="3" t="s">
        <v>72</v>
      </c>
      <c r="G350" s="3">
        <v>0</v>
      </c>
      <c r="H350" s="3">
        <v>41497.760000000002</v>
      </c>
      <c r="I350" s="3">
        <v>4706.28</v>
      </c>
      <c r="J350" s="3">
        <v>451.2</v>
      </c>
      <c r="K350" s="3">
        <v>689.81</v>
      </c>
      <c r="L350" s="3">
        <v>0</v>
      </c>
      <c r="M350" s="3">
        <v>6676.27</v>
      </c>
      <c r="N350" s="3">
        <v>0</v>
      </c>
      <c r="O350" s="3">
        <v>0.37</v>
      </c>
      <c r="P350" s="3">
        <v>3124416</v>
      </c>
      <c r="Q350" s="1">
        <v>45047</v>
      </c>
    </row>
    <row r="351" spans="1:17" x14ac:dyDescent="0.25">
      <c r="A351" t="s">
        <v>1171</v>
      </c>
      <c r="B351" t="s">
        <v>452</v>
      </c>
      <c r="C351" s="3">
        <v>43536</v>
      </c>
      <c r="D351" s="3">
        <v>43536</v>
      </c>
      <c r="E351" s="3">
        <v>0</v>
      </c>
      <c r="F351" s="3">
        <v>0</v>
      </c>
      <c r="G351" s="3">
        <v>0</v>
      </c>
      <c r="H351" s="3">
        <v>41497.760000000002</v>
      </c>
      <c r="I351" s="3">
        <v>4706.28</v>
      </c>
      <c r="J351" s="3">
        <v>451.2</v>
      </c>
      <c r="K351" s="3">
        <v>689.81</v>
      </c>
      <c r="L351" s="3">
        <v>0</v>
      </c>
      <c r="M351" s="3">
        <v>6676.27</v>
      </c>
      <c r="N351" s="3">
        <v>-4758.5</v>
      </c>
      <c r="O351" s="3">
        <v>0.18</v>
      </c>
      <c r="P351" s="3">
        <v>49263</v>
      </c>
      <c r="Q351" s="1">
        <v>45047</v>
      </c>
    </row>
    <row r="352" spans="1:17" x14ac:dyDescent="0.25">
      <c r="A352" t="s">
        <v>1172</v>
      </c>
      <c r="B352" t="s">
        <v>625</v>
      </c>
      <c r="C352" s="3">
        <v>43533</v>
      </c>
      <c r="D352" s="3">
        <v>43533</v>
      </c>
      <c r="E352" s="3">
        <v>0</v>
      </c>
      <c r="F352" s="3">
        <v>363</v>
      </c>
      <c r="G352" s="3">
        <v>0</v>
      </c>
      <c r="H352" s="3">
        <v>41497.760000000002</v>
      </c>
      <c r="I352" s="3">
        <v>4706.28</v>
      </c>
      <c r="J352" s="3">
        <v>451.2</v>
      </c>
      <c r="K352" s="3">
        <v>689.81</v>
      </c>
      <c r="L352" s="3">
        <v>0</v>
      </c>
      <c r="M352" s="3">
        <v>6676.27</v>
      </c>
      <c r="N352" s="3">
        <v>-4397.1000000000004</v>
      </c>
      <c r="O352" s="3">
        <v>0.78</v>
      </c>
      <c r="P352" s="3">
        <v>49988</v>
      </c>
      <c r="Q352" s="1">
        <v>45047</v>
      </c>
    </row>
    <row r="353" spans="1:17" x14ac:dyDescent="0.25">
      <c r="A353" t="s">
        <v>1173</v>
      </c>
      <c r="B353" t="s">
        <v>1304</v>
      </c>
      <c r="C353" s="3">
        <v>3060698</v>
      </c>
      <c r="D353" s="3">
        <v>0</v>
      </c>
      <c r="E353" s="3">
        <v>1864714.99</v>
      </c>
      <c r="F353" s="3" t="s">
        <v>72</v>
      </c>
      <c r="G353" s="3">
        <v>0</v>
      </c>
      <c r="H353" s="3">
        <v>41497.760000000002</v>
      </c>
      <c r="I353" s="3">
        <v>4710.32</v>
      </c>
      <c r="J353" s="3">
        <v>451.2</v>
      </c>
      <c r="K353" s="3">
        <v>690.15</v>
      </c>
      <c r="L353" s="3">
        <v>0</v>
      </c>
      <c r="M353" s="3">
        <v>6682.01</v>
      </c>
      <c r="N353" s="3">
        <v>0</v>
      </c>
      <c r="O353" s="3">
        <v>0.81</v>
      </c>
      <c r="P353" s="3">
        <v>3207966</v>
      </c>
      <c r="Q353" s="1">
        <v>45047</v>
      </c>
    </row>
    <row r="354" spans="1:17" x14ac:dyDescent="0.25">
      <c r="A354" t="s">
        <v>1733</v>
      </c>
      <c r="B354" t="s">
        <v>1174</v>
      </c>
      <c r="C354" s="3">
        <v>177029</v>
      </c>
      <c r="D354" s="3">
        <v>0</v>
      </c>
      <c r="E354" s="3">
        <v>169100.2</v>
      </c>
      <c r="F354" s="3">
        <v>16383.81</v>
      </c>
      <c r="G354" s="3">
        <v>0</v>
      </c>
      <c r="H354" s="3">
        <v>41497.760000000002</v>
      </c>
      <c r="I354" s="3">
        <v>4706.28</v>
      </c>
      <c r="J354" s="3">
        <v>0</v>
      </c>
      <c r="K354" s="3">
        <v>689.81</v>
      </c>
      <c r="L354" s="3">
        <v>0</v>
      </c>
      <c r="M354" s="3">
        <v>6676.27</v>
      </c>
      <c r="N354" s="3">
        <v>7569.12</v>
      </c>
      <c r="O354" s="3">
        <v>0.75</v>
      </c>
      <c r="P354" s="3">
        <v>246624</v>
      </c>
      <c r="Q354" s="1">
        <v>45047</v>
      </c>
    </row>
    <row r="355" spans="1:17" x14ac:dyDescent="0.25">
      <c r="A355" t="s">
        <v>1734</v>
      </c>
      <c r="B355" t="s">
        <v>1735</v>
      </c>
      <c r="C355" s="3">
        <v>43097</v>
      </c>
      <c r="D355" s="3">
        <v>43816</v>
      </c>
      <c r="E355" s="3">
        <v>0</v>
      </c>
      <c r="F355" s="3">
        <v>2154.83</v>
      </c>
      <c r="G355" s="3">
        <v>719</v>
      </c>
      <c r="H355" s="3">
        <v>41497.760000000002</v>
      </c>
      <c r="I355" s="3">
        <v>4714.3599999999997</v>
      </c>
      <c r="J355" s="3">
        <v>0</v>
      </c>
      <c r="K355" s="3">
        <v>690.84</v>
      </c>
      <c r="L355" s="3">
        <v>0</v>
      </c>
      <c r="M355" s="3">
        <v>6687.74</v>
      </c>
      <c r="N355" s="3">
        <v>0</v>
      </c>
      <c r="O355" s="3">
        <v>0.47</v>
      </c>
      <c r="P355" s="3">
        <v>55027</v>
      </c>
      <c r="Q355" s="1">
        <v>45047</v>
      </c>
    </row>
    <row r="356" spans="1:17" x14ac:dyDescent="0.25">
      <c r="A356" t="s">
        <v>1736</v>
      </c>
      <c r="B356" t="s">
        <v>1737</v>
      </c>
      <c r="C356" s="3">
        <v>43530</v>
      </c>
      <c r="D356" s="3">
        <v>43530</v>
      </c>
      <c r="E356" s="3">
        <v>0</v>
      </c>
      <c r="F356" s="3">
        <v>0</v>
      </c>
      <c r="G356" s="3">
        <v>0</v>
      </c>
      <c r="H356" s="3">
        <v>41497.760000000002</v>
      </c>
      <c r="I356" s="3">
        <v>4702.24</v>
      </c>
      <c r="J356" s="3">
        <v>451.2</v>
      </c>
      <c r="K356" s="3">
        <v>689.12</v>
      </c>
      <c r="L356" s="3">
        <v>0</v>
      </c>
      <c r="M356" s="3">
        <v>6670.54</v>
      </c>
      <c r="N356" s="3">
        <v>-4757.8900000000003</v>
      </c>
      <c r="O356" s="3">
        <v>0.03</v>
      </c>
      <c r="P356" s="3">
        <v>49253</v>
      </c>
      <c r="Q356" s="1">
        <v>45047</v>
      </c>
    </row>
    <row r="357" spans="1:17" x14ac:dyDescent="0.25">
      <c r="A357" t="s">
        <v>1738</v>
      </c>
      <c r="B357" t="s">
        <v>635</v>
      </c>
      <c r="C357" s="3">
        <v>43543</v>
      </c>
      <c r="D357" s="3">
        <v>43543</v>
      </c>
      <c r="E357" s="3">
        <v>0</v>
      </c>
      <c r="F357" s="3">
        <v>0</v>
      </c>
      <c r="G357" s="3">
        <v>0</v>
      </c>
      <c r="H357" s="3">
        <v>41497.760000000002</v>
      </c>
      <c r="I357" s="3">
        <v>4710.32</v>
      </c>
      <c r="J357" s="3">
        <v>451.2</v>
      </c>
      <c r="K357" s="3">
        <v>690.15</v>
      </c>
      <c r="L357" s="3">
        <v>0</v>
      </c>
      <c r="M357" s="3">
        <v>6682.01</v>
      </c>
      <c r="N357" s="3">
        <v>-4758.5</v>
      </c>
      <c r="O357" s="3">
        <v>0.06</v>
      </c>
      <c r="P357" s="3">
        <v>49273</v>
      </c>
      <c r="Q357" s="1">
        <v>45047</v>
      </c>
    </row>
    <row r="358" spans="1:17" x14ac:dyDescent="0.25">
      <c r="A358" t="s">
        <v>1739</v>
      </c>
      <c r="B358" t="s">
        <v>637</v>
      </c>
      <c r="C358" s="3">
        <v>47823</v>
      </c>
      <c r="D358" s="3">
        <v>47823</v>
      </c>
      <c r="E358" s="3">
        <v>0</v>
      </c>
      <c r="F358" s="3">
        <v>798</v>
      </c>
      <c r="G358" s="3">
        <v>0</v>
      </c>
      <c r="H358" s="3">
        <v>41497.760000000002</v>
      </c>
      <c r="I358" s="3">
        <v>4706.28</v>
      </c>
      <c r="J358" s="3">
        <v>451.2</v>
      </c>
      <c r="K358" s="3">
        <v>689.81</v>
      </c>
      <c r="L358" s="3">
        <v>0</v>
      </c>
      <c r="M358" s="3">
        <v>6676.27</v>
      </c>
      <c r="N358" s="3">
        <v>0</v>
      </c>
      <c r="O358" s="3">
        <v>0.68</v>
      </c>
      <c r="P358" s="3">
        <v>54820</v>
      </c>
      <c r="Q358" s="1">
        <v>45047</v>
      </c>
    </row>
    <row r="359" spans="1:17" x14ac:dyDescent="0.25">
      <c r="A359" t="s">
        <v>1740</v>
      </c>
      <c r="B359" t="s">
        <v>1305</v>
      </c>
      <c r="C359" s="3">
        <v>2751393</v>
      </c>
      <c r="D359" s="3">
        <v>0</v>
      </c>
      <c r="E359" s="3">
        <v>1684605.4</v>
      </c>
      <c r="F359" s="3" t="s">
        <v>72</v>
      </c>
      <c r="G359" s="3">
        <v>0</v>
      </c>
      <c r="H359" s="3">
        <v>41497.760000000002</v>
      </c>
      <c r="I359" s="3">
        <v>3530.72</v>
      </c>
      <c r="J359" s="3">
        <v>337.2</v>
      </c>
      <c r="K359" s="3">
        <v>517.36</v>
      </c>
      <c r="L359" s="3">
        <v>0</v>
      </c>
      <c r="M359" s="3">
        <v>5008.6400000000003</v>
      </c>
      <c r="N359" s="3">
        <v>0</v>
      </c>
      <c r="O359" s="3">
        <v>0.05</v>
      </c>
      <c r="P359" s="3">
        <v>2886515</v>
      </c>
      <c r="Q359" s="1">
        <v>45047</v>
      </c>
    </row>
    <row r="360" spans="1:17" x14ac:dyDescent="0.25">
      <c r="A360" t="s">
        <v>1741</v>
      </c>
      <c r="B360" t="s">
        <v>1177</v>
      </c>
      <c r="C360" s="3">
        <v>52730</v>
      </c>
      <c r="D360" s="3">
        <v>52730</v>
      </c>
      <c r="E360" s="3">
        <v>0</v>
      </c>
      <c r="F360" s="3">
        <v>867</v>
      </c>
      <c r="G360" s="3">
        <v>0</v>
      </c>
      <c r="H360" s="3">
        <v>41497.760000000002</v>
      </c>
      <c r="I360" s="3">
        <v>3534.76</v>
      </c>
      <c r="J360" s="3">
        <v>339.6</v>
      </c>
      <c r="K360" s="3">
        <v>518.04999999999995</v>
      </c>
      <c r="L360" s="3">
        <v>0</v>
      </c>
      <c r="M360" s="3">
        <v>5014.37</v>
      </c>
      <c r="N360" s="3">
        <v>6945</v>
      </c>
      <c r="O360" s="3">
        <v>0.46</v>
      </c>
      <c r="P360" s="3">
        <v>58717</v>
      </c>
      <c r="Q360" s="1">
        <v>45047</v>
      </c>
    </row>
    <row r="361" spans="1:17" x14ac:dyDescent="0.25">
      <c r="A361" t="s">
        <v>1742</v>
      </c>
      <c r="B361" t="s">
        <v>33</v>
      </c>
      <c r="C361" s="3">
        <v>92607</v>
      </c>
      <c r="D361" s="3">
        <v>45274</v>
      </c>
      <c r="E361" s="3">
        <v>47333</v>
      </c>
      <c r="F361" s="3">
        <v>3098.51</v>
      </c>
      <c r="G361" s="3">
        <v>0</v>
      </c>
      <c r="H361" s="3">
        <v>41497.760000000002</v>
      </c>
      <c r="I361" s="3">
        <v>3647.87</v>
      </c>
      <c r="J361" s="3">
        <v>350.4</v>
      </c>
      <c r="K361" s="3">
        <v>534.6</v>
      </c>
      <c r="L361" s="3">
        <v>0</v>
      </c>
      <c r="M361" s="3">
        <v>5174.83</v>
      </c>
      <c r="N361" s="3">
        <v>0</v>
      </c>
      <c r="O361" s="3">
        <v>0.03</v>
      </c>
      <c r="P361" s="3">
        <v>101637</v>
      </c>
      <c r="Q361" s="1">
        <v>45047</v>
      </c>
    </row>
    <row r="362" spans="1:17" x14ac:dyDescent="0.25">
      <c r="A362" t="s">
        <v>1743</v>
      </c>
      <c r="B362" t="s">
        <v>644</v>
      </c>
      <c r="C362" s="3">
        <v>41782</v>
      </c>
      <c r="D362" s="3">
        <v>41782</v>
      </c>
      <c r="E362" s="3">
        <v>0</v>
      </c>
      <c r="F362" s="3">
        <v>0</v>
      </c>
      <c r="G362" s="3">
        <v>0</v>
      </c>
      <c r="H362" s="3">
        <v>41497.760000000002</v>
      </c>
      <c r="I362" s="3">
        <v>3611.51</v>
      </c>
      <c r="J362" s="3">
        <v>345.6</v>
      </c>
      <c r="K362" s="3">
        <v>529.42999999999995</v>
      </c>
      <c r="L362" s="3">
        <v>0</v>
      </c>
      <c r="M362" s="3">
        <v>5123.25</v>
      </c>
      <c r="N362" s="3">
        <v>-4590.21</v>
      </c>
      <c r="O362" s="3">
        <v>0.66</v>
      </c>
      <c r="P362" s="3">
        <v>46518</v>
      </c>
      <c r="Q362" s="1">
        <v>45047</v>
      </c>
    </row>
    <row r="363" spans="1:17" x14ac:dyDescent="0.25">
      <c r="A363" t="s">
        <v>1744</v>
      </c>
      <c r="B363" t="s">
        <v>1306</v>
      </c>
      <c r="C363" s="3">
        <v>2742133</v>
      </c>
      <c r="D363" s="3">
        <v>0</v>
      </c>
      <c r="E363" s="3">
        <v>1680072.15</v>
      </c>
      <c r="F363" s="3" t="s">
        <v>72</v>
      </c>
      <c r="G363" s="3">
        <v>0</v>
      </c>
      <c r="H363" s="3">
        <v>41497.760000000002</v>
      </c>
      <c r="I363" s="3">
        <v>3647.87</v>
      </c>
      <c r="J363" s="3">
        <v>350.4</v>
      </c>
      <c r="K363" s="3">
        <v>534.6</v>
      </c>
      <c r="L363" s="3">
        <v>0</v>
      </c>
      <c r="M363" s="3">
        <v>5174.83</v>
      </c>
      <c r="N363" s="3">
        <v>0</v>
      </c>
      <c r="O363" s="3">
        <v>0.93</v>
      </c>
      <c r="P363" s="3">
        <v>2877343</v>
      </c>
      <c r="Q363" s="1">
        <v>45047</v>
      </c>
    </row>
    <row r="364" spans="1:17" x14ac:dyDescent="0.25">
      <c r="A364" t="s">
        <v>1745</v>
      </c>
      <c r="B364" t="s">
        <v>648</v>
      </c>
      <c r="C364" s="3">
        <v>41841</v>
      </c>
      <c r="D364" s="3">
        <v>41841</v>
      </c>
      <c r="E364" s="3">
        <v>0</v>
      </c>
      <c r="F364" s="3">
        <v>0</v>
      </c>
      <c r="G364" s="3">
        <v>0</v>
      </c>
      <c r="H364" s="3">
        <v>41497.760000000002</v>
      </c>
      <c r="I364" s="3">
        <v>3647.87</v>
      </c>
      <c r="J364" s="3">
        <v>350.4</v>
      </c>
      <c r="K364" s="3">
        <v>534.6</v>
      </c>
      <c r="L364" s="3">
        <v>0</v>
      </c>
      <c r="M364" s="3">
        <v>5174.83</v>
      </c>
      <c r="N364" s="3">
        <v>-4595.66</v>
      </c>
      <c r="O364" s="3">
        <v>0.2</v>
      </c>
      <c r="P364" s="3">
        <v>46610</v>
      </c>
      <c r="Q364" s="1">
        <v>45047</v>
      </c>
    </row>
    <row r="365" spans="1:17" x14ac:dyDescent="0.25">
      <c r="A365" t="s">
        <v>1746</v>
      </c>
      <c r="B365" t="s">
        <v>650</v>
      </c>
      <c r="C365" s="3">
        <v>82591</v>
      </c>
      <c r="D365" s="3">
        <v>82591</v>
      </c>
      <c r="E365" s="3">
        <v>0</v>
      </c>
      <c r="F365" s="3">
        <v>0</v>
      </c>
      <c r="G365" s="3">
        <v>0</v>
      </c>
      <c r="H365" s="3">
        <v>41497.760000000002</v>
      </c>
      <c r="I365" s="3">
        <v>3647.87</v>
      </c>
      <c r="J365" s="3">
        <v>0</v>
      </c>
      <c r="K365" s="3">
        <v>534.6</v>
      </c>
      <c r="L365" s="3">
        <v>0</v>
      </c>
      <c r="M365" s="3">
        <v>5174.83</v>
      </c>
      <c r="N365" s="3">
        <v>18111.7</v>
      </c>
      <c r="O365" s="3">
        <v>0.24</v>
      </c>
      <c r="P365" s="3">
        <v>68967</v>
      </c>
      <c r="Q365" s="1">
        <v>45047</v>
      </c>
    </row>
    <row r="366" spans="1:17" x14ac:dyDescent="0.25">
      <c r="A366" t="s">
        <v>1747</v>
      </c>
      <c r="B366" t="s">
        <v>652</v>
      </c>
      <c r="C366" s="3">
        <v>52595</v>
      </c>
      <c r="D366" s="3">
        <v>52595</v>
      </c>
      <c r="E366" s="3">
        <v>0</v>
      </c>
      <c r="F366" s="3">
        <v>0</v>
      </c>
      <c r="G366" s="3">
        <v>0</v>
      </c>
      <c r="H366" s="3">
        <v>41497.760000000002</v>
      </c>
      <c r="I366" s="3">
        <v>3647.87</v>
      </c>
      <c r="J366" s="3">
        <v>0</v>
      </c>
      <c r="K366" s="3">
        <v>534.6</v>
      </c>
      <c r="L366" s="3">
        <v>11006.68</v>
      </c>
      <c r="M366" s="3">
        <v>5174.83</v>
      </c>
      <c r="N366" s="3">
        <v>-4595.66</v>
      </c>
      <c r="O366" s="3">
        <v>0.92</v>
      </c>
      <c r="P366" s="3">
        <v>57267</v>
      </c>
      <c r="Q366" s="1">
        <v>45047</v>
      </c>
    </row>
    <row r="367" spans="1:17" x14ac:dyDescent="0.25">
      <c r="A367" t="s">
        <v>1748</v>
      </c>
      <c r="B367" t="s">
        <v>1049</v>
      </c>
      <c r="C367" s="3">
        <v>41841</v>
      </c>
      <c r="D367" s="3">
        <v>41841</v>
      </c>
      <c r="E367" s="3">
        <v>0</v>
      </c>
      <c r="F367" s="3">
        <v>0</v>
      </c>
      <c r="G367" s="3">
        <v>0</v>
      </c>
      <c r="H367" s="3">
        <v>41497.760000000002</v>
      </c>
      <c r="I367" s="3">
        <v>3647.87</v>
      </c>
      <c r="J367" s="3">
        <v>350.4</v>
      </c>
      <c r="K367" s="3">
        <v>534.6</v>
      </c>
      <c r="L367" s="3">
        <v>0</v>
      </c>
      <c r="M367" s="3">
        <v>5174.83</v>
      </c>
      <c r="N367" s="3">
        <v>-4595.66</v>
      </c>
      <c r="O367" s="3">
        <v>0.2</v>
      </c>
      <c r="P367" s="3">
        <v>46610</v>
      </c>
      <c r="Q367" s="1">
        <v>45047</v>
      </c>
    </row>
    <row r="368" spans="1:17" x14ac:dyDescent="0.25">
      <c r="A368" t="s">
        <v>1749</v>
      </c>
      <c r="B368" t="s">
        <v>1049</v>
      </c>
      <c r="C368" s="3">
        <v>41885</v>
      </c>
      <c r="D368" s="3">
        <v>41885</v>
      </c>
      <c r="E368" s="3">
        <v>0</v>
      </c>
      <c r="F368" s="3">
        <v>0</v>
      </c>
      <c r="G368" s="3">
        <v>0</v>
      </c>
      <c r="H368" s="3">
        <v>41497.760000000002</v>
      </c>
      <c r="I368" s="3">
        <v>3676.15</v>
      </c>
      <c r="J368" s="3">
        <v>351.6</v>
      </c>
      <c r="K368" s="3">
        <v>538.74</v>
      </c>
      <c r="L368" s="3">
        <v>0</v>
      </c>
      <c r="M368" s="3">
        <v>5214.9399999999996</v>
      </c>
      <c r="N368" s="3">
        <v>-4599.8999999999996</v>
      </c>
      <c r="O368" s="3">
        <v>0.71</v>
      </c>
      <c r="P368" s="3">
        <v>46680</v>
      </c>
      <c r="Q368" s="1">
        <v>45047</v>
      </c>
    </row>
    <row r="369" spans="1:17" x14ac:dyDescent="0.25">
      <c r="A369" t="s">
        <v>1750</v>
      </c>
      <c r="B369" t="s">
        <v>500</v>
      </c>
      <c r="C369" s="3">
        <v>47761</v>
      </c>
      <c r="D369" s="3">
        <v>47761</v>
      </c>
      <c r="E369" s="3">
        <v>0</v>
      </c>
      <c r="F369" s="3">
        <v>0</v>
      </c>
      <c r="G369" s="3">
        <v>0</v>
      </c>
      <c r="H369" s="3">
        <v>41497.760000000002</v>
      </c>
      <c r="I369" s="3">
        <v>4669.92</v>
      </c>
      <c r="J369" s="3">
        <v>448.8</v>
      </c>
      <c r="K369" s="3">
        <v>684.63</v>
      </c>
      <c r="L369" s="3">
        <v>0</v>
      </c>
      <c r="M369" s="3">
        <v>6624.7</v>
      </c>
      <c r="N369" s="3">
        <v>0</v>
      </c>
      <c r="O369" s="3">
        <v>0.19</v>
      </c>
      <c r="P369" s="3">
        <v>53926</v>
      </c>
      <c r="Q369" s="1">
        <v>45047</v>
      </c>
    </row>
    <row r="370" spans="1:17" x14ac:dyDescent="0.25">
      <c r="A370" t="s">
        <v>1751</v>
      </c>
      <c r="B370" t="s">
        <v>657</v>
      </c>
      <c r="C370" s="3">
        <v>1241541</v>
      </c>
      <c r="D370" s="3">
        <v>0</v>
      </c>
      <c r="E370" s="3">
        <v>791239.44</v>
      </c>
      <c r="F370" s="3">
        <v>489863.53</v>
      </c>
      <c r="G370" s="3">
        <v>0</v>
      </c>
      <c r="H370" s="3">
        <v>41497.760000000002</v>
      </c>
      <c r="I370" s="3">
        <v>5881.84</v>
      </c>
      <c r="J370" s="3">
        <v>562.79999999999995</v>
      </c>
      <c r="K370" s="3">
        <v>862.26</v>
      </c>
      <c r="L370" s="3">
        <v>0</v>
      </c>
      <c r="M370" s="3">
        <v>8343.91</v>
      </c>
      <c r="N370" s="3">
        <v>0</v>
      </c>
      <c r="O370" s="3">
        <v>0.46</v>
      </c>
      <c r="P370" s="3">
        <v>1338252</v>
      </c>
      <c r="Q370" s="1">
        <v>45047</v>
      </c>
    </row>
    <row r="371" spans="1:17" x14ac:dyDescent="0.25">
      <c r="A371" t="s">
        <v>1752</v>
      </c>
      <c r="B371" t="s">
        <v>500</v>
      </c>
      <c r="C371" s="3">
        <v>47823</v>
      </c>
      <c r="D371" s="3">
        <v>47823</v>
      </c>
      <c r="E371" s="3">
        <v>0</v>
      </c>
      <c r="F371" s="3">
        <v>0</v>
      </c>
      <c r="G371" s="3">
        <v>0</v>
      </c>
      <c r="H371" s="3">
        <v>41497.760000000002</v>
      </c>
      <c r="I371" s="3">
        <v>4706.28</v>
      </c>
      <c r="J371" s="3">
        <v>451.2</v>
      </c>
      <c r="K371" s="3">
        <v>689.81</v>
      </c>
      <c r="L371" s="3">
        <v>0</v>
      </c>
      <c r="M371" s="3">
        <v>6676.27</v>
      </c>
      <c r="N371" s="3">
        <v>0</v>
      </c>
      <c r="O371" s="3">
        <v>0.68</v>
      </c>
      <c r="P371" s="3">
        <v>54022</v>
      </c>
      <c r="Q371" s="1">
        <v>45047</v>
      </c>
    </row>
    <row r="372" spans="1:17" x14ac:dyDescent="0.25">
      <c r="A372" t="s">
        <v>1753</v>
      </c>
      <c r="B372" t="s">
        <v>660</v>
      </c>
      <c r="C372" s="3">
        <v>41652</v>
      </c>
      <c r="D372" s="3">
        <v>41652</v>
      </c>
      <c r="E372" s="3">
        <v>0</v>
      </c>
      <c r="F372" s="3">
        <v>0</v>
      </c>
      <c r="G372" s="3">
        <v>0</v>
      </c>
      <c r="H372" s="3">
        <v>41497.760000000002</v>
      </c>
      <c r="I372" s="3">
        <v>3530.72</v>
      </c>
      <c r="J372" s="3">
        <v>337.2</v>
      </c>
      <c r="K372" s="3">
        <v>517.36</v>
      </c>
      <c r="L372" s="3">
        <v>0</v>
      </c>
      <c r="M372" s="3">
        <v>5008.6400000000003</v>
      </c>
      <c r="N372" s="3">
        <v>-4577.5</v>
      </c>
      <c r="O372" s="3">
        <v>0.82</v>
      </c>
      <c r="P372" s="3">
        <v>46315</v>
      </c>
      <c r="Q372" s="1">
        <v>45047</v>
      </c>
    </row>
    <row r="373" spans="1:17" x14ac:dyDescent="0.25">
      <c r="A373" t="s">
        <v>1754</v>
      </c>
      <c r="B373" t="s">
        <v>33</v>
      </c>
      <c r="C373" s="3">
        <v>92188</v>
      </c>
      <c r="D373" s="3">
        <v>45067</v>
      </c>
      <c r="E373" s="3">
        <v>47121</v>
      </c>
      <c r="F373" s="3">
        <v>3084.45</v>
      </c>
      <c r="G373" s="3">
        <v>0</v>
      </c>
      <c r="H373" s="3">
        <v>41497.760000000002</v>
      </c>
      <c r="I373" s="3">
        <v>3530.72</v>
      </c>
      <c r="J373" s="3">
        <v>337.2</v>
      </c>
      <c r="K373" s="3">
        <v>517.36</v>
      </c>
      <c r="L373" s="3">
        <v>0</v>
      </c>
      <c r="M373" s="3">
        <v>5008.6400000000003</v>
      </c>
      <c r="N373" s="3">
        <v>0</v>
      </c>
      <c r="O373" s="3">
        <v>0.87</v>
      </c>
      <c r="P373" s="3">
        <v>101098</v>
      </c>
      <c r="Q373" s="1">
        <v>45047</v>
      </c>
    </row>
    <row r="374" spans="1:17" x14ac:dyDescent="0.25">
      <c r="A374" t="s">
        <v>1755</v>
      </c>
      <c r="B374" t="s">
        <v>663</v>
      </c>
      <c r="C374" s="3">
        <v>48584</v>
      </c>
      <c r="D374" s="3">
        <v>48584</v>
      </c>
      <c r="E374" s="3">
        <v>0</v>
      </c>
      <c r="F374" s="3">
        <v>0</v>
      </c>
      <c r="G374" s="3">
        <v>0</v>
      </c>
      <c r="H374" s="3">
        <v>41497.760000000002</v>
      </c>
      <c r="I374" s="3">
        <v>3522.64</v>
      </c>
      <c r="J374" s="3">
        <v>337.2</v>
      </c>
      <c r="K374" s="3">
        <v>516.32000000000005</v>
      </c>
      <c r="L374" s="3">
        <v>0</v>
      </c>
      <c r="M374" s="3">
        <v>4997.18</v>
      </c>
      <c r="N374" s="3">
        <v>2368.11</v>
      </c>
      <c r="O374" s="3">
        <v>0.79</v>
      </c>
      <c r="P374" s="3">
        <v>53240</v>
      </c>
      <c r="Q374" s="1">
        <v>45047</v>
      </c>
    </row>
    <row r="375" spans="1:17" x14ac:dyDescent="0.25">
      <c r="A375" t="s">
        <v>1756</v>
      </c>
      <c r="B375" t="s">
        <v>1298</v>
      </c>
      <c r="C375" s="3">
        <v>1258605</v>
      </c>
      <c r="D375" s="3">
        <v>0</v>
      </c>
      <c r="E375" s="3">
        <v>855026.24</v>
      </c>
      <c r="F375" s="3" t="s">
        <v>72</v>
      </c>
      <c r="G375" s="3">
        <v>0</v>
      </c>
      <c r="H375" s="3">
        <v>41497.760000000002</v>
      </c>
      <c r="I375" s="3">
        <v>3526.68</v>
      </c>
      <c r="J375" s="3">
        <v>337.2</v>
      </c>
      <c r="K375" s="3">
        <v>516.66999999999996</v>
      </c>
      <c r="L375" s="3">
        <v>0</v>
      </c>
      <c r="M375" s="3">
        <v>5002.91</v>
      </c>
      <c r="N375" s="3">
        <v>0</v>
      </c>
      <c r="O375" s="3">
        <v>0.47</v>
      </c>
      <c r="P375" s="3">
        <v>1352238</v>
      </c>
      <c r="Q375" s="1">
        <v>45047</v>
      </c>
    </row>
    <row r="376" spans="1:17" x14ac:dyDescent="0.25">
      <c r="A376" t="s">
        <v>1757</v>
      </c>
      <c r="B376" t="s">
        <v>1239</v>
      </c>
      <c r="C376" s="3">
        <v>951655</v>
      </c>
      <c r="D376" s="3">
        <v>0</v>
      </c>
      <c r="E376" s="3">
        <v>682528.29</v>
      </c>
      <c r="F376" s="3">
        <v>303253.12</v>
      </c>
      <c r="G376" s="3">
        <v>0</v>
      </c>
      <c r="H376" s="3">
        <v>41497.760000000002</v>
      </c>
      <c r="I376" s="3">
        <v>4710.32</v>
      </c>
      <c r="J376" s="3">
        <v>501.2</v>
      </c>
      <c r="K376" s="3">
        <v>690.15</v>
      </c>
      <c r="L376" s="3">
        <v>0</v>
      </c>
      <c r="M376" s="3">
        <v>6682.01</v>
      </c>
      <c r="N376" s="3">
        <v>0</v>
      </c>
      <c r="O376" s="3">
        <v>0.15</v>
      </c>
      <c r="P376" s="3">
        <v>1039863</v>
      </c>
      <c r="Q376" s="1">
        <v>45047</v>
      </c>
    </row>
    <row r="377" spans="1:17" x14ac:dyDescent="0.25">
      <c r="A377" t="s">
        <v>1758</v>
      </c>
      <c r="B377" t="s">
        <v>667</v>
      </c>
      <c r="C377" s="3">
        <v>935854</v>
      </c>
      <c r="D377" s="3">
        <v>0</v>
      </c>
      <c r="E377" s="3">
        <v>693040.24</v>
      </c>
      <c r="F377" s="3" t="s">
        <v>72</v>
      </c>
      <c r="G377" s="3">
        <v>0</v>
      </c>
      <c r="H377" s="3">
        <v>41497.760000000002</v>
      </c>
      <c r="I377" s="3">
        <v>4706.28</v>
      </c>
      <c r="J377" s="3">
        <v>451.2</v>
      </c>
      <c r="K377" s="3">
        <v>689.81</v>
      </c>
      <c r="L377" s="3">
        <v>0</v>
      </c>
      <c r="M377" s="3">
        <v>6676.27</v>
      </c>
      <c r="N377" s="3">
        <v>0</v>
      </c>
      <c r="O377" s="3">
        <v>0.67</v>
      </c>
      <c r="P377" s="3">
        <v>1024528</v>
      </c>
      <c r="Q377" s="1">
        <v>45047</v>
      </c>
    </row>
    <row r="378" spans="1:17" x14ac:dyDescent="0.25">
      <c r="A378" t="s">
        <v>1759</v>
      </c>
      <c r="B378" t="s">
        <v>33</v>
      </c>
      <c r="C378" s="3">
        <v>96353</v>
      </c>
      <c r="D378" s="3">
        <v>47118</v>
      </c>
      <c r="E378" s="3">
        <v>49235</v>
      </c>
      <c r="F378" s="3">
        <v>3223.15</v>
      </c>
      <c r="G378" s="3">
        <v>0</v>
      </c>
      <c r="H378" s="3">
        <v>41497.760000000002</v>
      </c>
      <c r="I378" s="3">
        <v>4706.28</v>
      </c>
      <c r="J378" s="3">
        <v>451.2</v>
      </c>
      <c r="K378" s="3">
        <v>689.81</v>
      </c>
      <c r="L378" s="3">
        <v>0</v>
      </c>
      <c r="M378" s="3">
        <v>6676.27</v>
      </c>
      <c r="N378" s="3">
        <v>0</v>
      </c>
      <c r="O378" s="3">
        <v>0.53</v>
      </c>
      <c r="P378" s="3">
        <v>106480</v>
      </c>
      <c r="Q378" s="1">
        <v>45047</v>
      </c>
    </row>
    <row r="379" spans="1:17" x14ac:dyDescent="0.25">
      <c r="A379" t="s">
        <v>1760</v>
      </c>
      <c r="B379" t="s">
        <v>670</v>
      </c>
      <c r="C379" s="3">
        <v>57285</v>
      </c>
      <c r="D379" s="3">
        <v>57285</v>
      </c>
      <c r="E379" s="3">
        <v>0</v>
      </c>
      <c r="F379" s="3">
        <v>0</v>
      </c>
      <c r="G379" s="3">
        <v>0</v>
      </c>
      <c r="H379" s="3">
        <v>41497.760000000002</v>
      </c>
      <c r="I379" s="3">
        <v>4706.28</v>
      </c>
      <c r="J379" s="3">
        <v>0</v>
      </c>
      <c r="K379" s="3">
        <v>689.81</v>
      </c>
      <c r="L379" s="3">
        <v>14075.21</v>
      </c>
      <c r="M379" s="3">
        <v>6676.27</v>
      </c>
      <c r="N379" s="3">
        <v>2811.12</v>
      </c>
      <c r="O379" s="3">
        <v>0.55000000000000004</v>
      </c>
      <c r="P379" s="3">
        <v>70457</v>
      </c>
      <c r="Q379" s="1">
        <v>45047</v>
      </c>
    </row>
    <row r="380" spans="1:17" x14ac:dyDescent="0.25">
      <c r="A380" t="s">
        <v>1761</v>
      </c>
      <c r="B380" t="s">
        <v>672</v>
      </c>
      <c r="C380" s="3">
        <v>44413</v>
      </c>
      <c r="D380" s="3">
        <v>44413</v>
      </c>
      <c r="E380" s="3">
        <v>0</v>
      </c>
      <c r="F380" s="3">
        <v>0</v>
      </c>
      <c r="G380" s="3">
        <v>0</v>
      </c>
      <c r="H380" s="3">
        <v>41497.760000000002</v>
      </c>
      <c r="I380" s="3">
        <v>4706.28</v>
      </c>
      <c r="J380" s="3">
        <v>451.2</v>
      </c>
      <c r="K380" s="3">
        <v>689.81</v>
      </c>
      <c r="L380" s="3">
        <v>0</v>
      </c>
      <c r="M380" s="3">
        <v>6676.27</v>
      </c>
      <c r="N380" s="3">
        <v>-4758.5</v>
      </c>
      <c r="O380" s="3">
        <v>0.18</v>
      </c>
      <c r="P380" s="3">
        <v>49263</v>
      </c>
      <c r="Q380" s="1">
        <v>45047</v>
      </c>
    </row>
    <row r="381" spans="1:17" x14ac:dyDescent="0.25">
      <c r="A381" t="s">
        <v>1762</v>
      </c>
      <c r="B381" t="s">
        <v>83</v>
      </c>
      <c r="C381" s="3">
        <v>47823</v>
      </c>
      <c r="D381" s="3">
        <v>47823</v>
      </c>
      <c r="E381" s="3">
        <v>0</v>
      </c>
      <c r="F381" s="3">
        <v>786</v>
      </c>
      <c r="G381" s="3">
        <v>0</v>
      </c>
      <c r="H381" s="3">
        <v>41497.760000000002</v>
      </c>
      <c r="I381" s="3">
        <v>4706.28</v>
      </c>
      <c r="J381" s="3">
        <v>451.2</v>
      </c>
      <c r="K381" s="3">
        <v>689.81</v>
      </c>
      <c r="L381" s="3">
        <v>0</v>
      </c>
      <c r="M381" s="3">
        <v>6676.27</v>
      </c>
      <c r="N381" s="3">
        <v>0</v>
      </c>
      <c r="O381" s="3">
        <v>0.68</v>
      </c>
      <c r="P381" s="3">
        <v>54808</v>
      </c>
      <c r="Q381" s="1">
        <v>45047</v>
      </c>
    </row>
    <row r="382" spans="1:17" x14ac:dyDescent="0.25">
      <c r="A382" t="s">
        <v>1763</v>
      </c>
      <c r="B382" t="s">
        <v>675</v>
      </c>
      <c r="C382" s="3">
        <v>62028</v>
      </c>
      <c r="D382" s="3">
        <v>63000</v>
      </c>
      <c r="E382" s="3">
        <v>0</v>
      </c>
      <c r="F382" s="3">
        <v>0</v>
      </c>
      <c r="G382" s="3">
        <v>972</v>
      </c>
      <c r="H382" s="3">
        <v>41497.760000000002</v>
      </c>
      <c r="I382" s="3">
        <v>4722.4399999999996</v>
      </c>
      <c r="J382" s="3">
        <v>0</v>
      </c>
      <c r="K382" s="3">
        <v>691.88</v>
      </c>
      <c r="L382" s="3">
        <v>0</v>
      </c>
      <c r="M382" s="3">
        <v>6699.2</v>
      </c>
      <c r="N382" s="3">
        <v>2808.8</v>
      </c>
      <c r="O382" s="3">
        <v>0.92</v>
      </c>
      <c r="P382" s="3">
        <v>55449</v>
      </c>
      <c r="Q382" s="1">
        <v>45047</v>
      </c>
    </row>
    <row r="383" spans="1:17" x14ac:dyDescent="0.25">
      <c r="A383" t="s">
        <v>1403</v>
      </c>
      <c r="B383" t="s">
        <v>1308</v>
      </c>
      <c r="C383" s="3">
        <v>2419532</v>
      </c>
      <c r="D383" s="3">
        <v>0</v>
      </c>
      <c r="E383" s="3">
        <v>1494018.58</v>
      </c>
      <c r="F383" s="3" t="s">
        <v>72</v>
      </c>
      <c r="G383" s="3">
        <v>0</v>
      </c>
      <c r="H383" s="3">
        <v>41497.760000000002</v>
      </c>
      <c r="I383" s="3">
        <v>2738.93</v>
      </c>
      <c r="J383" s="3">
        <v>264</v>
      </c>
      <c r="K383" s="3">
        <v>401.47</v>
      </c>
      <c r="L383" s="3">
        <v>0</v>
      </c>
      <c r="M383" s="3">
        <v>3885.42</v>
      </c>
      <c r="N383" s="3">
        <v>0</v>
      </c>
      <c r="O383" s="3">
        <v>0.49</v>
      </c>
      <c r="P383" s="3">
        <v>2543021</v>
      </c>
      <c r="Q383" s="1">
        <v>45047</v>
      </c>
    </row>
    <row r="384" spans="1:17" x14ac:dyDescent="0.25">
      <c r="A384" t="s">
        <v>1764</v>
      </c>
      <c r="B384" t="s">
        <v>1765</v>
      </c>
      <c r="C384" s="3">
        <v>40158</v>
      </c>
      <c r="D384" s="3">
        <v>40158</v>
      </c>
      <c r="E384" s="3">
        <v>0</v>
      </c>
      <c r="F384" s="3">
        <v>0</v>
      </c>
      <c r="G384" s="3">
        <v>0</v>
      </c>
      <c r="H384" s="3">
        <v>41497.760000000002</v>
      </c>
      <c r="I384" s="3">
        <v>2597.54</v>
      </c>
      <c r="J384" s="3">
        <v>249.6</v>
      </c>
      <c r="K384" s="3">
        <v>380.77</v>
      </c>
      <c r="L384" s="3">
        <v>0</v>
      </c>
      <c r="M384" s="3">
        <v>3684.85</v>
      </c>
      <c r="N384" s="3">
        <v>-4434.63</v>
      </c>
      <c r="O384" s="3">
        <v>0.11</v>
      </c>
      <c r="P384" s="3">
        <v>43976</v>
      </c>
      <c r="Q384" s="1">
        <v>45047</v>
      </c>
    </row>
    <row r="385" spans="1:17" x14ac:dyDescent="0.25">
      <c r="A385" t="s">
        <v>1179</v>
      </c>
      <c r="B385" t="s">
        <v>681</v>
      </c>
      <c r="C385" s="3">
        <v>44012</v>
      </c>
      <c r="D385" s="3">
        <v>44012</v>
      </c>
      <c r="E385" s="3">
        <v>0</v>
      </c>
      <c r="F385" s="3">
        <v>0</v>
      </c>
      <c r="G385" s="3">
        <v>0</v>
      </c>
      <c r="H385" s="3">
        <v>41497.760000000002</v>
      </c>
      <c r="I385" s="3">
        <v>2516.75</v>
      </c>
      <c r="J385" s="3">
        <v>241.2</v>
      </c>
      <c r="K385" s="3">
        <v>369.05</v>
      </c>
      <c r="L385" s="3">
        <v>0</v>
      </c>
      <c r="M385" s="3">
        <v>3570.23</v>
      </c>
      <c r="N385" s="3">
        <v>0</v>
      </c>
      <c r="O385" s="3">
        <v>0.01</v>
      </c>
      <c r="P385" s="3">
        <v>48195</v>
      </c>
      <c r="Q385" s="1">
        <v>45047</v>
      </c>
    </row>
    <row r="386" spans="1:17" x14ac:dyDescent="0.25">
      <c r="A386" t="s">
        <v>1180</v>
      </c>
      <c r="B386" t="s">
        <v>1309</v>
      </c>
      <c r="C386" s="3">
        <v>2540802</v>
      </c>
      <c r="D386" s="3">
        <v>0</v>
      </c>
      <c r="E386" s="3">
        <v>1561032.01</v>
      </c>
      <c r="F386" s="3" t="s">
        <v>72</v>
      </c>
      <c r="G386" s="3">
        <v>0</v>
      </c>
      <c r="H386" s="3">
        <v>41497.760000000002</v>
      </c>
      <c r="I386" s="3">
        <v>2557.14</v>
      </c>
      <c r="J386" s="3">
        <v>244.8</v>
      </c>
      <c r="K386" s="3">
        <v>374.57</v>
      </c>
      <c r="L386" s="3">
        <v>0</v>
      </c>
      <c r="M386" s="3">
        <v>3627.54</v>
      </c>
      <c r="N386" s="3">
        <v>0</v>
      </c>
      <c r="O386" s="3">
        <v>0.59</v>
      </c>
      <c r="P386" s="3">
        <v>2667156</v>
      </c>
      <c r="Q386" s="1">
        <v>45047</v>
      </c>
    </row>
    <row r="387" spans="1:17" x14ac:dyDescent="0.25">
      <c r="A387" t="s">
        <v>1181</v>
      </c>
      <c r="B387" t="s">
        <v>685</v>
      </c>
      <c r="C387" s="3">
        <v>297770</v>
      </c>
      <c r="D387" s="3">
        <v>0</v>
      </c>
      <c r="E387" s="3">
        <v>258569.52</v>
      </c>
      <c r="F387" s="3">
        <v>52128.959999999999</v>
      </c>
      <c r="G387" s="3">
        <v>0</v>
      </c>
      <c r="H387" s="3">
        <v>41497.760000000002</v>
      </c>
      <c r="I387" s="3">
        <v>2500.59</v>
      </c>
      <c r="J387" s="3">
        <v>240</v>
      </c>
      <c r="K387" s="3">
        <v>366.29</v>
      </c>
      <c r="L387" s="3">
        <v>0</v>
      </c>
      <c r="M387" s="3">
        <v>3547.31</v>
      </c>
      <c r="N387" s="3">
        <v>0</v>
      </c>
      <c r="O387" s="3">
        <v>0.56999999999999995</v>
      </c>
      <c r="P387" s="3">
        <v>358851</v>
      </c>
      <c r="Q387" s="1">
        <v>45047</v>
      </c>
    </row>
    <row r="388" spans="1:17" x14ac:dyDescent="0.25">
      <c r="A388" t="s">
        <v>1182</v>
      </c>
      <c r="B388" t="s">
        <v>687</v>
      </c>
      <c r="C388" s="3">
        <v>40177</v>
      </c>
      <c r="D388" s="3">
        <v>40177</v>
      </c>
      <c r="E388" s="3">
        <v>0</v>
      </c>
      <c r="F388" s="3">
        <v>0</v>
      </c>
      <c r="G388" s="3">
        <v>0</v>
      </c>
      <c r="H388" s="3">
        <v>41497.760000000002</v>
      </c>
      <c r="I388" s="3">
        <v>2609.66</v>
      </c>
      <c r="J388" s="3">
        <v>250.8</v>
      </c>
      <c r="K388" s="3">
        <v>382.5</v>
      </c>
      <c r="L388" s="3">
        <v>0</v>
      </c>
      <c r="M388" s="3">
        <v>3702.04</v>
      </c>
      <c r="N388" s="3">
        <v>-4436.45</v>
      </c>
      <c r="O388" s="3">
        <v>0.69</v>
      </c>
      <c r="P388" s="3">
        <v>44007</v>
      </c>
      <c r="Q388" s="1">
        <v>45047</v>
      </c>
    </row>
    <row r="389" spans="1:17" x14ac:dyDescent="0.25">
      <c r="A389" t="s">
        <v>1404</v>
      </c>
      <c r="B389" t="s">
        <v>33</v>
      </c>
      <c r="C389" s="3">
        <v>90149</v>
      </c>
      <c r="D389" s="3">
        <v>44064</v>
      </c>
      <c r="E389" s="3">
        <v>46085</v>
      </c>
      <c r="F389" s="3">
        <v>3016.42</v>
      </c>
      <c r="G389" s="3">
        <v>0</v>
      </c>
      <c r="H389" s="3">
        <v>41497.760000000002</v>
      </c>
      <c r="I389" s="3">
        <v>2953.04</v>
      </c>
      <c r="J389" s="3">
        <v>284.39999999999998</v>
      </c>
      <c r="K389" s="3">
        <v>432.85</v>
      </c>
      <c r="L389" s="3">
        <v>0</v>
      </c>
      <c r="M389" s="3">
        <v>4189.1499999999996</v>
      </c>
      <c r="N389" s="3">
        <v>0</v>
      </c>
      <c r="O389" s="3">
        <v>0.38</v>
      </c>
      <c r="P389" s="3">
        <v>98459</v>
      </c>
      <c r="Q389" s="1">
        <v>45047</v>
      </c>
    </row>
    <row r="390" spans="1:17" x14ac:dyDescent="0.25">
      <c r="A390" t="s">
        <v>1405</v>
      </c>
      <c r="B390" t="s">
        <v>690</v>
      </c>
      <c r="C390" s="3">
        <v>838189</v>
      </c>
      <c r="D390" s="3">
        <v>0</v>
      </c>
      <c r="E390" s="3">
        <v>588313.51</v>
      </c>
      <c r="F390" s="3">
        <v>279291.17</v>
      </c>
      <c r="G390" s="3">
        <v>0</v>
      </c>
      <c r="H390" s="3">
        <v>41497.760000000002</v>
      </c>
      <c r="I390" s="3">
        <v>2617.7399999999998</v>
      </c>
      <c r="J390" s="3">
        <v>250.8</v>
      </c>
      <c r="K390" s="3">
        <v>383.53</v>
      </c>
      <c r="L390" s="3">
        <v>0</v>
      </c>
      <c r="M390" s="3">
        <v>3713.5</v>
      </c>
      <c r="N390" s="3">
        <v>0</v>
      </c>
      <c r="O390" s="3">
        <v>0.99</v>
      </c>
      <c r="P390" s="3">
        <v>916069</v>
      </c>
      <c r="Q390" s="1">
        <v>45047</v>
      </c>
    </row>
    <row r="391" spans="1:17" x14ac:dyDescent="0.25">
      <c r="A391" t="s">
        <v>1184</v>
      </c>
      <c r="B391" t="s">
        <v>1766</v>
      </c>
      <c r="C391" s="3">
        <v>40092</v>
      </c>
      <c r="D391" s="3">
        <v>40092</v>
      </c>
      <c r="E391" s="3">
        <v>0</v>
      </c>
      <c r="F391" s="3">
        <v>0</v>
      </c>
      <c r="G391" s="3">
        <v>0</v>
      </c>
      <c r="H391" s="3">
        <v>41497.760000000002</v>
      </c>
      <c r="I391" s="3">
        <v>2557.14</v>
      </c>
      <c r="J391" s="3">
        <v>244.8</v>
      </c>
      <c r="K391" s="3">
        <v>374.57</v>
      </c>
      <c r="L391" s="3">
        <v>0</v>
      </c>
      <c r="M391" s="3">
        <v>3627.54</v>
      </c>
      <c r="N391" s="3">
        <v>-4427.97</v>
      </c>
      <c r="O391" s="3">
        <v>0.16</v>
      </c>
      <c r="P391" s="3">
        <v>43874</v>
      </c>
      <c r="Q391" s="1">
        <v>45047</v>
      </c>
    </row>
    <row r="392" spans="1:17" x14ac:dyDescent="0.25">
      <c r="A392" t="s">
        <v>1767</v>
      </c>
      <c r="B392" t="s">
        <v>694</v>
      </c>
      <c r="C392" s="3">
        <v>40334</v>
      </c>
      <c r="D392" s="3">
        <v>40334</v>
      </c>
      <c r="E392" s="3">
        <v>0</v>
      </c>
      <c r="F392" s="3">
        <v>0</v>
      </c>
      <c r="G392" s="3">
        <v>0</v>
      </c>
      <c r="H392" s="3">
        <v>41497.760000000002</v>
      </c>
      <c r="I392" s="3">
        <v>2880.32</v>
      </c>
      <c r="J392" s="3">
        <v>0</v>
      </c>
      <c r="K392" s="3">
        <v>422.16</v>
      </c>
      <c r="L392" s="3">
        <v>0</v>
      </c>
      <c r="M392" s="3">
        <v>4085.99</v>
      </c>
      <c r="N392" s="3">
        <v>-4478.22</v>
      </c>
      <c r="O392" s="3">
        <v>0.99</v>
      </c>
      <c r="P392" s="3">
        <v>44409</v>
      </c>
      <c r="Q392" s="1">
        <v>45047</v>
      </c>
    </row>
    <row r="393" spans="1:17" x14ac:dyDescent="0.25">
      <c r="A393" t="s">
        <v>1768</v>
      </c>
      <c r="B393" t="s">
        <v>1769</v>
      </c>
      <c r="C393" s="3">
        <v>52804</v>
      </c>
      <c r="D393" s="3">
        <v>55000</v>
      </c>
      <c r="E393" s="3">
        <v>0</v>
      </c>
      <c r="F393" s="3">
        <v>0</v>
      </c>
      <c r="G393" s="3">
        <v>2196</v>
      </c>
      <c r="H393" s="3">
        <v>41497.760000000002</v>
      </c>
      <c r="I393" s="3">
        <v>2641.98</v>
      </c>
      <c r="J393" s="3">
        <v>0</v>
      </c>
      <c r="K393" s="3">
        <v>385.95</v>
      </c>
      <c r="L393" s="3">
        <v>0</v>
      </c>
      <c r="M393" s="3">
        <v>3747.88</v>
      </c>
      <c r="N393" s="3">
        <v>-4440.08</v>
      </c>
      <c r="O393" s="3">
        <v>0.51</v>
      </c>
      <c r="P393" s="3">
        <v>41638</v>
      </c>
      <c r="Q393" s="1">
        <v>45047</v>
      </c>
    </row>
    <row r="394" spans="1:17" x14ac:dyDescent="0.25">
      <c r="A394" t="s">
        <v>1770</v>
      </c>
      <c r="B394" t="s">
        <v>1185</v>
      </c>
      <c r="C394" s="3">
        <v>47500</v>
      </c>
      <c r="D394" s="3">
        <v>0</v>
      </c>
      <c r="E394" s="3">
        <v>43983.37</v>
      </c>
      <c r="F394" s="3">
        <v>5715.8</v>
      </c>
      <c r="G394" s="3">
        <v>0</v>
      </c>
      <c r="H394" s="3">
        <v>41497.760000000002</v>
      </c>
      <c r="I394" s="3">
        <v>2500.59</v>
      </c>
      <c r="J394" s="3">
        <v>240</v>
      </c>
      <c r="K394" s="3">
        <v>366.29</v>
      </c>
      <c r="L394" s="3">
        <v>0</v>
      </c>
      <c r="M394" s="3">
        <v>3547.31</v>
      </c>
      <c r="N394" s="3">
        <v>0</v>
      </c>
      <c r="O394" s="3">
        <v>0.88</v>
      </c>
      <c r="P394" s="3">
        <v>97852</v>
      </c>
      <c r="Q394" s="1">
        <v>45047</v>
      </c>
    </row>
    <row r="395" spans="1:17" x14ac:dyDescent="0.25">
      <c r="A395" t="s">
        <v>1771</v>
      </c>
      <c r="B395" t="s">
        <v>1310</v>
      </c>
      <c r="C395" s="3">
        <v>44203</v>
      </c>
      <c r="D395" s="3">
        <v>44930</v>
      </c>
      <c r="E395" s="3">
        <v>0</v>
      </c>
      <c r="F395" s="3">
        <v>2210.14</v>
      </c>
      <c r="G395" s="3">
        <v>727</v>
      </c>
      <c r="H395" s="3">
        <v>41497.760000000002</v>
      </c>
      <c r="I395" s="3">
        <v>2625.82</v>
      </c>
      <c r="J395" s="3">
        <v>253.2</v>
      </c>
      <c r="K395" s="3">
        <v>384.91</v>
      </c>
      <c r="L395" s="3">
        <v>0</v>
      </c>
      <c r="M395" s="3">
        <v>3724.96</v>
      </c>
      <c r="N395" s="3">
        <v>0</v>
      </c>
      <c r="O395" s="3">
        <v>0.21</v>
      </c>
      <c r="P395" s="3">
        <v>49970</v>
      </c>
      <c r="Q395" s="1">
        <v>45047</v>
      </c>
    </row>
    <row r="396" spans="1:17" x14ac:dyDescent="0.25">
      <c r="A396" t="s">
        <v>1772</v>
      </c>
      <c r="B396" t="s">
        <v>1407</v>
      </c>
      <c r="C396" s="3">
        <v>45222</v>
      </c>
      <c r="D396" s="3">
        <v>0</v>
      </c>
      <c r="E396" s="3">
        <v>45222</v>
      </c>
      <c r="F396" s="3">
        <v>2261.1</v>
      </c>
      <c r="G396" s="3">
        <v>0</v>
      </c>
      <c r="H396" s="3">
        <v>41497.760000000002</v>
      </c>
      <c r="I396" s="3">
        <v>3211.58</v>
      </c>
      <c r="J396" s="3">
        <v>308.39999999999998</v>
      </c>
      <c r="K396" s="3">
        <v>470.45</v>
      </c>
      <c r="L396" s="3">
        <v>0</v>
      </c>
      <c r="M396" s="3">
        <v>4555.91</v>
      </c>
      <c r="N396" s="3">
        <v>0</v>
      </c>
      <c r="O396" s="3">
        <v>0.8</v>
      </c>
      <c r="P396" s="3">
        <v>97528</v>
      </c>
      <c r="Q396" s="1">
        <v>45047</v>
      </c>
    </row>
    <row r="397" spans="1:17" x14ac:dyDescent="0.25">
      <c r="A397" t="s">
        <v>1773</v>
      </c>
      <c r="B397" t="s">
        <v>704</v>
      </c>
      <c r="C397" s="3">
        <v>41693</v>
      </c>
      <c r="D397" s="3">
        <v>41693</v>
      </c>
      <c r="E397" s="3">
        <v>0</v>
      </c>
      <c r="F397" s="3">
        <v>0</v>
      </c>
      <c r="G397" s="3">
        <v>0</v>
      </c>
      <c r="H397" s="3">
        <v>41497.760000000002</v>
      </c>
      <c r="I397" s="3">
        <v>3554.96</v>
      </c>
      <c r="J397" s="3">
        <v>342</v>
      </c>
      <c r="K397" s="3">
        <v>520.79999999999995</v>
      </c>
      <c r="L397" s="3">
        <v>0</v>
      </c>
      <c r="M397" s="3">
        <v>5043.0200000000004</v>
      </c>
      <c r="N397" s="3">
        <v>-4581.13</v>
      </c>
      <c r="O397" s="3">
        <v>0.59</v>
      </c>
      <c r="P397" s="3">
        <v>46378</v>
      </c>
      <c r="Q397" s="1">
        <v>45047</v>
      </c>
    </row>
    <row r="398" spans="1:17" x14ac:dyDescent="0.25">
      <c r="A398" t="s">
        <v>1774</v>
      </c>
      <c r="B398" t="s">
        <v>1311</v>
      </c>
      <c r="C398" s="3">
        <v>1397820</v>
      </c>
      <c r="D398" s="3">
        <v>0</v>
      </c>
      <c r="E398" s="3">
        <v>932434.51</v>
      </c>
      <c r="F398" s="3" t="s">
        <v>72</v>
      </c>
      <c r="G398" s="3">
        <v>0</v>
      </c>
      <c r="H398" s="3">
        <v>41497.760000000002</v>
      </c>
      <c r="I398" s="3">
        <v>4080.12</v>
      </c>
      <c r="J398" s="3">
        <v>391.2</v>
      </c>
      <c r="K398" s="3">
        <v>598.05999999999995</v>
      </c>
      <c r="L398" s="3">
        <v>0</v>
      </c>
      <c r="M398" s="3">
        <v>5788.02</v>
      </c>
      <c r="N398" s="3">
        <v>0</v>
      </c>
      <c r="O398" s="3">
        <v>0.11</v>
      </c>
      <c r="P398" s="3">
        <v>1496797</v>
      </c>
      <c r="Q398" s="1">
        <v>45047</v>
      </c>
    </row>
    <row r="399" spans="1:17" x14ac:dyDescent="0.25">
      <c r="A399" t="s">
        <v>1775</v>
      </c>
      <c r="B399" t="s">
        <v>708</v>
      </c>
      <c r="C399" s="3">
        <v>43652</v>
      </c>
      <c r="D399" s="3">
        <v>43652</v>
      </c>
      <c r="E399" s="3">
        <v>0</v>
      </c>
      <c r="F399" s="3">
        <v>0</v>
      </c>
      <c r="G399" s="3">
        <v>0</v>
      </c>
      <c r="H399" s="3">
        <v>41497.760000000002</v>
      </c>
      <c r="I399" s="3">
        <v>4778.99</v>
      </c>
      <c r="J399" s="3">
        <v>457.2</v>
      </c>
      <c r="K399" s="3">
        <v>700.5</v>
      </c>
      <c r="L399" s="3">
        <v>0</v>
      </c>
      <c r="M399" s="3">
        <v>6779.43</v>
      </c>
      <c r="N399" s="3">
        <v>-4769.3999999999996</v>
      </c>
      <c r="O399" s="3">
        <v>0.52</v>
      </c>
      <c r="P399" s="3">
        <v>49445</v>
      </c>
      <c r="Q399" s="1">
        <v>45047</v>
      </c>
    </row>
    <row r="400" spans="1:17" x14ac:dyDescent="0.25">
      <c r="A400" t="s">
        <v>1776</v>
      </c>
      <c r="B400" t="s">
        <v>710</v>
      </c>
      <c r="C400" s="3">
        <v>46432</v>
      </c>
      <c r="D400" s="3">
        <v>0</v>
      </c>
      <c r="E400" s="3">
        <v>44427.42</v>
      </c>
      <c r="F400" s="3">
        <v>4225.95</v>
      </c>
      <c r="G400" s="3">
        <v>0</v>
      </c>
      <c r="H400" s="3">
        <v>41497.760000000002</v>
      </c>
      <c r="I400" s="3">
        <v>2755.09</v>
      </c>
      <c r="J400" s="3">
        <v>265.2</v>
      </c>
      <c r="K400" s="3">
        <v>403.88</v>
      </c>
      <c r="L400" s="3">
        <v>0</v>
      </c>
      <c r="M400" s="3">
        <v>3908.34</v>
      </c>
      <c r="N400" s="3">
        <v>0</v>
      </c>
      <c r="O400" s="3">
        <v>0.36</v>
      </c>
      <c r="P400" s="3">
        <v>97484</v>
      </c>
      <c r="Q400" s="1">
        <v>45047</v>
      </c>
    </row>
    <row r="401" spans="1:17" x14ac:dyDescent="0.25">
      <c r="A401" t="s">
        <v>1777</v>
      </c>
      <c r="B401" t="s">
        <v>1312</v>
      </c>
      <c r="C401" s="3">
        <v>2507169</v>
      </c>
      <c r="D401" s="3">
        <v>0</v>
      </c>
      <c r="E401" s="3">
        <v>1542079.37</v>
      </c>
      <c r="F401" s="3" t="s">
        <v>72</v>
      </c>
      <c r="G401" s="3">
        <v>0</v>
      </c>
      <c r="H401" s="3">
        <v>41497.760000000002</v>
      </c>
      <c r="I401" s="3">
        <v>2540.9899999999998</v>
      </c>
      <c r="J401" s="3">
        <v>243.6</v>
      </c>
      <c r="K401" s="3">
        <v>372.5</v>
      </c>
      <c r="L401" s="3">
        <v>0</v>
      </c>
      <c r="M401" s="3">
        <v>3604.62</v>
      </c>
      <c r="N401" s="3">
        <v>0</v>
      </c>
      <c r="O401" s="3">
        <v>0.56000000000000005</v>
      </c>
      <c r="P401" s="3">
        <v>2632533</v>
      </c>
      <c r="Q401" s="1">
        <v>45047</v>
      </c>
    </row>
    <row r="402" spans="1:17" x14ac:dyDescent="0.25">
      <c r="A402" t="s">
        <v>1778</v>
      </c>
      <c r="B402" t="s">
        <v>549</v>
      </c>
      <c r="C402" s="3">
        <v>460545</v>
      </c>
      <c r="D402" s="3">
        <v>0</v>
      </c>
      <c r="E402" s="3">
        <v>395977.13</v>
      </c>
      <c r="F402" s="3">
        <v>84366.73</v>
      </c>
      <c r="G402" s="3">
        <v>0</v>
      </c>
      <c r="H402" s="3">
        <v>41497.760000000002</v>
      </c>
      <c r="I402" s="3">
        <v>2504.63</v>
      </c>
      <c r="J402" s="3">
        <v>240</v>
      </c>
      <c r="K402" s="3">
        <v>367.32</v>
      </c>
      <c r="L402" s="3">
        <v>4914.09</v>
      </c>
      <c r="M402" s="3">
        <v>3553.04</v>
      </c>
      <c r="N402" s="3">
        <v>29652.36</v>
      </c>
      <c r="O402" s="3">
        <v>0.94</v>
      </c>
      <c r="P402" s="3">
        <v>563074</v>
      </c>
      <c r="Q402" s="1">
        <v>45047</v>
      </c>
    </row>
    <row r="403" spans="1:17" x14ac:dyDescent="0.25">
      <c r="A403" t="s">
        <v>1779</v>
      </c>
      <c r="B403" t="s">
        <v>715</v>
      </c>
      <c r="C403" s="3">
        <v>54946</v>
      </c>
      <c r="D403" s="3">
        <v>54946</v>
      </c>
      <c r="E403" s="3">
        <v>0</v>
      </c>
      <c r="F403" s="3">
        <v>0</v>
      </c>
      <c r="G403" s="3">
        <v>0</v>
      </c>
      <c r="H403" s="3">
        <v>41497.760000000002</v>
      </c>
      <c r="I403" s="3">
        <v>2662.18</v>
      </c>
      <c r="J403" s="3">
        <v>0</v>
      </c>
      <c r="K403" s="3">
        <v>390.09</v>
      </c>
      <c r="L403" s="3">
        <v>8049.33</v>
      </c>
      <c r="M403" s="3">
        <v>3776.54</v>
      </c>
      <c r="N403" s="3">
        <v>3124.8</v>
      </c>
      <c r="O403" s="3">
        <v>0.3</v>
      </c>
      <c r="P403" s="3">
        <v>59501</v>
      </c>
      <c r="Q403" s="1">
        <v>45047</v>
      </c>
    </row>
    <row r="404" spans="1:17" x14ac:dyDescent="0.25">
      <c r="A404" t="s">
        <v>1780</v>
      </c>
      <c r="B404" t="s">
        <v>1109</v>
      </c>
      <c r="C404" s="3">
        <v>50417</v>
      </c>
      <c r="D404" s="3">
        <v>24000</v>
      </c>
      <c r="E404" s="3">
        <v>26417</v>
      </c>
      <c r="F404" s="3">
        <v>2430.02</v>
      </c>
      <c r="G404" s="3">
        <v>0</v>
      </c>
      <c r="H404" s="3">
        <v>41497.760000000002</v>
      </c>
      <c r="I404" s="3">
        <v>2359.1999999999998</v>
      </c>
      <c r="J404" s="3">
        <v>226.8</v>
      </c>
      <c r="K404" s="3">
        <v>345.94</v>
      </c>
      <c r="L404" s="3">
        <v>0</v>
      </c>
      <c r="M404" s="3">
        <v>3346.73</v>
      </c>
      <c r="N404" s="3">
        <v>0</v>
      </c>
      <c r="O404" s="3">
        <v>0.55000000000000004</v>
      </c>
      <c r="P404" s="3">
        <v>76624</v>
      </c>
      <c r="Q404" s="1">
        <v>45047</v>
      </c>
    </row>
    <row r="405" spans="1:17" x14ac:dyDescent="0.25">
      <c r="A405" t="s">
        <v>1781</v>
      </c>
      <c r="B405" t="s">
        <v>718</v>
      </c>
      <c r="C405" s="3">
        <v>39872</v>
      </c>
      <c r="D405" s="3">
        <v>39872</v>
      </c>
      <c r="E405" s="3">
        <v>0</v>
      </c>
      <c r="F405" s="3">
        <v>0</v>
      </c>
      <c r="G405" s="3">
        <v>0</v>
      </c>
      <c r="H405" s="3">
        <v>41497.760000000002</v>
      </c>
      <c r="I405" s="3">
        <v>2419.79</v>
      </c>
      <c r="J405" s="3">
        <v>231.6</v>
      </c>
      <c r="K405" s="3">
        <v>354.91</v>
      </c>
      <c r="L405" s="3">
        <v>0</v>
      </c>
      <c r="M405" s="3">
        <v>3432.69</v>
      </c>
      <c r="N405" s="3">
        <v>-4407.3900000000003</v>
      </c>
      <c r="O405" s="3">
        <v>0.64</v>
      </c>
      <c r="P405" s="3">
        <v>43530</v>
      </c>
      <c r="Q405" s="1">
        <v>45047</v>
      </c>
    </row>
    <row r="406" spans="1:17" x14ac:dyDescent="0.25">
      <c r="A406" t="s">
        <v>1782</v>
      </c>
      <c r="B406" t="s">
        <v>720</v>
      </c>
      <c r="C406" s="3">
        <v>44132</v>
      </c>
      <c r="D406" s="3">
        <v>44132</v>
      </c>
      <c r="E406" s="3">
        <v>0</v>
      </c>
      <c r="F406" s="3">
        <v>0</v>
      </c>
      <c r="G406" s="3">
        <v>0</v>
      </c>
      <c r="H406" s="3">
        <v>41497.760000000002</v>
      </c>
      <c r="I406" s="3">
        <v>2585.42</v>
      </c>
      <c r="J406" s="3">
        <v>248.4</v>
      </c>
      <c r="K406" s="3">
        <v>378.7</v>
      </c>
      <c r="L406" s="3">
        <v>0</v>
      </c>
      <c r="M406" s="3">
        <v>3667.65</v>
      </c>
      <c r="N406" s="3">
        <v>0</v>
      </c>
      <c r="O406" s="3">
        <v>7.0000000000000007E-2</v>
      </c>
      <c r="P406" s="3">
        <v>48378</v>
      </c>
      <c r="Q406" s="1">
        <v>45047</v>
      </c>
    </row>
    <row r="407" spans="1:17" x14ac:dyDescent="0.25">
      <c r="A407" t="s">
        <v>1783</v>
      </c>
      <c r="B407" t="s">
        <v>1187</v>
      </c>
      <c r="C407" s="3">
        <v>43893</v>
      </c>
      <c r="D407" s="3">
        <v>0</v>
      </c>
      <c r="E407" s="3">
        <v>43893</v>
      </c>
      <c r="F407" s="3">
        <v>2194.65</v>
      </c>
      <c r="G407" s="3">
        <v>0</v>
      </c>
      <c r="H407" s="3">
        <v>41497.760000000002</v>
      </c>
      <c r="I407" s="3">
        <v>2448.0700000000002</v>
      </c>
      <c r="J407" s="3">
        <v>235.4</v>
      </c>
      <c r="K407" s="3">
        <v>359.05</v>
      </c>
      <c r="L407" s="3">
        <v>0</v>
      </c>
      <c r="M407" s="3">
        <v>3472.81</v>
      </c>
      <c r="N407" s="3">
        <v>0</v>
      </c>
      <c r="O407" s="3">
        <v>0.26</v>
      </c>
      <c r="P407" s="3">
        <v>94101</v>
      </c>
      <c r="Q407" s="1">
        <v>45047</v>
      </c>
    </row>
    <row r="408" spans="1:17" x14ac:dyDescent="0.25">
      <c r="A408" t="s">
        <v>1784</v>
      </c>
      <c r="B408" t="s">
        <v>724</v>
      </c>
      <c r="C408" s="3">
        <v>39640</v>
      </c>
      <c r="D408" s="3">
        <v>39640</v>
      </c>
      <c r="E408" s="3">
        <v>0</v>
      </c>
      <c r="F408" s="3">
        <v>0</v>
      </c>
      <c r="G408" s="3">
        <v>0</v>
      </c>
      <c r="H408" s="3">
        <v>41497.760000000002</v>
      </c>
      <c r="I408" s="3">
        <v>2419.79</v>
      </c>
      <c r="J408" s="3">
        <v>0</v>
      </c>
      <c r="K408" s="3">
        <v>354.56</v>
      </c>
      <c r="L408" s="3">
        <v>0</v>
      </c>
      <c r="M408" s="3">
        <v>3432.69</v>
      </c>
      <c r="N408" s="3">
        <v>-4407.3900000000003</v>
      </c>
      <c r="O408" s="3">
        <v>0.59</v>
      </c>
      <c r="P408" s="3">
        <v>43298</v>
      </c>
      <c r="Q408" s="1">
        <v>45047</v>
      </c>
    </row>
    <row r="409" spans="1:17" x14ac:dyDescent="0.25">
      <c r="A409" t="s">
        <v>1785</v>
      </c>
      <c r="B409" t="s">
        <v>1786</v>
      </c>
      <c r="C409" s="3">
        <v>40170</v>
      </c>
      <c r="D409" s="3">
        <v>40170</v>
      </c>
      <c r="E409" s="3">
        <v>0</v>
      </c>
      <c r="F409" s="3">
        <v>0</v>
      </c>
      <c r="G409" s="3">
        <v>0</v>
      </c>
      <c r="H409" s="3">
        <v>41497.760000000002</v>
      </c>
      <c r="I409" s="3">
        <v>2605.62</v>
      </c>
      <c r="J409" s="3">
        <v>249.6</v>
      </c>
      <c r="K409" s="3">
        <v>382.15</v>
      </c>
      <c r="L409" s="3">
        <v>0</v>
      </c>
      <c r="M409" s="3">
        <v>3696.31</v>
      </c>
      <c r="N409" s="3">
        <v>-4435.84</v>
      </c>
      <c r="O409" s="3">
        <v>0.4</v>
      </c>
      <c r="P409" s="3">
        <v>43996</v>
      </c>
      <c r="Q409" s="1">
        <v>45047</v>
      </c>
    </row>
    <row r="410" spans="1:17" x14ac:dyDescent="0.25">
      <c r="A410" t="s">
        <v>1787</v>
      </c>
      <c r="B410" t="s">
        <v>1788</v>
      </c>
      <c r="C410" s="3">
        <v>47057</v>
      </c>
      <c r="D410" s="3">
        <v>47057</v>
      </c>
      <c r="E410" s="3">
        <v>0</v>
      </c>
      <c r="F410" s="3">
        <v>0</v>
      </c>
      <c r="G410" s="3">
        <v>0</v>
      </c>
      <c r="H410" s="3">
        <v>41497.760000000002</v>
      </c>
      <c r="I410" s="3">
        <v>2569.2600000000002</v>
      </c>
      <c r="J410" s="3">
        <v>246</v>
      </c>
      <c r="K410" s="3">
        <v>376.64</v>
      </c>
      <c r="L410" s="3">
        <v>0</v>
      </c>
      <c r="M410" s="3">
        <v>3644.73</v>
      </c>
      <c r="N410" s="3">
        <v>-4430.3999999999996</v>
      </c>
      <c r="O410" s="3">
        <v>0.01</v>
      </c>
      <c r="P410" s="3">
        <v>43904</v>
      </c>
      <c r="Q410" s="1">
        <v>45047</v>
      </c>
    </row>
    <row r="411" spans="1:17" x14ac:dyDescent="0.25">
      <c r="A411" t="s">
        <v>1789</v>
      </c>
      <c r="B411" t="s">
        <v>1365</v>
      </c>
      <c r="C411" s="3">
        <v>45760</v>
      </c>
      <c r="D411" s="3">
        <v>46490</v>
      </c>
      <c r="E411" s="3">
        <v>0</v>
      </c>
      <c r="F411" s="3">
        <v>2220.3000000000002</v>
      </c>
      <c r="G411" s="3">
        <v>730</v>
      </c>
      <c r="H411" s="3">
        <v>41497.760000000002</v>
      </c>
      <c r="I411" s="3">
        <v>2742.97</v>
      </c>
      <c r="J411" s="3">
        <v>264</v>
      </c>
      <c r="K411" s="3">
        <v>401.81</v>
      </c>
      <c r="L411" s="3">
        <v>0</v>
      </c>
      <c r="M411" s="3">
        <v>3891.15</v>
      </c>
      <c r="N411" s="3">
        <v>0</v>
      </c>
      <c r="O411" s="3">
        <v>0.01</v>
      </c>
      <c r="P411" s="3">
        <v>50288</v>
      </c>
      <c r="Q411" s="1">
        <v>45047</v>
      </c>
    </row>
    <row r="412" spans="1:17" x14ac:dyDescent="0.25">
      <c r="A412" t="s">
        <v>1790</v>
      </c>
      <c r="B412" t="s">
        <v>730</v>
      </c>
      <c r="C412" s="3">
        <v>36929</v>
      </c>
      <c r="D412" s="3">
        <v>36929</v>
      </c>
      <c r="E412" s="3">
        <v>0</v>
      </c>
      <c r="F412" s="3">
        <v>0</v>
      </c>
      <c r="G412" s="3">
        <v>0</v>
      </c>
      <c r="H412" s="3">
        <v>41497.760000000002</v>
      </c>
      <c r="I412" s="3">
        <v>2856.08</v>
      </c>
      <c r="J412" s="3">
        <v>274.8</v>
      </c>
      <c r="K412" s="3">
        <v>418.37</v>
      </c>
      <c r="L412" s="3">
        <v>0</v>
      </c>
      <c r="M412" s="3">
        <v>4051.61</v>
      </c>
      <c r="N412" s="3">
        <v>-4473.9799999999996</v>
      </c>
      <c r="O412" s="3">
        <v>0.36</v>
      </c>
      <c r="P412" s="3">
        <v>44625</v>
      </c>
      <c r="Q412" s="1">
        <v>45047</v>
      </c>
    </row>
    <row r="413" spans="1:17" x14ac:dyDescent="0.25">
      <c r="A413" t="s">
        <v>1791</v>
      </c>
      <c r="B413" t="s">
        <v>1365</v>
      </c>
      <c r="C413" s="3">
        <v>46841</v>
      </c>
      <c r="D413" s="3">
        <v>47588</v>
      </c>
      <c r="E413" s="3">
        <v>0</v>
      </c>
      <c r="F413" s="3">
        <v>2272.6799999999998</v>
      </c>
      <c r="G413" s="3">
        <v>747</v>
      </c>
      <c r="H413" s="3">
        <v>41497.760000000002</v>
      </c>
      <c r="I413" s="3">
        <v>3344.89</v>
      </c>
      <c r="J413" s="3">
        <v>321.60000000000002</v>
      </c>
      <c r="K413" s="3">
        <v>490.11</v>
      </c>
      <c r="L413" s="3">
        <v>0</v>
      </c>
      <c r="M413" s="3">
        <v>4745.03</v>
      </c>
      <c r="N413" s="3">
        <v>0</v>
      </c>
      <c r="O413" s="3">
        <v>0.93</v>
      </c>
      <c r="P413" s="3">
        <v>51926</v>
      </c>
      <c r="Q413" s="1">
        <v>45047</v>
      </c>
    </row>
    <row r="414" spans="1:17" x14ac:dyDescent="0.25">
      <c r="A414" t="s">
        <v>732</v>
      </c>
      <c r="B414" t="s">
        <v>733</v>
      </c>
      <c r="C414" s="3">
        <v>59244</v>
      </c>
      <c r="D414" s="3">
        <v>59244</v>
      </c>
      <c r="E414" s="3">
        <v>0</v>
      </c>
      <c r="F414" s="3">
        <v>0</v>
      </c>
      <c r="G414" s="3">
        <v>0</v>
      </c>
      <c r="H414" s="3">
        <v>41497.760000000002</v>
      </c>
      <c r="I414" s="3">
        <v>3361.05</v>
      </c>
      <c r="J414" s="3">
        <v>322.8</v>
      </c>
      <c r="K414" s="3">
        <v>492.87</v>
      </c>
      <c r="L414" s="3">
        <v>0</v>
      </c>
      <c r="M414" s="3">
        <v>4767.95</v>
      </c>
      <c r="N414" s="3">
        <v>9962.0499999999993</v>
      </c>
      <c r="O414" s="3">
        <v>0.52</v>
      </c>
      <c r="P414" s="3">
        <v>60405</v>
      </c>
      <c r="Q414" s="1">
        <v>45047</v>
      </c>
    </row>
    <row r="415" spans="1:17" x14ac:dyDescent="0.25">
      <c r="A415" t="s">
        <v>1792</v>
      </c>
      <c r="B415" t="s">
        <v>1408</v>
      </c>
      <c r="C415" s="3">
        <v>338240</v>
      </c>
      <c r="D415" s="3">
        <v>0</v>
      </c>
      <c r="E415" s="3">
        <v>298254.84999999998</v>
      </c>
      <c r="F415" s="3" t="s">
        <v>72</v>
      </c>
      <c r="G415" s="3">
        <v>0</v>
      </c>
      <c r="H415" s="3">
        <v>41497.760000000002</v>
      </c>
      <c r="I415" s="3">
        <v>4144.76</v>
      </c>
      <c r="J415" s="3">
        <v>396</v>
      </c>
      <c r="K415" s="3">
        <v>607.72</v>
      </c>
      <c r="L415" s="3">
        <v>0</v>
      </c>
      <c r="M415" s="3">
        <v>5879.71</v>
      </c>
      <c r="N415" s="3">
        <v>6945</v>
      </c>
      <c r="O415" s="3">
        <v>0.31</v>
      </c>
      <c r="P415" s="3">
        <v>412624</v>
      </c>
      <c r="Q415" s="1">
        <v>45047</v>
      </c>
    </row>
    <row r="416" spans="1:17" x14ac:dyDescent="0.25">
      <c r="A416" t="s">
        <v>1793</v>
      </c>
      <c r="B416" t="s">
        <v>33</v>
      </c>
      <c r="C416" s="3">
        <v>105945</v>
      </c>
      <c r="D416" s="3">
        <v>51841</v>
      </c>
      <c r="E416" s="3">
        <v>54104</v>
      </c>
      <c r="F416" s="3">
        <v>3542.92</v>
      </c>
      <c r="G416" s="3">
        <v>0</v>
      </c>
      <c r="H416" s="3">
        <v>41497.760000000002</v>
      </c>
      <c r="I416" s="3">
        <v>7416.93</v>
      </c>
      <c r="J416" s="3">
        <v>710.4</v>
      </c>
      <c r="K416" s="3">
        <v>1087.1400000000001</v>
      </c>
      <c r="L416" s="3">
        <v>0</v>
      </c>
      <c r="M416" s="3">
        <v>10521.58</v>
      </c>
      <c r="N416" s="3">
        <v>0</v>
      </c>
      <c r="O416" s="3">
        <v>0.27</v>
      </c>
      <c r="P416" s="3">
        <v>118881</v>
      </c>
      <c r="Q416" s="1">
        <v>45047</v>
      </c>
    </row>
    <row r="417" spans="1:17" x14ac:dyDescent="0.25">
      <c r="A417" t="s">
        <v>1794</v>
      </c>
      <c r="B417" t="s">
        <v>1188</v>
      </c>
      <c r="C417" s="3">
        <v>44242</v>
      </c>
      <c r="D417" s="3">
        <v>44969</v>
      </c>
      <c r="E417" s="3">
        <v>0</v>
      </c>
      <c r="F417" s="3">
        <v>727</v>
      </c>
      <c r="G417" s="3">
        <v>727</v>
      </c>
      <c r="H417" s="3">
        <v>41497.760000000002</v>
      </c>
      <c r="I417" s="3">
        <v>2803.57</v>
      </c>
      <c r="J417" s="3">
        <v>0</v>
      </c>
      <c r="K417" s="3">
        <v>410.78</v>
      </c>
      <c r="L417" s="3">
        <v>0</v>
      </c>
      <c r="M417" s="3">
        <v>3977.11</v>
      </c>
      <c r="N417" s="3">
        <v>0</v>
      </c>
      <c r="O417" s="3">
        <v>0.78</v>
      </c>
      <c r="P417" s="3">
        <v>48690</v>
      </c>
      <c r="Q417" s="1">
        <v>45047</v>
      </c>
    </row>
    <row r="418" spans="1:17" x14ac:dyDescent="0.25">
      <c r="A418" t="s">
        <v>1795</v>
      </c>
      <c r="B418" t="s">
        <v>1409</v>
      </c>
      <c r="C418" s="3">
        <v>84385</v>
      </c>
      <c r="D418" s="3">
        <v>0</v>
      </c>
      <c r="E418" s="3">
        <v>82525.95</v>
      </c>
      <c r="F418" s="3">
        <v>5985.35</v>
      </c>
      <c r="G418" s="3">
        <v>0</v>
      </c>
      <c r="H418" s="3">
        <v>41497.760000000002</v>
      </c>
      <c r="I418" s="3">
        <v>3474.16</v>
      </c>
      <c r="J418" s="3">
        <v>0</v>
      </c>
      <c r="K418" s="3">
        <v>509.08</v>
      </c>
      <c r="L418" s="3">
        <v>0</v>
      </c>
      <c r="M418" s="3">
        <v>4928.41</v>
      </c>
      <c r="N418" s="3">
        <v>0</v>
      </c>
      <c r="O418" s="3">
        <v>0.28999999999999998</v>
      </c>
      <c r="P418" s="3">
        <v>138921</v>
      </c>
      <c r="Q418" s="1">
        <v>45047</v>
      </c>
    </row>
    <row r="419" spans="1:17" x14ac:dyDescent="0.25">
      <c r="A419" t="s">
        <v>1796</v>
      </c>
      <c r="B419" t="s">
        <v>742</v>
      </c>
      <c r="C419" s="3">
        <v>41290</v>
      </c>
      <c r="D419" s="3">
        <v>41290</v>
      </c>
      <c r="E419" s="3">
        <v>0</v>
      </c>
      <c r="F419" s="3">
        <v>0</v>
      </c>
      <c r="G419" s="3">
        <v>0</v>
      </c>
      <c r="H419" s="3">
        <v>41497.760000000002</v>
      </c>
      <c r="I419" s="3">
        <v>3514.56</v>
      </c>
      <c r="J419" s="3">
        <v>0</v>
      </c>
      <c r="K419" s="3">
        <v>514.94000000000005</v>
      </c>
      <c r="L419" s="3">
        <v>0</v>
      </c>
      <c r="M419" s="3">
        <v>4985.72</v>
      </c>
      <c r="N419" s="3">
        <v>-4575.08</v>
      </c>
      <c r="O419" s="3">
        <v>0.1</v>
      </c>
      <c r="P419" s="3">
        <v>45938</v>
      </c>
      <c r="Q419" s="1">
        <v>45047</v>
      </c>
    </row>
    <row r="420" spans="1:17" x14ac:dyDescent="0.25">
      <c r="A420" t="s">
        <v>1797</v>
      </c>
      <c r="B420" t="s">
        <v>1313</v>
      </c>
      <c r="C420" s="3">
        <v>1820079</v>
      </c>
      <c r="D420" s="3">
        <v>0</v>
      </c>
      <c r="E420" s="3">
        <v>1161975.54</v>
      </c>
      <c r="F420" s="3" t="s">
        <v>72</v>
      </c>
      <c r="G420" s="3">
        <v>0</v>
      </c>
      <c r="H420" s="3">
        <v>41497.760000000002</v>
      </c>
      <c r="I420" s="3">
        <v>3510.52</v>
      </c>
      <c r="J420" s="3">
        <v>336</v>
      </c>
      <c r="K420" s="3">
        <v>514.25</v>
      </c>
      <c r="L420" s="3">
        <v>0</v>
      </c>
      <c r="M420" s="3">
        <v>4979.99</v>
      </c>
      <c r="N420" s="3">
        <v>0</v>
      </c>
      <c r="O420" s="3">
        <v>0.7</v>
      </c>
      <c r="P420" s="3">
        <v>1929017</v>
      </c>
      <c r="Q420" s="1">
        <v>45047</v>
      </c>
    </row>
    <row r="421" spans="1:17" x14ac:dyDescent="0.25">
      <c r="A421" t="s">
        <v>1798</v>
      </c>
      <c r="B421" t="s">
        <v>746</v>
      </c>
      <c r="C421" s="3">
        <v>41718</v>
      </c>
      <c r="D421" s="3">
        <v>47718</v>
      </c>
      <c r="E421" s="3">
        <v>0</v>
      </c>
      <c r="F421" s="3">
        <v>0</v>
      </c>
      <c r="G421" s="3">
        <v>6000</v>
      </c>
      <c r="H421" s="3">
        <v>41497.760000000002</v>
      </c>
      <c r="I421" s="3">
        <v>3571.12</v>
      </c>
      <c r="J421" s="3">
        <v>343.2</v>
      </c>
      <c r="K421" s="3">
        <v>523.55999999999995</v>
      </c>
      <c r="L421" s="3">
        <v>0</v>
      </c>
      <c r="M421" s="3">
        <v>5065.95</v>
      </c>
      <c r="N421" s="3">
        <v>-4584.16</v>
      </c>
      <c r="O421" s="3">
        <v>0.56999999999999995</v>
      </c>
      <c r="P421" s="3">
        <v>40418</v>
      </c>
      <c r="Q421" s="1">
        <v>45047</v>
      </c>
    </row>
    <row r="422" spans="1:17" x14ac:dyDescent="0.25">
      <c r="A422" t="s">
        <v>1799</v>
      </c>
      <c r="B422" t="s">
        <v>748</v>
      </c>
      <c r="C422" s="3">
        <v>52813</v>
      </c>
      <c r="D422" s="3">
        <v>52813</v>
      </c>
      <c r="E422" s="3">
        <v>0</v>
      </c>
      <c r="F422" s="3">
        <v>0</v>
      </c>
      <c r="G422" s="3">
        <v>0</v>
      </c>
      <c r="H422" s="3">
        <v>41497.760000000002</v>
      </c>
      <c r="I422" s="3">
        <v>3583.23</v>
      </c>
      <c r="J422" s="3">
        <v>343.2</v>
      </c>
      <c r="K422" s="3">
        <v>524.94000000000005</v>
      </c>
      <c r="L422" s="3">
        <v>0</v>
      </c>
      <c r="M422" s="3">
        <v>5083.1400000000003</v>
      </c>
      <c r="N422" s="3">
        <v>2359.63</v>
      </c>
      <c r="O422" s="3">
        <v>0.1</v>
      </c>
      <c r="P422" s="3">
        <v>53392</v>
      </c>
      <c r="Q422" s="1">
        <v>45047</v>
      </c>
    </row>
    <row r="423" spans="1:17" x14ac:dyDescent="0.25">
      <c r="A423" t="s">
        <v>1800</v>
      </c>
      <c r="B423" t="s">
        <v>750</v>
      </c>
      <c r="C423" s="3">
        <v>90235</v>
      </c>
      <c r="D423" s="3">
        <v>0</v>
      </c>
      <c r="E423" s="3">
        <v>86915.68</v>
      </c>
      <c r="F423" s="3">
        <v>7665.1</v>
      </c>
      <c r="G423" s="3">
        <v>0</v>
      </c>
      <c r="H423" s="3">
        <v>41497.760000000002</v>
      </c>
      <c r="I423" s="3">
        <v>3474.16</v>
      </c>
      <c r="J423" s="3">
        <v>333.6</v>
      </c>
      <c r="K423" s="3">
        <v>509.08</v>
      </c>
      <c r="L423" s="3">
        <v>0</v>
      </c>
      <c r="M423" s="3">
        <v>4928.41</v>
      </c>
      <c r="N423" s="3">
        <v>0</v>
      </c>
      <c r="O423" s="3">
        <v>0.21</v>
      </c>
      <c r="P423" s="3">
        <v>145324</v>
      </c>
      <c r="Q423" s="1">
        <v>45047</v>
      </c>
    </row>
    <row r="424" spans="1:17" x14ac:dyDescent="0.25">
      <c r="A424" t="s">
        <v>1801</v>
      </c>
      <c r="B424" t="s">
        <v>1802</v>
      </c>
      <c r="C424" s="3">
        <v>41626</v>
      </c>
      <c r="D424" s="3">
        <v>41630</v>
      </c>
      <c r="E424" s="3">
        <v>0</v>
      </c>
      <c r="F424" s="3">
        <v>0</v>
      </c>
      <c r="G424" s="3">
        <v>4</v>
      </c>
      <c r="H424" s="3">
        <v>41497.760000000002</v>
      </c>
      <c r="I424" s="3">
        <v>3554.96</v>
      </c>
      <c r="J424" s="3">
        <v>342</v>
      </c>
      <c r="K424" s="3">
        <v>520.79999999999995</v>
      </c>
      <c r="L424" s="3">
        <v>0</v>
      </c>
      <c r="M424" s="3">
        <v>5043.0200000000004</v>
      </c>
      <c r="N424" s="3">
        <v>-4581.13</v>
      </c>
      <c r="O424" s="3">
        <v>0.59</v>
      </c>
      <c r="P424" s="3">
        <v>46374</v>
      </c>
      <c r="Q424" s="1">
        <v>45047</v>
      </c>
    </row>
    <row r="425" spans="1:17" x14ac:dyDescent="0.25">
      <c r="A425" t="s">
        <v>1803</v>
      </c>
      <c r="B425" t="s">
        <v>1804</v>
      </c>
      <c r="C425" s="3">
        <v>47113</v>
      </c>
      <c r="D425" s="3">
        <v>47200</v>
      </c>
      <c r="E425" s="3">
        <v>0</v>
      </c>
      <c r="F425" s="3">
        <v>0</v>
      </c>
      <c r="G425" s="3">
        <v>87</v>
      </c>
      <c r="H425" s="3">
        <v>41497.760000000002</v>
      </c>
      <c r="I425" s="3">
        <v>3502.44</v>
      </c>
      <c r="J425" s="3">
        <v>336</v>
      </c>
      <c r="K425" s="3">
        <v>513.22</v>
      </c>
      <c r="L425" s="3">
        <v>0</v>
      </c>
      <c r="M425" s="3">
        <v>4968.5200000000004</v>
      </c>
      <c r="N425" s="3">
        <v>-4573</v>
      </c>
      <c r="O425" s="3">
        <v>0.06</v>
      </c>
      <c r="P425" s="3">
        <v>46158</v>
      </c>
      <c r="Q425" s="1">
        <v>45047</v>
      </c>
    </row>
    <row r="426" spans="1:17" x14ac:dyDescent="0.25">
      <c r="A426" t="s">
        <v>1805</v>
      </c>
      <c r="B426" t="s">
        <v>685</v>
      </c>
      <c r="C426" s="3">
        <v>617899</v>
      </c>
      <c r="D426" s="3">
        <v>0</v>
      </c>
      <c r="E426" s="3">
        <v>473370.99</v>
      </c>
      <c r="F426" s="3">
        <v>168196.56</v>
      </c>
      <c r="G426" s="3">
        <v>0</v>
      </c>
      <c r="H426" s="3">
        <v>41497.760000000002</v>
      </c>
      <c r="I426" s="3">
        <v>3587.27</v>
      </c>
      <c r="J426" s="3">
        <v>0</v>
      </c>
      <c r="K426" s="3">
        <v>525.98</v>
      </c>
      <c r="L426" s="3">
        <v>0</v>
      </c>
      <c r="M426" s="3">
        <v>5088.87</v>
      </c>
      <c r="N426" s="3">
        <v>0</v>
      </c>
      <c r="O426" s="3">
        <v>0.56999999999999995</v>
      </c>
      <c r="P426" s="3">
        <v>692268</v>
      </c>
      <c r="Q426" s="1">
        <v>45047</v>
      </c>
    </row>
    <row r="427" spans="1:17" x14ac:dyDescent="0.25">
      <c r="A427" t="s">
        <v>1806</v>
      </c>
      <c r="B427" t="s">
        <v>314</v>
      </c>
      <c r="C427" s="3">
        <v>1913151</v>
      </c>
      <c r="D427" s="3">
        <v>0</v>
      </c>
      <c r="E427" s="3">
        <v>1160797.18</v>
      </c>
      <c r="F427" s="3">
        <v>810393.68</v>
      </c>
      <c r="G427" s="3">
        <v>0</v>
      </c>
      <c r="H427" s="3">
        <v>41497.760000000002</v>
      </c>
      <c r="I427" s="3">
        <v>3425.69</v>
      </c>
      <c r="J427" s="3">
        <v>327.60000000000002</v>
      </c>
      <c r="K427" s="3">
        <v>501.84</v>
      </c>
      <c r="L427" s="3">
        <v>0</v>
      </c>
      <c r="M427" s="3">
        <v>4859.6400000000003</v>
      </c>
      <c r="N427" s="3">
        <v>0</v>
      </c>
      <c r="O427" s="3">
        <v>0.61</v>
      </c>
      <c r="P427" s="3">
        <v>2021804</v>
      </c>
      <c r="Q427" s="1">
        <v>45047</v>
      </c>
    </row>
    <row r="428" spans="1:17" x14ac:dyDescent="0.25">
      <c r="A428" t="s">
        <v>1807</v>
      </c>
      <c r="B428" t="s">
        <v>33</v>
      </c>
      <c r="C428" s="3">
        <v>92780</v>
      </c>
      <c r="D428" s="3">
        <v>45359</v>
      </c>
      <c r="E428" s="3">
        <v>47421</v>
      </c>
      <c r="F428" s="3">
        <v>3104.38</v>
      </c>
      <c r="G428" s="3">
        <v>0</v>
      </c>
      <c r="H428" s="3">
        <v>41497.760000000002</v>
      </c>
      <c r="I428" s="3">
        <v>3696.35</v>
      </c>
      <c r="J428" s="3">
        <v>355.2</v>
      </c>
      <c r="K428" s="3">
        <v>541.84</v>
      </c>
      <c r="L428" s="3">
        <v>0</v>
      </c>
      <c r="M428" s="3">
        <v>5243.6</v>
      </c>
      <c r="N428" s="3">
        <v>0</v>
      </c>
      <c r="O428" s="3">
        <v>0.87</v>
      </c>
      <c r="P428" s="3">
        <v>101861</v>
      </c>
      <c r="Q428" s="1">
        <v>45047</v>
      </c>
    </row>
    <row r="429" spans="1:17" x14ac:dyDescent="0.25">
      <c r="A429" t="s">
        <v>1808</v>
      </c>
      <c r="B429" t="s">
        <v>720</v>
      </c>
      <c r="C429" s="3">
        <v>46120</v>
      </c>
      <c r="D429" s="3">
        <v>46120</v>
      </c>
      <c r="E429" s="3">
        <v>0</v>
      </c>
      <c r="F429" s="3">
        <v>0</v>
      </c>
      <c r="G429" s="3">
        <v>0</v>
      </c>
      <c r="H429" s="3">
        <v>41497.760000000002</v>
      </c>
      <c r="I429" s="3">
        <v>3728.66</v>
      </c>
      <c r="J429" s="3">
        <v>356.4</v>
      </c>
      <c r="K429" s="3">
        <v>546.33000000000004</v>
      </c>
      <c r="L429" s="3">
        <v>0</v>
      </c>
      <c r="M429" s="3">
        <v>5289.44</v>
      </c>
      <c r="N429" s="3">
        <v>0</v>
      </c>
      <c r="O429" s="3">
        <v>0.41</v>
      </c>
      <c r="P429" s="3">
        <v>51419</v>
      </c>
      <c r="Q429" s="1">
        <v>45047</v>
      </c>
    </row>
    <row r="430" spans="1:17" x14ac:dyDescent="0.25">
      <c r="A430" t="s">
        <v>1809</v>
      </c>
      <c r="B430" t="s">
        <v>759</v>
      </c>
      <c r="C430" s="3">
        <v>41711</v>
      </c>
      <c r="D430" s="3">
        <v>41711</v>
      </c>
      <c r="E430" s="3">
        <v>0</v>
      </c>
      <c r="F430" s="3">
        <v>0</v>
      </c>
      <c r="G430" s="3">
        <v>0</v>
      </c>
      <c r="H430" s="3">
        <v>41497.760000000002</v>
      </c>
      <c r="I430" s="3">
        <v>3567.08</v>
      </c>
      <c r="J430" s="3">
        <v>342</v>
      </c>
      <c r="K430" s="3">
        <v>522.53</v>
      </c>
      <c r="L430" s="3">
        <v>0</v>
      </c>
      <c r="M430" s="3">
        <v>5060.22</v>
      </c>
      <c r="N430" s="3">
        <v>-4582.95</v>
      </c>
      <c r="O430" s="3">
        <v>0.36</v>
      </c>
      <c r="P430" s="3">
        <v>46407</v>
      </c>
      <c r="Q430" s="1">
        <v>45047</v>
      </c>
    </row>
    <row r="431" spans="1:17" x14ac:dyDescent="0.25">
      <c r="A431" t="s">
        <v>1810</v>
      </c>
      <c r="B431" t="s">
        <v>1811</v>
      </c>
      <c r="C431" s="3">
        <v>102297</v>
      </c>
      <c r="D431" s="3">
        <v>70000</v>
      </c>
      <c r="E431" s="3">
        <v>32297</v>
      </c>
      <c r="F431" s="3">
        <v>4952.29</v>
      </c>
      <c r="G431" s="3">
        <v>0</v>
      </c>
      <c r="H431" s="3">
        <v>41497.760000000002</v>
      </c>
      <c r="I431" s="3">
        <v>4282.1099999999997</v>
      </c>
      <c r="J431" s="3">
        <v>0</v>
      </c>
      <c r="K431" s="3">
        <v>627.38</v>
      </c>
      <c r="L431" s="3">
        <v>0</v>
      </c>
      <c r="M431" s="3">
        <v>6074.55</v>
      </c>
      <c r="N431" s="3">
        <v>0</v>
      </c>
      <c r="O431" s="3">
        <v>0.91</v>
      </c>
      <c r="P431" s="3">
        <v>89732</v>
      </c>
      <c r="Q431" s="1">
        <v>45047</v>
      </c>
    </row>
    <row r="432" spans="1:17" x14ac:dyDescent="0.25">
      <c r="A432" t="s">
        <v>1812</v>
      </c>
      <c r="B432" t="s">
        <v>1410</v>
      </c>
      <c r="C432" s="3">
        <v>1354449</v>
      </c>
      <c r="D432" s="3">
        <v>0</v>
      </c>
      <c r="E432" s="3">
        <v>873080.41</v>
      </c>
      <c r="F432" s="3" t="s">
        <v>72</v>
      </c>
      <c r="G432" s="3">
        <v>0</v>
      </c>
      <c r="H432" s="3">
        <v>41497.760000000002</v>
      </c>
      <c r="I432" s="3">
        <v>5805.08</v>
      </c>
      <c r="J432" s="3">
        <v>556.79999999999995</v>
      </c>
      <c r="K432" s="3">
        <v>850.88</v>
      </c>
      <c r="L432" s="3">
        <v>0</v>
      </c>
      <c r="M432" s="3">
        <v>8235.0300000000007</v>
      </c>
      <c r="N432" s="3">
        <v>0</v>
      </c>
      <c r="O432" s="3">
        <v>0.43</v>
      </c>
      <c r="P432" s="3">
        <v>1455049</v>
      </c>
      <c r="Q432" s="1">
        <v>45047</v>
      </c>
    </row>
    <row r="433" spans="1:17" x14ac:dyDescent="0.25">
      <c r="A433" t="s">
        <v>1411</v>
      </c>
      <c r="B433" t="s">
        <v>278</v>
      </c>
      <c r="C433" s="3">
        <v>297630</v>
      </c>
      <c r="D433" s="3">
        <v>0</v>
      </c>
      <c r="E433" s="3">
        <v>265840.89</v>
      </c>
      <c r="F433" s="3">
        <v>45081.15</v>
      </c>
      <c r="G433" s="3">
        <v>0</v>
      </c>
      <c r="H433" s="3">
        <v>41497.760000000002</v>
      </c>
      <c r="I433" s="3">
        <v>7764.35</v>
      </c>
      <c r="J433" s="3">
        <v>744</v>
      </c>
      <c r="K433" s="3">
        <v>1138.18</v>
      </c>
      <c r="L433" s="3">
        <v>0</v>
      </c>
      <c r="M433" s="3">
        <v>11014.42</v>
      </c>
      <c r="N433" s="3">
        <v>0</v>
      </c>
      <c r="O433" s="3">
        <v>0.25</v>
      </c>
      <c r="P433" s="3">
        <v>373081</v>
      </c>
      <c r="Q433" s="1">
        <v>45047</v>
      </c>
    </row>
    <row r="434" spans="1:17" x14ac:dyDescent="0.25">
      <c r="A434" t="s">
        <v>1813</v>
      </c>
      <c r="B434" t="s">
        <v>766</v>
      </c>
      <c r="C434" s="3">
        <v>48436</v>
      </c>
      <c r="D434" s="3">
        <v>48436</v>
      </c>
      <c r="E434" s="3">
        <v>0</v>
      </c>
      <c r="F434" s="3">
        <v>0</v>
      </c>
      <c r="G434" s="3">
        <v>0</v>
      </c>
      <c r="H434" s="3">
        <v>41497.760000000002</v>
      </c>
      <c r="I434" s="3">
        <v>7764.35</v>
      </c>
      <c r="J434" s="3">
        <v>744</v>
      </c>
      <c r="K434" s="3">
        <v>1137.8399999999999</v>
      </c>
      <c r="L434" s="3">
        <v>0</v>
      </c>
      <c r="M434" s="3">
        <v>11014.42</v>
      </c>
      <c r="N434" s="3">
        <v>-5227.6499999999996</v>
      </c>
      <c r="O434" s="3">
        <v>0.28000000000000003</v>
      </c>
      <c r="P434" s="3">
        <v>56931</v>
      </c>
      <c r="Q434" s="1">
        <v>45047</v>
      </c>
    </row>
    <row r="435" spans="1:17" x14ac:dyDescent="0.25">
      <c r="A435" t="s">
        <v>1190</v>
      </c>
      <c r="B435" t="s">
        <v>768</v>
      </c>
      <c r="C435" s="3">
        <v>1646100</v>
      </c>
      <c r="D435" s="3">
        <v>28508.73</v>
      </c>
      <c r="E435" s="3">
        <v>1230896.06</v>
      </c>
      <c r="F435" s="3">
        <v>448240.01</v>
      </c>
      <c r="G435" s="3">
        <v>0</v>
      </c>
      <c r="H435" s="3">
        <v>41497.760000000002</v>
      </c>
      <c r="I435" s="3">
        <v>7764.35</v>
      </c>
      <c r="J435" s="3">
        <v>744</v>
      </c>
      <c r="K435" s="3">
        <v>1138.18</v>
      </c>
      <c r="L435" s="3">
        <v>0</v>
      </c>
      <c r="M435" s="3">
        <v>11014.42</v>
      </c>
      <c r="N435" s="3">
        <v>0</v>
      </c>
      <c r="O435" s="3">
        <v>0.22</v>
      </c>
      <c r="P435" s="3">
        <v>1741295</v>
      </c>
      <c r="Q435" s="1">
        <v>45047</v>
      </c>
    </row>
    <row r="436" spans="1:17" x14ac:dyDescent="0.25">
      <c r="A436" t="s">
        <v>1191</v>
      </c>
      <c r="B436" t="s">
        <v>770</v>
      </c>
      <c r="C436" s="3">
        <v>48818</v>
      </c>
      <c r="D436" s="3">
        <v>48818</v>
      </c>
      <c r="E436" s="3">
        <v>0</v>
      </c>
      <c r="F436" s="3">
        <v>0</v>
      </c>
      <c r="G436" s="3">
        <v>0</v>
      </c>
      <c r="H436" s="3">
        <v>41497.760000000002</v>
      </c>
      <c r="I436" s="3">
        <v>8002.69</v>
      </c>
      <c r="J436" s="3">
        <v>766.8</v>
      </c>
      <c r="K436" s="3">
        <v>1172.67</v>
      </c>
      <c r="L436" s="3">
        <v>0</v>
      </c>
      <c r="M436" s="3">
        <v>11352.53</v>
      </c>
      <c r="N436" s="3">
        <v>-5263.97</v>
      </c>
      <c r="O436" s="3">
        <v>0.52</v>
      </c>
      <c r="P436" s="3">
        <v>57529</v>
      </c>
      <c r="Q436" s="1">
        <v>45047</v>
      </c>
    </row>
    <row r="437" spans="1:17" x14ac:dyDescent="0.25">
      <c r="A437" t="s">
        <v>1193</v>
      </c>
      <c r="B437" t="s">
        <v>772</v>
      </c>
      <c r="C437" s="3">
        <v>46176</v>
      </c>
      <c r="D437" s="3">
        <v>46176</v>
      </c>
      <c r="E437" s="3">
        <v>0</v>
      </c>
      <c r="F437" s="3">
        <v>0</v>
      </c>
      <c r="G437" s="3">
        <v>0</v>
      </c>
      <c r="H437" s="3">
        <v>41497.760000000002</v>
      </c>
      <c r="I437" s="3">
        <v>6354.48</v>
      </c>
      <c r="J437" s="3">
        <v>608.4</v>
      </c>
      <c r="K437" s="3">
        <v>931.24</v>
      </c>
      <c r="L437" s="3">
        <v>0</v>
      </c>
      <c r="M437" s="3">
        <v>9014.4</v>
      </c>
      <c r="N437" s="3">
        <v>-5011.54</v>
      </c>
      <c r="O437" s="3">
        <v>0.26</v>
      </c>
      <c r="P437" s="3">
        <v>53395</v>
      </c>
      <c r="Q437" s="1">
        <v>45047</v>
      </c>
    </row>
    <row r="438" spans="1:17" x14ac:dyDescent="0.25">
      <c r="A438" t="s">
        <v>1194</v>
      </c>
      <c r="B438" t="s">
        <v>1315</v>
      </c>
      <c r="C438" s="3">
        <v>3076448</v>
      </c>
      <c r="D438" s="3">
        <v>0</v>
      </c>
      <c r="E438" s="3">
        <v>1876164.19</v>
      </c>
      <c r="F438" s="3" t="s">
        <v>72</v>
      </c>
      <c r="G438" s="3">
        <v>0</v>
      </c>
      <c r="H438" s="3">
        <v>41497.760000000002</v>
      </c>
      <c r="I438" s="3">
        <v>5178.92</v>
      </c>
      <c r="J438" s="3">
        <v>496.8</v>
      </c>
      <c r="K438" s="3">
        <v>758.79</v>
      </c>
      <c r="L438" s="3">
        <v>0</v>
      </c>
      <c r="M438" s="3">
        <v>7346.77</v>
      </c>
      <c r="N438" s="3">
        <v>0</v>
      </c>
      <c r="O438" s="3">
        <v>0.75</v>
      </c>
      <c r="P438" s="3">
        <v>3225536</v>
      </c>
      <c r="Q438" s="1">
        <v>45047</v>
      </c>
    </row>
    <row r="439" spans="1:17" x14ac:dyDescent="0.25">
      <c r="A439" t="s">
        <v>1412</v>
      </c>
      <c r="B439" t="s">
        <v>768</v>
      </c>
      <c r="C439" s="3">
        <v>1409084</v>
      </c>
      <c r="D439" s="3">
        <v>23647.599999999999</v>
      </c>
      <c r="E439" s="3">
        <v>1056007.69</v>
      </c>
      <c r="F439" s="3">
        <v>382229.09</v>
      </c>
      <c r="G439" s="3">
        <v>0</v>
      </c>
      <c r="H439" s="3">
        <v>41497.760000000002</v>
      </c>
      <c r="I439" s="3">
        <v>4940.58</v>
      </c>
      <c r="J439" s="3">
        <v>472.8</v>
      </c>
      <c r="K439" s="3">
        <v>724.3</v>
      </c>
      <c r="L439" s="3">
        <v>0</v>
      </c>
      <c r="M439" s="3">
        <v>7008.66</v>
      </c>
      <c r="N439" s="3">
        <v>0</v>
      </c>
      <c r="O439" s="3">
        <v>0.12</v>
      </c>
      <c r="P439" s="3">
        <v>1492881</v>
      </c>
      <c r="Q439" s="1">
        <v>45047</v>
      </c>
    </row>
    <row r="440" spans="1:17" x14ac:dyDescent="0.25">
      <c r="A440" t="s">
        <v>1413</v>
      </c>
      <c r="B440" t="s">
        <v>1309</v>
      </c>
      <c r="C440" s="3">
        <v>2982958</v>
      </c>
      <c r="D440" s="3">
        <v>0</v>
      </c>
      <c r="E440" s="3">
        <v>1821097.71</v>
      </c>
      <c r="F440" s="3" t="s">
        <v>72</v>
      </c>
      <c r="G440" s="3">
        <v>0</v>
      </c>
      <c r="H440" s="3">
        <v>41497.760000000002</v>
      </c>
      <c r="I440" s="3">
        <v>4710.32</v>
      </c>
      <c r="J440" s="3">
        <v>451.2</v>
      </c>
      <c r="K440" s="3">
        <v>690.15</v>
      </c>
      <c r="L440" s="3">
        <v>0</v>
      </c>
      <c r="M440" s="3">
        <v>6682.01</v>
      </c>
      <c r="N440" s="3">
        <v>0</v>
      </c>
      <c r="O440" s="3">
        <v>0.67</v>
      </c>
      <c r="P440" s="3">
        <v>3128045</v>
      </c>
      <c r="Q440" s="1">
        <v>45047</v>
      </c>
    </row>
    <row r="441" spans="1:17" x14ac:dyDescent="0.25">
      <c r="A441" t="s">
        <v>1195</v>
      </c>
      <c r="B441" t="s">
        <v>778</v>
      </c>
      <c r="C441" s="3">
        <v>43536</v>
      </c>
      <c r="D441" s="3">
        <v>43536</v>
      </c>
      <c r="E441" s="3">
        <v>0</v>
      </c>
      <c r="F441" s="3">
        <v>0</v>
      </c>
      <c r="G441" s="3">
        <v>0</v>
      </c>
      <c r="H441" s="3">
        <v>41497.760000000002</v>
      </c>
      <c r="I441" s="3">
        <v>4706.28</v>
      </c>
      <c r="J441" s="3">
        <v>451.2</v>
      </c>
      <c r="K441" s="3">
        <v>689.81</v>
      </c>
      <c r="L441" s="3">
        <v>0</v>
      </c>
      <c r="M441" s="3">
        <v>6676.27</v>
      </c>
      <c r="N441" s="3">
        <v>-4758.5</v>
      </c>
      <c r="O441" s="3">
        <v>0.18</v>
      </c>
      <c r="P441" s="3">
        <v>49263</v>
      </c>
      <c r="Q441" s="1">
        <v>45047</v>
      </c>
    </row>
    <row r="442" spans="1:17" x14ac:dyDescent="0.25">
      <c r="A442" t="s">
        <v>1814</v>
      </c>
      <c r="B442" t="s">
        <v>780</v>
      </c>
      <c r="C442" s="3">
        <v>674499</v>
      </c>
      <c r="D442" s="3">
        <v>0</v>
      </c>
      <c r="E442" s="3">
        <v>555891.68000000005</v>
      </c>
      <c r="F442" s="3" t="s">
        <v>72</v>
      </c>
      <c r="G442" s="3">
        <v>0</v>
      </c>
      <c r="H442" s="3">
        <v>41497.760000000002</v>
      </c>
      <c r="I442" s="3">
        <v>4912.3</v>
      </c>
      <c r="J442" s="3">
        <v>0</v>
      </c>
      <c r="K442" s="3">
        <v>720.16</v>
      </c>
      <c r="L442" s="3">
        <v>0</v>
      </c>
      <c r="M442" s="3">
        <v>6968.54</v>
      </c>
      <c r="N442" s="3">
        <v>6945</v>
      </c>
      <c r="O442" s="3">
        <v>0.66</v>
      </c>
      <c r="P442" s="3">
        <v>763338</v>
      </c>
      <c r="Q442" s="1">
        <v>45047</v>
      </c>
    </row>
    <row r="443" spans="1:17" x14ac:dyDescent="0.25">
      <c r="A443" t="s">
        <v>1815</v>
      </c>
      <c r="B443" t="s">
        <v>1317</v>
      </c>
      <c r="C443" s="3">
        <v>3220139</v>
      </c>
      <c r="D443" s="3">
        <v>0</v>
      </c>
      <c r="E443" s="3">
        <v>1960724.98</v>
      </c>
      <c r="F443" s="3" t="s">
        <v>72</v>
      </c>
      <c r="G443" s="3">
        <v>0</v>
      </c>
      <c r="H443" s="3">
        <v>41497.760000000002</v>
      </c>
      <c r="I443" s="3">
        <v>5885.88</v>
      </c>
      <c r="J443" s="3">
        <v>565.20000000000005</v>
      </c>
      <c r="K443" s="3">
        <v>862.6</v>
      </c>
      <c r="L443" s="3">
        <v>0</v>
      </c>
      <c r="M443" s="3">
        <v>8349.64</v>
      </c>
      <c r="N443" s="3">
        <v>0</v>
      </c>
      <c r="O443" s="3">
        <v>0.67</v>
      </c>
      <c r="P443" s="3">
        <v>3375337</v>
      </c>
      <c r="Q443" s="1">
        <v>45047</v>
      </c>
    </row>
    <row r="444" spans="1:17" x14ac:dyDescent="0.25">
      <c r="A444" t="s">
        <v>783</v>
      </c>
      <c r="B444" t="s">
        <v>784</v>
      </c>
      <c r="C444" s="3">
        <v>45439</v>
      </c>
      <c r="D444" s="3">
        <v>45439</v>
      </c>
      <c r="E444" s="3">
        <v>0</v>
      </c>
      <c r="F444" s="3">
        <v>0</v>
      </c>
      <c r="G444" s="3">
        <v>0</v>
      </c>
      <c r="H444" s="3">
        <v>41497.760000000002</v>
      </c>
      <c r="I444" s="3">
        <v>5893.96</v>
      </c>
      <c r="J444" s="3">
        <v>565.20000000000005</v>
      </c>
      <c r="K444" s="3">
        <v>863.64</v>
      </c>
      <c r="L444" s="3">
        <v>0</v>
      </c>
      <c r="M444" s="3">
        <v>8361.1</v>
      </c>
      <c r="N444" s="3">
        <v>-4940.71</v>
      </c>
      <c r="O444" s="3">
        <v>0.05</v>
      </c>
      <c r="P444" s="3">
        <v>52241</v>
      </c>
      <c r="Q444" s="1">
        <v>45047</v>
      </c>
    </row>
    <row r="445" spans="1:17" x14ac:dyDescent="0.25">
      <c r="A445" t="s">
        <v>1816</v>
      </c>
      <c r="B445" t="s">
        <v>786</v>
      </c>
      <c r="C445" s="3">
        <v>169694</v>
      </c>
      <c r="D445" s="3">
        <v>0</v>
      </c>
      <c r="E445" s="3">
        <v>160372.65</v>
      </c>
      <c r="F445" s="3">
        <v>17339.98</v>
      </c>
      <c r="G445" s="3">
        <v>0</v>
      </c>
      <c r="H445" s="3">
        <v>41497.760000000002</v>
      </c>
      <c r="I445" s="3">
        <v>5651.57</v>
      </c>
      <c r="J445" s="3">
        <v>540</v>
      </c>
      <c r="K445" s="3">
        <v>828.11</v>
      </c>
      <c r="L445" s="3">
        <v>0</v>
      </c>
      <c r="M445" s="3">
        <v>8017.26</v>
      </c>
      <c r="N445" s="3">
        <v>0</v>
      </c>
      <c r="O445" s="3">
        <v>0.67</v>
      </c>
      <c r="P445" s="3">
        <v>234248</v>
      </c>
      <c r="Q445" s="1">
        <v>45047</v>
      </c>
    </row>
    <row r="446" spans="1:17" x14ac:dyDescent="0.25">
      <c r="A446" t="s">
        <v>1817</v>
      </c>
      <c r="B446" t="s">
        <v>780</v>
      </c>
      <c r="C446" s="3">
        <v>679557</v>
      </c>
      <c r="D446" s="3">
        <v>0</v>
      </c>
      <c r="E446" s="3">
        <v>560057.15</v>
      </c>
      <c r="F446" s="3" t="s">
        <v>72</v>
      </c>
      <c r="G446" s="3">
        <v>0</v>
      </c>
      <c r="H446" s="3">
        <v>41497.760000000002</v>
      </c>
      <c r="I446" s="3">
        <v>5178.92</v>
      </c>
      <c r="J446" s="3">
        <v>0</v>
      </c>
      <c r="K446" s="3">
        <v>759.13</v>
      </c>
      <c r="L446" s="3">
        <v>0</v>
      </c>
      <c r="M446" s="3">
        <v>7346.77</v>
      </c>
      <c r="N446" s="3">
        <v>22083.24</v>
      </c>
      <c r="O446" s="3">
        <v>0.32</v>
      </c>
      <c r="P446" s="3">
        <v>784426</v>
      </c>
      <c r="Q446" s="1">
        <v>45047</v>
      </c>
    </row>
    <row r="447" spans="1:17" x14ac:dyDescent="0.25">
      <c r="A447" t="s">
        <v>1818</v>
      </c>
      <c r="B447" t="s">
        <v>252</v>
      </c>
      <c r="C447" s="3">
        <v>44294</v>
      </c>
      <c r="D447" s="3">
        <v>44294</v>
      </c>
      <c r="E447" s="3">
        <v>0</v>
      </c>
      <c r="F447" s="3">
        <v>0</v>
      </c>
      <c r="G447" s="3">
        <v>0</v>
      </c>
      <c r="H447" s="3">
        <v>41497.760000000002</v>
      </c>
      <c r="I447" s="3">
        <v>5178.92</v>
      </c>
      <c r="J447" s="3">
        <v>496.8</v>
      </c>
      <c r="K447" s="3">
        <v>758.79</v>
      </c>
      <c r="L447" s="3">
        <v>0</v>
      </c>
      <c r="M447" s="3">
        <v>7346.77</v>
      </c>
      <c r="N447" s="3">
        <v>-4830.54</v>
      </c>
      <c r="O447" s="3">
        <v>0.5</v>
      </c>
      <c r="P447" s="3">
        <v>50449</v>
      </c>
      <c r="Q447" s="1">
        <v>45047</v>
      </c>
    </row>
    <row r="448" spans="1:17" x14ac:dyDescent="0.25">
      <c r="A448" t="s">
        <v>1819</v>
      </c>
      <c r="B448" t="s">
        <v>903</v>
      </c>
      <c r="C448" s="3">
        <v>2063417</v>
      </c>
      <c r="D448" s="3">
        <v>1268272</v>
      </c>
      <c r="E448" s="3">
        <v>0</v>
      </c>
      <c r="F448" s="3">
        <v>0</v>
      </c>
      <c r="G448" s="3">
        <v>0</v>
      </c>
      <c r="H448" s="3">
        <v>41497.760000000002</v>
      </c>
      <c r="I448" s="3">
        <v>4944.62</v>
      </c>
      <c r="J448" s="3">
        <v>474</v>
      </c>
      <c r="K448" s="3">
        <v>724.64</v>
      </c>
      <c r="L448" s="3">
        <v>0</v>
      </c>
      <c r="M448" s="3">
        <v>7014.39</v>
      </c>
      <c r="N448" s="3">
        <v>0</v>
      </c>
      <c r="O448" s="3">
        <v>0.59</v>
      </c>
      <c r="P448" s="3">
        <v>54656</v>
      </c>
      <c r="Q448" s="1">
        <v>45047</v>
      </c>
    </row>
    <row r="449" spans="1:17" x14ac:dyDescent="0.25">
      <c r="A449" t="s">
        <v>1820</v>
      </c>
      <c r="B449" t="s">
        <v>792</v>
      </c>
      <c r="C449" s="3">
        <v>544873</v>
      </c>
      <c r="D449" s="3">
        <v>0</v>
      </c>
      <c r="E449" s="3">
        <v>427901.46</v>
      </c>
      <c r="F449" s="3" t="s">
        <v>72</v>
      </c>
      <c r="G449" s="3">
        <v>0</v>
      </c>
      <c r="H449" s="3">
        <v>41497.760000000002</v>
      </c>
      <c r="I449" s="3">
        <v>4706.28</v>
      </c>
      <c r="J449" s="3">
        <v>451.2</v>
      </c>
      <c r="K449" s="3">
        <v>689.81</v>
      </c>
      <c r="L449" s="3">
        <v>0</v>
      </c>
      <c r="M449" s="3">
        <v>6676.27</v>
      </c>
      <c r="N449" s="3">
        <v>0</v>
      </c>
      <c r="O449" s="3">
        <v>0.61</v>
      </c>
      <c r="P449" s="3">
        <v>620290</v>
      </c>
      <c r="Q449" s="1">
        <v>45047</v>
      </c>
    </row>
    <row r="450" spans="1:17" x14ac:dyDescent="0.25">
      <c r="A450" t="s">
        <v>1821</v>
      </c>
      <c r="B450" t="s">
        <v>1416</v>
      </c>
      <c r="C450" s="3">
        <v>89111</v>
      </c>
      <c r="D450" s="3">
        <v>89111</v>
      </c>
      <c r="E450" s="3">
        <v>0</v>
      </c>
      <c r="F450" s="3">
        <v>0</v>
      </c>
      <c r="G450" s="3">
        <v>0</v>
      </c>
      <c r="H450" s="3">
        <v>41497.760000000002</v>
      </c>
      <c r="I450" s="3">
        <v>4706.28</v>
      </c>
      <c r="J450" s="3">
        <v>451.2</v>
      </c>
      <c r="K450" s="3">
        <v>689.81</v>
      </c>
      <c r="L450" s="3">
        <v>0</v>
      </c>
      <c r="M450" s="3">
        <v>6676.27</v>
      </c>
      <c r="N450" s="3">
        <v>0</v>
      </c>
      <c r="O450" s="3">
        <v>0.68</v>
      </c>
      <c r="P450" s="3">
        <v>54022</v>
      </c>
      <c r="Q450" s="1">
        <v>45047</v>
      </c>
    </row>
    <row r="451" spans="1:17" x14ac:dyDescent="0.25">
      <c r="A451" t="s">
        <v>1822</v>
      </c>
      <c r="B451" t="s">
        <v>644</v>
      </c>
      <c r="C451" s="3">
        <v>43536</v>
      </c>
      <c r="D451" s="3">
        <v>130661</v>
      </c>
      <c r="E451" s="3">
        <v>0</v>
      </c>
      <c r="F451" s="3">
        <v>0</v>
      </c>
      <c r="G451" s="3">
        <v>87125</v>
      </c>
      <c r="H451" s="3">
        <v>41497.760000000002</v>
      </c>
      <c r="I451" s="3">
        <v>4706.28</v>
      </c>
      <c r="J451" s="3">
        <v>451.2</v>
      </c>
      <c r="K451" s="3">
        <v>689.81</v>
      </c>
      <c r="L451" s="3">
        <v>0</v>
      </c>
      <c r="M451" s="3">
        <v>6676.27</v>
      </c>
      <c r="N451" s="3">
        <v>-4758.5</v>
      </c>
      <c r="O451" s="3">
        <v>0</v>
      </c>
      <c r="P451" s="3">
        <v>-37862.18</v>
      </c>
      <c r="Q451" s="1">
        <v>45047</v>
      </c>
    </row>
    <row r="452" spans="1:17" x14ac:dyDescent="0.25">
      <c r="A452" t="s">
        <v>1823</v>
      </c>
      <c r="B452" t="s">
        <v>234</v>
      </c>
      <c r="C452" s="3">
        <v>92381</v>
      </c>
      <c r="D452" s="3">
        <v>0</v>
      </c>
      <c r="E452" s="3">
        <v>90239.75</v>
      </c>
      <c r="F452" s="3">
        <v>6653.24</v>
      </c>
      <c r="G452" s="3">
        <v>0</v>
      </c>
      <c r="H452" s="3">
        <v>41497.760000000002</v>
      </c>
      <c r="I452" s="3">
        <v>4471.97</v>
      </c>
      <c r="J452" s="3">
        <v>428.5</v>
      </c>
      <c r="K452" s="3">
        <v>655.32000000000005</v>
      </c>
      <c r="L452" s="3">
        <v>0</v>
      </c>
      <c r="M452" s="3">
        <v>6343.89</v>
      </c>
      <c r="N452" s="3">
        <v>0</v>
      </c>
      <c r="O452" s="3">
        <v>0.56999999999999995</v>
      </c>
      <c r="P452" s="3">
        <v>150291</v>
      </c>
      <c r="Q452" s="1">
        <v>45047</v>
      </c>
    </row>
    <row r="453" spans="1:17" x14ac:dyDescent="0.25">
      <c r="A453" t="s">
        <v>1824</v>
      </c>
      <c r="B453" t="s">
        <v>234</v>
      </c>
      <c r="C453" s="3">
        <v>93168</v>
      </c>
      <c r="D453" s="3">
        <v>0</v>
      </c>
      <c r="E453" s="3">
        <v>91008.4</v>
      </c>
      <c r="F453" s="3">
        <v>6710.02</v>
      </c>
      <c r="G453" s="3">
        <v>0</v>
      </c>
      <c r="H453" s="3">
        <v>41497.760000000002</v>
      </c>
      <c r="I453" s="3">
        <v>4702.24</v>
      </c>
      <c r="J453" s="3">
        <v>451.2</v>
      </c>
      <c r="K453" s="3">
        <v>689.12</v>
      </c>
      <c r="L453" s="3">
        <v>0</v>
      </c>
      <c r="M453" s="3">
        <v>6670.54</v>
      </c>
      <c r="N453" s="3">
        <v>0</v>
      </c>
      <c r="O453" s="3">
        <v>0.72</v>
      </c>
      <c r="P453" s="3">
        <v>151730</v>
      </c>
      <c r="Q453" s="1">
        <v>45047</v>
      </c>
    </row>
    <row r="454" spans="1:17" x14ac:dyDescent="0.25">
      <c r="A454" t="s">
        <v>1825</v>
      </c>
      <c r="B454" t="s">
        <v>799</v>
      </c>
      <c r="C454" s="3">
        <v>51771</v>
      </c>
      <c r="D454" s="3">
        <v>51771</v>
      </c>
      <c r="E454" s="3">
        <v>0</v>
      </c>
      <c r="F454" s="3">
        <v>0</v>
      </c>
      <c r="G454" s="3">
        <v>0</v>
      </c>
      <c r="H454" s="3">
        <v>41497.760000000002</v>
      </c>
      <c r="I454" s="3">
        <v>5861.64</v>
      </c>
      <c r="J454" s="3">
        <v>0</v>
      </c>
      <c r="K454" s="3">
        <v>859.16</v>
      </c>
      <c r="L454" s="3">
        <v>0</v>
      </c>
      <c r="M454" s="3">
        <v>8315.26</v>
      </c>
      <c r="N454" s="3">
        <v>2009.13</v>
      </c>
      <c r="O454" s="3">
        <v>0.05</v>
      </c>
      <c r="P454" s="3">
        <v>58543</v>
      </c>
      <c r="Q454" s="1">
        <v>45047</v>
      </c>
    </row>
    <row r="455" spans="1:17" x14ac:dyDescent="0.25">
      <c r="A455" t="s">
        <v>1826</v>
      </c>
      <c r="B455" t="s">
        <v>801</v>
      </c>
      <c r="C455" s="3">
        <v>44668</v>
      </c>
      <c r="D455" s="3">
        <v>44668</v>
      </c>
      <c r="E455" s="3">
        <v>0</v>
      </c>
      <c r="F455" s="3">
        <v>0</v>
      </c>
      <c r="G455" s="3">
        <v>0</v>
      </c>
      <c r="H455" s="3">
        <v>41497.760000000002</v>
      </c>
      <c r="I455" s="3">
        <v>5413.23</v>
      </c>
      <c r="J455" s="3">
        <v>518.4</v>
      </c>
      <c r="K455" s="3">
        <v>793.28</v>
      </c>
      <c r="L455" s="3">
        <v>0</v>
      </c>
      <c r="M455" s="3">
        <v>7679.15</v>
      </c>
      <c r="N455" s="3">
        <v>-4866.8599999999997</v>
      </c>
      <c r="O455" s="3">
        <v>0.04</v>
      </c>
      <c r="P455" s="3">
        <v>51035</v>
      </c>
      <c r="Q455" s="1">
        <v>45047</v>
      </c>
    </row>
    <row r="456" spans="1:17" x14ac:dyDescent="0.25">
      <c r="A456" t="s">
        <v>1827</v>
      </c>
      <c r="B456" t="s">
        <v>803</v>
      </c>
      <c r="C456" s="3">
        <v>44668</v>
      </c>
      <c r="D456" s="3">
        <v>44668</v>
      </c>
      <c r="E456" s="3">
        <v>0</v>
      </c>
      <c r="F456" s="3">
        <v>0</v>
      </c>
      <c r="G456" s="3">
        <v>0</v>
      </c>
      <c r="H456" s="3">
        <v>41497.760000000002</v>
      </c>
      <c r="I456" s="3">
        <v>5413.23</v>
      </c>
      <c r="J456" s="3">
        <v>518.4</v>
      </c>
      <c r="K456" s="3">
        <v>793.28</v>
      </c>
      <c r="L456" s="3">
        <v>0</v>
      </c>
      <c r="M456" s="3">
        <v>7679.15</v>
      </c>
      <c r="N456" s="3">
        <v>-4866.8599999999997</v>
      </c>
      <c r="O456" s="3">
        <v>0.04</v>
      </c>
      <c r="P456" s="3">
        <v>51035</v>
      </c>
      <c r="Q456" s="1">
        <v>45047</v>
      </c>
    </row>
    <row r="457" spans="1:17" x14ac:dyDescent="0.25">
      <c r="A457" t="s">
        <v>1828</v>
      </c>
      <c r="B457" t="s">
        <v>92</v>
      </c>
      <c r="C457" s="3">
        <v>-111721.31</v>
      </c>
      <c r="D457" s="3">
        <v>0</v>
      </c>
      <c r="E457" s="3">
        <v>0</v>
      </c>
      <c r="F457" s="3">
        <v>0</v>
      </c>
      <c r="G457" s="3">
        <v>111721.31</v>
      </c>
      <c r="H457" s="3">
        <v>41497.760000000002</v>
      </c>
      <c r="I457" s="3">
        <v>5417.27</v>
      </c>
      <c r="J457" s="3">
        <v>518.20000000000005</v>
      </c>
      <c r="K457" s="3">
        <v>793.97</v>
      </c>
      <c r="L457" s="3">
        <v>0</v>
      </c>
      <c r="M457" s="3">
        <v>7684.88</v>
      </c>
      <c r="N457" s="3">
        <v>0</v>
      </c>
      <c r="O457" s="3">
        <v>0</v>
      </c>
      <c r="P457" s="3">
        <v>-55809.23</v>
      </c>
      <c r="Q457" s="1">
        <v>45047</v>
      </c>
    </row>
    <row r="458" spans="1:17" x14ac:dyDescent="0.25">
      <c r="A458" t="s">
        <v>1829</v>
      </c>
      <c r="B458" t="s">
        <v>806</v>
      </c>
      <c r="C458" s="3">
        <v>44648</v>
      </c>
      <c r="D458" s="3">
        <v>44648</v>
      </c>
      <c r="E458" s="3">
        <v>0</v>
      </c>
      <c r="F458" s="3">
        <v>0</v>
      </c>
      <c r="G458" s="3">
        <v>0</v>
      </c>
      <c r="H458" s="3">
        <v>41497.760000000002</v>
      </c>
      <c r="I458" s="3">
        <v>5401.11</v>
      </c>
      <c r="J458" s="3">
        <v>516</v>
      </c>
      <c r="K458" s="3">
        <v>791.9</v>
      </c>
      <c r="L458" s="3">
        <v>0</v>
      </c>
      <c r="M458" s="3">
        <v>7661.96</v>
      </c>
      <c r="N458" s="3">
        <v>-4865.04</v>
      </c>
      <c r="O458" s="3">
        <v>0.31</v>
      </c>
      <c r="P458" s="3">
        <v>51004</v>
      </c>
      <c r="Q458" s="1">
        <v>45047</v>
      </c>
    </row>
    <row r="459" spans="1:17" x14ac:dyDescent="0.25">
      <c r="A459" t="s">
        <v>1830</v>
      </c>
      <c r="B459" t="s">
        <v>58</v>
      </c>
      <c r="C459" s="3">
        <v>70235</v>
      </c>
      <c r="D459" s="3">
        <v>70235</v>
      </c>
      <c r="E459" s="3" t="s">
        <v>59</v>
      </c>
      <c r="F459" s="3" t="s">
        <v>59</v>
      </c>
      <c r="G459" s="3">
        <v>0</v>
      </c>
      <c r="H459" s="3">
        <v>41497.760000000002</v>
      </c>
      <c r="I459" s="3">
        <v>5376.87</v>
      </c>
      <c r="J459" s="3">
        <v>514.79999999999995</v>
      </c>
      <c r="K459" s="3">
        <v>787.76</v>
      </c>
      <c r="L459" s="3">
        <v>0</v>
      </c>
      <c r="M459" s="3">
        <v>7627.57</v>
      </c>
      <c r="N459" s="3">
        <v>20764.080000000002</v>
      </c>
      <c r="O459" s="3">
        <v>0.16</v>
      </c>
      <c r="P459" s="3">
        <v>76569</v>
      </c>
      <c r="Q459" s="1">
        <v>45047</v>
      </c>
    </row>
    <row r="460" spans="1:17" x14ac:dyDescent="0.25">
      <c r="A460" t="s">
        <v>1831</v>
      </c>
      <c r="B460" t="s">
        <v>809</v>
      </c>
      <c r="C460" s="3">
        <v>44771</v>
      </c>
      <c r="D460" s="3">
        <v>44771</v>
      </c>
      <c r="E460" s="3">
        <v>0</v>
      </c>
      <c r="F460" s="3">
        <v>0</v>
      </c>
      <c r="G460" s="3">
        <v>0</v>
      </c>
      <c r="H460" s="3">
        <v>41497.760000000002</v>
      </c>
      <c r="I460" s="3">
        <v>5376.87</v>
      </c>
      <c r="J460" s="3">
        <v>675.6</v>
      </c>
      <c r="K460" s="3">
        <v>788.11</v>
      </c>
      <c r="L460" s="3">
        <v>0</v>
      </c>
      <c r="M460" s="3">
        <v>7627.57</v>
      </c>
      <c r="N460" s="3">
        <v>-4861.41</v>
      </c>
      <c r="O460" s="3">
        <v>0.5</v>
      </c>
      <c r="P460" s="3">
        <v>51105</v>
      </c>
      <c r="Q460" s="1">
        <v>45047</v>
      </c>
    </row>
    <row r="461" spans="1:17" x14ac:dyDescent="0.25">
      <c r="A461" t="s">
        <v>1832</v>
      </c>
      <c r="B461" t="s">
        <v>811</v>
      </c>
      <c r="C461" s="3">
        <v>344843</v>
      </c>
      <c r="D461" s="3">
        <v>0</v>
      </c>
      <c r="E461" s="3">
        <v>297918.65999999997</v>
      </c>
      <c r="F461" s="3">
        <v>61820.27</v>
      </c>
      <c r="G461" s="3">
        <v>0</v>
      </c>
      <c r="H461" s="3">
        <v>41497.760000000002</v>
      </c>
      <c r="I461" s="3">
        <v>5409.19</v>
      </c>
      <c r="J461" s="3">
        <v>562.79999999999995</v>
      </c>
      <c r="K461" s="3">
        <v>792.93</v>
      </c>
      <c r="L461" s="3">
        <v>0</v>
      </c>
      <c r="M461" s="3">
        <v>7673.42</v>
      </c>
      <c r="N461" s="3">
        <v>0</v>
      </c>
      <c r="O461" s="3">
        <v>0.97</v>
      </c>
      <c r="P461" s="3">
        <v>415676</v>
      </c>
      <c r="Q461" s="1">
        <v>45047</v>
      </c>
    </row>
    <row r="462" spans="1:17" x14ac:dyDescent="0.25">
      <c r="A462" t="s">
        <v>1833</v>
      </c>
      <c r="B462" t="s">
        <v>611</v>
      </c>
      <c r="C462" s="3">
        <v>222113</v>
      </c>
      <c r="D462" s="3">
        <v>0</v>
      </c>
      <c r="E462" s="3">
        <v>203721.12</v>
      </c>
      <c r="F462" s="3">
        <v>28577.94</v>
      </c>
      <c r="G462" s="3">
        <v>0</v>
      </c>
      <c r="H462" s="3">
        <v>41497.760000000002</v>
      </c>
      <c r="I462" s="3">
        <v>5425.35</v>
      </c>
      <c r="J462" s="3">
        <v>519.6</v>
      </c>
      <c r="K462" s="3">
        <v>795.35</v>
      </c>
      <c r="L462" s="3">
        <v>0</v>
      </c>
      <c r="M462" s="3">
        <v>7696.34</v>
      </c>
      <c r="N462" s="3">
        <v>0</v>
      </c>
      <c r="O462" s="3">
        <v>0.54</v>
      </c>
      <c r="P462" s="3">
        <v>288234</v>
      </c>
      <c r="Q462" s="1">
        <v>45047</v>
      </c>
    </row>
    <row r="463" spans="1:17" x14ac:dyDescent="0.25">
      <c r="A463" t="s">
        <v>1834</v>
      </c>
      <c r="B463" t="s">
        <v>240</v>
      </c>
      <c r="C463" s="3">
        <v>46175</v>
      </c>
      <c r="D463" s="3">
        <v>46175</v>
      </c>
      <c r="E463" s="3">
        <v>0</v>
      </c>
      <c r="F463" s="3">
        <v>0</v>
      </c>
      <c r="G463" s="3">
        <v>0</v>
      </c>
      <c r="H463" s="3">
        <v>41497.760000000002</v>
      </c>
      <c r="I463" s="3">
        <v>6354.48</v>
      </c>
      <c r="J463" s="3">
        <v>607.20000000000005</v>
      </c>
      <c r="K463" s="3">
        <v>931.24</v>
      </c>
      <c r="L463" s="3">
        <v>0</v>
      </c>
      <c r="M463" s="3">
        <v>9014.4</v>
      </c>
      <c r="N463" s="3">
        <v>-5011.54</v>
      </c>
      <c r="O463" s="3">
        <v>0.46</v>
      </c>
      <c r="P463" s="3">
        <v>53394</v>
      </c>
      <c r="Q463" s="1">
        <v>45047</v>
      </c>
    </row>
    <row r="464" spans="1:17" x14ac:dyDescent="0.25">
      <c r="A464" t="s">
        <v>1835</v>
      </c>
      <c r="B464" t="s">
        <v>160</v>
      </c>
      <c r="C464" s="3">
        <v>46163</v>
      </c>
      <c r="D464" s="3">
        <v>46163</v>
      </c>
      <c r="E464" s="3">
        <v>0</v>
      </c>
      <c r="F464" s="3">
        <v>0</v>
      </c>
      <c r="G464" s="3">
        <v>0</v>
      </c>
      <c r="H464" s="3">
        <v>41497.760000000002</v>
      </c>
      <c r="I464" s="3">
        <v>6346.4</v>
      </c>
      <c r="J464" s="3">
        <v>607.20000000000005</v>
      </c>
      <c r="K464" s="3">
        <v>930.21</v>
      </c>
      <c r="L464" s="3">
        <v>0</v>
      </c>
      <c r="M464" s="3">
        <v>9002.94</v>
      </c>
      <c r="N464" s="3">
        <v>-5010.33</v>
      </c>
      <c r="O464" s="3">
        <v>0.82</v>
      </c>
      <c r="P464" s="3">
        <v>53375</v>
      </c>
      <c r="Q464" s="1">
        <v>45047</v>
      </c>
    </row>
    <row r="465" spans="1:17" x14ac:dyDescent="0.25">
      <c r="A465" t="s">
        <v>1836</v>
      </c>
      <c r="B465" t="s">
        <v>816</v>
      </c>
      <c r="C465" s="3">
        <v>45715</v>
      </c>
      <c r="D465" s="3">
        <v>45715</v>
      </c>
      <c r="E465" s="3">
        <v>0</v>
      </c>
      <c r="F465" s="3">
        <v>0</v>
      </c>
      <c r="G465" s="3">
        <v>0</v>
      </c>
      <c r="H465" s="3">
        <v>41497.760000000002</v>
      </c>
      <c r="I465" s="3">
        <v>6503.95</v>
      </c>
      <c r="J465" s="3">
        <v>621.6</v>
      </c>
      <c r="K465" s="3">
        <v>952.97</v>
      </c>
      <c r="L465" s="3">
        <v>0</v>
      </c>
      <c r="M465" s="3">
        <v>9226.44</v>
      </c>
      <c r="N465" s="3">
        <v>-5033.9399999999996</v>
      </c>
      <c r="O465" s="3">
        <v>0.22</v>
      </c>
      <c r="P465" s="3">
        <v>53769</v>
      </c>
      <c r="Q465" s="1">
        <v>45047</v>
      </c>
    </row>
    <row r="466" spans="1:17" x14ac:dyDescent="0.25">
      <c r="A466" t="s">
        <v>1837</v>
      </c>
      <c r="B466" t="s">
        <v>818</v>
      </c>
      <c r="C466" s="3">
        <v>1691884</v>
      </c>
      <c r="D466" s="3">
        <v>0</v>
      </c>
      <c r="E466" s="3">
        <v>1059140.17</v>
      </c>
      <c r="F466" s="3" t="s">
        <v>72</v>
      </c>
      <c r="G466" s="3">
        <v>0</v>
      </c>
      <c r="H466" s="3">
        <v>41497.760000000002</v>
      </c>
      <c r="I466" s="3">
        <v>9885.2000000000007</v>
      </c>
      <c r="J466" s="3">
        <v>945.6</v>
      </c>
      <c r="K466" s="3">
        <v>1448.6</v>
      </c>
      <c r="L466" s="3">
        <v>0</v>
      </c>
      <c r="M466" s="3">
        <v>14023.04</v>
      </c>
      <c r="N466" s="3">
        <v>0</v>
      </c>
      <c r="O466" s="3">
        <v>0.79</v>
      </c>
      <c r="P466" s="3">
        <v>1812642</v>
      </c>
      <c r="Q466" s="1">
        <v>45047</v>
      </c>
    </row>
    <row r="467" spans="1:17" x14ac:dyDescent="0.25">
      <c r="A467" t="s">
        <v>1838</v>
      </c>
      <c r="B467" t="s">
        <v>820</v>
      </c>
      <c r="C467" s="3">
        <v>48435</v>
      </c>
      <c r="D467" s="3">
        <v>48435</v>
      </c>
      <c r="E467" s="3">
        <v>0</v>
      </c>
      <c r="F467" s="3">
        <v>0</v>
      </c>
      <c r="G467" s="3">
        <v>0</v>
      </c>
      <c r="H467" s="3">
        <v>41497.760000000002</v>
      </c>
      <c r="I467" s="3">
        <v>7764.35</v>
      </c>
      <c r="J467" s="3">
        <v>742.8</v>
      </c>
      <c r="K467" s="3">
        <v>1138.18</v>
      </c>
      <c r="L467" s="3">
        <v>0</v>
      </c>
      <c r="M467" s="3">
        <v>11014.42</v>
      </c>
      <c r="N467" s="3">
        <v>-5228.25</v>
      </c>
      <c r="O467" s="3">
        <v>0.74</v>
      </c>
      <c r="P467" s="3">
        <v>56930</v>
      </c>
      <c r="Q467" s="1">
        <v>45047</v>
      </c>
    </row>
    <row r="468" spans="1:17" x14ac:dyDescent="0.25">
      <c r="A468" t="s">
        <v>1839</v>
      </c>
      <c r="B468" t="s">
        <v>58</v>
      </c>
      <c r="C468" s="3">
        <v>78185</v>
      </c>
      <c r="D468" s="3">
        <v>78185</v>
      </c>
      <c r="E468" s="3" t="s">
        <v>59</v>
      </c>
      <c r="F468" s="3" t="s">
        <v>59</v>
      </c>
      <c r="G468" s="3">
        <v>0</v>
      </c>
      <c r="H468" s="3">
        <v>41497.760000000002</v>
      </c>
      <c r="I468" s="3">
        <v>7772.43</v>
      </c>
      <c r="J468" s="3">
        <v>742.8</v>
      </c>
      <c r="K468" s="3">
        <v>1138.8699999999999</v>
      </c>
      <c r="L468" s="3">
        <v>0</v>
      </c>
      <c r="M468" s="3">
        <v>11025.88</v>
      </c>
      <c r="N468" s="3">
        <v>24509.06</v>
      </c>
      <c r="O468" s="3">
        <v>0.2</v>
      </c>
      <c r="P468" s="3">
        <v>86687</v>
      </c>
      <c r="Q468" s="1">
        <v>45047</v>
      </c>
    </row>
    <row r="469" spans="1:17" x14ac:dyDescent="0.25">
      <c r="A469" t="s">
        <v>1840</v>
      </c>
      <c r="B469" t="s">
        <v>58</v>
      </c>
      <c r="C469" s="3">
        <v>76477</v>
      </c>
      <c r="D469" s="3">
        <v>76477</v>
      </c>
      <c r="E469" s="3" t="s">
        <v>59</v>
      </c>
      <c r="F469" s="3" t="s">
        <v>59</v>
      </c>
      <c r="G469" s="3">
        <v>0</v>
      </c>
      <c r="H469" s="3">
        <v>41497.760000000002</v>
      </c>
      <c r="I469" s="3">
        <v>7752.23</v>
      </c>
      <c r="J469" s="3">
        <v>740.1</v>
      </c>
      <c r="K469" s="3">
        <v>1136.46</v>
      </c>
      <c r="L469" s="3">
        <v>0</v>
      </c>
      <c r="M469" s="3">
        <v>10997.23</v>
      </c>
      <c r="N469" s="3">
        <v>22836.560000000001</v>
      </c>
      <c r="O469" s="3">
        <v>0.66</v>
      </c>
      <c r="P469" s="3">
        <v>84961</v>
      </c>
      <c r="Q469" s="1">
        <v>45047</v>
      </c>
    </row>
    <row r="470" spans="1:17" x14ac:dyDescent="0.25">
      <c r="A470" t="s">
        <v>1841</v>
      </c>
      <c r="B470" t="s">
        <v>1200</v>
      </c>
      <c r="C470" s="3">
        <v>49319</v>
      </c>
      <c r="D470" s="3">
        <v>0</v>
      </c>
      <c r="E470" s="3">
        <v>49319</v>
      </c>
      <c r="F470" s="3">
        <v>2465.9499999999998</v>
      </c>
      <c r="G470" s="3">
        <v>0</v>
      </c>
      <c r="H470" s="3">
        <v>41497.760000000002</v>
      </c>
      <c r="I470" s="3">
        <v>5889.92</v>
      </c>
      <c r="J470" s="3">
        <v>0</v>
      </c>
      <c r="K470" s="3">
        <v>863.29</v>
      </c>
      <c r="L470" s="3">
        <v>0</v>
      </c>
      <c r="M470" s="3">
        <v>8355.3700000000008</v>
      </c>
      <c r="N470" s="3">
        <v>57683.98</v>
      </c>
      <c r="O470" s="3">
        <v>0.73</v>
      </c>
      <c r="P470" s="3">
        <v>166076</v>
      </c>
      <c r="Q470" s="1">
        <v>45047</v>
      </c>
    </row>
    <row r="471" spans="1:17" x14ac:dyDescent="0.25">
      <c r="A471" t="s">
        <v>1842</v>
      </c>
      <c r="B471" t="s">
        <v>1320</v>
      </c>
      <c r="C471" s="3">
        <v>3218675</v>
      </c>
      <c r="D471" s="3">
        <v>0</v>
      </c>
      <c r="E471" s="3">
        <v>1959892.06</v>
      </c>
      <c r="F471" s="3" t="s">
        <v>72</v>
      </c>
      <c r="G471" s="3">
        <v>0</v>
      </c>
      <c r="H471" s="3">
        <v>41497.760000000002</v>
      </c>
      <c r="I471" s="3">
        <v>5885.88</v>
      </c>
      <c r="J471" s="3">
        <v>562.79999999999995</v>
      </c>
      <c r="K471" s="3">
        <v>862.6</v>
      </c>
      <c r="L471" s="3">
        <v>0</v>
      </c>
      <c r="M471" s="3">
        <v>8349.64</v>
      </c>
      <c r="N471" s="3">
        <v>0</v>
      </c>
      <c r="O471" s="3">
        <v>0.72</v>
      </c>
      <c r="P471" s="3">
        <v>3373829</v>
      </c>
      <c r="Q471" s="1">
        <v>45047</v>
      </c>
    </row>
    <row r="472" spans="1:17" x14ac:dyDescent="0.25">
      <c r="A472" t="s">
        <v>1843</v>
      </c>
      <c r="B472" t="s">
        <v>811</v>
      </c>
      <c r="C472" s="3">
        <v>371862</v>
      </c>
      <c r="D472" s="3">
        <v>0</v>
      </c>
      <c r="E472" s="3">
        <v>321464.44</v>
      </c>
      <c r="F472" s="3">
        <v>66470.78</v>
      </c>
      <c r="G472" s="3">
        <v>0</v>
      </c>
      <c r="H472" s="3">
        <v>41497.760000000002</v>
      </c>
      <c r="I472" s="3">
        <v>7756.27</v>
      </c>
      <c r="J472" s="3">
        <v>742.8</v>
      </c>
      <c r="K472" s="3">
        <v>1136.8</v>
      </c>
      <c r="L472" s="3">
        <v>0</v>
      </c>
      <c r="M472" s="3">
        <v>11002.96</v>
      </c>
      <c r="N472" s="3">
        <v>0</v>
      </c>
      <c r="O472" s="3">
        <v>0.19</v>
      </c>
      <c r="P472" s="3">
        <v>450072</v>
      </c>
      <c r="Q472" s="1">
        <v>45047</v>
      </c>
    </row>
    <row r="473" spans="1:17" x14ac:dyDescent="0.25">
      <c r="A473" t="s">
        <v>1844</v>
      </c>
      <c r="B473" t="s">
        <v>768</v>
      </c>
      <c r="C473" s="3">
        <v>1589669</v>
      </c>
      <c r="D473" s="3">
        <v>27378.07</v>
      </c>
      <c r="E473" s="3">
        <v>1189289.1399999999</v>
      </c>
      <c r="F473" s="3">
        <v>432466.25</v>
      </c>
      <c r="G473" s="3">
        <v>0</v>
      </c>
      <c r="H473" s="3">
        <v>41497.760000000002</v>
      </c>
      <c r="I473" s="3">
        <v>7061.44</v>
      </c>
      <c r="J473" s="3">
        <v>675.6</v>
      </c>
      <c r="K473" s="3">
        <v>1034.71</v>
      </c>
      <c r="L473" s="3">
        <v>0</v>
      </c>
      <c r="M473" s="3">
        <v>10017.280000000001</v>
      </c>
      <c r="N473" s="3">
        <v>0</v>
      </c>
      <c r="O473" s="3">
        <v>0.82</v>
      </c>
      <c r="P473" s="3">
        <v>1682043</v>
      </c>
      <c r="Q473" s="1">
        <v>45047</v>
      </c>
    </row>
    <row r="474" spans="1:17" x14ac:dyDescent="0.25">
      <c r="A474" t="s">
        <v>1845</v>
      </c>
      <c r="B474" t="s">
        <v>768</v>
      </c>
      <c r="C474" s="3">
        <v>1489672</v>
      </c>
      <c r="D474" s="3">
        <v>25315.57</v>
      </c>
      <c r="E474" s="3">
        <v>1115484.67</v>
      </c>
      <c r="F474" s="3">
        <v>404645.99</v>
      </c>
      <c r="G474" s="3">
        <v>0</v>
      </c>
      <c r="H474" s="3">
        <v>41497.760000000002</v>
      </c>
      <c r="I474" s="3">
        <v>5881.84</v>
      </c>
      <c r="J474" s="3">
        <v>562.79999999999995</v>
      </c>
      <c r="K474" s="3">
        <v>862.26</v>
      </c>
      <c r="L474" s="3">
        <v>0</v>
      </c>
      <c r="M474" s="3">
        <v>8343.91</v>
      </c>
      <c r="N474" s="3">
        <v>0</v>
      </c>
      <c r="O474" s="3">
        <v>0.77</v>
      </c>
      <c r="P474" s="3">
        <v>1577280</v>
      </c>
      <c r="Q474" s="1">
        <v>45047</v>
      </c>
    </row>
    <row r="475" spans="1:17" x14ac:dyDescent="0.25">
      <c r="A475" t="s">
        <v>1417</v>
      </c>
      <c r="B475" t="s">
        <v>831</v>
      </c>
      <c r="C475" s="3">
        <v>43536</v>
      </c>
      <c r="D475" s="3">
        <v>43536</v>
      </c>
      <c r="E475" s="3">
        <v>0</v>
      </c>
      <c r="F475" s="3">
        <v>0</v>
      </c>
      <c r="G475" s="3">
        <v>0</v>
      </c>
      <c r="H475" s="3">
        <v>41497.760000000002</v>
      </c>
      <c r="I475" s="3">
        <v>4706.28</v>
      </c>
      <c r="J475" s="3">
        <v>451.2</v>
      </c>
      <c r="K475" s="3">
        <v>689.81</v>
      </c>
      <c r="L475" s="3">
        <v>0</v>
      </c>
      <c r="M475" s="3">
        <v>6676.27</v>
      </c>
      <c r="N475" s="3">
        <v>-4758.5</v>
      </c>
      <c r="O475" s="3">
        <v>0.18</v>
      </c>
      <c r="P475" s="3">
        <v>49263</v>
      </c>
      <c r="Q475" s="1">
        <v>45047</v>
      </c>
    </row>
    <row r="476" spans="1:17" x14ac:dyDescent="0.25">
      <c r="A476" t="s">
        <v>1201</v>
      </c>
      <c r="B476" t="s">
        <v>1062</v>
      </c>
      <c r="C476" s="3">
        <v>43387</v>
      </c>
      <c r="D476" s="3">
        <v>43387</v>
      </c>
      <c r="E476" s="3">
        <v>0</v>
      </c>
      <c r="F476" s="3">
        <v>724</v>
      </c>
      <c r="G476" s="3">
        <v>0</v>
      </c>
      <c r="H476" s="3">
        <v>41497.760000000002</v>
      </c>
      <c r="I476" s="3">
        <v>4613.3599999999997</v>
      </c>
      <c r="J476" s="3">
        <v>441.6</v>
      </c>
      <c r="K476" s="3">
        <v>676.01</v>
      </c>
      <c r="L476" s="3">
        <v>0</v>
      </c>
      <c r="M476" s="3">
        <v>6544.47</v>
      </c>
      <c r="N476" s="3">
        <v>0</v>
      </c>
      <c r="O476" s="3">
        <v>0.8</v>
      </c>
      <c r="P476" s="3">
        <v>54498</v>
      </c>
      <c r="Q476" s="1">
        <v>45047</v>
      </c>
    </row>
    <row r="477" spans="1:17" x14ac:dyDescent="0.25">
      <c r="A477" t="s">
        <v>1202</v>
      </c>
      <c r="B477" t="s">
        <v>326</v>
      </c>
      <c r="C477" s="3">
        <v>43536</v>
      </c>
      <c r="D477" s="3">
        <v>44262</v>
      </c>
      <c r="E477" s="3">
        <v>0</v>
      </c>
      <c r="F477" s="3">
        <v>726</v>
      </c>
      <c r="G477" s="3">
        <v>726</v>
      </c>
      <c r="H477" s="3">
        <v>41497.760000000002</v>
      </c>
      <c r="I477" s="3">
        <v>4706.28</v>
      </c>
      <c r="J477" s="3">
        <v>451.2</v>
      </c>
      <c r="K477" s="3">
        <v>689.81</v>
      </c>
      <c r="L477" s="3">
        <v>0</v>
      </c>
      <c r="M477" s="3">
        <v>6676.27</v>
      </c>
      <c r="N477" s="3">
        <v>0</v>
      </c>
      <c r="O477" s="3">
        <v>0.68</v>
      </c>
      <c r="P477" s="3">
        <v>54022</v>
      </c>
      <c r="Q477" s="1">
        <v>45047</v>
      </c>
    </row>
    <row r="478" spans="1:17" x14ac:dyDescent="0.25">
      <c r="A478" t="s">
        <v>1418</v>
      </c>
      <c r="B478" t="s">
        <v>811</v>
      </c>
      <c r="C478" s="3">
        <v>335115</v>
      </c>
      <c r="D478" s="3">
        <v>0</v>
      </c>
      <c r="E478" s="3">
        <v>289452.5</v>
      </c>
      <c r="F478" s="3">
        <v>60135.13</v>
      </c>
      <c r="G478" s="3">
        <v>0</v>
      </c>
      <c r="H478" s="3">
        <v>41497.760000000002</v>
      </c>
      <c r="I478" s="3">
        <v>4613.3599999999997</v>
      </c>
      <c r="J478" s="3">
        <v>441.6</v>
      </c>
      <c r="K478" s="3">
        <v>676.01</v>
      </c>
      <c r="L478" s="3">
        <v>0</v>
      </c>
      <c r="M478" s="3">
        <v>6544.47</v>
      </c>
      <c r="N478" s="3">
        <v>0</v>
      </c>
      <c r="O478" s="3">
        <v>0.17</v>
      </c>
      <c r="P478" s="3">
        <v>403361</v>
      </c>
      <c r="Q478" s="1">
        <v>45047</v>
      </c>
    </row>
    <row r="479" spans="1:17" x14ac:dyDescent="0.25">
      <c r="A479" t="s">
        <v>1419</v>
      </c>
      <c r="B479" t="s">
        <v>768</v>
      </c>
      <c r="C479" s="3">
        <v>1380695</v>
      </c>
      <c r="D479" s="3">
        <v>23065.200000000001</v>
      </c>
      <c r="E479" s="3">
        <v>1035054.16</v>
      </c>
      <c r="F479" s="3">
        <v>374328.35</v>
      </c>
      <c r="G479" s="3">
        <v>0</v>
      </c>
      <c r="H479" s="3">
        <v>41497.760000000002</v>
      </c>
      <c r="I479" s="3">
        <v>4601.24</v>
      </c>
      <c r="J479" s="3">
        <v>440.4</v>
      </c>
      <c r="K479" s="3">
        <v>674.29</v>
      </c>
      <c r="L479" s="3">
        <v>0</v>
      </c>
      <c r="M479" s="3">
        <v>6527.28</v>
      </c>
      <c r="N479" s="3">
        <v>0</v>
      </c>
      <c r="O479" s="3">
        <v>0.52</v>
      </c>
      <c r="P479" s="3">
        <v>1463124</v>
      </c>
      <c r="Q479" s="1">
        <v>45047</v>
      </c>
    </row>
    <row r="480" spans="1:17" x14ac:dyDescent="0.25">
      <c r="A480" t="s">
        <v>1420</v>
      </c>
      <c r="B480" t="s">
        <v>837</v>
      </c>
      <c r="C480" s="3">
        <v>86273</v>
      </c>
      <c r="D480" s="3">
        <v>86273</v>
      </c>
      <c r="E480" s="3">
        <v>0</v>
      </c>
      <c r="F480" s="3">
        <v>0</v>
      </c>
      <c r="G480" s="3">
        <v>0</v>
      </c>
      <c r="H480" s="3">
        <v>41497.760000000002</v>
      </c>
      <c r="I480" s="3">
        <v>3841.78</v>
      </c>
      <c r="J480" s="3">
        <v>367.2</v>
      </c>
      <c r="K480" s="3">
        <v>562.88</v>
      </c>
      <c r="L480" s="3">
        <v>0</v>
      </c>
      <c r="M480" s="3">
        <v>5449.9</v>
      </c>
      <c r="N480" s="3">
        <v>-4625.32</v>
      </c>
      <c r="O480" s="3">
        <v>0.8</v>
      </c>
      <c r="P480" s="3">
        <v>47095</v>
      </c>
      <c r="Q480" s="1">
        <v>45047</v>
      </c>
    </row>
    <row r="481" spans="1:17" x14ac:dyDescent="0.25">
      <c r="A481" t="s">
        <v>1846</v>
      </c>
      <c r="B481" t="s">
        <v>837</v>
      </c>
      <c r="C481" s="3">
        <v>87125</v>
      </c>
      <c r="D481" s="3">
        <v>87125</v>
      </c>
      <c r="E481" s="3">
        <v>0</v>
      </c>
      <c r="F481" s="3">
        <v>0</v>
      </c>
      <c r="G481" s="3">
        <v>0</v>
      </c>
      <c r="H481" s="3">
        <v>41497.760000000002</v>
      </c>
      <c r="I481" s="3">
        <v>4100.32</v>
      </c>
      <c r="J481" s="3">
        <v>393.6</v>
      </c>
      <c r="K481" s="3">
        <v>601.16999999999996</v>
      </c>
      <c r="L481" s="3">
        <v>0</v>
      </c>
      <c r="M481" s="3">
        <v>5816.67</v>
      </c>
      <c r="N481" s="3">
        <v>-4665.2700000000004</v>
      </c>
      <c r="O481" s="3">
        <v>0.75</v>
      </c>
      <c r="P481" s="3">
        <v>47745</v>
      </c>
      <c r="Q481" s="1">
        <v>45047</v>
      </c>
    </row>
    <row r="482" spans="1:17" x14ac:dyDescent="0.25">
      <c r="A482" t="s">
        <v>1422</v>
      </c>
      <c r="B482" t="s">
        <v>768</v>
      </c>
      <c r="C482" s="3">
        <v>1381826</v>
      </c>
      <c r="D482" s="3">
        <v>23089.37</v>
      </c>
      <c r="E482" s="3">
        <v>1035888.89</v>
      </c>
      <c r="F482" s="3" t="s">
        <v>72</v>
      </c>
      <c r="G482" s="3">
        <v>0</v>
      </c>
      <c r="H482" s="3">
        <v>41497.760000000002</v>
      </c>
      <c r="I482" s="3">
        <v>4613.3599999999997</v>
      </c>
      <c r="J482" s="3">
        <v>441.6</v>
      </c>
      <c r="K482" s="3">
        <v>676.01</v>
      </c>
      <c r="L482" s="3">
        <v>0</v>
      </c>
      <c r="M482" s="3">
        <v>6544.47</v>
      </c>
      <c r="N482" s="3">
        <v>0</v>
      </c>
      <c r="O482" s="3">
        <v>0.73</v>
      </c>
      <c r="P482" s="3">
        <v>1464305</v>
      </c>
      <c r="Q482" s="1">
        <v>45047</v>
      </c>
    </row>
    <row r="483" spans="1:17" x14ac:dyDescent="0.25">
      <c r="A483" t="s">
        <v>1847</v>
      </c>
      <c r="B483" t="s">
        <v>841</v>
      </c>
      <c r="C483" s="3">
        <v>1240393</v>
      </c>
      <c r="D483" s="3">
        <v>0</v>
      </c>
      <c r="E483" s="3">
        <v>913636.27</v>
      </c>
      <c r="F483" s="3">
        <v>372438.54</v>
      </c>
      <c r="G483" s="3">
        <v>0</v>
      </c>
      <c r="H483" s="3">
        <v>41497.760000000002</v>
      </c>
      <c r="I483" s="3">
        <v>4613.3599999999997</v>
      </c>
      <c r="J483" s="3">
        <v>0</v>
      </c>
      <c r="K483" s="3">
        <v>676.01</v>
      </c>
      <c r="L483" s="3">
        <v>0</v>
      </c>
      <c r="M483" s="3">
        <v>6544.47</v>
      </c>
      <c r="N483" s="3">
        <v>0</v>
      </c>
      <c r="O483" s="3">
        <v>0.59</v>
      </c>
      <c r="P483" s="3">
        <v>1339407</v>
      </c>
      <c r="Q483" s="1">
        <v>45047</v>
      </c>
    </row>
    <row r="484" spans="1:17" x14ac:dyDescent="0.25">
      <c r="A484" t="s">
        <v>1203</v>
      </c>
      <c r="B484" t="s">
        <v>843</v>
      </c>
      <c r="C484" s="3">
        <v>42945</v>
      </c>
      <c r="D484" s="3">
        <v>42945</v>
      </c>
      <c r="E484" s="3">
        <v>0</v>
      </c>
      <c r="F484" s="3">
        <v>0</v>
      </c>
      <c r="G484" s="3">
        <v>0</v>
      </c>
      <c r="H484" s="3">
        <v>41497.760000000002</v>
      </c>
      <c r="I484" s="3">
        <v>4613.3599999999997</v>
      </c>
      <c r="J484" s="3">
        <v>0</v>
      </c>
      <c r="K484" s="3">
        <v>676.01</v>
      </c>
      <c r="L484" s="3">
        <v>0</v>
      </c>
      <c r="M484" s="3">
        <v>6544.47</v>
      </c>
      <c r="N484" s="3">
        <v>-4743.97</v>
      </c>
      <c r="O484" s="3">
        <v>0.37</v>
      </c>
      <c r="P484" s="3">
        <v>48588</v>
      </c>
      <c r="Q484" s="1">
        <v>45047</v>
      </c>
    </row>
    <row r="485" spans="1:17" x14ac:dyDescent="0.25">
      <c r="A485" t="s">
        <v>1848</v>
      </c>
      <c r="B485" t="s">
        <v>845</v>
      </c>
      <c r="C485" s="3">
        <v>411689</v>
      </c>
      <c r="D485" s="3">
        <v>0</v>
      </c>
      <c r="E485" s="3">
        <v>355124.21</v>
      </c>
      <c r="F485" s="3">
        <v>74321</v>
      </c>
      <c r="G485" s="3">
        <v>0</v>
      </c>
      <c r="H485" s="3">
        <v>41497.760000000002</v>
      </c>
      <c r="I485" s="3">
        <v>5154.6899999999996</v>
      </c>
      <c r="J485" s="3">
        <v>0</v>
      </c>
      <c r="K485" s="3">
        <v>755.34</v>
      </c>
      <c r="L485" s="3">
        <v>0</v>
      </c>
      <c r="M485" s="3">
        <v>7312.38</v>
      </c>
      <c r="N485" s="3">
        <v>7569.12</v>
      </c>
      <c r="O485" s="3">
        <v>0.5</v>
      </c>
      <c r="P485" s="3">
        <v>491735</v>
      </c>
      <c r="Q485" s="1">
        <v>45047</v>
      </c>
    </row>
    <row r="486" spans="1:17" x14ac:dyDescent="0.25">
      <c r="A486" t="s">
        <v>1849</v>
      </c>
      <c r="B486" t="s">
        <v>768</v>
      </c>
      <c r="C486" s="3">
        <v>1430875</v>
      </c>
      <c r="D486" s="3">
        <v>24098.67</v>
      </c>
      <c r="E486" s="3">
        <v>1071346</v>
      </c>
      <c r="F486" s="3">
        <v>388997.63</v>
      </c>
      <c r="G486" s="3">
        <v>0</v>
      </c>
      <c r="H486" s="3">
        <v>41497.760000000002</v>
      </c>
      <c r="I486" s="3">
        <v>5154.6899999999996</v>
      </c>
      <c r="J486" s="3">
        <v>492</v>
      </c>
      <c r="K486" s="3">
        <v>755.34</v>
      </c>
      <c r="L486" s="3">
        <v>0</v>
      </c>
      <c r="M486" s="3">
        <v>7312.38</v>
      </c>
      <c r="N486" s="3">
        <v>0</v>
      </c>
      <c r="O486" s="3">
        <v>0.2</v>
      </c>
      <c r="P486" s="3">
        <v>1515556</v>
      </c>
      <c r="Q486" s="1">
        <v>45047</v>
      </c>
    </row>
    <row r="487" spans="1:17" x14ac:dyDescent="0.25">
      <c r="A487" t="s">
        <v>1850</v>
      </c>
      <c r="B487" t="s">
        <v>811</v>
      </c>
      <c r="C487" s="3">
        <v>382009</v>
      </c>
      <c r="D487" s="3">
        <v>0</v>
      </c>
      <c r="E487" s="3">
        <v>327589.15999999997</v>
      </c>
      <c r="F487" s="3">
        <v>70799.3</v>
      </c>
      <c r="G487" s="3">
        <v>0</v>
      </c>
      <c r="H487" s="3">
        <v>41497.760000000002</v>
      </c>
      <c r="I487" s="3">
        <v>4613.3599999999997</v>
      </c>
      <c r="J487" s="3">
        <v>0</v>
      </c>
      <c r="K487" s="3">
        <v>676.01</v>
      </c>
      <c r="L487" s="3">
        <v>0</v>
      </c>
      <c r="M487" s="3">
        <v>6544.47</v>
      </c>
      <c r="N487" s="3">
        <v>0</v>
      </c>
      <c r="O487" s="3">
        <v>0.94</v>
      </c>
      <c r="P487" s="3">
        <v>451721</v>
      </c>
      <c r="Q487" s="1">
        <v>45047</v>
      </c>
    </row>
    <row r="488" spans="1:17" x14ac:dyDescent="0.25">
      <c r="A488" t="s">
        <v>1851</v>
      </c>
      <c r="B488" t="s">
        <v>811</v>
      </c>
      <c r="C488" s="3">
        <v>335115</v>
      </c>
      <c r="D488" s="3">
        <v>0</v>
      </c>
      <c r="E488" s="3">
        <v>289452.5</v>
      </c>
      <c r="F488" s="3">
        <v>60135.13</v>
      </c>
      <c r="G488" s="3">
        <v>0</v>
      </c>
      <c r="H488" s="3">
        <v>41497.760000000002</v>
      </c>
      <c r="I488" s="3">
        <v>4613.3599999999997</v>
      </c>
      <c r="J488" s="3">
        <v>441.6</v>
      </c>
      <c r="K488" s="3">
        <v>676.01</v>
      </c>
      <c r="L488" s="3">
        <v>0</v>
      </c>
      <c r="M488" s="3">
        <v>6544.47</v>
      </c>
      <c r="N488" s="3">
        <v>0</v>
      </c>
      <c r="O488" s="3">
        <v>0.17</v>
      </c>
      <c r="P488" s="3">
        <v>403361</v>
      </c>
      <c r="Q488" s="1">
        <v>45047</v>
      </c>
    </row>
    <row r="489" spans="1:17" x14ac:dyDescent="0.25">
      <c r="A489" t="s">
        <v>1852</v>
      </c>
      <c r="B489" t="s">
        <v>811</v>
      </c>
      <c r="C489" s="3">
        <v>382025</v>
      </c>
      <c r="D489" s="3">
        <v>0</v>
      </c>
      <c r="E489" s="3">
        <v>327588.26</v>
      </c>
      <c r="F489" s="3">
        <v>70816.149999999994</v>
      </c>
      <c r="G489" s="3">
        <v>0</v>
      </c>
      <c r="H489" s="3">
        <v>41497.760000000002</v>
      </c>
      <c r="I489" s="3">
        <v>4641.6400000000003</v>
      </c>
      <c r="J489" s="3">
        <v>0</v>
      </c>
      <c r="K489" s="3">
        <v>621.16999999999996</v>
      </c>
      <c r="L489" s="3">
        <v>0</v>
      </c>
      <c r="M489" s="3">
        <v>6584.58</v>
      </c>
      <c r="N489" s="3">
        <v>0</v>
      </c>
      <c r="O489" s="3">
        <v>0.44</v>
      </c>
      <c r="P489" s="3">
        <v>451750</v>
      </c>
      <c r="Q489" s="1">
        <v>45047</v>
      </c>
    </row>
    <row r="490" spans="1:17" x14ac:dyDescent="0.25">
      <c r="A490" t="s">
        <v>1853</v>
      </c>
      <c r="B490" t="s">
        <v>811</v>
      </c>
      <c r="C490" s="3">
        <v>333982</v>
      </c>
      <c r="D490" s="3">
        <v>0</v>
      </c>
      <c r="E490" s="3">
        <v>288465.7</v>
      </c>
      <c r="F490" s="3">
        <v>59939.59</v>
      </c>
      <c r="G490" s="3">
        <v>0</v>
      </c>
      <c r="H490" s="3">
        <v>41497.760000000002</v>
      </c>
      <c r="I490" s="3">
        <v>4516.41</v>
      </c>
      <c r="J490" s="3">
        <v>432</v>
      </c>
      <c r="K490" s="3">
        <v>662.22</v>
      </c>
      <c r="L490" s="3">
        <v>0</v>
      </c>
      <c r="M490" s="3">
        <v>6406.93</v>
      </c>
      <c r="N490" s="3">
        <v>0</v>
      </c>
      <c r="O490" s="3">
        <v>0.39</v>
      </c>
      <c r="P490" s="3">
        <v>401921</v>
      </c>
      <c r="Q490" s="1">
        <v>45047</v>
      </c>
    </row>
    <row r="491" spans="1:17" x14ac:dyDescent="0.25">
      <c r="A491" t="s">
        <v>1854</v>
      </c>
      <c r="B491" t="s">
        <v>768</v>
      </c>
      <c r="C491" s="3">
        <v>1364843</v>
      </c>
      <c r="D491" s="3">
        <v>22837.73</v>
      </c>
      <c r="E491" s="3">
        <v>1023348.3</v>
      </c>
      <c r="F491" s="3">
        <v>369824.39</v>
      </c>
      <c r="G491" s="3">
        <v>0</v>
      </c>
      <c r="H491" s="3">
        <v>41497.760000000002</v>
      </c>
      <c r="I491" s="3">
        <v>4269.99</v>
      </c>
      <c r="J491" s="3">
        <v>409.2</v>
      </c>
      <c r="K491" s="3">
        <v>625.66</v>
      </c>
      <c r="L491" s="3">
        <v>0</v>
      </c>
      <c r="M491" s="3">
        <v>6057.36</v>
      </c>
      <c r="N491" s="3">
        <v>0</v>
      </c>
      <c r="O491" s="3">
        <v>0.34</v>
      </c>
      <c r="P491" s="3">
        <v>1446033</v>
      </c>
      <c r="Q491" s="1">
        <v>45047</v>
      </c>
    </row>
    <row r="492" spans="1:17" x14ac:dyDescent="0.25">
      <c r="A492" t="s">
        <v>1855</v>
      </c>
      <c r="B492" t="s">
        <v>768</v>
      </c>
      <c r="C492" s="3">
        <v>1362638</v>
      </c>
      <c r="D492" s="3">
        <v>22791.67</v>
      </c>
      <c r="E492" s="3">
        <v>1021721.11</v>
      </c>
      <c r="F492" s="3">
        <v>369211.28</v>
      </c>
      <c r="G492" s="3">
        <v>0</v>
      </c>
      <c r="H492" s="3">
        <v>41497.760000000002</v>
      </c>
      <c r="I492" s="3">
        <v>4245.75</v>
      </c>
      <c r="J492" s="3">
        <v>405.6</v>
      </c>
      <c r="K492" s="3">
        <v>622.21</v>
      </c>
      <c r="L492" s="3">
        <v>0</v>
      </c>
      <c r="M492" s="3">
        <v>6022.97</v>
      </c>
      <c r="N492" s="3">
        <v>0</v>
      </c>
      <c r="O492" s="3">
        <v>0.32</v>
      </c>
      <c r="P492" s="3">
        <v>1443727</v>
      </c>
      <c r="Q492" s="1">
        <v>45047</v>
      </c>
    </row>
    <row r="493" spans="1:17" x14ac:dyDescent="0.25">
      <c r="A493" t="s">
        <v>1856</v>
      </c>
      <c r="B493" t="s">
        <v>768</v>
      </c>
      <c r="C493" s="3">
        <v>1356840</v>
      </c>
      <c r="D493" s="3">
        <v>22671.53</v>
      </c>
      <c r="E493" s="3">
        <v>1017443.42</v>
      </c>
      <c r="F493" s="3">
        <v>367597.22</v>
      </c>
      <c r="G493" s="3">
        <v>0</v>
      </c>
      <c r="H493" s="3">
        <v>41497.760000000002</v>
      </c>
      <c r="I493" s="3">
        <v>4177.07</v>
      </c>
      <c r="J493" s="3">
        <v>400.8</v>
      </c>
      <c r="K493" s="3">
        <v>612.20000000000005</v>
      </c>
      <c r="L493" s="3">
        <v>0</v>
      </c>
      <c r="M493" s="3">
        <v>5925.55</v>
      </c>
      <c r="N493" s="3">
        <v>0</v>
      </c>
      <c r="O493" s="3">
        <v>0.98</v>
      </c>
      <c r="P493" s="3">
        <v>1437655</v>
      </c>
      <c r="Q493" s="1">
        <v>45047</v>
      </c>
    </row>
    <row r="494" spans="1:17" x14ac:dyDescent="0.25">
      <c r="A494" t="s">
        <v>1857</v>
      </c>
      <c r="B494" t="s">
        <v>234</v>
      </c>
      <c r="C494" s="3">
        <v>90837</v>
      </c>
      <c r="D494" s="3">
        <v>0</v>
      </c>
      <c r="E494" s="3">
        <v>88731.8</v>
      </c>
      <c r="F494" s="3">
        <v>6541.79</v>
      </c>
      <c r="G494" s="3">
        <v>0</v>
      </c>
      <c r="H494" s="3">
        <v>41497.760000000002</v>
      </c>
      <c r="I494" s="3">
        <v>4019.52</v>
      </c>
      <c r="J494" s="3">
        <v>385.2</v>
      </c>
      <c r="K494" s="3">
        <v>589.1</v>
      </c>
      <c r="L494" s="3">
        <v>0</v>
      </c>
      <c r="M494" s="3">
        <v>5702.05</v>
      </c>
      <c r="N494" s="3">
        <v>0</v>
      </c>
      <c r="O494" s="3">
        <v>0.78</v>
      </c>
      <c r="P494" s="3">
        <v>147468</v>
      </c>
      <c r="Q494" s="1">
        <v>45047</v>
      </c>
    </row>
    <row r="495" spans="1:17" x14ac:dyDescent="0.25">
      <c r="A495" t="s">
        <v>1858</v>
      </c>
      <c r="B495" t="s">
        <v>811</v>
      </c>
      <c r="C495" s="3">
        <v>330920</v>
      </c>
      <c r="D495" s="3">
        <v>0</v>
      </c>
      <c r="E495" s="3">
        <v>285798.12</v>
      </c>
      <c r="F495" s="3">
        <v>59411.79</v>
      </c>
      <c r="G495" s="3">
        <v>0</v>
      </c>
      <c r="H495" s="3">
        <v>41497.760000000002</v>
      </c>
      <c r="I495" s="3">
        <v>4253.83</v>
      </c>
      <c r="J495" s="3">
        <v>408</v>
      </c>
      <c r="K495" s="3">
        <v>623.59</v>
      </c>
      <c r="L495" s="3">
        <v>0</v>
      </c>
      <c r="M495" s="3">
        <v>6034.44</v>
      </c>
      <c r="N495" s="3">
        <v>0</v>
      </c>
      <c r="O495" s="3">
        <v>0.47</v>
      </c>
      <c r="P495" s="3">
        <v>398028</v>
      </c>
      <c r="Q495" s="1">
        <v>45047</v>
      </c>
    </row>
    <row r="496" spans="1:17" x14ac:dyDescent="0.25">
      <c r="A496" t="s">
        <v>1859</v>
      </c>
      <c r="B496" t="s">
        <v>811</v>
      </c>
      <c r="C496" s="3">
        <v>363786</v>
      </c>
      <c r="D496" s="3">
        <v>0</v>
      </c>
      <c r="E496" s="3">
        <v>314429.33</v>
      </c>
      <c r="F496" s="3">
        <v>65078.14</v>
      </c>
      <c r="G496" s="3">
        <v>0</v>
      </c>
      <c r="H496" s="3">
        <v>41497.760000000002</v>
      </c>
      <c r="I496" s="3">
        <v>7065.48</v>
      </c>
      <c r="J496" s="3">
        <v>676.8</v>
      </c>
      <c r="K496" s="3">
        <v>1035.75</v>
      </c>
      <c r="L496" s="3">
        <v>0</v>
      </c>
      <c r="M496" s="3">
        <v>10023.01</v>
      </c>
      <c r="N496" s="3">
        <v>0</v>
      </c>
      <c r="O496" s="3">
        <v>0.73</v>
      </c>
      <c r="P496" s="3">
        <v>439807</v>
      </c>
      <c r="Q496" s="1">
        <v>45047</v>
      </c>
    </row>
    <row r="497" spans="1:17" x14ac:dyDescent="0.25">
      <c r="A497" t="s">
        <v>1860</v>
      </c>
      <c r="B497" t="s">
        <v>811</v>
      </c>
      <c r="C497" s="3">
        <v>358213</v>
      </c>
      <c r="D497" s="3">
        <v>0</v>
      </c>
      <c r="E497" s="3">
        <v>309574.3</v>
      </c>
      <c r="F497" s="3">
        <v>64117.42</v>
      </c>
      <c r="G497" s="3">
        <v>0</v>
      </c>
      <c r="H497" s="3">
        <v>41497.760000000002</v>
      </c>
      <c r="I497" s="3">
        <v>6588.79</v>
      </c>
      <c r="J497" s="3">
        <v>631.20000000000005</v>
      </c>
      <c r="K497" s="3">
        <v>965.73</v>
      </c>
      <c r="L497" s="3">
        <v>0</v>
      </c>
      <c r="M497" s="3">
        <v>9346.7800000000007</v>
      </c>
      <c r="N497" s="3">
        <v>0</v>
      </c>
      <c r="O497" s="3">
        <v>0.02</v>
      </c>
      <c r="P497" s="3">
        <v>432722</v>
      </c>
      <c r="Q497" s="1">
        <v>45047</v>
      </c>
    </row>
    <row r="498" spans="1:17" x14ac:dyDescent="0.25">
      <c r="A498" t="s">
        <v>1861</v>
      </c>
      <c r="B498" t="s">
        <v>811</v>
      </c>
      <c r="C498" s="3">
        <v>349944</v>
      </c>
      <c r="D498" s="3">
        <v>0</v>
      </c>
      <c r="E498" s="3">
        <v>302371.15999999997</v>
      </c>
      <c r="F498" s="3">
        <v>62691.4</v>
      </c>
      <c r="G498" s="3">
        <v>0</v>
      </c>
      <c r="H498" s="3">
        <v>41497.760000000002</v>
      </c>
      <c r="I498" s="3">
        <v>5881.84</v>
      </c>
      <c r="J498" s="3">
        <v>562.79999999999995</v>
      </c>
      <c r="K498" s="3">
        <v>862.26</v>
      </c>
      <c r="L498" s="3">
        <v>0</v>
      </c>
      <c r="M498" s="3">
        <v>8343.91</v>
      </c>
      <c r="N498" s="3">
        <v>0</v>
      </c>
      <c r="O498" s="3">
        <v>0.87</v>
      </c>
      <c r="P498" s="3">
        <v>422212</v>
      </c>
      <c r="Q498" s="1">
        <v>45047</v>
      </c>
    </row>
    <row r="499" spans="1:17" x14ac:dyDescent="0.25">
      <c r="A499" t="s">
        <v>1862</v>
      </c>
      <c r="B499" t="s">
        <v>860</v>
      </c>
      <c r="C499" s="3">
        <v>165455</v>
      </c>
      <c r="D499" s="3">
        <v>100000</v>
      </c>
      <c r="E499" s="3">
        <v>65455</v>
      </c>
      <c r="F499" s="3">
        <v>7863.56</v>
      </c>
      <c r="G499" s="3">
        <v>0</v>
      </c>
      <c r="H499" s="3">
        <v>41497.760000000002</v>
      </c>
      <c r="I499" s="3">
        <v>4706.28</v>
      </c>
      <c r="J499" s="3">
        <v>0</v>
      </c>
      <c r="K499" s="3">
        <v>689.81</v>
      </c>
      <c r="L499" s="3">
        <v>0</v>
      </c>
      <c r="M499" s="3">
        <v>6676.27</v>
      </c>
      <c r="N499" s="3">
        <v>6945</v>
      </c>
      <c r="O499" s="3">
        <v>0.32</v>
      </c>
      <c r="P499" s="3">
        <v>133834</v>
      </c>
      <c r="Q499" s="1">
        <v>45047</v>
      </c>
    </row>
    <row r="500" spans="1:17" x14ac:dyDescent="0.25">
      <c r="A500" t="s">
        <v>1863</v>
      </c>
      <c r="B500" t="s">
        <v>234</v>
      </c>
      <c r="C500" s="3">
        <v>92381</v>
      </c>
      <c r="D500" s="3">
        <v>0</v>
      </c>
      <c r="E500" s="3">
        <v>90239.75</v>
      </c>
      <c r="F500" s="3">
        <v>6653.24</v>
      </c>
      <c r="G500" s="3">
        <v>0</v>
      </c>
      <c r="H500" s="3">
        <v>41497.760000000002</v>
      </c>
      <c r="I500" s="3">
        <v>4471.97</v>
      </c>
      <c r="J500" s="3">
        <v>428.4</v>
      </c>
      <c r="K500" s="3">
        <v>655.32000000000005</v>
      </c>
      <c r="L500" s="3">
        <v>0</v>
      </c>
      <c r="M500" s="3">
        <v>6343.89</v>
      </c>
      <c r="N500" s="3">
        <v>0</v>
      </c>
      <c r="O500" s="3">
        <v>0.67</v>
      </c>
      <c r="P500" s="3">
        <v>150291</v>
      </c>
      <c r="Q500" s="1">
        <v>45047</v>
      </c>
    </row>
    <row r="501" spans="1:17" x14ac:dyDescent="0.25">
      <c r="A501" t="s">
        <v>1864</v>
      </c>
      <c r="B501" t="s">
        <v>863</v>
      </c>
      <c r="C501" s="3">
        <v>43161</v>
      </c>
      <c r="D501" s="3">
        <v>43881</v>
      </c>
      <c r="E501" s="3">
        <v>0</v>
      </c>
      <c r="F501" s="3">
        <v>720</v>
      </c>
      <c r="G501" s="3">
        <v>720</v>
      </c>
      <c r="H501" s="3">
        <v>41497.760000000002</v>
      </c>
      <c r="I501" s="3">
        <v>4471.97</v>
      </c>
      <c r="J501" s="3">
        <v>428.4</v>
      </c>
      <c r="K501" s="3">
        <v>655.32000000000005</v>
      </c>
      <c r="L501" s="3">
        <v>0</v>
      </c>
      <c r="M501" s="3">
        <v>6343.89</v>
      </c>
      <c r="N501" s="3">
        <v>0</v>
      </c>
      <c r="O501" s="3">
        <v>0.66</v>
      </c>
      <c r="P501" s="3">
        <v>53398</v>
      </c>
      <c r="Q501" s="1">
        <v>45047</v>
      </c>
    </row>
    <row r="502" spans="1:17" x14ac:dyDescent="0.25">
      <c r="A502" t="s">
        <v>1865</v>
      </c>
      <c r="B502" t="s">
        <v>92</v>
      </c>
      <c r="C502" s="3">
        <v>-114088.72</v>
      </c>
      <c r="D502" s="3">
        <v>0</v>
      </c>
      <c r="E502" s="3">
        <v>0</v>
      </c>
      <c r="F502" s="3">
        <v>0</v>
      </c>
      <c r="G502" s="3">
        <v>114088.72</v>
      </c>
      <c r="H502" s="3">
        <v>41497.760000000002</v>
      </c>
      <c r="I502" s="3">
        <v>4706.28</v>
      </c>
      <c r="J502" s="3">
        <v>451.2</v>
      </c>
      <c r="K502" s="3">
        <v>689.81</v>
      </c>
      <c r="L502" s="3">
        <v>0</v>
      </c>
      <c r="M502" s="3">
        <v>6676.27</v>
      </c>
      <c r="N502" s="3">
        <v>0</v>
      </c>
      <c r="O502" s="3">
        <v>0</v>
      </c>
      <c r="P502" s="3">
        <v>-60067.4</v>
      </c>
      <c r="Q502" s="1">
        <v>45047</v>
      </c>
    </row>
    <row r="503" spans="1:17" x14ac:dyDescent="0.25">
      <c r="A503" t="s">
        <v>1866</v>
      </c>
      <c r="B503" t="s">
        <v>33</v>
      </c>
      <c r="C503" s="3">
        <v>100511</v>
      </c>
      <c r="D503" s="3">
        <v>49165</v>
      </c>
      <c r="E503" s="3">
        <v>51346</v>
      </c>
      <c r="F503" s="3">
        <v>3362.17</v>
      </c>
      <c r="G503" s="3">
        <v>0</v>
      </c>
      <c r="H503" s="3">
        <v>41497.760000000002</v>
      </c>
      <c r="I503" s="3">
        <v>5881.84</v>
      </c>
      <c r="J503" s="3">
        <v>562.79999999999995</v>
      </c>
      <c r="K503" s="3">
        <v>862.26</v>
      </c>
      <c r="L503" s="3">
        <v>0</v>
      </c>
      <c r="M503" s="3">
        <v>8343.91</v>
      </c>
      <c r="N503" s="3">
        <v>0</v>
      </c>
      <c r="O503" s="3">
        <v>0.26</v>
      </c>
      <c r="P503" s="3">
        <v>111857</v>
      </c>
      <c r="Q503" s="1">
        <v>45047</v>
      </c>
    </row>
    <row r="504" spans="1:17" x14ac:dyDescent="0.25">
      <c r="A504" t="s">
        <v>1867</v>
      </c>
      <c r="B504" t="s">
        <v>1321</v>
      </c>
      <c r="C504" s="3">
        <v>1966313</v>
      </c>
      <c r="D504" s="3">
        <v>0</v>
      </c>
      <c r="E504" s="3">
        <v>1246051.94</v>
      </c>
      <c r="F504" s="3" t="s">
        <v>72</v>
      </c>
      <c r="G504" s="3">
        <v>0</v>
      </c>
      <c r="H504" s="3">
        <v>41497.760000000002</v>
      </c>
      <c r="I504" s="3">
        <v>5906.08</v>
      </c>
      <c r="J504" s="3">
        <v>566.4</v>
      </c>
      <c r="K504" s="3">
        <v>865.36</v>
      </c>
      <c r="L504" s="3">
        <v>0</v>
      </c>
      <c r="M504" s="3">
        <v>8378.2999999999993</v>
      </c>
      <c r="N504" s="3">
        <v>0</v>
      </c>
      <c r="O504" s="3">
        <v>0.5</v>
      </c>
      <c r="P504" s="3">
        <v>2085830</v>
      </c>
      <c r="Q504" s="1">
        <v>45047</v>
      </c>
    </row>
    <row r="505" spans="1:17" x14ac:dyDescent="0.25">
      <c r="A505" t="s">
        <v>1868</v>
      </c>
      <c r="B505" t="s">
        <v>811</v>
      </c>
      <c r="C505" s="3">
        <v>364725</v>
      </c>
      <c r="D505" s="3">
        <v>0</v>
      </c>
      <c r="E505" s="3">
        <v>315247.19</v>
      </c>
      <c r="F505" s="3">
        <v>65240.17</v>
      </c>
      <c r="G505" s="3">
        <v>0</v>
      </c>
      <c r="H505" s="3">
        <v>41497.760000000002</v>
      </c>
      <c r="I505" s="3">
        <v>7146.27</v>
      </c>
      <c r="J505" s="3">
        <v>684</v>
      </c>
      <c r="K505" s="3">
        <v>1047.1300000000001</v>
      </c>
      <c r="L505" s="3">
        <v>0</v>
      </c>
      <c r="M505" s="3">
        <v>10137.620000000001</v>
      </c>
      <c r="N505" s="3">
        <v>0</v>
      </c>
      <c r="O505" s="3">
        <v>0.86</v>
      </c>
      <c r="P505" s="3">
        <v>441001</v>
      </c>
      <c r="Q505" s="1">
        <v>45047</v>
      </c>
    </row>
    <row r="506" spans="1:17" x14ac:dyDescent="0.25">
      <c r="A506" t="s">
        <v>1869</v>
      </c>
      <c r="B506" t="s">
        <v>33</v>
      </c>
      <c r="C506" s="3">
        <v>100511</v>
      </c>
      <c r="D506" s="3">
        <v>49165</v>
      </c>
      <c r="E506" s="3">
        <v>51346</v>
      </c>
      <c r="F506" s="3">
        <v>3362.17</v>
      </c>
      <c r="G506" s="3">
        <v>0</v>
      </c>
      <c r="H506" s="3">
        <v>41497.760000000002</v>
      </c>
      <c r="I506" s="3">
        <v>5881.84</v>
      </c>
      <c r="J506" s="3">
        <v>562.79999999999995</v>
      </c>
      <c r="K506" s="3">
        <v>862.26</v>
      </c>
      <c r="L506" s="3">
        <v>0</v>
      </c>
      <c r="M506" s="3">
        <v>8343.91</v>
      </c>
      <c r="N506" s="3">
        <v>0</v>
      </c>
      <c r="O506" s="3">
        <v>0.26</v>
      </c>
      <c r="P506" s="3">
        <v>111857</v>
      </c>
      <c r="Q506" s="1">
        <v>45047</v>
      </c>
    </row>
    <row r="507" spans="1:17" x14ac:dyDescent="0.25">
      <c r="A507" t="s">
        <v>1870</v>
      </c>
      <c r="B507" t="s">
        <v>811</v>
      </c>
      <c r="C507" s="3">
        <v>336206</v>
      </c>
      <c r="D507" s="3">
        <v>0</v>
      </c>
      <c r="E507" s="3">
        <v>290403.08</v>
      </c>
      <c r="F507" s="3">
        <v>60323.07</v>
      </c>
      <c r="G507" s="3">
        <v>0</v>
      </c>
      <c r="H507" s="3">
        <v>41497.760000000002</v>
      </c>
      <c r="I507" s="3">
        <v>4706.28</v>
      </c>
      <c r="J507" s="3">
        <v>451.2</v>
      </c>
      <c r="K507" s="3">
        <v>689.81</v>
      </c>
      <c r="L507" s="3">
        <v>0</v>
      </c>
      <c r="M507" s="3">
        <v>6676.27</v>
      </c>
      <c r="N507" s="3">
        <v>0</v>
      </c>
      <c r="O507" s="3">
        <v>0.53</v>
      </c>
      <c r="P507" s="3">
        <v>404748</v>
      </c>
      <c r="Q507" s="1">
        <v>45047</v>
      </c>
    </row>
    <row r="508" spans="1:17" x14ac:dyDescent="0.25">
      <c r="A508" t="s">
        <v>1871</v>
      </c>
      <c r="B508" t="s">
        <v>872</v>
      </c>
      <c r="C508" s="3">
        <v>43542</v>
      </c>
      <c r="D508" s="3">
        <v>43542</v>
      </c>
      <c r="E508" s="3">
        <v>0</v>
      </c>
      <c r="F508" s="3">
        <v>0</v>
      </c>
      <c r="G508" s="3">
        <v>0</v>
      </c>
      <c r="H508" s="3">
        <v>41497.760000000002</v>
      </c>
      <c r="I508" s="3">
        <v>4710.32</v>
      </c>
      <c r="J508" s="3">
        <v>451.2</v>
      </c>
      <c r="K508" s="3">
        <v>690.5</v>
      </c>
      <c r="L508" s="3">
        <v>0</v>
      </c>
      <c r="M508" s="3">
        <v>6682.01</v>
      </c>
      <c r="N508" s="3">
        <v>-4759.1000000000004</v>
      </c>
      <c r="O508" s="3">
        <v>0.31</v>
      </c>
      <c r="P508" s="3">
        <v>49273</v>
      </c>
      <c r="Q508" s="1">
        <v>45047</v>
      </c>
    </row>
    <row r="509" spans="1:17" x14ac:dyDescent="0.25">
      <c r="A509" t="s">
        <v>1872</v>
      </c>
      <c r="B509" t="s">
        <v>280</v>
      </c>
      <c r="C509" s="3">
        <v>93181</v>
      </c>
      <c r="D509" s="3">
        <v>0</v>
      </c>
      <c r="E509" s="3">
        <v>91021.1</v>
      </c>
      <c r="F509" s="3">
        <v>6710.96</v>
      </c>
      <c r="G509" s="3">
        <v>0</v>
      </c>
      <c r="H509" s="3">
        <v>41497.760000000002</v>
      </c>
      <c r="I509" s="3">
        <v>4706.28</v>
      </c>
      <c r="J509" s="3">
        <v>451.2</v>
      </c>
      <c r="K509" s="3">
        <v>689.81</v>
      </c>
      <c r="L509" s="3">
        <v>0</v>
      </c>
      <c r="M509" s="3">
        <v>6676.27</v>
      </c>
      <c r="N509" s="3">
        <v>7569.12</v>
      </c>
      <c r="O509" s="3">
        <v>0.5</v>
      </c>
      <c r="P509" s="3">
        <v>159323</v>
      </c>
      <c r="Q509" s="1">
        <v>45047</v>
      </c>
    </row>
    <row r="510" spans="1:17" x14ac:dyDescent="0.25">
      <c r="A510" t="s">
        <v>1873</v>
      </c>
      <c r="B510" t="s">
        <v>83</v>
      </c>
      <c r="C510" s="3">
        <v>47823</v>
      </c>
      <c r="D510" s="3">
        <v>47823</v>
      </c>
      <c r="E510" s="3">
        <v>0</v>
      </c>
      <c r="F510" s="3">
        <v>786</v>
      </c>
      <c r="G510" s="3">
        <v>0</v>
      </c>
      <c r="H510" s="3">
        <v>41497.760000000002</v>
      </c>
      <c r="I510" s="3">
        <v>4706.28</v>
      </c>
      <c r="J510" s="3">
        <v>451.2</v>
      </c>
      <c r="K510" s="3">
        <v>689.81</v>
      </c>
      <c r="L510" s="3">
        <v>0</v>
      </c>
      <c r="M510" s="3">
        <v>6676.27</v>
      </c>
      <c r="N510" s="3">
        <v>0</v>
      </c>
      <c r="O510" s="3">
        <v>0.68</v>
      </c>
      <c r="P510" s="3">
        <v>54808</v>
      </c>
      <c r="Q510" s="1">
        <v>45047</v>
      </c>
    </row>
    <row r="511" spans="1:17" x14ac:dyDescent="0.25">
      <c r="A511" t="s">
        <v>1874</v>
      </c>
      <c r="B511" t="s">
        <v>811</v>
      </c>
      <c r="C511" s="3">
        <v>336206</v>
      </c>
      <c r="D511" s="3">
        <v>0</v>
      </c>
      <c r="E511" s="3">
        <v>290403.08</v>
      </c>
      <c r="F511" s="3">
        <v>60323.07</v>
      </c>
      <c r="G511" s="3">
        <v>0</v>
      </c>
      <c r="H511" s="3">
        <v>41497.760000000002</v>
      </c>
      <c r="I511" s="3">
        <v>4706.28</v>
      </c>
      <c r="J511" s="3">
        <v>451.2</v>
      </c>
      <c r="K511" s="3">
        <v>689.81</v>
      </c>
      <c r="L511" s="3">
        <v>0</v>
      </c>
      <c r="M511" s="3">
        <v>6676.27</v>
      </c>
      <c r="N511" s="3">
        <v>0</v>
      </c>
      <c r="O511" s="3">
        <v>0.53</v>
      </c>
      <c r="P511" s="3">
        <v>404748</v>
      </c>
      <c r="Q511" s="1">
        <v>45047</v>
      </c>
    </row>
    <row r="512" spans="1:17" x14ac:dyDescent="0.25">
      <c r="A512" t="s">
        <v>1875</v>
      </c>
      <c r="B512" t="s">
        <v>33</v>
      </c>
      <c r="C512" s="3">
        <v>97179</v>
      </c>
      <c r="D512" s="3">
        <v>47525</v>
      </c>
      <c r="E512" s="3">
        <v>49654</v>
      </c>
      <c r="F512" s="3">
        <v>3250.99</v>
      </c>
      <c r="G512" s="3">
        <v>0</v>
      </c>
      <c r="H512" s="3">
        <v>41497.760000000002</v>
      </c>
      <c r="I512" s="3">
        <v>4940.58</v>
      </c>
      <c r="J512" s="3">
        <v>472.8</v>
      </c>
      <c r="K512" s="3">
        <v>724.3</v>
      </c>
      <c r="L512" s="3">
        <v>0</v>
      </c>
      <c r="M512" s="3">
        <v>7008.66</v>
      </c>
      <c r="N512" s="3">
        <v>0</v>
      </c>
      <c r="O512" s="3">
        <v>0.91</v>
      </c>
      <c r="P512" s="3">
        <v>107550</v>
      </c>
      <c r="Q512" s="1">
        <v>45047</v>
      </c>
    </row>
    <row r="513" spans="1:17" x14ac:dyDescent="0.25">
      <c r="A513" t="s">
        <v>1876</v>
      </c>
      <c r="B513" t="s">
        <v>878</v>
      </c>
      <c r="C513" s="3">
        <v>95302</v>
      </c>
      <c r="D513" s="3">
        <v>0</v>
      </c>
      <c r="E513" s="3">
        <v>91801.52</v>
      </c>
      <c r="F513" s="3">
        <v>8090.56</v>
      </c>
      <c r="G513" s="3">
        <v>0</v>
      </c>
      <c r="H513" s="3">
        <v>41497.760000000002</v>
      </c>
      <c r="I513" s="3">
        <v>4940.58</v>
      </c>
      <c r="J513" s="3">
        <v>472.9</v>
      </c>
      <c r="K513" s="3">
        <v>724.3</v>
      </c>
      <c r="L513" s="3">
        <v>0</v>
      </c>
      <c r="M513" s="3">
        <v>7008.66</v>
      </c>
      <c r="N513" s="3">
        <v>0</v>
      </c>
      <c r="O513" s="3">
        <v>0.72</v>
      </c>
      <c r="P513" s="3">
        <v>154537</v>
      </c>
      <c r="Q513" s="1">
        <v>45047</v>
      </c>
    </row>
    <row r="514" spans="1:17" x14ac:dyDescent="0.25">
      <c r="A514" t="s">
        <v>1423</v>
      </c>
      <c r="B514" t="s">
        <v>880</v>
      </c>
      <c r="C514" s="3">
        <v>51248</v>
      </c>
      <c r="D514" s="3">
        <v>51300</v>
      </c>
      <c r="E514" s="3">
        <v>0</v>
      </c>
      <c r="F514" s="3">
        <v>0</v>
      </c>
      <c r="G514" s="3">
        <v>52</v>
      </c>
      <c r="H514" s="3">
        <v>41497.760000000002</v>
      </c>
      <c r="I514" s="3">
        <v>5178.92</v>
      </c>
      <c r="J514" s="3">
        <v>496.8</v>
      </c>
      <c r="K514" s="3">
        <v>758.79</v>
      </c>
      <c r="L514" s="3">
        <v>0</v>
      </c>
      <c r="M514" s="3">
        <v>7346.77</v>
      </c>
      <c r="N514" s="3">
        <v>6945</v>
      </c>
      <c r="O514" s="3">
        <v>0.96</v>
      </c>
      <c r="P514" s="3">
        <v>62173</v>
      </c>
      <c r="Q514" s="1">
        <v>45047</v>
      </c>
    </row>
    <row r="515" spans="1:17" x14ac:dyDescent="0.25">
      <c r="A515" t="s">
        <v>1877</v>
      </c>
      <c r="B515" t="s">
        <v>811</v>
      </c>
      <c r="C515" s="3">
        <v>363729</v>
      </c>
      <c r="D515" s="3">
        <v>0</v>
      </c>
      <c r="E515" s="3">
        <v>314379.62</v>
      </c>
      <c r="F515" s="3">
        <v>65068.36</v>
      </c>
      <c r="G515" s="3">
        <v>0</v>
      </c>
      <c r="H515" s="3">
        <v>41497.760000000002</v>
      </c>
      <c r="I515" s="3">
        <v>7061.44</v>
      </c>
      <c r="J515" s="3">
        <v>675.5</v>
      </c>
      <c r="K515" s="3">
        <v>1034.71</v>
      </c>
      <c r="L515" s="3">
        <v>0</v>
      </c>
      <c r="M515" s="3">
        <v>10017.280000000001</v>
      </c>
      <c r="N515" s="3">
        <v>0</v>
      </c>
      <c r="O515" s="3">
        <v>0.33</v>
      </c>
      <c r="P515" s="3">
        <v>439735</v>
      </c>
      <c r="Q515" s="1">
        <v>45047</v>
      </c>
    </row>
    <row r="516" spans="1:17" x14ac:dyDescent="0.25">
      <c r="A516" t="s">
        <v>1878</v>
      </c>
      <c r="B516" t="s">
        <v>883</v>
      </c>
      <c r="C516" s="3">
        <v>225807</v>
      </c>
      <c r="D516" s="3">
        <v>0</v>
      </c>
      <c r="E516" s="3">
        <v>207109.5</v>
      </c>
      <c r="F516" s="3">
        <v>29052.98</v>
      </c>
      <c r="G516" s="3">
        <v>0</v>
      </c>
      <c r="H516" s="3">
        <v>41497.760000000002</v>
      </c>
      <c r="I516" s="3">
        <v>5885.88</v>
      </c>
      <c r="J516" s="3">
        <v>565.20000000000005</v>
      </c>
      <c r="K516" s="3">
        <v>862.95</v>
      </c>
      <c r="L516" s="3">
        <v>0</v>
      </c>
      <c r="M516" s="3">
        <v>8349.64</v>
      </c>
      <c r="N516" s="3">
        <v>0</v>
      </c>
      <c r="O516" s="3">
        <v>0.09</v>
      </c>
      <c r="P516" s="3">
        <v>293324</v>
      </c>
      <c r="Q516" s="1">
        <v>45047</v>
      </c>
    </row>
    <row r="517" spans="1:17" x14ac:dyDescent="0.25">
      <c r="A517" t="s">
        <v>1879</v>
      </c>
      <c r="B517" t="s">
        <v>83</v>
      </c>
      <c r="C517" s="3">
        <v>49878</v>
      </c>
      <c r="D517" s="3">
        <v>49878</v>
      </c>
      <c r="E517" s="3">
        <v>0</v>
      </c>
      <c r="F517" s="3">
        <v>819</v>
      </c>
      <c r="G517" s="3">
        <v>0</v>
      </c>
      <c r="H517" s="3">
        <v>41497.760000000002</v>
      </c>
      <c r="I517" s="3">
        <v>5885.88</v>
      </c>
      <c r="J517" s="3">
        <v>565.20000000000005</v>
      </c>
      <c r="K517" s="3">
        <v>862.95</v>
      </c>
      <c r="L517" s="3">
        <v>0</v>
      </c>
      <c r="M517" s="3">
        <v>8349.64</v>
      </c>
      <c r="N517" s="3">
        <v>0</v>
      </c>
      <c r="O517" s="3">
        <v>0.56999999999999995</v>
      </c>
      <c r="P517" s="3">
        <v>57981</v>
      </c>
      <c r="Q517" s="1">
        <v>45047</v>
      </c>
    </row>
    <row r="518" spans="1:17" x14ac:dyDescent="0.25">
      <c r="A518" t="s">
        <v>1880</v>
      </c>
      <c r="B518" t="s">
        <v>577</v>
      </c>
      <c r="C518" s="3">
        <v>45419</v>
      </c>
      <c r="D518" s="3">
        <v>45419</v>
      </c>
      <c r="E518" s="3">
        <v>0</v>
      </c>
      <c r="F518" s="3">
        <v>0</v>
      </c>
      <c r="G518" s="3">
        <v>0</v>
      </c>
      <c r="H518" s="3">
        <v>41497.760000000002</v>
      </c>
      <c r="I518" s="3">
        <v>5881.84</v>
      </c>
      <c r="J518" s="3">
        <v>562.79999999999995</v>
      </c>
      <c r="K518" s="3">
        <v>862.26</v>
      </c>
      <c r="L518" s="3">
        <v>0</v>
      </c>
      <c r="M518" s="3">
        <v>8343.91</v>
      </c>
      <c r="N518" s="3">
        <v>-4938.8900000000003</v>
      </c>
      <c r="O518" s="3">
        <v>0.32</v>
      </c>
      <c r="P518" s="3">
        <v>52210</v>
      </c>
      <c r="Q518" s="1">
        <v>45047</v>
      </c>
    </row>
    <row r="519" spans="1:17" x14ac:dyDescent="0.25">
      <c r="A519" t="s">
        <v>1881</v>
      </c>
      <c r="B519" t="s">
        <v>33</v>
      </c>
      <c r="C519" s="3">
        <v>100511</v>
      </c>
      <c r="D519" s="3">
        <v>49165</v>
      </c>
      <c r="E519" s="3">
        <v>51346</v>
      </c>
      <c r="F519" s="3">
        <v>3362.17</v>
      </c>
      <c r="G519" s="3">
        <v>0</v>
      </c>
      <c r="H519" s="3">
        <v>41497.760000000002</v>
      </c>
      <c r="I519" s="3">
        <v>5881.84</v>
      </c>
      <c r="J519" s="3">
        <v>562.79999999999995</v>
      </c>
      <c r="K519" s="3">
        <v>862.26</v>
      </c>
      <c r="L519" s="3">
        <v>0</v>
      </c>
      <c r="M519" s="3">
        <v>8343.91</v>
      </c>
      <c r="N519" s="3">
        <v>0</v>
      </c>
      <c r="O519" s="3">
        <v>0.26</v>
      </c>
      <c r="P519" s="3">
        <v>111857</v>
      </c>
      <c r="Q519" s="1">
        <v>45047</v>
      </c>
    </row>
    <row r="520" spans="1:17" x14ac:dyDescent="0.25">
      <c r="A520" t="s">
        <v>1882</v>
      </c>
      <c r="B520" t="s">
        <v>180</v>
      </c>
      <c r="C520" s="3">
        <v>45419</v>
      </c>
      <c r="D520" s="3">
        <v>0</v>
      </c>
      <c r="E520" s="3">
        <v>45419</v>
      </c>
      <c r="F520" s="3">
        <v>2270.9499999999998</v>
      </c>
      <c r="G520" s="3">
        <v>0</v>
      </c>
      <c r="H520" s="3">
        <v>41497.760000000002</v>
      </c>
      <c r="I520" s="3">
        <v>5881.84</v>
      </c>
      <c r="J520" s="3">
        <v>562.79999999999995</v>
      </c>
      <c r="K520" s="3">
        <v>862.26</v>
      </c>
      <c r="L520" s="3">
        <v>0</v>
      </c>
      <c r="M520" s="3">
        <v>8343.91</v>
      </c>
      <c r="N520" s="3">
        <v>0</v>
      </c>
      <c r="O520" s="3">
        <v>0.48</v>
      </c>
      <c r="P520" s="3">
        <v>104839</v>
      </c>
      <c r="Q520" s="1">
        <v>45047</v>
      </c>
    </row>
    <row r="521" spans="1:17" x14ac:dyDescent="0.25">
      <c r="A521" t="s">
        <v>1883</v>
      </c>
      <c r="B521" t="s">
        <v>889</v>
      </c>
      <c r="C521" s="3">
        <v>44294</v>
      </c>
      <c r="D521" s="3">
        <v>0</v>
      </c>
      <c r="E521" s="3">
        <v>44294</v>
      </c>
      <c r="F521" s="3">
        <v>2214.6999999999998</v>
      </c>
      <c r="G521" s="3">
        <v>0</v>
      </c>
      <c r="H521" s="3">
        <v>41497.760000000002</v>
      </c>
      <c r="I521" s="3">
        <v>5178.92</v>
      </c>
      <c r="J521" s="3">
        <v>496.8</v>
      </c>
      <c r="K521" s="3">
        <v>759.13</v>
      </c>
      <c r="L521" s="3">
        <v>0</v>
      </c>
      <c r="M521" s="3">
        <v>7346.77</v>
      </c>
      <c r="N521" s="3">
        <v>0</v>
      </c>
      <c r="O521" s="3">
        <v>0.92</v>
      </c>
      <c r="P521" s="3">
        <v>101789</v>
      </c>
      <c r="Q521" s="1">
        <v>45047</v>
      </c>
    </row>
    <row r="522" spans="1:17" x14ac:dyDescent="0.25">
      <c r="A522" t="s">
        <v>1884</v>
      </c>
      <c r="B522" t="s">
        <v>891</v>
      </c>
      <c r="C522" s="3">
        <v>48653</v>
      </c>
      <c r="D522" s="3">
        <v>0</v>
      </c>
      <c r="E522" s="3">
        <v>48653</v>
      </c>
      <c r="F522" s="3">
        <v>2432.65</v>
      </c>
      <c r="G522" s="3">
        <v>0</v>
      </c>
      <c r="H522" s="3">
        <v>41497.760000000002</v>
      </c>
      <c r="I522" s="3">
        <v>5182.96</v>
      </c>
      <c r="J522" s="3">
        <v>496.8</v>
      </c>
      <c r="K522" s="3">
        <v>759.48</v>
      </c>
      <c r="L522" s="3">
        <v>0</v>
      </c>
      <c r="M522" s="3">
        <v>7352.5</v>
      </c>
      <c r="N522" s="3">
        <v>0</v>
      </c>
      <c r="O522" s="3">
        <v>0.85</v>
      </c>
      <c r="P522" s="3">
        <v>106376</v>
      </c>
      <c r="Q522" s="1">
        <v>45047</v>
      </c>
    </row>
    <row r="523" spans="1:17" x14ac:dyDescent="0.25">
      <c r="A523" t="s">
        <v>1207</v>
      </c>
      <c r="B523" t="s">
        <v>290</v>
      </c>
      <c r="C523" s="3">
        <v>94795</v>
      </c>
      <c r="D523" s="3">
        <v>44710.879999999997</v>
      </c>
      <c r="E523" s="3">
        <v>50084.12</v>
      </c>
      <c r="F523" s="3">
        <v>2504.21</v>
      </c>
      <c r="G523" s="3">
        <v>0</v>
      </c>
      <c r="H523" s="3">
        <v>41497.760000000002</v>
      </c>
      <c r="I523" s="3">
        <v>5178.92</v>
      </c>
      <c r="J523" s="3">
        <v>496.8</v>
      </c>
      <c r="K523" s="3">
        <v>759.13</v>
      </c>
      <c r="L523" s="3">
        <v>0</v>
      </c>
      <c r="M523" s="3">
        <v>7346.77</v>
      </c>
      <c r="N523" s="3">
        <v>0</v>
      </c>
      <c r="O523" s="3">
        <v>0.28999999999999998</v>
      </c>
      <c r="P523" s="3">
        <v>107868</v>
      </c>
      <c r="Q523" s="1">
        <v>45047</v>
      </c>
    </row>
    <row r="524" spans="1:17" x14ac:dyDescent="0.25">
      <c r="A524" t="s">
        <v>1885</v>
      </c>
      <c r="B524" t="s">
        <v>894</v>
      </c>
      <c r="C524" s="3">
        <v>44294</v>
      </c>
      <c r="D524" s="3">
        <v>44294</v>
      </c>
      <c r="E524" s="3">
        <v>0</v>
      </c>
      <c r="F524" s="3">
        <v>0</v>
      </c>
      <c r="G524" s="3">
        <v>0</v>
      </c>
      <c r="H524" s="3">
        <v>41497.760000000002</v>
      </c>
      <c r="I524" s="3">
        <v>5178.92</v>
      </c>
      <c r="J524" s="3">
        <v>496.8</v>
      </c>
      <c r="K524" s="3">
        <v>759.13</v>
      </c>
      <c r="L524" s="3">
        <v>0</v>
      </c>
      <c r="M524" s="3">
        <v>7346.77</v>
      </c>
      <c r="N524" s="3">
        <v>-4831.1400000000003</v>
      </c>
      <c r="O524" s="3">
        <v>0.76</v>
      </c>
      <c r="P524" s="3">
        <v>50449</v>
      </c>
      <c r="Q524" s="1">
        <v>45047</v>
      </c>
    </row>
    <row r="525" spans="1:17" x14ac:dyDescent="0.25">
      <c r="A525" t="s">
        <v>1886</v>
      </c>
      <c r="B525" t="s">
        <v>1323</v>
      </c>
      <c r="C525" s="3">
        <v>1883160</v>
      </c>
      <c r="D525" s="3">
        <v>0</v>
      </c>
      <c r="E525" s="3">
        <v>1206661.8700000001</v>
      </c>
      <c r="F525" s="3" t="s">
        <v>72</v>
      </c>
      <c r="G525" s="3">
        <v>0</v>
      </c>
      <c r="H525" s="3">
        <v>41497.760000000002</v>
      </c>
      <c r="I525" s="3">
        <v>5178.92</v>
      </c>
      <c r="J525" s="3">
        <v>496.8</v>
      </c>
      <c r="K525" s="3">
        <v>758.79</v>
      </c>
      <c r="L525" s="3">
        <v>0</v>
      </c>
      <c r="M525" s="3">
        <v>7346.77</v>
      </c>
      <c r="N525" s="3">
        <v>0</v>
      </c>
      <c r="O525" s="3">
        <v>0.87</v>
      </c>
      <c r="P525" s="3">
        <v>1998773</v>
      </c>
      <c r="Q525" s="1">
        <v>45047</v>
      </c>
    </row>
    <row r="526" spans="1:17" x14ac:dyDescent="0.25">
      <c r="A526" t="s">
        <v>1887</v>
      </c>
      <c r="B526" t="s">
        <v>898</v>
      </c>
      <c r="C526" s="3">
        <v>51113</v>
      </c>
      <c r="D526" s="3">
        <v>44294</v>
      </c>
      <c r="E526" s="3">
        <v>0</v>
      </c>
      <c r="F526" s="3">
        <v>0</v>
      </c>
      <c r="G526" s="3">
        <v>0</v>
      </c>
      <c r="H526" s="3">
        <v>41497.760000000002</v>
      </c>
      <c r="I526" s="3">
        <v>5178.92</v>
      </c>
      <c r="J526" s="3">
        <v>496.8</v>
      </c>
      <c r="K526" s="3">
        <v>758.79</v>
      </c>
      <c r="L526" s="3">
        <v>0</v>
      </c>
      <c r="M526" s="3">
        <v>7346.77</v>
      </c>
      <c r="N526" s="3">
        <v>-4830.54</v>
      </c>
      <c r="O526" s="3">
        <v>0.5</v>
      </c>
      <c r="P526" s="3">
        <v>50449</v>
      </c>
      <c r="Q526" s="1">
        <v>45047</v>
      </c>
    </row>
    <row r="527" spans="1:17" x14ac:dyDescent="0.25">
      <c r="A527" t="s">
        <v>1888</v>
      </c>
      <c r="B527" t="s">
        <v>894</v>
      </c>
      <c r="C527" s="3">
        <v>44288</v>
      </c>
      <c r="D527" s="3">
        <v>44288</v>
      </c>
      <c r="E527" s="3">
        <v>0</v>
      </c>
      <c r="F527" s="3">
        <v>0</v>
      </c>
      <c r="G527" s="3">
        <v>0</v>
      </c>
      <c r="H527" s="3">
        <v>41497.760000000002</v>
      </c>
      <c r="I527" s="3">
        <v>5174.8900000000003</v>
      </c>
      <c r="J527" s="3">
        <v>496.8</v>
      </c>
      <c r="K527" s="3">
        <v>759.13</v>
      </c>
      <c r="L527" s="3">
        <v>0</v>
      </c>
      <c r="M527" s="3">
        <v>7341.04</v>
      </c>
      <c r="N527" s="3">
        <v>-4831.1400000000003</v>
      </c>
      <c r="O527" s="3">
        <v>0.52</v>
      </c>
      <c r="P527" s="3">
        <v>50439</v>
      </c>
      <c r="Q527" s="1">
        <v>45047</v>
      </c>
    </row>
    <row r="528" spans="1:17" x14ac:dyDescent="0.25">
      <c r="A528" t="s">
        <v>1889</v>
      </c>
      <c r="B528" t="s">
        <v>1324</v>
      </c>
      <c r="C528" s="3">
        <v>57273</v>
      </c>
      <c r="D528" s="3">
        <v>57273</v>
      </c>
      <c r="E528" s="3">
        <v>0</v>
      </c>
      <c r="F528" s="3">
        <v>0</v>
      </c>
      <c r="G528" s="3">
        <v>0</v>
      </c>
      <c r="H528" s="3">
        <v>41497.760000000002</v>
      </c>
      <c r="I528" s="3">
        <v>10135.67</v>
      </c>
      <c r="J528" s="3">
        <v>970.8</v>
      </c>
      <c r="K528" s="3">
        <v>1485.5</v>
      </c>
      <c r="L528" s="3">
        <v>0</v>
      </c>
      <c r="M528" s="3">
        <v>14378.35</v>
      </c>
      <c r="N528" s="3">
        <v>-5592.07</v>
      </c>
      <c r="O528" s="3">
        <v>0.99</v>
      </c>
      <c r="P528" s="3">
        <v>62877</v>
      </c>
      <c r="Q528" s="1">
        <v>45047</v>
      </c>
    </row>
    <row r="529" spans="1:17" x14ac:dyDescent="0.25">
      <c r="A529" t="s">
        <v>1890</v>
      </c>
      <c r="B529" t="s">
        <v>903</v>
      </c>
      <c r="C529" s="3">
        <v>58866</v>
      </c>
      <c r="D529" s="3">
        <v>58866</v>
      </c>
      <c r="E529" s="3">
        <v>0</v>
      </c>
      <c r="F529" s="3">
        <v>965</v>
      </c>
      <c r="G529" s="3">
        <v>0</v>
      </c>
      <c r="H529" s="3">
        <v>41497.760000000002</v>
      </c>
      <c r="I529" s="3">
        <v>7061.44</v>
      </c>
      <c r="J529" s="3">
        <v>675.6</v>
      </c>
      <c r="K529" s="3">
        <v>1034.71</v>
      </c>
      <c r="L529" s="3">
        <v>0</v>
      </c>
      <c r="M529" s="3">
        <v>10017.280000000001</v>
      </c>
      <c r="N529" s="3">
        <v>6945</v>
      </c>
      <c r="O529" s="3">
        <v>0.21</v>
      </c>
      <c r="P529" s="3">
        <v>68197</v>
      </c>
      <c r="Q529" s="1">
        <v>45047</v>
      </c>
    </row>
    <row r="530" spans="1:17" x14ac:dyDescent="0.25">
      <c r="A530" t="s">
        <v>1891</v>
      </c>
      <c r="B530" t="s">
        <v>768</v>
      </c>
      <c r="C530" s="3">
        <v>1604799</v>
      </c>
      <c r="D530" s="3">
        <v>27813.3</v>
      </c>
      <c r="E530" s="3">
        <v>1200449.5</v>
      </c>
      <c r="F530" s="3" t="s">
        <v>72</v>
      </c>
      <c r="G530" s="3">
        <v>0</v>
      </c>
      <c r="H530" s="3">
        <v>41497.760000000002</v>
      </c>
      <c r="I530" s="3">
        <v>7061.44</v>
      </c>
      <c r="J530" s="3">
        <v>675.8</v>
      </c>
      <c r="K530" s="3">
        <v>1034.71</v>
      </c>
      <c r="L530" s="3">
        <v>0</v>
      </c>
      <c r="M530" s="3">
        <v>10017.280000000001</v>
      </c>
      <c r="N530" s="3">
        <v>0</v>
      </c>
      <c r="O530" s="3">
        <v>0.83</v>
      </c>
      <c r="P530" s="3">
        <v>1697296</v>
      </c>
      <c r="Q530" s="1">
        <v>45047</v>
      </c>
    </row>
    <row r="531" spans="1:17" x14ac:dyDescent="0.25">
      <c r="A531" t="s">
        <v>1892</v>
      </c>
      <c r="B531" t="s">
        <v>33</v>
      </c>
      <c r="C531" s="3">
        <v>104685</v>
      </c>
      <c r="D531" s="3">
        <v>51220</v>
      </c>
      <c r="E531" s="3">
        <v>53465</v>
      </c>
      <c r="F531" s="3">
        <v>3501.11</v>
      </c>
      <c r="G531" s="3">
        <v>0</v>
      </c>
      <c r="H531" s="3">
        <v>41497.760000000002</v>
      </c>
      <c r="I531" s="3">
        <v>7061.44</v>
      </c>
      <c r="J531" s="3">
        <v>675.5</v>
      </c>
      <c r="K531" s="3">
        <v>1034.71</v>
      </c>
      <c r="L531" s="3">
        <v>0</v>
      </c>
      <c r="M531" s="3">
        <v>10017.280000000001</v>
      </c>
      <c r="N531" s="3">
        <v>0</v>
      </c>
      <c r="O531" s="3">
        <v>0.2</v>
      </c>
      <c r="P531" s="3">
        <v>117253</v>
      </c>
      <c r="Q531" s="1">
        <v>45047</v>
      </c>
    </row>
    <row r="532" spans="1:17" x14ac:dyDescent="0.25">
      <c r="A532" t="s">
        <v>1893</v>
      </c>
      <c r="B532" t="s">
        <v>907</v>
      </c>
      <c r="C532" s="3">
        <v>903245</v>
      </c>
      <c r="D532" s="3">
        <v>0</v>
      </c>
      <c r="E532" s="3">
        <v>746462.65</v>
      </c>
      <c r="F532" s="3">
        <v>194105.48</v>
      </c>
      <c r="G532" s="3">
        <v>0</v>
      </c>
      <c r="H532" s="3">
        <v>41497.760000000002</v>
      </c>
      <c r="I532" s="3">
        <v>7061.44</v>
      </c>
      <c r="J532" s="3">
        <v>675.8</v>
      </c>
      <c r="K532" s="3">
        <v>1034.71</v>
      </c>
      <c r="L532" s="3">
        <v>0</v>
      </c>
      <c r="M532" s="3">
        <v>10017.280000000001</v>
      </c>
      <c r="N532" s="3">
        <v>0</v>
      </c>
      <c r="O532" s="3">
        <v>0.88</v>
      </c>
      <c r="P532" s="3">
        <v>1000856</v>
      </c>
      <c r="Q532" s="1">
        <v>45047</v>
      </c>
    </row>
    <row r="533" spans="1:17" x14ac:dyDescent="0.25">
      <c r="A533" t="s">
        <v>1894</v>
      </c>
      <c r="B533" t="s">
        <v>1921</v>
      </c>
      <c r="C533" s="3">
        <v>51921</v>
      </c>
      <c r="D533" s="3">
        <v>51921</v>
      </c>
      <c r="E533" s="3">
        <v>0</v>
      </c>
      <c r="F533" s="3">
        <v>853</v>
      </c>
      <c r="G533" s="3">
        <v>0</v>
      </c>
      <c r="H533" s="3">
        <v>41497.760000000002</v>
      </c>
      <c r="I533" s="3">
        <v>7061.44</v>
      </c>
      <c r="J533" s="3">
        <v>675.6</v>
      </c>
      <c r="K533" s="3">
        <v>1034.71</v>
      </c>
      <c r="L533" s="3">
        <v>0</v>
      </c>
      <c r="M533" s="3">
        <v>10017.280000000001</v>
      </c>
      <c r="N533" s="3">
        <v>0</v>
      </c>
      <c r="O533" s="3">
        <v>0.21</v>
      </c>
      <c r="P533" s="3">
        <v>61140</v>
      </c>
      <c r="Q533" s="1">
        <v>45047</v>
      </c>
    </row>
    <row r="534" spans="1:17" x14ac:dyDescent="0.25">
      <c r="A534" t="s">
        <v>1895</v>
      </c>
      <c r="B534" t="s">
        <v>1922</v>
      </c>
      <c r="C534" s="3">
        <v>47328</v>
      </c>
      <c r="D534" s="3">
        <v>47328</v>
      </c>
      <c r="E534" s="3">
        <v>0</v>
      </c>
      <c r="F534" s="3">
        <v>0</v>
      </c>
      <c r="G534" s="3">
        <v>0</v>
      </c>
      <c r="H534" s="3">
        <v>41497.760000000002</v>
      </c>
      <c r="I534" s="3">
        <v>7073.56</v>
      </c>
      <c r="J534" s="3">
        <v>676.8</v>
      </c>
      <c r="K534" s="3">
        <v>1036.44</v>
      </c>
      <c r="L534" s="3">
        <v>0</v>
      </c>
      <c r="M534" s="3">
        <v>10034.469999999999</v>
      </c>
      <c r="N534" s="3">
        <v>-5121.71</v>
      </c>
      <c r="O534" s="3">
        <v>0.68</v>
      </c>
      <c r="P534" s="3">
        <v>55198</v>
      </c>
      <c r="Q534" s="1">
        <v>45047</v>
      </c>
    </row>
    <row r="535" spans="1:17" x14ac:dyDescent="0.25">
      <c r="A535" t="s">
        <v>1896</v>
      </c>
      <c r="B535" t="s">
        <v>33</v>
      </c>
      <c r="C535" s="3">
        <v>117387</v>
      </c>
      <c r="D535" s="3">
        <v>57464</v>
      </c>
      <c r="E535" s="3">
        <v>59923</v>
      </c>
      <c r="F535" s="3">
        <v>3924.78</v>
      </c>
      <c r="G535" s="3">
        <v>0</v>
      </c>
      <c r="H535" s="3">
        <v>41497.760000000002</v>
      </c>
      <c r="I535" s="3">
        <v>10769.9</v>
      </c>
      <c r="J535" s="3">
        <v>954</v>
      </c>
      <c r="K535" s="3">
        <v>1459.98</v>
      </c>
      <c r="L535" s="3">
        <v>0</v>
      </c>
      <c r="M535" s="3">
        <v>15278.07</v>
      </c>
      <c r="N535" s="3">
        <v>0</v>
      </c>
      <c r="O535" s="3">
        <v>0.51</v>
      </c>
      <c r="P535" s="3">
        <v>133808</v>
      </c>
      <c r="Q535" s="1">
        <v>45047</v>
      </c>
    </row>
    <row r="536" spans="1:17" x14ac:dyDescent="0.25">
      <c r="A536" t="s">
        <v>1897</v>
      </c>
      <c r="B536" t="s">
        <v>92</v>
      </c>
      <c r="C536" s="3">
        <v>-115975.53</v>
      </c>
      <c r="D536" s="3">
        <v>0</v>
      </c>
      <c r="E536" s="3">
        <v>0</v>
      </c>
      <c r="F536" s="3">
        <v>0</v>
      </c>
      <c r="G536" s="3">
        <v>115975.53</v>
      </c>
      <c r="H536" s="3">
        <v>41497.760000000002</v>
      </c>
      <c r="I536" s="3">
        <v>4140.72</v>
      </c>
      <c r="J536" s="3">
        <v>396</v>
      </c>
      <c r="K536" s="3">
        <v>607.03</v>
      </c>
      <c r="L536" s="3">
        <v>0</v>
      </c>
      <c r="M536" s="3">
        <v>5873.98</v>
      </c>
      <c r="N536" s="3">
        <v>0</v>
      </c>
      <c r="O536" s="3">
        <v>0</v>
      </c>
      <c r="P536" s="3">
        <v>-63460.04</v>
      </c>
      <c r="Q536" s="1">
        <v>45047</v>
      </c>
    </row>
    <row r="537" spans="1:17" x14ac:dyDescent="0.25">
      <c r="A537" t="s">
        <v>1898</v>
      </c>
      <c r="B537" t="s">
        <v>92</v>
      </c>
      <c r="C537" s="3">
        <v>-115975.53</v>
      </c>
      <c r="D537" s="3">
        <v>0</v>
      </c>
      <c r="E537" s="3">
        <v>0</v>
      </c>
      <c r="F537" s="3">
        <v>0</v>
      </c>
      <c r="G537" s="3">
        <v>115975.53</v>
      </c>
      <c r="H537" s="3">
        <v>41497.760000000002</v>
      </c>
      <c r="I537" s="3">
        <v>4140.72</v>
      </c>
      <c r="J537" s="3">
        <v>396</v>
      </c>
      <c r="K537" s="3">
        <v>607.03</v>
      </c>
      <c r="L537" s="3">
        <v>0</v>
      </c>
      <c r="M537" s="3">
        <v>5873.98</v>
      </c>
      <c r="N537" s="3">
        <v>0</v>
      </c>
      <c r="O537" s="3">
        <v>0</v>
      </c>
      <c r="P537" s="3">
        <v>-63460.04</v>
      </c>
      <c r="Q537" s="1">
        <v>45047</v>
      </c>
    </row>
    <row r="538" spans="1:17" x14ac:dyDescent="0.25">
      <c r="A538" t="s">
        <v>1899</v>
      </c>
      <c r="B538" t="s">
        <v>33</v>
      </c>
      <c r="C538" s="3">
        <v>93020</v>
      </c>
      <c r="D538" s="3">
        <v>45883</v>
      </c>
      <c r="E538" s="3">
        <v>47137</v>
      </c>
      <c r="F538" s="3">
        <v>3098.71</v>
      </c>
      <c r="G538" s="3">
        <v>0</v>
      </c>
      <c r="H538" s="3">
        <v>41497.760000000002</v>
      </c>
      <c r="I538" s="3">
        <v>3975.09</v>
      </c>
      <c r="J538" s="3">
        <v>381.6</v>
      </c>
      <c r="K538" s="3">
        <v>582.89</v>
      </c>
      <c r="L538" s="3">
        <v>0</v>
      </c>
      <c r="M538" s="3">
        <v>5639.02</v>
      </c>
      <c r="N538" s="3">
        <v>0</v>
      </c>
      <c r="O538" s="3">
        <v>0.93</v>
      </c>
      <c r="P538" s="3">
        <v>102313</v>
      </c>
      <c r="Q538" s="1">
        <v>45047</v>
      </c>
    </row>
    <row r="539" spans="1:17" x14ac:dyDescent="0.25">
      <c r="A539" t="s">
        <v>1900</v>
      </c>
      <c r="B539" t="s">
        <v>234</v>
      </c>
      <c r="C539" s="3">
        <v>90687</v>
      </c>
      <c r="D539" s="3">
        <v>0</v>
      </c>
      <c r="E539" s="3">
        <v>88585.3</v>
      </c>
      <c r="F539" s="3">
        <v>6530.97</v>
      </c>
      <c r="G539" s="3">
        <v>0</v>
      </c>
      <c r="H539" s="3">
        <v>41497.760000000002</v>
      </c>
      <c r="I539" s="3">
        <v>3975.09</v>
      </c>
      <c r="J539" s="3">
        <v>381.6</v>
      </c>
      <c r="K539" s="3">
        <v>582.89</v>
      </c>
      <c r="L539" s="3">
        <v>0</v>
      </c>
      <c r="M539" s="3">
        <v>5639.02</v>
      </c>
      <c r="N539" s="3">
        <v>0</v>
      </c>
      <c r="O539" s="3">
        <v>0.37</v>
      </c>
      <c r="P539" s="3">
        <v>147193</v>
      </c>
      <c r="Q539" s="1">
        <v>45047</v>
      </c>
    </row>
    <row r="540" spans="1:17" x14ac:dyDescent="0.25">
      <c r="A540" t="s">
        <v>1901</v>
      </c>
      <c r="B540" t="s">
        <v>1165</v>
      </c>
      <c r="C540" s="3">
        <v>183294</v>
      </c>
      <c r="D540" s="3">
        <v>0</v>
      </c>
      <c r="E540" s="3">
        <v>171697.69</v>
      </c>
      <c r="F540" s="3">
        <v>20181.189999999999</v>
      </c>
      <c r="G540" s="3">
        <v>0</v>
      </c>
      <c r="H540" s="3">
        <v>41497.760000000002</v>
      </c>
      <c r="I540" s="3">
        <v>6120.18</v>
      </c>
      <c r="J540" s="3">
        <v>585.6</v>
      </c>
      <c r="K540" s="3">
        <v>896.75</v>
      </c>
      <c r="L540" s="3">
        <v>0</v>
      </c>
      <c r="M540" s="3">
        <v>8682.02</v>
      </c>
      <c r="N540" s="3">
        <v>0</v>
      </c>
      <c r="O540" s="3">
        <v>0.81</v>
      </c>
      <c r="P540" s="3">
        <v>249662</v>
      </c>
      <c r="Q540" s="1">
        <v>45047</v>
      </c>
    </row>
    <row r="541" spans="1:17" x14ac:dyDescent="0.25">
      <c r="A541" t="s">
        <v>1902</v>
      </c>
      <c r="B541" t="s">
        <v>83</v>
      </c>
      <c r="C541" s="3">
        <v>49868</v>
      </c>
      <c r="D541" s="3">
        <v>49868</v>
      </c>
      <c r="E541" s="3">
        <v>0</v>
      </c>
      <c r="F541" s="3">
        <v>819</v>
      </c>
      <c r="G541" s="3">
        <v>0</v>
      </c>
      <c r="H541" s="3">
        <v>41497.760000000002</v>
      </c>
      <c r="I541" s="3">
        <v>5881.84</v>
      </c>
      <c r="J541" s="3">
        <v>562.79999999999995</v>
      </c>
      <c r="K541" s="3">
        <v>862.26</v>
      </c>
      <c r="L541" s="3">
        <v>0</v>
      </c>
      <c r="M541" s="3">
        <v>8343.91</v>
      </c>
      <c r="N541" s="3">
        <v>0</v>
      </c>
      <c r="O541" s="3">
        <v>0.43</v>
      </c>
      <c r="P541" s="3">
        <v>57968</v>
      </c>
      <c r="Q541" s="1">
        <v>45047</v>
      </c>
    </row>
    <row r="542" spans="1:17" x14ac:dyDescent="0.25">
      <c r="A542" t="s">
        <v>1903</v>
      </c>
      <c r="B542" t="s">
        <v>51</v>
      </c>
      <c r="C542" s="3">
        <v>50692</v>
      </c>
      <c r="D542" s="3">
        <v>50692</v>
      </c>
      <c r="E542" s="3">
        <v>0</v>
      </c>
      <c r="F542" s="3">
        <v>0</v>
      </c>
      <c r="G542" s="3">
        <v>0</v>
      </c>
      <c r="H542" s="3">
        <v>41497.760000000002</v>
      </c>
      <c r="I542" s="3">
        <v>6354.48</v>
      </c>
      <c r="J542" s="3">
        <v>608.4</v>
      </c>
      <c r="K542" s="3">
        <v>931.59</v>
      </c>
      <c r="L542" s="3">
        <v>0</v>
      </c>
      <c r="M542" s="3">
        <v>9014.4</v>
      </c>
      <c r="N542" s="3">
        <v>0</v>
      </c>
      <c r="O542" s="3">
        <v>0.37</v>
      </c>
      <c r="P542" s="3">
        <v>58407</v>
      </c>
      <c r="Q542" s="1">
        <v>45047</v>
      </c>
    </row>
    <row r="543" spans="1:17" x14ac:dyDescent="0.25">
      <c r="A543" t="s">
        <v>1904</v>
      </c>
      <c r="B543" t="s">
        <v>51</v>
      </c>
      <c r="C543" s="3">
        <v>51106</v>
      </c>
      <c r="D543" s="3">
        <v>51106</v>
      </c>
      <c r="E543" s="3">
        <v>0</v>
      </c>
      <c r="F543" s="3">
        <v>0</v>
      </c>
      <c r="G543" s="3">
        <v>0</v>
      </c>
      <c r="H543" s="3">
        <v>41497.760000000002</v>
      </c>
      <c r="I543" s="3">
        <v>6592.83</v>
      </c>
      <c r="J543" s="3">
        <v>631.20000000000005</v>
      </c>
      <c r="K543" s="3">
        <v>966.08</v>
      </c>
      <c r="L543" s="3">
        <v>0</v>
      </c>
      <c r="M543" s="3">
        <v>9352.52</v>
      </c>
      <c r="N543" s="3">
        <v>0</v>
      </c>
      <c r="O543" s="3">
        <v>0.61</v>
      </c>
      <c r="P543" s="3">
        <v>59041</v>
      </c>
      <c r="Q543" s="1">
        <v>45047</v>
      </c>
    </row>
    <row r="544" spans="1:17" x14ac:dyDescent="0.25">
      <c r="A544" t="s">
        <v>1905</v>
      </c>
      <c r="B544" t="s">
        <v>51</v>
      </c>
      <c r="C544" s="3">
        <v>51106</v>
      </c>
      <c r="D544" s="3">
        <v>51106</v>
      </c>
      <c r="E544" s="3">
        <v>0</v>
      </c>
      <c r="F544" s="3">
        <v>0</v>
      </c>
      <c r="G544" s="3">
        <v>0</v>
      </c>
      <c r="H544" s="3">
        <v>41497.760000000002</v>
      </c>
      <c r="I544" s="3">
        <v>6592.83</v>
      </c>
      <c r="J544" s="3">
        <v>631.20000000000005</v>
      </c>
      <c r="K544" s="3">
        <v>966.08</v>
      </c>
      <c r="L544" s="3">
        <v>0</v>
      </c>
      <c r="M544" s="3">
        <v>9352.52</v>
      </c>
      <c r="N544" s="3">
        <v>0</v>
      </c>
      <c r="O544" s="3">
        <v>0.61</v>
      </c>
      <c r="P544" s="3">
        <v>59041</v>
      </c>
      <c r="Q544" s="1">
        <v>45047</v>
      </c>
    </row>
    <row r="545" spans="1:17" x14ac:dyDescent="0.25">
      <c r="A545" t="s">
        <v>1906</v>
      </c>
      <c r="B545" t="s">
        <v>51</v>
      </c>
      <c r="C545" s="3">
        <v>51902</v>
      </c>
      <c r="D545" s="3">
        <v>51902</v>
      </c>
      <c r="E545" s="3">
        <v>0</v>
      </c>
      <c r="F545" s="3">
        <v>0</v>
      </c>
      <c r="G545" s="3">
        <v>0</v>
      </c>
      <c r="H545" s="3">
        <v>41497.760000000002</v>
      </c>
      <c r="I545" s="3">
        <v>7049.32</v>
      </c>
      <c r="J545" s="3">
        <v>675.6</v>
      </c>
      <c r="K545" s="3">
        <v>1033.33</v>
      </c>
      <c r="L545" s="3">
        <v>0</v>
      </c>
      <c r="M545" s="3">
        <v>10000.09</v>
      </c>
      <c r="N545" s="3">
        <v>0</v>
      </c>
      <c r="O545" s="3">
        <v>0.9</v>
      </c>
      <c r="P545" s="3">
        <v>60257</v>
      </c>
      <c r="Q545" s="1">
        <v>45047</v>
      </c>
    </row>
    <row r="546" spans="1:17" x14ac:dyDescent="0.25">
      <c r="A546" t="s">
        <v>1907</v>
      </c>
      <c r="B546" t="s">
        <v>51</v>
      </c>
      <c r="C546" s="3">
        <v>56069</v>
      </c>
      <c r="D546" s="3">
        <v>56069</v>
      </c>
      <c r="E546" s="3">
        <v>0</v>
      </c>
      <c r="F546" s="3">
        <v>0</v>
      </c>
      <c r="G546" s="3">
        <v>0</v>
      </c>
      <c r="H546" s="3">
        <v>41497.760000000002</v>
      </c>
      <c r="I546" s="3">
        <v>9444.8700000000008</v>
      </c>
      <c r="J546" s="3">
        <v>903.6</v>
      </c>
      <c r="K546" s="3">
        <v>1384.1</v>
      </c>
      <c r="L546" s="3">
        <v>0</v>
      </c>
      <c r="M546" s="3">
        <v>13398.4</v>
      </c>
      <c r="N546" s="3">
        <v>0</v>
      </c>
      <c r="O546" s="3">
        <v>0.27</v>
      </c>
      <c r="P546" s="3">
        <v>66629</v>
      </c>
      <c r="Q546" s="1">
        <v>45047</v>
      </c>
    </row>
    <row r="547" spans="1:17" x14ac:dyDescent="0.25">
      <c r="A547" t="s">
        <v>1908</v>
      </c>
      <c r="B547" t="s">
        <v>907</v>
      </c>
      <c r="C547" s="3">
        <v>823824</v>
      </c>
      <c r="D547" s="3">
        <v>0</v>
      </c>
      <c r="E547" s="3">
        <v>689272.11</v>
      </c>
      <c r="F547" s="3">
        <v>169015.5</v>
      </c>
      <c r="G547" s="3">
        <v>0</v>
      </c>
      <c r="H547" s="3">
        <v>41497.760000000002</v>
      </c>
      <c r="I547" s="3">
        <v>9885.2000000000007</v>
      </c>
      <c r="J547" s="3">
        <v>945.6</v>
      </c>
      <c r="K547" s="3">
        <v>1448.94</v>
      </c>
      <c r="L547" s="3">
        <v>0</v>
      </c>
      <c r="M547" s="3">
        <v>14023.04</v>
      </c>
      <c r="N547" s="3">
        <v>0</v>
      </c>
      <c r="O547" s="3">
        <v>0.85</v>
      </c>
      <c r="P547" s="3">
        <v>926089</v>
      </c>
      <c r="Q547" s="1">
        <v>45047</v>
      </c>
    </row>
    <row r="548" spans="1:17" x14ac:dyDescent="0.25">
      <c r="A548" t="s">
        <v>1909</v>
      </c>
      <c r="B548" t="s">
        <v>83</v>
      </c>
      <c r="C548" s="3">
        <v>52277</v>
      </c>
      <c r="D548" s="3">
        <v>52277</v>
      </c>
      <c r="E548" s="3">
        <v>0</v>
      </c>
      <c r="F548" s="3">
        <v>859</v>
      </c>
      <c r="G548" s="3">
        <v>0</v>
      </c>
      <c r="H548" s="3">
        <v>41497.760000000002</v>
      </c>
      <c r="I548" s="3">
        <v>7295.74</v>
      </c>
      <c r="J548" s="3">
        <v>645.6</v>
      </c>
      <c r="K548" s="3">
        <v>1069.55</v>
      </c>
      <c r="L548" s="3">
        <v>0</v>
      </c>
      <c r="M548" s="3">
        <v>10349.66</v>
      </c>
      <c r="N548" s="3">
        <v>0</v>
      </c>
      <c r="O548" s="3">
        <v>0.69</v>
      </c>
      <c r="P548" s="3">
        <v>61718</v>
      </c>
      <c r="Q548" s="1">
        <v>45047</v>
      </c>
    </row>
    <row r="549" spans="1:17" x14ac:dyDescent="0.25">
      <c r="A549" t="s">
        <v>1910</v>
      </c>
      <c r="B549" t="s">
        <v>83</v>
      </c>
      <c r="C549" s="3">
        <v>52331</v>
      </c>
      <c r="D549" s="3">
        <v>52331</v>
      </c>
      <c r="E549" s="3">
        <v>0</v>
      </c>
      <c r="F549" s="3">
        <v>860</v>
      </c>
      <c r="G549" s="3">
        <v>0</v>
      </c>
      <c r="H549" s="3">
        <v>41497.760000000002</v>
      </c>
      <c r="I549" s="3">
        <v>7295.74</v>
      </c>
      <c r="J549" s="3">
        <v>699.6</v>
      </c>
      <c r="K549" s="3">
        <v>1069.2</v>
      </c>
      <c r="L549" s="3">
        <v>0</v>
      </c>
      <c r="M549" s="3">
        <v>10349.66</v>
      </c>
      <c r="N549" s="3">
        <v>0</v>
      </c>
      <c r="O549" s="3">
        <v>0.04</v>
      </c>
      <c r="P549" s="3">
        <v>61772</v>
      </c>
      <c r="Q549" s="1">
        <v>45047</v>
      </c>
    </row>
    <row r="550" spans="1:17" x14ac:dyDescent="0.25">
      <c r="A550" t="s">
        <v>1911</v>
      </c>
      <c r="B550" t="s">
        <v>320</v>
      </c>
      <c r="C550" s="3">
        <v>52331</v>
      </c>
      <c r="D550" s="3">
        <v>52331</v>
      </c>
      <c r="E550" s="3">
        <v>0</v>
      </c>
      <c r="F550" s="3">
        <v>0</v>
      </c>
      <c r="G550" s="3">
        <v>0</v>
      </c>
      <c r="H550" s="3">
        <v>41497.760000000002</v>
      </c>
      <c r="I550" s="3">
        <v>7295.74</v>
      </c>
      <c r="J550" s="3">
        <v>699.6</v>
      </c>
      <c r="K550" s="3">
        <v>1069.55</v>
      </c>
      <c r="L550" s="3">
        <v>0</v>
      </c>
      <c r="M550" s="3">
        <v>10349.66</v>
      </c>
      <c r="N550" s="3">
        <v>-5156.22</v>
      </c>
      <c r="O550" s="3">
        <v>0.91</v>
      </c>
      <c r="P550" s="3">
        <v>55757</v>
      </c>
      <c r="Q550" s="1">
        <v>45047</v>
      </c>
    </row>
    <row r="551" spans="1:17" x14ac:dyDescent="0.25">
      <c r="A551" t="s">
        <v>1912</v>
      </c>
      <c r="B551" t="s">
        <v>320</v>
      </c>
      <c r="C551" s="3">
        <v>52331</v>
      </c>
      <c r="D551" s="3">
        <v>52331</v>
      </c>
      <c r="E551" s="3">
        <v>0</v>
      </c>
      <c r="F551" s="3">
        <v>0</v>
      </c>
      <c r="G551" s="3">
        <v>0</v>
      </c>
      <c r="H551" s="3">
        <v>41497.760000000002</v>
      </c>
      <c r="I551" s="3">
        <v>7295.74</v>
      </c>
      <c r="J551" s="3">
        <v>699.6</v>
      </c>
      <c r="K551" s="3">
        <v>1069.55</v>
      </c>
      <c r="L551" s="3">
        <v>0</v>
      </c>
      <c r="M551" s="3">
        <v>10349.66</v>
      </c>
      <c r="N551" s="3">
        <v>-5156.22</v>
      </c>
      <c r="O551" s="3">
        <v>0.91</v>
      </c>
      <c r="P551" s="3">
        <v>55757</v>
      </c>
      <c r="Q551" s="1">
        <v>45047</v>
      </c>
    </row>
    <row r="552" spans="1:17" x14ac:dyDescent="0.25">
      <c r="A552" t="s">
        <v>1913</v>
      </c>
      <c r="B552" t="s">
        <v>929</v>
      </c>
      <c r="C552" s="3">
        <v>4074</v>
      </c>
      <c r="D552" s="3">
        <v>4074</v>
      </c>
      <c r="E552" s="3">
        <v>0</v>
      </c>
      <c r="F552" s="3">
        <v>0</v>
      </c>
      <c r="G552" s="3">
        <v>0</v>
      </c>
      <c r="H552" s="3">
        <v>41497.760000000002</v>
      </c>
      <c r="I552" s="3">
        <v>3918.53</v>
      </c>
      <c r="J552" s="3">
        <v>0</v>
      </c>
      <c r="K552" s="3">
        <v>574.71</v>
      </c>
      <c r="L552" s="3">
        <v>0</v>
      </c>
      <c r="M552" s="3">
        <v>5558.79</v>
      </c>
      <c r="N552" s="3">
        <v>9358.51</v>
      </c>
      <c r="O552" s="3">
        <v>0.7</v>
      </c>
      <c r="P552" s="3">
        <v>60909</v>
      </c>
      <c r="Q552" s="1">
        <v>45047</v>
      </c>
    </row>
    <row r="553" spans="1:17" x14ac:dyDescent="0.25">
      <c r="A553" t="s">
        <v>1914</v>
      </c>
      <c r="B553" t="s">
        <v>931</v>
      </c>
      <c r="C553" s="3">
        <v>2665</v>
      </c>
      <c r="D553" s="3">
        <v>2665</v>
      </c>
      <c r="E553" s="3">
        <v>0</v>
      </c>
      <c r="F553" s="3">
        <v>0</v>
      </c>
      <c r="G553" s="3">
        <v>0</v>
      </c>
      <c r="H553" s="3">
        <v>41497.760000000002</v>
      </c>
      <c r="I553" s="3">
        <v>3927.01</v>
      </c>
      <c r="J553" s="3">
        <v>0</v>
      </c>
      <c r="K553" s="3">
        <v>572.70000000000005</v>
      </c>
      <c r="L553" s="3">
        <v>0</v>
      </c>
      <c r="M553" s="3">
        <v>5570.82</v>
      </c>
      <c r="N553" s="3">
        <v>-1683.11</v>
      </c>
      <c r="O553" s="3">
        <v>0.82</v>
      </c>
      <c r="P553" s="3">
        <v>49886</v>
      </c>
      <c r="Q553" s="1">
        <v>45047</v>
      </c>
    </row>
    <row r="554" spans="1:17" x14ac:dyDescent="0.25">
      <c r="A554" t="s">
        <v>1915</v>
      </c>
      <c r="B554" t="s">
        <v>929</v>
      </c>
      <c r="C554" s="3">
        <v>-3570.13</v>
      </c>
      <c r="D554" s="3">
        <v>0</v>
      </c>
      <c r="E554" s="3">
        <v>0</v>
      </c>
      <c r="F554" s="3">
        <v>0</v>
      </c>
      <c r="G554" s="3">
        <v>3570.13</v>
      </c>
      <c r="H554" s="3">
        <v>41497.760000000002</v>
      </c>
      <c r="I554" s="3">
        <v>4682.04</v>
      </c>
      <c r="J554" s="3">
        <v>0</v>
      </c>
      <c r="K554" s="3">
        <v>676.13</v>
      </c>
      <c r="L554" s="3">
        <v>0</v>
      </c>
      <c r="M554" s="3">
        <v>6641.89</v>
      </c>
      <c r="N554" s="3">
        <v>6945</v>
      </c>
      <c r="O554" s="3">
        <v>0.31</v>
      </c>
      <c r="P554" s="3">
        <v>56873</v>
      </c>
      <c r="Q554" s="1">
        <v>45047</v>
      </c>
    </row>
    <row r="555" spans="1:17" x14ac:dyDescent="0.25">
      <c r="A555" t="s">
        <v>1916</v>
      </c>
      <c r="B555" t="s">
        <v>934</v>
      </c>
      <c r="C555" s="3">
        <v>57272</v>
      </c>
      <c r="D555" s="3">
        <v>57272</v>
      </c>
      <c r="E555" s="3" t="s">
        <v>59</v>
      </c>
      <c r="F555" s="3" t="s">
        <v>59</v>
      </c>
      <c r="G555" s="3">
        <v>0</v>
      </c>
      <c r="H555" s="3">
        <v>41497.760000000002</v>
      </c>
      <c r="I555" s="3">
        <v>6011.11</v>
      </c>
      <c r="J555" s="3">
        <v>574.79999999999995</v>
      </c>
      <c r="K555" s="3">
        <v>0</v>
      </c>
      <c r="L555" s="3">
        <v>0</v>
      </c>
      <c r="M555" s="3">
        <v>8527.2900000000009</v>
      </c>
      <c r="N555" s="3">
        <v>8058.67</v>
      </c>
      <c r="O555" s="3">
        <v>0.37</v>
      </c>
      <c r="P555" s="3">
        <v>64670</v>
      </c>
      <c r="Q555" s="1">
        <v>45047</v>
      </c>
    </row>
    <row r="556" spans="1:17" x14ac:dyDescent="0.25">
      <c r="A556" t="s">
        <v>1917</v>
      </c>
      <c r="B556" t="s">
        <v>934</v>
      </c>
      <c r="C556" s="3">
        <v>60707</v>
      </c>
      <c r="D556" s="3">
        <v>60707</v>
      </c>
      <c r="E556" s="3" t="s">
        <v>59</v>
      </c>
      <c r="F556" s="3" t="s">
        <v>59</v>
      </c>
      <c r="G556" s="3">
        <v>0</v>
      </c>
      <c r="H556" s="3">
        <v>41497.760000000002</v>
      </c>
      <c r="I556" s="3">
        <v>5570.78</v>
      </c>
      <c r="J556" s="3">
        <v>534</v>
      </c>
      <c r="K556" s="3">
        <v>0</v>
      </c>
      <c r="L556" s="3">
        <v>0</v>
      </c>
      <c r="M556" s="3">
        <v>7902.65</v>
      </c>
      <c r="N556" s="3">
        <v>12194.67</v>
      </c>
      <c r="O556" s="3">
        <v>0.14000000000000001</v>
      </c>
      <c r="P556" s="3">
        <v>67700</v>
      </c>
      <c r="Q556" s="1">
        <v>45047</v>
      </c>
    </row>
    <row r="557" spans="1:17" x14ac:dyDescent="0.25">
      <c r="A557" t="s">
        <v>1918</v>
      </c>
      <c r="B557" t="s">
        <v>934</v>
      </c>
      <c r="C557" s="3">
        <v>60310</v>
      </c>
      <c r="D557" s="3">
        <v>60310</v>
      </c>
      <c r="E557" s="3" t="s">
        <v>59</v>
      </c>
      <c r="F557" s="3" t="s">
        <v>59</v>
      </c>
      <c r="G557" s="3">
        <v>0</v>
      </c>
      <c r="H557" s="3">
        <v>41497.760000000002</v>
      </c>
      <c r="I557" s="3">
        <v>5457.67</v>
      </c>
      <c r="J557" s="3">
        <v>522</v>
      </c>
      <c r="K557" s="3">
        <v>0</v>
      </c>
      <c r="L557" s="3">
        <v>0</v>
      </c>
      <c r="M557" s="3">
        <v>7742.19</v>
      </c>
      <c r="N557" s="3">
        <v>11979.03</v>
      </c>
      <c r="O557" s="3">
        <v>0.35</v>
      </c>
      <c r="P557" s="3">
        <v>67199</v>
      </c>
      <c r="Q557" s="1">
        <v>45047</v>
      </c>
    </row>
    <row r="558" spans="1:17" x14ac:dyDescent="0.25">
      <c r="A558" t="s">
        <v>1919</v>
      </c>
      <c r="B558" t="s">
        <v>938</v>
      </c>
      <c r="C558" s="3">
        <v>93566</v>
      </c>
      <c r="D558" s="3">
        <v>0</v>
      </c>
      <c r="E558" s="3">
        <v>91398.85</v>
      </c>
      <c r="F558" s="3">
        <v>6737.09</v>
      </c>
      <c r="G558" s="3">
        <v>0</v>
      </c>
      <c r="H558" s="3">
        <v>41497.760000000002</v>
      </c>
      <c r="I558" s="3">
        <v>5283.96</v>
      </c>
      <c r="J558" s="3">
        <v>506.4</v>
      </c>
      <c r="K558" s="3">
        <v>0</v>
      </c>
      <c r="L558" s="3">
        <v>0</v>
      </c>
      <c r="M558" s="3">
        <v>7495.77</v>
      </c>
      <c r="N558" s="3">
        <v>0</v>
      </c>
      <c r="O558" s="3">
        <v>0.17</v>
      </c>
      <c r="P558" s="3">
        <v>152920</v>
      </c>
      <c r="Q558" s="1">
        <v>45047</v>
      </c>
    </row>
    <row r="559" spans="1:17" x14ac:dyDescent="0.25">
      <c r="A559" t="s">
        <v>1920</v>
      </c>
      <c r="B559" t="s">
        <v>940</v>
      </c>
      <c r="C559" s="3">
        <v>43200</v>
      </c>
      <c r="D559" s="3">
        <v>43200</v>
      </c>
      <c r="E559" s="3">
        <v>0</v>
      </c>
      <c r="F559" s="3">
        <v>0</v>
      </c>
      <c r="G559" s="3">
        <v>0</v>
      </c>
      <c r="H559" s="3">
        <v>41497.760000000002</v>
      </c>
      <c r="I559" s="3">
        <v>4948.66</v>
      </c>
      <c r="J559" s="3">
        <v>474</v>
      </c>
      <c r="K559" s="3">
        <v>0</v>
      </c>
      <c r="L559" s="3">
        <v>0</v>
      </c>
      <c r="M559" s="3">
        <v>7020.12</v>
      </c>
      <c r="N559" s="3">
        <v>-4795.43</v>
      </c>
      <c r="O559" s="3">
        <v>0.89</v>
      </c>
      <c r="P559" s="3">
        <v>49146</v>
      </c>
      <c r="Q559" s="1">
        <v>45047</v>
      </c>
    </row>
    <row r="560" spans="1:17" x14ac:dyDescent="0.25">
      <c r="A560" t="s">
        <v>1923</v>
      </c>
      <c r="B560" t="s">
        <v>942</v>
      </c>
      <c r="C560" s="3">
        <v>354572</v>
      </c>
      <c r="D560" s="3">
        <v>0</v>
      </c>
      <c r="E560" s="3">
        <v>306145.82</v>
      </c>
      <c r="F560" s="3">
        <v>63733.47</v>
      </c>
      <c r="G560" s="3">
        <v>0</v>
      </c>
      <c r="H560" s="3">
        <v>41497.760000000002</v>
      </c>
      <c r="I560" s="3">
        <v>6689.78</v>
      </c>
      <c r="J560" s="3">
        <v>640.79999999999995</v>
      </c>
      <c r="K560" s="3">
        <v>0</v>
      </c>
      <c r="L560" s="3">
        <v>0</v>
      </c>
      <c r="M560" s="3">
        <v>9490.0499999999993</v>
      </c>
      <c r="N560" s="3">
        <v>0</v>
      </c>
      <c r="O560" s="3">
        <v>0.32</v>
      </c>
      <c r="P560" s="3">
        <v>428198</v>
      </c>
      <c r="Q560" s="1">
        <v>45047</v>
      </c>
    </row>
    <row r="561" spans="1:17" x14ac:dyDescent="0.25">
      <c r="A561" t="s">
        <v>1215</v>
      </c>
      <c r="B561" t="s">
        <v>944</v>
      </c>
      <c r="C561" s="3">
        <v>931813</v>
      </c>
      <c r="D561" s="3">
        <v>0</v>
      </c>
      <c r="E561" s="3">
        <v>672961.8</v>
      </c>
      <c r="F561" s="3" t="s">
        <v>72</v>
      </c>
      <c r="G561" s="3">
        <v>0</v>
      </c>
      <c r="H561" s="3">
        <v>41497.760000000002</v>
      </c>
      <c r="I561" s="3">
        <v>5409.19</v>
      </c>
      <c r="J561" s="3">
        <v>0</v>
      </c>
      <c r="K561" s="3">
        <v>0</v>
      </c>
      <c r="L561" s="3">
        <v>0</v>
      </c>
      <c r="M561" s="3">
        <v>7673.42</v>
      </c>
      <c r="N561" s="3">
        <v>7569.12</v>
      </c>
      <c r="O561" s="3">
        <v>0.42</v>
      </c>
      <c r="P561" s="3">
        <v>1027611</v>
      </c>
      <c r="Q561" s="1">
        <v>45047</v>
      </c>
    </row>
    <row r="562" spans="1:17" x14ac:dyDescent="0.25">
      <c r="A562" t="s">
        <v>1924</v>
      </c>
      <c r="B562" t="s">
        <v>946</v>
      </c>
      <c r="C562" s="3">
        <v>61992</v>
      </c>
      <c r="D562" s="3">
        <v>61992</v>
      </c>
      <c r="E562" s="3" t="s">
        <v>59</v>
      </c>
      <c r="F562" s="3" t="s">
        <v>59</v>
      </c>
      <c r="G562" s="3">
        <v>0</v>
      </c>
      <c r="H562" s="3">
        <v>41497.760000000002</v>
      </c>
      <c r="I562" s="3">
        <v>5946.47</v>
      </c>
      <c r="J562" s="3">
        <v>568.79999999999995</v>
      </c>
      <c r="K562" s="3">
        <v>0</v>
      </c>
      <c r="L562" s="3">
        <v>0</v>
      </c>
      <c r="M562" s="3">
        <v>8435.6</v>
      </c>
      <c r="N562" s="3">
        <v>12880.93</v>
      </c>
      <c r="O562" s="3">
        <v>0.44</v>
      </c>
      <c r="P562" s="3">
        <v>69330</v>
      </c>
      <c r="Q562" s="1">
        <v>45047</v>
      </c>
    </row>
    <row r="563" spans="1:17" x14ac:dyDescent="0.25">
      <c r="A563" t="s">
        <v>1925</v>
      </c>
      <c r="B563" t="s">
        <v>946</v>
      </c>
      <c r="C563" s="3">
        <v>62934</v>
      </c>
      <c r="D563" s="3">
        <v>62934</v>
      </c>
      <c r="E563" s="3" t="s">
        <v>59</v>
      </c>
      <c r="F563" s="3" t="s">
        <v>59</v>
      </c>
      <c r="G563" s="3">
        <v>0</v>
      </c>
      <c r="H563" s="3">
        <v>41497.760000000002</v>
      </c>
      <c r="I563" s="3">
        <v>6221.17</v>
      </c>
      <c r="J563" s="3">
        <v>595.20000000000005</v>
      </c>
      <c r="K563" s="3">
        <v>0</v>
      </c>
      <c r="L563" s="3">
        <v>0</v>
      </c>
      <c r="M563" s="3">
        <v>8825.2900000000009</v>
      </c>
      <c r="N563" s="3">
        <v>13385.2</v>
      </c>
      <c r="O563" s="3">
        <v>0.38</v>
      </c>
      <c r="P563" s="3">
        <v>70525</v>
      </c>
      <c r="Q563" s="1">
        <v>45047</v>
      </c>
    </row>
    <row r="564" spans="1:17" x14ac:dyDescent="0.25">
      <c r="A564" t="s">
        <v>1926</v>
      </c>
      <c r="B564" t="s">
        <v>1328</v>
      </c>
      <c r="C564" s="3">
        <v>1552495</v>
      </c>
      <c r="D564" s="3">
        <v>0</v>
      </c>
      <c r="E564" s="3">
        <v>1025054.68</v>
      </c>
      <c r="F564" s="3" t="s">
        <v>72</v>
      </c>
      <c r="G564" s="3">
        <v>0</v>
      </c>
      <c r="H564" s="3">
        <v>41497.760000000002</v>
      </c>
      <c r="I564" s="3">
        <v>6205.01</v>
      </c>
      <c r="J564" s="3">
        <v>594</v>
      </c>
      <c r="K564" s="3">
        <v>0</v>
      </c>
      <c r="L564" s="3">
        <v>0</v>
      </c>
      <c r="M564" s="3">
        <v>8802.3700000000008</v>
      </c>
      <c r="N564" s="3">
        <v>0</v>
      </c>
      <c r="O564" s="3">
        <v>0.13</v>
      </c>
      <c r="P564" s="3">
        <v>1660847</v>
      </c>
      <c r="Q564" s="1">
        <v>45047</v>
      </c>
    </row>
    <row r="565" spans="1:17" x14ac:dyDescent="0.25">
      <c r="A565" t="s">
        <v>1927</v>
      </c>
      <c r="B565" t="s">
        <v>946</v>
      </c>
      <c r="C565" s="3">
        <v>63083</v>
      </c>
      <c r="D565" s="3">
        <v>63083</v>
      </c>
      <c r="E565" s="3" t="s">
        <v>59</v>
      </c>
      <c r="F565" s="3" t="s">
        <v>59</v>
      </c>
      <c r="G565" s="3">
        <v>0</v>
      </c>
      <c r="H565" s="3">
        <v>41497.760000000002</v>
      </c>
      <c r="I565" s="3">
        <v>6265.61</v>
      </c>
      <c r="J565" s="3">
        <v>598.79999999999995</v>
      </c>
      <c r="K565" s="3">
        <v>0</v>
      </c>
      <c r="L565" s="3">
        <v>0</v>
      </c>
      <c r="M565" s="3">
        <v>8888.33</v>
      </c>
      <c r="N565" s="3">
        <v>13464.03</v>
      </c>
      <c r="O565" s="3">
        <v>0.47</v>
      </c>
      <c r="P565" s="3">
        <v>70715</v>
      </c>
      <c r="Q565" s="1">
        <v>45047</v>
      </c>
    </row>
    <row r="566" spans="1:17" x14ac:dyDescent="0.25">
      <c r="A566" t="s">
        <v>1928</v>
      </c>
      <c r="B566" t="s">
        <v>946</v>
      </c>
      <c r="C566" s="3">
        <v>60499</v>
      </c>
      <c r="D566" s="3">
        <v>60499</v>
      </c>
      <c r="E566" s="3" t="s">
        <v>59</v>
      </c>
      <c r="F566" s="3" t="s">
        <v>59</v>
      </c>
      <c r="G566" s="3">
        <v>0</v>
      </c>
      <c r="H566" s="3">
        <v>41497.760000000002</v>
      </c>
      <c r="I566" s="3">
        <v>6314.09</v>
      </c>
      <c r="J566" s="3">
        <v>604.79999999999995</v>
      </c>
      <c r="K566" s="3">
        <v>0</v>
      </c>
      <c r="L566" s="3">
        <v>0</v>
      </c>
      <c r="M566" s="3">
        <v>8957.1</v>
      </c>
      <c r="N566" s="3">
        <v>10801.77</v>
      </c>
      <c r="O566" s="3">
        <v>0.48</v>
      </c>
      <c r="P566" s="3">
        <v>68176</v>
      </c>
      <c r="Q566" s="1">
        <v>45047</v>
      </c>
    </row>
    <row r="567" spans="1:17" x14ac:dyDescent="0.25">
      <c r="A567" t="s">
        <v>1929</v>
      </c>
      <c r="B567" t="s">
        <v>946</v>
      </c>
      <c r="C567" s="3">
        <v>63418</v>
      </c>
      <c r="D567" s="3">
        <v>63418</v>
      </c>
      <c r="E567" s="3" t="s">
        <v>59</v>
      </c>
      <c r="F567" s="3" t="s">
        <v>59</v>
      </c>
      <c r="G567" s="3">
        <v>0</v>
      </c>
      <c r="H567" s="3">
        <v>41497.760000000002</v>
      </c>
      <c r="I567" s="3">
        <v>6362.56</v>
      </c>
      <c r="J567" s="3">
        <v>608.4</v>
      </c>
      <c r="K567" s="3">
        <v>0</v>
      </c>
      <c r="L567" s="3">
        <v>0</v>
      </c>
      <c r="M567" s="3">
        <v>9025.8700000000008</v>
      </c>
      <c r="N567" s="3">
        <v>13644.2</v>
      </c>
      <c r="O567" s="3">
        <v>0.21</v>
      </c>
      <c r="P567" s="3">
        <v>71139</v>
      </c>
      <c r="Q567" s="1">
        <v>45047</v>
      </c>
    </row>
    <row r="568" spans="1:17" x14ac:dyDescent="0.25">
      <c r="A568" t="s">
        <v>1930</v>
      </c>
      <c r="B568" t="s">
        <v>946</v>
      </c>
      <c r="C568" s="3">
        <v>60653</v>
      </c>
      <c r="D568" s="3">
        <v>60653</v>
      </c>
      <c r="E568" s="3" t="s">
        <v>59</v>
      </c>
      <c r="F568" s="3" t="s">
        <v>59</v>
      </c>
      <c r="G568" s="3">
        <v>0</v>
      </c>
      <c r="H568" s="3">
        <v>41497.760000000002</v>
      </c>
      <c r="I568" s="3">
        <v>6411.04</v>
      </c>
      <c r="J568" s="3">
        <v>614.4</v>
      </c>
      <c r="K568" s="3">
        <v>0</v>
      </c>
      <c r="L568" s="3">
        <v>0</v>
      </c>
      <c r="M568" s="3">
        <v>9094.6299999999992</v>
      </c>
      <c r="N568" s="3">
        <v>10800.7</v>
      </c>
      <c r="O568" s="3">
        <v>0.47</v>
      </c>
      <c r="P568" s="3">
        <v>68419</v>
      </c>
      <c r="Q568" s="1">
        <v>45047</v>
      </c>
    </row>
    <row r="569" spans="1:17" x14ac:dyDescent="0.25">
      <c r="A569" t="s">
        <v>1931</v>
      </c>
      <c r="B569" t="s">
        <v>946</v>
      </c>
      <c r="C569" s="3">
        <v>63759</v>
      </c>
      <c r="D569" s="3">
        <v>63759</v>
      </c>
      <c r="E569" s="3" t="s">
        <v>59</v>
      </c>
      <c r="F569" s="3" t="s">
        <v>59</v>
      </c>
      <c r="G569" s="3">
        <v>0</v>
      </c>
      <c r="H569" s="3">
        <v>41497.760000000002</v>
      </c>
      <c r="I569" s="3">
        <v>6463.56</v>
      </c>
      <c r="J569" s="3">
        <v>618</v>
      </c>
      <c r="K569" s="3">
        <v>0</v>
      </c>
      <c r="L569" s="3">
        <v>0</v>
      </c>
      <c r="M569" s="3">
        <v>9169.1299999999992</v>
      </c>
      <c r="N569" s="3">
        <v>13823.87</v>
      </c>
      <c r="O569" s="3">
        <v>0.68</v>
      </c>
      <c r="P569" s="3">
        <v>71573</v>
      </c>
      <c r="Q569" s="1">
        <v>45047</v>
      </c>
    </row>
    <row r="570" spans="1:17" x14ac:dyDescent="0.25">
      <c r="A570" t="s">
        <v>1932</v>
      </c>
      <c r="B570" t="s">
        <v>956</v>
      </c>
      <c r="C570" s="3">
        <v>151193</v>
      </c>
      <c r="D570" s="3">
        <v>0</v>
      </c>
      <c r="E570" s="3">
        <v>144276.32</v>
      </c>
      <c r="F570" s="3">
        <v>14130.5</v>
      </c>
      <c r="G570" s="3">
        <v>0</v>
      </c>
      <c r="H570" s="3">
        <v>41497.760000000002</v>
      </c>
      <c r="I570" s="3">
        <v>6512.03</v>
      </c>
      <c r="J570" s="3">
        <v>0</v>
      </c>
      <c r="K570" s="3">
        <v>0</v>
      </c>
      <c r="L570" s="3">
        <v>0</v>
      </c>
      <c r="M570" s="3">
        <v>9237.9</v>
      </c>
      <c r="N570" s="3">
        <v>0</v>
      </c>
      <c r="O570" s="3">
        <v>0.49</v>
      </c>
      <c r="P570" s="3">
        <v>215655</v>
      </c>
      <c r="Q570" s="1">
        <v>45047</v>
      </c>
    </row>
    <row r="571" spans="1:17" x14ac:dyDescent="0.25">
      <c r="A571" t="s">
        <v>1933</v>
      </c>
      <c r="B571" t="s">
        <v>946</v>
      </c>
      <c r="C571" s="3">
        <v>64105</v>
      </c>
      <c r="D571" s="3">
        <v>64105</v>
      </c>
      <c r="E571" s="3" t="s">
        <v>59</v>
      </c>
      <c r="F571" s="3" t="s">
        <v>59</v>
      </c>
      <c r="G571" s="3">
        <v>0</v>
      </c>
      <c r="H571" s="3">
        <v>41497.760000000002</v>
      </c>
      <c r="I571" s="3">
        <v>6564.55</v>
      </c>
      <c r="J571" s="3">
        <v>627.6</v>
      </c>
      <c r="K571" s="3">
        <v>0</v>
      </c>
      <c r="L571" s="3">
        <v>0</v>
      </c>
      <c r="M571" s="3">
        <v>9312.4</v>
      </c>
      <c r="N571" s="3">
        <v>14009.7</v>
      </c>
      <c r="O571" s="3">
        <v>0.99</v>
      </c>
      <c r="P571" s="3">
        <v>72013</v>
      </c>
      <c r="Q571" s="1">
        <v>45047</v>
      </c>
    </row>
    <row r="572" spans="1:17" x14ac:dyDescent="0.25">
      <c r="A572" t="s">
        <v>1934</v>
      </c>
      <c r="B572" t="s">
        <v>946</v>
      </c>
      <c r="C572" s="3">
        <v>65290</v>
      </c>
      <c r="D572" s="3">
        <v>65290</v>
      </c>
      <c r="E572" s="3" t="s">
        <v>59</v>
      </c>
      <c r="F572" s="3" t="s">
        <v>59</v>
      </c>
      <c r="G572" s="3">
        <v>0</v>
      </c>
      <c r="H572" s="3">
        <v>41497.760000000002</v>
      </c>
      <c r="I572" s="3">
        <v>6907.93</v>
      </c>
      <c r="J572" s="3">
        <v>662.4</v>
      </c>
      <c r="K572" s="3">
        <v>0</v>
      </c>
      <c r="L572" s="3">
        <v>0</v>
      </c>
      <c r="M572" s="3">
        <v>9799.51</v>
      </c>
      <c r="N572" s="3">
        <v>14644.63</v>
      </c>
      <c r="O572" s="3">
        <v>0.77</v>
      </c>
      <c r="P572" s="3">
        <v>73513</v>
      </c>
      <c r="Q572" s="1">
        <v>45047</v>
      </c>
    </row>
    <row r="573" spans="1:17" x14ac:dyDescent="0.25">
      <c r="A573" t="s">
        <v>1935</v>
      </c>
      <c r="B573" t="s">
        <v>960</v>
      </c>
      <c r="C573" s="3">
        <v>45325</v>
      </c>
      <c r="D573" s="3">
        <v>45325</v>
      </c>
      <c r="E573" s="3">
        <v>0</v>
      </c>
      <c r="F573" s="3">
        <v>0</v>
      </c>
      <c r="G573" s="3">
        <v>0</v>
      </c>
      <c r="H573" s="3">
        <v>41497.760000000002</v>
      </c>
      <c r="I573" s="3">
        <v>6859.45</v>
      </c>
      <c r="J573" s="3">
        <v>0</v>
      </c>
      <c r="K573" s="3">
        <v>0</v>
      </c>
      <c r="L573" s="3">
        <v>0</v>
      </c>
      <c r="M573" s="3">
        <v>9730.74</v>
      </c>
      <c r="N573" s="3">
        <v>-5089.0200000000004</v>
      </c>
      <c r="O573" s="3">
        <v>7.0000000000000007E-2</v>
      </c>
      <c r="P573" s="3">
        <v>52999</v>
      </c>
      <c r="Q573" s="1">
        <v>45047</v>
      </c>
    </row>
    <row r="574" spans="1:17" x14ac:dyDescent="0.25">
      <c r="A574" t="s">
        <v>1936</v>
      </c>
      <c r="B574" t="s">
        <v>960</v>
      </c>
      <c r="C574" s="3">
        <v>52694</v>
      </c>
      <c r="D574" s="3">
        <v>52698</v>
      </c>
      <c r="E574" s="3">
        <v>0</v>
      </c>
      <c r="F574" s="3">
        <v>0</v>
      </c>
      <c r="G574" s="3">
        <v>4</v>
      </c>
      <c r="H574" s="3">
        <v>41497.760000000002</v>
      </c>
      <c r="I574" s="3">
        <v>11173.87</v>
      </c>
      <c r="J574" s="3">
        <v>0</v>
      </c>
      <c r="K574" s="3">
        <v>0</v>
      </c>
      <c r="L574" s="3">
        <v>0</v>
      </c>
      <c r="M574" s="3">
        <v>15851.14</v>
      </c>
      <c r="N574" s="3">
        <v>-5751.28</v>
      </c>
      <c r="O574" s="3">
        <v>0.51</v>
      </c>
      <c r="P574" s="3">
        <v>62768</v>
      </c>
      <c r="Q574" s="1">
        <v>45047</v>
      </c>
    </row>
    <row r="575" spans="1:17" x14ac:dyDescent="0.25">
      <c r="A575" t="s">
        <v>1937</v>
      </c>
      <c r="B575" t="s">
        <v>946</v>
      </c>
      <c r="C575" s="3">
        <v>65677</v>
      </c>
      <c r="D575" s="3">
        <v>65677</v>
      </c>
      <c r="E575" s="3" t="s">
        <v>59</v>
      </c>
      <c r="F575" s="3" t="s">
        <v>59</v>
      </c>
      <c r="G575" s="3">
        <v>0</v>
      </c>
      <c r="H575" s="3">
        <v>41497.760000000002</v>
      </c>
      <c r="I575" s="3">
        <v>7021.04</v>
      </c>
      <c r="J575" s="3">
        <v>673.2</v>
      </c>
      <c r="K575" s="3">
        <v>0</v>
      </c>
      <c r="L575" s="3">
        <v>0</v>
      </c>
      <c r="M575" s="3">
        <v>9959.9699999999993</v>
      </c>
      <c r="N575" s="3">
        <v>14851.57</v>
      </c>
      <c r="O575" s="3">
        <v>0.46</v>
      </c>
      <c r="P575" s="3">
        <v>74004</v>
      </c>
      <c r="Q575" s="1">
        <v>45047</v>
      </c>
    </row>
    <row r="576" spans="1:17" x14ac:dyDescent="0.25">
      <c r="A576" t="s">
        <v>1938</v>
      </c>
      <c r="B576" t="s">
        <v>1330</v>
      </c>
      <c r="C576" s="3">
        <v>3215627</v>
      </c>
      <c r="D576" s="3">
        <v>0</v>
      </c>
      <c r="E576" s="3">
        <v>1959594.69</v>
      </c>
      <c r="F576" s="3" t="s">
        <v>72</v>
      </c>
      <c r="G576" s="3">
        <v>0</v>
      </c>
      <c r="H576" s="3">
        <v>41497.760000000002</v>
      </c>
      <c r="I576" s="3">
        <v>7033.16</v>
      </c>
      <c r="J576" s="3">
        <v>0</v>
      </c>
      <c r="K576" s="3">
        <v>0</v>
      </c>
      <c r="L576" s="3">
        <v>0</v>
      </c>
      <c r="M576" s="3">
        <v>9977.16</v>
      </c>
      <c r="N576" s="3">
        <v>0</v>
      </c>
      <c r="O576" s="3">
        <v>0.19</v>
      </c>
      <c r="P576" s="3">
        <v>3372115</v>
      </c>
      <c r="Q576" s="1">
        <v>45047</v>
      </c>
    </row>
    <row r="577" spans="1:17" x14ac:dyDescent="0.25">
      <c r="A577" t="s">
        <v>1939</v>
      </c>
      <c r="B577" t="s">
        <v>1940</v>
      </c>
      <c r="C577" s="3">
        <v>44881</v>
      </c>
      <c r="D577" s="3">
        <v>44881</v>
      </c>
      <c r="E577" s="3">
        <v>0</v>
      </c>
      <c r="F577" s="3">
        <v>749</v>
      </c>
      <c r="G577" s="3">
        <v>0</v>
      </c>
      <c r="H577" s="3">
        <v>41497.760000000002</v>
      </c>
      <c r="I577" s="3">
        <v>7057.4</v>
      </c>
      <c r="J577" s="3">
        <v>0</v>
      </c>
      <c r="K577" s="3">
        <v>0</v>
      </c>
      <c r="L577" s="3">
        <v>0</v>
      </c>
      <c r="M577" s="3">
        <v>10011.549999999999</v>
      </c>
      <c r="N577" s="3">
        <v>0</v>
      </c>
      <c r="O577" s="3">
        <v>0.28999999999999998</v>
      </c>
      <c r="P577" s="3">
        <v>59316</v>
      </c>
      <c r="Q577" s="1">
        <v>45047</v>
      </c>
    </row>
    <row r="578" spans="1:17" x14ac:dyDescent="0.25">
      <c r="A578" t="s">
        <v>1941</v>
      </c>
      <c r="B578" t="s">
        <v>940</v>
      </c>
      <c r="C578" s="3">
        <v>46312</v>
      </c>
      <c r="D578" s="3">
        <v>46312</v>
      </c>
      <c r="E578" s="3">
        <v>0</v>
      </c>
      <c r="F578" s="3">
        <v>0</v>
      </c>
      <c r="G578" s="3">
        <v>0</v>
      </c>
      <c r="H578" s="3">
        <v>41497.760000000002</v>
      </c>
      <c r="I578" s="3">
        <v>7085.67</v>
      </c>
      <c r="J578" s="3">
        <v>679.2</v>
      </c>
      <c r="K578" s="3">
        <v>0</v>
      </c>
      <c r="L578" s="3">
        <v>0</v>
      </c>
      <c r="M578" s="3">
        <v>10051.66</v>
      </c>
      <c r="N578" s="3">
        <v>-5123.53</v>
      </c>
      <c r="O578" s="3">
        <v>0.24</v>
      </c>
      <c r="P578" s="3">
        <v>54191</v>
      </c>
      <c r="Q578" s="1">
        <v>45047</v>
      </c>
    </row>
    <row r="579" spans="1:17" x14ac:dyDescent="0.25">
      <c r="A579" t="s">
        <v>1942</v>
      </c>
      <c r="B579" t="s">
        <v>946</v>
      </c>
      <c r="C579" s="3">
        <v>69857</v>
      </c>
      <c r="D579" s="3">
        <v>69857</v>
      </c>
      <c r="E579" s="3" t="s">
        <v>59</v>
      </c>
      <c r="F579" s="3" t="s">
        <v>59</v>
      </c>
      <c r="G579" s="3">
        <v>0</v>
      </c>
      <c r="H579" s="3">
        <v>41497.760000000002</v>
      </c>
      <c r="I579" s="3">
        <v>8701.56</v>
      </c>
      <c r="J579" s="3">
        <v>0</v>
      </c>
      <c r="K579" s="3">
        <v>0</v>
      </c>
      <c r="L579" s="3">
        <v>0</v>
      </c>
      <c r="M579" s="3">
        <v>12343.95</v>
      </c>
      <c r="N579" s="3">
        <v>17186.2</v>
      </c>
      <c r="O579" s="3">
        <v>0.53</v>
      </c>
      <c r="P579" s="3">
        <v>79730</v>
      </c>
      <c r="Q579" s="1">
        <v>45047</v>
      </c>
    </row>
    <row r="580" spans="1:17" x14ac:dyDescent="0.25">
      <c r="A580" t="s">
        <v>1943</v>
      </c>
      <c r="B580" t="s">
        <v>970</v>
      </c>
      <c r="C580" s="3">
        <v>532193</v>
      </c>
      <c r="D580" s="3">
        <v>0</v>
      </c>
      <c r="E580" s="3">
        <v>433289.54</v>
      </c>
      <c r="F580" s="3">
        <v>120567.94</v>
      </c>
      <c r="G580" s="3">
        <v>0</v>
      </c>
      <c r="H580" s="3">
        <v>41497.760000000002</v>
      </c>
      <c r="I580" s="3">
        <v>10281.1</v>
      </c>
      <c r="J580" s="3">
        <v>0</v>
      </c>
      <c r="K580" s="3">
        <v>0</v>
      </c>
      <c r="L580" s="3">
        <v>0</v>
      </c>
      <c r="M580" s="3">
        <v>14584.65</v>
      </c>
      <c r="N580" s="3">
        <v>0</v>
      </c>
      <c r="O580" s="3">
        <v>0.01</v>
      </c>
      <c r="P580" s="3">
        <v>620221</v>
      </c>
      <c r="Q580" s="1">
        <v>45047</v>
      </c>
    </row>
    <row r="581" spans="1:17" x14ac:dyDescent="0.25">
      <c r="A581" t="s">
        <v>1944</v>
      </c>
      <c r="B581" t="s">
        <v>970</v>
      </c>
      <c r="C581" s="3">
        <v>487911</v>
      </c>
      <c r="D581" s="3">
        <v>0</v>
      </c>
      <c r="E581" s="3">
        <v>397199.44</v>
      </c>
      <c r="F581" s="3">
        <v>110571.53</v>
      </c>
      <c r="G581" s="3">
        <v>0</v>
      </c>
      <c r="H581" s="3">
        <v>41497.760000000002</v>
      </c>
      <c r="I581" s="3">
        <v>7122.03</v>
      </c>
      <c r="J581" s="3">
        <v>0</v>
      </c>
      <c r="K581" s="3">
        <v>0</v>
      </c>
      <c r="L581" s="3">
        <v>0</v>
      </c>
      <c r="M581" s="3">
        <v>10103.24</v>
      </c>
      <c r="N581" s="3">
        <v>0</v>
      </c>
      <c r="O581" s="3">
        <v>0</v>
      </c>
      <c r="P581" s="3">
        <v>566494</v>
      </c>
      <c r="Q581" s="1">
        <v>45047</v>
      </c>
    </row>
    <row r="582" spans="1:17" x14ac:dyDescent="0.25">
      <c r="A582" t="s">
        <v>1945</v>
      </c>
      <c r="B582" t="s">
        <v>970</v>
      </c>
      <c r="C582" s="3">
        <v>487065</v>
      </c>
      <c r="D582" s="3">
        <v>0</v>
      </c>
      <c r="E582" s="3">
        <v>396509.85</v>
      </c>
      <c r="F582" s="3">
        <v>110380.64</v>
      </c>
      <c r="G582" s="3">
        <v>0</v>
      </c>
      <c r="H582" s="3">
        <v>41497.760000000002</v>
      </c>
      <c r="I582" s="3">
        <v>7061.44</v>
      </c>
      <c r="J582" s="3">
        <v>0</v>
      </c>
      <c r="K582" s="3">
        <v>0</v>
      </c>
      <c r="L582" s="3">
        <v>0</v>
      </c>
      <c r="M582" s="3">
        <v>10017.280000000001</v>
      </c>
      <c r="N582" s="3">
        <v>0</v>
      </c>
      <c r="O582" s="3">
        <v>0.03</v>
      </c>
      <c r="P582" s="3">
        <v>565467</v>
      </c>
      <c r="Q582" s="1">
        <v>45047</v>
      </c>
    </row>
    <row r="583" spans="1:17" x14ac:dyDescent="0.25">
      <c r="A583" t="s">
        <v>1946</v>
      </c>
      <c r="B583" t="s">
        <v>970</v>
      </c>
      <c r="C583" s="3">
        <v>486723</v>
      </c>
      <c r="D583" s="3">
        <v>0</v>
      </c>
      <c r="E583" s="3">
        <v>396231.33</v>
      </c>
      <c r="F583" s="3">
        <v>110303.24</v>
      </c>
      <c r="G583" s="3">
        <v>0</v>
      </c>
      <c r="H583" s="3">
        <v>41497.760000000002</v>
      </c>
      <c r="I583" s="3">
        <v>7037.2</v>
      </c>
      <c r="J583" s="3">
        <v>0</v>
      </c>
      <c r="K583" s="3">
        <v>0</v>
      </c>
      <c r="L583" s="3">
        <v>0</v>
      </c>
      <c r="M583" s="3">
        <v>9982.89</v>
      </c>
      <c r="N583" s="3">
        <v>0</v>
      </c>
      <c r="O583" s="3">
        <v>0.57999999999999996</v>
      </c>
      <c r="P583" s="3">
        <v>565053</v>
      </c>
      <c r="Q583" s="1">
        <v>45047</v>
      </c>
    </row>
    <row r="584" spans="1:17" x14ac:dyDescent="0.25">
      <c r="A584" t="s">
        <v>1947</v>
      </c>
      <c r="B584" t="s">
        <v>970</v>
      </c>
      <c r="C584" s="3">
        <v>495050</v>
      </c>
      <c r="D584" s="3">
        <v>0</v>
      </c>
      <c r="E584" s="3">
        <v>403017.78</v>
      </c>
      <c r="F584" s="3">
        <v>112183.11</v>
      </c>
      <c r="G584" s="3">
        <v>0</v>
      </c>
      <c r="H584" s="3">
        <v>41497.760000000002</v>
      </c>
      <c r="I584" s="3">
        <v>7631.04</v>
      </c>
      <c r="J584" s="3">
        <v>0</v>
      </c>
      <c r="K584" s="3">
        <v>0</v>
      </c>
      <c r="L584" s="3">
        <v>0</v>
      </c>
      <c r="M584" s="3">
        <v>10825.31</v>
      </c>
      <c r="N584" s="3">
        <v>0</v>
      </c>
      <c r="O584" s="3">
        <v>0</v>
      </c>
      <c r="P584" s="3">
        <v>575155</v>
      </c>
      <c r="Q584" s="1">
        <v>45047</v>
      </c>
    </row>
    <row r="585" spans="1:17" x14ac:dyDescent="0.25">
      <c r="A585" t="s">
        <v>1948</v>
      </c>
      <c r="B585" t="s">
        <v>970</v>
      </c>
      <c r="C585" s="3">
        <v>483835</v>
      </c>
      <c r="D585" s="3">
        <v>0</v>
      </c>
      <c r="E585" s="3">
        <v>393877.53</v>
      </c>
      <c r="F585" s="3">
        <v>109651.35</v>
      </c>
      <c r="G585" s="3">
        <v>0</v>
      </c>
      <c r="H585" s="3">
        <v>41497.760000000002</v>
      </c>
      <c r="I585" s="3">
        <v>6831.17</v>
      </c>
      <c r="J585" s="3">
        <v>0</v>
      </c>
      <c r="K585" s="3">
        <v>0</v>
      </c>
      <c r="L585" s="3">
        <v>0</v>
      </c>
      <c r="M585" s="3">
        <v>9690.6299999999992</v>
      </c>
      <c r="N585" s="3">
        <v>0</v>
      </c>
      <c r="O585" s="3">
        <v>0.56000000000000005</v>
      </c>
      <c r="P585" s="3">
        <v>561549</v>
      </c>
      <c r="Q585" s="1">
        <v>45047</v>
      </c>
    </row>
    <row r="586" spans="1:17" x14ac:dyDescent="0.25">
      <c r="A586" t="s">
        <v>1949</v>
      </c>
      <c r="B586" t="s">
        <v>970</v>
      </c>
      <c r="C586" s="3">
        <v>481741</v>
      </c>
      <c r="D586" s="3">
        <v>0</v>
      </c>
      <c r="E586" s="3">
        <v>392170.88</v>
      </c>
      <c r="F586" s="3">
        <v>109178.66</v>
      </c>
      <c r="G586" s="3">
        <v>0</v>
      </c>
      <c r="H586" s="3">
        <v>41497.760000000002</v>
      </c>
      <c r="I586" s="3">
        <v>6681.7</v>
      </c>
      <c r="J586" s="3">
        <v>0</v>
      </c>
      <c r="K586" s="3">
        <v>0</v>
      </c>
      <c r="L586" s="3">
        <v>0</v>
      </c>
      <c r="M586" s="3">
        <v>9478.59</v>
      </c>
      <c r="N586" s="3">
        <v>0</v>
      </c>
      <c r="O586" s="3">
        <v>0.41</v>
      </c>
      <c r="P586" s="3">
        <v>559008</v>
      </c>
      <c r="Q586" s="1">
        <v>45047</v>
      </c>
    </row>
    <row r="587" spans="1:17" x14ac:dyDescent="0.25">
      <c r="A587" t="s">
        <v>1950</v>
      </c>
      <c r="B587" t="s">
        <v>978</v>
      </c>
      <c r="C587" s="3">
        <v>45276</v>
      </c>
      <c r="D587" s="3">
        <v>45276</v>
      </c>
      <c r="E587" s="3">
        <v>0</v>
      </c>
      <c r="F587" s="3">
        <v>0</v>
      </c>
      <c r="G587" s="3">
        <v>0</v>
      </c>
      <c r="H587" s="3">
        <v>41497.760000000002</v>
      </c>
      <c r="I587" s="3">
        <v>6823.09</v>
      </c>
      <c r="J587" s="3">
        <v>0</v>
      </c>
      <c r="K587" s="3">
        <v>0</v>
      </c>
      <c r="L587" s="3">
        <v>0</v>
      </c>
      <c r="M587" s="3">
        <v>9679.17</v>
      </c>
      <c r="N587" s="3">
        <v>-5082.97</v>
      </c>
      <c r="O587" s="3">
        <v>0.95</v>
      </c>
      <c r="P587" s="3">
        <v>52918</v>
      </c>
      <c r="Q587" s="1">
        <v>45047</v>
      </c>
    </row>
    <row r="588" spans="1:17" x14ac:dyDescent="0.25">
      <c r="A588" t="s">
        <v>1951</v>
      </c>
      <c r="B588" t="s">
        <v>970</v>
      </c>
      <c r="C588" s="3">
        <v>482310</v>
      </c>
      <c r="D588" s="3">
        <v>0</v>
      </c>
      <c r="E588" s="3">
        <v>392634.36</v>
      </c>
      <c r="F588" s="3">
        <v>109307.36</v>
      </c>
      <c r="G588" s="3">
        <v>0</v>
      </c>
      <c r="H588" s="3">
        <v>41497.760000000002</v>
      </c>
      <c r="I588" s="3">
        <v>6722.1</v>
      </c>
      <c r="J588" s="3">
        <v>0</v>
      </c>
      <c r="K588" s="3">
        <v>0</v>
      </c>
      <c r="L588" s="3">
        <v>0</v>
      </c>
      <c r="M588" s="3">
        <v>9535.9</v>
      </c>
      <c r="N588" s="3">
        <v>0</v>
      </c>
      <c r="O588" s="3">
        <v>0.52</v>
      </c>
      <c r="P588" s="3">
        <v>559698</v>
      </c>
      <c r="Q588" s="1">
        <v>45047</v>
      </c>
    </row>
    <row r="589" spans="1:17" x14ac:dyDescent="0.25">
      <c r="A589" t="s">
        <v>1952</v>
      </c>
      <c r="B589" t="s">
        <v>970</v>
      </c>
      <c r="C589" s="3">
        <v>498050</v>
      </c>
      <c r="D589" s="3">
        <v>0</v>
      </c>
      <c r="E589" s="3">
        <v>405462.84</v>
      </c>
      <c r="F589" s="3">
        <v>112860.3</v>
      </c>
      <c r="G589" s="3">
        <v>0</v>
      </c>
      <c r="H589" s="3">
        <v>41497.760000000002</v>
      </c>
      <c r="I589" s="3">
        <v>7845.14</v>
      </c>
      <c r="J589" s="3">
        <v>0</v>
      </c>
      <c r="K589" s="3">
        <v>0</v>
      </c>
      <c r="L589" s="3">
        <v>0</v>
      </c>
      <c r="M589" s="3">
        <v>11129.03</v>
      </c>
      <c r="N589" s="3">
        <v>0</v>
      </c>
      <c r="O589" s="3">
        <v>0.93</v>
      </c>
      <c r="P589" s="3">
        <v>578796</v>
      </c>
      <c r="Q589" s="1">
        <v>45047</v>
      </c>
    </row>
    <row r="590" spans="1:17" x14ac:dyDescent="0.25">
      <c r="A590" t="s">
        <v>1953</v>
      </c>
      <c r="B590" t="s">
        <v>970</v>
      </c>
      <c r="C590" s="3">
        <v>539835</v>
      </c>
      <c r="D590" s="3">
        <v>0</v>
      </c>
      <c r="E590" s="3">
        <v>439518.03</v>
      </c>
      <c r="F590" s="3">
        <v>122292.87</v>
      </c>
      <c r="G590" s="3">
        <v>0</v>
      </c>
      <c r="H590" s="3">
        <v>41497.760000000002</v>
      </c>
      <c r="I590" s="3">
        <v>10826.46</v>
      </c>
      <c r="J590" s="3">
        <v>0</v>
      </c>
      <c r="K590" s="3">
        <v>0</v>
      </c>
      <c r="L590" s="3">
        <v>0</v>
      </c>
      <c r="M590" s="3">
        <v>15358.3</v>
      </c>
      <c r="N590" s="3">
        <v>0</v>
      </c>
      <c r="O590" s="3">
        <v>0.57999999999999996</v>
      </c>
      <c r="P590" s="3">
        <v>629494</v>
      </c>
      <c r="Q590" s="1">
        <v>45047</v>
      </c>
    </row>
    <row r="591" spans="1:17" x14ac:dyDescent="0.25">
      <c r="A591" t="s">
        <v>1954</v>
      </c>
      <c r="B591" t="s">
        <v>946</v>
      </c>
      <c r="C591" s="3">
        <v>68317</v>
      </c>
      <c r="D591" s="3">
        <v>68317</v>
      </c>
      <c r="E591" s="3" t="s">
        <v>59</v>
      </c>
      <c r="F591" s="3" t="s">
        <v>59</v>
      </c>
      <c r="G591" s="3">
        <v>0</v>
      </c>
      <c r="H591" s="3">
        <v>41497.760000000002</v>
      </c>
      <c r="I591" s="3">
        <v>7477.53</v>
      </c>
      <c r="J591" s="3">
        <v>715.2</v>
      </c>
      <c r="K591" s="3">
        <v>0</v>
      </c>
      <c r="L591" s="3">
        <v>0</v>
      </c>
      <c r="M591" s="3">
        <v>10607.54</v>
      </c>
      <c r="N591" s="3">
        <v>16765.53</v>
      </c>
      <c r="O591" s="3">
        <v>0.44</v>
      </c>
      <c r="P591" s="3">
        <v>77064</v>
      </c>
      <c r="Q591" s="1">
        <v>45047</v>
      </c>
    </row>
    <row r="592" spans="1:17" x14ac:dyDescent="0.25">
      <c r="A592" t="s">
        <v>1955</v>
      </c>
      <c r="B592" t="s">
        <v>946</v>
      </c>
      <c r="C592" s="3">
        <v>65422</v>
      </c>
      <c r="D592" s="3">
        <v>65422</v>
      </c>
      <c r="E592" s="3" t="s">
        <v>59</v>
      </c>
      <c r="F592" s="3" t="s">
        <v>59</v>
      </c>
      <c r="G592" s="3">
        <v>0</v>
      </c>
      <c r="H592" s="3">
        <v>41497.760000000002</v>
      </c>
      <c r="I592" s="3">
        <v>6948.32</v>
      </c>
      <c r="J592" s="3">
        <v>664.8</v>
      </c>
      <c r="K592" s="3">
        <v>0</v>
      </c>
      <c r="L592" s="3">
        <v>0</v>
      </c>
      <c r="M592" s="3">
        <v>9856.82</v>
      </c>
      <c r="N592" s="3">
        <v>14714.2</v>
      </c>
      <c r="O592" s="3">
        <v>0.1</v>
      </c>
      <c r="P592" s="3">
        <v>73682</v>
      </c>
      <c r="Q592" s="1">
        <v>45047</v>
      </c>
    </row>
    <row r="593" spans="1:17" x14ac:dyDescent="0.25">
      <c r="A593" t="s">
        <v>1956</v>
      </c>
      <c r="B593" t="s">
        <v>970</v>
      </c>
      <c r="C593" s="3">
        <v>50985</v>
      </c>
      <c r="D593" s="3">
        <v>50985</v>
      </c>
      <c r="E593" s="3">
        <v>0</v>
      </c>
      <c r="F593" s="3">
        <v>0</v>
      </c>
      <c r="G593" s="3">
        <v>0</v>
      </c>
      <c r="H593" s="3">
        <v>41497.760000000002</v>
      </c>
      <c r="I593" s="3">
        <v>7122.03</v>
      </c>
      <c r="J593" s="3">
        <v>681.6</v>
      </c>
      <c r="K593" s="3">
        <v>0</v>
      </c>
      <c r="L593" s="3">
        <v>0</v>
      </c>
      <c r="M593" s="3">
        <v>10103.24</v>
      </c>
      <c r="N593" s="3">
        <v>0</v>
      </c>
      <c r="O593" s="3">
        <v>0.37</v>
      </c>
      <c r="P593" s="3">
        <v>59405</v>
      </c>
      <c r="Q593" s="1">
        <v>45047</v>
      </c>
    </row>
    <row r="594" spans="1:17" x14ac:dyDescent="0.25">
      <c r="A594" t="s">
        <v>1957</v>
      </c>
      <c r="B594" t="s">
        <v>986</v>
      </c>
      <c r="C594" s="3">
        <v>50561</v>
      </c>
      <c r="D594" s="3">
        <v>50561</v>
      </c>
      <c r="E594" s="3">
        <v>0</v>
      </c>
      <c r="F594" s="3">
        <v>0</v>
      </c>
      <c r="G594" s="3">
        <v>0</v>
      </c>
      <c r="H594" s="3">
        <v>41497.760000000002</v>
      </c>
      <c r="I594" s="3">
        <v>6839.25</v>
      </c>
      <c r="J594" s="3">
        <v>0</v>
      </c>
      <c r="K594" s="3">
        <v>0</v>
      </c>
      <c r="L594" s="3">
        <v>0</v>
      </c>
      <c r="M594" s="3">
        <v>9702.09</v>
      </c>
      <c r="N594" s="3">
        <v>-5086</v>
      </c>
      <c r="O594" s="3">
        <v>0.9</v>
      </c>
      <c r="P594" s="3">
        <v>52954</v>
      </c>
      <c r="Q594" s="1">
        <v>45047</v>
      </c>
    </row>
    <row r="595" spans="1:17" x14ac:dyDescent="0.25">
      <c r="A595" t="s">
        <v>1958</v>
      </c>
      <c r="B595" t="s">
        <v>988</v>
      </c>
      <c r="C595" s="3">
        <v>44881</v>
      </c>
      <c r="D595" s="3">
        <v>44881</v>
      </c>
      <c r="E595" s="3">
        <v>0</v>
      </c>
      <c r="F595" s="3">
        <v>0</v>
      </c>
      <c r="G595" s="3">
        <v>0</v>
      </c>
      <c r="H595" s="3">
        <v>41497.760000000002</v>
      </c>
      <c r="I595" s="3">
        <v>6532.23</v>
      </c>
      <c r="J595" s="3">
        <v>0</v>
      </c>
      <c r="K595" s="3">
        <v>0</v>
      </c>
      <c r="L595" s="3">
        <v>0</v>
      </c>
      <c r="M595" s="3">
        <v>9266.5499999999993</v>
      </c>
      <c r="N595" s="3">
        <v>-5038.17</v>
      </c>
      <c r="O595" s="3">
        <v>0.63</v>
      </c>
      <c r="P595" s="3">
        <v>52259</v>
      </c>
      <c r="Q595" s="1">
        <v>45047</v>
      </c>
    </row>
    <row r="596" spans="1:17" x14ac:dyDescent="0.25">
      <c r="A596" t="s">
        <v>1959</v>
      </c>
      <c r="B596" t="s">
        <v>946</v>
      </c>
      <c r="C596" s="3">
        <v>62908</v>
      </c>
      <c r="D596" s="3">
        <v>62908</v>
      </c>
      <c r="E596" s="3" t="s">
        <v>59</v>
      </c>
      <c r="F596" s="3" t="s">
        <v>59</v>
      </c>
      <c r="G596" s="3">
        <v>0</v>
      </c>
      <c r="H596" s="3">
        <v>41497.760000000002</v>
      </c>
      <c r="I596" s="3">
        <v>6213.09</v>
      </c>
      <c r="J596" s="3">
        <v>595.20000000000005</v>
      </c>
      <c r="K596" s="3">
        <v>0</v>
      </c>
      <c r="L596" s="3">
        <v>0</v>
      </c>
      <c r="M596" s="3">
        <v>8813.83</v>
      </c>
      <c r="N596" s="3">
        <v>13371.6</v>
      </c>
      <c r="O596" s="3">
        <v>0.52</v>
      </c>
      <c r="P596" s="3">
        <v>70492</v>
      </c>
      <c r="Q596" s="1">
        <v>45047</v>
      </c>
    </row>
    <row r="597" spans="1:17" x14ac:dyDescent="0.25">
      <c r="A597" t="s">
        <v>1960</v>
      </c>
      <c r="B597" t="s">
        <v>986</v>
      </c>
      <c r="C597" s="3">
        <v>50567</v>
      </c>
      <c r="D597" s="3">
        <v>50567</v>
      </c>
      <c r="E597" s="3">
        <v>0</v>
      </c>
      <c r="F597" s="3">
        <v>0</v>
      </c>
      <c r="G597" s="3">
        <v>0</v>
      </c>
      <c r="H597" s="3">
        <v>41497.760000000002</v>
      </c>
      <c r="I597" s="3">
        <v>6843.29</v>
      </c>
      <c r="J597" s="3">
        <v>0</v>
      </c>
      <c r="K597" s="3">
        <v>0</v>
      </c>
      <c r="L597" s="3">
        <v>0</v>
      </c>
      <c r="M597" s="3">
        <v>9707.82</v>
      </c>
      <c r="N597" s="3">
        <v>-5086.6000000000004</v>
      </c>
      <c r="O597" s="3">
        <v>0.73</v>
      </c>
      <c r="P597" s="3">
        <v>52963</v>
      </c>
      <c r="Q597" s="1">
        <v>45047</v>
      </c>
    </row>
    <row r="598" spans="1:17" x14ac:dyDescent="0.25">
      <c r="A598" t="s">
        <v>1961</v>
      </c>
      <c r="B598" t="s">
        <v>986</v>
      </c>
      <c r="C598" s="3">
        <v>50689</v>
      </c>
      <c r="D598" s="3">
        <v>50689</v>
      </c>
      <c r="E598" s="3">
        <v>0</v>
      </c>
      <c r="F598" s="3">
        <v>0</v>
      </c>
      <c r="G598" s="3">
        <v>0</v>
      </c>
      <c r="H598" s="3">
        <v>41497.760000000002</v>
      </c>
      <c r="I598" s="3">
        <v>6924.09</v>
      </c>
      <c r="J598" s="3">
        <v>0</v>
      </c>
      <c r="K598" s="3">
        <v>0</v>
      </c>
      <c r="L598" s="3">
        <v>0</v>
      </c>
      <c r="M598" s="3">
        <v>9822.43</v>
      </c>
      <c r="N598" s="3">
        <v>-5098.71</v>
      </c>
      <c r="O598" s="3">
        <v>0.43</v>
      </c>
      <c r="P598" s="3">
        <v>53146</v>
      </c>
      <c r="Q598" s="1">
        <v>45047</v>
      </c>
    </row>
    <row r="599" spans="1:17" x14ac:dyDescent="0.25">
      <c r="A599" t="s">
        <v>1962</v>
      </c>
      <c r="B599" t="s">
        <v>1331</v>
      </c>
      <c r="C599" s="3">
        <v>3343208</v>
      </c>
      <c r="D599" s="3">
        <v>0</v>
      </c>
      <c r="E599" s="3">
        <v>2031549.43</v>
      </c>
      <c r="F599" s="3" t="s">
        <v>72</v>
      </c>
      <c r="G599" s="3">
        <v>0</v>
      </c>
      <c r="H599" s="3">
        <v>41497.760000000002</v>
      </c>
      <c r="I599" s="3">
        <v>6512.03</v>
      </c>
      <c r="J599" s="3">
        <v>624</v>
      </c>
      <c r="K599" s="3">
        <v>0</v>
      </c>
      <c r="L599" s="3">
        <v>0</v>
      </c>
      <c r="M599" s="3">
        <v>9237.9</v>
      </c>
      <c r="N599" s="3">
        <v>0</v>
      </c>
      <c r="O599" s="3">
        <v>0.84</v>
      </c>
      <c r="P599" s="3">
        <v>3502658</v>
      </c>
      <c r="Q599" s="1">
        <v>45047</v>
      </c>
    </row>
    <row r="600" spans="1:17" x14ac:dyDescent="0.25">
      <c r="A600" t="s">
        <v>1963</v>
      </c>
      <c r="B600" t="s">
        <v>946</v>
      </c>
      <c r="C600" s="3">
        <v>65091</v>
      </c>
      <c r="D600" s="3">
        <v>65091</v>
      </c>
      <c r="E600" s="3" t="s">
        <v>59</v>
      </c>
      <c r="F600" s="3" t="s">
        <v>59</v>
      </c>
      <c r="G600" s="3">
        <v>0</v>
      </c>
      <c r="H600" s="3">
        <v>41497.760000000002</v>
      </c>
      <c r="I600" s="3">
        <v>6851.37</v>
      </c>
      <c r="J600" s="3">
        <v>655.20000000000005</v>
      </c>
      <c r="K600" s="3">
        <v>0</v>
      </c>
      <c r="L600" s="3">
        <v>0</v>
      </c>
      <c r="M600" s="3">
        <v>9719.2800000000007</v>
      </c>
      <c r="N600" s="3">
        <v>14537.93</v>
      </c>
      <c r="O600" s="3">
        <v>0.46</v>
      </c>
      <c r="P600" s="3">
        <v>73262</v>
      </c>
      <c r="Q600" s="1">
        <v>45047</v>
      </c>
    </row>
    <row r="601" spans="1:17" x14ac:dyDescent="0.25">
      <c r="A601" t="s">
        <v>1964</v>
      </c>
      <c r="B601" t="s">
        <v>946</v>
      </c>
      <c r="C601" s="3">
        <v>64815</v>
      </c>
      <c r="D601" s="3">
        <v>64815</v>
      </c>
      <c r="E601" s="3" t="s">
        <v>59</v>
      </c>
      <c r="F601" s="3" t="s">
        <v>59</v>
      </c>
      <c r="G601" s="3">
        <v>0</v>
      </c>
      <c r="H601" s="3">
        <v>41497.760000000002</v>
      </c>
      <c r="I601" s="3">
        <v>6770.58</v>
      </c>
      <c r="J601" s="3">
        <v>648</v>
      </c>
      <c r="K601" s="3">
        <v>0</v>
      </c>
      <c r="L601" s="3">
        <v>0</v>
      </c>
      <c r="M601" s="3">
        <v>9604.67</v>
      </c>
      <c r="N601" s="3">
        <v>14389.9</v>
      </c>
      <c r="O601" s="3">
        <v>0.09</v>
      </c>
      <c r="P601" s="3">
        <v>72911</v>
      </c>
      <c r="Q601" s="1">
        <v>45047</v>
      </c>
    </row>
    <row r="602" spans="1:17" x14ac:dyDescent="0.25">
      <c r="A602" t="s">
        <v>1965</v>
      </c>
      <c r="B602" t="s">
        <v>500</v>
      </c>
      <c r="C602" s="3">
        <v>51785</v>
      </c>
      <c r="D602" s="3">
        <v>51785</v>
      </c>
      <c r="E602" s="3">
        <v>0</v>
      </c>
      <c r="F602" s="3">
        <v>0</v>
      </c>
      <c r="G602" s="3">
        <v>0</v>
      </c>
      <c r="H602" s="3">
        <v>41497.760000000002</v>
      </c>
      <c r="I602" s="3">
        <v>7622.96</v>
      </c>
      <c r="J602" s="3">
        <v>730.8</v>
      </c>
      <c r="K602" s="3">
        <v>0</v>
      </c>
      <c r="L602" s="3">
        <v>0</v>
      </c>
      <c r="M602" s="3">
        <v>10813.85</v>
      </c>
      <c r="N602" s="3">
        <v>0</v>
      </c>
      <c r="O602" s="3">
        <v>0.63</v>
      </c>
      <c r="P602" s="3">
        <v>60666</v>
      </c>
      <c r="Q602" s="1">
        <v>45047</v>
      </c>
    </row>
    <row r="603" spans="1:17" x14ac:dyDescent="0.25">
      <c r="A603" t="s">
        <v>1966</v>
      </c>
      <c r="B603" t="s">
        <v>1967</v>
      </c>
      <c r="C603" s="3">
        <v>297501</v>
      </c>
      <c r="D603" s="3">
        <v>297501</v>
      </c>
      <c r="E603" s="3">
        <v>0</v>
      </c>
      <c r="F603" s="3">
        <v>14875.02</v>
      </c>
      <c r="G603" s="3">
        <v>0</v>
      </c>
      <c r="H603" s="3">
        <v>41497.760000000002</v>
      </c>
      <c r="I603" s="3">
        <v>132490.79999999999</v>
      </c>
      <c r="J603" s="3">
        <v>12670.8</v>
      </c>
      <c r="K603" s="3">
        <v>19418.439999999999</v>
      </c>
      <c r="L603" s="3">
        <v>0</v>
      </c>
      <c r="M603" s="3">
        <v>187950.03</v>
      </c>
      <c r="N603" s="3">
        <v>75691.199999999997</v>
      </c>
      <c r="O603" s="3">
        <v>0.95</v>
      </c>
      <c r="P603" s="3">
        <v>484595</v>
      </c>
      <c r="Q603" s="1">
        <v>45047</v>
      </c>
    </row>
    <row r="604" spans="1:17" x14ac:dyDescent="0.25">
      <c r="A604" t="s">
        <v>1968</v>
      </c>
      <c r="B604" t="s">
        <v>83</v>
      </c>
      <c r="C604" s="3">
        <v>55698</v>
      </c>
      <c r="D604" s="3">
        <v>55698</v>
      </c>
      <c r="E604" s="3">
        <v>0</v>
      </c>
      <c r="F604" s="3">
        <v>915</v>
      </c>
      <c r="G604" s="3">
        <v>0</v>
      </c>
      <c r="H604" s="3">
        <v>41497.760000000002</v>
      </c>
      <c r="I604" s="3">
        <v>9768.0499999999993</v>
      </c>
      <c r="J604" s="3">
        <v>0</v>
      </c>
      <c r="K604" s="3">
        <v>1432.04</v>
      </c>
      <c r="L604" s="3">
        <v>0</v>
      </c>
      <c r="M604" s="3">
        <v>13856.85</v>
      </c>
      <c r="N604" s="3">
        <v>0</v>
      </c>
      <c r="O604" s="3">
        <v>0.3</v>
      </c>
      <c r="P604" s="3">
        <v>67470</v>
      </c>
      <c r="Q604" s="1">
        <v>45047</v>
      </c>
    </row>
    <row r="605" spans="1:17" x14ac:dyDescent="0.25">
      <c r="A605" t="s">
        <v>1969</v>
      </c>
      <c r="B605" t="s">
        <v>1970</v>
      </c>
      <c r="C605" s="3">
        <v>44423</v>
      </c>
      <c r="D605" s="3">
        <v>44423</v>
      </c>
      <c r="E605" s="3">
        <v>0</v>
      </c>
      <c r="F605" s="3">
        <v>0</v>
      </c>
      <c r="G605" s="3">
        <v>0</v>
      </c>
      <c r="H605" s="3">
        <v>41497.760000000002</v>
      </c>
      <c r="I605" s="3">
        <v>5595.02</v>
      </c>
      <c r="J605" s="3">
        <v>0</v>
      </c>
      <c r="K605" s="3">
        <v>820.3</v>
      </c>
      <c r="L605" s="3">
        <v>0</v>
      </c>
      <c r="M605" s="3">
        <v>7937.03</v>
      </c>
      <c r="N605" s="3">
        <v>-4896.5200000000004</v>
      </c>
      <c r="O605" s="3">
        <v>0.41</v>
      </c>
      <c r="P605" s="3">
        <v>50954</v>
      </c>
      <c r="Q605" s="1">
        <v>45047</v>
      </c>
    </row>
    <row r="606" spans="1:17" x14ac:dyDescent="0.25">
      <c r="A606" t="s">
        <v>1435</v>
      </c>
      <c r="B606" t="s">
        <v>1003</v>
      </c>
      <c r="C606" s="3">
        <v>44368</v>
      </c>
      <c r="D606" s="3">
        <v>44368</v>
      </c>
      <c r="E606" s="3">
        <v>0</v>
      </c>
      <c r="F606" s="3">
        <v>0</v>
      </c>
      <c r="G606" s="3">
        <v>0</v>
      </c>
      <c r="H606" s="3">
        <v>41497.760000000002</v>
      </c>
      <c r="I606" s="3">
        <v>5558.66</v>
      </c>
      <c r="J606" s="3">
        <v>0</v>
      </c>
      <c r="K606" s="3">
        <v>813.07</v>
      </c>
      <c r="L606" s="3">
        <v>0</v>
      </c>
      <c r="M606" s="3">
        <v>7885.45</v>
      </c>
      <c r="N606" s="3">
        <v>-4889.26</v>
      </c>
      <c r="O606" s="3">
        <v>0.32</v>
      </c>
      <c r="P606" s="3">
        <v>50866</v>
      </c>
      <c r="Q606" s="1">
        <v>45047</v>
      </c>
    </row>
    <row r="607" spans="1:17" x14ac:dyDescent="0.25">
      <c r="A607" t="s">
        <v>1971</v>
      </c>
      <c r="B607" t="s">
        <v>1437</v>
      </c>
      <c r="C607" s="3">
        <v>47064</v>
      </c>
      <c r="D607" s="3">
        <v>47837</v>
      </c>
      <c r="E607" s="3">
        <v>0</v>
      </c>
      <c r="F607" s="3">
        <v>773</v>
      </c>
      <c r="G607" s="3">
        <v>773</v>
      </c>
      <c r="H607" s="3">
        <v>41497.760000000002</v>
      </c>
      <c r="I607" s="3">
        <v>4568.93</v>
      </c>
      <c r="J607" s="3">
        <v>0</v>
      </c>
      <c r="K607" s="3">
        <v>587.72</v>
      </c>
      <c r="L607" s="3">
        <v>0</v>
      </c>
      <c r="M607" s="3">
        <v>6481.43</v>
      </c>
      <c r="N607" s="3">
        <v>0</v>
      </c>
      <c r="O607" s="3">
        <v>0.16</v>
      </c>
      <c r="P607" s="3">
        <v>53136</v>
      </c>
      <c r="Q607" s="1">
        <v>45047</v>
      </c>
    </row>
    <row r="608" spans="1:17" x14ac:dyDescent="0.25">
      <c r="A608" t="s">
        <v>1972</v>
      </c>
      <c r="B608" t="s">
        <v>1007</v>
      </c>
      <c r="C608" s="3">
        <v>41341</v>
      </c>
      <c r="D608" s="3">
        <v>41341</v>
      </c>
      <c r="E608" s="3">
        <v>0</v>
      </c>
      <c r="F608" s="3">
        <v>0</v>
      </c>
      <c r="G608" s="3">
        <v>0</v>
      </c>
      <c r="H608" s="3">
        <v>41497.760000000002</v>
      </c>
      <c r="I608" s="3">
        <v>3498.4</v>
      </c>
      <c r="J608" s="3">
        <v>0</v>
      </c>
      <c r="K608" s="3">
        <v>587.72</v>
      </c>
      <c r="L608" s="3">
        <v>0</v>
      </c>
      <c r="M608" s="3">
        <v>4962.79</v>
      </c>
      <c r="N608" s="3">
        <v>-4572.6499999999996</v>
      </c>
      <c r="O608" s="3">
        <v>0.98</v>
      </c>
      <c r="P608" s="3">
        <v>45975</v>
      </c>
      <c r="Q608" s="1">
        <v>45047</v>
      </c>
    </row>
    <row r="609" spans="1:17" x14ac:dyDescent="0.25">
      <c r="A609" t="s">
        <v>1973</v>
      </c>
      <c r="B609" t="s">
        <v>1009</v>
      </c>
      <c r="C609" s="3">
        <v>106958</v>
      </c>
      <c r="D609" s="3">
        <v>0</v>
      </c>
      <c r="E609" s="3">
        <v>104159.48</v>
      </c>
      <c r="F609" s="3">
        <v>8006.49</v>
      </c>
      <c r="G609" s="3">
        <v>0</v>
      </c>
      <c r="H609" s="3">
        <v>41497.760000000002</v>
      </c>
      <c r="I609" s="3">
        <v>3401.45</v>
      </c>
      <c r="J609" s="3">
        <v>0</v>
      </c>
      <c r="K609" s="3">
        <v>587.72</v>
      </c>
      <c r="L609" s="3">
        <v>0</v>
      </c>
      <c r="M609" s="3">
        <v>4825.26</v>
      </c>
      <c r="N609" s="3">
        <v>6945</v>
      </c>
      <c r="O609" s="3">
        <v>0.84</v>
      </c>
      <c r="P609" s="3">
        <v>169424</v>
      </c>
      <c r="Q609" s="1">
        <v>45047</v>
      </c>
    </row>
    <row r="610" spans="1:17" x14ac:dyDescent="0.25">
      <c r="A610" t="s">
        <v>1974</v>
      </c>
      <c r="B610" t="s">
        <v>122</v>
      </c>
      <c r="C610" s="3">
        <v>51344</v>
      </c>
      <c r="D610" s="3">
        <v>51344</v>
      </c>
      <c r="E610" s="3">
        <v>0</v>
      </c>
      <c r="F610" s="3">
        <v>843</v>
      </c>
      <c r="G610" s="3">
        <v>0</v>
      </c>
      <c r="H610" s="3">
        <v>41497.760000000002</v>
      </c>
      <c r="I610" s="3">
        <v>7291.7</v>
      </c>
      <c r="J610" s="3">
        <v>0</v>
      </c>
      <c r="K610" s="3">
        <v>787.76</v>
      </c>
      <c r="L610" s="3">
        <v>0</v>
      </c>
      <c r="M610" s="3">
        <v>10343.93</v>
      </c>
      <c r="N610" s="3">
        <v>0</v>
      </c>
      <c r="O610" s="3">
        <v>0.85</v>
      </c>
      <c r="P610" s="3">
        <v>60765</v>
      </c>
      <c r="Q610" s="1">
        <v>45047</v>
      </c>
    </row>
    <row r="611" spans="1:17" x14ac:dyDescent="0.25">
      <c r="A611" t="s">
        <v>1975</v>
      </c>
      <c r="B611" t="s">
        <v>1012</v>
      </c>
      <c r="C611" s="3">
        <v>71721</v>
      </c>
      <c r="D611" s="3">
        <v>71721</v>
      </c>
      <c r="E611" s="3">
        <v>0</v>
      </c>
      <c r="F611" s="3">
        <v>0</v>
      </c>
      <c r="G611" s="3">
        <v>0</v>
      </c>
      <c r="H611" s="3">
        <v>41497.760000000002</v>
      </c>
      <c r="I611" s="3">
        <v>10050.83</v>
      </c>
      <c r="J611" s="3">
        <v>0</v>
      </c>
      <c r="K611" s="3">
        <v>1473.08</v>
      </c>
      <c r="L611" s="3">
        <v>0</v>
      </c>
      <c r="M611" s="3">
        <v>14258</v>
      </c>
      <c r="N611" s="3">
        <v>16506.3</v>
      </c>
      <c r="O611" s="3">
        <v>0.03</v>
      </c>
      <c r="P611" s="3">
        <v>83786</v>
      </c>
      <c r="Q611" s="1">
        <v>45047</v>
      </c>
    </row>
    <row r="612" spans="1:17" x14ac:dyDescent="0.25">
      <c r="A612" t="s">
        <v>1976</v>
      </c>
      <c r="B612" t="s">
        <v>1977</v>
      </c>
      <c r="C612" s="3">
        <v>52543</v>
      </c>
      <c r="D612" s="3">
        <v>0</v>
      </c>
      <c r="E612" s="3">
        <v>52543</v>
      </c>
      <c r="F612" s="3">
        <v>2627.15</v>
      </c>
      <c r="G612" s="3">
        <v>0</v>
      </c>
      <c r="H612" s="3">
        <v>41497.760000000002</v>
      </c>
      <c r="I612" s="3">
        <v>3627.67</v>
      </c>
      <c r="J612" s="3">
        <v>0</v>
      </c>
      <c r="K612" s="3">
        <v>532</v>
      </c>
      <c r="L612" s="3">
        <v>0</v>
      </c>
      <c r="M612" s="3">
        <v>5146.18</v>
      </c>
      <c r="N612" s="3">
        <v>6945</v>
      </c>
      <c r="O612" s="3">
        <v>0.24</v>
      </c>
      <c r="P612" s="3">
        <v>112919</v>
      </c>
      <c r="Q612" s="1">
        <v>45047</v>
      </c>
    </row>
    <row r="613" spans="1:17" x14ac:dyDescent="0.25">
      <c r="A613" t="s">
        <v>1978</v>
      </c>
      <c r="B613" t="s">
        <v>1016</v>
      </c>
      <c r="C613" s="3">
        <v>41596</v>
      </c>
      <c r="D613" s="3">
        <v>41596</v>
      </c>
      <c r="E613" s="3">
        <v>0</v>
      </c>
      <c r="F613" s="3">
        <v>0</v>
      </c>
      <c r="G613" s="3">
        <v>0</v>
      </c>
      <c r="H613" s="3">
        <v>41497.760000000002</v>
      </c>
      <c r="I613" s="3">
        <v>3498.4</v>
      </c>
      <c r="J613" s="3">
        <v>325</v>
      </c>
      <c r="K613" s="3">
        <v>518.74</v>
      </c>
      <c r="L613" s="3">
        <v>0</v>
      </c>
      <c r="M613" s="3">
        <v>4962.79</v>
      </c>
      <c r="N613" s="3">
        <v>-4573.26</v>
      </c>
      <c r="O613" s="3">
        <v>0.56999999999999995</v>
      </c>
      <c r="P613" s="3">
        <v>46230</v>
      </c>
      <c r="Q613" s="1">
        <v>45047</v>
      </c>
    </row>
    <row r="614" spans="1:17" x14ac:dyDescent="0.25">
      <c r="A614" t="s">
        <v>1979</v>
      </c>
      <c r="B614" t="s">
        <v>1018</v>
      </c>
      <c r="C614" s="3">
        <v>41947</v>
      </c>
      <c r="D614" s="3">
        <v>41947</v>
      </c>
      <c r="E614" s="3">
        <v>0</v>
      </c>
      <c r="F614" s="3">
        <v>0</v>
      </c>
      <c r="G614" s="3">
        <v>0</v>
      </c>
      <c r="H614" s="3">
        <v>41497.760000000002</v>
      </c>
      <c r="I614" s="3">
        <v>3518.6</v>
      </c>
      <c r="J614" s="3">
        <v>650</v>
      </c>
      <c r="K614" s="3">
        <v>517.36</v>
      </c>
      <c r="L614" s="3">
        <v>0</v>
      </c>
      <c r="M614" s="3">
        <v>4991.45</v>
      </c>
      <c r="N614" s="3">
        <v>-4576.29</v>
      </c>
      <c r="O614" s="3">
        <v>0.12</v>
      </c>
      <c r="P614" s="3">
        <v>46599</v>
      </c>
      <c r="Q614" s="1">
        <v>45047</v>
      </c>
    </row>
    <row r="615" spans="1:17" x14ac:dyDescent="0.25">
      <c r="A615" t="s">
        <v>1980</v>
      </c>
      <c r="B615" t="s">
        <v>1020</v>
      </c>
      <c r="C615" s="3">
        <v>4262</v>
      </c>
      <c r="D615" s="3">
        <v>4262</v>
      </c>
      <c r="E615" s="3">
        <v>0</v>
      </c>
      <c r="F615" s="3">
        <v>0</v>
      </c>
      <c r="G615" s="3">
        <v>0</v>
      </c>
      <c r="H615" s="3">
        <v>0</v>
      </c>
      <c r="I615" s="3">
        <v>2843.97</v>
      </c>
      <c r="J615" s="3">
        <v>0</v>
      </c>
      <c r="K615" s="3">
        <v>0</v>
      </c>
      <c r="L615" s="3">
        <v>0</v>
      </c>
      <c r="M615" s="3">
        <v>4034.42</v>
      </c>
      <c r="N615" s="3">
        <v>0</v>
      </c>
      <c r="O615" s="3">
        <v>0.61</v>
      </c>
      <c r="P615" s="3">
        <v>6879</v>
      </c>
      <c r="Q615" s="1">
        <v>45047</v>
      </c>
    </row>
    <row r="616" spans="1:17" x14ac:dyDescent="0.25">
      <c r="A616" t="s">
        <v>1981</v>
      </c>
      <c r="B616" t="s">
        <v>1022</v>
      </c>
      <c r="C616" s="3">
        <v>4262</v>
      </c>
      <c r="D616" s="3">
        <v>4262</v>
      </c>
      <c r="E616" s="3">
        <v>0</v>
      </c>
      <c r="F616" s="3">
        <v>0</v>
      </c>
      <c r="G616" s="3">
        <v>0</v>
      </c>
      <c r="H616" s="3">
        <v>0</v>
      </c>
      <c r="I616" s="3">
        <v>2843.97</v>
      </c>
      <c r="J616" s="3">
        <v>0</v>
      </c>
      <c r="K616" s="3">
        <v>0</v>
      </c>
      <c r="L616" s="3">
        <v>0</v>
      </c>
      <c r="M616" s="3">
        <v>4034.42</v>
      </c>
      <c r="N616" s="3">
        <v>0</v>
      </c>
      <c r="O616" s="3">
        <v>0.61</v>
      </c>
      <c r="P616" s="3">
        <v>6879</v>
      </c>
      <c r="Q616" s="1">
        <v>45047</v>
      </c>
    </row>
    <row r="617" spans="1:17" x14ac:dyDescent="0.25">
      <c r="A617" t="s">
        <v>1982</v>
      </c>
      <c r="B617" t="s">
        <v>1024</v>
      </c>
      <c r="C617" s="3">
        <v>4262</v>
      </c>
      <c r="D617" s="3">
        <v>4262</v>
      </c>
      <c r="E617" s="3">
        <v>0</v>
      </c>
      <c r="F617" s="3">
        <v>0</v>
      </c>
      <c r="G617" s="3">
        <v>0</v>
      </c>
      <c r="H617" s="3">
        <v>0</v>
      </c>
      <c r="I617" s="3">
        <v>2843.97</v>
      </c>
      <c r="J617" s="3">
        <v>0</v>
      </c>
      <c r="K617" s="3">
        <v>0</v>
      </c>
      <c r="L617" s="3">
        <v>0</v>
      </c>
      <c r="M617" s="3">
        <v>4034.42</v>
      </c>
      <c r="N617" s="3">
        <v>0</v>
      </c>
      <c r="O617" s="3">
        <v>0.61</v>
      </c>
      <c r="P617" s="3">
        <v>6879</v>
      </c>
      <c r="Q617" s="1">
        <v>45047</v>
      </c>
    </row>
    <row r="618" spans="1:17" x14ac:dyDescent="0.25">
      <c r="A618" t="s">
        <v>1983</v>
      </c>
      <c r="B618" t="s">
        <v>1026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1">
        <v>45047</v>
      </c>
    </row>
    <row r="619" spans="1:17" x14ac:dyDescent="0.25">
      <c r="A619" t="s">
        <v>1984</v>
      </c>
      <c r="B619" t="s">
        <v>1028</v>
      </c>
      <c r="C619" s="3">
        <v>196264</v>
      </c>
      <c r="D619" s="3">
        <v>0</v>
      </c>
      <c r="E619" s="3">
        <v>96836.52</v>
      </c>
      <c r="F619" s="3">
        <v>104269.31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0.17</v>
      </c>
      <c r="P619" s="3">
        <v>201106</v>
      </c>
      <c r="Q619" s="1">
        <v>45047</v>
      </c>
    </row>
    <row r="620" spans="1:17" x14ac:dyDescent="0.25">
      <c r="A620" t="s">
        <v>1043</v>
      </c>
      <c r="B620" t="s">
        <v>1043</v>
      </c>
      <c r="C620" s="4">
        <f>SUM(C4:C619)</f>
        <v>233903666.56</v>
      </c>
      <c r="D620" s="4">
        <f t="shared" ref="D620:P620" si="0">SUM(D4:D619)</f>
        <v>25428840.580000013</v>
      </c>
      <c r="E620" s="4">
        <f t="shared" si="0"/>
        <v>140058536.25000003</v>
      </c>
      <c r="F620" s="4">
        <f t="shared" si="0"/>
        <v>14353804.150000002</v>
      </c>
      <c r="G620" s="4">
        <f t="shared" si="0"/>
        <v>897410.08</v>
      </c>
      <c r="H620" s="4">
        <f t="shared" si="0"/>
        <v>25355131.36000026</v>
      </c>
      <c r="I620" s="4">
        <f t="shared" si="0"/>
        <v>4035451.5899999947</v>
      </c>
      <c r="J620" s="4">
        <f t="shared" si="0"/>
        <v>293252.69000000029</v>
      </c>
      <c r="K620" s="4">
        <f t="shared" si="0"/>
        <v>542801.04000000015</v>
      </c>
      <c r="L620" s="4">
        <f t="shared" si="0"/>
        <v>222357.16</v>
      </c>
      <c r="M620" s="4">
        <f t="shared" si="0"/>
        <v>5713295.9099999974</v>
      </c>
      <c r="N620" s="4">
        <f t="shared" si="0"/>
        <v>79478.999999999811</v>
      </c>
      <c r="O620" s="4">
        <f t="shared" si="0"/>
        <v>296.89000000000004</v>
      </c>
      <c r="P620" s="4">
        <f t="shared" si="0"/>
        <v>251010420.53000003</v>
      </c>
    </row>
    <row r="622" spans="1:17" x14ac:dyDescent="0.25">
      <c r="B622" t="s">
        <v>2235</v>
      </c>
      <c r="C622" s="4">
        <v>233903666.56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73707-C9AE-4662-BCDD-EE80242D30C6}">
  <dimension ref="A3:Q621"/>
  <sheetViews>
    <sheetView topLeftCell="C596" workbookViewId="0">
      <selection activeCell="C4" sqref="A4:XFD618"/>
    </sheetView>
  </sheetViews>
  <sheetFormatPr baseColWidth="10" defaultColWidth="9.140625" defaultRowHeight="15" x14ac:dyDescent="0.25"/>
  <cols>
    <col min="2" max="2" width="57.85546875" bestFit="1" customWidth="1"/>
    <col min="3" max="3" width="15.28515625" bestFit="1" customWidth="1"/>
    <col min="4" max="4" width="14.28515625" bestFit="1" customWidth="1"/>
    <col min="5" max="5" width="15.28515625" bestFit="1" customWidth="1"/>
    <col min="6" max="6" width="14.28515625" bestFit="1" customWidth="1"/>
    <col min="7" max="7" width="13.28515625" bestFit="1" customWidth="1"/>
    <col min="8" max="8" width="14.28515625" bestFit="1" customWidth="1"/>
    <col min="9" max="9" width="13.28515625" bestFit="1" customWidth="1"/>
    <col min="10" max="10" width="12.140625" bestFit="1" customWidth="1"/>
    <col min="11" max="11" width="13.140625" bestFit="1" customWidth="1"/>
    <col min="12" max="12" width="13.28515625" bestFit="1" customWidth="1"/>
    <col min="13" max="13" width="13.28515625" customWidth="1"/>
    <col min="14" max="14" width="11.85546875" bestFit="1" customWidth="1"/>
    <col min="15" max="15" width="8.28515625" bestFit="1" customWidth="1"/>
    <col min="16" max="16" width="15.28515625" bestFit="1" customWidth="1"/>
  </cols>
  <sheetData>
    <row r="3" spans="1:17" x14ac:dyDescent="0.25">
      <c r="A3" t="s">
        <v>1333</v>
      </c>
      <c r="B3" t="s">
        <v>1030</v>
      </c>
      <c r="C3" t="s">
        <v>1031</v>
      </c>
      <c r="D3" t="s">
        <v>1032</v>
      </c>
      <c r="E3" t="s">
        <v>1033</v>
      </c>
      <c r="F3" t="s">
        <v>1034</v>
      </c>
      <c r="G3" t="s">
        <v>1035</v>
      </c>
      <c r="H3" t="s">
        <v>1036</v>
      </c>
      <c r="I3" t="s">
        <v>1037</v>
      </c>
      <c r="J3" t="s">
        <v>1038</v>
      </c>
      <c r="K3" t="s">
        <v>1039</v>
      </c>
      <c r="L3" t="s">
        <v>1040</v>
      </c>
      <c r="M3" t="s">
        <v>1468</v>
      </c>
      <c r="N3" t="s">
        <v>1041</v>
      </c>
      <c r="O3" t="s">
        <v>1042</v>
      </c>
      <c r="P3" t="s">
        <v>1043</v>
      </c>
      <c r="Q3" t="s">
        <v>1044</v>
      </c>
    </row>
    <row r="4" spans="1:17" x14ac:dyDescent="0.25">
      <c r="A4" t="s">
        <v>0</v>
      </c>
      <c r="B4" t="s">
        <v>1</v>
      </c>
      <c r="C4" s="3">
        <v>44281</v>
      </c>
      <c r="D4" s="3">
        <v>44281</v>
      </c>
      <c r="E4" s="3">
        <v>0</v>
      </c>
      <c r="F4" s="3">
        <v>0</v>
      </c>
      <c r="G4" s="3">
        <v>0</v>
      </c>
      <c r="H4" s="3">
        <v>39630.449999999997</v>
      </c>
      <c r="I4" s="3">
        <v>12119.22</v>
      </c>
      <c r="J4" s="3">
        <v>772.8</v>
      </c>
      <c r="K4" s="3">
        <v>1183.03</v>
      </c>
      <c r="L4" s="3">
        <v>0</v>
      </c>
      <c r="M4" s="3"/>
      <c r="N4" s="3">
        <v>-4754.3100000000004</v>
      </c>
      <c r="O4" s="3">
        <v>0.81</v>
      </c>
      <c r="P4" s="3">
        <v>48952</v>
      </c>
      <c r="Q4" s="1">
        <v>45017</v>
      </c>
    </row>
    <row r="5" spans="1:17" x14ac:dyDescent="0.25">
      <c r="A5" t="s">
        <v>2</v>
      </c>
      <c r="B5" t="s">
        <v>1</v>
      </c>
      <c r="C5" s="3">
        <v>44348</v>
      </c>
      <c r="D5" s="3">
        <v>44348</v>
      </c>
      <c r="E5" s="3">
        <v>0</v>
      </c>
      <c r="F5" s="3">
        <v>0</v>
      </c>
      <c r="G5" s="3">
        <v>0</v>
      </c>
      <c r="H5" s="3">
        <v>39630.449999999997</v>
      </c>
      <c r="I5" s="3">
        <v>12185.81</v>
      </c>
      <c r="J5" s="3">
        <v>778.8</v>
      </c>
      <c r="K5" s="3">
        <v>1189.92</v>
      </c>
      <c r="L5" s="3">
        <v>0</v>
      </c>
      <c r="M5" s="3"/>
      <c r="N5" s="3">
        <v>-4760.8599999999997</v>
      </c>
      <c r="O5" s="3">
        <v>0.88</v>
      </c>
      <c r="P5" s="3">
        <v>49025</v>
      </c>
      <c r="Q5" s="1">
        <v>45017</v>
      </c>
    </row>
    <row r="6" spans="1:17" x14ac:dyDescent="0.25">
      <c r="A6" t="s">
        <v>1334</v>
      </c>
      <c r="B6" t="s">
        <v>4</v>
      </c>
      <c r="C6" s="3">
        <v>44532</v>
      </c>
      <c r="D6" s="3">
        <v>44532</v>
      </c>
      <c r="E6" s="3">
        <v>0</v>
      </c>
      <c r="F6" s="3">
        <v>0</v>
      </c>
      <c r="G6" s="3">
        <v>0</v>
      </c>
      <c r="H6" s="3">
        <v>39630.449999999997</v>
      </c>
      <c r="I6" s="3">
        <v>12373.47</v>
      </c>
      <c r="J6" s="3">
        <v>790.8</v>
      </c>
      <c r="K6" s="3">
        <v>1207.82</v>
      </c>
      <c r="L6" s="3">
        <v>0</v>
      </c>
      <c r="M6" s="3"/>
      <c r="N6" s="3">
        <v>-4777.76</v>
      </c>
      <c r="O6" s="3">
        <v>0.22</v>
      </c>
      <c r="P6" s="3">
        <v>49225</v>
      </c>
      <c r="Q6" s="1">
        <v>45017</v>
      </c>
    </row>
    <row r="7" spans="1:17" x14ac:dyDescent="0.25">
      <c r="A7" t="s">
        <v>5</v>
      </c>
      <c r="B7" t="s">
        <v>6</v>
      </c>
      <c r="C7" s="3">
        <v>41449</v>
      </c>
      <c r="D7" s="3">
        <v>41449</v>
      </c>
      <c r="E7" s="3">
        <v>0</v>
      </c>
      <c r="F7" s="3">
        <v>0</v>
      </c>
      <c r="G7" s="3">
        <v>0</v>
      </c>
      <c r="H7" s="3">
        <v>39630.449999999997</v>
      </c>
      <c r="I7" s="3">
        <v>9225.6200000000008</v>
      </c>
      <c r="J7" s="3">
        <v>589.20000000000005</v>
      </c>
      <c r="K7" s="3">
        <v>901.04</v>
      </c>
      <c r="L7" s="3">
        <v>0</v>
      </c>
      <c r="M7" s="3"/>
      <c r="N7" s="3">
        <v>-4487.63</v>
      </c>
      <c r="O7" s="3">
        <v>0.32</v>
      </c>
      <c r="P7" s="3">
        <v>45859</v>
      </c>
      <c r="Q7" s="1">
        <v>45017</v>
      </c>
    </row>
    <row r="8" spans="1:17" x14ac:dyDescent="0.25">
      <c r="A8" t="s">
        <v>7</v>
      </c>
      <c r="B8" t="s">
        <v>6</v>
      </c>
      <c r="C8" s="3">
        <v>41491</v>
      </c>
      <c r="D8" s="3">
        <v>41491</v>
      </c>
      <c r="E8" s="3">
        <v>0</v>
      </c>
      <c r="F8" s="3">
        <v>0</v>
      </c>
      <c r="G8" s="3">
        <v>0</v>
      </c>
      <c r="H8" s="3">
        <v>39630.449999999997</v>
      </c>
      <c r="I8" s="3">
        <v>9267.99</v>
      </c>
      <c r="J8" s="3">
        <v>592.79999999999995</v>
      </c>
      <c r="K8" s="3">
        <v>904.83</v>
      </c>
      <c r="L8" s="3">
        <v>0</v>
      </c>
      <c r="M8" s="3"/>
      <c r="N8" s="3">
        <v>-4491.45</v>
      </c>
      <c r="O8" s="3">
        <v>0.38</v>
      </c>
      <c r="P8" s="3">
        <v>45905</v>
      </c>
      <c r="Q8" s="1">
        <v>45017</v>
      </c>
    </row>
    <row r="9" spans="1:17" x14ac:dyDescent="0.25">
      <c r="A9" t="s">
        <v>1335</v>
      </c>
      <c r="B9" t="s">
        <v>9</v>
      </c>
      <c r="C9" s="3">
        <v>65666</v>
      </c>
      <c r="D9" s="3">
        <v>65666</v>
      </c>
      <c r="E9" s="3">
        <v>0</v>
      </c>
      <c r="F9" s="3">
        <v>0</v>
      </c>
      <c r="G9" s="3">
        <v>0</v>
      </c>
      <c r="H9" s="3">
        <v>39630.449999999997</v>
      </c>
      <c r="I9" s="3">
        <v>8904.7800000000007</v>
      </c>
      <c r="J9" s="3">
        <v>568.79999999999995</v>
      </c>
      <c r="K9" s="3">
        <v>869.71</v>
      </c>
      <c r="L9" s="3">
        <v>0</v>
      </c>
      <c r="M9" s="3"/>
      <c r="N9" s="3">
        <v>-4458.18</v>
      </c>
      <c r="O9" s="3">
        <v>0.44</v>
      </c>
      <c r="P9" s="3">
        <v>45516</v>
      </c>
      <c r="Q9" s="1">
        <v>45017</v>
      </c>
    </row>
    <row r="10" spans="1:17" x14ac:dyDescent="0.25">
      <c r="A10" t="s">
        <v>10</v>
      </c>
      <c r="B10" t="s">
        <v>11</v>
      </c>
      <c r="C10" s="3">
        <v>41060</v>
      </c>
      <c r="D10" s="3">
        <v>41060</v>
      </c>
      <c r="E10" s="3">
        <v>0</v>
      </c>
      <c r="F10" s="3">
        <v>0</v>
      </c>
      <c r="G10" s="3">
        <v>0</v>
      </c>
      <c r="H10" s="3">
        <v>39630.449999999997</v>
      </c>
      <c r="I10" s="3">
        <v>8826.09</v>
      </c>
      <c r="J10" s="3">
        <v>565.20000000000005</v>
      </c>
      <c r="K10" s="3">
        <v>861.79</v>
      </c>
      <c r="L10" s="3">
        <v>0</v>
      </c>
      <c r="M10" s="3"/>
      <c r="N10" s="3">
        <v>-4450.55</v>
      </c>
      <c r="O10" s="3">
        <v>0.02</v>
      </c>
      <c r="P10" s="3">
        <v>45433</v>
      </c>
      <c r="Q10" s="1">
        <v>45017</v>
      </c>
    </row>
    <row r="11" spans="1:17" x14ac:dyDescent="0.25">
      <c r="A11" t="s">
        <v>1336</v>
      </c>
      <c r="B11" t="s">
        <v>13</v>
      </c>
      <c r="C11" s="3">
        <v>75666</v>
      </c>
      <c r="D11" s="3">
        <v>75666</v>
      </c>
      <c r="E11" s="3">
        <v>0</v>
      </c>
      <c r="F11" s="3">
        <v>0</v>
      </c>
      <c r="G11" s="3">
        <v>0</v>
      </c>
      <c r="H11" s="3">
        <v>39630.449999999997</v>
      </c>
      <c r="I11" s="3">
        <v>12912.24</v>
      </c>
      <c r="J11" s="3">
        <v>0</v>
      </c>
      <c r="K11" s="3">
        <v>1260.5</v>
      </c>
      <c r="L11" s="3">
        <v>19270.060000000001</v>
      </c>
      <c r="M11" s="3"/>
      <c r="N11" s="3">
        <v>1991.61</v>
      </c>
      <c r="O11" s="3">
        <v>0.14000000000000001</v>
      </c>
      <c r="P11" s="3">
        <v>75065</v>
      </c>
      <c r="Q11" s="1">
        <v>45017</v>
      </c>
    </row>
    <row r="12" spans="1:17" x14ac:dyDescent="0.25">
      <c r="A12" t="s">
        <v>14</v>
      </c>
      <c r="B12" t="s">
        <v>15</v>
      </c>
      <c r="C12" s="3">
        <v>57367</v>
      </c>
      <c r="D12" s="3">
        <v>57367</v>
      </c>
      <c r="E12" s="3">
        <v>0</v>
      </c>
      <c r="F12" s="3">
        <v>0</v>
      </c>
      <c r="G12" s="3">
        <v>0</v>
      </c>
      <c r="H12" s="3">
        <v>39630.449999999997</v>
      </c>
      <c r="I12" s="3">
        <v>12936.45</v>
      </c>
      <c r="J12" s="3">
        <v>0</v>
      </c>
      <c r="K12" s="3">
        <v>1262.9100000000001</v>
      </c>
      <c r="L12" s="3">
        <v>0</v>
      </c>
      <c r="M12" s="3"/>
      <c r="N12" s="3">
        <v>2115.4299999999998</v>
      </c>
      <c r="O12" s="3">
        <v>0.76</v>
      </c>
      <c r="P12" s="3">
        <v>55946</v>
      </c>
      <c r="Q12" s="1">
        <v>45017</v>
      </c>
    </row>
    <row r="13" spans="1:17" x14ac:dyDescent="0.25">
      <c r="A13" t="s">
        <v>16</v>
      </c>
      <c r="B13" t="s">
        <v>17</v>
      </c>
      <c r="C13" s="3">
        <v>47618</v>
      </c>
      <c r="D13" s="3">
        <v>47618</v>
      </c>
      <c r="E13" s="3">
        <v>0</v>
      </c>
      <c r="F13" s="3">
        <v>0</v>
      </c>
      <c r="G13" s="3">
        <v>0</v>
      </c>
      <c r="H13" s="3">
        <v>39630.449999999997</v>
      </c>
      <c r="I13" s="3">
        <v>10006.530000000001</v>
      </c>
      <c r="J13" s="3">
        <v>638.4</v>
      </c>
      <c r="K13" s="3">
        <v>976.79</v>
      </c>
      <c r="L13" s="3">
        <v>0</v>
      </c>
      <c r="M13" s="3"/>
      <c r="N13" s="3">
        <v>-4559.07</v>
      </c>
      <c r="O13" s="3">
        <v>0.9</v>
      </c>
      <c r="P13" s="3">
        <v>46694</v>
      </c>
      <c r="Q13" s="1">
        <v>45017</v>
      </c>
    </row>
    <row r="14" spans="1:17" x14ac:dyDescent="0.25">
      <c r="A14" t="s">
        <v>18</v>
      </c>
      <c r="B14" t="s">
        <v>19</v>
      </c>
      <c r="C14" s="3">
        <v>42197</v>
      </c>
      <c r="D14" s="3">
        <v>42197</v>
      </c>
      <c r="E14" s="3">
        <v>0</v>
      </c>
      <c r="F14" s="3">
        <v>0</v>
      </c>
      <c r="G14" s="3">
        <v>0</v>
      </c>
      <c r="H14" s="3">
        <v>39630.449999999997</v>
      </c>
      <c r="I14" s="3">
        <v>9988.3700000000008</v>
      </c>
      <c r="J14" s="3">
        <v>638.4</v>
      </c>
      <c r="K14" s="3">
        <v>975.07</v>
      </c>
      <c r="L14" s="3">
        <v>0</v>
      </c>
      <c r="M14" s="3"/>
      <c r="N14" s="3">
        <v>-4557.4399999999996</v>
      </c>
      <c r="O14" s="3">
        <v>0.15</v>
      </c>
      <c r="P14" s="3">
        <v>46675</v>
      </c>
      <c r="Q14" s="1">
        <v>45017</v>
      </c>
    </row>
    <row r="15" spans="1:17" x14ac:dyDescent="0.25">
      <c r="A15" t="s">
        <v>20</v>
      </c>
      <c r="B15" t="s">
        <v>1046</v>
      </c>
      <c r="C15" s="3">
        <v>46315</v>
      </c>
      <c r="D15" s="3">
        <v>46315</v>
      </c>
      <c r="E15" s="3">
        <v>0</v>
      </c>
      <c r="F15" s="3">
        <v>0</v>
      </c>
      <c r="G15" s="3">
        <v>0</v>
      </c>
      <c r="H15" s="3">
        <v>39630.449999999997</v>
      </c>
      <c r="I15" s="3">
        <v>8826.09</v>
      </c>
      <c r="J15" s="3">
        <v>162</v>
      </c>
      <c r="K15" s="3">
        <v>2493.8000000000002</v>
      </c>
      <c r="L15" s="3">
        <v>0</v>
      </c>
      <c r="M15" s="3"/>
      <c r="N15" s="3">
        <v>-4448.91</v>
      </c>
      <c r="O15" s="3">
        <v>0.56999999999999995</v>
      </c>
      <c r="P15" s="3">
        <v>46664</v>
      </c>
      <c r="Q15" s="1">
        <v>45017</v>
      </c>
    </row>
    <row r="16" spans="1:17" x14ac:dyDescent="0.25">
      <c r="A16" t="s">
        <v>22</v>
      </c>
      <c r="B16" t="s">
        <v>23</v>
      </c>
      <c r="C16" s="3">
        <v>49786</v>
      </c>
      <c r="D16" s="3">
        <v>49786</v>
      </c>
      <c r="E16" s="3">
        <v>0</v>
      </c>
      <c r="F16" s="3">
        <v>0</v>
      </c>
      <c r="G16" s="3">
        <v>0</v>
      </c>
      <c r="H16" s="3">
        <v>39630.449999999997</v>
      </c>
      <c r="I16" s="3">
        <v>18977.900000000001</v>
      </c>
      <c r="J16" s="3">
        <v>0</v>
      </c>
      <c r="K16" s="3">
        <v>1853.05</v>
      </c>
      <c r="L16" s="3">
        <v>0</v>
      </c>
      <c r="M16" s="3"/>
      <c r="N16" s="3">
        <v>-5387.48</v>
      </c>
      <c r="O16" s="3">
        <v>0.08</v>
      </c>
      <c r="P16" s="3">
        <v>55074</v>
      </c>
      <c r="Q16" s="1">
        <v>45017</v>
      </c>
    </row>
    <row r="17" spans="1:17" x14ac:dyDescent="0.25">
      <c r="A17" t="s">
        <v>24</v>
      </c>
      <c r="B17" t="s">
        <v>1048</v>
      </c>
      <c r="C17" s="3">
        <v>135635</v>
      </c>
      <c r="D17" s="3">
        <v>138000</v>
      </c>
      <c r="E17" s="3">
        <v>0</v>
      </c>
      <c r="F17" s="3">
        <v>2200.7199999999998</v>
      </c>
      <c r="G17" s="3">
        <v>2365</v>
      </c>
      <c r="H17" s="3">
        <v>39630.449999999997</v>
      </c>
      <c r="I17" s="3">
        <v>12010.26</v>
      </c>
      <c r="J17" s="3">
        <v>768</v>
      </c>
      <c r="K17" s="3">
        <v>1172.7</v>
      </c>
      <c r="L17" s="3">
        <v>0</v>
      </c>
      <c r="M17" s="3"/>
      <c r="N17" s="3">
        <v>0</v>
      </c>
      <c r="O17" s="3">
        <v>0.87</v>
      </c>
      <c r="P17" s="3">
        <v>53418</v>
      </c>
      <c r="Q17" s="1">
        <v>45017</v>
      </c>
    </row>
    <row r="18" spans="1:17" x14ac:dyDescent="0.25">
      <c r="A18" t="s">
        <v>26</v>
      </c>
      <c r="B18" t="s">
        <v>27</v>
      </c>
      <c r="C18" s="3">
        <v>44189</v>
      </c>
      <c r="D18" s="3">
        <v>44189</v>
      </c>
      <c r="E18" s="3">
        <v>0</v>
      </c>
      <c r="F18" s="3">
        <v>0</v>
      </c>
      <c r="G18" s="3">
        <v>0</v>
      </c>
      <c r="H18" s="3">
        <v>39630.449999999997</v>
      </c>
      <c r="I18" s="3">
        <v>12010.26</v>
      </c>
      <c r="J18" s="3">
        <v>780</v>
      </c>
      <c r="K18" s="3">
        <v>1172.7</v>
      </c>
      <c r="L18" s="3">
        <v>0</v>
      </c>
      <c r="M18" s="3"/>
      <c r="N18" s="3">
        <v>-4744.5</v>
      </c>
      <c r="O18" s="3">
        <v>0.09</v>
      </c>
      <c r="P18" s="3">
        <v>48849</v>
      </c>
      <c r="Q18" s="1">
        <v>45017</v>
      </c>
    </row>
    <row r="19" spans="1:17" x14ac:dyDescent="0.25">
      <c r="A19" t="s">
        <v>28</v>
      </c>
      <c r="B19" t="s">
        <v>1049</v>
      </c>
      <c r="C19" s="3">
        <v>48429</v>
      </c>
      <c r="D19" s="3">
        <v>48429</v>
      </c>
      <c r="E19" s="3">
        <v>0</v>
      </c>
      <c r="F19" s="3">
        <v>0</v>
      </c>
      <c r="G19" s="3">
        <v>0</v>
      </c>
      <c r="H19" s="3">
        <v>39630.449999999997</v>
      </c>
      <c r="I19" s="3">
        <v>11973.93</v>
      </c>
      <c r="J19" s="3">
        <v>766.8</v>
      </c>
      <c r="K19" s="3">
        <v>1169.26</v>
      </c>
      <c r="L19" s="3">
        <v>0</v>
      </c>
      <c r="M19" s="3"/>
      <c r="N19" s="3">
        <v>-4741.2299999999996</v>
      </c>
      <c r="O19" s="3">
        <v>0.79</v>
      </c>
      <c r="P19" s="3">
        <v>48800</v>
      </c>
      <c r="Q19" s="1">
        <v>45017</v>
      </c>
    </row>
    <row r="20" spans="1:17" x14ac:dyDescent="0.25">
      <c r="A20" t="s">
        <v>30</v>
      </c>
      <c r="B20" t="s">
        <v>1337</v>
      </c>
      <c r="C20" s="3">
        <v>44212</v>
      </c>
      <c r="D20" s="3">
        <v>44212</v>
      </c>
      <c r="E20" s="3">
        <v>0</v>
      </c>
      <c r="F20" s="3">
        <v>2210.59</v>
      </c>
      <c r="G20" s="3">
        <v>0</v>
      </c>
      <c r="H20" s="3">
        <v>39630.449999999997</v>
      </c>
      <c r="I20" s="3">
        <v>12046.58</v>
      </c>
      <c r="J20" s="3">
        <v>770.4</v>
      </c>
      <c r="K20" s="3">
        <v>1176.1400000000001</v>
      </c>
      <c r="L20" s="3">
        <v>0</v>
      </c>
      <c r="M20" s="3"/>
      <c r="N20" s="3">
        <v>0</v>
      </c>
      <c r="O20" s="3">
        <v>0.84</v>
      </c>
      <c r="P20" s="3">
        <v>55835</v>
      </c>
      <c r="Q20" s="1">
        <v>45017</v>
      </c>
    </row>
    <row r="21" spans="1:17" x14ac:dyDescent="0.25">
      <c r="A21" t="s">
        <v>32</v>
      </c>
      <c r="B21" t="s">
        <v>33</v>
      </c>
      <c r="C21" s="3">
        <v>102331</v>
      </c>
      <c r="D21" s="3">
        <v>48715</v>
      </c>
      <c r="E21" s="3">
        <v>53616</v>
      </c>
      <c r="F21" s="3">
        <v>3456.29</v>
      </c>
      <c r="G21" s="3">
        <v>0</v>
      </c>
      <c r="H21" s="3">
        <v>39630.449999999997</v>
      </c>
      <c r="I21" s="3">
        <v>14171.38</v>
      </c>
      <c r="J21" s="3">
        <v>904.8</v>
      </c>
      <c r="K21" s="3">
        <v>1383.41</v>
      </c>
      <c r="L21" s="3">
        <v>0</v>
      </c>
      <c r="M21" s="3"/>
      <c r="N21" s="3">
        <v>0</v>
      </c>
      <c r="O21" s="3">
        <v>0.67</v>
      </c>
      <c r="P21" s="3">
        <v>113163</v>
      </c>
      <c r="Q21" s="1">
        <v>45017</v>
      </c>
    </row>
    <row r="22" spans="1:17" x14ac:dyDescent="0.25">
      <c r="A22" t="s">
        <v>34</v>
      </c>
      <c r="B22" t="s">
        <v>35</v>
      </c>
      <c r="C22" s="3">
        <v>46297</v>
      </c>
      <c r="D22" s="3">
        <v>46297</v>
      </c>
      <c r="E22" s="3">
        <v>0</v>
      </c>
      <c r="F22" s="3">
        <v>0</v>
      </c>
      <c r="G22" s="3">
        <v>0</v>
      </c>
      <c r="H22" s="3">
        <v>39630.449999999997</v>
      </c>
      <c r="I22" s="3">
        <v>14177.43</v>
      </c>
      <c r="J22" s="3">
        <v>904.8</v>
      </c>
      <c r="K22" s="3">
        <v>1384.1</v>
      </c>
      <c r="L22" s="3">
        <v>0</v>
      </c>
      <c r="M22" s="3"/>
      <c r="N22" s="3">
        <v>-4944.1000000000004</v>
      </c>
      <c r="O22" s="3">
        <v>0.32</v>
      </c>
      <c r="P22" s="3">
        <v>51153</v>
      </c>
      <c r="Q22" s="1">
        <v>45017</v>
      </c>
    </row>
    <row r="23" spans="1:17" x14ac:dyDescent="0.25">
      <c r="A23" t="s">
        <v>1338</v>
      </c>
      <c r="B23" t="s">
        <v>37</v>
      </c>
      <c r="C23" s="3">
        <v>45000</v>
      </c>
      <c r="D23" s="3">
        <v>45000</v>
      </c>
      <c r="E23" s="3">
        <v>0</v>
      </c>
      <c r="F23" s="3">
        <v>0</v>
      </c>
      <c r="G23" s="3">
        <v>0</v>
      </c>
      <c r="H23" s="3">
        <v>39630.449999999997</v>
      </c>
      <c r="I23" s="3">
        <v>12851.7</v>
      </c>
      <c r="J23" s="3">
        <v>820.8</v>
      </c>
      <c r="K23" s="3">
        <v>1254.6400000000001</v>
      </c>
      <c r="L23" s="3">
        <v>0</v>
      </c>
      <c r="M23" s="3"/>
      <c r="N23" s="3">
        <v>-4821.9399999999996</v>
      </c>
      <c r="O23" s="3">
        <v>0.35</v>
      </c>
      <c r="P23" s="3">
        <v>49736</v>
      </c>
      <c r="Q23" s="1">
        <v>45017</v>
      </c>
    </row>
    <row r="24" spans="1:17" x14ac:dyDescent="0.25">
      <c r="A24" t="s">
        <v>38</v>
      </c>
      <c r="B24" t="s">
        <v>39</v>
      </c>
      <c r="C24" s="3">
        <v>43281</v>
      </c>
      <c r="D24" s="3">
        <v>43281</v>
      </c>
      <c r="E24" s="3">
        <v>0</v>
      </c>
      <c r="F24" s="3">
        <v>0</v>
      </c>
      <c r="G24" s="3">
        <v>0</v>
      </c>
      <c r="H24" s="3">
        <v>39630.449999999997</v>
      </c>
      <c r="I24" s="3">
        <v>11096.17</v>
      </c>
      <c r="J24" s="3">
        <v>709.2</v>
      </c>
      <c r="K24" s="3">
        <v>1083.53</v>
      </c>
      <c r="L24" s="3">
        <v>0</v>
      </c>
      <c r="M24" s="3"/>
      <c r="N24" s="3">
        <v>-4659.97</v>
      </c>
      <c r="O24" s="3">
        <v>0.62</v>
      </c>
      <c r="P24" s="3">
        <v>47860</v>
      </c>
      <c r="Q24" s="1">
        <v>45017</v>
      </c>
    </row>
    <row r="25" spans="1:17" x14ac:dyDescent="0.25">
      <c r="A25" t="s">
        <v>40</v>
      </c>
      <c r="B25" t="s">
        <v>41</v>
      </c>
      <c r="C25" s="3">
        <v>39851</v>
      </c>
      <c r="D25" s="3">
        <v>39851</v>
      </c>
      <c r="E25" s="3">
        <v>0</v>
      </c>
      <c r="F25" s="3">
        <v>0</v>
      </c>
      <c r="G25" s="3">
        <v>0</v>
      </c>
      <c r="H25" s="3">
        <v>39630.449999999997</v>
      </c>
      <c r="I25" s="3">
        <v>8123.87</v>
      </c>
      <c r="J25" s="3">
        <v>0</v>
      </c>
      <c r="K25" s="3">
        <v>792.93</v>
      </c>
      <c r="L25" s="3">
        <v>0</v>
      </c>
      <c r="M25" s="3"/>
      <c r="N25" s="3">
        <v>-4385.6499999999996</v>
      </c>
      <c r="O25" s="3">
        <v>0.4</v>
      </c>
      <c r="P25" s="3">
        <v>44162</v>
      </c>
      <c r="Q25" s="1">
        <v>45017</v>
      </c>
    </row>
    <row r="26" spans="1:17" x14ac:dyDescent="0.25">
      <c r="A26" t="s">
        <v>1051</v>
      </c>
      <c r="B26" t="s">
        <v>1238</v>
      </c>
      <c r="C26" s="3">
        <v>45975</v>
      </c>
      <c r="D26" s="3">
        <v>45975</v>
      </c>
      <c r="E26" s="3">
        <v>0</v>
      </c>
      <c r="F26" s="3">
        <v>756</v>
      </c>
      <c r="G26" s="3">
        <v>0</v>
      </c>
      <c r="H26" s="3">
        <v>39630.449999999997</v>
      </c>
      <c r="I26" s="3">
        <v>9074.2800000000007</v>
      </c>
      <c r="J26" s="3">
        <v>580.79999999999995</v>
      </c>
      <c r="K26" s="3">
        <v>885.89</v>
      </c>
      <c r="L26" s="3">
        <v>0</v>
      </c>
      <c r="M26" s="3"/>
      <c r="N26" s="3">
        <v>0</v>
      </c>
      <c r="O26" s="3">
        <v>0.57999999999999996</v>
      </c>
      <c r="P26" s="3">
        <v>50928</v>
      </c>
      <c r="Q26" s="1">
        <v>45017</v>
      </c>
    </row>
    <row r="27" spans="1:17" x14ac:dyDescent="0.25">
      <c r="A27" t="s">
        <v>1052</v>
      </c>
      <c r="B27" t="s">
        <v>1239</v>
      </c>
      <c r="C27" s="3">
        <v>894900</v>
      </c>
      <c r="D27" s="3">
        <v>0</v>
      </c>
      <c r="E27" s="3">
        <v>649476.29</v>
      </c>
      <c r="F27" s="3">
        <v>277897.52</v>
      </c>
      <c r="G27" s="3">
        <v>0</v>
      </c>
      <c r="H27" s="3">
        <v>39630.449999999997</v>
      </c>
      <c r="I27" s="3">
        <v>11144.6</v>
      </c>
      <c r="J27" s="3">
        <v>0</v>
      </c>
      <c r="K27" s="3">
        <v>1088</v>
      </c>
      <c r="L27" s="3">
        <v>0</v>
      </c>
      <c r="M27" s="3"/>
      <c r="N27" s="3">
        <v>0</v>
      </c>
      <c r="O27" s="3">
        <v>0.14000000000000001</v>
      </c>
      <c r="P27" s="3">
        <v>979237</v>
      </c>
      <c r="Q27" s="1">
        <v>45017</v>
      </c>
    </row>
    <row r="28" spans="1:17" x14ac:dyDescent="0.25">
      <c r="A28" t="s">
        <v>1339</v>
      </c>
      <c r="B28" t="s">
        <v>47</v>
      </c>
      <c r="C28" s="3">
        <v>44395</v>
      </c>
      <c r="D28" s="3">
        <v>0</v>
      </c>
      <c r="E28" s="3">
        <v>44395</v>
      </c>
      <c r="F28" s="3">
        <v>2219.75</v>
      </c>
      <c r="G28" s="3">
        <v>0</v>
      </c>
      <c r="H28" s="3">
        <v>39630.449999999997</v>
      </c>
      <c r="I28" s="3">
        <v>13087.79</v>
      </c>
      <c r="J28" s="3">
        <v>0</v>
      </c>
      <c r="K28" s="3">
        <v>1278.06</v>
      </c>
      <c r="L28" s="3">
        <v>0</v>
      </c>
      <c r="M28" s="3"/>
      <c r="N28" s="3">
        <v>0</v>
      </c>
      <c r="O28" s="3">
        <v>0.95</v>
      </c>
      <c r="P28" s="3">
        <v>100612</v>
      </c>
      <c r="Q28" s="1">
        <v>45017</v>
      </c>
    </row>
    <row r="29" spans="1:17" x14ac:dyDescent="0.25">
      <c r="A29" t="s">
        <v>48</v>
      </c>
      <c r="B29" t="s">
        <v>49</v>
      </c>
      <c r="C29" s="3">
        <v>54215</v>
      </c>
      <c r="D29" s="3">
        <v>54215</v>
      </c>
      <c r="E29" s="3">
        <v>0</v>
      </c>
      <c r="F29" s="3">
        <v>0</v>
      </c>
      <c r="G29" s="3">
        <v>0</v>
      </c>
      <c r="H29" s="3">
        <v>39630.449999999997</v>
      </c>
      <c r="I29" s="3">
        <v>17422.14</v>
      </c>
      <c r="J29" s="3">
        <v>1112.4000000000001</v>
      </c>
      <c r="K29" s="3">
        <v>1700.86</v>
      </c>
      <c r="L29" s="3">
        <v>0</v>
      </c>
      <c r="M29" s="3"/>
      <c r="N29" s="3">
        <v>0</v>
      </c>
      <c r="O29" s="3">
        <v>0.15</v>
      </c>
      <c r="P29" s="3">
        <v>59866</v>
      </c>
      <c r="Q29" s="1">
        <v>45017</v>
      </c>
    </row>
    <row r="30" spans="1:17" x14ac:dyDescent="0.25">
      <c r="A30" t="s">
        <v>1054</v>
      </c>
      <c r="B30" t="s">
        <v>51</v>
      </c>
      <c r="C30" s="3">
        <v>57059</v>
      </c>
      <c r="D30" s="3">
        <v>57059</v>
      </c>
      <c r="E30" s="3">
        <v>0</v>
      </c>
      <c r="F30" s="3">
        <v>0</v>
      </c>
      <c r="G30" s="3">
        <v>0</v>
      </c>
      <c r="H30" s="3">
        <v>39630.449999999997</v>
      </c>
      <c r="I30" s="3">
        <v>21247.98</v>
      </c>
      <c r="J30" s="3">
        <v>134.4</v>
      </c>
      <c r="K30" s="3">
        <v>2074.7800000000002</v>
      </c>
      <c r="L30" s="3">
        <v>0</v>
      </c>
      <c r="M30" s="3"/>
      <c r="N30" s="3">
        <v>0</v>
      </c>
      <c r="O30" s="3">
        <v>0.39</v>
      </c>
      <c r="P30" s="3">
        <v>63088</v>
      </c>
      <c r="Q30" s="1">
        <v>45017</v>
      </c>
    </row>
    <row r="31" spans="1:17" x14ac:dyDescent="0.25">
      <c r="A31" t="s">
        <v>52</v>
      </c>
      <c r="B31" t="s">
        <v>1055</v>
      </c>
      <c r="C31" s="3">
        <v>53153</v>
      </c>
      <c r="D31" s="3">
        <v>54039</v>
      </c>
      <c r="E31" s="3">
        <v>0</v>
      </c>
      <c r="F31" s="3">
        <v>886</v>
      </c>
      <c r="G31" s="3">
        <v>886</v>
      </c>
      <c r="H31" s="3">
        <v>39630.449999999997</v>
      </c>
      <c r="I31" s="3">
        <v>12494.54</v>
      </c>
      <c r="J31" s="3">
        <v>0</v>
      </c>
      <c r="K31" s="3">
        <v>1220.21</v>
      </c>
      <c r="L31" s="3">
        <v>3163.07</v>
      </c>
      <c r="M31" s="3"/>
      <c r="N31" s="3">
        <v>0</v>
      </c>
      <c r="O31" s="3">
        <v>0.73</v>
      </c>
      <c r="P31" s="3">
        <v>56509</v>
      </c>
      <c r="Q31" s="1">
        <v>45017</v>
      </c>
    </row>
    <row r="32" spans="1:17" x14ac:dyDescent="0.25">
      <c r="A32" t="s">
        <v>1056</v>
      </c>
      <c r="B32" t="s">
        <v>35</v>
      </c>
      <c r="C32" s="3">
        <v>46685</v>
      </c>
      <c r="D32" s="3">
        <v>46685</v>
      </c>
      <c r="E32" s="3">
        <v>0</v>
      </c>
      <c r="F32" s="3">
        <v>0</v>
      </c>
      <c r="G32" s="3">
        <v>0</v>
      </c>
      <c r="H32" s="3">
        <v>39630.449999999997</v>
      </c>
      <c r="I32" s="3">
        <v>14576.96</v>
      </c>
      <c r="J32" s="3">
        <v>927.6</v>
      </c>
      <c r="K32" s="3">
        <v>1419.91</v>
      </c>
      <c r="L32" s="3">
        <v>0</v>
      </c>
      <c r="M32" s="3"/>
      <c r="N32" s="3">
        <v>-4978.46</v>
      </c>
      <c r="O32" s="3">
        <v>0.54</v>
      </c>
      <c r="P32" s="3">
        <v>51577</v>
      </c>
      <c r="Q32" s="1">
        <v>45017</v>
      </c>
    </row>
    <row r="33" spans="1:17" x14ac:dyDescent="0.25">
      <c r="A33" t="s">
        <v>55</v>
      </c>
      <c r="B33" t="s">
        <v>33</v>
      </c>
      <c r="C33" s="3">
        <v>113702</v>
      </c>
      <c r="D33" s="3">
        <v>54190</v>
      </c>
      <c r="E33" s="3">
        <v>59512</v>
      </c>
      <c r="F33" s="3">
        <v>3838.24</v>
      </c>
      <c r="G33" s="3">
        <v>0</v>
      </c>
      <c r="H33" s="3">
        <v>39630.449999999997</v>
      </c>
      <c r="I33" s="3">
        <v>19401.650000000001</v>
      </c>
      <c r="J33" s="3">
        <v>1238.4000000000001</v>
      </c>
      <c r="K33" s="3">
        <v>1894.36</v>
      </c>
      <c r="L33" s="3">
        <v>0</v>
      </c>
      <c r="M33" s="3"/>
      <c r="N33" s="3">
        <v>0</v>
      </c>
      <c r="O33" s="3">
        <v>0.9</v>
      </c>
      <c r="P33" s="3">
        <v>125516</v>
      </c>
      <c r="Q33" s="1">
        <v>45017</v>
      </c>
    </row>
    <row r="34" spans="1:17" x14ac:dyDescent="0.25">
      <c r="A34" t="s">
        <v>1340</v>
      </c>
      <c r="B34" t="s">
        <v>51</v>
      </c>
      <c r="C34" s="3">
        <v>53290</v>
      </c>
      <c r="D34" s="3">
        <v>53290</v>
      </c>
      <c r="E34" s="3">
        <v>0</v>
      </c>
      <c r="F34" s="3">
        <v>0</v>
      </c>
      <c r="G34" s="3">
        <v>0</v>
      </c>
      <c r="H34" s="3">
        <v>39630.449999999997</v>
      </c>
      <c r="I34" s="3">
        <v>16550.419999999998</v>
      </c>
      <c r="J34" s="3">
        <v>1057.2</v>
      </c>
      <c r="K34" s="3">
        <v>1615.82</v>
      </c>
      <c r="L34" s="3">
        <v>0</v>
      </c>
      <c r="M34" s="3"/>
      <c r="N34" s="3">
        <v>0</v>
      </c>
      <c r="O34" s="3">
        <v>0.11</v>
      </c>
      <c r="P34" s="3">
        <v>58854</v>
      </c>
      <c r="Q34" s="1">
        <v>45017</v>
      </c>
    </row>
    <row r="35" spans="1:17" x14ac:dyDescent="0.25">
      <c r="A35" t="s">
        <v>57</v>
      </c>
      <c r="B35" t="s">
        <v>58</v>
      </c>
      <c r="C35" s="3">
        <v>82139</v>
      </c>
      <c r="D35" s="3">
        <v>82139</v>
      </c>
      <c r="E35" s="3" t="s">
        <v>59</v>
      </c>
      <c r="F35" s="3" t="s">
        <v>59</v>
      </c>
      <c r="G35" s="3">
        <v>0</v>
      </c>
      <c r="H35" s="3">
        <v>39630.449999999997</v>
      </c>
      <c r="I35" s="3">
        <v>16211.42</v>
      </c>
      <c r="J35" s="3">
        <v>1034.4000000000001</v>
      </c>
      <c r="K35" s="3">
        <v>1582.77</v>
      </c>
      <c r="L35" s="3">
        <v>0</v>
      </c>
      <c r="M35" s="3"/>
      <c r="N35" s="3">
        <v>28718.78</v>
      </c>
      <c r="O35" s="3">
        <v>0.18</v>
      </c>
      <c r="P35" s="3">
        <v>87178</v>
      </c>
      <c r="Q35" s="1">
        <v>45017</v>
      </c>
    </row>
    <row r="36" spans="1:17" x14ac:dyDescent="0.25">
      <c r="A36" t="s">
        <v>1057</v>
      </c>
      <c r="B36" t="s">
        <v>1240</v>
      </c>
      <c r="C36" s="3">
        <v>57350</v>
      </c>
      <c r="D36" s="3">
        <v>57350</v>
      </c>
      <c r="E36" s="3">
        <v>0</v>
      </c>
      <c r="F36" s="3">
        <v>0</v>
      </c>
      <c r="G36" s="3">
        <v>0</v>
      </c>
      <c r="H36" s="3">
        <v>39630.449999999997</v>
      </c>
      <c r="I36" s="3">
        <v>19825.400000000001</v>
      </c>
      <c r="J36" s="3">
        <v>1266</v>
      </c>
      <c r="K36" s="3">
        <v>1935.68</v>
      </c>
      <c r="L36" s="3">
        <v>0</v>
      </c>
      <c r="M36" s="3"/>
      <c r="N36" s="3">
        <v>37764.07</v>
      </c>
      <c r="O36" s="3">
        <v>0.4</v>
      </c>
      <c r="P36" s="3">
        <v>100422</v>
      </c>
      <c r="Q36" s="1">
        <v>45017</v>
      </c>
    </row>
    <row r="37" spans="1:17" x14ac:dyDescent="0.25">
      <c r="A37" t="s">
        <v>62</v>
      </c>
      <c r="B37" t="s">
        <v>1341</v>
      </c>
      <c r="C37" s="3">
        <v>47140</v>
      </c>
      <c r="D37" s="3">
        <v>47140</v>
      </c>
      <c r="E37" s="3">
        <v>0</v>
      </c>
      <c r="F37" s="3">
        <v>0</v>
      </c>
      <c r="G37" s="3">
        <v>0</v>
      </c>
      <c r="H37" s="3">
        <v>39630.449999999997</v>
      </c>
      <c r="I37" s="3">
        <v>15037.03</v>
      </c>
      <c r="J37" s="3">
        <v>961.2</v>
      </c>
      <c r="K37" s="3">
        <v>1468.11</v>
      </c>
      <c r="L37" s="3">
        <v>0</v>
      </c>
      <c r="M37" s="3"/>
      <c r="N37" s="3">
        <v>-5023.72</v>
      </c>
      <c r="O37" s="3">
        <v>0.93</v>
      </c>
      <c r="P37" s="3">
        <v>52074</v>
      </c>
      <c r="Q37" s="1">
        <v>45017</v>
      </c>
    </row>
    <row r="38" spans="1:17" x14ac:dyDescent="0.25">
      <c r="A38" t="s">
        <v>1058</v>
      </c>
      <c r="B38" t="s">
        <v>65</v>
      </c>
      <c r="C38" s="3">
        <v>45106</v>
      </c>
      <c r="D38" s="3">
        <v>45106</v>
      </c>
      <c r="E38" s="3">
        <v>0</v>
      </c>
      <c r="F38" s="3">
        <v>0</v>
      </c>
      <c r="G38" s="3">
        <v>0</v>
      </c>
      <c r="H38" s="3">
        <v>39630.449999999997</v>
      </c>
      <c r="I38" s="3">
        <v>12960.66</v>
      </c>
      <c r="J38" s="3">
        <v>828</v>
      </c>
      <c r="K38" s="3">
        <v>1265.32</v>
      </c>
      <c r="L38" s="3">
        <v>0</v>
      </c>
      <c r="M38" s="3"/>
      <c r="N38" s="3">
        <v>-4832.3</v>
      </c>
      <c r="O38" s="3">
        <v>0.87</v>
      </c>
      <c r="P38" s="3">
        <v>49853</v>
      </c>
      <c r="Q38" s="1">
        <v>45017</v>
      </c>
    </row>
    <row r="39" spans="1:17" x14ac:dyDescent="0.25">
      <c r="A39" t="s">
        <v>66</v>
      </c>
      <c r="B39" t="s">
        <v>33</v>
      </c>
      <c r="C39" s="3">
        <v>120130</v>
      </c>
      <c r="D39" s="3">
        <v>57227</v>
      </c>
      <c r="E39" s="3">
        <v>62903</v>
      </c>
      <c r="F39" s="3">
        <v>4055.98</v>
      </c>
      <c r="G39" s="3">
        <v>0</v>
      </c>
      <c r="H39" s="3">
        <v>39630.449999999997</v>
      </c>
      <c r="I39" s="3">
        <v>23675.46</v>
      </c>
      <c r="J39" s="3">
        <v>150</v>
      </c>
      <c r="K39" s="3">
        <v>2311.66</v>
      </c>
      <c r="L39" s="3">
        <v>0</v>
      </c>
      <c r="M39" s="3"/>
      <c r="N39" s="3">
        <v>0</v>
      </c>
      <c r="O39" s="3">
        <v>0.45</v>
      </c>
      <c r="P39" s="3">
        <v>132727</v>
      </c>
      <c r="Q39" s="1">
        <v>45017</v>
      </c>
    </row>
    <row r="40" spans="1:17" x14ac:dyDescent="0.25">
      <c r="A40" t="s">
        <v>1342</v>
      </c>
      <c r="B40" t="s">
        <v>33</v>
      </c>
      <c r="C40" s="3">
        <v>114887</v>
      </c>
      <c r="D40" s="3">
        <v>54761</v>
      </c>
      <c r="E40" s="3">
        <v>60126</v>
      </c>
      <c r="F40" s="3">
        <v>3877.62</v>
      </c>
      <c r="G40" s="3">
        <v>0</v>
      </c>
      <c r="H40" s="3">
        <v>39630.449999999997</v>
      </c>
      <c r="I40" s="3">
        <v>19946.47</v>
      </c>
      <c r="J40" s="3">
        <v>1274.4000000000001</v>
      </c>
      <c r="K40" s="3">
        <v>1947.38</v>
      </c>
      <c r="L40" s="3">
        <v>0</v>
      </c>
      <c r="M40" s="3"/>
      <c r="N40" s="3">
        <v>0</v>
      </c>
      <c r="O40" s="3">
        <v>0.68</v>
      </c>
      <c r="P40" s="3">
        <v>126803</v>
      </c>
      <c r="Q40" s="1">
        <v>45017</v>
      </c>
    </row>
    <row r="41" spans="1:17" x14ac:dyDescent="0.25">
      <c r="A41" t="s">
        <v>68</v>
      </c>
      <c r="B41" t="s">
        <v>69</v>
      </c>
      <c r="C41" s="3">
        <v>45440</v>
      </c>
      <c r="D41" s="3">
        <v>45440</v>
      </c>
      <c r="E41" s="3">
        <v>0</v>
      </c>
      <c r="F41" s="3">
        <v>0</v>
      </c>
      <c r="G41" s="3">
        <v>0</v>
      </c>
      <c r="H41" s="3">
        <v>39630.449999999997</v>
      </c>
      <c r="I41" s="3">
        <v>14231.91</v>
      </c>
      <c r="J41" s="3">
        <v>0</v>
      </c>
      <c r="K41" s="3">
        <v>1389.27</v>
      </c>
      <c r="L41" s="3">
        <v>0</v>
      </c>
      <c r="M41" s="3"/>
      <c r="N41" s="3">
        <v>-4949.01</v>
      </c>
      <c r="O41" s="3">
        <v>0.38</v>
      </c>
      <c r="P41" s="3">
        <v>50303</v>
      </c>
      <c r="Q41" s="1">
        <v>45017</v>
      </c>
    </row>
    <row r="42" spans="1:17" x14ac:dyDescent="0.25">
      <c r="A42" t="s">
        <v>1059</v>
      </c>
      <c r="B42" t="s">
        <v>1241</v>
      </c>
      <c r="C42" s="3">
        <v>3329159</v>
      </c>
      <c r="D42" s="3">
        <v>0</v>
      </c>
      <c r="E42" s="3">
        <v>2026920.54</v>
      </c>
      <c r="F42" s="3" t="s">
        <v>72</v>
      </c>
      <c r="G42" s="3">
        <v>0</v>
      </c>
      <c r="H42" s="3">
        <v>39630.449999999997</v>
      </c>
      <c r="I42" s="3">
        <v>12222.13</v>
      </c>
      <c r="J42" s="3">
        <v>781.2</v>
      </c>
      <c r="K42" s="3">
        <v>1193.3599999999999</v>
      </c>
      <c r="L42" s="3">
        <v>0</v>
      </c>
      <c r="M42" s="3"/>
      <c r="N42" s="3">
        <v>0</v>
      </c>
      <c r="O42" s="3">
        <v>0.83</v>
      </c>
      <c r="P42" s="3">
        <v>3484333</v>
      </c>
      <c r="Q42" s="1">
        <v>45017</v>
      </c>
    </row>
    <row r="43" spans="1:17" x14ac:dyDescent="0.25">
      <c r="A43" t="s">
        <v>73</v>
      </c>
      <c r="B43" t="s">
        <v>1242</v>
      </c>
      <c r="C43" s="3">
        <v>2963730</v>
      </c>
      <c r="D43" s="3">
        <v>0</v>
      </c>
      <c r="E43" s="3">
        <v>1811083.02</v>
      </c>
      <c r="F43" s="3" t="s">
        <v>72</v>
      </c>
      <c r="G43" s="3">
        <v>0</v>
      </c>
      <c r="H43" s="3">
        <v>39630.449999999997</v>
      </c>
      <c r="I43" s="3">
        <v>9237.73</v>
      </c>
      <c r="J43" s="3">
        <v>590.4</v>
      </c>
      <c r="K43" s="3">
        <v>902.08</v>
      </c>
      <c r="L43" s="3">
        <v>0</v>
      </c>
      <c r="M43" s="3"/>
      <c r="N43" s="3">
        <v>0</v>
      </c>
      <c r="O43" s="3">
        <v>0.19</v>
      </c>
      <c r="P43" s="3">
        <v>3104645</v>
      </c>
      <c r="Q43" s="1">
        <v>45017</v>
      </c>
    </row>
    <row r="44" spans="1:17" x14ac:dyDescent="0.25">
      <c r="A44" t="s">
        <v>75</v>
      </c>
      <c r="B44" t="s">
        <v>1242</v>
      </c>
      <c r="C44" s="3">
        <v>3535769</v>
      </c>
      <c r="D44" s="3">
        <v>0</v>
      </c>
      <c r="E44" s="3">
        <v>2148953.13</v>
      </c>
      <c r="F44" s="3" t="s">
        <v>72</v>
      </c>
      <c r="G44" s="3">
        <v>0</v>
      </c>
      <c r="H44" s="3">
        <v>39630.449999999997</v>
      </c>
      <c r="I44" s="3">
        <v>13911.07</v>
      </c>
      <c r="J44" s="3">
        <v>888</v>
      </c>
      <c r="K44" s="3">
        <v>1358.28</v>
      </c>
      <c r="L44" s="3">
        <v>0</v>
      </c>
      <c r="M44" s="3"/>
      <c r="N44" s="3">
        <v>0</v>
      </c>
      <c r="O44" s="3">
        <v>0.54</v>
      </c>
      <c r="P44" s="3">
        <v>3699005</v>
      </c>
      <c r="Q44" s="1">
        <v>45017</v>
      </c>
    </row>
    <row r="45" spans="1:17" x14ac:dyDescent="0.25">
      <c r="A45" t="s">
        <v>1060</v>
      </c>
      <c r="B45" t="s">
        <v>1242</v>
      </c>
      <c r="C45" s="3">
        <v>2902186</v>
      </c>
      <c r="D45" s="3">
        <v>0</v>
      </c>
      <c r="E45" s="3">
        <v>1774747.35</v>
      </c>
      <c r="F45" s="3" t="s">
        <v>72</v>
      </c>
      <c r="G45" s="3">
        <v>0</v>
      </c>
      <c r="H45" s="3">
        <v>39630.449999999997</v>
      </c>
      <c r="I45" s="3">
        <v>8741.34</v>
      </c>
      <c r="J45" s="3">
        <v>558</v>
      </c>
      <c r="K45" s="3">
        <v>853.19</v>
      </c>
      <c r="L45" s="3">
        <v>0</v>
      </c>
      <c r="M45" s="3"/>
      <c r="N45" s="3">
        <v>0</v>
      </c>
      <c r="O45" s="3">
        <v>0.65</v>
      </c>
      <c r="P45" s="3">
        <v>3040707</v>
      </c>
      <c r="Q45" s="1">
        <v>45017</v>
      </c>
    </row>
    <row r="46" spans="1:17" x14ac:dyDescent="0.25">
      <c r="A46" t="s">
        <v>77</v>
      </c>
      <c r="B46" t="s">
        <v>1061</v>
      </c>
      <c r="C46" s="3">
        <v>51295</v>
      </c>
      <c r="D46" s="3">
        <v>51295</v>
      </c>
      <c r="E46" s="3">
        <v>0</v>
      </c>
      <c r="F46" s="3">
        <v>0</v>
      </c>
      <c r="G46" s="3">
        <v>0</v>
      </c>
      <c r="H46" s="3">
        <v>39630.449999999997</v>
      </c>
      <c r="I46" s="3">
        <v>13039.36</v>
      </c>
      <c r="J46" s="3">
        <v>0</v>
      </c>
      <c r="K46" s="3">
        <v>1272.8900000000001</v>
      </c>
      <c r="L46" s="3">
        <v>0</v>
      </c>
      <c r="M46" s="3"/>
      <c r="N46" s="3">
        <v>2105.61</v>
      </c>
      <c r="O46" s="3">
        <v>0.69</v>
      </c>
      <c r="P46" s="3">
        <v>56049</v>
      </c>
      <c r="Q46" s="1">
        <v>45017</v>
      </c>
    </row>
    <row r="47" spans="1:17" x14ac:dyDescent="0.25">
      <c r="A47" t="s">
        <v>79</v>
      </c>
      <c r="B47" t="s">
        <v>1239</v>
      </c>
      <c r="C47" s="3">
        <v>926831</v>
      </c>
      <c r="D47" s="3">
        <v>0</v>
      </c>
      <c r="E47" s="3">
        <v>671459.28</v>
      </c>
      <c r="F47" s="3">
        <v>288944.68</v>
      </c>
      <c r="G47" s="3">
        <v>0</v>
      </c>
      <c r="H47" s="3">
        <v>39630.449999999997</v>
      </c>
      <c r="I47" s="3">
        <v>12440.06</v>
      </c>
      <c r="J47" s="3">
        <v>0</v>
      </c>
      <c r="K47" s="3">
        <v>1214.71</v>
      </c>
      <c r="L47" s="3">
        <v>0</v>
      </c>
      <c r="M47" s="3"/>
      <c r="N47" s="3">
        <v>0</v>
      </c>
      <c r="O47" s="3">
        <v>0.82</v>
      </c>
      <c r="P47" s="3">
        <v>1013690</v>
      </c>
      <c r="Q47" s="1">
        <v>45017</v>
      </c>
    </row>
    <row r="48" spans="1:17" x14ac:dyDescent="0.25">
      <c r="A48" t="s">
        <v>80</v>
      </c>
      <c r="B48" t="s">
        <v>81</v>
      </c>
      <c r="C48" s="3">
        <v>57627</v>
      </c>
      <c r="D48" s="3">
        <v>57627</v>
      </c>
      <c r="E48" s="3">
        <v>0</v>
      </c>
      <c r="F48" s="3">
        <v>0</v>
      </c>
      <c r="G48" s="3">
        <v>0</v>
      </c>
      <c r="H48" s="3">
        <v>39630.449999999997</v>
      </c>
      <c r="I48" s="3">
        <v>27356.02</v>
      </c>
      <c r="J48" s="3">
        <v>172.8</v>
      </c>
      <c r="K48" s="3">
        <v>2670.77</v>
      </c>
      <c r="L48" s="3">
        <v>0</v>
      </c>
      <c r="M48" s="3"/>
      <c r="N48" s="3">
        <v>-6160.81</v>
      </c>
      <c r="O48" s="3">
        <v>0.77</v>
      </c>
      <c r="P48" s="3">
        <v>63670</v>
      </c>
      <c r="Q48" s="1">
        <v>45017</v>
      </c>
    </row>
    <row r="49" spans="1:17" x14ac:dyDescent="0.25">
      <c r="A49" t="s">
        <v>82</v>
      </c>
      <c r="B49" t="s">
        <v>83</v>
      </c>
      <c r="C49" s="3">
        <v>63060</v>
      </c>
      <c r="D49" s="3">
        <v>64111</v>
      </c>
      <c r="E49" s="3">
        <v>0</v>
      </c>
      <c r="F49" s="3">
        <v>1051</v>
      </c>
      <c r="G49" s="3">
        <v>1051</v>
      </c>
      <c r="H49" s="3">
        <v>39630.449999999997</v>
      </c>
      <c r="I49" s="3">
        <v>27392.34</v>
      </c>
      <c r="J49" s="3">
        <v>0</v>
      </c>
      <c r="K49" s="3">
        <v>2674.21</v>
      </c>
      <c r="L49" s="3">
        <v>0</v>
      </c>
      <c r="M49" s="3"/>
      <c r="N49" s="3">
        <v>0</v>
      </c>
      <c r="O49" s="3">
        <v>0</v>
      </c>
      <c r="P49" s="3">
        <v>69697</v>
      </c>
      <c r="Q49" s="1">
        <v>45017</v>
      </c>
    </row>
    <row r="50" spans="1:17" x14ac:dyDescent="0.25">
      <c r="A50" t="s">
        <v>84</v>
      </c>
      <c r="B50" t="s">
        <v>85</v>
      </c>
      <c r="C50" s="3">
        <v>312107</v>
      </c>
      <c r="D50" s="3">
        <v>0</v>
      </c>
      <c r="E50" s="3">
        <v>276444.13</v>
      </c>
      <c r="F50" s="3">
        <v>49485.08</v>
      </c>
      <c r="G50" s="3">
        <v>0</v>
      </c>
      <c r="H50" s="3">
        <v>39630.449999999997</v>
      </c>
      <c r="I50" s="3">
        <v>20769.75</v>
      </c>
      <c r="J50" s="3">
        <v>1326</v>
      </c>
      <c r="K50" s="3">
        <v>2027.95</v>
      </c>
      <c r="L50" s="3">
        <v>0</v>
      </c>
      <c r="M50" s="3"/>
      <c r="N50" s="3">
        <v>0</v>
      </c>
      <c r="O50" s="3">
        <v>0.64</v>
      </c>
      <c r="P50" s="3">
        <v>389684</v>
      </c>
      <c r="Q50" s="1">
        <v>45017</v>
      </c>
    </row>
    <row r="51" spans="1:17" x14ac:dyDescent="0.25">
      <c r="A51" t="s">
        <v>86</v>
      </c>
      <c r="B51" t="s">
        <v>33</v>
      </c>
      <c r="C51" s="3">
        <v>117088</v>
      </c>
      <c r="D51" s="3">
        <v>55766</v>
      </c>
      <c r="E51" s="3">
        <v>61322</v>
      </c>
      <c r="F51" s="3">
        <v>3953.88</v>
      </c>
      <c r="G51" s="3">
        <v>0</v>
      </c>
      <c r="H51" s="3">
        <v>39630.449999999997</v>
      </c>
      <c r="I51" s="3">
        <v>22192.34</v>
      </c>
      <c r="J51" s="3">
        <v>141.6</v>
      </c>
      <c r="K51" s="3">
        <v>2167.0500000000002</v>
      </c>
      <c r="L51" s="3">
        <v>0</v>
      </c>
      <c r="M51" s="3"/>
      <c r="N51" s="3">
        <v>0</v>
      </c>
      <c r="O51" s="3">
        <v>0.68</v>
      </c>
      <c r="P51" s="3">
        <v>129408</v>
      </c>
      <c r="Q51" s="1">
        <v>45017</v>
      </c>
    </row>
    <row r="52" spans="1:17" x14ac:dyDescent="0.25">
      <c r="A52" t="s">
        <v>87</v>
      </c>
      <c r="B52" t="s">
        <v>1243</v>
      </c>
      <c r="C52" s="3">
        <v>1588170</v>
      </c>
      <c r="D52" s="3">
        <v>0</v>
      </c>
      <c r="E52" s="3">
        <v>1095284.08</v>
      </c>
      <c r="F52" s="3" t="s">
        <v>72</v>
      </c>
      <c r="G52" s="3">
        <v>0</v>
      </c>
      <c r="H52" s="3">
        <v>39630.449999999997</v>
      </c>
      <c r="I52" s="3">
        <v>23421.21</v>
      </c>
      <c r="J52" s="3">
        <v>148.80000000000001</v>
      </c>
      <c r="K52" s="3">
        <v>2286.52</v>
      </c>
      <c r="L52" s="3">
        <v>0</v>
      </c>
      <c r="M52" s="3"/>
      <c r="N52" s="3">
        <v>0</v>
      </c>
      <c r="O52" s="3">
        <v>0.82</v>
      </c>
      <c r="P52" s="3">
        <v>1708422</v>
      </c>
      <c r="Q52" s="1">
        <v>45017</v>
      </c>
    </row>
    <row r="53" spans="1:17" x14ac:dyDescent="0.25">
      <c r="A53" t="s">
        <v>89</v>
      </c>
      <c r="B53" t="s">
        <v>1244</v>
      </c>
      <c r="C53" s="3">
        <v>89753</v>
      </c>
      <c r="D53" s="3">
        <v>89753</v>
      </c>
      <c r="E53" s="3">
        <v>0</v>
      </c>
      <c r="F53" s="3">
        <v>0</v>
      </c>
      <c r="G53" s="3">
        <v>0</v>
      </c>
      <c r="H53" s="3">
        <v>39630.449999999997</v>
      </c>
      <c r="I53" s="3">
        <v>12270.56</v>
      </c>
      <c r="J53" s="3">
        <v>0</v>
      </c>
      <c r="K53" s="3">
        <v>1197.83</v>
      </c>
      <c r="L53" s="3">
        <v>0</v>
      </c>
      <c r="M53" s="3"/>
      <c r="N53" s="3">
        <v>0</v>
      </c>
      <c r="O53" s="3">
        <v>0.16</v>
      </c>
      <c r="P53" s="3">
        <v>53099</v>
      </c>
      <c r="Q53" s="1">
        <v>45017</v>
      </c>
    </row>
    <row r="54" spans="1:17" x14ac:dyDescent="0.25">
      <c r="A54" t="s">
        <v>1064</v>
      </c>
      <c r="B54" t="s">
        <v>92</v>
      </c>
      <c r="C54" s="3">
        <v>-155814.15</v>
      </c>
      <c r="D54" s="3">
        <v>0</v>
      </c>
      <c r="E54" s="3">
        <v>0</v>
      </c>
      <c r="F54" s="3">
        <v>0</v>
      </c>
      <c r="G54" s="3">
        <v>155814.15</v>
      </c>
      <c r="H54" s="3">
        <v>39630.449999999997</v>
      </c>
      <c r="I54" s="3">
        <v>12791.16</v>
      </c>
      <c r="J54" s="3">
        <v>817.2</v>
      </c>
      <c r="K54" s="3">
        <v>1248.79</v>
      </c>
      <c r="L54" s="3">
        <v>0</v>
      </c>
      <c r="M54" s="3"/>
      <c r="N54" s="3">
        <v>0</v>
      </c>
      <c r="O54" s="3">
        <v>0</v>
      </c>
      <c r="P54" s="3">
        <v>-101326.55</v>
      </c>
      <c r="Q54" s="1">
        <v>45017</v>
      </c>
    </row>
    <row r="55" spans="1:17" x14ac:dyDescent="0.25">
      <c r="A55" t="s">
        <v>93</v>
      </c>
      <c r="B55" t="s">
        <v>1343</v>
      </c>
      <c r="C55" s="3">
        <v>45789</v>
      </c>
      <c r="D55" s="3">
        <v>45789</v>
      </c>
      <c r="E55" s="3">
        <v>0</v>
      </c>
      <c r="F55" s="3">
        <v>2289.4299999999998</v>
      </c>
      <c r="G55" s="3">
        <v>0</v>
      </c>
      <c r="H55" s="3">
        <v>39630.449999999997</v>
      </c>
      <c r="I55" s="3">
        <v>13656.82</v>
      </c>
      <c r="J55" s="3">
        <v>873.6</v>
      </c>
      <c r="K55" s="3">
        <v>1333.49</v>
      </c>
      <c r="L55" s="3">
        <v>0</v>
      </c>
      <c r="M55" s="3"/>
      <c r="N55" s="3">
        <v>0</v>
      </c>
      <c r="O55" s="3">
        <v>0.21</v>
      </c>
      <c r="P55" s="3">
        <v>57784</v>
      </c>
      <c r="Q55" s="1">
        <v>45017</v>
      </c>
    </row>
    <row r="56" spans="1:17" x14ac:dyDescent="0.25">
      <c r="A56" t="s">
        <v>95</v>
      </c>
      <c r="B56" t="s">
        <v>1245</v>
      </c>
      <c r="C56" s="3">
        <v>44849</v>
      </c>
      <c r="D56" s="3">
        <v>44849</v>
      </c>
      <c r="E56" s="3">
        <v>0</v>
      </c>
      <c r="F56" s="3">
        <v>0</v>
      </c>
      <c r="G56" s="3">
        <v>0</v>
      </c>
      <c r="H56" s="3">
        <v>39630.449999999997</v>
      </c>
      <c r="I56" s="3">
        <v>13584.18</v>
      </c>
      <c r="J56" s="3">
        <v>0</v>
      </c>
      <c r="K56" s="3">
        <v>1326.26</v>
      </c>
      <c r="L56" s="3">
        <v>0</v>
      </c>
      <c r="M56" s="3"/>
      <c r="N56" s="3">
        <v>-4889.5600000000004</v>
      </c>
      <c r="O56" s="3">
        <v>0.67</v>
      </c>
      <c r="P56" s="3">
        <v>49652</v>
      </c>
      <c r="Q56" s="1">
        <v>45017</v>
      </c>
    </row>
    <row r="57" spans="1:17" x14ac:dyDescent="0.25">
      <c r="A57" t="s">
        <v>97</v>
      </c>
      <c r="B57" t="s">
        <v>98</v>
      </c>
      <c r="C57" s="3">
        <v>50901</v>
      </c>
      <c r="D57" s="3">
        <v>50901</v>
      </c>
      <c r="E57" s="3">
        <v>0</v>
      </c>
      <c r="F57" s="3">
        <v>0</v>
      </c>
      <c r="G57" s="3">
        <v>0</v>
      </c>
      <c r="H57" s="3">
        <v>39630.449999999997</v>
      </c>
      <c r="I57" s="3">
        <v>16719.919999999998</v>
      </c>
      <c r="J57" s="3">
        <v>0</v>
      </c>
      <c r="K57" s="3">
        <v>1041.52</v>
      </c>
      <c r="L57" s="3">
        <v>3297.67</v>
      </c>
      <c r="M57" s="3"/>
      <c r="N57" s="3">
        <v>-4620.7</v>
      </c>
      <c r="O57" s="3">
        <v>0.14000000000000001</v>
      </c>
      <c r="P57" s="3">
        <v>56069</v>
      </c>
      <c r="Q57" s="1">
        <v>45017</v>
      </c>
    </row>
    <row r="58" spans="1:17" x14ac:dyDescent="0.25">
      <c r="A58" t="s">
        <v>99</v>
      </c>
      <c r="B58" t="s">
        <v>100</v>
      </c>
      <c r="C58" s="3">
        <v>47674</v>
      </c>
      <c r="D58" s="3">
        <v>47674</v>
      </c>
      <c r="E58" s="3">
        <v>0</v>
      </c>
      <c r="F58" s="3">
        <v>0</v>
      </c>
      <c r="G58" s="3">
        <v>0</v>
      </c>
      <c r="H58" s="3">
        <v>39630.449999999997</v>
      </c>
      <c r="I58" s="3">
        <v>11265.67</v>
      </c>
      <c r="J58" s="3">
        <v>720</v>
      </c>
      <c r="K58" s="3">
        <v>1099.71</v>
      </c>
      <c r="L58" s="3">
        <v>0</v>
      </c>
      <c r="M58" s="3"/>
      <c r="N58" s="3">
        <v>-4675.24</v>
      </c>
      <c r="O58" s="3">
        <v>0.41</v>
      </c>
      <c r="P58" s="3">
        <v>48041</v>
      </c>
      <c r="Q58" s="1">
        <v>45017</v>
      </c>
    </row>
    <row r="59" spans="1:17" x14ac:dyDescent="0.25">
      <c r="A59" t="s">
        <v>101</v>
      </c>
      <c r="B59" t="s">
        <v>100</v>
      </c>
      <c r="C59" s="3">
        <v>64056</v>
      </c>
      <c r="D59" s="3">
        <v>64056</v>
      </c>
      <c r="E59" s="3">
        <v>0</v>
      </c>
      <c r="F59" s="3">
        <v>0</v>
      </c>
      <c r="G59" s="3">
        <v>0</v>
      </c>
      <c r="H59" s="3">
        <v>39630.449999999997</v>
      </c>
      <c r="I59" s="3">
        <v>11780.22</v>
      </c>
      <c r="J59" s="3">
        <v>0</v>
      </c>
      <c r="K59" s="3">
        <v>1149.98</v>
      </c>
      <c r="L59" s="3">
        <v>16735.12</v>
      </c>
      <c r="M59" s="3"/>
      <c r="N59" s="3">
        <v>-4723.2299999999996</v>
      </c>
      <c r="O59" s="3">
        <v>0.46</v>
      </c>
      <c r="P59" s="3">
        <v>64573</v>
      </c>
      <c r="Q59" s="1">
        <v>45017</v>
      </c>
    </row>
    <row r="60" spans="1:17" x14ac:dyDescent="0.25">
      <c r="A60" t="s">
        <v>102</v>
      </c>
      <c r="B60" t="s">
        <v>1068</v>
      </c>
      <c r="C60" s="3">
        <v>138782</v>
      </c>
      <c r="D60" s="3">
        <v>0</v>
      </c>
      <c r="E60" s="3">
        <v>130316.07</v>
      </c>
      <c r="F60" s="3">
        <v>14981.73</v>
      </c>
      <c r="G60" s="3">
        <v>0</v>
      </c>
      <c r="H60" s="3">
        <v>39630.449999999997</v>
      </c>
      <c r="I60" s="3">
        <v>11768.11</v>
      </c>
      <c r="J60" s="3">
        <v>0</v>
      </c>
      <c r="K60" s="3">
        <v>1148.94</v>
      </c>
      <c r="L60" s="3">
        <v>0</v>
      </c>
      <c r="M60" s="3"/>
      <c r="N60" s="3">
        <v>0</v>
      </c>
      <c r="O60" s="3">
        <v>0.7</v>
      </c>
      <c r="P60" s="3">
        <v>197846</v>
      </c>
      <c r="Q60" s="1">
        <v>45017</v>
      </c>
    </row>
    <row r="61" spans="1:17" x14ac:dyDescent="0.25">
      <c r="A61" t="s">
        <v>104</v>
      </c>
      <c r="B61" t="s">
        <v>1344</v>
      </c>
      <c r="C61" s="3">
        <v>43015</v>
      </c>
      <c r="D61" s="3">
        <v>43015</v>
      </c>
      <c r="E61" s="3">
        <v>0</v>
      </c>
      <c r="F61" s="3">
        <v>0</v>
      </c>
      <c r="G61" s="3">
        <v>0</v>
      </c>
      <c r="H61" s="3">
        <v>39630.449999999997</v>
      </c>
      <c r="I61" s="3">
        <v>11580.45</v>
      </c>
      <c r="J61" s="3">
        <v>0</v>
      </c>
      <c r="K61" s="3">
        <v>1130.69</v>
      </c>
      <c r="L61" s="3">
        <v>0</v>
      </c>
      <c r="M61" s="3"/>
      <c r="N61" s="3">
        <v>0</v>
      </c>
      <c r="O61" s="3">
        <v>0.41</v>
      </c>
      <c r="P61" s="3">
        <v>52342</v>
      </c>
      <c r="Q61" s="1">
        <v>45017</v>
      </c>
    </row>
    <row r="62" spans="1:17" x14ac:dyDescent="0.25">
      <c r="A62" t="s">
        <v>106</v>
      </c>
      <c r="B62" t="s">
        <v>107</v>
      </c>
      <c r="C62" s="3">
        <v>47764</v>
      </c>
      <c r="D62" s="3">
        <v>0</v>
      </c>
      <c r="E62" s="3">
        <v>47764</v>
      </c>
      <c r="F62" s="3">
        <v>2388.1999999999998</v>
      </c>
      <c r="G62" s="3">
        <v>0</v>
      </c>
      <c r="H62" s="3">
        <v>39630.449999999997</v>
      </c>
      <c r="I62" s="3">
        <v>11350.42</v>
      </c>
      <c r="J62" s="3">
        <v>724.8</v>
      </c>
      <c r="K62" s="3">
        <v>1108.32</v>
      </c>
      <c r="L62" s="3">
        <v>0</v>
      </c>
      <c r="M62" s="3"/>
      <c r="N62" s="3">
        <v>0</v>
      </c>
      <c r="O62" s="3">
        <v>0.81</v>
      </c>
      <c r="P62" s="3">
        <v>102967</v>
      </c>
      <c r="Q62" s="1">
        <v>45017</v>
      </c>
    </row>
    <row r="63" spans="1:17" x14ac:dyDescent="0.25">
      <c r="A63" t="s">
        <v>108</v>
      </c>
      <c r="B63" t="s">
        <v>109</v>
      </c>
      <c r="C63" s="3">
        <v>54865</v>
      </c>
      <c r="D63" s="3">
        <v>54900</v>
      </c>
      <c r="E63" s="3">
        <v>0</v>
      </c>
      <c r="F63" s="3">
        <v>0</v>
      </c>
      <c r="G63" s="3">
        <v>35</v>
      </c>
      <c r="H63" s="3">
        <v>39630.449999999997</v>
      </c>
      <c r="I63" s="3">
        <v>24559.279999999999</v>
      </c>
      <c r="J63" s="3">
        <v>0</v>
      </c>
      <c r="K63" s="3">
        <v>2398.08</v>
      </c>
      <c r="L63" s="3">
        <v>0</v>
      </c>
      <c r="M63" s="3"/>
      <c r="N63" s="3">
        <v>-5902.85</v>
      </c>
      <c r="O63" s="3">
        <v>0.04</v>
      </c>
      <c r="P63" s="3">
        <v>60650</v>
      </c>
      <c r="Q63" s="1">
        <v>45017</v>
      </c>
    </row>
    <row r="64" spans="1:17" x14ac:dyDescent="0.25">
      <c r="A64" t="s">
        <v>110</v>
      </c>
      <c r="B64" t="s">
        <v>1071</v>
      </c>
      <c r="C64" s="3">
        <v>82155</v>
      </c>
      <c r="D64" s="3">
        <v>83525</v>
      </c>
      <c r="E64" s="3">
        <v>0</v>
      </c>
      <c r="F64" s="3">
        <v>1370</v>
      </c>
      <c r="G64" s="3">
        <v>1370</v>
      </c>
      <c r="H64" s="3">
        <v>39630.449999999997</v>
      </c>
      <c r="I64" s="3">
        <v>24771.15</v>
      </c>
      <c r="J64" s="3">
        <v>0</v>
      </c>
      <c r="K64" s="3">
        <v>2418.39</v>
      </c>
      <c r="L64" s="3">
        <v>21087.15</v>
      </c>
      <c r="M64" s="3"/>
      <c r="N64" s="3">
        <v>0</v>
      </c>
      <c r="O64" s="3">
        <v>0.86</v>
      </c>
      <c r="P64" s="3">
        <v>87908</v>
      </c>
      <c r="Q64" s="1">
        <v>45017</v>
      </c>
    </row>
    <row r="65" spans="1:17" x14ac:dyDescent="0.25">
      <c r="A65" t="s">
        <v>112</v>
      </c>
      <c r="B65" t="s">
        <v>1071</v>
      </c>
      <c r="C65" s="3">
        <v>45818</v>
      </c>
      <c r="D65" s="3">
        <v>46582</v>
      </c>
      <c r="E65" s="3">
        <v>0</v>
      </c>
      <c r="F65" s="3">
        <v>764</v>
      </c>
      <c r="G65" s="3">
        <v>764</v>
      </c>
      <c r="H65" s="3">
        <v>39630.449999999997</v>
      </c>
      <c r="I65" s="3">
        <v>14643.55</v>
      </c>
      <c r="J65" s="3">
        <v>0</v>
      </c>
      <c r="K65" s="3">
        <v>1429.21</v>
      </c>
      <c r="L65" s="3">
        <v>0</v>
      </c>
      <c r="M65" s="3"/>
      <c r="N65" s="3">
        <v>0</v>
      </c>
      <c r="O65" s="3">
        <v>0.79</v>
      </c>
      <c r="P65" s="3">
        <v>55704</v>
      </c>
      <c r="Q65" s="1">
        <v>45017</v>
      </c>
    </row>
    <row r="66" spans="1:17" x14ac:dyDescent="0.25">
      <c r="A66" t="s">
        <v>1072</v>
      </c>
      <c r="B66" t="s">
        <v>114</v>
      </c>
      <c r="C66" s="3">
        <v>326587</v>
      </c>
      <c r="D66" s="3">
        <v>0</v>
      </c>
      <c r="E66" s="3">
        <v>294347.59999999998</v>
      </c>
      <c r="F66" s="3">
        <v>46956.78</v>
      </c>
      <c r="G66" s="3">
        <v>0</v>
      </c>
      <c r="H66" s="3">
        <v>39630.449999999997</v>
      </c>
      <c r="I66" s="3">
        <v>17470.560000000001</v>
      </c>
      <c r="J66" s="3">
        <v>180</v>
      </c>
      <c r="K66" s="3">
        <v>2773.03</v>
      </c>
      <c r="L66" s="3">
        <v>0</v>
      </c>
      <c r="M66" s="3"/>
      <c r="N66" s="3">
        <v>6945</v>
      </c>
      <c r="O66" s="3">
        <v>0.57999999999999996</v>
      </c>
      <c r="P66" s="3">
        <v>408304</v>
      </c>
      <c r="Q66" s="1">
        <v>45017</v>
      </c>
    </row>
    <row r="67" spans="1:17" x14ac:dyDescent="0.25">
      <c r="A67" t="s">
        <v>115</v>
      </c>
      <c r="B67" t="s">
        <v>116</v>
      </c>
      <c r="C67" s="3">
        <v>47389</v>
      </c>
      <c r="D67" s="3">
        <v>47389</v>
      </c>
      <c r="E67" s="3">
        <v>0</v>
      </c>
      <c r="F67" s="3">
        <v>0</v>
      </c>
      <c r="G67" s="3">
        <v>0</v>
      </c>
      <c r="H67" s="3">
        <v>39630.449999999997</v>
      </c>
      <c r="I67" s="3">
        <v>16096.41</v>
      </c>
      <c r="J67" s="3">
        <v>1028.4000000000001</v>
      </c>
      <c r="K67" s="3">
        <v>785.01</v>
      </c>
      <c r="L67" s="3">
        <v>0</v>
      </c>
      <c r="M67" s="3"/>
      <c r="N67" s="3">
        <v>-5121.3500000000004</v>
      </c>
      <c r="O67" s="3">
        <v>0.08</v>
      </c>
      <c r="P67" s="3">
        <v>52419</v>
      </c>
      <c r="Q67" s="1">
        <v>45017</v>
      </c>
    </row>
    <row r="68" spans="1:17" x14ac:dyDescent="0.25">
      <c r="A68" t="s">
        <v>117</v>
      </c>
      <c r="B68" t="s">
        <v>116</v>
      </c>
      <c r="C68" s="3">
        <v>47512</v>
      </c>
      <c r="D68" s="3">
        <v>47512</v>
      </c>
      <c r="E68" s="3">
        <v>0</v>
      </c>
      <c r="F68" s="3">
        <v>0</v>
      </c>
      <c r="G68" s="3">
        <v>0</v>
      </c>
      <c r="H68" s="3">
        <v>39630.449999999997</v>
      </c>
      <c r="I68" s="3">
        <v>15418.41</v>
      </c>
      <c r="J68" s="3">
        <v>984</v>
      </c>
      <c r="K68" s="3">
        <v>1505.64</v>
      </c>
      <c r="L68" s="3">
        <v>0</v>
      </c>
      <c r="M68" s="3"/>
      <c r="N68" s="3">
        <v>-5059.17</v>
      </c>
      <c r="O68" s="3">
        <v>0.67</v>
      </c>
      <c r="P68" s="3">
        <v>52480</v>
      </c>
      <c r="Q68" s="1">
        <v>45017</v>
      </c>
    </row>
    <row r="69" spans="1:17" x14ac:dyDescent="0.25">
      <c r="A69" t="s">
        <v>118</v>
      </c>
      <c r="B69" t="s">
        <v>1073</v>
      </c>
      <c r="C69" s="3">
        <v>53353</v>
      </c>
      <c r="D69" s="3">
        <v>54203</v>
      </c>
      <c r="E69" s="3">
        <v>0</v>
      </c>
      <c r="F69" s="3">
        <v>2587.6799999999998</v>
      </c>
      <c r="G69" s="3">
        <v>850</v>
      </c>
      <c r="H69" s="3">
        <v>39630.449999999997</v>
      </c>
      <c r="I69" s="3">
        <v>15106.65</v>
      </c>
      <c r="J69" s="3">
        <v>963.6</v>
      </c>
      <c r="K69" s="3">
        <v>1474.65</v>
      </c>
      <c r="L69" s="3">
        <v>0</v>
      </c>
      <c r="M69" s="3"/>
      <c r="N69" s="3">
        <v>0</v>
      </c>
      <c r="O69" s="3">
        <v>0.97</v>
      </c>
      <c r="P69" s="3">
        <v>58914</v>
      </c>
      <c r="Q69" s="1">
        <v>45017</v>
      </c>
    </row>
    <row r="70" spans="1:17" x14ac:dyDescent="0.25">
      <c r="A70" t="s">
        <v>120</v>
      </c>
      <c r="B70" t="s">
        <v>1073</v>
      </c>
      <c r="C70" s="3">
        <v>50763</v>
      </c>
      <c r="D70" s="3">
        <v>51572</v>
      </c>
      <c r="E70" s="3">
        <v>0</v>
      </c>
      <c r="F70" s="3">
        <v>2462.14</v>
      </c>
      <c r="G70" s="3">
        <v>809</v>
      </c>
      <c r="H70" s="3">
        <v>39630.449999999997</v>
      </c>
      <c r="I70" s="3">
        <v>12742.74</v>
      </c>
      <c r="J70" s="3">
        <v>813.6</v>
      </c>
      <c r="K70" s="3">
        <v>1243.97</v>
      </c>
      <c r="L70" s="3">
        <v>0</v>
      </c>
      <c r="M70" s="3"/>
      <c r="N70" s="3">
        <v>0</v>
      </c>
      <c r="O70" s="3">
        <v>0.1</v>
      </c>
      <c r="P70" s="3">
        <v>56084</v>
      </c>
      <c r="Q70" s="1">
        <v>45017</v>
      </c>
    </row>
    <row r="71" spans="1:17" x14ac:dyDescent="0.25">
      <c r="A71" t="s">
        <v>121</v>
      </c>
      <c r="B71" t="s">
        <v>122</v>
      </c>
      <c r="C71" s="3">
        <v>54476</v>
      </c>
      <c r="D71" s="3">
        <v>55384</v>
      </c>
      <c r="E71" s="3">
        <v>0</v>
      </c>
      <c r="F71" s="3">
        <v>908</v>
      </c>
      <c r="G71" s="3">
        <v>908</v>
      </c>
      <c r="H71" s="3">
        <v>39630.449999999997</v>
      </c>
      <c r="I71" s="3">
        <v>18796.29</v>
      </c>
      <c r="J71" s="3">
        <v>0</v>
      </c>
      <c r="K71" s="3">
        <v>1835.14</v>
      </c>
      <c r="L71" s="3">
        <v>0</v>
      </c>
      <c r="M71" s="3"/>
      <c r="N71" s="3">
        <v>0</v>
      </c>
      <c r="O71" s="3">
        <v>0.12</v>
      </c>
      <c r="P71" s="3">
        <v>60262</v>
      </c>
      <c r="Q71" s="1">
        <v>45017</v>
      </c>
    </row>
    <row r="72" spans="1:17" x14ac:dyDescent="0.25">
      <c r="A72" t="s">
        <v>123</v>
      </c>
      <c r="B72" t="s">
        <v>124</v>
      </c>
      <c r="C72" s="3">
        <v>50880</v>
      </c>
      <c r="D72" s="3">
        <v>50880</v>
      </c>
      <c r="E72" s="3">
        <v>0</v>
      </c>
      <c r="F72" s="3">
        <v>0</v>
      </c>
      <c r="G72" s="3">
        <v>0</v>
      </c>
      <c r="H72" s="3">
        <v>39630.449999999997</v>
      </c>
      <c r="I72" s="3">
        <v>18856.830000000002</v>
      </c>
      <c r="J72" s="3">
        <v>1204.8</v>
      </c>
      <c r="K72" s="3">
        <v>1841.34</v>
      </c>
      <c r="L72" s="3">
        <v>0</v>
      </c>
      <c r="M72" s="3"/>
      <c r="N72" s="3">
        <v>-5376.58</v>
      </c>
      <c r="O72" s="3">
        <v>0.16</v>
      </c>
      <c r="P72" s="3">
        <v>56157</v>
      </c>
      <c r="Q72" s="1">
        <v>45017</v>
      </c>
    </row>
    <row r="73" spans="1:17" x14ac:dyDescent="0.25">
      <c r="A73" t="s">
        <v>125</v>
      </c>
      <c r="B73" t="s">
        <v>126</v>
      </c>
      <c r="C73" s="3">
        <v>115810</v>
      </c>
      <c r="D73" s="3">
        <v>0</v>
      </c>
      <c r="E73" s="3">
        <v>106934.05</v>
      </c>
      <c r="F73" s="3">
        <v>14222.65</v>
      </c>
      <c r="G73" s="3">
        <v>0</v>
      </c>
      <c r="H73" s="3">
        <v>39630.449999999997</v>
      </c>
      <c r="I73" s="3">
        <v>18917.36</v>
      </c>
      <c r="J73" s="3">
        <v>1207.2</v>
      </c>
      <c r="K73" s="3">
        <v>1846.85</v>
      </c>
      <c r="L73" s="3">
        <v>0</v>
      </c>
      <c r="M73" s="3"/>
      <c r="N73" s="3">
        <v>0</v>
      </c>
      <c r="O73" s="3">
        <v>0.44</v>
      </c>
      <c r="P73" s="3">
        <v>182759</v>
      </c>
      <c r="Q73" s="1">
        <v>45017</v>
      </c>
    </row>
    <row r="74" spans="1:17" x14ac:dyDescent="0.25">
      <c r="A74" t="s">
        <v>127</v>
      </c>
      <c r="B74" t="s">
        <v>128</v>
      </c>
      <c r="C74" s="3">
        <v>59889</v>
      </c>
      <c r="D74" s="3">
        <v>59889</v>
      </c>
      <c r="E74" s="3">
        <v>0</v>
      </c>
      <c r="F74" s="3">
        <v>0</v>
      </c>
      <c r="G74" s="3">
        <v>0</v>
      </c>
      <c r="H74" s="3">
        <v>39630.449999999997</v>
      </c>
      <c r="I74" s="3">
        <v>22428.43</v>
      </c>
      <c r="J74" s="3">
        <v>0</v>
      </c>
      <c r="K74" s="3">
        <v>2189.77</v>
      </c>
      <c r="L74" s="3">
        <v>0</v>
      </c>
      <c r="M74" s="3"/>
      <c r="N74" s="3">
        <v>1239.02</v>
      </c>
      <c r="O74" s="3">
        <v>0.33</v>
      </c>
      <c r="P74" s="3">
        <v>65488</v>
      </c>
      <c r="Q74" s="1">
        <v>45017</v>
      </c>
    </row>
    <row r="75" spans="1:17" x14ac:dyDescent="0.25">
      <c r="A75" t="s">
        <v>1076</v>
      </c>
      <c r="B75" t="s">
        <v>130</v>
      </c>
      <c r="C75" s="3">
        <v>366410</v>
      </c>
      <c r="D75" s="3">
        <v>0</v>
      </c>
      <c r="E75" s="3">
        <v>322653.33</v>
      </c>
      <c r="F75" s="3">
        <v>59889.34</v>
      </c>
      <c r="G75" s="3">
        <v>0</v>
      </c>
      <c r="H75" s="3">
        <v>39630.449999999997</v>
      </c>
      <c r="I75" s="3">
        <v>22900.6</v>
      </c>
      <c r="J75" s="3">
        <v>145.19999999999999</v>
      </c>
      <c r="K75" s="3">
        <v>2235.91</v>
      </c>
      <c r="L75" s="3">
        <v>0</v>
      </c>
      <c r="M75" s="3"/>
      <c r="N75" s="3">
        <v>0</v>
      </c>
      <c r="O75" s="3">
        <v>0.17</v>
      </c>
      <c r="P75" s="3">
        <v>447455</v>
      </c>
      <c r="Q75" s="1">
        <v>45017</v>
      </c>
    </row>
    <row r="76" spans="1:17" x14ac:dyDescent="0.25">
      <c r="A76" t="s">
        <v>131</v>
      </c>
      <c r="B76" t="s">
        <v>109</v>
      </c>
      <c r="C76" s="3">
        <v>46686</v>
      </c>
      <c r="D76" s="3">
        <v>46696</v>
      </c>
      <c r="E76" s="3">
        <v>0</v>
      </c>
      <c r="F76" s="3">
        <v>0</v>
      </c>
      <c r="G76" s="3">
        <v>10</v>
      </c>
      <c r="H76" s="3">
        <v>39630.449999999997</v>
      </c>
      <c r="I76" s="3">
        <v>20981.63</v>
      </c>
      <c r="J76" s="3">
        <v>133.19999999999999</v>
      </c>
      <c r="K76" s="3">
        <v>2048.61</v>
      </c>
      <c r="L76" s="3">
        <v>0</v>
      </c>
      <c r="M76" s="3"/>
      <c r="N76" s="3">
        <v>-5572.36</v>
      </c>
      <c r="O76" s="3">
        <v>0.47</v>
      </c>
      <c r="P76" s="3">
        <v>57212</v>
      </c>
      <c r="Q76" s="1">
        <v>45017</v>
      </c>
    </row>
    <row r="77" spans="1:17" x14ac:dyDescent="0.25">
      <c r="A77" t="s">
        <v>132</v>
      </c>
      <c r="B77" t="s">
        <v>133</v>
      </c>
      <c r="C77" s="3">
        <v>67671</v>
      </c>
      <c r="D77" s="3">
        <v>67671</v>
      </c>
      <c r="E77" s="3">
        <v>0</v>
      </c>
      <c r="F77" s="3">
        <v>0</v>
      </c>
      <c r="G77" s="3">
        <v>0</v>
      </c>
      <c r="H77" s="3">
        <v>39630.449999999997</v>
      </c>
      <c r="I77" s="3">
        <v>17458.46</v>
      </c>
      <c r="J77" s="3">
        <v>0</v>
      </c>
      <c r="K77" s="3">
        <v>1704.31</v>
      </c>
      <c r="L77" s="3">
        <v>0</v>
      </c>
      <c r="M77" s="3"/>
      <c r="N77" s="3">
        <v>15335.68</v>
      </c>
      <c r="O77" s="3">
        <v>0.1</v>
      </c>
      <c r="P77" s="3">
        <v>74129</v>
      </c>
      <c r="Q77" s="1">
        <v>45017</v>
      </c>
    </row>
    <row r="78" spans="1:17" x14ac:dyDescent="0.25">
      <c r="A78" t="s">
        <v>134</v>
      </c>
      <c r="B78" t="s">
        <v>133</v>
      </c>
      <c r="C78" s="3">
        <v>50055</v>
      </c>
      <c r="D78" s="3">
        <v>50055</v>
      </c>
      <c r="E78" s="3">
        <v>0</v>
      </c>
      <c r="F78" s="3">
        <v>0</v>
      </c>
      <c r="G78" s="3">
        <v>0</v>
      </c>
      <c r="H78" s="3">
        <v>39630.449999999997</v>
      </c>
      <c r="I78" s="3">
        <v>18015.38</v>
      </c>
      <c r="J78" s="3">
        <v>1149.5999999999999</v>
      </c>
      <c r="K78" s="3">
        <v>1759.05</v>
      </c>
      <c r="L78" s="3">
        <v>0</v>
      </c>
      <c r="M78" s="3"/>
      <c r="N78" s="3">
        <v>-5298.59</v>
      </c>
      <c r="O78" s="3">
        <v>0.11</v>
      </c>
      <c r="P78" s="3">
        <v>55256</v>
      </c>
      <c r="Q78" s="1">
        <v>45017</v>
      </c>
    </row>
    <row r="79" spans="1:17" x14ac:dyDescent="0.25">
      <c r="A79" t="s">
        <v>135</v>
      </c>
      <c r="B79" t="s">
        <v>109</v>
      </c>
      <c r="C79" s="3">
        <v>43704</v>
      </c>
      <c r="D79" s="3">
        <v>43704</v>
      </c>
      <c r="E79" s="3">
        <v>0</v>
      </c>
      <c r="F79" s="3">
        <v>0</v>
      </c>
      <c r="G79" s="3">
        <v>0</v>
      </c>
      <c r="H79" s="3">
        <v>39630.449999999997</v>
      </c>
      <c r="I79" s="3">
        <v>16175.1</v>
      </c>
      <c r="J79" s="3">
        <v>1149.5999999999999</v>
      </c>
      <c r="K79" s="3">
        <v>1579.32</v>
      </c>
      <c r="L79" s="3">
        <v>0</v>
      </c>
      <c r="M79" s="3"/>
      <c r="N79" s="3">
        <v>-5128.9799999999996</v>
      </c>
      <c r="O79" s="3">
        <v>0.51</v>
      </c>
      <c r="P79" s="3">
        <v>53406</v>
      </c>
      <c r="Q79" s="1">
        <v>45017</v>
      </c>
    </row>
    <row r="80" spans="1:17" x14ac:dyDescent="0.25">
      <c r="A80" t="s">
        <v>136</v>
      </c>
      <c r="B80" t="s">
        <v>1077</v>
      </c>
      <c r="C80" s="3">
        <v>61576</v>
      </c>
      <c r="D80" s="3">
        <v>61576</v>
      </c>
      <c r="E80" s="3">
        <v>0</v>
      </c>
      <c r="F80" s="3">
        <v>0</v>
      </c>
      <c r="G80" s="3">
        <v>0</v>
      </c>
      <c r="H80" s="3">
        <v>39630.449999999997</v>
      </c>
      <c r="I80" s="3">
        <v>23197.23</v>
      </c>
      <c r="J80" s="3">
        <v>1032</v>
      </c>
      <c r="K80" s="3">
        <v>2265.1799999999998</v>
      </c>
      <c r="L80" s="3">
        <v>0</v>
      </c>
      <c r="M80" s="3"/>
      <c r="N80" s="3">
        <v>-5777.42</v>
      </c>
      <c r="O80" s="3">
        <v>0.56000000000000005</v>
      </c>
      <c r="P80" s="3">
        <v>60348</v>
      </c>
      <c r="Q80" s="1">
        <v>45017</v>
      </c>
    </row>
    <row r="81" spans="1:17" x14ac:dyDescent="0.25">
      <c r="A81" t="s">
        <v>138</v>
      </c>
      <c r="B81" t="s">
        <v>139</v>
      </c>
      <c r="C81" s="3">
        <v>43193</v>
      </c>
      <c r="D81" s="3">
        <v>43193</v>
      </c>
      <c r="E81" s="3">
        <v>0</v>
      </c>
      <c r="F81" s="3">
        <v>0</v>
      </c>
      <c r="G81" s="3">
        <v>0</v>
      </c>
      <c r="H81" s="3">
        <v>39630.449999999997</v>
      </c>
      <c r="I81" s="3">
        <v>11774.17</v>
      </c>
      <c r="J81" s="3">
        <v>0</v>
      </c>
      <c r="K81" s="3">
        <v>1149.6300000000001</v>
      </c>
      <c r="L81" s="3">
        <v>0</v>
      </c>
      <c r="M81" s="3"/>
      <c r="N81" s="3">
        <v>-4722.68</v>
      </c>
      <c r="O81" s="3">
        <v>0.43</v>
      </c>
      <c r="P81" s="3">
        <v>47832</v>
      </c>
      <c r="Q81" s="1">
        <v>45017</v>
      </c>
    </row>
    <row r="82" spans="1:17" x14ac:dyDescent="0.25">
      <c r="A82" t="s">
        <v>140</v>
      </c>
      <c r="B82" t="s">
        <v>141</v>
      </c>
      <c r="C82" s="3">
        <v>49514</v>
      </c>
      <c r="D82" s="3">
        <v>49514</v>
      </c>
      <c r="E82" s="3">
        <v>0</v>
      </c>
      <c r="F82" s="3">
        <v>0</v>
      </c>
      <c r="G82" s="3">
        <v>0</v>
      </c>
      <c r="H82" s="3">
        <v>39630.449999999997</v>
      </c>
      <c r="I82" s="3">
        <v>12996.99</v>
      </c>
      <c r="J82" s="3">
        <v>830.4</v>
      </c>
      <c r="K82" s="3">
        <v>1268.76</v>
      </c>
      <c r="L82" s="3">
        <v>0</v>
      </c>
      <c r="M82" s="3"/>
      <c r="N82" s="3">
        <v>-4835.03</v>
      </c>
      <c r="O82" s="3">
        <v>0.43</v>
      </c>
      <c r="P82" s="3">
        <v>49892</v>
      </c>
      <c r="Q82" s="1">
        <v>45017</v>
      </c>
    </row>
    <row r="83" spans="1:17" x14ac:dyDescent="0.25">
      <c r="A83" t="s">
        <v>142</v>
      </c>
      <c r="B83" t="s">
        <v>1249</v>
      </c>
      <c r="C83" s="3">
        <v>3885393</v>
      </c>
      <c r="D83" s="3">
        <v>0</v>
      </c>
      <c r="E83" s="3">
        <v>2428997.2400000002</v>
      </c>
      <c r="F83" s="3" t="s">
        <v>72</v>
      </c>
      <c r="G83" s="3">
        <v>0</v>
      </c>
      <c r="H83" s="3">
        <v>39630.449999999997</v>
      </c>
      <c r="I83" s="3">
        <v>25866.85</v>
      </c>
      <c r="J83" s="3">
        <v>163.19999999999999</v>
      </c>
      <c r="K83" s="3">
        <v>2525.8200000000002</v>
      </c>
      <c r="L83" s="3">
        <v>0</v>
      </c>
      <c r="M83" s="3"/>
      <c r="N83" s="3">
        <v>0</v>
      </c>
      <c r="O83" s="3">
        <v>0.82</v>
      </c>
      <c r="P83" s="3">
        <v>4075030</v>
      </c>
      <c r="Q83" s="1">
        <v>45017</v>
      </c>
    </row>
    <row r="84" spans="1:17" x14ac:dyDescent="0.25">
      <c r="A84" t="s">
        <v>144</v>
      </c>
      <c r="B84" t="s">
        <v>1345</v>
      </c>
      <c r="C84" s="3">
        <v>53750</v>
      </c>
      <c r="D84" s="3">
        <v>53750</v>
      </c>
      <c r="E84" s="3">
        <v>0</v>
      </c>
      <c r="F84" s="3">
        <v>2687.46</v>
      </c>
      <c r="G84" s="3">
        <v>0</v>
      </c>
      <c r="H84" s="3">
        <v>39630.449999999997</v>
      </c>
      <c r="I84" s="3">
        <v>23148.799999999999</v>
      </c>
      <c r="J84" s="3">
        <v>146.4</v>
      </c>
      <c r="K84" s="3">
        <v>2260.0100000000002</v>
      </c>
      <c r="L84" s="3">
        <v>0</v>
      </c>
      <c r="M84" s="3"/>
      <c r="N84" s="3">
        <v>0</v>
      </c>
      <c r="O84" s="3">
        <v>0.88</v>
      </c>
      <c r="P84" s="3">
        <v>67874</v>
      </c>
      <c r="Q84" s="1">
        <v>45017</v>
      </c>
    </row>
    <row r="85" spans="1:17" x14ac:dyDescent="0.25">
      <c r="A85" t="s">
        <v>146</v>
      </c>
      <c r="B85" t="s">
        <v>1005</v>
      </c>
      <c r="C85" s="3">
        <v>40644</v>
      </c>
      <c r="D85" s="3">
        <v>40644</v>
      </c>
      <c r="E85" s="3">
        <v>0</v>
      </c>
      <c r="F85" s="3">
        <v>0</v>
      </c>
      <c r="G85" s="3">
        <v>0</v>
      </c>
      <c r="H85" s="3">
        <v>39630.449999999997</v>
      </c>
      <c r="I85" s="3">
        <v>8402.34</v>
      </c>
      <c r="J85" s="3">
        <v>537.6</v>
      </c>
      <c r="K85" s="3">
        <v>820.48</v>
      </c>
      <c r="L85" s="3">
        <v>0</v>
      </c>
      <c r="M85" s="3"/>
      <c r="N85" s="3">
        <v>2407.7199999999998</v>
      </c>
      <c r="O85" s="3">
        <v>0.41</v>
      </c>
      <c r="P85" s="3">
        <v>51799</v>
      </c>
      <c r="Q85" s="1">
        <v>45017</v>
      </c>
    </row>
    <row r="86" spans="1:17" x14ac:dyDescent="0.25">
      <c r="A86" t="s">
        <v>148</v>
      </c>
      <c r="B86" t="s">
        <v>149</v>
      </c>
      <c r="C86" s="3">
        <v>209766</v>
      </c>
      <c r="D86" s="3">
        <v>80000</v>
      </c>
      <c r="E86" s="3">
        <v>129766</v>
      </c>
      <c r="F86" s="3">
        <v>7698.41</v>
      </c>
      <c r="G86" s="3">
        <v>0</v>
      </c>
      <c r="H86" s="3">
        <v>39630.449999999997</v>
      </c>
      <c r="I86" s="3">
        <v>8123.87</v>
      </c>
      <c r="J86" s="3">
        <v>519.6</v>
      </c>
      <c r="K86" s="3">
        <v>793.28</v>
      </c>
      <c r="L86" s="3">
        <v>0</v>
      </c>
      <c r="M86" s="3"/>
      <c r="N86" s="3">
        <v>0</v>
      </c>
      <c r="O86" s="3">
        <v>0.39</v>
      </c>
      <c r="P86" s="3">
        <v>186532</v>
      </c>
      <c r="Q86" s="1">
        <v>45017</v>
      </c>
    </row>
    <row r="87" spans="1:17" x14ac:dyDescent="0.25">
      <c r="A87" t="s">
        <v>150</v>
      </c>
      <c r="B87" t="s">
        <v>1250</v>
      </c>
      <c r="C87" s="3">
        <v>50518</v>
      </c>
      <c r="D87" s="3">
        <v>50518</v>
      </c>
      <c r="E87" s="3">
        <v>0</v>
      </c>
      <c r="F87" s="3">
        <v>842</v>
      </c>
      <c r="G87" s="3">
        <v>0</v>
      </c>
      <c r="H87" s="3">
        <v>39630.449999999997</v>
      </c>
      <c r="I87" s="3">
        <v>13941.34</v>
      </c>
      <c r="J87" s="3">
        <v>890.4</v>
      </c>
      <c r="K87" s="3">
        <v>1361.38</v>
      </c>
      <c r="L87" s="3">
        <v>0</v>
      </c>
      <c r="M87" s="3"/>
      <c r="N87" s="3">
        <v>0</v>
      </c>
      <c r="O87" s="3">
        <v>0.43</v>
      </c>
      <c r="P87" s="3">
        <v>56666</v>
      </c>
      <c r="Q87" s="1">
        <v>45017</v>
      </c>
    </row>
    <row r="88" spans="1:17" x14ac:dyDescent="0.25">
      <c r="A88" t="s">
        <v>152</v>
      </c>
      <c r="B88" t="s">
        <v>83</v>
      </c>
      <c r="C88" s="3">
        <v>42465</v>
      </c>
      <c r="D88" s="3">
        <v>43173</v>
      </c>
      <c r="E88" s="3">
        <v>0</v>
      </c>
      <c r="F88" s="3">
        <v>708</v>
      </c>
      <c r="G88" s="3">
        <v>708</v>
      </c>
      <c r="H88" s="3">
        <v>39630.449999999997</v>
      </c>
      <c r="I88" s="3">
        <v>6852.63</v>
      </c>
      <c r="J88" s="3">
        <v>0</v>
      </c>
      <c r="K88" s="3">
        <v>586.69000000000005</v>
      </c>
      <c r="L88" s="3">
        <v>0</v>
      </c>
      <c r="M88" s="3"/>
      <c r="N88" s="3">
        <v>0</v>
      </c>
      <c r="O88" s="3">
        <v>0.23</v>
      </c>
      <c r="P88" s="3">
        <v>47070</v>
      </c>
      <c r="Q88" s="1">
        <v>45017</v>
      </c>
    </row>
    <row r="89" spans="1:17" x14ac:dyDescent="0.25">
      <c r="A89" t="s">
        <v>153</v>
      </c>
      <c r="B89" t="s">
        <v>83</v>
      </c>
      <c r="C89" s="3">
        <v>59784</v>
      </c>
      <c r="D89" s="3">
        <v>60781</v>
      </c>
      <c r="E89" s="3">
        <v>0</v>
      </c>
      <c r="F89" s="3">
        <v>997</v>
      </c>
      <c r="G89" s="3">
        <v>997</v>
      </c>
      <c r="H89" s="3">
        <v>39630.449999999997</v>
      </c>
      <c r="I89" s="3">
        <v>24111.32</v>
      </c>
      <c r="J89" s="3">
        <v>0</v>
      </c>
      <c r="K89" s="3">
        <v>2354.0100000000002</v>
      </c>
      <c r="L89" s="3">
        <v>0</v>
      </c>
      <c r="M89" s="3"/>
      <c r="N89" s="3">
        <v>0</v>
      </c>
      <c r="O89" s="3">
        <v>0.22</v>
      </c>
      <c r="P89" s="3">
        <v>66096</v>
      </c>
      <c r="Q89" s="1">
        <v>45017</v>
      </c>
    </row>
    <row r="90" spans="1:17" x14ac:dyDescent="0.25">
      <c r="A90" t="s">
        <v>154</v>
      </c>
      <c r="B90" t="s">
        <v>1250</v>
      </c>
      <c r="C90" s="3">
        <v>47579</v>
      </c>
      <c r="D90" s="3">
        <v>47579</v>
      </c>
      <c r="E90" s="3">
        <v>0</v>
      </c>
      <c r="F90" s="3">
        <v>793</v>
      </c>
      <c r="G90" s="3">
        <v>0</v>
      </c>
      <c r="H90" s="3">
        <v>39630.449999999997</v>
      </c>
      <c r="I90" s="3">
        <v>13941.34</v>
      </c>
      <c r="J90" s="3">
        <v>902.4</v>
      </c>
      <c r="K90" s="3">
        <v>1361.38</v>
      </c>
      <c r="L90" s="3">
        <v>0</v>
      </c>
      <c r="M90" s="3"/>
      <c r="N90" s="3">
        <v>0</v>
      </c>
      <c r="O90" s="3">
        <v>0.43</v>
      </c>
      <c r="P90" s="3">
        <v>56629</v>
      </c>
      <c r="Q90" s="1">
        <v>45017</v>
      </c>
    </row>
    <row r="91" spans="1:17" x14ac:dyDescent="0.25">
      <c r="A91" t="s">
        <v>155</v>
      </c>
      <c r="B91" t="s">
        <v>149</v>
      </c>
      <c r="C91" s="3">
        <v>246624</v>
      </c>
      <c r="D91" s="3">
        <v>80000</v>
      </c>
      <c r="E91" s="3">
        <v>166624</v>
      </c>
      <c r="F91" s="3">
        <v>9546</v>
      </c>
      <c r="G91" s="3">
        <v>0</v>
      </c>
      <c r="H91" s="3">
        <v>39630.449999999997</v>
      </c>
      <c r="I91" s="3">
        <v>14074.52</v>
      </c>
      <c r="J91" s="3">
        <v>0</v>
      </c>
      <c r="K91" s="3">
        <v>1374.46</v>
      </c>
      <c r="L91" s="3">
        <v>0</v>
      </c>
      <c r="M91" s="3"/>
      <c r="N91" s="3">
        <v>0</v>
      </c>
      <c r="O91" s="3">
        <v>0.56999999999999995</v>
      </c>
      <c r="P91" s="3">
        <v>231250</v>
      </c>
      <c r="Q91" s="1">
        <v>45017</v>
      </c>
    </row>
    <row r="92" spans="1:17" x14ac:dyDescent="0.25">
      <c r="A92" t="s">
        <v>156</v>
      </c>
      <c r="B92" t="s">
        <v>126</v>
      </c>
      <c r="C92" s="3">
        <v>113454</v>
      </c>
      <c r="D92" s="3">
        <v>0</v>
      </c>
      <c r="E92" s="3">
        <v>104940.51</v>
      </c>
      <c r="F92" s="3">
        <v>13760.52</v>
      </c>
      <c r="G92" s="3">
        <v>0</v>
      </c>
      <c r="H92" s="3">
        <v>39630.449999999997</v>
      </c>
      <c r="I92" s="3">
        <v>17948.79</v>
      </c>
      <c r="J92" s="3">
        <v>1146</v>
      </c>
      <c r="K92" s="3">
        <v>1752.16</v>
      </c>
      <c r="L92" s="3">
        <v>0</v>
      </c>
      <c r="M92" s="3"/>
      <c r="N92" s="3">
        <v>0</v>
      </c>
      <c r="O92" s="3">
        <v>0.56999999999999995</v>
      </c>
      <c r="P92" s="3">
        <v>179179</v>
      </c>
      <c r="Q92" s="1">
        <v>45017</v>
      </c>
    </row>
    <row r="93" spans="1:17" x14ac:dyDescent="0.25">
      <c r="A93" t="s">
        <v>157</v>
      </c>
      <c r="B93" t="s">
        <v>1251</v>
      </c>
      <c r="C93" s="3">
        <v>4286544</v>
      </c>
      <c r="D93" s="3">
        <v>0</v>
      </c>
      <c r="E93" s="3">
        <v>2641324.9500000002</v>
      </c>
      <c r="F93" s="3" t="s">
        <v>72</v>
      </c>
      <c r="G93" s="3">
        <v>0</v>
      </c>
      <c r="H93" s="3">
        <v>39630.449999999997</v>
      </c>
      <c r="I93" s="3">
        <v>18209.099999999999</v>
      </c>
      <c r="J93" s="3">
        <v>1161.5999999999999</v>
      </c>
      <c r="K93" s="3">
        <v>1777.64</v>
      </c>
      <c r="L93" s="3">
        <v>0</v>
      </c>
      <c r="M93" s="3"/>
      <c r="N93" s="3">
        <v>0</v>
      </c>
      <c r="O93" s="3">
        <v>0.96</v>
      </c>
      <c r="P93" s="3">
        <v>4479390</v>
      </c>
      <c r="Q93" s="1">
        <v>45017</v>
      </c>
    </row>
    <row r="94" spans="1:17" x14ac:dyDescent="0.25">
      <c r="A94" t="s">
        <v>159</v>
      </c>
      <c r="B94" t="s">
        <v>160</v>
      </c>
      <c r="C94" s="3">
        <v>50454</v>
      </c>
      <c r="D94" s="3">
        <v>50454</v>
      </c>
      <c r="E94" s="3">
        <v>0</v>
      </c>
      <c r="F94" s="3">
        <v>0</v>
      </c>
      <c r="G94" s="3">
        <v>0</v>
      </c>
      <c r="H94" s="3">
        <v>39630.449999999997</v>
      </c>
      <c r="I94" s="3">
        <v>13880.8</v>
      </c>
      <c r="J94" s="3">
        <v>886.8</v>
      </c>
      <c r="K94" s="3">
        <v>1355.53</v>
      </c>
      <c r="L94" s="3">
        <v>0</v>
      </c>
      <c r="M94" s="3"/>
      <c r="N94" s="3">
        <v>-4917.38</v>
      </c>
      <c r="O94" s="3">
        <v>0.8</v>
      </c>
      <c r="P94" s="3">
        <v>50837</v>
      </c>
      <c r="Q94" s="1">
        <v>45017</v>
      </c>
    </row>
    <row r="95" spans="1:17" x14ac:dyDescent="0.25">
      <c r="A95" t="s">
        <v>161</v>
      </c>
      <c r="B95" t="s">
        <v>162</v>
      </c>
      <c r="C95" s="3">
        <v>46043</v>
      </c>
      <c r="D95" s="3">
        <v>46043</v>
      </c>
      <c r="E95" s="3">
        <v>0</v>
      </c>
      <c r="F95" s="3">
        <v>0</v>
      </c>
      <c r="G95" s="3">
        <v>0</v>
      </c>
      <c r="H95" s="3">
        <v>39630.449999999997</v>
      </c>
      <c r="I95" s="3">
        <v>13917.13</v>
      </c>
      <c r="J95" s="3">
        <v>889.2</v>
      </c>
      <c r="K95" s="3">
        <v>1358.97</v>
      </c>
      <c r="L95" s="3">
        <v>0</v>
      </c>
      <c r="M95" s="3"/>
      <c r="N95" s="3">
        <v>-4920.6499999999996</v>
      </c>
      <c r="O95" s="3">
        <v>0.9</v>
      </c>
      <c r="P95" s="3">
        <v>50876</v>
      </c>
      <c r="Q95" s="1">
        <v>45017</v>
      </c>
    </row>
    <row r="96" spans="1:17" x14ac:dyDescent="0.25">
      <c r="A96" t="s">
        <v>163</v>
      </c>
      <c r="B96" t="s">
        <v>164</v>
      </c>
      <c r="C96" s="3">
        <v>52305</v>
      </c>
      <c r="D96" s="3">
        <v>52305</v>
      </c>
      <c r="E96" s="3">
        <v>0</v>
      </c>
      <c r="F96" s="3">
        <v>0</v>
      </c>
      <c r="G96" s="3">
        <v>0</v>
      </c>
      <c r="H96" s="3">
        <v>39630.449999999997</v>
      </c>
      <c r="I96" s="3">
        <v>14292.45</v>
      </c>
      <c r="J96" s="3">
        <v>913.2</v>
      </c>
      <c r="K96" s="3">
        <v>1395.46</v>
      </c>
      <c r="L96" s="3">
        <v>0</v>
      </c>
      <c r="M96" s="3"/>
      <c r="N96" s="3">
        <v>-4955.01</v>
      </c>
      <c r="O96" s="3">
        <v>0.45</v>
      </c>
      <c r="P96" s="3">
        <v>51277</v>
      </c>
      <c r="Q96" s="1">
        <v>45017</v>
      </c>
    </row>
    <row r="97" spans="1:17" x14ac:dyDescent="0.25">
      <c r="A97" t="s">
        <v>165</v>
      </c>
      <c r="B97" t="s">
        <v>81</v>
      </c>
      <c r="C97" s="3">
        <v>45444</v>
      </c>
      <c r="D97" s="3">
        <v>45444</v>
      </c>
      <c r="E97" s="3">
        <v>0</v>
      </c>
      <c r="F97" s="3">
        <v>0</v>
      </c>
      <c r="G97" s="3">
        <v>0</v>
      </c>
      <c r="H97" s="3">
        <v>39630.449999999997</v>
      </c>
      <c r="I97" s="3">
        <v>13305.72</v>
      </c>
      <c r="J97" s="3">
        <v>849.6</v>
      </c>
      <c r="K97" s="3">
        <v>1299.06</v>
      </c>
      <c r="L97" s="3">
        <v>0</v>
      </c>
      <c r="M97" s="3"/>
      <c r="N97" s="3">
        <v>-4863.93</v>
      </c>
      <c r="O97" s="3">
        <v>0.1</v>
      </c>
      <c r="P97" s="3">
        <v>50221</v>
      </c>
      <c r="Q97" s="1">
        <v>45017</v>
      </c>
    </row>
    <row r="98" spans="1:17" x14ac:dyDescent="0.25">
      <c r="A98" t="s">
        <v>166</v>
      </c>
      <c r="B98" t="s">
        <v>167</v>
      </c>
      <c r="C98" s="3">
        <v>47294</v>
      </c>
      <c r="D98" s="3">
        <v>47294</v>
      </c>
      <c r="E98" s="3">
        <v>0</v>
      </c>
      <c r="F98" s="3">
        <v>0</v>
      </c>
      <c r="G98" s="3">
        <v>0</v>
      </c>
      <c r="H98" s="3">
        <v>39630.449999999997</v>
      </c>
      <c r="I98" s="3">
        <v>15194.43</v>
      </c>
      <c r="J98" s="3">
        <v>970.8</v>
      </c>
      <c r="K98" s="3">
        <v>1483.61</v>
      </c>
      <c r="L98" s="3">
        <v>0</v>
      </c>
      <c r="M98" s="3"/>
      <c r="N98" s="3">
        <v>-5038.45</v>
      </c>
      <c r="O98" s="3">
        <v>0.16</v>
      </c>
      <c r="P98" s="3">
        <v>52241</v>
      </c>
      <c r="Q98" s="1">
        <v>45017</v>
      </c>
    </row>
    <row r="99" spans="1:17" x14ac:dyDescent="0.25">
      <c r="A99" t="s">
        <v>168</v>
      </c>
      <c r="B99" t="s">
        <v>33</v>
      </c>
      <c r="C99" s="3">
        <v>103754</v>
      </c>
      <c r="D99" s="3">
        <v>49400</v>
      </c>
      <c r="E99" s="3">
        <v>54354</v>
      </c>
      <c r="F99" s="3">
        <v>3503.78</v>
      </c>
      <c r="G99" s="3">
        <v>0</v>
      </c>
      <c r="H99" s="3">
        <v>39630.449999999997</v>
      </c>
      <c r="I99" s="3">
        <v>14825.16</v>
      </c>
      <c r="J99" s="3">
        <v>946.8</v>
      </c>
      <c r="K99" s="3">
        <v>1447.45</v>
      </c>
      <c r="L99" s="3">
        <v>0</v>
      </c>
      <c r="M99" s="3"/>
      <c r="N99" s="3">
        <v>0</v>
      </c>
      <c r="O99" s="3">
        <v>0.36</v>
      </c>
      <c r="P99" s="3">
        <v>114708</v>
      </c>
      <c r="Q99" s="1">
        <v>45017</v>
      </c>
    </row>
    <row r="100" spans="1:17" x14ac:dyDescent="0.25">
      <c r="A100" t="s">
        <v>169</v>
      </c>
      <c r="B100" t="s">
        <v>170</v>
      </c>
      <c r="C100" s="3">
        <v>42652</v>
      </c>
      <c r="D100" s="3">
        <v>43363</v>
      </c>
      <c r="E100" s="3">
        <v>0</v>
      </c>
      <c r="F100" s="3">
        <v>711</v>
      </c>
      <c r="G100" s="3">
        <v>711</v>
      </c>
      <c r="H100" s="3">
        <v>39630.449999999997</v>
      </c>
      <c r="I100" s="3">
        <v>10454.49</v>
      </c>
      <c r="J100" s="3">
        <v>667.2</v>
      </c>
      <c r="K100" s="3">
        <v>1020.86</v>
      </c>
      <c r="L100" s="3">
        <v>0</v>
      </c>
      <c r="M100" s="3"/>
      <c r="N100" s="3">
        <v>0</v>
      </c>
      <c r="O100" s="3">
        <v>0</v>
      </c>
      <c r="P100" s="3">
        <v>51773</v>
      </c>
      <c r="Q100" s="1">
        <v>45017</v>
      </c>
    </row>
    <row r="101" spans="1:17" x14ac:dyDescent="0.25">
      <c r="A101" t="s">
        <v>1346</v>
      </c>
      <c r="B101" t="s">
        <v>1253</v>
      </c>
      <c r="C101" s="3">
        <v>89443</v>
      </c>
      <c r="D101" s="3">
        <v>89443</v>
      </c>
      <c r="E101" s="3">
        <v>0</v>
      </c>
      <c r="F101" s="3">
        <v>0</v>
      </c>
      <c r="G101" s="3">
        <v>0</v>
      </c>
      <c r="H101" s="3">
        <v>39630.449999999997</v>
      </c>
      <c r="I101" s="3">
        <v>11326.2</v>
      </c>
      <c r="J101" s="3">
        <v>723.6</v>
      </c>
      <c r="K101" s="3">
        <v>1105.56</v>
      </c>
      <c r="L101" s="3">
        <v>0</v>
      </c>
      <c r="M101" s="3"/>
      <c r="N101" s="3">
        <v>0</v>
      </c>
      <c r="O101" s="3">
        <v>0.19</v>
      </c>
      <c r="P101" s="3">
        <v>52786</v>
      </c>
      <c r="Q101" s="1">
        <v>45017</v>
      </c>
    </row>
    <row r="102" spans="1:17" x14ac:dyDescent="0.25">
      <c r="A102" t="s">
        <v>1347</v>
      </c>
      <c r="B102" t="s">
        <v>1254</v>
      </c>
      <c r="C102" s="3">
        <v>3397402</v>
      </c>
      <c r="D102" s="3">
        <v>0</v>
      </c>
      <c r="E102" s="3">
        <v>2105232.86</v>
      </c>
      <c r="F102" s="3" t="s">
        <v>72</v>
      </c>
      <c r="G102" s="3">
        <v>0</v>
      </c>
      <c r="H102" s="3">
        <v>39630.449999999997</v>
      </c>
      <c r="I102" s="3">
        <v>11283.83</v>
      </c>
      <c r="J102" s="3">
        <v>721.2</v>
      </c>
      <c r="K102" s="3">
        <v>1101.43</v>
      </c>
      <c r="L102" s="3">
        <v>0</v>
      </c>
      <c r="M102" s="3"/>
      <c r="N102" s="3">
        <v>0</v>
      </c>
      <c r="O102" s="3">
        <v>0.45</v>
      </c>
      <c r="P102" s="3">
        <v>3555401</v>
      </c>
      <c r="Q102" s="1">
        <v>45017</v>
      </c>
    </row>
    <row r="103" spans="1:17" x14ac:dyDescent="0.25">
      <c r="A103" t="s">
        <v>175</v>
      </c>
      <c r="B103" t="s">
        <v>1348</v>
      </c>
      <c r="C103" s="3">
        <v>44478</v>
      </c>
      <c r="D103" s="3">
        <v>0</v>
      </c>
      <c r="E103" s="3">
        <v>44478</v>
      </c>
      <c r="F103" s="3">
        <v>2223.9</v>
      </c>
      <c r="G103" s="3">
        <v>0</v>
      </c>
      <c r="H103" s="3">
        <v>39630.449999999997</v>
      </c>
      <c r="I103" s="3">
        <v>12318.99</v>
      </c>
      <c r="J103" s="3">
        <v>787.2</v>
      </c>
      <c r="K103" s="3">
        <v>1202.6500000000001</v>
      </c>
      <c r="L103" s="3">
        <v>0</v>
      </c>
      <c r="M103" s="3"/>
      <c r="N103" s="3">
        <v>0</v>
      </c>
      <c r="O103" s="3">
        <v>0.81</v>
      </c>
      <c r="P103" s="3">
        <v>100642</v>
      </c>
      <c r="Q103" s="1">
        <v>45017</v>
      </c>
    </row>
    <row r="104" spans="1:17" x14ac:dyDescent="0.25">
      <c r="A104" t="s">
        <v>177</v>
      </c>
      <c r="B104" t="s">
        <v>1255</v>
      </c>
      <c r="C104" s="3">
        <v>1665994</v>
      </c>
      <c r="D104" s="3">
        <v>0</v>
      </c>
      <c r="E104" s="3">
        <v>1109195.6100000001</v>
      </c>
      <c r="F104" s="3" t="s">
        <v>72</v>
      </c>
      <c r="G104" s="3">
        <v>0</v>
      </c>
      <c r="H104" s="3">
        <v>39630.449999999997</v>
      </c>
      <c r="I104" s="3">
        <v>12318.99</v>
      </c>
      <c r="J104" s="3">
        <v>787.2</v>
      </c>
      <c r="K104" s="3">
        <v>1202.6500000000001</v>
      </c>
      <c r="L104" s="3">
        <v>0</v>
      </c>
      <c r="M104" s="3"/>
      <c r="N104" s="3">
        <v>0</v>
      </c>
      <c r="O104" s="3">
        <v>0.93</v>
      </c>
      <c r="P104" s="3">
        <v>1775394</v>
      </c>
      <c r="Q104" s="1">
        <v>45017</v>
      </c>
    </row>
    <row r="105" spans="1:17" x14ac:dyDescent="0.25">
      <c r="A105" t="s">
        <v>179</v>
      </c>
      <c r="B105" t="s">
        <v>1256</v>
      </c>
      <c r="C105" s="3">
        <v>43862</v>
      </c>
      <c r="D105" s="3">
        <v>43862</v>
      </c>
      <c r="E105" s="3">
        <v>0</v>
      </c>
      <c r="F105" s="3">
        <v>0</v>
      </c>
      <c r="G105" s="3">
        <v>0</v>
      </c>
      <c r="H105" s="3">
        <v>39630.449999999997</v>
      </c>
      <c r="I105" s="3">
        <v>11689.42</v>
      </c>
      <c r="J105" s="3">
        <v>747.6</v>
      </c>
      <c r="K105" s="3">
        <v>1141.3699999999999</v>
      </c>
      <c r="L105" s="3">
        <v>0</v>
      </c>
      <c r="M105" s="3"/>
      <c r="N105" s="3">
        <v>-4715.05</v>
      </c>
      <c r="O105" s="3">
        <v>0.21</v>
      </c>
      <c r="P105" s="3">
        <v>48494</v>
      </c>
      <c r="Q105" s="1">
        <v>45017</v>
      </c>
    </row>
    <row r="106" spans="1:17" x14ac:dyDescent="0.25">
      <c r="A106" t="s">
        <v>181</v>
      </c>
      <c r="B106" t="s">
        <v>1349</v>
      </c>
      <c r="C106" s="3">
        <v>77896</v>
      </c>
      <c r="D106" s="3">
        <v>60000</v>
      </c>
      <c r="E106" s="3">
        <v>17896</v>
      </c>
      <c r="F106" s="3">
        <v>894.8</v>
      </c>
      <c r="G106" s="3">
        <v>0</v>
      </c>
      <c r="H106" s="3">
        <v>39630.449999999997</v>
      </c>
      <c r="I106" s="3">
        <v>10684.53</v>
      </c>
      <c r="J106" s="3">
        <v>681.6</v>
      </c>
      <c r="K106" s="3">
        <v>1043.24</v>
      </c>
      <c r="L106" s="3">
        <v>0</v>
      </c>
      <c r="M106" s="3"/>
      <c r="N106" s="3">
        <v>0</v>
      </c>
      <c r="O106" s="3">
        <v>0.38</v>
      </c>
      <c r="P106" s="3">
        <v>70831</v>
      </c>
      <c r="Q106" s="1">
        <v>45017</v>
      </c>
    </row>
    <row r="107" spans="1:17" x14ac:dyDescent="0.25">
      <c r="A107" t="s">
        <v>183</v>
      </c>
      <c r="B107" t="s">
        <v>1350</v>
      </c>
      <c r="C107" s="3">
        <v>47649</v>
      </c>
      <c r="D107" s="3">
        <v>47649</v>
      </c>
      <c r="E107" s="3">
        <v>0</v>
      </c>
      <c r="F107" s="3">
        <v>0</v>
      </c>
      <c r="G107" s="3">
        <v>0</v>
      </c>
      <c r="H107" s="3">
        <v>39630.449999999997</v>
      </c>
      <c r="I107" s="3">
        <v>10569.51</v>
      </c>
      <c r="J107" s="3">
        <v>675.6</v>
      </c>
      <c r="K107" s="3">
        <v>1032.22</v>
      </c>
      <c r="L107" s="3">
        <v>0</v>
      </c>
      <c r="M107" s="3"/>
      <c r="N107" s="3">
        <v>-4611.43</v>
      </c>
      <c r="O107" s="3">
        <v>0.65</v>
      </c>
      <c r="P107" s="3">
        <v>47297</v>
      </c>
      <c r="Q107" s="1">
        <v>45017</v>
      </c>
    </row>
    <row r="108" spans="1:17" x14ac:dyDescent="0.25">
      <c r="A108" t="s">
        <v>185</v>
      </c>
      <c r="B108" t="s">
        <v>1351</v>
      </c>
      <c r="C108" s="3">
        <v>87985</v>
      </c>
      <c r="D108" s="3">
        <v>89419</v>
      </c>
      <c r="E108" s="3">
        <v>0</v>
      </c>
      <c r="F108" s="3">
        <v>4301.7</v>
      </c>
      <c r="G108" s="3">
        <v>1434</v>
      </c>
      <c r="H108" s="3">
        <v>39630.449999999997</v>
      </c>
      <c r="I108" s="3">
        <v>11338.31</v>
      </c>
      <c r="J108" s="3">
        <v>0</v>
      </c>
      <c r="K108" s="3">
        <v>1107.28</v>
      </c>
      <c r="L108" s="3">
        <v>0</v>
      </c>
      <c r="M108" s="3"/>
      <c r="N108" s="3">
        <v>0</v>
      </c>
      <c r="O108" s="3">
        <v>0.26</v>
      </c>
      <c r="P108" s="3">
        <v>54944</v>
      </c>
      <c r="Q108" s="1">
        <v>45017</v>
      </c>
    </row>
    <row r="109" spans="1:17" x14ac:dyDescent="0.25">
      <c r="A109" t="s">
        <v>1088</v>
      </c>
      <c r="B109" t="s">
        <v>188</v>
      </c>
      <c r="C109" s="3">
        <v>41721</v>
      </c>
      <c r="D109" s="3">
        <v>41721</v>
      </c>
      <c r="E109" s="3">
        <v>0</v>
      </c>
      <c r="F109" s="3">
        <v>0</v>
      </c>
      <c r="G109" s="3">
        <v>0</v>
      </c>
      <c r="H109" s="3">
        <v>39630.449999999997</v>
      </c>
      <c r="I109" s="3">
        <v>10345.530000000001</v>
      </c>
      <c r="J109" s="3">
        <v>0</v>
      </c>
      <c r="K109" s="3">
        <v>1010.19</v>
      </c>
      <c r="L109" s="3">
        <v>0</v>
      </c>
      <c r="M109" s="3"/>
      <c r="N109" s="3">
        <v>-4590.7</v>
      </c>
      <c r="O109" s="3">
        <v>0.53</v>
      </c>
      <c r="P109" s="3">
        <v>46396</v>
      </c>
      <c r="Q109" s="1">
        <v>45017</v>
      </c>
    </row>
    <row r="110" spans="1:17" x14ac:dyDescent="0.25">
      <c r="A110" t="s">
        <v>189</v>
      </c>
      <c r="B110" t="s">
        <v>190</v>
      </c>
      <c r="C110" s="3">
        <v>45610</v>
      </c>
      <c r="D110" s="3">
        <v>45610</v>
      </c>
      <c r="E110" s="3">
        <v>0</v>
      </c>
      <c r="F110" s="3">
        <v>0</v>
      </c>
      <c r="G110" s="3">
        <v>0</v>
      </c>
      <c r="H110" s="3">
        <v>39630.449999999997</v>
      </c>
      <c r="I110" s="3">
        <v>13475.22</v>
      </c>
      <c r="J110" s="3">
        <v>860.4</v>
      </c>
      <c r="K110" s="3">
        <v>1315.93</v>
      </c>
      <c r="L110" s="3">
        <v>0</v>
      </c>
      <c r="M110" s="3"/>
      <c r="N110" s="3">
        <v>-4879.75</v>
      </c>
      <c r="O110" s="3">
        <v>0.75</v>
      </c>
      <c r="P110" s="3">
        <v>50403</v>
      </c>
      <c r="Q110" s="1">
        <v>45017</v>
      </c>
    </row>
    <row r="111" spans="1:17" x14ac:dyDescent="0.25">
      <c r="A111" t="s">
        <v>1089</v>
      </c>
      <c r="B111" t="s">
        <v>1090</v>
      </c>
      <c r="C111" s="3">
        <v>44775</v>
      </c>
      <c r="D111" s="3">
        <v>45522</v>
      </c>
      <c r="E111" s="3">
        <v>0</v>
      </c>
      <c r="F111" s="3">
        <v>747</v>
      </c>
      <c r="G111" s="3">
        <v>747</v>
      </c>
      <c r="H111" s="3">
        <v>39630.449999999997</v>
      </c>
      <c r="I111" s="3">
        <v>12621.67</v>
      </c>
      <c r="J111" s="3">
        <v>806.4</v>
      </c>
      <c r="K111" s="3">
        <v>1232.6099999999999</v>
      </c>
      <c r="L111" s="3">
        <v>0</v>
      </c>
      <c r="M111" s="3"/>
      <c r="N111" s="3">
        <v>0</v>
      </c>
      <c r="O111" s="3">
        <v>0.87</v>
      </c>
      <c r="P111" s="3">
        <v>54292</v>
      </c>
      <c r="Q111" s="1">
        <v>45017</v>
      </c>
    </row>
    <row r="112" spans="1:17" x14ac:dyDescent="0.25">
      <c r="A112" t="s">
        <v>1091</v>
      </c>
      <c r="B112" t="s">
        <v>1090</v>
      </c>
      <c r="C112" s="3">
        <v>72448</v>
      </c>
      <c r="D112" s="3">
        <v>73678</v>
      </c>
      <c r="E112" s="3">
        <v>0</v>
      </c>
      <c r="F112" s="3">
        <v>1208</v>
      </c>
      <c r="G112" s="3">
        <v>1230</v>
      </c>
      <c r="H112" s="3">
        <v>39630.449999999997</v>
      </c>
      <c r="I112" s="3">
        <v>11392.79</v>
      </c>
      <c r="J112" s="3">
        <v>0</v>
      </c>
      <c r="K112" s="3">
        <v>1112.0999999999999</v>
      </c>
      <c r="L112" s="3">
        <v>29880.94</v>
      </c>
      <c r="M112" s="3"/>
      <c r="N112" s="3">
        <v>0</v>
      </c>
      <c r="O112" s="3">
        <v>0.72</v>
      </c>
      <c r="P112" s="3">
        <v>81995</v>
      </c>
      <c r="Q112" s="1">
        <v>45017</v>
      </c>
    </row>
    <row r="113" spans="1:17" x14ac:dyDescent="0.25">
      <c r="A113" t="s">
        <v>1352</v>
      </c>
      <c r="B113" t="s">
        <v>1353</v>
      </c>
      <c r="C113" s="3">
        <v>43465</v>
      </c>
      <c r="D113" s="3">
        <v>43465</v>
      </c>
      <c r="E113" s="3">
        <v>0</v>
      </c>
      <c r="F113" s="3">
        <v>725</v>
      </c>
      <c r="G113" s="3">
        <v>0</v>
      </c>
      <c r="H113" s="3">
        <v>39630.449999999997</v>
      </c>
      <c r="I113" s="3">
        <v>11283.83</v>
      </c>
      <c r="J113" s="3">
        <v>721.2</v>
      </c>
      <c r="K113" s="3">
        <v>1101.43</v>
      </c>
      <c r="L113" s="3">
        <v>0</v>
      </c>
      <c r="M113" s="3"/>
      <c r="N113" s="3">
        <v>0</v>
      </c>
      <c r="O113" s="3">
        <v>0.09</v>
      </c>
      <c r="P113" s="3">
        <v>53462</v>
      </c>
      <c r="Q113" s="1">
        <v>45017</v>
      </c>
    </row>
    <row r="114" spans="1:17" x14ac:dyDescent="0.25">
      <c r="A114" t="s">
        <v>196</v>
      </c>
      <c r="B114" t="s">
        <v>1354</v>
      </c>
      <c r="C114" s="3">
        <v>39938</v>
      </c>
      <c r="D114" s="3">
        <v>40604</v>
      </c>
      <c r="E114" s="3">
        <v>0</v>
      </c>
      <c r="F114" s="3">
        <v>666</v>
      </c>
      <c r="G114" s="3">
        <v>666</v>
      </c>
      <c r="H114" s="3">
        <v>39630.449999999997</v>
      </c>
      <c r="I114" s="3">
        <v>7681.96</v>
      </c>
      <c r="J114" s="3">
        <v>490.8</v>
      </c>
      <c r="K114" s="3">
        <v>750.24</v>
      </c>
      <c r="L114" s="3">
        <v>0</v>
      </c>
      <c r="M114" s="3"/>
      <c r="N114" s="3">
        <v>0</v>
      </c>
      <c r="O114" s="3">
        <v>0.55000000000000004</v>
      </c>
      <c r="P114" s="3">
        <v>48554</v>
      </c>
      <c r="Q114" s="1">
        <v>45017</v>
      </c>
    </row>
    <row r="115" spans="1:17" x14ac:dyDescent="0.25">
      <c r="A115" t="s">
        <v>198</v>
      </c>
      <c r="B115" t="s">
        <v>1355</v>
      </c>
      <c r="C115" s="3">
        <v>-45801.71</v>
      </c>
      <c r="D115" s="3">
        <v>0</v>
      </c>
      <c r="E115" s="3">
        <v>0</v>
      </c>
      <c r="F115" s="3">
        <v>0</v>
      </c>
      <c r="G115" s="3">
        <v>45801.71</v>
      </c>
      <c r="H115" s="3">
        <v>39630.449999999997</v>
      </c>
      <c r="I115" s="3">
        <v>8989.5300000000007</v>
      </c>
      <c r="J115" s="3">
        <v>574.79999999999995</v>
      </c>
      <c r="K115" s="3">
        <v>877.98</v>
      </c>
      <c r="L115" s="3">
        <v>0</v>
      </c>
      <c r="M115" s="3"/>
      <c r="N115" s="3">
        <v>0</v>
      </c>
      <c r="O115" s="3">
        <v>0.95</v>
      </c>
      <c r="P115" s="3">
        <v>4272</v>
      </c>
      <c r="Q115" s="1">
        <v>45017</v>
      </c>
    </row>
    <row r="116" spans="1:17" x14ac:dyDescent="0.25">
      <c r="A116" t="s">
        <v>200</v>
      </c>
      <c r="B116" t="s">
        <v>201</v>
      </c>
      <c r="C116" s="3">
        <v>40608</v>
      </c>
      <c r="D116" s="3">
        <v>40608</v>
      </c>
      <c r="E116" s="3">
        <v>0</v>
      </c>
      <c r="F116" s="3">
        <v>0</v>
      </c>
      <c r="G116" s="3">
        <v>0</v>
      </c>
      <c r="H116" s="3">
        <v>39630.449999999997</v>
      </c>
      <c r="I116" s="3">
        <v>8366.01</v>
      </c>
      <c r="J116" s="3">
        <v>535.20000000000005</v>
      </c>
      <c r="K116" s="3">
        <v>816.69</v>
      </c>
      <c r="L116" s="3">
        <v>0</v>
      </c>
      <c r="M116" s="3"/>
      <c r="N116" s="3">
        <v>-4408.01</v>
      </c>
      <c r="O116" s="3">
        <v>0.66</v>
      </c>
      <c r="P116" s="3">
        <v>44941</v>
      </c>
      <c r="Q116" s="1">
        <v>45017</v>
      </c>
    </row>
    <row r="117" spans="1:17" x14ac:dyDescent="0.25">
      <c r="A117" t="s">
        <v>202</v>
      </c>
      <c r="B117" t="s">
        <v>203</v>
      </c>
      <c r="C117" s="3">
        <v>206312</v>
      </c>
      <c r="D117" s="3">
        <v>206312</v>
      </c>
      <c r="E117" s="3">
        <v>0</v>
      </c>
      <c r="F117" s="3">
        <v>3154</v>
      </c>
      <c r="G117" s="3">
        <v>0</v>
      </c>
      <c r="H117" s="3">
        <v>39630.449999999997</v>
      </c>
      <c r="I117" s="3">
        <v>9098.5</v>
      </c>
      <c r="J117" s="3">
        <v>580.79999999999995</v>
      </c>
      <c r="K117" s="3">
        <v>888.3</v>
      </c>
      <c r="L117" s="3">
        <v>0</v>
      </c>
      <c r="M117" s="3"/>
      <c r="N117" s="3">
        <v>0</v>
      </c>
      <c r="O117" s="3">
        <v>0.95</v>
      </c>
      <c r="P117" s="3">
        <v>53353</v>
      </c>
      <c r="Q117" s="1">
        <v>45017</v>
      </c>
    </row>
    <row r="118" spans="1:17" x14ac:dyDescent="0.25">
      <c r="A118" t="s">
        <v>204</v>
      </c>
      <c r="B118" t="s">
        <v>1259</v>
      </c>
      <c r="C118" s="3">
        <v>3231665</v>
      </c>
      <c r="D118" s="3">
        <v>0</v>
      </c>
      <c r="E118" s="3">
        <v>2011270.55</v>
      </c>
      <c r="F118" s="3" t="s">
        <v>72</v>
      </c>
      <c r="G118" s="3">
        <v>0</v>
      </c>
      <c r="H118" s="3">
        <v>39630.449999999997</v>
      </c>
      <c r="I118" s="3">
        <v>11883.13</v>
      </c>
      <c r="J118" s="3">
        <v>759.6</v>
      </c>
      <c r="K118" s="3">
        <v>1160.31</v>
      </c>
      <c r="L118" s="3">
        <v>0</v>
      </c>
      <c r="M118" s="3"/>
      <c r="N118" s="3">
        <v>0</v>
      </c>
      <c r="O118" s="3">
        <v>0.98</v>
      </c>
      <c r="P118" s="3">
        <v>3385663</v>
      </c>
      <c r="Q118" s="1">
        <v>45017</v>
      </c>
    </row>
    <row r="119" spans="1:17" x14ac:dyDescent="0.25">
      <c r="A119" t="s">
        <v>1093</v>
      </c>
      <c r="B119" t="s">
        <v>207</v>
      </c>
      <c r="C119" s="3">
        <v>48921</v>
      </c>
      <c r="D119" s="3">
        <v>48921</v>
      </c>
      <c r="E119" s="3">
        <v>0</v>
      </c>
      <c r="F119" s="3">
        <v>0</v>
      </c>
      <c r="G119" s="3">
        <v>0</v>
      </c>
      <c r="H119" s="3">
        <v>39630.449999999997</v>
      </c>
      <c r="I119" s="3">
        <v>11199.08</v>
      </c>
      <c r="J119" s="3">
        <v>715.2</v>
      </c>
      <c r="K119" s="3">
        <v>1093.17</v>
      </c>
      <c r="L119" s="3">
        <v>0</v>
      </c>
      <c r="M119" s="3"/>
      <c r="N119" s="3">
        <v>-4669.24</v>
      </c>
      <c r="O119" s="3">
        <v>0.34</v>
      </c>
      <c r="P119" s="3">
        <v>47969</v>
      </c>
      <c r="Q119" s="1">
        <v>45017</v>
      </c>
    </row>
    <row r="120" spans="1:17" x14ac:dyDescent="0.25">
      <c r="A120" t="s">
        <v>208</v>
      </c>
      <c r="B120" t="s">
        <v>1261</v>
      </c>
      <c r="C120" s="3">
        <v>2701330</v>
      </c>
      <c r="D120" s="3">
        <v>0</v>
      </c>
      <c r="E120" s="3">
        <v>1705763.31</v>
      </c>
      <c r="F120" s="3" t="s">
        <v>72</v>
      </c>
      <c r="G120" s="3">
        <v>0</v>
      </c>
      <c r="H120" s="3">
        <v>39630.449999999997</v>
      </c>
      <c r="I120" s="3">
        <v>11992.1</v>
      </c>
      <c r="J120" s="3">
        <v>766.8</v>
      </c>
      <c r="K120" s="3">
        <v>1170.6300000000001</v>
      </c>
      <c r="L120" s="3">
        <v>0</v>
      </c>
      <c r="M120" s="3"/>
      <c r="N120" s="3">
        <v>0</v>
      </c>
      <c r="O120" s="3">
        <v>0.85</v>
      </c>
      <c r="P120" s="3">
        <v>2840179</v>
      </c>
      <c r="Q120" s="1">
        <v>45017</v>
      </c>
    </row>
    <row r="121" spans="1:17" x14ac:dyDescent="0.25">
      <c r="A121" t="s">
        <v>1094</v>
      </c>
      <c r="B121" t="s">
        <v>58</v>
      </c>
      <c r="C121" s="3">
        <v>73250</v>
      </c>
      <c r="D121" s="3">
        <v>73250</v>
      </c>
      <c r="E121" s="3" t="s">
        <v>59</v>
      </c>
      <c r="F121" s="3" t="s">
        <v>59</v>
      </c>
      <c r="G121" s="3">
        <v>0</v>
      </c>
      <c r="H121" s="3">
        <v>39630.449999999997</v>
      </c>
      <c r="I121" s="3">
        <v>11992.1</v>
      </c>
      <c r="J121" s="3">
        <v>766.8</v>
      </c>
      <c r="K121" s="3">
        <v>1170.6300000000001</v>
      </c>
      <c r="L121" s="3">
        <v>0</v>
      </c>
      <c r="M121" s="3"/>
      <c r="N121" s="3">
        <v>24349.03</v>
      </c>
      <c r="O121" s="3">
        <v>0.99</v>
      </c>
      <c r="P121" s="3">
        <v>77910</v>
      </c>
      <c r="Q121" s="1">
        <v>45017</v>
      </c>
    </row>
    <row r="122" spans="1:17" x14ac:dyDescent="0.25">
      <c r="A122" t="s">
        <v>1095</v>
      </c>
      <c r="B122" t="s">
        <v>212</v>
      </c>
      <c r="C122" s="3">
        <v>43392</v>
      </c>
      <c r="D122" s="3">
        <v>43392</v>
      </c>
      <c r="E122" s="3">
        <v>0</v>
      </c>
      <c r="F122" s="3">
        <v>0</v>
      </c>
      <c r="G122" s="3">
        <v>0</v>
      </c>
      <c r="H122" s="3">
        <v>39630.449999999997</v>
      </c>
      <c r="I122" s="3">
        <v>11992.1</v>
      </c>
      <c r="J122" s="3">
        <v>0</v>
      </c>
      <c r="K122" s="3">
        <v>1170.6300000000001</v>
      </c>
      <c r="L122" s="3">
        <v>0</v>
      </c>
      <c r="M122" s="3"/>
      <c r="N122" s="3">
        <v>-4742.32</v>
      </c>
      <c r="O122" s="3">
        <v>0.14000000000000001</v>
      </c>
      <c r="P122" s="3">
        <v>48051</v>
      </c>
      <c r="Q122" s="1">
        <v>45017</v>
      </c>
    </row>
    <row r="123" spans="1:17" x14ac:dyDescent="0.25">
      <c r="A123" t="s">
        <v>213</v>
      </c>
      <c r="B123" t="s">
        <v>1356</v>
      </c>
      <c r="C123" s="3">
        <v>61368</v>
      </c>
      <c r="D123" s="3">
        <v>141368</v>
      </c>
      <c r="E123" s="3">
        <v>0</v>
      </c>
      <c r="F123" s="3">
        <v>0</v>
      </c>
      <c r="G123" s="3">
        <v>80000</v>
      </c>
      <c r="H123" s="3">
        <v>39630.449999999997</v>
      </c>
      <c r="I123" s="3">
        <v>11992.1</v>
      </c>
      <c r="J123" s="3">
        <v>0</v>
      </c>
      <c r="K123" s="3">
        <v>1170.6300000000001</v>
      </c>
      <c r="L123" s="3">
        <v>14940.47</v>
      </c>
      <c r="M123" s="3"/>
      <c r="N123" s="3">
        <v>-4742.32</v>
      </c>
      <c r="O123" s="3">
        <v>0</v>
      </c>
      <c r="P123" s="3">
        <v>-17008.669999999998</v>
      </c>
      <c r="Q123" s="1">
        <v>45017</v>
      </c>
    </row>
    <row r="124" spans="1:17" x14ac:dyDescent="0.25">
      <c r="A124" t="s">
        <v>1096</v>
      </c>
      <c r="B124" t="s">
        <v>216</v>
      </c>
      <c r="C124" s="3">
        <v>64068</v>
      </c>
      <c r="D124" s="3">
        <v>64088</v>
      </c>
      <c r="E124" s="3" t="s">
        <v>59</v>
      </c>
      <c r="F124" s="3" t="s">
        <v>59</v>
      </c>
      <c r="G124" s="3">
        <v>20</v>
      </c>
      <c r="H124" s="3">
        <v>39630.449999999997</v>
      </c>
      <c r="I124" s="3">
        <v>9274.0499999999993</v>
      </c>
      <c r="J124" s="3">
        <v>592.79999999999995</v>
      </c>
      <c r="K124" s="3">
        <v>905.52</v>
      </c>
      <c r="L124" s="3">
        <v>0</v>
      </c>
      <c r="M124" s="3"/>
      <c r="N124" s="3">
        <v>17408.53</v>
      </c>
      <c r="O124" s="3">
        <v>0.65</v>
      </c>
      <c r="P124" s="3">
        <v>67792</v>
      </c>
      <c r="Q124" s="1">
        <v>45017</v>
      </c>
    </row>
    <row r="125" spans="1:17" x14ac:dyDescent="0.25">
      <c r="A125" t="s">
        <v>217</v>
      </c>
      <c r="B125" t="s">
        <v>218</v>
      </c>
      <c r="C125" s="3">
        <v>51101</v>
      </c>
      <c r="D125" s="3">
        <v>51101</v>
      </c>
      <c r="E125" s="3">
        <v>0</v>
      </c>
      <c r="F125" s="3">
        <v>0</v>
      </c>
      <c r="G125" s="3">
        <v>0</v>
      </c>
      <c r="H125" s="3">
        <v>39630.449999999997</v>
      </c>
      <c r="I125" s="3">
        <v>8462.8700000000008</v>
      </c>
      <c r="J125" s="3">
        <v>0</v>
      </c>
      <c r="K125" s="3">
        <v>826.33</v>
      </c>
      <c r="L125" s="3">
        <v>0</v>
      </c>
      <c r="M125" s="3"/>
      <c r="N125" s="3">
        <v>2527.7199999999998</v>
      </c>
      <c r="O125" s="3">
        <v>0.63</v>
      </c>
      <c r="P125" s="3">
        <v>51448</v>
      </c>
      <c r="Q125" s="1">
        <v>45017</v>
      </c>
    </row>
    <row r="126" spans="1:17" x14ac:dyDescent="0.25">
      <c r="A126" t="s">
        <v>219</v>
      </c>
      <c r="B126" t="s">
        <v>220</v>
      </c>
      <c r="C126" s="3">
        <v>60298</v>
      </c>
      <c r="D126" s="3">
        <v>60300</v>
      </c>
      <c r="E126" s="3">
        <v>0</v>
      </c>
      <c r="F126" s="3">
        <v>0</v>
      </c>
      <c r="G126" s="3">
        <v>2</v>
      </c>
      <c r="H126" s="3">
        <v>39630.449999999997</v>
      </c>
      <c r="I126" s="3">
        <v>11586.51</v>
      </c>
      <c r="J126" s="3">
        <v>0</v>
      </c>
      <c r="K126" s="3">
        <v>1131.3800000000001</v>
      </c>
      <c r="L126" s="3">
        <v>17430.55</v>
      </c>
      <c r="M126" s="3"/>
      <c r="N126" s="3">
        <v>40754.949999999997</v>
      </c>
      <c r="O126" s="3">
        <v>0.16</v>
      </c>
      <c r="P126" s="3">
        <v>110532</v>
      </c>
      <c r="Q126" s="1">
        <v>45017</v>
      </c>
    </row>
    <row r="127" spans="1:17" x14ac:dyDescent="0.25">
      <c r="A127" t="s">
        <v>221</v>
      </c>
      <c r="B127" t="s">
        <v>1262</v>
      </c>
      <c r="C127" s="3">
        <v>44159</v>
      </c>
      <c r="D127" s="3">
        <v>44159</v>
      </c>
      <c r="E127" s="3">
        <v>0</v>
      </c>
      <c r="F127" s="3">
        <v>0</v>
      </c>
      <c r="G127" s="3">
        <v>0</v>
      </c>
      <c r="H127" s="3">
        <v>39630.449999999997</v>
      </c>
      <c r="I127" s="3">
        <v>11992.1</v>
      </c>
      <c r="J127" s="3">
        <v>766.8</v>
      </c>
      <c r="K127" s="3">
        <v>1170.6300000000001</v>
      </c>
      <c r="L127" s="3">
        <v>0</v>
      </c>
      <c r="M127" s="3"/>
      <c r="N127" s="3">
        <v>-4742.32</v>
      </c>
      <c r="O127" s="3">
        <v>0.34</v>
      </c>
      <c r="P127" s="3">
        <v>48818</v>
      </c>
      <c r="Q127" s="1">
        <v>45017</v>
      </c>
    </row>
    <row r="128" spans="1:17" x14ac:dyDescent="0.25">
      <c r="A128" t="s">
        <v>223</v>
      </c>
      <c r="B128" t="s">
        <v>1263</v>
      </c>
      <c r="C128" s="3">
        <v>3488404</v>
      </c>
      <c r="D128" s="3">
        <v>0</v>
      </c>
      <c r="E128" s="3">
        <v>2160122.54</v>
      </c>
      <c r="F128" s="3" t="s">
        <v>72</v>
      </c>
      <c r="G128" s="3">
        <v>0</v>
      </c>
      <c r="H128" s="3">
        <v>39630.449999999997</v>
      </c>
      <c r="I128" s="3">
        <v>11998.15</v>
      </c>
      <c r="J128" s="3">
        <v>766.8</v>
      </c>
      <c r="K128" s="3">
        <v>1171.32</v>
      </c>
      <c r="L128" s="3">
        <v>0</v>
      </c>
      <c r="M128" s="3"/>
      <c r="N128" s="3">
        <v>0</v>
      </c>
      <c r="O128" s="3">
        <v>0.15</v>
      </c>
      <c r="P128" s="3">
        <v>3649977</v>
      </c>
      <c r="Q128" s="1">
        <v>45017</v>
      </c>
    </row>
    <row r="129" spans="1:17" x14ac:dyDescent="0.25">
      <c r="A129" t="s">
        <v>225</v>
      </c>
      <c r="B129" t="s">
        <v>1357</v>
      </c>
      <c r="C129" s="3">
        <v>90797</v>
      </c>
      <c r="D129" s="3">
        <v>84534</v>
      </c>
      <c r="E129" s="3">
        <v>0</v>
      </c>
      <c r="F129" s="3">
        <v>0</v>
      </c>
      <c r="G129" s="3">
        <v>0</v>
      </c>
      <c r="H129" s="3">
        <v>39630.449999999997</v>
      </c>
      <c r="I129" s="3">
        <v>11992.1</v>
      </c>
      <c r="J129" s="3">
        <v>766.8</v>
      </c>
      <c r="K129" s="3">
        <v>1170.6300000000001</v>
      </c>
      <c r="L129" s="3">
        <v>0</v>
      </c>
      <c r="M129" s="3"/>
      <c r="N129" s="3">
        <v>-4742.32</v>
      </c>
      <c r="O129" s="3">
        <v>0.34</v>
      </c>
      <c r="P129" s="3">
        <v>48818</v>
      </c>
      <c r="Q129" s="1">
        <v>45017</v>
      </c>
    </row>
    <row r="130" spans="1:17" x14ac:dyDescent="0.25">
      <c r="A130" t="s">
        <v>1358</v>
      </c>
      <c r="B130" t="s">
        <v>228</v>
      </c>
      <c r="C130" s="3">
        <v>44159</v>
      </c>
      <c r="D130" s="3">
        <v>44159</v>
      </c>
      <c r="E130" s="3">
        <v>0</v>
      </c>
      <c r="F130" s="3">
        <v>0</v>
      </c>
      <c r="G130" s="3">
        <v>0</v>
      </c>
      <c r="H130" s="3">
        <v>39630.449999999997</v>
      </c>
      <c r="I130" s="3">
        <v>11992.1</v>
      </c>
      <c r="J130" s="3">
        <v>766.8</v>
      </c>
      <c r="K130" s="3">
        <v>1170.6300000000001</v>
      </c>
      <c r="L130" s="3">
        <v>0</v>
      </c>
      <c r="M130" s="3"/>
      <c r="N130" s="3">
        <v>-4742.32</v>
      </c>
      <c r="O130" s="3">
        <v>0.34</v>
      </c>
      <c r="P130" s="3">
        <v>48818</v>
      </c>
      <c r="Q130" s="1">
        <v>45017</v>
      </c>
    </row>
    <row r="131" spans="1:17" x14ac:dyDescent="0.25">
      <c r="A131" t="s">
        <v>229</v>
      </c>
      <c r="B131" t="s">
        <v>230</v>
      </c>
      <c r="C131" s="3">
        <v>42518</v>
      </c>
      <c r="D131" s="3">
        <v>0</v>
      </c>
      <c r="E131" s="3">
        <v>42518</v>
      </c>
      <c r="F131" s="3">
        <v>2125.9</v>
      </c>
      <c r="G131" s="3">
        <v>0</v>
      </c>
      <c r="H131" s="3">
        <v>39630.449999999997</v>
      </c>
      <c r="I131" s="3">
        <v>10321.31</v>
      </c>
      <c r="J131" s="3">
        <v>657.6</v>
      </c>
      <c r="K131" s="3">
        <v>1007.78</v>
      </c>
      <c r="L131" s="3">
        <v>0</v>
      </c>
      <c r="M131" s="3"/>
      <c r="N131" s="3">
        <v>0</v>
      </c>
      <c r="O131" s="3">
        <v>0.96</v>
      </c>
      <c r="P131" s="3">
        <v>96262</v>
      </c>
      <c r="Q131" s="1">
        <v>45017</v>
      </c>
    </row>
    <row r="132" spans="1:17" x14ac:dyDescent="0.25">
      <c r="A132" t="s">
        <v>231</v>
      </c>
      <c r="B132" t="s">
        <v>232</v>
      </c>
      <c r="C132" s="3">
        <v>44159</v>
      </c>
      <c r="D132" s="3">
        <v>44159</v>
      </c>
      <c r="E132" s="3">
        <v>0</v>
      </c>
      <c r="F132" s="3">
        <v>0</v>
      </c>
      <c r="G132" s="3">
        <v>0</v>
      </c>
      <c r="H132" s="3">
        <v>39630.449999999997</v>
      </c>
      <c r="I132" s="3">
        <v>11992.1</v>
      </c>
      <c r="J132" s="3">
        <v>766.8</v>
      </c>
      <c r="K132" s="3">
        <v>1170.6300000000001</v>
      </c>
      <c r="L132" s="3">
        <v>0</v>
      </c>
      <c r="M132" s="3"/>
      <c r="N132" s="3">
        <v>-4742.32</v>
      </c>
      <c r="O132" s="3">
        <v>0.34</v>
      </c>
      <c r="P132" s="3">
        <v>48818</v>
      </c>
      <c r="Q132" s="1">
        <v>45017</v>
      </c>
    </row>
    <row r="133" spans="1:17" x14ac:dyDescent="0.25">
      <c r="A133" t="s">
        <v>233</v>
      </c>
      <c r="B133" t="s">
        <v>234</v>
      </c>
      <c r="C133" s="3">
        <v>48447</v>
      </c>
      <c r="D133" s="3">
        <v>0</v>
      </c>
      <c r="E133" s="3">
        <v>48447</v>
      </c>
      <c r="F133" s="3">
        <v>2422.35</v>
      </c>
      <c r="G133" s="3">
        <v>0</v>
      </c>
      <c r="H133" s="3">
        <v>39630.449999999997</v>
      </c>
      <c r="I133" s="3">
        <v>11992.1</v>
      </c>
      <c r="J133" s="3">
        <v>766.8</v>
      </c>
      <c r="K133" s="3">
        <v>1170.6300000000001</v>
      </c>
      <c r="L133" s="3">
        <v>0</v>
      </c>
      <c r="M133" s="3"/>
      <c r="N133" s="3">
        <v>0</v>
      </c>
      <c r="O133" s="3">
        <v>0.67</v>
      </c>
      <c r="P133" s="3">
        <v>104430</v>
      </c>
      <c r="Q133" s="1">
        <v>45017</v>
      </c>
    </row>
    <row r="134" spans="1:17" x14ac:dyDescent="0.25">
      <c r="A134" t="s">
        <v>1359</v>
      </c>
      <c r="B134" t="s">
        <v>236</v>
      </c>
      <c r="C134" s="3">
        <v>57293</v>
      </c>
      <c r="D134" s="3">
        <v>57293</v>
      </c>
      <c r="E134" s="3">
        <v>0</v>
      </c>
      <c r="F134" s="3">
        <v>0</v>
      </c>
      <c r="G134" s="3">
        <v>0</v>
      </c>
      <c r="H134" s="3">
        <v>39630.449999999997</v>
      </c>
      <c r="I134" s="3">
        <v>12016.31</v>
      </c>
      <c r="J134" s="3">
        <v>768</v>
      </c>
      <c r="K134" s="3">
        <v>1173.3900000000001</v>
      </c>
      <c r="L134" s="3">
        <v>0</v>
      </c>
      <c r="M134" s="3"/>
      <c r="N134" s="3">
        <v>2199.96</v>
      </c>
      <c r="O134" s="3">
        <v>0.89</v>
      </c>
      <c r="P134" s="3">
        <v>55789</v>
      </c>
      <c r="Q134" s="1">
        <v>45017</v>
      </c>
    </row>
    <row r="135" spans="1:17" x14ac:dyDescent="0.25">
      <c r="A135" t="s">
        <v>237</v>
      </c>
      <c r="B135" t="s">
        <v>1266</v>
      </c>
      <c r="C135" s="3">
        <v>57588</v>
      </c>
      <c r="D135" s="3">
        <v>57588</v>
      </c>
      <c r="E135" s="3">
        <v>0</v>
      </c>
      <c r="F135" s="3">
        <v>953</v>
      </c>
      <c r="G135" s="3">
        <v>0</v>
      </c>
      <c r="H135" s="3">
        <v>39630.449999999997</v>
      </c>
      <c r="I135" s="3">
        <v>11992.1</v>
      </c>
      <c r="J135" s="3">
        <v>766.8</v>
      </c>
      <c r="K135" s="3">
        <v>1170.6300000000001</v>
      </c>
      <c r="L135" s="3">
        <v>0</v>
      </c>
      <c r="M135" s="3"/>
      <c r="N135" s="3">
        <v>0</v>
      </c>
      <c r="O135" s="3">
        <v>0.02</v>
      </c>
      <c r="P135" s="3">
        <v>54513</v>
      </c>
      <c r="Q135" s="1">
        <v>45017</v>
      </c>
    </row>
    <row r="136" spans="1:17" x14ac:dyDescent="0.25">
      <c r="A136" t="s">
        <v>1099</v>
      </c>
      <c r="B136" t="s">
        <v>240</v>
      </c>
      <c r="C136" s="3">
        <v>44182</v>
      </c>
      <c r="D136" s="3">
        <v>44182</v>
      </c>
      <c r="E136" s="3">
        <v>0</v>
      </c>
      <c r="F136" s="3">
        <v>0</v>
      </c>
      <c r="G136" s="3">
        <v>0</v>
      </c>
      <c r="H136" s="3">
        <v>39630.449999999997</v>
      </c>
      <c r="I136" s="3">
        <v>12016.31</v>
      </c>
      <c r="J136" s="3">
        <v>768</v>
      </c>
      <c r="K136" s="3">
        <v>1173.3900000000001</v>
      </c>
      <c r="L136" s="3">
        <v>0</v>
      </c>
      <c r="M136" s="3"/>
      <c r="N136" s="3">
        <v>-4745.04</v>
      </c>
      <c r="O136" s="3">
        <v>0.89</v>
      </c>
      <c r="P136" s="3">
        <v>48844</v>
      </c>
      <c r="Q136" s="1">
        <v>45017</v>
      </c>
    </row>
    <row r="137" spans="1:17" x14ac:dyDescent="0.25">
      <c r="A137" t="s">
        <v>241</v>
      </c>
      <c r="B137" t="s">
        <v>242</v>
      </c>
      <c r="C137" s="3">
        <v>44115</v>
      </c>
      <c r="D137" s="3">
        <v>44115</v>
      </c>
      <c r="E137" s="3">
        <v>0</v>
      </c>
      <c r="F137" s="3">
        <v>0</v>
      </c>
      <c r="G137" s="3">
        <v>0</v>
      </c>
      <c r="H137" s="3">
        <v>39630.449999999997</v>
      </c>
      <c r="I137" s="3">
        <v>11943.67</v>
      </c>
      <c r="J137" s="3">
        <v>768</v>
      </c>
      <c r="K137" s="3">
        <v>1166.1600000000001</v>
      </c>
      <c r="L137" s="3">
        <v>0</v>
      </c>
      <c r="M137" s="3"/>
      <c r="N137" s="3">
        <v>-4738.5</v>
      </c>
      <c r="O137" s="3">
        <v>0.22</v>
      </c>
      <c r="P137" s="3">
        <v>48770</v>
      </c>
      <c r="Q137" s="1">
        <v>45017</v>
      </c>
    </row>
    <row r="138" spans="1:17" x14ac:dyDescent="0.25">
      <c r="A138" t="s">
        <v>243</v>
      </c>
      <c r="B138" t="s">
        <v>244</v>
      </c>
      <c r="C138" s="3">
        <v>164167</v>
      </c>
      <c r="D138" s="3">
        <v>0</v>
      </c>
      <c r="E138" s="3">
        <v>153619.03</v>
      </c>
      <c r="F138" s="3">
        <v>18228.919999999998</v>
      </c>
      <c r="G138" s="3">
        <v>0</v>
      </c>
      <c r="H138" s="3">
        <v>39630.449999999997</v>
      </c>
      <c r="I138" s="3">
        <v>7990.69</v>
      </c>
      <c r="J138" s="3">
        <v>511.2</v>
      </c>
      <c r="K138" s="3">
        <v>780.19</v>
      </c>
      <c r="L138" s="3">
        <v>0</v>
      </c>
      <c r="M138" s="3"/>
      <c r="N138" s="3">
        <v>0</v>
      </c>
      <c r="O138" s="3">
        <v>0.52</v>
      </c>
      <c r="P138" s="3">
        <v>220761</v>
      </c>
      <c r="Q138" s="1">
        <v>45017</v>
      </c>
    </row>
    <row r="139" spans="1:17" x14ac:dyDescent="0.25">
      <c r="A139" t="s">
        <v>245</v>
      </c>
      <c r="B139" t="s">
        <v>1360</v>
      </c>
      <c r="C139" s="3">
        <v>43053</v>
      </c>
      <c r="D139" s="3">
        <v>43771</v>
      </c>
      <c r="E139" s="3">
        <v>0</v>
      </c>
      <c r="F139" s="3">
        <v>718</v>
      </c>
      <c r="G139" s="3">
        <v>718</v>
      </c>
      <c r="H139" s="3">
        <v>39630.449999999997</v>
      </c>
      <c r="I139" s="3">
        <v>10866.13</v>
      </c>
      <c r="J139" s="3">
        <v>694.8</v>
      </c>
      <c r="K139" s="3">
        <v>1060.8</v>
      </c>
      <c r="L139" s="3">
        <v>0</v>
      </c>
      <c r="M139" s="3"/>
      <c r="N139" s="3">
        <v>0</v>
      </c>
      <c r="O139" s="3">
        <v>0.82</v>
      </c>
      <c r="P139" s="3">
        <v>52253</v>
      </c>
      <c r="Q139" s="1">
        <v>45017</v>
      </c>
    </row>
    <row r="140" spans="1:17" x14ac:dyDescent="0.25">
      <c r="A140" t="s">
        <v>1361</v>
      </c>
      <c r="B140" t="s">
        <v>248</v>
      </c>
      <c r="C140" s="3">
        <v>43037</v>
      </c>
      <c r="D140" s="3">
        <v>43037</v>
      </c>
      <c r="E140" s="3">
        <v>0</v>
      </c>
      <c r="F140" s="3">
        <v>0</v>
      </c>
      <c r="G140" s="3">
        <v>0</v>
      </c>
      <c r="H140" s="3">
        <v>39630.449999999997</v>
      </c>
      <c r="I140" s="3">
        <v>10847.97</v>
      </c>
      <c r="J140" s="3">
        <v>692.4</v>
      </c>
      <c r="K140" s="3">
        <v>1059.42</v>
      </c>
      <c r="L140" s="3">
        <v>0</v>
      </c>
      <c r="M140" s="3"/>
      <c r="N140" s="3">
        <v>-4637.6099999999997</v>
      </c>
      <c r="O140" s="3">
        <v>0.37</v>
      </c>
      <c r="P140" s="3">
        <v>47593</v>
      </c>
      <c r="Q140" s="1">
        <v>45017</v>
      </c>
    </row>
    <row r="141" spans="1:17" x14ac:dyDescent="0.25">
      <c r="A141" t="s">
        <v>249</v>
      </c>
      <c r="B141" t="s">
        <v>250</v>
      </c>
      <c r="C141" s="3">
        <v>42428</v>
      </c>
      <c r="D141" s="3">
        <v>42428</v>
      </c>
      <c r="E141" s="3">
        <v>0</v>
      </c>
      <c r="F141" s="3">
        <v>0</v>
      </c>
      <c r="G141" s="3">
        <v>0</v>
      </c>
      <c r="H141" s="3">
        <v>39630.449999999997</v>
      </c>
      <c r="I141" s="3">
        <v>10224.459999999999</v>
      </c>
      <c r="J141" s="3">
        <v>654</v>
      </c>
      <c r="K141" s="3">
        <v>998.48</v>
      </c>
      <c r="L141" s="3">
        <v>0</v>
      </c>
      <c r="M141" s="3"/>
      <c r="N141" s="3">
        <v>-4579.8</v>
      </c>
      <c r="O141" s="3">
        <v>0.41</v>
      </c>
      <c r="P141" s="3">
        <v>46928</v>
      </c>
      <c r="Q141" s="1">
        <v>45017</v>
      </c>
    </row>
    <row r="142" spans="1:17" x14ac:dyDescent="0.25">
      <c r="A142" t="s">
        <v>251</v>
      </c>
      <c r="B142" t="s">
        <v>252</v>
      </c>
      <c r="C142" s="3">
        <v>43465</v>
      </c>
      <c r="D142" s="3">
        <v>43465</v>
      </c>
      <c r="E142" s="3">
        <v>0</v>
      </c>
      <c r="F142" s="3">
        <v>0</v>
      </c>
      <c r="G142" s="3">
        <v>0</v>
      </c>
      <c r="H142" s="3">
        <v>39630.449999999997</v>
      </c>
      <c r="I142" s="3">
        <v>11283.83</v>
      </c>
      <c r="J142" s="3">
        <v>721.2</v>
      </c>
      <c r="K142" s="3">
        <v>1101.77</v>
      </c>
      <c r="L142" s="3">
        <v>0</v>
      </c>
      <c r="M142" s="3"/>
      <c r="N142" s="3">
        <v>-4677.42</v>
      </c>
      <c r="O142" s="3">
        <v>0.17</v>
      </c>
      <c r="P142" s="3">
        <v>48060</v>
      </c>
      <c r="Q142" s="1">
        <v>45017</v>
      </c>
    </row>
    <row r="143" spans="1:17" x14ac:dyDescent="0.25">
      <c r="A143" t="s">
        <v>253</v>
      </c>
      <c r="B143" t="s">
        <v>1267</v>
      </c>
      <c r="C143" s="3">
        <v>96518</v>
      </c>
      <c r="D143" s="3">
        <v>98091</v>
      </c>
      <c r="E143" s="3">
        <v>0</v>
      </c>
      <c r="F143" s="3">
        <v>1573</v>
      </c>
      <c r="G143" s="3">
        <v>1573</v>
      </c>
      <c r="H143" s="3">
        <v>39630.449999999997</v>
      </c>
      <c r="I143" s="3">
        <v>14813.05</v>
      </c>
      <c r="J143" s="3">
        <v>945.6</v>
      </c>
      <c r="K143" s="3">
        <v>1446.08</v>
      </c>
      <c r="L143" s="3">
        <v>0</v>
      </c>
      <c r="M143" s="3"/>
      <c r="N143" s="3">
        <v>0</v>
      </c>
      <c r="O143" s="3">
        <v>0.82</v>
      </c>
      <c r="P143" s="3">
        <v>56836</v>
      </c>
      <c r="Q143" s="1">
        <v>45017</v>
      </c>
    </row>
    <row r="144" spans="1:17" x14ac:dyDescent="0.25">
      <c r="A144" t="s">
        <v>1362</v>
      </c>
      <c r="B144" t="s">
        <v>256</v>
      </c>
      <c r="C144" s="3">
        <v>51351</v>
      </c>
      <c r="D144" s="3">
        <v>48000</v>
      </c>
      <c r="E144" s="3">
        <v>0</v>
      </c>
      <c r="F144" s="3">
        <v>0</v>
      </c>
      <c r="G144" s="3">
        <v>0</v>
      </c>
      <c r="H144" s="3">
        <v>39630.449999999997</v>
      </c>
      <c r="I144" s="3">
        <v>14104.79</v>
      </c>
      <c r="J144" s="3">
        <v>900</v>
      </c>
      <c r="K144" s="3">
        <v>1377.22</v>
      </c>
      <c r="L144" s="3">
        <v>0</v>
      </c>
      <c r="M144" s="3"/>
      <c r="N144" s="3">
        <v>-4938.1000000000004</v>
      </c>
      <c r="O144" s="3">
        <v>0.64</v>
      </c>
      <c r="P144" s="3">
        <v>51075</v>
      </c>
      <c r="Q144" s="1">
        <v>45017</v>
      </c>
    </row>
    <row r="145" spans="1:17" x14ac:dyDescent="0.25">
      <c r="A145" t="s">
        <v>257</v>
      </c>
      <c r="B145" t="s">
        <v>1363</v>
      </c>
      <c r="C145" s="3">
        <v>43048</v>
      </c>
      <c r="D145" s="3">
        <v>43048</v>
      </c>
      <c r="E145" s="3">
        <v>0</v>
      </c>
      <c r="F145" s="3">
        <v>0</v>
      </c>
      <c r="G145" s="3">
        <v>0</v>
      </c>
      <c r="H145" s="3">
        <v>39630.449999999997</v>
      </c>
      <c r="I145" s="3">
        <v>12343.2</v>
      </c>
      <c r="J145" s="3">
        <v>0</v>
      </c>
      <c r="K145" s="3">
        <v>1205.4100000000001</v>
      </c>
      <c r="L145" s="3">
        <v>0</v>
      </c>
      <c r="M145" s="3"/>
      <c r="N145" s="3">
        <v>-4775.58</v>
      </c>
      <c r="O145" s="3">
        <v>0.52</v>
      </c>
      <c r="P145" s="3">
        <v>48404</v>
      </c>
      <c r="Q145" s="1">
        <v>45017</v>
      </c>
    </row>
    <row r="146" spans="1:17" x14ac:dyDescent="0.25">
      <c r="A146" t="s">
        <v>259</v>
      </c>
      <c r="B146" t="s">
        <v>1364</v>
      </c>
      <c r="C146" s="3">
        <v>47694</v>
      </c>
      <c r="D146" s="3">
        <v>47694</v>
      </c>
      <c r="E146" s="3">
        <v>0</v>
      </c>
      <c r="F146" s="3">
        <v>2384.6799999999998</v>
      </c>
      <c r="G146" s="3">
        <v>0</v>
      </c>
      <c r="H146" s="3">
        <v>39630.449999999997</v>
      </c>
      <c r="I146" s="3">
        <v>11283.83</v>
      </c>
      <c r="J146" s="3">
        <v>721.2</v>
      </c>
      <c r="K146" s="3">
        <v>1101.77</v>
      </c>
      <c r="L146" s="3">
        <v>0</v>
      </c>
      <c r="M146" s="3"/>
      <c r="N146" s="3">
        <v>0</v>
      </c>
      <c r="O146" s="3">
        <v>7.0000000000000007E-2</v>
      </c>
      <c r="P146" s="3">
        <v>55122</v>
      </c>
      <c r="Q146" s="1">
        <v>45017</v>
      </c>
    </row>
    <row r="147" spans="1:17" x14ac:dyDescent="0.25">
      <c r="A147" t="s">
        <v>261</v>
      </c>
      <c r="B147" t="s">
        <v>1269</v>
      </c>
      <c r="C147" s="3">
        <v>1701375</v>
      </c>
      <c r="D147" s="3">
        <v>0</v>
      </c>
      <c r="E147" s="3">
        <v>1060681.75</v>
      </c>
      <c r="F147" s="3" t="s">
        <v>72</v>
      </c>
      <c r="G147" s="3">
        <v>0</v>
      </c>
      <c r="H147" s="3">
        <v>39630.449999999997</v>
      </c>
      <c r="I147" s="3">
        <v>10551.35</v>
      </c>
      <c r="J147" s="3">
        <v>675.6</v>
      </c>
      <c r="K147" s="3">
        <v>1032.57</v>
      </c>
      <c r="L147" s="3">
        <v>0</v>
      </c>
      <c r="M147" s="3"/>
      <c r="N147" s="3">
        <v>0</v>
      </c>
      <c r="O147" s="3">
        <v>0.94</v>
      </c>
      <c r="P147" s="3">
        <v>1806300</v>
      </c>
      <c r="Q147" s="1">
        <v>45017</v>
      </c>
    </row>
    <row r="148" spans="1:17" x14ac:dyDescent="0.25">
      <c r="A148" t="s">
        <v>263</v>
      </c>
      <c r="B148" t="s">
        <v>1255</v>
      </c>
      <c r="C148" s="3">
        <v>1952985</v>
      </c>
      <c r="D148" s="3">
        <v>0</v>
      </c>
      <c r="E148" s="3">
        <v>1265530.43</v>
      </c>
      <c r="F148" s="3" t="s">
        <v>72</v>
      </c>
      <c r="G148" s="3">
        <v>0</v>
      </c>
      <c r="H148" s="3">
        <v>39630.449999999997</v>
      </c>
      <c r="I148" s="3">
        <v>9491.98</v>
      </c>
      <c r="J148" s="3">
        <v>606</v>
      </c>
      <c r="K148" s="3">
        <v>926.52</v>
      </c>
      <c r="L148" s="3">
        <v>0</v>
      </c>
      <c r="M148" s="3"/>
      <c r="N148" s="3">
        <v>0</v>
      </c>
      <c r="O148" s="3">
        <v>0.53</v>
      </c>
      <c r="P148" s="3">
        <v>2066917</v>
      </c>
      <c r="Q148" s="1">
        <v>45017</v>
      </c>
    </row>
    <row r="149" spans="1:17" x14ac:dyDescent="0.25">
      <c r="A149" t="s">
        <v>264</v>
      </c>
      <c r="B149" t="s">
        <v>1365</v>
      </c>
      <c r="C149" s="3">
        <v>50397</v>
      </c>
      <c r="D149" s="3">
        <v>51214</v>
      </c>
      <c r="E149" s="3">
        <v>0</v>
      </c>
      <c r="F149" s="3">
        <v>2519.8000000000002</v>
      </c>
      <c r="G149" s="3">
        <v>817</v>
      </c>
      <c r="H149" s="3">
        <v>39630.449999999997</v>
      </c>
      <c r="I149" s="3">
        <v>13826.32</v>
      </c>
      <c r="J149" s="3">
        <v>884.4</v>
      </c>
      <c r="K149" s="3">
        <v>1350.02</v>
      </c>
      <c r="L149" s="3">
        <v>0</v>
      </c>
      <c r="M149" s="3"/>
      <c r="N149" s="3">
        <v>0</v>
      </c>
      <c r="O149" s="3">
        <v>0.01</v>
      </c>
      <c r="P149" s="3">
        <v>57394</v>
      </c>
      <c r="Q149" s="1">
        <v>45017</v>
      </c>
    </row>
    <row r="150" spans="1:17" x14ac:dyDescent="0.25">
      <c r="A150" t="s">
        <v>1366</v>
      </c>
      <c r="B150" t="s">
        <v>1270</v>
      </c>
      <c r="C150" s="3">
        <v>3764603</v>
      </c>
      <c r="D150" s="3">
        <v>0</v>
      </c>
      <c r="E150" s="3">
        <v>2325308.34</v>
      </c>
      <c r="F150" s="3" t="s">
        <v>72</v>
      </c>
      <c r="G150" s="3">
        <v>0</v>
      </c>
      <c r="H150" s="3">
        <v>39630.449999999997</v>
      </c>
      <c r="I150" s="3">
        <v>13747.63</v>
      </c>
      <c r="J150" s="3">
        <v>878.4</v>
      </c>
      <c r="K150" s="3">
        <v>1342.44</v>
      </c>
      <c r="L150" s="3">
        <v>0</v>
      </c>
      <c r="M150" s="3"/>
      <c r="N150" s="3">
        <v>0</v>
      </c>
      <c r="O150" s="3">
        <v>0.66</v>
      </c>
      <c r="P150" s="3">
        <v>3936468</v>
      </c>
      <c r="Q150" s="1">
        <v>45017</v>
      </c>
    </row>
    <row r="151" spans="1:17" x14ac:dyDescent="0.25">
      <c r="A151" t="s">
        <v>268</v>
      </c>
      <c r="B151" t="s">
        <v>1103</v>
      </c>
      <c r="C151" s="3">
        <v>45711</v>
      </c>
      <c r="D151" s="3">
        <v>46711</v>
      </c>
      <c r="E151" s="3">
        <v>0</v>
      </c>
      <c r="F151" s="3">
        <v>2285.5300000000002</v>
      </c>
      <c r="G151" s="3">
        <v>1000</v>
      </c>
      <c r="H151" s="3">
        <v>39630.449999999997</v>
      </c>
      <c r="I151" s="3">
        <v>13578.13</v>
      </c>
      <c r="J151" s="3">
        <v>867.6</v>
      </c>
      <c r="K151" s="3">
        <v>1325.92</v>
      </c>
      <c r="L151" s="3">
        <v>0</v>
      </c>
      <c r="M151" s="3"/>
      <c r="N151" s="3">
        <v>0</v>
      </c>
      <c r="O151" s="3">
        <v>0.37</v>
      </c>
      <c r="P151" s="3">
        <v>56688</v>
      </c>
      <c r="Q151" s="1">
        <v>45017</v>
      </c>
    </row>
    <row r="152" spans="1:17" x14ac:dyDescent="0.25">
      <c r="A152" t="s">
        <v>270</v>
      </c>
      <c r="B152" t="s">
        <v>1104</v>
      </c>
      <c r="C152" s="3">
        <v>43772</v>
      </c>
      <c r="D152" s="3">
        <v>43772</v>
      </c>
      <c r="E152" s="3">
        <v>0</v>
      </c>
      <c r="F152" s="3">
        <v>0</v>
      </c>
      <c r="G152" s="3">
        <v>0</v>
      </c>
      <c r="H152" s="3">
        <v>39630.449999999997</v>
      </c>
      <c r="I152" s="3">
        <v>11598.61</v>
      </c>
      <c r="J152" s="3">
        <v>740.4</v>
      </c>
      <c r="K152" s="3">
        <v>1132.42</v>
      </c>
      <c r="L152" s="3">
        <v>0</v>
      </c>
      <c r="M152" s="3"/>
      <c r="N152" s="3">
        <v>-4706.32</v>
      </c>
      <c r="O152" s="3">
        <v>0.44</v>
      </c>
      <c r="P152" s="3">
        <v>48396</v>
      </c>
      <c r="Q152" s="1">
        <v>45017</v>
      </c>
    </row>
    <row r="153" spans="1:17" x14ac:dyDescent="0.25">
      <c r="A153" t="s">
        <v>272</v>
      </c>
      <c r="B153" t="s">
        <v>226</v>
      </c>
      <c r="C153" s="3">
        <v>42013</v>
      </c>
      <c r="D153" s="3">
        <v>42013</v>
      </c>
      <c r="E153" s="3">
        <v>0</v>
      </c>
      <c r="F153" s="3">
        <v>0</v>
      </c>
      <c r="G153" s="3">
        <v>0</v>
      </c>
      <c r="H153" s="3">
        <v>39630.449999999997</v>
      </c>
      <c r="I153" s="3">
        <v>9800.7099999999991</v>
      </c>
      <c r="J153" s="3">
        <v>626.4</v>
      </c>
      <c r="K153" s="3">
        <v>957.17</v>
      </c>
      <c r="L153" s="3">
        <v>0</v>
      </c>
      <c r="M153" s="3"/>
      <c r="N153" s="3">
        <v>-4540.53</v>
      </c>
      <c r="O153" s="3">
        <v>0.8</v>
      </c>
      <c r="P153" s="3">
        <v>46475</v>
      </c>
      <c r="Q153" s="1">
        <v>45017</v>
      </c>
    </row>
    <row r="154" spans="1:17" x14ac:dyDescent="0.25">
      <c r="A154" t="s">
        <v>273</v>
      </c>
      <c r="B154" t="s">
        <v>274</v>
      </c>
      <c r="C154" s="3">
        <v>44786</v>
      </c>
      <c r="D154" s="3">
        <v>44786</v>
      </c>
      <c r="E154" s="3">
        <v>0</v>
      </c>
      <c r="F154" s="3">
        <v>0</v>
      </c>
      <c r="G154" s="3">
        <v>0</v>
      </c>
      <c r="H154" s="3">
        <v>39630.449999999997</v>
      </c>
      <c r="I154" s="3">
        <v>8547.6200000000008</v>
      </c>
      <c r="J154" s="3">
        <v>546</v>
      </c>
      <c r="K154" s="3">
        <v>834.59</v>
      </c>
      <c r="L154" s="3">
        <v>0</v>
      </c>
      <c r="M154" s="3"/>
      <c r="N154" s="3">
        <v>-4424.91</v>
      </c>
      <c r="O154" s="3">
        <v>0.25</v>
      </c>
      <c r="P154" s="3">
        <v>45134</v>
      </c>
      <c r="Q154" s="1">
        <v>45017</v>
      </c>
    </row>
    <row r="155" spans="1:17" x14ac:dyDescent="0.25">
      <c r="A155" t="s">
        <v>275</v>
      </c>
      <c r="B155" t="s">
        <v>276</v>
      </c>
      <c r="C155" s="3">
        <v>40109</v>
      </c>
      <c r="D155" s="3">
        <v>40109</v>
      </c>
      <c r="E155" s="3">
        <v>0</v>
      </c>
      <c r="F155" s="3">
        <v>0</v>
      </c>
      <c r="G155" s="3">
        <v>0</v>
      </c>
      <c r="H155" s="3">
        <v>39630.449999999997</v>
      </c>
      <c r="I155" s="3">
        <v>7857.52</v>
      </c>
      <c r="J155" s="3">
        <v>501.6</v>
      </c>
      <c r="K155" s="3">
        <v>767.11</v>
      </c>
      <c r="L155" s="3">
        <v>0</v>
      </c>
      <c r="M155" s="3"/>
      <c r="N155" s="3">
        <v>-4361.1099999999997</v>
      </c>
      <c r="O155" s="3">
        <v>0.43</v>
      </c>
      <c r="P155" s="3">
        <v>44396</v>
      </c>
      <c r="Q155" s="1">
        <v>45017</v>
      </c>
    </row>
    <row r="156" spans="1:17" x14ac:dyDescent="0.25">
      <c r="A156" t="s">
        <v>277</v>
      </c>
      <c r="B156" t="s">
        <v>278</v>
      </c>
      <c r="C156" s="3">
        <v>220654</v>
      </c>
      <c r="D156" s="3">
        <v>0</v>
      </c>
      <c r="E156" s="3">
        <v>201363.59</v>
      </c>
      <c r="F156" s="3">
        <v>29358.59</v>
      </c>
      <c r="G156" s="3">
        <v>0</v>
      </c>
      <c r="H156" s="3">
        <v>39630.449999999997</v>
      </c>
      <c r="I156" s="3">
        <v>10278.94</v>
      </c>
      <c r="J156" s="3">
        <v>656.4</v>
      </c>
      <c r="K156" s="3">
        <v>1003.65</v>
      </c>
      <c r="L156" s="3">
        <v>0</v>
      </c>
      <c r="M156" s="3"/>
      <c r="N156" s="3">
        <v>0</v>
      </c>
      <c r="O156" s="3">
        <v>0.38</v>
      </c>
      <c r="P156" s="3">
        <v>282292</v>
      </c>
      <c r="Q156" s="1">
        <v>45017</v>
      </c>
    </row>
    <row r="157" spans="1:17" x14ac:dyDescent="0.25">
      <c r="A157" t="s">
        <v>279</v>
      </c>
      <c r="B157" t="s">
        <v>280</v>
      </c>
      <c r="C157" s="3">
        <v>45643</v>
      </c>
      <c r="D157" s="3">
        <v>0</v>
      </c>
      <c r="E157" s="3">
        <v>45643</v>
      </c>
      <c r="F157" s="3">
        <v>2282.15</v>
      </c>
      <c r="G157" s="3">
        <v>0</v>
      </c>
      <c r="H157" s="3">
        <v>39630.449999999997</v>
      </c>
      <c r="I157" s="3">
        <v>9952.0499999999993</v>
      </c>
      <c r="J157" s="3">
        <v>0</v>
      </c>
      <c r="K157" s="3">
        <v>971.63</v>
      </c>
      <c r="L157" s="3">
        <v>0</v>
      </c>
      <c r="M157" s="3"/>
      <c r="N157" s="3">
        <v>6819</v>
      </c>
      <c r="O157" s="3">
        <v>0.72</v>
      </c>
      <c r="P157" s="3">
        <v>105299</v>
      </c>
      <c r="Q157" s="1">
        <v>45017</v>
      </c>
    </row>
    <row r="158" spans="1:17" x14ac:dyDescent="0.25">
      <c r="A158" t="s">
        <v>281</v>
      </c>
      <c r="B158" t="s">
        <v>1239</v>
      </c>
      <c r="C158" s="3">
        <v>802919</v>
      </c>
      <c r="D158" s="3">
        <v>0</v>
      </c>
      <c r="E158" s="3">
        <v>585694.30000000005</v>
      </c>
      <c r="F158" s="3">
        <v>246509.42</v>
      </c>
      <c r="G158" s="3">
        <v>0</v>
      </c>
      <c r="H158" s="3">
        <v>39630.449999999997</v>
      </c>
      <c r="I158" s="3">
        <v>7264.27</v>
      </c>
      <c r="J158" s="3">
        <v>0</v>
      </c>
      <c r="K158" s="3">
        <v>709.27</v>
      </c>
      <c r="L158" s="3">
        <v>0</v>
      </c>
      <c r="M158" s="3"/>
      <c r="N158" s="3">
        <v>0</v>
      </c>
      <c r="O158" s="3">
        <v>0.28999999999999998</v>
      </c>
      <c r="P158" s="3">
        <v>879808</v>
      </c>
      <c r="Q158" s="1">
        <v>45017</v>
      </c>
    </row>
    <row r="159" spans="1:17" x14ac:dyDescent="0.25">
      <c r="A159" t="s">
        <v>282</v>
      </c>
      <c r="B159" t="s">
        <v>1239</v>
      </c>
      <c r="C159" s="3">
        <v>813243</v>
      </c>
      <c r="D159" s="3">
        <v>0</v>
      </c>
      <c r="E159" s="3">
        <v>592833.25</v>
      </c>
      <c r="F159" s="3">
        <v>250051.41</v>
      </c>
      <c r="G159" s="3">
        <v>0</v>
      </c>
      <c r="H159" s="3">
        <v>39630.449999999997</v>
      </c>
      <c r="I159" s="3">
        <v>7694.07</v>
      </c>
      <c r="J159" s="3">
        <v>0</v>
      </c>
      <c r="K159" s="3">
        <v>750.93</v>
      </c>
      <c r="L159" s="3">
        <v>0</v>
      </c>
      <c r="M159" s="3"/>
      <c r="N159" s="3">
        <v>0</v>
      </c>
      <c r="O159" s="3">
        <v>0.89</v>
      </c>
      <c r="P159" s="3">
        <v>890961</v>
      </c>
      <c r="Q159" s="1">
        <v>45017</v>
      </c>
    </row>
    <row r="160" spans="1:17" x14ac:dyDescent="0.25">
      <c r="A160" t="s">
        <v>283</v>
      </c>
      <c r="B160" t="s">
        <v>1251</v>
      </c>
      <c r="C160" s="3">
        <v>3196381</v>
      </c>
      <c r="D160" s="3">
        <v>0</v>
      </c>
      <c r="E160" s="3">
        <v>1983709.23</v>
      </c>
      <c r="F160" s="3" t="s">
        <v>72</v>
      </c>
      <c r="G160" s="3">
        <v>0</v>
      </c>
      <c r="H160" s="3">
        <v>39630.449999999997</v>
      </c>
      <c r="I160" s="3">
        <v>9619.1</v>
      </c>
      <c r="J160" s="3">
        <v>615.6</v>
      </c>
      <c r="K160" s="3">
        <v>939.26</v>
      </c>
      <c r="L160" s="3">
        <v>0</v>
      </c>
      <c r="M160" s="3"/>
      <c r="N160" s="3">
        <v>0</v>
      </c>
      <c r="O160" s="3">
        <v>0.13</v>
      </c>
      <c r="P160" s="3">
        <v>3346371</v>
      </c>
      <c r="Q160" s="1">
        <v>45017</v>
      </c>
    </row>
    <row r="161" spans="1:17" x14ac:dyDescent="0.25">
      <c r="A161" t="s">
        <v>1106</v>
      </c>
      <c r="B161" t="s">
        <v>234</v>
      </c>
      <c r="C161" s="3">
        <v>48425</v>
      </c>
      <c r="D161" s="3">
        <v>0</v>
      </c>
      <c r="E161" s="3">
        <v>48425</v>
      </c>
      <c r="F161" s="3">
        <v>2421.25</v>
      </c>
      <c r="G161" s="3">
        <v>0</v>
      </c>
      <c r="H161" s="3">
        <v>39630.449999999997</v>
      </c>
      <c r="I161" s="3">
        <v>11973.93</v>
      </c>
      <c r="J161" s="3">
        <v>763.2</v>
      </c>
      <c r="K161" s="3">
        <v>1168.9100000000001</v>
      </c>
      <c r="L161" s="3">
        <v>0</v>
      </c>
      <c r="M161" s="3"/>
      <c r="N161" s="3">
        <v>0</v>
      </c>
      <c r="O161" s="3">
        <v>0.26</v>
      </c>
      <c r="P161" s="3">
        <v>104383</v>
      </c>
      <c r="Q161" s="1">
        <v>45017</v>
      </c>
    </row>
    <row r="162" spans="1:17" x14ac:dyDescent="0.25">
      <c r="A162" t="s">
        <v>285</v>
      </c>
      <c r="B162" t="s">
        <v>286</v>
      </c>
      <c r="C162" s="3">
        <v>292183</v>
      </c>
      <c r="D162" s="3">
        <v>0</v>
      </c>
      <c r="E162" s="3">
        <v>263067.8</v>
      </c>
      <c r="F162" s="3">
        <v>42268.59</v>
      </c>
      <c r="G162" s="3">
        <v>0</v>
      </c>
      <c r="H162" s="3">
        <v>39630.449999999997</v>
      </c>
      <c r="I162" s="3">
        <v>18124.349999999999</v>
      </c>
      <c r="J162" s="3">
        <v>1158</v>
      </c>
      <c r="K162" s="3">
        <v>1769.72</v>
      </c>
      <c r="L162" s="3">
        <v>0</v>
      </c>
      <c r="M162" s="3"/>
      <c r="N162" s="3">
        <v>0</v>
      </c>
      <c r="O162" s="3">
        <v>0.09</v>
      </c>
      <c r="P162" s="3">
        <v>366019</v>
      </c>
      <c r="Q162" s="1">
        <v>45017</v>
      </c>
    </row>
    <row r="163" spans="1:17" x14ac:dyDescent="0.25">
      <c r="A163" t="s">
        <v>1107</v>
      </c>
      <c r="B163" t="s">
        <v>1367</v>
      </c>
      <c r="C163" s="3">
        <v>43181</v>
      </c>
      <c r="D163" s="3">
        <v>43181</v>
      </c>
      <c r="E163" s="3">
        <v>0</v>
      </c>
      <c r="F163" s="3">
        <v>720</v>
      </c>
      <c r="G163" s="3">
        <v>0</v>
      </c>
      <c r="H163" s="3">
        <v>39630.449999999997</v>
      </c>
      <c r="I163" s="3">
        <v>11677.31</v>
      </c>
      <c r="J163" s="3">
        <v>745.2</v>
      </c>
      <c r="K163" s="3">
        <v>1140.3399999999999</v>
      </c>
      <c r="L163" s="3">
        <v>0</v>
      </c>
      <c r="M163" s="3"/>
      <c r="N163" s="3">
        <v>0</v>
      </c>
      <c r="O163" s="3">
        <v>0.7</v>
      </c>
      <c r="P163" s="3">
        <v>53914</v>
      </c>
      <c r="Q163" s="1">
        <v>45017</v>
      </c>
    </row>
    <row r="164" spans="1:17" x14ac:dyDescent="0.25">
      <c r="A164" t="s">
        <v>289</v>
      </c>
      <c r="B164" t="s">
        <v>290</v>
      </c>
      <c r="C164" s="3">
        <v>48820</v>
      </c>
      <c r="D164" s="3">
        <v>0</v>
      </c>
      <c r="E164" s="3">
        <v>48820</v>
      </c>
      <c r="F164" s="3">
        <v>2441</v>
      </c>
      <c r="G164" s="3">
        <v>0</v>
      </c>
      <c r="H164" s="3">
        <v>39630.449999999997</v>
      </c>
      <c r="I164" s="3">
        <v>12343.2</v>
      </c>
      <c r="J164" s="3">
        <v>789.6</v>
      </c>
      <c r="K164" s="3">
        <v>1205.06</v>
      </c>
      <c r="L164" s="3">
        <v>0</v>
      </c>
      <c r="M164" s="3"/>
      <c r="N164" s="3">
        <v>0</v>
      </c>
      <c r="O164" s="3">
        <v>0.69</v>
      </c>
      <c r="P164" s="3">
        <v>105230</v>
      </c>
      <c r="Q164" s="1">
        <v>45017</v>
      </c>
    </row>
    <row r="165" spans="1:17" x14ac:dyDescent="0.25">
      <c r="A165" t="s">
        <v>291</v>
      </c>
      <c r="B165" t="s">
        <v>292</v>
      </c>
      <c r="C165" s="3">
        <v>119133</v>
      </c>
      <c r="D165" s="3">
        <v>100000</v>
      </c>
      <c r="E165" s="3">
        <v>19133</v>
      </c>
      <c r="F165" s="3">
        <v>2528.84</v>
      </c>
      <c r="G165" s="3">
        <v>0</v>
      </c>
      <c r="H165" s="3">
        <v>39630.449999999997</v>
      </c>
      <c r="I165" s="3">
        <v>5139.47</v>
      </c>
      <c r="J165" s="3">
        <v>675.6</v>
      </c>
      <c r="K165" s="3">
        <v>1032.9100000000001</v>
      </c>
      <c r="L165" s="3">
        <v>0</v>
      </c>
      <c r="M165" s="3"/>
      <c r="N165" s="3">
        <v>0</v>
      </c>
      <c r="O165" s="3">
        <v>0.73</v>
      </c>
      <c r="P165" s="3">
        <v>68141</v>
      </c>
      <c r="Q165" s="1">
        <v>45017</v>
      </c>
    </row>
    <row r="166" spans="1:17" x14ac:dyDescent="0.25">
      <c r="A166" t="s">
        <v>1110</v>
      </c>
      <c r="B166" t="s">
        <v>294</v>
      </c>
      <c r="C166" s="3">
        <v>36876</v>
      </c>
      <c r="D166" s="3">
        <v>36876</v>
      </c>
      <c r="E166" s="3">
        <v>0</v>
      </c>
      <c r="F166" s="3">
        <v>0</v>
      </c>
      <c r="G166" s="3">
        <v>0</v>
      </c>
      <c r="H166" s="3">
        <v>39630.449999999997</v>
      </c>
      <c r="I166" s="3">
        <v>5357.4</v>
      </c>
      <c r="J166" s="3">
        <v>325</v>
      </c>
      <c r="K166" s="3">
        <v>517.49</v>
      </c>
      <c r="L166" s="3">
        <v>0</v>
      </c>
      <c r="M166" s="3"/>
      <c r="N166" s="3">
        <v>-4614.7</v>
      </c>
      <c r="O166" s="3">
        <v>0.36</v>
      </c>
      <c r="P166" s="3">
        <v>41216</v>
      </c>
      <c r="Q166" s="1">
        <v>45017</v>
      </c>
    </row>
    <row r="167" spans="1:17" x14ac:dyDescent="0.25">
      <c r="A167" t="s">
        <v>295</v>
      </c>
      <c r="B167" t="s">
        <v>296</v>
      </c>
      <c r="C167" s="3">
        <v>44423</v>
      </c>
      <c r="D167" s="3">
        <v>45164</v>
      </c>
      <c r="E167" s="3">
        <v>0</v>
      </c>
      <c r="F167" s="3">
        <v>741</v>
      </c>
      <c r="G167" s="3">
        <v>741</v>
      </c>
      <c r="H167" s="3">
        <v>39630.449999999997</v>
      </c>
      <c r="I167" s="3">
        <v>5302.92</v>
      </c>
      <c r="J167" s="3">
        <v>650</v>
      </c>
      <c r="K167" s="3">
        <v>516.46</v>
      </c>
      <c r="L167" s="3">
        <v>0</v>
      </c>
      <c r="M167" s="3"/>
      <c r="N167" s="3">
        <v>6945</v>
      </c>
      <c r="O167" s="3">
        <v>0.17</v>
      </c>
      <c r="P167" s="3">
        <v>53045</v>
      </c>
      <c r="Q167" s="1">
        <v>45017</v>
      </c>
    </row>
    <row r="168" spans="1:17" x14ac:dyDescent="0.25">
      <c r="A168" t="s">
        <v>297</v>
      </c>
      <c r="B168" t="s">
        <v>1272</v>
      </c>
      <c r="C168" s="3">
        <v>1956477</v>
      </c>
      <c r="D168" s="3">
        <v>0</v>
      </c>
      <c r="E168" s="3">
        <v>1196912.48</v>
      </c>
      <c r="F168" s="3" t="s">
        <v>72</v>
      </c>
      <c r="G168" s="3">
        <v>0</v>
      </c>
      <c r="H168" s="3">
        <v>39630.449999999997</v>
      </c>
      <c r="I168" s="3">
        <v>10599.78</v>
      </c>
      <c r="J168" s="3">
        <v>676.8</v>
      </c>
      <c r="K168" s="3">
        <v>1034.98</v>
      </c>
      <c r="L168" s="3">
        <v>0</v>
      </c>
      <c r="M168" s="3"/>
      <c r="N168" s="3">
        <v>0</v>
      </c>
      <c r="O168" s="3">
        <v>0.37</v>
      </c>
      <c r="P168" s="3">
        <v>2068265</v>
      </c>
      <c r="Q168" s="1">
        <v>45017</v>
      </c>
    </row>
    <row r="169" spans="1:17" x14ac:dyDescent="0.25">
      <c r="A169" t="s">
        <v>299</v>
      </c>
      <c r="B169" t="s">
        <v>58</v>
      </c>
      <c r="C169" s="3">
        <v>68972</v>
      </c>
      <c r="D169" s="3">
        <v>68972</v>
      </c>
      <c r="E169" s="3" t="s">
        <v>59</v>
      </c>
      <c r="F169" s="3" t="s">
        <v>59</v>
      </c>
      <c r="G169" s="3">
        <v>0</v>
      </c>
      <c r="H169" s="3">
        <v>39630.449999999997</v>
      </c>
      <c r="I169" s="3">
        <v>9970.2099999999991</v>
      </c>
      <c r="J169" s="3">
        <v>637.20000000000005</v>
      </c>
      <c r="K169" s="3">
        <v>973.69</v>
      </c>
      <c r="L169" s="3">
        <v>0</v>
      </c>
      <c r="M169" s="3"/>
      <c r="N169" s="3">
        <v>22236.639999999999</v>
      </c>
      <c r="O169" s="3">
        <v>0.81</v>
      </c>
      <c r="P169" s="3">
        <v>73449</v>
      </c>
      <c r="Q169" s="1">
        <v>45017</v>
      </c>
    </row>
    <row r="170" spans="1:17" x14ac:dyDescent="0.25">
      <c r="A170" t="s">
        <v>300</v>
      </c>
      <c r="B170" t="s">
        <v>301</v>
      </c>
      <c r="C170" s="3">
        <v>41894</v>
      </c>
      <c r="D170" s="3">
        <v>0</v>
      </c>
      <c r="E170" s="3">
        <v>41894</v>
      </c>
      <c r="F170" s="3">
        <v>2094.6999999999998</v>
      </c>
      <c r="G170" s="3">
        <v>0</v>
      </c>
      <c r="H170" s="3">
        <v>39630.449999999997</v>
      </c>
      <c r="I170" s="3">
        <v>10902.46</v>
      </c>
      <c r="J170" s="3">
        <v>696</v>
      </c>
      <c r="K170" s="3">
        <v>1064.5899999999999</v>
      </c>
      <c r="L170" s="3">
        <v>0</v>
      </c>
      <c r="M170" s="3"/>
      <c r="N170" s="3">
        <v>0</v>
      </c>
      <c r="O170" s="3">
        <v>0.8</v>
      </c>
      <c r="P170" s="3">
        <v>96283</v>
      </c>
      <c r="Q170" s="1">
        <v>45017</v>
      </c>
    </row>
    <row r="171" spans="1:17" x14ac:dyDescent="0.25">
      <c r="A171" t="s">
        <v>302</v>
      </c>
      <c r="B171" t="s">
        <v>303</v>
      </c>
      <c r="C171" s="3">
        <v>42652</v>
      </c>
      <c r="D171" s="3">
        <v>43363</v>
      </c>
      <c r="E171" s="3">
        <v>0</v>
      </c>
      <c r="F171" s="3">
        <v>711</v>
      </c>
      <c r="G171" s="3">
        <v>711</v>
      </c>
      <c r="H171" s="3">
        <v>39630.449999999997</v>
      </c>
      <c r="I171" s="3">
        <v>10454.49</v>
      </c>
      <c r="J171" s="3">
        <v>667.2</v>
      </c>
      <c r="K171" s="3">
        <v>1020.52</v>
      </c>
      <c r="L171" s="3">
        <v>0</v>
      </c>
      <c r="M171" s="3"/>
      <c r="N171" s="3">
        <v>0</v>
      </c>
      <c r="O171" s="3">
        <v>0.34</v>
      </c>
      <c r="P171" s="3">
        <v>51773</v>
      </c>
      <c r="Q171" s="1">
        <v>45017</v>
      </c>
    </row>
    <row r="172" spans="1:17" x14ac:dyDescent="0.25">
      <c r="A172" t="s">
        <v>304</v>
      </c>
      <c r="B172" t="s">
        <v>23</v>
      </c>
      <c r="C172" s="3">
        <v>45338</v>
      </c>
      <c r="D172" s="3">
        <v>45379</v>
      </c>
      <c r="E172" s="3">
        <v>0</v>
      </c>
      <c r="F172" s="3">
        <v>0</v>
      </c>
      <c r="G172" s="3">
        <v>41</v>
      </c>
      <c r="H172" s="3">
        <v>39630.449999999997</v>
      </c>
      <c r="I172" s="3">
        <v>13196.75</v>
      </c>
      <c r="J172" s="3">
        <v>843.6</v>
      </c>
      <c r="K172" s="3">
        <v>1288.3900000000001</v>
      </c>
      <c r="L172" s="3">
        <v>0</v>
      </c>
      <c r="M172" s="3"/>
      <c r="N172" s="3">
        <v>-4854.12</v>
      </c>
      <c r="O172" s="3">
        <v>0.93</v>
      </c>
      <c r="P172" s="3">
        <v>50065</v>
      </c>
      <c r="Q172" s="1">
        <v>45017</v>
      </c>
    </row>
    <row r="173" spans="1:17" x14ac:dyDescent="0.25">
      <c r="A173" t="s">
        <v>1368</v>
      </c>
      <c r="B173" t="s">
        <v>35</v>
      </c>
      <c r="C173" s="3">
        <v>45135</v>
      </c>
      <c r="D173" s="3">
        <v>45135</v>
      </c>
      <c r="E173" s="3">
        <v>0</v>
      </c>
      <c r="F173" s="3">
        <v>0</v>
      </c>
      <c r="G173" s="3">
        <v>0</v>
      </c>
      <c r="H173" s="3">
        <v>39630.449999999997</v>
      </c>
      <c r="I173" s="3">
        <v>12990.93</v>
      </c>
      <c r="J173" s="3">
        <v>829.2</v>
      </c>
      <c r="K173" s="3">
        <v>1268.42</v>
      </c>
      <c r="L173" s="3">
        <v>0</v>
      </c>
      <c r="M173" s="3"/>
      <c r="N173" s="3">
        <v>-4835.03</v>
      </c>
      <c r="O173" s="3">
        <v>0.03</v>
      </c>
      <c r="P173" s="3">
        <v>49884</v>
      </c>
      <c r="Q173" s="1">
        <v>45017</v>
      </c>
    </row>
    <row r="174" spans="1:17" x14ac:dyDescent="0.25">
      <c r="A174" t="s">
        <v>306</v>
      </c>
      <c r="B174" t="s">
        <v>1369</v>
      </c>
      <c r="C174" s="3">
        <v>46524</v>
      </c>
      <c r="D174" s="3">
        <v>47300</v>
      </c>
      <c r="E174" s="3">
        <v>0</v>
      </c>
      <c r="F174" s="3">
        <v>776</v>
      </c>
      <c r="G174" s="3">
        <v>776</v>
      </c>
      <c r="H174" s="3">
        <v>39630.449999999997</v>
      </c>
      <c r="I174" s="3">
        <v>14407.46</v>
      </c>
      <c r="J174" s="3">
        <v>921.6</v>
      </c>
      <c r="K174" s="3">
        <v>1406.83</v>
      </c>
      <c r="L174" s="3">
        <v>0</v>
      </c>
      <c r="M174" s="3"/>
      <c r="N174" s="3">
        <v>0</v>
      </c>
      <c r="O174" s="3">
        <v>0.66</v>
      </c>
      <c r="P174" s="3">
        <v>56367</v>
      </c>
      <c r="Q174" s="1">
        <v>45017</v>
      </c>
    </row>
    <row r="175" spans="1:17" x14ac:dyDescent="0.25">
      <c r="A175" t="s">
        <v>1370</v>
      </c>
      <c r="B175" t="s">
        <v>83</v>
      </c>
      <c r="C175" s="3">
        <v>48001</v>
      </c>
      <c r="D175" s="3">
        <v>48802</v>
      </c>
      <c r="E175" s="3">
        <v>0</v>
      </c>
      <c r="F175" s="3">
        <v>801</v>
      </c>
      <c r="G175" s="3">
        <v>801</v>
      </c>
      <c r="H175" s="3">
        <v>39630.449999999997</v>
      </c>
      <c r="I175" s="3">
        <v>12312.93</v>
      </c>
      <c r="J175" s="3">
        <v>0</v>
      </c>
      <c r="K175" s="3">
        <v>1202.31</v>
      </c>
      <c r="L175" s="3">
        <v>0</v>
      </c>
      <c r="M175" s="3"/>
      <c r="N175" s="3">
        <v>0</v>
      </c>
      <c r="O175" s="3">
        <v>0.31</v>
      </c>
      <c r="P175" s="3">
        <v>53146</v>
      </c>
      <c r="Q175" s="1">
        <v>45017</v>
      </c>
    </row>
    <row r="176" spans="1:17" x14ac:dyDescent="0.25">
      <c r="A176" t="s">
        <v>309</v>
      </c>
      <c r="B176" t="s">
        <v>33</v>
      </c>
      <c r="C176" s="3">
        <v>97571</v>
      </c>
      <c r="D176" s="3">
        <v>46423</v>
      </c>
      <c r="E176" s="3">
        <v>51148</v>
      </c>
      <c r="F176" s="3">
        <v>3296.3</v>
      </c>
      <c r="G176" s="3">
        <v>0</v>
      </c>
      <c r="H176" s="3">
        <v>39630.449999999997</v>
      </c>
      <c r="I176" s="3">
        <v>11979.99</v>
      </c>
      <c r="J176" s="3">
        <v>766.8</v>
      </c>
      <c r="K176" s="3">
        <v>1169.95</v>
      </c>
      <c r="L176" s="3">
        <v>0</v>
      </c>
      <c r="M176" s="3"/>
      <c r="N176" s="3">
        <v>0</v>
      </c>
      <c r="O176" s="3">
        <v>0.51</v>
      </c>
      <c r="P176" s="3">
        <v>107992</v>
      </c>
      <c r="Q176" s="1">
        <v>45017</v>
      </c>
    </row>
    <row r="177" spans="1:17" x14ac:dyDescent="0.25">
      <c r="A177" t="s">
        <v>1371</v>
      </c>
      <c r="B177" t="s">
        <v>83</v>
      </c>
      <c r="C177" s="3">
        <v>48406</v>
      </c>
      <c r="D177" s="3">
        <v>49213</v>
      </c>
      <c r="E177" s="3">
        <v>0</v>
      </c>
      <c r="F177" s="3">
        <v>807</v>
      </c>
      <c r="G177" s="3">
        <v>807</v>
      </c>
      <c r="H177" s="3">
        <v>39630.449999999997</v>
      </c>
      <c r="I177" s="3">
        <v>12718.52</v>
      </c>
      <c r="J177" s="3">
        <v>0</v>
      </c>
      <c r="K177" s="3">
        <v>1241.9100000000001</v>
      </c>
      <c r="L177" s="3">
        <v>0</v>
      </c>
      <c r="M177" s="3"/>
      <c r="N177" s="3">
        <v>0</v>
      </c>
      <c r="O177" s="3">
        <v>0.12</v>
      </c>
      <c r="P177" s="3">
        <v>53591</v>
      </c>
      <c r="Q177" s="1">
        <v>45017</v>
      </c>
    </row>
    <row r="178" spans="1:17" x14ac:dyDescent="0.25">
      <c r="A178" t="s">
        <v>311</v>
      </c>
      <c r="B178" t="s">
        <v>33</v>
      </c>
      <c r="C178" s="3">
        <v>101396</v>
      </c>
      <c r="D178" s="3">
        <v>48265</v>
      </c>
      <c r="E178" s="3">
        <v>53131</v>
      </c>
      <c r="F178" s="3">
        <v>3424.82</v>
      </c>
      <c r="G178" s="3">
        <v>0</v>
      </c>
      <c r="H178" s="3">
        <v>39630.449999999997</v>
      </c>
      <c r="I178" s="3">
        <v>13741.57</v>
      </c>
      <c r="J178" s="3">
        <v>877.2</v>
      </c>
      <c r="K178" s="3">
        <v>1341.75</v>
      </c>
      <c r="L178" s="3">
        <v>0</v>
      </c>
      <c r="M178" s="3"/>
      <c r="N178" s="3">
        <v>0</v>
      </c>
      <c r="O178" s="3">
        <v>0.21</v>
      </c>
      <c r="P178" s="3">
        <v>112147</v>
      </c>
      <c r="Q178" s="1">
        <v>45017</v>
      </c>
    </row>
    <row r="179" spans="1:17" x14ac:dyDescent="0.25">
      <c r="A179" t="s">
        <v>312</v>
      </c>
      <c r="B179" t="s">
        <v>83</v>
      </c>
      <c r="C179" s="3">
        <v>49839</v>
      </c>
      <c r="D179" s="3">
        <v>50670</v>
      </c>
      <c r="E179" s="3">
        <v>0</v>
      </c>
      <c r="F179" s="3">
        <v>831</v>
      </c>
      <c r="G179" s="3">
        <v>831</v>
      </c>
      <c r="H179" s="3">
        <v>39630.449999999997</v>
      </c>
      <c r="I179" s="3">
        <v>14153.21</v>
      </c>
      <c r="J179" s="3">
        <v>0</v>
      </c>
      <c r="K179" s="3">
        <v>1382.04</v>
      </c>
      <c r="L179" s="3">
        <v>0</v>
      </c>
      <c r="M179" s="3"/>
      <c r="N179" s="3">
        <v>0</v>
      </c>
      <c r="O179" s="3">
        <v>0.3</v>
      </c>
      <c r="P179" s="3">
        <v>55166</v>
      </c>
      <c r="Q179" s="1">
        <v>45017</v>
      </c>
    </row>
    <row r="180" spans="1:17" x14ac:dyDescent="0.25">
      <c r="A180" t="s">
        <v>313</v>
      </c>
      <c r="B180" t="s">
        <v>314</v>
      </c>
      <c r="C180" s="3">
        <v>2886585</v>
      </c>
      <c r="D180" s="3">
        <v>0</v>
      </c>
      <c r="E180" s="3">
        <v>1780056.22</v>
      </c>
      <c r="F180" s="3">
        <v>1195531.5900000001</v>
      </c>
      <c r="G180" s="3">
        <v>0</v>
      </c>
      <c r="H180" s="3">
        <v>39630.449999999997</v>
      </c>
      <c r="I180" s="3">
        <v>13402.57</v>
      </c>
      <c r="J180" s="3">
        <v>855.6</v>
      </c>
      <c r="K180" s="3">
        <v>1308.7</v>
      </c>
      <c r="L180" s="3">
        <v>0</v>
      </c>
      <c r="M180" s="3"/>
      <c r="N180" s="3">
        <v>0</v>
      </c>
      <c r="O180" s="3">
        <v>0.87</v>
      </c>
      <c r="P180" s="3">
        <v>3030786</v>
      </c>
      <c r="Q180" s="1">
        <v>45017</v>
      </c>
    </row>
    <row r="181" spans="1:17" x14ac:dyDescent="0.25">
      <c r="A181" t="s">
        <v>315</v>
      </c>
      <c r="B181" t="s">
        <v>316</v>
      </c>
      <c r="C181" s="3">
        <v>46937</v>
      </c>
      <c r="D181" s="3">
        <v>46937</v>
      </c>
      <c r="E181" s="3">
        <v>0</v>
      </c>
      <c r="F181" s="3">
        <v>0</v>
      </c>
      <c r="G181" s="3">
        <v>0</v>
      </c>
      <c r="H181" s="3">
        <v>39630.449999999997</v>
      </c>
      <c r="I181" s="3">
        <v>14831.21</v>
      </c>
      <c r="J181" s="3">
        <v>946.8</v>
      </c>
      <c r="K181" s="3">
        <v>1447.8</v>
      </c>
      <c r="L181" s="3">
        <v>0</v>
      </c>
      <c r="M181" s="3"/>
      <c r="N181" s="3">
        <v>-5004.6400000000003</v>
      </c>
      <c r="O181" s="3">
        <v>0.38</v>
      </c>
      <c r="P181" s="3">
        <v>51852</v>
      </c>
      <c r="Q181" s="1">
        <v>45017</v>
      </c>
    </row>
    <row r="182" spans="1:17" x14ac:dyDescent="0.25">
      <c r="A182" t="s">
        <v>317</v>
      </c>
      <c r="B182" t="s">
        <v>1273</v>
      </c>
      <c r="C182" s="3">
        <v>3285641</v>
      </c>
      <c r="D182" s="3">
        <v>0</v>
      </c>
      <c r="E182" s="3">
        <v>2044218.62</v>
      </c>
      <c r="F182" s="3" t="s">
        <v>72</v>
      </c>
      <c r="G182" s="3">
        <v>0</v>
      </c>
      <c r="H182" s="3">
        <v>39630.449999999997</v>
      </c>
      <c r="I182" s="3">
        <v>12343.2</v>
      </c>
      <c r="J182" s="3">
        <v>789.6</v>
      </c>
      <c r="K182" s="3">
        <v>1205.06</v>
      </c>
      <c r="L182" s="3">
        <v>0</v>
      </c>
      <c r="M182" s="3"/>
      <c r="N182" s="3">
        <v>0</v>
      </c>
      <c r="O182" s="3">
        <v>0.76</v>
      </c>
      <c r="P182" s="3">
        <v>3441821</v>
      </c>
      <c r="Q182" s="1">
        <v>45017</v>
      </c>
    </row>
    <row r="183" spans="1:17" x14ac:dyDescent="0.25">
      <c r="A183" t="s">
        <v>319</v>
      </c>
      <c r="B183" t="s">
        <v>1326</v>
      </c>
      <c r="C183" s="3">
        <v>45728</v>
      </c>
      <c r="D183" s="3">
        <v>46491</v>
      </c>
      <c r="E183" s="3">
        <v>0</v>
      </c>
      <c r="F183" s="3">
        <v>763</v>
      </c>
      <c r="G183" s="3">
        <v>763</v>
      </c>
      <c r="H183" s="3">
        <v>39630.449999999997</v>
      </c>
      <c r="I183" s="3">
        <v>13644.72</v>
      </c>
      <c r="J183" s="3">
        <v>831.6</v>
      </c>
      <c r="K183" s="3">
        <v>1273.24</v>
      </c>
      <c r="L183" s="3">
        <v>0</v>
      </c>
      <c r="M183" s="3"/>
      <c r="N183" s="3">
        <v>0</v>
      </c>
      <c r="O183" s="3">
        <v>0.99</v>
      </c>
      <c r="P183" s="3">
        <v>55381</v>
      </c>
      <c r="Q183" s="1">
        <v>45017</v>
      </c>
    </row>
    <row r="184" spans="1:17" x14ac:dyDescent="0.25">
      <c r="A184" t="s">
        <v>321</v>
      </c>
      <c r="B184" t="s">
        <v>322</v>
      </c>
      <c r="C184" s="3">
        <v>44638</v>
      </c>
      <c r="D184" s="3">
        <v>44638</v>
      </c>
      <c r="E184" s="3">
        <v>0</v>
      </c>
      <c r="F184" s="3">
        <v>0</v>
      </c>
      <c r="G184" s="3">
        <v>0</v>
      </c>
      <c r="H184" s="3">
        <v>39630.449999999997</v>
      </c>
      <c r="I184" s="3">
        <v>12482.43</v>
      </c>
      <c r="J184" s="3">
        <v>796.8</v>
      </c>
      <c r="K184" s="3">
        <v>1218.49</v>
      </c>
      <c r="L184" s="3">
        <v>0</v>
      </c>
      <c r="M184" s="3"/>
      <c r="N184" s="3">
        <v>-4787.58</v>
      </c>
      <c r="O184" s="3">
        <v>0.41</v>
      </c>
      <c r="P184" s="3">
        <v>49341</v>
      </c>
      <c r="Q184" s="1">
        <v>45017</v>
      </c>
    </row>
    <row r="185" spans="1:17" x14ac:dyDescent="0.25">
      <c r="A185" t="s">
        <v>1112</v>
      </c>
      <c r="B185" t="s">
        <v>1372</v>
      </c>
      <c r="C185" s="3">
        <v>44276</v>
      </c>
      <c r="D185" s="3">
        <v>45014</v>
      </c>
      <c r="E185" s="3">
        <v>0</v>
      </c>
      <c r="F185" s="3">
        <v>738</v>
      </c>
      <c r="G185" s="3">
        <v>738</v>
      </c>
      <c r="H185" s="3">
        <v>39630.449999999997</v>
      </c>
      <c r="I185" s="3">
        <v>12113.17</v>
      </c>
      <c r="J185" s="3">
        <v>772.8</v>
      </c>
      <c r="K185" s="3">
        <v>1182.68</v>
      </c>
      <c r="L185" s="3">
        <v>0</v>
      </c>
      <c r="M185" s="3"/>
      <c r="N185" s="3">
        <v>0</v>
      </c>
      <c r="O185" s="3">
        <v>0.9</v>
      </c>
      <c r="P185" s="3">
        <v>53700</v>
      </c>
      <c r="Q185" s="1">
        <v>45017</v>
      </c>
    </row>
    <row r="186" spans="1:17" x14ac:dyDescent="0.25">
      <c r="A186" t="s">
        <v>1113</v>
      </c>
      <c r="B186" t="s">
        <v>1350</v>
      </c>
      <c r="C186" s="3">
        <v>49047</v>
      </c>
      <c r="D186" s="3">
        <v>49047</v>
      </c>
      <c r="E186" s="3">
        <v>0</v>
      </c>
      <c r="F186" s="3">
        <v>0</v>
      </c>
      <c r="G186" s="3">
        <v>0</v>
      </c>
      <c r="H186" s="3">
        <v>39630.449999999997</v>
      </c>
      <c r="I186" s="3">
        <v>11864.97</v>
      </c>
      <c r="J186" s="3">
        <v>758.4</v>
      </c>
      <c r="K186" s="3">
        <v>1158.24</v>
      </c>
      <c r="L186" s="3">
        <v>0</v>
      </c>
      <c r="M186" s="3"/>
      <c r="N186" s="3">
        <v>-4730.8599999999997</v>
      </c>
      <c r="O186" s="3">
        <v>0.8</v>
      </c>
      <c r="P186" s="3">
        <v>48682</v>
      </c>
      <c r="Q186" s="1">
        <v>45017</v>
      </c>
    </row>
    <row r="187" spans="1:17" x14ac:dyDescent="0.25">
      <c r="A187" t="s">
        <v>327</v>
      </c>
      <c r="B187" t="s">
        <v>328</v>
      </c>
      <c r="C187" s="3">
        <v>-38799.99</v>
      </c>
      <c r="D187" s="3">
        <v>0</v>
      </c>
      <c r="E187" s="3">
        <v>0</v>
      </c>
      <c r="F187" s="3">
        <v>0</v>
      </c>
      <c r="G187" s="3">
        <v>38799.99</v>
      </c>
      <c r="H187" s="3">
        <v>39630.449999999997</v>
      </c>
      <c r="I187" s="3">
        <v>12827.49</v>
      </c>
      <c r="J187" s="3">
        <v>819.6</v>
      </c>
      <c r="K187" s="3">
        <v>1252.23</v>
      </c>
      <c r="L187" s="3">
        <v>0</v>
      </c>
      <c r="M187" s="3"/>
      <c r="N187" s="3">
        <v>0</v>
      </c>
      <c r="O187" s="3">
        <v>0.22</v>
      </c>
      <c r="P187" s="3">
        <v>15730</v>
      </c>
      <c r="Q187" s="1">
        <v>45017</v>
      </c>
    </row>
    <row r="188" spans="1:17" x14ac:dyDescent="0.25">
      <c r="A188" t="s">
        <v>1114</v>
      </c>
      <c r="B188" t="s">
        <v>328</v>
      </c>
      <c r="C188" s="3">
        <v>-36896.050000000003</v>
      </c>
      <c r="D188" s="3">
        <v>0</v>
      </c>
      <c r="E188" s="3">
        <v>0</v>
      </c>
      <c r="F188" s="3">
        <v>0</v>
      </c>
      <c r="G188" s="3">
        <v>36896.050000000003</v>
      </c>
      <c r="H188" s="3">
        <v>39630.449999999997</v>
      </c>
      <c r="I188" s="3">
        <v>12760.9</v>
      </c>
      <c r="J188" s="3">
        <v>816</v>
      </c>
      <c r="K188" s="3">
        <v>1246.04</v>
      </c>
      <c r="L188" s="3">
        <v>0</v>
      </c>
      <c r="M188" s="3"/>
      <c r="N188" s="3">
        <v>0</v>
      </c>
      <c r="O188" s="3">
        <v>0.66</v>
      </c>
      <c r="P188" s="3">
        <v>17558</v>
      </c>
      <c r="Q188" s="1">
        <v>45017</v>
      </c>
    </row>
    <row r="189" spans="1:17" x14ac:dyDescent="0.25">
      <c r="A189" t="s">
        <v>1115</v>
      </c>
      <c r="B189" t="s">
        <v>1373</v>
      </c>
      <c r="C189" s="3">
        <v>739878</v>
      </c>
      <c r="D189" s="3">
        <v>184392.57</v>
      </c>
      <c r="E189" s="3">
        <v>555485.43000000005</v>
      </c>
      <c r="F189" s="3">
        <v>26459.06</v>
      </c>
      <c r="G189" s="3">
        <v>0</v>
      </c>
      <c r="H189" s="3">
        <v>39630.449999999997</v>
      </c>
      <c r="I189" s="3">
        <v>10109.44</v>
      </c>
      <c r="J189" s="3">
        <v>645.6</v>
      </c>
      <c r="K189" s="3">
        <v>987.12</v>
      </c>
      <c r="L189" s="3">
        <v>0</v>
      </c>
      <c r="M189" s="3"/>
      <c r="N189" s="3">
        <v>0</v>
      </c>
      <c r="O189" s="3">
        <v>0.9</v>
      </c>
      <c r="P189" s="3">
        <v>633318</v>
      </c>
      <c r="Q189" s="1">
        <v>45017</v>
      </c>
    </row>
    <row r="190" spans="1:17" x14ac:dyDescent="0.25">
      <c r="A190" t="s">
        <v>1116</v>
      </c>
      <c r="B190" t="s">
        <v>274</v>
      </c>
      <c r="C190" s="3">
        <v>41462</v>
      </c>
      <c r="D190" s="3">
        <v>41462</v>
      </c>
      <c r="E190" s="3">
        <v>0</v>
      </c>
      <c r="F190" s="3">
        <v>0</v>
      </c>
      <c r="G190" s="3">
        <v>0</v>
      </c>
      <c r="H190" s="3">
        <v>39630.449999999997</v>
      </c>
      <c r="I190" s="3">
        <v>9237.73</v>
      </c>
      <c r="J190" s="3">
        <v>590.4</v>
      </c>
      <c r="K190" s="3">
        <v>901.73</v>
      </c>
      <c r="L190" s="3">
        <v>0</v>
      </c>
      <c r="M190" s="3"/>
      <c r="N190" s="3">
        <v>-4488.18</v>
      </c>
      <c r="O190" s="3">
        <v>0.87</v>
      </c>
      <c r="P190" s="3">
        <v>45873</v>
      </c>
      <c r="Q190" s="1">
        <v>45017</v>
      </c>
    </row>
    <row r="191" spans="1:17" x14ac:dyDescent="0.25">
      <c r="A191" t="s">
        <v>1117</v>
      </c>
      <c r="B191" t="s">
        <v>334</v>
      </c>
      <c r="C191" s="3">
        <v>761616</v>
      </c>
      <c r="D191" s="3">
        <v>0</v>
      </c>
      <c r="E191" s="3">
        <v>551444.27</v>
      </c>
      <c r="F191" s="3">
        <v>237743.94</v>
      </c>
      <c r="G191" s="3">
        <v>0</v>
      </c>
      <c r="H191" s="3">
        <v>39630.449999999997</v>
      </c>
      <c r="I191" s="3">
        <v>9564.6200000000008</v>
      </c>
      <c r="J191" s="3">
        <v>610.79999999999995</v>
      </c>
      <c r="K191" s="3">
        <v>933.75</v>
      </c>
      <c r="L191" s="3">
        <v>0</v>
      </c>
      <c r="M191" s="3"/>
      <c r="N191" s="3">
        <v>0</v>
      </c>
      <c r="O191" s="3">
        <v>0.17</v>
      </c>
      <c r="P191" s="3">
        <v>839928</v>
      </c>
      <c r="Q191" s="1">
        <v>45017</v>
      </c>
    </row>
    <row r="192" spans="1:17" x14ac:dyDescent="0.25">
      <c r="A192" t="s">
        <v>1118</v>
      </c>
      <c r="B192" t="s">
        <v>1274</v>
      </c>
      <c r="C192" s="3">
        <v>724526</v>
      </c>
      <c r="D192" s="3">
        <v>29954.75</v>
      </c>
      <c r="E192" s="3">
        <v>653992.85</v>
      </c>
      <c r="F192" s="3">
        <v>73278.039999999994</v>
      </c>
      <c r="G192" s="3">
        <v>0</v>
      </c>
      <c r="H192" s="3">
        <v>39630.449999999997</v>
      </c>
      <c r="I192" s="3">
        <v>9110.6</v>
      </c>
      <c r="J192" s="3">
        <v>583.20000000000005</v>
      </c>
      <c r="K192" s="3">
        <v>889.68</v>
      </c>
      <c r="L192" s="3">
        <v>0</v>
      </c>
      <c r="M192" s="3"/>
      <c r="N192" s="3">
        <v>0</v>
      </c>
      <c r="O192" s="3">
        <v>0.18</v>
      </c>
      <c r="P192" s="3">
        <v>777485</v>
      </c>
      <c r="Q192" s="1">
        <v>45017</v>
      </c>
    </row>
    <row r="193" spans="1:17" x14ac:dyDescent="0.25">
      <c r="A193" t="s">
        <v>337</v>
      </c>
      <c r="B193" t="s">
        <v>338</v>
      </c>
      <c r="C193" s="3">
        <v>85113</v>
      </c>
      <c r="D193" s="3">
        <v>85113</v>
      </c>
      <c r="E193" s="3" t="s">
        <v>59</v>
      </c>
      <c r="F193" s="3" t="s">
        <v>59</v>
      </c>
      <c r="G193" s="3">
        <v>0</v>
      </c>
      <c r="H193" s="3">
        <v>39630.449999999997</v>
      </c>
      <c r="I193" s="3">
        <v>11992.1</v>
      </c>
      <c r="J193" s="3">
        <v>766.8</v>
      </c>
      <c r="K193" s="3">
        <v>1170.6300000000001</v>
      </c>
      <c r="L193" s="3">
        <v>0</v>
      </c>
      <c r="M193" s="3"/>
      <c r="N193" s="3">
        <v>36666.67</v>
      </c>
      <c r="O193" s="3">
        <v>0.35</v>
      </c>
      <c r="P193" s="3">
        <v>90227</v>
      </c>
      <c r="Q193" s="1">
        <v>45017</v>
      </c>
    </row>
    <row r="194" spans="1:17" x14ac:dyDescent="0.25">
      <c r="A194" t="s">
        <v>339</v>
      </c>
      <c r="B194" t="s">
        <v>340</v>
      </c>
      <c r="C194" s="3">
        <v>44678</v>
      </c>
      <c r="D194" s="3">
        <v>44878</v>
      </c>
      <c r="E194" s="3">
        <v>0</v>
      </c>
      <c r="F194" s="3">
        <v>0</v>
      </c>
      <c r="G194" s="3">
        <v>200</v>
      </c>
      <c r="H194" s="3">
        <v>39630.449999999997</v>
      </c>
      <c r="I194" s="3">
        <v>12524.81</v>
      </c>
      <c r="J194" s="3">
        <v>799.2</v>
      </c>
      <c r="K194" s="3">
        <v>1222.6199999999999</v>
      </c>
      <c r="L194" s="3">
        <v>0</v>
      </c>
      <c r="M194" s="3"/>
      <c r="N194" s="3">
        <v>-4791.9399999999996</v>
      </c>
      <c r="O194" s="3">
        <v>0.86</v>
      </c>
      <c r="P194" s="3">
        <v>49186</v>
      </c>
      <c r="Q194" s="1">
        <v>45017</v>
      </c>
    </row>
    <row r="195" spans="1:17" x14ac:dyDescent="0.25">
      <c r="A195" t="s">
        <v>1119</v>
      </c>
      <c r="B195" t="s">
        <v>342</v>
      </c>
      <c r="C195" s="3">
        <v>44016</v>
      </c>
      <c r="D195" s="3">
        <v>0</v>
      </c>
      <c r="E195" s="3">
        <v>44016</v>
      </c>
      <c r="F195" s="3">
        <v>2200.8000000000002</v>
      </c>
      <c r="G195" s="3">
        <v>0</v>
      </c>
      <c r="H195" s="3">
        <v>39630.449999999997</v>
      </c>
      <c r="I195" s="3">
        <v>11846.81</v>
      </c>
      <c r="J195" s="3">
        <v>757.2</v>
      </c>
      <c r="K195" s="3">
        <v>1156.52</v>
      </c>
      <c r="L195" s="3">
        <v>0</v>
      </c>
      <c r="M195" s="3"/>
      <c r="N195" s="3">
        <v>0</v>
      </c>
      <c r="O195" s="3">
        <v>0.22</v>
      </c>
      <c r="P195" s="3">
        <v>99608</v>
      </c>
      <c r="Q195" s="1">
        <v>45017</v>
      </c>
    </row>
    <row r="196" spans="1:17" x14ac:dyDescent="0.25">
      <c r="A196" t="s">
        <v>1121</v>
      </c>
      <c r="B196" t="s">
        <v>1122</v>
      </c>
      <c r="C196" s="3">
        <v>40779</v>
      </c>
      <c r="D196" s="3">
        <v>0</v>
      </c>
      <c r="E196" s="3">
        <v>40779</v>
      </c>
      <c r="F196" s="3">
        <v>2038.95</v>
      </c>
      <c r="G196" s="3">
        <v>0</v>
      </c>
      <c r="H196" s="3">
        <v>39630.449999999997</v>
      </c>
      <c r="I196" s="3">
        <v>9195.35</v>
      </c>
      <c r="J196" s="3">
        <v>0</v>
      </c>
      <c r="K196" s="3">
        <v>897.6</v>
      </c>
      <c r="L196" s="3">
        <v>0</v>
      </c>
      <c r="M196" s="3"/>
      <c r="N196" s="3">
        <v>27276</v>
      </c>
      <c r="O196" s="3">
        <v>0.65</v>
      </c>
      <c r="P196" s="3">
        <v>119818</v>
      </c>
      <c r="Q196" s="1">
        <v>45017</v>
      </c>
    </row>
    <row r="197" spans="1:17" x14ac:dyDescent="0.25">
      <c r="A197" t="s">
        <v>345</v>
      </c>
      <c r="B197" t="s">
        <v>1275</v>
      </c>
      <c r="C197" s="3">
        <v>1605723</v>
      </c>
      <c r="D197" s="3">
        <v>0</v>
      </c>
      <c r="E197" s="3">
        <v>1065981.33</v>
      </c>
      <c r="F197" s="3" t="s">
        <v>72</v>
      </c>
      <c r="G197" s="3">
        <v>0</v>
      </c>
      <c r="H197" s="3">
        <v>39630.449999999997</v>
      </c>
      <c r="I197" s="3">
        <v>9764.39</v>
      </c>
      <c r="J197" s="3">
        <v>625</v>
      </c>
      <c r="K197" s="3">
        <v>953.38</v>
      </c>
      <c r="L197" s="3">
        <v>0</v>
      </c>
      <c r="M197" s="3"/>
      <c r="N197" s="3">
        <v>0</v>
      </c>
      <c r="O197" s="3">
        <v>0.71</v>
      </c>
      <c r="P197" s="3">
        <v>1709996</v>
      </c>
      <c r="Q197" s="1">
        <v>45017</v>
      </c>
    </row>
    <row r="198" spans="1:17" x14ac:dyDescent="0.25">
      <c r="A198" t="s">
        <v>1123</v>
      </c>
      <c r="B198" t="s">
        <v>348</v>
      </c>
      <c r="C198" s="3">
        <v>41209</v>
      </c>
      <c r="D198" s="3">
        <v>41209</v>
      </c>
      <c r="E198" s="3">
        <v>0</v>
      </c>
      <c r="F198" s="3">
        <v>0</v>
      </c>
      <c r="G198" s="3">
        <v>0</v>
      </c>
      <c r="H198" s="3">
        <v>39630.449999999997</v>
      </c>
      <c r="I198" s="3">
        <v>9606.99</v>
      </c>
      <c r="J198" s="3">
        <v>0</v>
      </c>
      <c r="K198" s="3">
        <v>937.88</v>
      </c>
      <c r="L198" s="3">
        <v>0</v>
      </c>
      <c r="M198" s="3"/>
      <c r="N198" s="3">
        <v>-4522.53</v>
      </c>
      <c r="O198" s="3">
        <v>0.21</v>
      </c>
      <c r="P198" s="3">
        <v>45653</v>
      </c>
      <c r="Q198" s="1">
        <v>45017</v>
      </c>
    </row>
    <row r="199" spans="1:17" x14ac:dyDescent="0.25">
      <c r="A199" t="s">
        <v>1124</v>
      </c>
      <c r="B199" t="s">
        <v>81</v>
      </c>
      <c r="C199" s="3">
        <v>43328</v>
      </c>
      <c r="D199" s="3">
        <v>43328</v>
      </c>
      <c r="E199" s="3">
        <v>0</v>
      </c>
      <c r="F199" s="3">
        <v>0</v>
      </c>
      <c r="G199" s="3">
        <v>0</v>
      </c>
      <c r="H199" s="3">
        <v>39630.449999999997</v>
      </c>
      <c r="I199" s="3">
        <v>11144.6</v>
      </c>
      <c r="J199" s="3">
        <v>711.6</v>
      </c>
      <c r="K199" s="3">
        <v>1088</v>
      </c>
      <c r="L199" s="3">
        <v>0</v>
      </c>
      <c r="M199" s="3"/>
      <c r="N199" s="3">
        <v>-4664.33</v>
      </c>
      <c r="O199" s="3">
        <v>0.68</v>
      </c>
      <c r="P199" s="3">
        <v>47911</v>
      </c>
      <c r="Q199" s="1">
        <v>45017</v>
      </c>
    </row>
    <row r="200" spans="1:17" x14ac:dyDescent="0.25">
      <c r="A200" t="s">
        <v>1125</v>
      </c>
      <c r="B200" t="s">
        <v>33</v>
      </c>
      <c r="C200" s="3">
        <v>97571</v>
      </c>
      <c r="D200" s="3">
        <v>46423</v>
      </c>
      <c r="E200" s="3">
        <v>51148</v>
      </c>
      <c r="F200" s="3">
        <v>3296.3</v>
      </c>
      <c r="G200" s="3">
        <v>0</v>
      </c>
      <c r="H200" s="3">
        <v>39630.449999999997</v>
      </c>
      <c r="I200" s="3">
        <v>11979.99</v>
      </c>
      <c r="J200" s="3">
        <v>766.8</v>
      </c>
      <c r="K200" s="3">
        <v>1169.95</v>
      </c>
      <c r="L200" s="3">
        <v>0</v>
      </c>
      <c r="M200" s="3"/>
      <c r="N200" s="3">
        <v>0</v>
      </c>
      <c r="O200" s="3">
        <v>0.51</v>
      </c>
      <c r="P200" s="3">
        <v>107992</v>
      </c>
      <c r="Q200" s="1">
        <v>45017</v>
      </c>
    </row>
    <row r="201" spans="1:17" x14ac:dyDescent="0.25">
      <c r="A201" t="s">
        <v>1126</v>
      </c>
      <c r="B201" t="s">
        <v>33</v>
      </c>
      <c r="C201" s="3">
        <v>97675</v>
      </c>
      <c r="D201" s="3">
        <v>46473</v>
      </c>
      <c r="E201" s="3">
        <v>51202</v>
      </c>
      <c r="F201" s="3">
        <v>3299.96</v>
      </c>
      <c r="G201" s="3">
        <v>0</v>
      </c>
      <c r="H201" s="3">
        <v>39630.449999999997</v>
      </c>
      <c r="I201" s="3">
        <v>12028.42</v>
      </c>
      <c r="J201" s="3">
        <v>769.2</v>
      </c>
      <c r="K201" s="3">
        <v>1174.42</v>
      </c>
      <c r="L201" s="3">
        <v>0</v>
      </c>
      <c r="M201" s="3"/>
      <c r="N201" s="3">
        <v>0</v>
      </c>
      <c r="O201" s="3">
        <v>0.55000000000000004</v>
      </c>
      <c r="P201" s="3">
        <v>108105</v>
      </c>
      <c r="Q201" s="1">
        <v>45017</v>
      </c>
    </row>
    <row r="202" spans="1:17" x14ac:dyDescent="0.25">
      <c r="A202" t="s">
        <v>354</v>
      </c>
      <c r="B202" t="s">
        <v>1255</v>
      </c>
      <c r="C202" s="3">
        <v>2128658</v>
      </c>
      <c r="D202" s="3">
        <v>0</v>
      </c>
      <c r="E202" s="3">
        <v>1375131.25</v>
      </c>
      <c r="F202" s="3" t="s">
        <v>72</v>
      </c>
      <c r="G202" s="3">
        <v>0</v>
      </c>
      <c r="H202" s="3">
        <v>39630.449999999997</v>
      </c>
      <c r="I202" s="3">
        <v>11992.1</v>
      </c>
      <c r="J202" s="3">
        <v>766.8</v>
      </c>
      <c r="K202" s="3">
        <v>1170.6300000000001</v>
      </c>
      <c r="L202" s="3">
        <v>0</v>
      </c>
      <c r="M202" s="3"/>
      <c r="N202" s="3">
        <v>0</v>
      </c>
      <c r="O202" s="3">
        <v>0.46</v>
      </c>
      <c r="P202" s="3">
        <v>2250975</v>
      </c>
      <c r="Q202" s="1">
        <v>45017</v>
      </c>
    </row>
    <row r="203" spans="1:17" x14ac:dyDescent="0.25">
      <c r="A203" t="s">
        <v>1374</v>
      </c>
      <c r="B203" t="s">
        <v>356</v>
      </c>
      <c r="C203" s="3">
        <v>63538</v>
      </c>
      <c r="D203" s="3">
        <v>63600</v>
      </c>
      <c r="E203" s="3">
        <v>0</v>
      </c>
      <c r="F203" s="3">
        <v>0</v>
      </c>
      <c r="G203" s="3">
        <v>62</v>
      </c>
      <c r="H203" s="3">
        <v>39630.449999999997</v>
      </c>
      <c r="I203" s="3">
        <v>11992.1</v>
      </c>
      <c r="J203" s="3">
        <v>0</v>
      </c>
      <c r="K203" s="3">
        <v>1170.6300000000001</v>
      </c>
      <c r="L203" s="3">
        <v>20324.419999999998</v>
      </c>
      <c r="M203" s="3"/>
      <c r="N203" s="3">
        <v>-4742.32</v>
      </c>
      <c r="O203" s="3">
        <v>0.72</v>
      </c>
      <c r="P203" s="3">
        <v>68314</v>
      </c>
      <c r="Q203" s="1">
        <v>45017</v>
      </c>
    </row>
    <row r="204" spans="1:17" x14ac:dyDescent="0.25">
      <c r="A204" t="s">
        <v>357</v>
      </c>
      <c r="B204" t="s">
        <v>358</v>
      </c>
      <c r="C204" s="3">
        <v>43374</v>
      </c>
      <c r="D204" s="3">
        <v>43400</v>
      </c>
      <c r="E204" s="3">
        <v>0</v>
      </c>
      <c r="F204" s="3">
        <v>0</v>
      </c>
      <c r="G204" s="3">
        <v>26</v>
      </c>
      <c r="H204" s="3">
        <v>39630.449999999997</v>
      </c>
      <c r="I204" s="3">
        <v>11229.35</v>
      </c>
      <c r="J204" s="3">
        <v>718.8</v>
      </c>
      <c r="K204" s="3">
        <v>1096.6099999999999</v>
      </c>
      <c r="L204" s="3">
        <v>0</v>
      </c>
      <c r="M204" s="3"/>
      <c r="N204" s="3">
        <v>-4672.51</v>
      </c>
      <c r="O204" s="3">
        <v>0.3</v>
      </c>
      <c r="P204" s="3">
        <v>47977</v>
      </c>
      <c r="Q204" s="1">
        <v>45017</v>
      </c>
    </row>
    <row r="205" spans="1:17" x14ac:dyDescent="0.25">
      <c r="A205" t="s">
        <v>359</v>
      </c>
      <c r="B205" t="s">
        <v>1127</v>
      </c>
      <c r="C205" s="3">
        <v>133375</v>
      </c>
      <c r="D205" s="3">
        <v>0</v>
      </c>
      <c r="E205" s="3">
        <v>127564.31</v>
      </c>
      <c r="F205" s="3">
        <v>12188.91</v>
      </c>
      <c r="G205" s="3">
        <v>0</v>
      </c>
      <c r="H205" s="3">
        <v>39630.449999999997</v>
      </c>
      <c r="I205" s="3">
        <v>11283.83</v>
      </c>
      <c r="J205" s="3">
        <v>721.2</v>
      </c>
      <c r="K205" s="3">
        <v>1101.77</v>
      </c>
      <c r="L205" s="3">
        <v>0</v>
      </c>
      <c r="M205" s="3"/>
      <c r="N205" s="3">
        <v>0</v>
      </c>
      <c r="O205" s="3">
        <v>0.53</v>
      </c>
      <c r="P205" s="3">
        <v>192491</v>
      </c>
      <c r="Q205" s="1">
        <v>45017</v>
      </c>
    </row>
    <row r="206" spans="1:17" x14ac:dyDescent="0.25">
      <c r="A206" t="s">
        <v>361</v>
      </c>
      <c r="B206" t="s">
        <v>362</v>
      </c>
      <c r="C206" s="3">
        <v>44189</v>
      </c>
      <c r="D206" s="3">
        <v>44189</v>
      </c>
      <c r="E206" s="3">
        <v>0</v>
      </c>
      <c r="F206" s="3">
        <v>0</v>
      </c>
      <c r="G206" s="3">
        <v>0</v>
      </c>
      <c r="H206" s="3">
        <v>39630.449999999997</v>
      </c>
      <c r="I206" s="3">
        <v>12022.36</v>
      </c>
      <c r="J206" s="3">
        <v>769.2</v>
      </c>
      <c r="K206" s="3">
        <v>1174.08</v>
      </c>
      <c r="L206" s="3">
        <v>0</v>
      </c>
      <c r="M206" s="3"/>
      <c r="N206" s="3">
        <v>-4745.59</v>
      </c>
      <c r="O206" s="3">
        <v>0.5</v>
      </c>
      <c r="P206" s="3">
        <v>48851</v>
      </c>
      <c r="Q206" s="1">
        <v>45017</v>
      </c>
    </row>
    <row r="207" spans="1:17" x14ac:dyDescent="0.25">
      <c r="A207" t="s">
        <v>363</v>
      </c>
      <c r="B207" t="s">
        <v>1276</v>
      </c>
      <c r="C207" s="3">
        <v>53688</v>
      </c>
      <c r="D207" s="3">
        <v>0</v>
      </c>
      <c r="E207" s="3">
        <v>53688</v>
      </c>
      <c r="F207" s="3">
        <v>2684.4</v>
      </c>
      <c r="G207" s="3">
        <v>0</v>
      </c>
      <c r="H207" s="3">
        <v>39630.449999999997</v>
      </c>
      <c r="I207" s="3">
        <v>16925.740000000002</v>
      </c>
      <c r="J207" s="3">
        <v>1080</v>
      </c>
      <c r="K207" s="3">
        <v>1652.66</v>
      </c>
      <c r="L207" s="3">
        <v>0</v>
      </c>
      <c r="M207" s="3"/>
      <c r="N207" s="3">
        <v>0</v>
      </c>
      <c r="O207" s="3">
        <v>0.75</v>
      </c>
      <c r="P207" s="3">
        <v>115662</v>
      </c>
      <c r="Q207" s="1">
        <v>45017</v>
      </c>
    </row>
    <row r="208" spans="1:17" x14ac:dyDescent="0.25">
      <c r="A208" t="s">
        <v>1375</v>
      </c>
      <c r="B208" t="s">
        <v>1129</v>
      </c>
      <c r="C208" s="3">
        <v>52903</v>
      </c>
      <c r="D208" s="3">
        <v>53760</v>
      </c>
      <c r="E208" s="3">
        <v>0</v>
      </c>
      <c r="F208" s="3">
        <v>857</v>
      </c>
      <c r="G208" s="3">
        <v>857</v>
      </c>
      <c r="H208" s="3">
        <v>39630.449999999997</v>
      </c>
      <c r="I208" s="3">
        <v>16187.21</v>
      </c>
      <c r="J208" s="3">
        <v>1033</v>
      </c>
      <c r="K208" s="3">
        <v>1580.7</v>
      </c>
      <c r="L208" s="3">
        <v>0</v>
      </c>
      <c r="M208" s="3"/>
      <c r="N208" s="3">
        <v>0</v>
      </c>
      <c r="O208" s="3">
        <v>0.64</v>
      </c>
      <c r="P208" s="3">
        <v>58432</v>
      </c>
      <c r="Q208" s="1">
        <v>45017</v>
      </c>
    </row>
    <row r="209" spans="1:17" x14ac:dyDescent="0.25">
      <c r="A209" t="s">
        <v>367</v>
      </c>
      <c r="B209" t="s">
        <v>368</v>
      </c>
      <c r="C209" s="3">
        <v>762797</v>
      </c>
      <c r="D209" s="3">
        <v>0</v>
      </c>
      <c r="E209" s="3">
        <v>561515.24</v>
      </c>
      <c r="F209" s="3">
        <v>229357.52</v>
      </c>
      <c r="G209" s="3">
        <v>0</v>
      </c>
      <c r="H209" s="3">
        <v>39630.449999999997</v>
      </c>
      <c r="I209" s="3">
        <v>16265.91</v>
      </c>
      <c r="J209" s="3">
        <v>1039.2</v>
      </c>
      <c r="K209" s="3">
        <v>1588.28</v>
      </c>
      <c r="L209" s="3">
        <v>0</v>
      </c>
      <c r="M209" s="3"/>
      <c r="N209" s="3">
        <v>0</v>
      </c>
      <c r="O209" s="3">
        <v>0.4</v>
      </c>
      <c r="P209" s="3">
        <v>849397</v>
      </c>
      <c r="Q209" s="1">
        <v>45017</v>
      </c>
    </row>
    <row r="210" spans="1:17" x14ac:dyDescent="0.25">
      <c r="A210" t="s">
        <v>1376</v>
      </c>
      <c r="B210" t="s">
        <v>1377</v>
      </c>
      <c r="C210" s="3">
        <v>-46607.94</v>
      </c>
      <c r="D210" s="3">
        <v>0</v>
      </c>
      <c r="E210" s="3">
        <v>0</v>
      </c>
      <c r="F210" s="3">
        <v>0</v>
      </c>
      <c r="G210" s="3">
        <v>46607.94</v>
      </c>
      <c r="H210" s="3">
        <v>39630.449999999997</v>
      </c>
      <c r="I210" s="3">
        <v>11211.19</v>
      </c>
      <c r="J210" s="3">
        <v>715.2</v>
      </c>
      <c r="K210" s="3">
        <v>1094.8900000000001</v>
      </c>
      <c r="L210" s="3">
        <v>0</v>
      </c>
      <c r="M210" s="3"/>
      <c r="N210" s="3">
        <v>0</v>
      </c>
      <c r="O210" s="3">
        <v>0.21</v>
      </c>
      <c r="P210" s="3">
        <v>6044</v>
      </c>
      <c r="Q210" s="1">
        <v>45017</v>
      </c>
    </row>
    <row r="211" spans="1:17" x14ac:dyDescent="0.25">
      <c r="A211" t="s">
        <v>1378</v>
      </c>
      <c r="B211" t="s">
        <v>372</v>
      </c>
      <c r="C211" s="3">
        <v>74059</v>
      </c>
      <c r="D211" s="3">
        <v>74059</v>
      </c>
      <c r="E211" s="3" t="s">
        <v>59</v>
      </c>
      <c r="F211" s="3" t="s">
        <v>59</v>
      </c>
      <c r="G211" s="3">
        <v>0</v>
      </c>
      <c r="H211" s="3">
        <v>39630.449999999997</v>
      </c>
      <c r="I211" s="3">
        <v>12222.13</v>
      </c>
      <c r="J211" s="3">
        <v>781.2</v>
      </c>
      <c r="K211" s="3">
        <v>1193.3599999999999</v>
      </c>
      <c r="L211" s="3">
        <v>0</v>
      </c>
      <c r="M211" s="3"/>
      <c r="N211" s="3">
        <v>25368</v>
      </c>
      <c r="O211" s="3">
        <v>0.86</v>
      </c>
      <c r="P211" s="3">
        <v>79196</v>
      </c>
      <c r="Q211" s="1">
        <v>45017</v>
      </c>
    </row>
    <row r="212" spans="1:17" x14ac:dyDescent="0.25">
      <c r="A212" t="s">
        <v>373</v>
      </c>
      <c r="B212" t="s">
        <v>1379</v>
      </c>
      <c r="C212" s="3">
        <v>43477</v>
      </c>
      <c r="D212" s="3">
        <v>0</v>
      </c>
      <c r="E212" s="3">
        <v>43477</v>
      </c>
      <c r="F212" s="3">
        <v>2173.85</v>
      </c>
      <c r="G212" s="3">
        <v>0</v>
      </c>
      <c r="H212" s="3">
        <v>39630.449999999997</v>
      </c>
      <c r="I212" s="3">
        <v>11295.94</v>
      </c>
      <c r="J212" s="3">
        <v>722.4</v>
      </c>
      <c r="K212" s="3">
        <v>1102.81</v>
      </c>
      <c r="L212" s="3">
        <v>0</v>
      </c>
      <c r="M212" s="3"/>
      <c r="N212" s="3">
        <v>0</v>
      </c>
      <c r="O212" s="3">
        <v>0.55000000000000004</v>
      </c>
      <c r="P212" s="3">
        <v>98403</v>
      </c>
      <c r="Q212" s="1">
        <v>45017</v>
      </c>
    </row>
    <row r="213" spans="1:17" x14ac:dyDescent="0.25">
      <c r="A213" t="s">
        <v>375</v>
      </c>
      <c r="B213" t="s">
        <v>376</v>
      </c>
      <c r="C213" s="3">
        <v>45556</v>
      </c>
      <c r="D213" s="3">
        <v>45556</v>
      </c>
      <c r="E213" s="3">
        <v>0</v>
      </c>
      <c r="F213" s="3">
        <v>0</v>
      </c>
      <c r="G213" s="3">
        <v>0</v>
      </c>
      <c r="H213" s="3">
        <v>39630.449999999997</v>
      </c>
      <c r="I213" s="3">
        <v>13420.73</v>
      </c>
      <c r="J213" s="3">
        <v>856.8</v>
      </c>
      <c r="K213" s="3">
        <v>1310.08</v>
      </c>
      <c r="L213" s="3">
        <v>0</v>
      </c>
      <c r="M213" s="3"/>
      <c r="N213" s="3">
        <v>-4874.29</v>
      </c>
      <c r="O213" s="3">
        <v>0.23</v>
      </c>
      <c r="P213" s="3">
        <v>50344</v>
      </c>
      <c r="Q213" s="1">
        <v>45017</v>
      </c>
    </row>
    <row r="214" spans="1:17" x14ac:dyDescent="0.25">
      <c r="A214" t="s">
        <v>377</v>
      </c>
      <c r="B214" t="s">
        <v>378</v>
      </c>
      <c r="C214" s="3">
        <v>45315</v>
      </c>
      <c r="D214" s="3">
        <v>45315</v>
      </c>
      <c r="E214" s="3">
        <v>0</v>
      </c>
      <c r="F214" s="3">
        <v>0</v>
      </c>
      <c r="G214" s="3">
        <v>0</v>
      </c>
      <c r="H214" s="3">
        <v>39630.449999999997</v>
      </c>
      <c r="I214" s="3">
        <v>14104.79</v>
      </c>
      <c r="J214" s="3">
        <v>0</v>
      </c>
      <c r="K214" s="3">
        <v>1377.22</v>
      </c>
      <c r="L214" s="3">
        <v>0</v>
      </c>
      <c r="M214" s="3"/>
      <c r="N214" s="3">
        <v>-4938.1000000000004</v>
      </c>
      <c r="O214" s="3">
        <v>0.64</v>
      </c>
      <c r="P214" s="3">
        <v>50175</v>
      </c>
      <c r="Q214" s="1">
        <v>45017</v>
      </c>
    </row>
    <row r="215" spans="1:17" x14ac:dyDescent="0.25">
      <c r="A215" t="s">
        <v>379</v>
      </c>
      <c r="B215" t="s">
        <v>1380</v>
      </c>
      <c r="C215" s="3">
        <v>51532</v>
      </c>
      <c r="D215" s="3">
        <v>51532</v>
      </c>
      <c r="E215" s="3">
        <v>0</v>
      </c>
      <c r="F215" s="3">
        <v>825</v>
      </c>
      <c r="G215" s="3">
        <v>0</v>
      </c>
      <c r="H215" s="3">
        <v>39630.449999999997</v>
      </c>
      <c r="I215" s="3">
        <v>13674.98</v>
      </c>
      <c r="J215" s="3">
        <v>836.4</v>
      </c>
      <c r="K215" s="3">
        <v>1275.99</v>
      </c>
      <c r="L215" s="3">
        <v>0</v>
      </c>
      <c r="M215" s="3"/>
      <c r="N215" s="3">
        <v>0</v>
      </c>
      <c r="O215" s="3">
        <v>0.18</v>
      </c>
      <c r="P215" s="3">
        <v>56243</v>
      </c>
      <c r="Q215" s="1">
        <v>45017</v>
      </c>
    </row>
    <row r="216" spans="1:17" x14ac:dyDescent="0.25">
      <c r="A216" t="s">
        <v>1130</v>
      </c>
      <c r="B216" t="s">
        <v>364</v>
      </c>
      <c r="C216" s="3">
        <v>47682</v>
      </c>
      <c r="D216" s="3">
        <v>0</v>
      </c>
      <c r="E216" s="3">
        <v>47682</v>
      </c>
      <c r="F216" s="3" t="s">
        <v>72</v>
      </c>
      <c r="G216" s="3">
        <v>0</v>
      </c>
      <c r="H216" s="3">
        <v>39630.449999999997</v>
      </c>
      <c r="I216" s="3">
        <v>11271.72</v>
      </c>
      <c r="J216" s="3">
        <v>721.2</v>
      </c>
      <c r="K216" s="3">
        <v>1100.4000000000001</v>
      </c>
      <c r="L216" s="3">
        <v>0</v>
      </c>
      <c r="M216" s="3"/>
      <c r="N216" s="3">
        <v>0</v>
      </c>
      <c r="O216" s="3">
        <v>0.13</v>
      </c>
      <c r="P216" s="3">
        <v>102790</v>
      </c>
      <c r="Q216" s="1">
        <v>45017</v>
      </c>
    </row>
    <row r="217" spans="1:17" x14ac:dyDescent="0.25">
      <c r="A217" t="s">
        <v>382</v>
      </c>
      <c r="B217" t="s">
        <v>83</v>
      </c>
      <c r="C217" s="3">
        <v>54440</v>
      </c>
      <c r="D217" s="3">
        <v>55348</v>
      </c>
      <c r="E217" s="3">
        <v>0</v>
      </c>
      <c r="F217" s="3" t="s">
        <v>72</v>
      </c>
      <c r="G217" s="3">
        <v>908</v>
      </c>
      <c r="H217" s="3">
        <v>39630.449999999997</v>
      </c>
      <c r="I217" s="3">
        <v>17634.009999999998</v>
      </c>
      <c r="J217" s="3">
        <v>1125.5999999999999</v>
      </c>
      <c r="K217" s="3">
        <v>1721.52</v>
      </c>
      <c r="L217" s="3">
        <v>0</v>
      </c>
      <c r="M217" s="3"/>
      <c r="N217" s="3">
        <v>0</v>
      </c>
      <c r="O217" s="3">
        <v>0.42</v>
      </c>
      <c r="P217" s="3">
        <v>60112</v>
      </c>
      <c r="Q217" s="1">
        <v>45017</v>
      </c>
    </row>
    <row r="218" spans="1:17" x14ac:dyDescent="0.25">
      <c r="A218" t="s">
        <v>1131</v>
      </c>
      <c r="B218" t="s">
        <v>1243</v>
      </c>
      <c r="C218" s="3">
        <v>1531785</v>
      </c>
      <c r="D218" s="3">
        <v>0</v>
      </c>
      <c r="E218" s="3">
        <v>1055344.3500000001</v>
      </c>
      <c r="F218" s="3" t="s">
        <v>72</v>
      </c>
      <c r="G218" s="3">
        <v>0</v>
      </c>
      <c r="H218" s="3">
        <v>39630.449999999997</v>
      </c>
      <c r="I218" s="3">
        <v>19407.7</v>
      </c>
      <c r="J218" s="3">
        <v>1239.5999999999999</v>
      </c>
      <c r="K218" s="3">
        <v>1894.71</v>
      </c>
      <c r="L218" s="3">
        <v>0</v>
      </c>
      <c r="M218" s="3"/>
      <c r="N218" s="3">
        <v>0</v>
      </c>
      <c r="O218" s="3">
        <v>0.32</v>
      </c>
      <c r="P218" s="3">
        <v>1646725</v>
      </c>
      <c r="Q218" s="1">
        <v>45017</v>
      </c>
    </row>
    <row r="219" spans="1:17" x14ac:dyDescent="0.25">
      <c r="A219" t="s">
        <v>1381</v>
      </c>
      <c r="B219" t="s">
        <v>1382</v>
      </c>
      <c r="C219" s="3">
        <v>109053</v>
      </c>
      <c r="D219" s="3">
        <v>109053</v>
      </c>
      <c r="E219" s="3">
        <v>0</v>
      </c>
      <c r="F219" s="3">
        <v>0</v>
      </c>
      <c r="G219" s="3">
        <v>0</v>
      </c>
      <c r="H219" s="3">
        <v>39630.449999999997</v>
      </c>
      <c r="I219" s="3">
        <v>18336.22</v>
      </c>
      <c r="J219" s="3">
        <v>1171.2</v>
      </c>
      <c r="K219" s="3">
        <v>1790.38</v>
      </c>
      <c r="L219" s="3">
        <v>0</v>
      </c>
      <c r="M219" s="3"/>
      <c r="N219" s="3">
        <v>-10146.58</v>
      </c>
      <c r="O219" s="3">
        <v>0.33</v>
      </c>
      <c r="P219" s="3">
        <v>50782</v>
      </c>
      <c r="Q219" s="1">
        <v>45017</v>
      </c>
    </row>
    <row r="220" spans="1:17" x14ac:dyDescent="0.25">
      <c r="A220" t="s">
        <v>1132</v>
      </c>
      <c r="B220" t="s">
        <v>1383</v>
      </c>
      <c r="C220" s="3">
        <v>700152</v>
      </c>
      <c r="D220" s="3">
        <v>542945.89</v>
      </c>
      <c r="E220" s="3">
        <v>0</v>
      </c>
      <c r="F220" s="3">
        <v>0</v>
      </c>
      <c r="G220" s="3">
        <v>0</v>
      </c>
      <c r="H220" s="3">
        <v>39630.449999999997</v>
      </c>
      <c r="I220" s="3">
        <v>16574.64</v>
      </c>
      <c r="J220" s="3">
        <v>1059.5999999999999</v>
      </c>
      <c r="K220" s="3">
        <v>1618.23</v>
      </c>
      <c r="L220" s="3">
        <v>0</v>
      </c>
      <c r="M220" s="3"/>
      <c r="N220" s="3">
        <v>0</v>
      </c>
      <c r="O220" s="3">
        <v>0.08</v>
      </c>
      <c r="P220" s="3">
        <v>58883</v>
      </c>
      <c r="Q220" s="1">
        <v>45017</v>
      </c>
    </row>
    <row r="221" spans="1:17" x14ac:dyDescent="0.25">
      <c r="A221" t="s">
        <v>1133</v>
      </c>
      <c r="B221" t="s">
        <v>1280</v>
      </c>
      <c r="C221" s="3">
        <v>3780738</v>
      </c>
      <c r="D221" s="3">
        <v>0</v>
      </c>
      <c r="E221" s="3">
        <v>2339312.42</v>
      </c>
      <c r="F221" s="3" t="s">
        <v>72</v>
      </c>
      <c r="G221" s="3">
        <v>0</v>
      </c>
      <c r="H221" s="3">
        <v>39630.449999999997</v>
      </c>
      <c r="I221" s="3">
        <v>15164.16</v>
      </c>
      <c r="J221" s="3">
        <v>968.4</v>
      </c>
      <c r="K221" s="3">
        <v>1480.51</v>
      </c>
      <c r="L221" s="3">
        <v>0</v>
      </c>
      <c r="M221" s="3"/>
      <c r="N221" s="3">
        <v>0</v>
      </c>
      <c r="O221" s="3">
        <v>0.86</v>
      </c>
      <c r="P221" s="3">
        <v>3954948</v>
      </c>
      <c r="Q221" s="1">
        <v>45017</v>
      </c>
    </row>
    <row r="222" spans="1:17" x14ac:dyDescent="0.25">
      <c r="A222" t="s">
        <v>390</v>
      </c>
      <c r="B222" t="s">
        <v>1261</v>
      </c>
      <c r="C222" s="3">
        <v>2948169</v>
      </c>
      <c r="D222" s="3">
        <v>0</v>
      </c>
      <c r="E222" s="3">
        <v>1854059.31</v>
      </c>
      <c r="F222" s="3" t="s">
        <v>72</v>
      </c>
      <c r="G222" s="3">
        <v>0</v>
      </c>
      <c r="H222" s="3">
        <v>39630.449999999997</v>
      </c>
      <c r="I222" s="3">
        <v>13753.68</v>
      </c>
      <c r="J222" s="3">
        <v>878.4</v>
      </c>
      <c r="K222" s="3">
        <v>1342.79</v>
      </c>
      <c r="L222" s="3">
        <v>0</v>
      </c>
      <c r="M222" s="3"/>
      <c r="N222" s="3">
        <v>0</v>
      </c>
      <c r="O222" s="3">
        <v>0.71</v>
      </c>
      <c r="P222" s="3">
        <v>3096478</v>
      </c>
      <c r="Q222" s="1">
        <v>45017</v>
      </c>
    </row>
    <row r="223" spans="1:17" x14ac:dyDescent="0.25">
      <c r="A223" t="s">
        <v>1384</v>
      </c>
      <c r="B223" t="s">
        <v>392</v>
      </c>
      <c r="C223" s="3">
        <v>151538</v>
      </c>
      <c r="D223" s="3">
        <v>48997.5</v>
      </c>
      <c r="E223" s="3">
        <v>102540.5</v>
      </c>
      <c r="F223" s="3">
        <v>5896.24</v>
      </c>
      <c r="G223" s="3">
        <v>0</v>
      </c>
      <c r="H223" s="3">
        <v>39630.449999999997</v>
      </c>
      <c r="I223" s="3">
        <v>13402.57</v>
      </c>
      <c r="J223" s="3">
        <v>855.6</v>
      </c>
      <c r="K223" s="3">
        <v>1308.3599999999999</v>
      </c>
      <c r="L223" s="3">
        <v>0</v>
      </c>
      <c r="M223" s="3"/>
      <c r="N223" s="3">
        <v>0</v>
      </c>
      <c r="O223" s="3">
        <v>0.28000000000000003</v>
      </c>
      <c r="P223" s="3">
        <v>163634</v>
      </c>
      <c r="Q223" s="1">
        <v>45017</v>
      </c>
    </row>
    <row r="224" spans="1:17" x14ac:dyDescent="0.25">
      <c r="A224" t="s">
        <v>393</v>
      </c>
      <c r="B224" t="s">
        <v>394</v>
      </c>
      <c r="C224" s="3">
        <v>44503</v>
      </c>
      <c r="D224" s="3">
        <v>44503</v>
      </c>
      <c r="E224" s="3">
        <v>0</v>
      </c>
      <c r="F224" s="3">
        <v>0</v>
      </c>
      <c r="G224" s="3">
        <v>0</v>
      </c>
      <c r="H224" s="3">
        <v>39630.449999999997</v>
      </c>
      <c r="I224" s="3">
        <v>12343.2</v>
      </c>
      <c r="J224" s="3">
        <v>789.6</v>
      </c>
      <c r="K224" s="3">
        <v>1205.06</v>
      </c>
      <c r="L224" s="3">
        <v>0</v>
      </c>
      <c r="M224" s="3"/>
      <c r="N224" s="3">
        <v>-4775.04</v>
      </c>
      <c r="O224" s="3">
        <v>0.73</v>
      </c>
      <c r="P224" s="3">
        <v>49194</v>
      </c>
      <c r="Q224" s="1">
        <v>45017</v>
      </c>
    </row>
    <row r="225" spans="1:17" x14ac:dyDescent="0.25">
      <c r="A225" t="s">
        <v>395</v>
      </c>
      <c r="B225" t="s">
        <v>396</v>
      </c>
      <c r="C225" s="3">
        <v>866811</v>
      </c>
      <c r="D225" s="3">
        <v>0</v>
      </c>
      <c r="E225" s="3">
        <v>675899.07</v>
      </c>
      <c r="F225" s="3">
        <v>224706.88</v>
      </c>
      <c r="G225" s="3">
        <v>0</v>
      </c>
      <c r="H225" s="3">
        <v>39630.449999999997</v>
      </c>
      <c r="I225" s="3">
        <v>10835.87</v>
      </c>
      <c r="J225" s="3">
        <v>692.4</v>
      </c>
      <c r="K225" s="3">
        <v>1058.05</v>
      </c>
      <c r="L225" s="3">
        <v>0</v>
      </c>
      <c r="M225" s="3"/>
      <c r="N225" s="3">
        <v>0</v>
      </c>
      <c r="O225" s="3">
        <v>0.28000000000000003</v>
      </c>
      <c r="P225" s="3">
        <v>952823</v>
      </c>
      <c r="Q225" s="1">
        <v>45017</v>
      </c>
    </row>
    <row r="226" spans="1:17" x14ac:dyDescent="0.25">
      <c r="A226" t="s">
        <v>397</v>
      </c>
      <c r="B226" t="s">
        <v>398</v>
      </c>
      <c r="C226" s="3">
        <v>64521</v>
      </c>
      <c r="D226" s="3">
        <v>64521</v>
      </c>
      <c r="E226" s="3">
        <v>0</v>
      </c>
      <c r="F226" s="3">
        <v>0</v>
      </c>
      <c r="G226" s="3">
        <v>0</v>
      </c>
      <c r="H226" s="3">
        <v>39630.449999999997</v>
      </c>
      <c r="I226" s="3">
        <v>12337.15</v>
      </c>
      <c r="J226" s="3">
        <v>0</v>
      </c>
      <c r="K226" s="3">
        <v>1204.72</v>
      </c>
      <c r="L226" s="3">
        <v>20997.42</v>
      </c>
      <c r="M226" s="3"/>
      <c r="N226" s="3">
        <v>-4774.49</v>
      </c>
      <c r="O226" s="3">
        <v>0.75</v>
      </c>
      <c r="P226" s="3">
        <v>69396</v>
      </c>
      <c r="Q226" s="1">
        <v>45017</v>
      </c>
    </row>
    <row r="227" spans="1:17" x14ac:dyDescent="0.25">
      <c r="A227" t="s">
        <v>399</v>
      </c>
      <c r="B227" t="s">
        <v>1281</v>
      </c>
      <c r="C227" s="3">
        <v>90428</v>
      </c>
      <c r="D227" s="3">
        <v>0</v>
      </c>
      <c r="E227" s="3">
        <v>88419.7</v>
      </c>
      <c r="F227" s="3">
        <v>6429.28</v>
      </c>
      <c r="G227" s="3">
        <v>0</v>
      </c>
      <c r="H227" s="3">
        <v>39630.449999999997</v>
      </c>
      <c r="I227" s="3">
        <v>11810.49</v>
      </c>
      <c r="J227" s="3">
        <v>754.8</v>
      </c>
      <c r="K227" s="3">
        <v>1153.07</v>
      </c>
      <c r="L227" s="3">
        <v>0</v>
      </c>
      <c r="M227" s="3"/>
      <c r="N227" s="3">
        <v>0</v>
      </c>
      <c r="O227" s="3">
        <v>0.21</v>
      </c>
      <c r="P227" s="3">
        <v>148198</v>
      </c>
      <c r="Q227" s="1">
        <v>45017</v>
      </c>
    </row>
    <row r="228" spans="1:17" x14ac:dyDescent="0.25">
      <c r="A228" t="s">
        <v>401</v>
      </c>
      <c r="B228" t="s">
        <v>402</v>
      </c>
      <c r="C228" s="3">
        <v>96766</v>
      </c>
      <c r="D228" s="3">
        <v>96766</v>
      </c>
      <c r="E228" s="3">
        <v>0</v>
      </c>
      <c r="F228" s="3">
        <v>1546</v>
      </c>
      <c r="G228" s="3">
        <v>0</v>
      </c>
      <c r="H228" s="3">
        <v>39630.449999999997</v>
      </c>
      <c r="I228" s="3">
        <v>12803.27</v>
      </c>
      <c r="J228" s="3">
        <v>0</v>
      </c>
      <c r="K228" s="3">
        <v>1249.82</v>
      </c>
      <c r="L228" s="3">
        <v>0</v>
      </c>
      <c r="M228" s="3"/>
      <c r="N228" s="3">
        <v>6819</v>
      </c>
      <c r="O228" s="3">
        <v>0.46</v>
      </c>
      <c r="P228" s="3">
        <v>62049</v>
      </c>
      <c r="Q228" s="1">
        <v>45017</v>
      </c>
    </row>
    <row r="229" spans="1:17" x14ac:dyDescent="0.25">
      <c r="A229" t="s">
        <v>403</v>
      </c>
      <c r="B229" t="s">
        <v>334</v>
      </c>
      <c r="C229" s="3">
        <v>813192</v>
      </c>
      <c r="D229" s="3">
        <v>0</v>
      </c>
      <c r="E229" s="3">
        <v>590413.15</v>
      </c>
      <c r="F229" s="3">
        <v>252299.51</v>
      </c>
      <c r="G229" s="3">
        <v>0</v>
      </c>
      <c r="H229" s="3">
        <v>39630.449999999997</v>
      </c>
      <c r="I229" s="3">
        <v>13257.29</v>
      </c>
      <c r="J229" s="3">
        <v>846</v>
      </c>
      <c r="K229" s="3">
        <v>1294.58</v>
      </c>
      <c r="L229" s="3">
        <v>0</v>
      </c>
      <c r="M229" s="3"/>
      <c r="N229" s="3">
        <v>0</v>
      </c>
      <c r="O229" s="3">
        <v>0.02</v>
      </c>
      <c r="P229" s="3">
        <v>897741</v>
      </c>
      <c r="Q229" s="1">
        <v>45017</v>
      </c>
    </row>
    <row r="230" spans="1:17" x14ac:dyDescent="0.25">
      <c r="A230" t="s">
        <v>404</v>
      </c>
      <c r="B230" t="s">
        <v>405</v>
      </c>
      <c r="C230" s="3">
        <v>43826</v>
      </c>
      <c r="D230" s="3">
        <v>43826</v>
      </c>
      <c r="E230" s="3">
        <v>0</v>
      </c>
      <c r="F230" s="3">
        <v>0</v>
      </c>
      <c r="G230" s="3">
        <v>0</v>
      </c>
      <c r="H230" s="3">
        <v>39630.449999999997</v>
      </c>
      <c r="I230" s="3">
        <v>11653.1</v>
      </c>
      <c r="J230" s="3">
        <v>744</v>
      </c>
      <c r="K230" s="3">
        <v>1137.58</v>
      </c>
      <c r="L230" s="3">
        <v>0</v>
      </c>
      <c r="M230" s="3"/>
      <c r="N230" s="3">
        <v>-4711.2299999999996</v>
      </c>
      <c r="O230" s="3">
        <v>0.1</v>
      </c>
      <c r="P230" s="3">
        <v>48454</v>
      </c>
      <c r="Q230" s="1">
        <v>45017</v>
      </c>
    </row>
    <row r="231" spans="1:17" x14ac:dyDescent="0.25">
      <c r="A231" t="s">
        <v>406</v>
      </c>
      <c r="B231" t="s">
        <v>407</v>
      </c>
      <c r="C231" s="3">
        <v>42129</v>
      </c>
      <c r="D231" s="3">
        <v>42129</v>
      </c>
      <c r="E231" s="3">
        <v>0</v>
      </c>
      <c r="F231" s="3">
        <v>0</v>
      </c>
      <c r="G231" s="3">
        <v>0</v>
      </c>
      <c r="H231" s="3">
        <v>39630.449999999997</v>
      </c>
      <c r="I231" s="3">
        <v>10611.88</v>
      </c>
      <c r="J231" s="3">
        <v>0</v>
      </c>
      <c r="K231" s="3">
        <v>1036.01</v>
      </c>
      <c r="L231" s="3">
        <v>0</v>
      </c>
      <c r="M231" s="3"/>
      <c r="N231" s="3">
        <v>-4615.25</v>
      </c>
      <c r="O231" s="3">
        <v>0.91</v>
      </c>
      <c r="P231" s="3">
        <v>46664</v>
      </c>
      <c r="Q231" s="1">
        <v>45017</v>
      </c>
    </row>
    <row r="232" spans="1:17" x14ac:dyDescent="0.25">
      <c r="A232" t="s">
        <v>408</v>
      </c>
      <c r="B232" t="s">
        <v>409</v>
      </c>
      <c r="C232" s="3">
        <v>42777</v>
      </c>
      <c r="D232" s="3">
        <v>42777</v>
      </c>
      <c r="E232" s="3">
        <v>0</v>
      </c>
      <c r="F232" s="3">
        <v>0</v>
      </c>
      <c r="G232" s="3">
        <v>0</v>
      </c>
      <c r="H232" s="3">
        <v>39630.449999999997</v>
      </c>
      <c r="I232" s="3">
        <v>10581.62</v>
      </c>
      <c r="J232" s="3">
        <v>675.6</v>
      </c>
      <c r="K232" s="3">
        <v>1033.26</v>
      </c>
      <c r="L232" s="3">
        <v>0</v>
      </c>
      <c r="M232" s="3"/>
      <c r="N232" s="3">
        <v>-4612.5200000000004</v>
      </c>
      <c r="O232" s="3">
        <v>0.59</v>
      </c>
      <c r="P232" s="3">
        <v>47309</v>
      </c>
      <c r="Q232" s="1">
        <v>45017</v>
      </c>
    </row>
    <row r="233" spans="1:17" x14ac:dyDescent="0.25">
      <c r="A233" t="s">
        <v>410</v>
      </c>
      <c r="B233" t="s">
        <v>1283</v>
      </c>
      <c r="C233" s="3">
        <v>845605</v>
      </c>
      <c r="D233" s="3">
        <v>0</v>
      </c>
      <c r="E233" s="3">
        <v>625782.52</v>
      </c>
      <c r="F233" s="3">
        <v>251111.61</v>
      </c>
      <c r="G233" s="3">
        <v>0</v>
      </c>
      <c r="H233" s="3">
        <v>39630.449999999997</v>
      </c>
      <c r="I233" s="3">
        <v>11283.83</v>
      </c>
      <c r="J233" s="3">
        <v>721.2</v>
      </c>
      <c r="K233" s="3">
        <v>1101.43</v>
      </c>
      <c r="L233" s="3">
        <v>0</v>
      </c>
      <c r="M233" s="3"/>
      <c r="N233" s="3">
        <v>0</v>
      </c>
      <c r="O233" s="3">
        <v>0.96</v>
      </c>
      <c r="P233" s="3">
        <v>929632</v>
      </c>
      <c r="Q233" s="1">
        <v>45017</v>
      </c>
    </row>
    <row r="234" spans="1:17" x14ac:dyDescent="0.25">
      <c r="A234" t="s">
        <v>412</v>
      </c>
      <c r="B234" t="s">
        <v>413</v>
      </c>
      <c r="C234" s="3">
        <v>46246</v>
      </c>
      <c r="D234" s="3">
        <v>47006</v>
      </c>
      <c r="E234" s="3">
        <v>0</v>
      </c>
      <c r="F234" s="3">
        <v>760</v>
      </c>
      <c r="G234" s="3">
        <v>760</v>
      </c>
      <c r="H234" s="3">
        <v>39630.449999999997</v>
      </c>
      <c r="I234" s="3">
        <v>3601.87</v>
      </c>
      <c r="J234" s="3">
        <v>0</v>
      </c>
      <c r="K234" s="3">
        <v>351.53</v>
      </c>
      <c r="L234" s="3">
        <v>0</v>
      </c>
      <c r="M234" s="3"/>
      <c r="N234" s="3">
        <v>6945</v>
      </c>
      <c r="O234" s="3">
        <v>0.15</v>
      </c>
      <c r="P234" s="3">
        <v>50529</v>
      </c>
      <c r="Q234" s="1">
        <v>45017</v>
      </c>
    </row>
    <row r="235" spans="1:17" x14ac:dyDescent="0.25">
      <c r="A235" t="s">
        <v>414</v>
      </c>
      <c r="B235" t="s">
        <v>415</v>
      </c>
      <c r="C235" s="3">
        <v>35809</v>
      </c>
      <c r="D235" s="3">
        <v>35809</v>
      </c>
      <c r="E235" s="3">
        <v>0</v>
      </c>
      <c r="F235" s="3">
        <v>0</v>
      </c>
      <c r="G235" s="3">
        <v>0</v>
      </c>
      <c r="H235" s="3">
        <v>39630.449999999997</v>
      </c>
      <c r="I235" s="3">
        <v>3674.51</v>
      </c>
      <c r="J235" s="3">
        <v>0</v>
      </c>
      <c r="K235" s="3">
        <v>358.76</v>
      </c>
      <c r="L235" s="3">
        <v>0</v>
      </c>
      <c r="M235" s="3"/>
      <c r="N235" s="3">
        <v>-3942.27</v>
      </c>
      <c r="O235" s="3">
        <v>0.55000000000000004</v>
      </c>
      <c r="P235" s="3">
        <v>39722</v>
      </c>
      <c r="Q235" s="1">
        <v>45017</v>
      </c>
    </row>
    <row r="236" spans="1:17" x14ac:dyDescent="0.25">
      <c r="A236" t="s">
        <v>416</v>
      </c>
      <c r="B236" t="s">
        <v>417</v>
      </c>
      <c r="C236" s="3">
        <v>36150</v>
      </c>
      <c r="D236" s="3">
        <v>41150</v>
      </c>
      <c r="E236" s="3">
        <v>0</v>
      </c>
      <c r="F236" s="3">
        <v>0</v>
      </c>
      <c r="G236" s="3">
        <v>5000</v>
      </c>
      <c r="H236" s="3">
        <v>39630.449999999997</v>
      </c>
      <c r="I236" s="3">
        <v>3813.74</v>
      </c>
      <c r="J236" s="3">
        <v>243.6</v>
      </c>
      <c r="K236" s="3">
        <v>372.19</v>
      </c>
      <c r="L236" s="3">
        <v>0</v>
      </c>
      <c r="M236" s="3"/>
      <c r="N236" s="3">
        <v>-3987.53</v>
      </c>
      <c r="O236" s="3">
        <v>0.55000000000000004</v>
      </c>
      <c r="P236" s="3">
        <v>35073</v>
      </c>
      <c r="Q236" s="1">
        <v>45017</v>
      </c>
    </row>
    <row r="237" spans="1:17" x14ac:dyDescent="0.25">
      <c r="A237" t="s">
        <v>418</v>
      </c>
      <c r="B237" t="s">
        <v>419</v>
      </c>
      <c r="C237" s="3">
        <v>36282</v>
      </c>
      <c r="D237" s="3">
        <v>36282</v>
      </c>
      <c r="E237" s="3">
        <v>0</v>
      </c>
      <c r="F237" s="3">
        <v>0</v>
      </c>
      <c r="G237" s="3">
        <v>0</v>
      </c>
      <c r="H237" s="3">
        <v>39630.449999999997</v>
      </c>
      <c r="I237" s="3">
        <v>3946.92</v>
      </c>
      <c r="J237" s="3">
        <v>253.2</v>
      </c>
      <c r="K237" s="3">
        <v>385.62</v>
      </c>
      <c r="L237" s="3">
        <v>0</v>
      </c>
      <c r="M237" s="3"/>
      <c r="N237" s="3">
        <v>-4000.62</v>
      </c>
      <c r="O237" s="3">
        <v>0.43</v>
      </c>
      <c r="P237" s="3">
        <v>40216</v>
      </c>
      <c r="Q237" s="1">
        <v>45017</v>
      </c>
    </row>
    <row r="238" spans="1:17" x14ac:dyDescent="0.25">
      <c r="A238" t="s">
        <v>420</v>
      </c>
      <c r="B238" t="s">
        <v>216</v>
      </c>
      <c r="C238" s="3">
        <v>50631</v>
      </c>
      <c r="D238" s="3">
        <v>50831</v>
      </c>
      <c r="E238" s="3" t="s">
        <v>59</v>
      </c>
      <c r="F238" s="3" t="s">
        <v>59</v>
      </c>
      <c r="G238" s="3">
        <v>200</v>
      </c>
      <c r="H238" s="3">
        <v>39630.449999999997</v>
      </c>
      <c r="I238" s="3">
        <v>3589.76</v>
      </c>
      <c r="J238" s="3">
        <v>229.2</v>
      </c>
      <c r="K238" s="3">
        <v>350.5</v>
      </c>
      <c r="L238" s="3">
        <v>0</v>
      </c>
      <c r="M238" s="3"/>
      <c r="N238" s="3">
        <v>10535.34</v>
      </c>
      <c r="O238" s="3">
        <v>0.75</v>
      </c>
      <c r="P238" s="3">
        <v>54136</v>
      </c>
      <c r="Q238" s="1">
        <v>45017</v>
      </c>
    </row>
    <row r="239" spans="1:17" x14ac:dyDescent="0.25">
      <c r="A239" t="s">
        <v>421</v>
      </c>
      <c r="B239" t="s">
        <v>422</v>
      </c>
      <c r="C239" s="3">
        <v>35907</v>
      </c>
      <c r="D239" s="3">
        <v>35907</v>
      </c>
      <c r="E239" s="3">
        <v>0</v>
      </c>
      <c r="F239" s="3">
        <v>0</v>
      </c>
      <c r="G239" s="3">
        <v>0</v>
      </c>
      <c r="H239" s="3">
        <v>39630.449999999997</v>
      </c>
      <c r="I239" s="3">
        <v>3813.74</v>
      </c>
      <c r="J239" s="3">
        <v>0</v>
      </c>
      <c r="K239" s="3">
        <v>372.19</v>
      </c>
      <c r="L239" s="3">
        <v>0</v>
      </c>
      <c r="M239" s="3"/>
      <c r="N239" s="3">
        <v>-3987.53</v>
      </c>
      <c r="O239" s="3">
        <v>0.15</v>
      </c>
      <c r="P239" s="3">
        <v>39829</v>
      </c>
      <c r="Q239" s="1">
        <v>45017</v>
      </c>
    </row>
    <row r="240" spans="1:17" x14ac:dyDescent="0.25">
      <c r="A240" t="s">
        <v>423</v>
      </c>
      <c r="B240" t="s">
        <v>1284</v>
      </c>
      <c r="C240" s="3">
        <v>39821</v>
      </c>
      <c r="D240" s="3">
        <v>0</v>
      </c>
      <c r="E240" s="3">
        <v>39821</v>
      </c>
      <c r="F240" s="3">
        <v>1991.05</v>
      </c>
      <c r="G240" s="3">
        <v>0</v>
      </c>
      <c r="H240" s="3">
        <v>39630.449999999997</v>
      </c>
      <c r="I240" s="3">
        <v>3874.28</v>
      </c>
      <c r="J240" s="3">
        <v>248.4</v>
      </c>
      <c r="K240" s="3">
        <v>378.05</v>
      </c>
      <c r="L240" s="3">
        <v>0</v>
      </c>
      <c r="M240" s="3"/>
      <c r="N240" s="3">
        <v>0</v>
      </c>
      <c r="O240" s="3">
        <v>0.77</v>
      </c>
      <c r="P240" s="3">
        <v>85944</v>
      </c>
      <c r="Q240" s="1">
        <v>45017</v>
      </c>
    </row>
    <row r="241" spans="1:17" x14ac:dyDescent="0.25">
      <c r="A241" t="s">
        <v>425</v>
      </c>
      <c r="B241" t="s">
        <v>426</v>
      </c>
      <c r="C241" s="3">
        <v>36442</v>
      </c>
      <c r="D241" s="3">
        <v>36442</v>
      </c>
      <c r="E241" s="3">
        <v>0</v>
      </c>
      <c r="F241" s="3">
        <v>0</v>
      </c>
      <c r="G241" s="3">
        <v>0</v>
      </c>
      <c r="H241" s="3">
        <v>39630.449999999997</v>
      </c>
      <c r="I241" s="3">
        <v>4110.3599999999997</v>
      </c>
      <c r="J241" s="3">
        <v>264</v>
      </c>
      <c r="K241" s="3">
        <v>401.11</v>
      </c>
      <c r="L241" s="3">
        <v>0</v>
      </c>
      <c r="M241" s="3"/>
      <c r="N241" s="3">
        <v>-4014.8</v>
      </c>
      <c r="O241" s="3">
        <v>0.88</v>
      </c>
      <c r="P241" s="3">
        <v>40392</v>
      </c>
      <c r="Q241" s="1">
        <v>45017</v>
      </c>
    </row>
    <row r="242" spans="1:17" x14ac:dyDescent="0.25">
      <c r="A242" t="s">
        <v>1385</v>
      </c>
      <c r="B242" t="s">
        <v>428</v>
      </c>
      <c r="C242" s="3">
        <v>115898</v>
      </c>
      <c r="D242" s="3">
        <v>115898</v>
      </c>
      <c r="E242" s="3">
        <v>0</v>
      </c>
      <c r="F242" s="3">
        <v>0</v>
      </c>
      <c r="G242" s="3">
        <v>0</v>
      </c>
      <c r="H242" s="3">
        <v>39630.449999999997</v>
      </c>
      <c r="I242" s="3">
        <v>4467.5200000000004</v>
      </c>
      <c r="J242" s="3">
        <v>285</v>
      </c>
      <c r="K242" s="3">
        <v>436.23</v>
      </c>
      <c r="L242" s="3">
        <v>0</v>
      </c>
      <c r="M242" s="3"/>
      <c r="N242" s="3">
        <v>0</v>
      </c>
      <c r="O242" s="3">
        <v>0.8</v>
      </c>
      <c r="P242" s="3">
        <v>44820</v>
      </c>
      <c r="Q242" s="1">
        <v>45017</v>
      </c>
    </row>
    <row r="243" spans="1:17" x14ac:dyDescent="0.25">
      <c r="A243" t="s">
        <v>1386</v>
      </c>
      <c r="B243" t="s">
        <v>1137</v>
      </c>
      <c r="C243" s="3">
        <v>37070</v>
      </c>
      <c r="D243" s="3">
        <v>37070</v>
      </c>
      <c r="E243" s="3">
        <v>0</v>
      </c>
      <c r="F243" s="3">
        <v>0</v>
      </c>
      <c r="G243" s="3">
        <v>0</v>
      </c>
      <c r="H243" s="3">
        <v>39630.449999999997</v>
      </c>
      <c r="I243" s="3">
        <v>5084.99</v>
      </c>
      <c r="J243" s="3">
        <v>0</v>
      </c>
      <c r="K243" s="3">
        <v>496.49</v>
      </c>
      <c r="L243" s="3">
        <v>0</v>
      </c>
      <c r="M243" s="3"/>
      <c r="N243" s="3">
        <v>-4105.33</v>
      </c>
      <c r="O243" s="3">
        <v>0.4</v>
      </c>
      <c r="P243" s="3">
        <v>41107</v>
      </c>
      <c r="Q243" s="1">
        <v>45017</v>
      </c>
    </row>
    <row r="244" spans="1:17" x14ac:dyDescent="0.25">
      <c r="A244" t="s">
        <v>1138</v>
      </c>
      <c r="B244" t="s">
        <v>432</v>
      </c>
      <c r="C244" s="3">
        <v>62128</v>
      </c>
      <c r="D244" s="3">
        <v>63154</v>
      </c>
      <c r="E244" s="3">
        <v>0</v>
      </c>
      <c r="F244" s="3">
        <v>1026</v>
      </c>
      <c r="G244" s="3">
        <v>1026</v>
      </c>
      <c r="H244" s="3">
        <v>39630.449999999997</v>
      </c>
      <c r="I244" s="3">
        <v>5575.33</v>
      </c>
      <c r="J244" s="3">
        <v>356.4</v>
      </c>
      <c r="K244" s="3">
        <v>544.34</v>
      </c>
      <c r="L244" s="3">
        <v>0</v>
      </c>
      <c r="M244" s="3"/>
      <c r="N244" s="3">
        <v>20500</v>
      </c>
      <c r="O244" s="3">
        <v>0.48</v>
      </c>
      <c r="P244" s="3">
        <v>66607</v>
      </c>
      <c r="Q244" s="1">
        <v>45017</v>
      </c>
    </row>
    <row r="245" spans="1:17" x14ac:dyDescent="0.25">
      <c r="A245" t="s">
        <v>433</v>
      </c>
      <c r="B245" t="s">
        <v>434</v>
      </c>
      <c r="C245" s="3">
        <v>45023</v>
      </c>
      <c r="D245" s="3">
        <v>45023</v>
      </c>
      <c r="E245" s="3">
        <v>0</v>
      </c>
      <c r="F245" s="3">
        <v>0</v>
      </c>
      <c r="G245" s="3">
        <v>0</v>
      </c>
      <c r="H245" s="3">
        <v>39630.449999999997</v>
      </c>
      <c r="I245" s="3">
        <v>5781.15</v>
      </c>
      <c r="J245" s="3">
        <v>370.8</v>
      </c>
      <c r="K245" s="3">
        <v>564.66</v>
      </c>
      <c r="L245" s="3">
        <v>0</v>
      </c>
      <c r="M245" s="3"/>
      <c r="N245" s="3">
        <v>2775.32</v>
      </c>
      <c r="O245" s="3">
        <v>0.62</v>
      </c>
      <c r="P245" s="3">
        <v>49123</v>
      </c>
      <c r="Q245" s="1">
        <v>45017</v>
      </c>
    </row>
    <row r="246" spans="1:17" x14ac:dyDescent="0.25">
      <c r="A246" t="s">
        <v>435</v>
      </c>
      <c r="B246" t="s">
        <v>436</v>
      </c>
      <c r="C246" s="3">
        <v>38392</v>
      </c>
      <c r="D246" s="3">
        <v>38392</v>
      </c>
      <c r="E246" s="3">
        <v>0</v>
      </c>
      <c r="F246" s="3">
        <v>0</v>
      </c>
      <c r="G246" s="3">
        <v>0</v>
      </c>
      <c r="H246" s="3">
        <v>39630.449999999997</v>
      </c>
      <c r="I246" s="3">
        <v>6101.98</v>
      </c>
      <c r="J246" s="3">
        <v>391.2</v>
      </c>
      <c r="K246" s="3">
        <v>595.65</v>
      </c>
      <c r="L246" s="3">
        <v>0</v>
      </c>
      <c r="M246" s="3"/>
      <c r="N246" s="3">
        <v>-4199.13</v>
      </c>
      <c r="O246" s="3">
        <v>0.85</v>
      </c>
      <c r="P246" s="3">
        <v>42521</v>
      </c>
      <c r="Q246" s="1">
        <v>45017</v>
      </c>
    </row>
    <row r="247" spans="1:17" x14ac:dyDescent="0.25">
      <c r="A247" t="s">
        <v>437</v>
      </c>
      <c r="B247" t="s">
        <v>438</v>
      </c>
      <c r="C247" s="3">
        <v>48490</v>
      </c>
      <c r="D247" s="3">
        <v>48490</v>
      </c>
      <c r="E247" s="3">
        <v>0</v>
      </c>
      <c r="F247" s="3">
        <v>0</v>
      </c>
      <c r="G247" s="3">
        <v>0</v>
      </c>
      <c r="H247" s="3">
        <v>39630.449999999997</v>
      </c>
      <c r="I247" s="3">
        <v>5496.63</v>
      </c>
      <c r="J247" s="3">
        <v>351.6</v>
      </c>
      <c r="K247" s="3">
        <v>536.77</v>
      </c>
      <c r="L247" s="3">
        <v>0</v>
      </c>
      <c r="M247" s="3"/>
      <c r="N247" s="3">
        <v>2801.5</v>
      </c>
      <c r="O247" s="3">
        <v>0.05</v>
      </c>
      <c r="P247" s="3">
        <v>48817</v>
      </c>
      <c r="Q247" s="1">
        <v>45017</v>
      </c>
    </row>
    <row r="248" spans="1:17" x14ac:dyDescent="0.25">
      <c r="A248" t="s">
        <v>439</v>
      </c>
      <c r="B248" t="s">
        <v>440</v>
      </c>
      <c r="C248" s="3">
        <v>44305</v>
      </c>
      <c r="D248" s="3">
        <v>44305</v>
      </c>
      <c r="E248" s="3">
        <v>0</v>
      </c>
      <c r="F248" s="3">
        <v>0</v>
      </c>
      <c r="G248" s="3">
        <v>0</v>
      </c>
      <c r="H248" s="3">
        <v>39630.449999999997</v>
      </c>
      <c r="I248" s="3">
        <v>5048.67</v>
      </c>
      <c r="J248" s="3">
        <v>322.8</v>
      </c>
      <c r="K248" s="3">
        <v>493.04</v>
      </c>
      <c r="L248" s="3">
        <v>0</v>
      </c>
      <c r="M248" s="3"/>
      <c r="N248" s="3">
        <v>2842.94</v>
      </c>
      <c r="O248" s="3">
        <v>0.1</v>
      </c>
      <c r="P248" s="3">
        <v>48338</v>
      </c>
      <c r="Q248" s="1">
        <v>45017</v>
      </c>
    </row>
    <row r="249" spans="1:17" x14ac:dyDescent="0.25">
      <c r="A249" t="s">
        <v>1140</v>
      </c>
      <c r="B249" t="s">
        <v>1387</v>
      </c>
      <c r="C249" s="3">
        <v>156605</v>
      </c>
      <c r="D249" s="3">
        <v>100000</v>
      </c>
      <c r="E249" s="3">
        <v>56605</v>
      </c>
      <c r="F249" s="3">
        <v>7571.27</v>
      </c>
      <c r="G249" s="3">
        <v>0</v>
      </c>
      <c r="H249" s="3">
        <v>39630.449999999997</v>
      </c>
      <c r="I249" s="3">
        <v>4879.17</v>
      </c>
      <c r="J249" s="3">
        <v>312</v>
      </c>
      <c r="K249" s="3">
        <v>476.17</v>
      </c>
      <c r="L249" s="3">
        <v>0</v>
      </c>
      <c r="M249" s="3"/>
      <c r="N249" s="3">
        <v>6945</v>
      </c>
      <c r="O249" s="3">
        <v>0.94</v>
      </c>
      <c r="P249" s="3">
        <v>116420</v>
      </c>
      <c r="Q249" s="1">
        <v>45017</v>
      </c>
    </row>
    <row r="250" spans="1:17" x14ac:dyDescent="0.25">
      <c r="A250" t="s">
        <v>443</v>
      </c>
      <c r="B250" t="s">
        <v>444</v>
      </c>
      <c r="C250" s="3">
        <v>36928</v>
      </c>
      <c r="D250" s="3">
        <v>36928</v>
      </c>
      <c r="E250" s="3">
        <v>0</v>
      </c>
      <c r="F250" s="3">
        <v>0</v>
      </c>
      <c r="G250" s="3">
        <v>0</v>
      </c>
      <c r="H250" s="3">
        <v>39630.449999999997</v>
      </c>
      <c r="I250" s="3">
        <v>4606.76</v>
      </c>
      <c r="J250" s="3">
        <v>295.2</v>
      </c>
      <c r="K250" s="3">
        <v>449.66</v>
      </c>
      <c r="L250" s="3">
        <v>0</v>
      </c>
      <c r="M250" s="3"/>
      <c r="N250" s="3">
        <v>-4061.15</v>
      </c>
      <c r="O250" s="3">
        <v>0.08</v>
      </c>
      <c r="P250" s="3">
        <v>40921</v>
      </c>
      <c r="Q250" s="1">
        <v>45017</v>
      </c>
    </row>
    <row r="251" spans="1:17" x14ac:dyDescent="0.25">
      <c r="A251" t="s">
        <v>445</v>
      </c>
      <c r="B251" t="s">
        <v>446</v>
      </c>
      <c r="C251" s="3">
        <v>191052</v>
      </c>
      <c r="D251" s="3">
        <v>0</v>
      </c>
      <c r="E251" s="3">
        <v>178127.78</v>
      </c>
      <c r="F251" s="3">
        <v>21830.61</v>
      </c>
      <c r="G251" s="3">
        <v>0</v>
      </c>
      <c r="H251" s="3">
        <v>39630.449999999997</v>
      </c>
      <c r="I251" s="3">
        <v>4322.24</v>
      </c>
      <c r="J251" s="3">
        <v>276</v>
      </c>
      <c r="K251" s="3">
        <v>421.77</v>
      </c>
      <c r="L251" s="3">
        <v>0</v>
      </c>
      <c r="M251" s="3"/>
      <c r="N251" s="3">
        <v>6945</v>
      </c>
      <c r="O251" s="3">
        <v>0.15</v>
      </c>
      <c r="P251" s="3">
        <v>251554</v>
      </c>
      <c r="Q251" s="1">
        <v>45017</v>
      </c>
    </row>
    <row r="252" spans="1:17" x14ac:dyDescent="0.25">
      <c r="A252" t="s">
        <v>447</v>
      </c>
      <c r="B252" t="s">
        <v>1285</v>
      </c>
      <c r="C252" s="3">
        <v>79360</v>
      </c>
      <c r="D252" s="3">
        <v>79360</v>
      </c>
      <c r="E252" s="3">
        <v>0</v>
      </c>
      <c r="F252" s="3">
        <v>1268</v>
      </c>
      <c r="G252" s="3">
        <v>0</v>
      </c>
      <c r="H252" s="3">
        <v>39630.449999999997</v>
      </c>
      <c r="I252" s="3">
        <v>3916.65</v>
      </c>
      <c r="J252" s="3">
        <v>250.8</v>
      </c>
      <c r="K252" s="3">
        <v>382.52</v>
      </c>
      <c r="L252" s="3">
        <v>0</v>
      </c>
      <c r="M252" s="3"/>
      <c r="N252" s="3">
        <v>0</v>
      </c>
      <c r="O252" s="3">
        <v>0.57999999999999996</v>
      </c>
      <c r="P252" s="3">
        <v>45449</v>
      </c>
      <c r="Q252" s="1">
        <v>45017</v>
      </c>
    </row>
    <row r="253" spans="1:17" x14ac:dyDescent="0.25">
      <c r="A253" t="s">
        <v>449</v>
      </c>
      <c r="B253" t="s">
        <v>450</v>
      </c>
      <c r="C253" s="3">
        <v>155830</v>
      </c>
      <c r="D253" s="3">
        <v>30828.65</v>
      </c>
      <c r="E253" s="3">
        <v>125001.35</v>
      </c>
      <c r="F253" s="3">
        <v>6733.58</v>
      </c>
      <c r="G253" s="3">
        <v>0</v>
      </c>
      <c r="H253" s="3">
        <v>39630.449999999997</v>
      </c>
      <c r="I253" s="3">
        <v>3837.95</v>
      </c>
      <c r="J253" s="3">
        <v>244.8</v>
      </c>
      <c r="K253" s="3">
        <v>374.6</v>
      </c>
      <c r="L253" s="3">
        <v>0</v>
      </c>
      <c r="M253" s="3"/>
      <c r="N253" s="3">
        <v>6945</v>
      </c>
      <c r="O253" s="3">
        <v>0.27</v>
      </c>
      <c r="P253" s="3">
        <v>182768</v>
      </c>
      <c r="Q253" s="1">
        <v>45017</v>
      </c>
    </row>
    <row r="254" spans="1:17" x14ac:dyDescent="0.25">
      <c r="A254" t="s">
        <v>451</v>
      </c>
      <c r="B254" t="s">
        <v>452</v>
      </c>
      <c r="C254" s="3">
        <v>36050</v>
      </c>
      <c r="D254" s="3">
        <v>36050</v>
      </c>
      <c r="E254" s="3">
        <v>0</v>
      </c>
      <c r="F254" s="3">
        <v>0</v>
      </c>
      <c r="G254" s="3">
        <v>0</v>
      </c>
      <c r="H254" s="3">
        <v>39630.449999999997</v>
      </c>
      <c r="I254" s="3">
        <v>3710.83</v>
      </c>
      <c r="J254" s="3">
        <v>237.6</v>
      </c>
      <c r="K254" s="3">
        <v>362.55</v>
      </c>
      <c r="L254" s="3">
        <v>0</v>
      </c>
      <c r="M254" s="3"/>
      <c r="N254" s="3">
        <v>-3978.8</v>
      </c>
      <c r="O254" s="3">
        <v>0.37</v>
      </c>
      <c r="P254" s="3">
        <v>39963</v>
      </c>
      <c r="Q254" s="1">
        <v>45017</v>
      </c>
    </row>
    <row r="255" spans="1:17" x14ac:dyDescent="0.25">
      <c r="A255" t="s">
        <v>453</v>
      </c>
      <c r="B255" t="s">
        <v>454</v>
      </c>
      <c r="C255" s="3">
        <v>36109</v>
      </c>
      <c r="D255" s="3">
        <v>36109</v>
      </c>
      <c r="E255" s="3">
        <v>0</v>
      </c>
      <c r="F255" s="3">
        <v>0</v>
      </c>
      <c r="G255" s="3">
        <v>0</v>
      </c>
      <c r="H255" s="3">
        <v>39630.449999999997</v>
      </c>
      <c r="I255" s="3">
        <v>3771.37</v>
      </c>
      <c r="J255" s="3">
        <v>241.2</v>
      </c>
      <c r="K255" s="3">
        <v>368.41</v>
      </c>
      <c r="L255" s="3">
        <v>0</v>
      </c>
      <c r="M255" s="3"/>
      <c r="N255" s="3">
        <v>-3984.26</v>
      </c>
      <c r="O255" s="3">
        <v>0.83</v>
      </c>
      <c r="P255" s="3">
        <v>40028</v>
      </c>
      <c r="Q255" s="1">
        <v>45017</v>
      </c>
    </row>
    <row r="256" spans="1:17" x14ac:dyDescent="0.25">
      <c r="A256" t="s">
        <v>455</v>
      </c>
      <c r="B256" t="s">
        <v>1145</v>
      </c>
      <c r="C256" s="3">
        <v>85018</v>
      </c>
      <c r="D256" s="3">
        <v>85018</v>
      </c>
      <c r="E256" s="3">
        <v>0</v>
      </c>
      <c r="F256" s="3">
        <v>3794.32</v>
      </c>
      <c r="G256" s="3">
        <v>0</v>
      </c>
      <c r="H256" s="3">
        <v>39630.449999999997</v>
      </c>
      <c r="I256" s="3">
        <v>3837.95</v>
      </c>
      <c r="J256" s="3">
        <v>244.8</v>
      </c>
      <c r="K256" s="3">
        <v>374.6</v>
      </c>
      <c r="L256" s="3">
        <v>0</v>
      </c>
      <c r="M256" s="3"/>
      <c r="N256" s="3">
        <v>0</v>
      </c>
      <c r="O256" s="3">
        <v>0.88</v>
      </c>
      <c r="P256" s="3">
        <v>47883</v>
      </c>
      <c r="Q256" s="1">
        <v>45017</v>
      </c>
    </row>
    <row r="257" spans="1:17" x14ac:dyDescent="0.25">
      <c r="A257" t="s">
        <v>457</v>
      </c>
      <c r="B257" t="s">
        <v>1286</v>
      </c>
      <c r="C257" s="3">
        <v>37076</v>
      </c>
      <c r="D257" s="3">
        <v>37076</v>
      </c>
      <c r="E257" s="3">
        <v>0</v>
      </c>
      <c r="F257" s="3">
        <v>0</v>
      </c>
      <c r="G257" s="3">
        <v>0</v>
      </c>
      <c r="H257" s="3">
        <v>39630.449999999997</v>
      </c>
      <c r="I257" s="3">
        <v>4758.1000000000004</v>
      </c>
      <c r="J257" s="3">
        <v>304.8</v>
      </c>
      <c r="K257" s="3">
        <v>464.81</v>
      </c>
      <c r="L257" s="3">
        <v>0</v>
      </c>
      <c r="M257" s="3"/>
      <c r="N257" s="3">
        <v>-4075.33</v>
      </c>
      <c r="O257" s="3">
        <v>0.17</v>
      </c>
      <c r="P257" s="3">
        <v>41083</v>
      </c>
      <c r="Q257" s="1">
        <v>45017</v>
      </c>
    </row>
    <row r="258" spans="1:17" x14ac:dyDescent="0.25">
      <c r="A258" t="s">
        <v>459</v>
      </c>
      <c r="B258" t="s">
        <v>460</v>
      </c>
      <c r="C258" s="3">
        <v>46672</v>
      </c>
      <c r="D258" s="3">
        <v>46672</v>
      </c>
      <c r="E258" s="3">
        <v>0</v>
      </c>
      <c r="F258" s="3">
        <v>0</v>
      </c>
      <c r="G258" s="3">
        <v>0</v>
      </c>
      <c r="H258" s="3">
        <v>39630.449999999997</v>
      </c>
      <c r="I258" s="3">
        <v>4939.7</v>
      </c>
      <c r="J258" s="3">
        <v>0</v>
      </c>
      <c r="K258" s="3">
        <v>482.37</v>
      </c>
      <c r="L258" s="3">
        <v>0</v>
      </c>
      <c r="M258" s="3"/>
      <c r="N258" s="3">
        <v>9672.2999999999993</v>
      </c>
      <c r="O258" s="3">
        <v>0.18</v>
      </c>
      <c r="P258" s="3">
        <v>54725</v>
      </c>
      <c r="Q258" s="1">
        <v>45017</v>
      </c>
    </row>
    <row r="259" spans="1:17" x14ac:dyDescent="0.25">
      <c r="A259" t="s">
        <v>461</v>
      </c>
      <c r="B259" t="s">
        <v>462</v>
      </c>
      <c r="C259" s="3">
        <v>36316</v>
      </c>
      <c r="D259" s="3">
        <v>36316</v>
      </c>
      <c r="E259" s="3">
        <v>0</v>
      </c>
      <c r="F259" s="3">
        <v>0</v>
      </c>
      <c r="G259" s="3">
        <v>0</v>
      </c>
      <c r="H259" s="3">
        <v>39630.449999999997</v>
      </c>
      <c r="I259" s="3">
        <v>3983.24</v>
      </c>
      <c r="J259" s="3">
        <v>254.4</v>
      </c>
      <c r="K259" s="3">
        <v>388.72</v>
      </c>
      <c r="L259" s="3">
        <v>0</v>
      </c>
      <c r="M259" s="3"/>
      <c r="N259" s="3">
        <v>-4003.35</v>
      </c>
      <c r="O259" s="3">
        <v>0.54</v>
      </c>
      <c r="P259" s="3">
        <v>40254</v>
      </c>
      <c r="Q259" s="1">
        <v>45017</v>
      </c>
    </row>
    <row r="260" spans="1:17" x14ac:dyDescent="0.25">
      <c r="A260" t="s">
        <v>463</v>
      </c>
      <c r="B260" t="s">
        <v>464</v>
      </c>
      <c r="C260" s="3">
        <v>1103136</v>
      </c>
      <c r="D260" s="3">
        <v>0</v>
      </c>
      <c r="E260" s="3">
        <v>692603.78</v>
      </c>
      <c r="F260" s="3">
        <v>445162.41</v>
      </c>
      <c r="G260" s="3">
        <v>0</v>
      </c>
      <c r="H260" s="3">
        <v>39630.449999999997</v>
      </c>
      <c r="I260" s="3">
        <v>4661.24</v>
      </c>
      <c r="J260" s="3">
        <v>287.60000000000002</v>
      </c>
      <c r="K260" s="3">
        <v>455.17</v>
      </c>
      <c r="L260" s="3">
        <v>0</v>
      </c>
      <c r="M260" s="3"/>
      <c r="N260" s="3">
        <v>0</v>
      </c>
      <c r="O260" s="3">
        <v>0.35</v>
      </c>
      <c r="P260" s="3">
        <v>1182801</v>
      </c>
      <c r="Q260" s="1">
        <v>45017</v>
      </c>
    </row>
    <row r="261" spans="1:17" x14ac:dyDescent="0.25">
      <c r="A261" t="s">
        <v>465</v>
      </c>
      <c r="B261" t="s">
        <v>466</v>
      </c>
      <c r="C261" s="3">
        <v>37486</v>
      </c>
      <c r="D261" s="3">
        <v>37486</v>
      </c>
      <c r="E261" s="3">
        <v>0</v>
      </c>
      <c r="F261" s="3">
        <v>0</v>
      </c>
      <c r="G261" s="3">
        <v>0</v>
      </c>
      <c r="H261" s="3">
        <v>39630.449999999997</v>
      </c>
      <c r="I261" s="3">
        <v>5175.79</v>
      </c>
      <c r="J261" s="3">
        <v>332.4</v>
      </c>
      <c r="K261" s="3">
        <v>505.44</v>
      </c>
      <c r="L261" s="3">
        <v>0</v>
      </c>
      <c r="M261" s="3"/>
      <c r="N261" s="3">
        <v>-4113.51</v>
      </c>
      <c r="O261" s="3">
        <v>0.43</v>
      </c>
      <c r="P261" s="3">
        <v>41531</v>
      </c>
      <c r="Q261" s="1">
        <v>45017</v>
      </c>
    </row>
    <row r="262" spans="1:17" x14ac:dyDescent="0.25">
      <c r="A262" t="s">
        <v>467</v>
      </c>
      <c r="B262" t="s">
        <v>236</v>
      </c>
      <c r="C262" s="3">
        <v>62464</v>
      </c>
      <c r="D262" s="3">
        <v>62464</v>
      </c>
      <c r="E262" s="3">
        <v>0</v>
      </c>
      <c r="F262" s="3">
        <v>0</v>
      </c>
      <c r="G262" s="3">
        <v>0</v>
      </c>
      <c r="H262" s="3">
        <v>39630.449999999997</v>
      </c>
      <c r="I262" s="3">
        <v>4703.6099999999997</v>
      </c>
      <c r="J262" s="3">
        <v>301.2</v>
      </c>
      <c r="K262" s="3">
        <v>459.3</v>
      </c>
      <c r="L262" s="3">
        <v>0</v>
      </c>
      <c r="M262" s="3"/>
      <c r="N262" s="3">
        <v>2875.12</v>
      </c>
      <c r="O262" s="3">
        <v>0.32</v>
      </c>
      <c r="P262" s="3">
        <v>47970</v>
      </c>
      <c r="Q262" s="1">
        <v>45017</v>
      </c>
    </row>
    <row r="263" spans="1:17" x14ac:dyDescent="0.25">
      <c r="A263" t="s">
        <v>468</v>
      </c>
      <c r="B263" t="s">
        <v>469</v>
      </c>
      <c r="C263" s="3">
        <v>37383</v>
      </c>
      <c r="D263" s="3">
        <v>37383</v>
      </c>
      <c r="E263" s="3">
        <v>0</v>
      </c>
      <c r="F263" s="3">
        <v>0</v>
      </c>
      <c r="G263" s="3">
        <v>0</v>
      </c>
      <c r="H263" s="3">
        <v>39630.449999999997</v>
      </c>
      <c r="I263" s="3">
        <v>5072.88</v>
      </c>
      <c r="J263" s="3">
        <v>324</v>
      </c>
      <c r="K263" s="3">
        <v>495.11</v>
      </c>
      <c r="L263" s="3">
        <v>0</v>
      </c>
      <c r="M263" s="3"/>
      <c r="N263" s="3">
        <v>-4103.6899999999996</v>
      </c>
      <c r="O263" s="3">
        <v>0.25</v>
      </c>
      <c r="P263" s="3">
        <v>41419</v>
      </c>
      <c r="Q263" s="1">
        <v>45017</v>
      </c>
    </row>
    <row r="264" spans="1:17" x14ac:dyDescent="0.25">
      <c r="A264" t="s">
        <v>470</v>
      </c>
      <c r="B264" t="s">
        <v>471</v>
      </c>
      <c r="C264" s="3">
        <v>185800</v>
      </c>
      <c r="D264" s="3">
        <v>68123.399999999994</v>
      </c>
      <c r="E264" s="3">
        <v>117676.6</v>
      </c>
      <c r="F264" s="3">
        <v>6943.08</v>
      </c>
      <c r="G264" s="3">
        <v>0</v>
      </c>
      <c r="H264" s="3">
        <v>39630.449999999997</v>
      </c>
      <c r="I264" s="3">
        <v>5181.84</v>
      </c>
      <c r="J264" s="3">
        <v>332.4</v>
      </c>
      <c r="K264" s="3">
        <v>505.78</v>
      </c>
      <c r="L264" s="3">
        <v>0</v>
      </c>
      <c r="M264" s="3"/>
      <c r="N264" s="3">
        <v>6945</v>
      </c>
      <c r="O264" s="3">
        <v>0.85</v>
      </c>
      <c r="P264" s="3">
        <v>177216</v>
      </c>
      <c r="Q264" s="1">
        <v>45017</v>
      </c>
    </row>
    <row r="265" spans="1:17" x14ac:dyDescent="0.25">
      <c r="A265" t="s">
        <v>472</v>
      </c>
      <c r="B265" t="s">
        <v>473</v>
      </c>
      <c r="C265" s="3">
        <v>48549</v>
      </c>
      <c r="D265" s="3">
        <v>41604</v>
      </c>
      <c r="E265" s="3">
        <v>0</v>
      </c>
      <c r="F265" s="3">
        <v>0</v>
      </c>
      <c r="G265" s="3">
        <v>0</v>
      </c>
      <c r="H265" s="3">
        <v>39630.449999999997</v>
      </c>
      <c r="I265" s="3">
        <v>5121.3100000000004</v>
      </c>
      <c r="J265" s="3">
        <v>0</v>
      </c>
      <c r="K265" s="3">
        <v>500.27</v>
      </c>
      <c r="L265" s="3">
        <v>0</v>
      </c>
      <c r="M265" s="3"/>
      <c r="N265" s="3">
        <v>-4108.6000000000004</v>
      </c>
      <c r="O265" s="3">
        <v>0.56999999999999995</v>
      </c>
      <c r="P265" s="3">
        <v>41144</v>
      </c>
      <c r="Q265" s="1">
        <v>45017</v>
      </c>
    </row>
    <row r="266" spans="1:17" x14ac:dyDescent="0.25">
      <c r="A266" t="s">
        <v>474</v>
      </c>
      <c r="B266" t="s">
        <v>475</v>
      </c>
      <c r="C266" s="3">
        <v>37715</v>
      </c>
      <c r="D266" s="3">
        <v>38344</v>
      </c>
      <c r="E266" s="3">
        <v>0</v>
      </c>
      <c r="F266" s="3">
        <v>629</v>
      </c>
      <c r="G266" s="3">
        <v>629</v>
      </c>
      <c r="H266" s="3">
        <v>39630.449999999997</v>
      </c>
      <c r="I266" s="3">
        <v>5411.88</v>
      </c>
      <c r="J266" s="3">
        <v>345.6</v>
      </c>
      <c r="K266" s="3">
        <v>528.51</v>
      </c>
      <c r="L266" s="3">
        <v>0</v>
      </c>
      <c r="M266" s="3"/>
      <c r="N266" s="3">
        <v>-4135.32</v>
      </c>
      <c r="O266" s="3">
        <v>0.88</v>
      </c>
      <c r="P266" s="3">
        <v>41782</v>
      </c>
      <c r="Q266" s="1">
        <v>45017</v>
      </c>
    </row>
    <row r="267" spans="1:17" x14ac:dyDescent="0.25">
      <c r="A267" t="s">
        <v>476</v>
      </c>
      <c r="B267" t="s">
        <v>477</v>
      </c>
      <c r="C267" s="3">
        <v>41416</v>
      </c>
      <c r="D267" s="3">
        <v>41416</v>
      </c>
      <c r="E267" s="3">
        <v>0</v>
      </c>
      <c r="F267" s="3">
        <v>0</v>
      </c>
      <c r="G267" s="3">
        <v>0</v>
      </c>
      <c r="H267" s="3">
        <v>39630.449999999997</v>
      </c>
      <c r="I267" s="3">
        <v>5375.56</v>
      </c>
      <c r="J267" s="3">
        <v>344.4</v>
      </c>
      <c r="K267" s="3">
        <v>524.72</v>
      </c>
      <c r="L267" s="3">
        <v>0</v>
      </c>
      <c r="M267" s="3"/>
      <c r="N267" s="3">
        <v>-4132.05</v>
      </c>
      <c r="O267" s="3">
        <v>0.92</v>
      </c>
      <c r="P267" s="3">
        <v>41744</v>
      </c>
      <c r="Q267" s="1">
        <v>45017</v>
      </c>
    </row>
    <row r="268" spans="1:17" x14ac:dyDescent="0.25">
      <c r="A268" t="s">
        <v>478</v>
      </c>
      <c r="B268" t="s">
        <v>479</v>
      </c>
      <c r="C268" s="3">
        <v>220022</v>
      </c>
      <c r="D268" s="3">
        <v>0</v>
      </c>
      <c r="E268" s="3">
        <v>197991.49</v>
      </c>
      <c r="F268" s="3" t="s">
        <v>72</v>
      </c>
      <c r="G268" s="3">
        <v>0</v>
      </c>
      <c r="H268" s="3">
        <v>39630.449999999997</v>
      </c>
      <c r="I268" s="3">
        <v>5260.54</v>
      </c>
      <c r="J268" s="3">
        <v>336</v>
      </c>
      <c r="K268" s="3">
        <v>513.70000000000005</v>
      </c>
      <c r="L268" s="3">
        <v>0</v>
      </c>
      <c r="M268" s="3"/>
      <c r="N268" s="3">
        <v>0</v>
      </c>
      <c r="O268" s="3">
        <v>0.74</v>
      </c>
      <c r="P268" s="3">
        <v>275663</v>
      </c>
      <c r="Q268" s="1">
        <v>45017</v>
      </c>
    </row>
    <row r="269" spans="1:17" x14ac:dyDescent="0.25">
      <c r="A269" t="s">
        <v>480</v>
      </c>
      <c r="B269" t="s">
        <v>292</v>
      </c>
      <c r="C269" s="3">
        <v>114900</v>
      </c>
      <c r="D269" s="3">
        <v>100000</v>
      </c>
      <c r="E269" s="3">
        <v>14900</v>
      </c>
      <c r="F269" s="3">
        <v>2317.67</v>
      </c>
      <c r="G269" s="3">
        <v>0</v>
      </c>
      <c r="H269" s="3">
        <v>39630.449999999997</v>
      </c>
      <c r="I269" s="3">
        <v>5157.63</v>
      </c>
      <c r="J269" s="3">
        <v>331.2</v>
      </c>
      <c r="K269" s="3">
        <v>503.37</v>
      </c>
      <c r="L269" s="3">
        <v>0</v>
      </c>
      <c r="M269" s="3"/>
      <c r="N269" s="3">
        <v>0</v>
      </c>
      <c r="O269" s="3">
        <v>0.68</v>
      </c>
      <c r="P269" s="3">
        <v>62841</v>
      </c>
      <c r="Q269" s="1">
        <v>45017</v>
      </c>
    </row>
    <row r="270" spans="1:17" x14ac:dyDescent="0.25">
      <c r="A270" t="s">
        <v>481</v>
      </c>
      <c r="B270" t="s">
        <v>482</v>
      </c>
      <c r="C270" s="3">
        <v>37401</v>
      </c>
      <c r="D270" s="3">
        <v>37401</v>
      </c>
      <c r="E270" s="3">
        <v>0</v>
      </c>
      <c r="F270" s="3">
        <v>0</v>
      </c>
      <c r="G270" s="3">
        <v>0</v>
      </c>
      <c r="H270" s="3">
        <v>39630.449999999997</v>
      </c>
      <c r="I270" s="3">
        <v>5091.04</v>
      </c>
      <c r="J270" s="3">
        <v>325.2</v>
      </c>
      <c r="K270" s="3">
        <v>497.18</v>
      </c>
      <c r="L270" s="3">
        <v>0</v>
      </c>
      <c r="M270" s="3"/>
      <c r="N270" s="3">
        <v>-4105.87</v>
      </c>
      <c r="O270" s="3">
        <v>0</v>
      </c>
      <c r="P270" s="3">
        <v>41438</v>
      </c>
      <c r="Q270" s="1">
        <v>45017</v>
      </c>
    </row>
    <row r="271" spans="1:17" x14ac:dyDescent="0.25">
      <c r="A271" t="s">
        <v>483</v>
      </c>
      <c r="B271" t="s">
        <v>1388</v>
      </c>
      <c r="C271" s="3">
        <v>36951</v>
      </c>
      <c r="D271" s="3">
        <v>36951</v>
      </c>
      <c r="E271" s="3">
        <v>0</v>
      </c>
      <c r="F271" s="3">
        <v>616</v>
      </c>
      <c r="G271" s="3">
        <v>0</v>
      </c>
      <c r="H271" s="3">
        <v>39630.449999999997</v>
      </c>
      <c r="I271" s="3">
        <v>4630.97</v>
      </c>
      <c r="J271" s="3">
        <v>296.39999999999998</v>
      </c>
      <c r="K271" s="3">
        <v>452.42</v>
      </c>
      <c r="L271" s="3">
        <v>0</v>
      </c>
      <c r="M271" s="3"/>
      <c r="N271" s="3">
        <v>0</v>
      </c>
      <c r="O271" s="3">
        <v>0.76</v>
      </c>
      <c r="P271" s="3">
        <v>45627</v>
      </c>
      <c r="Q271" s="1">
        <v>45017</v>
      </c>
    </row>
    <row r="272" spans="1:17" x14ac:dyDescent="0.25">
      <c r="A272" t="s">
        <v>485</v>
      </c>
      <c r="B272" t="s">
        <v>486</v>
      </c>
      <c r="C272" s="3">
        <v>36695</v>
      </c>
      <c r="D272" s="3">
        <v>36695</v>
      </c>
      <c r="E272" s="3">
        <v>0</v>
      </c>
      <c r="F272" s="3">
        <v>0</v>
      </c>
      <c r="G272" s="3">
        <v>0</v>
      </c>
      <c r="H272" s="3">
        <v>39630.449999999997</v>
      </c>
      <c r="I272" s="3">
        <v>4370.67</v>
      </c>
      <c r="J272" s="3">
        <v>278.39999999999998</v>
      </c>
      <c r="K272" s="3">
        <v>426.59</v>
      </c>
      <c r="L272" s="3">
        <v>0</v>
      </c>
      <c r="M272" s="3"/>
      <c r="N272" s="3">
        <v>2905.66</v>
      </c>
      <c r="O272" s="3">
        <v>0.23</v>
      </c>
      <c r="P272" s="3">
        <v>47612</v>
      </c>
      <c r="Q272" s="1">
        <v>45017</v>
      </c>
    </row>
    <row r="273" spans="1:17" x14ac:dyDescent="0.25">
      <c r="A273" t="s">
        <v>487</v>
      </c>
      <c r="B273" t="s">
        <v>488</v>
      </c>
      <c r="C273" s="3">
        <v>75161</v>
      </c>
      <c r="D273" s="3">
        <v>76386</v>
      </c>
      <c r="E273" s="3">
        <v>0</v>
      </c>
      <c r="F273" s="3">
        <v>1225</v>
      </c>
      <c r="G273" s="3">
        <v>1225</v>
      </c>
      <c r="H273" s="3">
        <v>39630.449999999997</v>
      </c>
      <c r="I273" s="3">
        <v>4285.92</v>
      </c>
      <c r="J273" s="3">
        <v>274.8</v>
      </c>
      <c r="K273" s="3">
        <v>418.33</v>
      </c>
      <c r="L273" s="3">
        <v>0</v>
      </c>
      <c r="M273" s="3"/>
      <c r="N273" s="3">
        <v>6945</v>
      </c>
      <c r="O273" s="3">
        <v>0.5</v>
      </c>
      <c r="P273" s="3">
        <v>51555</v>
      </c>
      <c r="Q273" s="1">
        <v>45017</v>
      </c>
    </row>
    <row r="274" spans="1:17" x14ac:dyDescent="0.25">
      <c r="A274" t="s">
        <v>1148</v>
      </c>
      <c r="B274" t="s">
        <v>1288</v>
      </c>
      <c r="C274" s="3">
        <v>2490225</v>
      </c>
      <c r="D274" s="3">
        <v>0</v>
      </c>
      <c r="E274" s="3">
        <v>1558566.6</v>
      </c>
      <c r="F274" s="3" t="s">
        <v>72</v>
      </c>
      <c r="G274" s="3">
        <v>0</v>
      </c>
      <c r="H274" s="3">
        <v>39630.449999999997</v>
      </c>
      <c r="I274" s="3">
        <v>4310.13</v>
      </c>
      <c r="J274" s="3">
        <v>276</v>
      </c>
      <c r="K274" s="3">
        <v>420.74</v>
      </c>
      <c r="L274" s="3">
        <v>0</v>
      </c>
      <c r="M274" s="3"/>
      <c r="N274" s="3">
        <v>0</v>
      </c>
      <c r="O274" s="3">
        <v>0.35</v>
      </c>
      <c r="P274" s="3">
        <v>2612791</v>
      </c>
      <c r="Q274" s="1">
        <v>45017</v>
      </c>
    </row>
    <row r="275" spans="1:17" x14ac:dyDescent="0.25">
      <c r="A275" t="s">
        <v>491</v>
      </c>
      <c r="B275" t="s">
        <v>1289</v>
      </c>
      <c r="C275" s="3">
        <v>2518679</v>
      </c>
      <c r="D275" s="3">
        <v>0</v>
      </c>
      <c r="E275" s="3">
        <v>1575708.07</v>
      </c>
      <c r="F275" s="3" t="s">
        <v>72</v>
      </c>
      <c r="G275" s="3">
        <v>0</v>
      </c>
      <c r="H275" s="3">
        <v>39630.449999999997</v>
      </c>
      <c r="I275" s="3">
        <v>4528.0600000000004</v>
      </c>
      <c r="J275" s="3">
        <v>289.2</v>
      </c>
      <c r="K275" s="3">
        <v>442.09</v>
      </c>
      <c r="L275" s="3">
        <v>0</v>
      </c>
      <c r="M275" s="3"/>
      <c r="N275" s="3">
        <v>0</v>
      </c>
      <c r="O275" s="3">
        <v>0.8</v>
      </c>
      <c r="P275" s="3">
        <v>2642355</v>
      </c>
      <c r="Q275" s="1">
        <v>45017</v>
      </c>
    </row>
    <row r="276" spans="1:17" x14ac:dyDescent="0.25">
      <c r="A276" t="s">
        <v>493</v>
      </c>
      <c r="B276" t="s">
        <v>494</v>
      </c>
      <c r="C276" s="3">
        <v>37028</v>
      </c>
      <c r="D276" s="3">
        <v>37028</v>
      </c>
      <c r="E276" s="3">
        <v>0</v>
      </c>
      <c r="F276" s="3">
        <v>0</v>
      </c>
      <c r="G276" s="3">
        <v>0</v>
      </c>
      <c r="H276" s="3">
        <v>39630.449999999997</v>
      </c>
      <c r="I276" s="3">
        <v>4709.67</v>
      </c>
      <c r="J276" s="3">
        <v>301.2</v>
      </c>
      <c r="K276" s="3">
        <v>459.65</v>
      </c>
      <c r="L276" s="3">
        <v>0</v>
      </c>
      <c r="M276" s="3"/>
      <c r="N276" s="3">
        <v>-4070.43</v>
      </c>
      <c r="O276" s="3">
        <v>0.46</v>
      </c>
      <c r="P276" s="3">
        <v>41031</v>
      </c>
      <c r="Q276" s="1">
        <v>45017</v>
      </c>
    </row>
    <row r="277" spans="1:17" x14ac:dyDescent="0.25">
      <c r="A277" t="s">
        <v>495</v>
      </c>
      <c r="B277" t="s">
        <v>496</v>
      </c>
      <c r="C277" s="3">
        <v>36513</v>
      </c>
      <c r="D277" s="3">
        <v>36513</v>
      </c>
      <c r="E277" s="3">
        <v>0</v>
      </c>
      <c r="F277" s="3">
        <v>0</v>
      </c>
      <c r="G277" s="3">
        <v>0</v>
      </c>
      <c r="H277" s="3">
        <v>39630.449999999997</v>
      </c>
      <c r="I277" s="3">
        <v>4183.01</v>
      </c>
      <c r="J277" s="3">
        <v>267.60000000000002</v>
      </c>
      <c r="K277" s="3">
        <v>408.69</v>
      </c>
      <c r="L277" s="3">
        <v>0</v>
      </c>
      <c r="M277" s="3"/>
      <c r="N277" s="3">
        <v>-4021.89</v>
      </c>
      <c r="O277" s="3">
        <v>0.14000000000000001</v>
      </c>
      <c r="P277" s="3">
        <v>40468</v>
      </c>
      <c r="Q277" s="1">
        <v>45017</v>
      </c>
    </row>
    <row r="278" spans="1:17" x14ac:dyDescent="0.25">
      <c r="A278" t="s">
        <v>497</v>
      </c>
      <c r="B278" t="s">
        <v>498</v>
      </c>
      <c r="C278" s="3">
        <v>36832</v>
      </c>
      <c r="D278" s="3">
        <v>36832</v>
      </c>
      <c r="E278" s="3">
        <v>0</v>
      </c>
      <c r="F278" s="3">
        <v>0</v>
      </c>
      <c r="G278" s="3">
        <v>0</v>
      </c>
      <c r="H278" s="3">
        <v>39630.449999999997</v>
      </c>
      <c r="I278" s="3">
        <v>4509.8999999999996</v>
      </c>
      <c r="J278" s="3">
        <v>288</v>
      </c>
      <c r="K278" s="3">
        <v>440.37</v>
      </c>
      <c r="L278" s="3">
        <v>0</v>
      </c>
      <c r="M278" s="3"/>
      <c r="N278" s="3">
        <v>-4051.88</v>
      </c>
      <c r="O278" s="3">
        <v>0.16</v>
      </c>
      <c r="P278" s="3">
        <v>40817</v>
      </c>
      <c r="Q278" s="1">
        <v>45017</v>
      </c>
    </row>
    <row r="279" spans="1:17" x14ac:dyDescent="0.25">
      <c r="A279" t="s">
        <v>499</v>
      </c>
      <c r="B279" t="s">
        <v>500</v>
      </c>
      <c r="C279" s="3">
        <v>40818</v>
      </c>
      <c r="D279" s="3">
        <v>40818</v>
      </c>
      <c r="E279" s="3">
        <v>0</v>
      </c>
      <c r="F279" s="3">
        <v>0</v>
      </c>
      <c r="G279" s="3">
        <v>0</v>
      </c>
      <c r="H279" s="3">
        <v>39630.449999999997</v>
      </c>
      <c r="I279" s="3">
        <v>4812.58</v>
      </c>
      <c r="J279" s="3">
        <v>308.39999999999998</v>
      </c>
      <c r="K279" s="3">
        <v>469.63</v>
      </c>
      <c r="L279" s="3">
        <v>0</v>
      </c>
      <c r="M279" s="3"/>
      <c r="N279" s="3">
        <v>0</v>
      </c>
      <c r="O279" s="3">
        <v>0.94</v>
      </c>
      <c r="P279" s="3">
        <v>45222</v>
      </c>
      <c r="Q279" s="1">
        <v>45017</v>
      </c>
    </row>
    <row r="280" spans="1:17" x14ac:dyDescent="0.25">
      <c r="A280" t="s">
        <v>501</v>
      </c>
      <c r="B280" t="s">
        <v>1389</v>
      </c>
      <c r="C280" s="3">
        <v>42101</v>
      </c>
      <c r="D280" s="3">
        <v>42101</v>
      </c>
      <c r="E280" s="3">
        <v>0</v>
      </c>
      <c r="F280" s="3">
        <v>0</v>
      </c>
      <c r="G280" s="3">
        <v>0</v>
      </c>
      <c r="H280" s="3">
        <v>39630.449999999997</v>
      </c>
      <c r="I280" s="3">
        <v>4322.24</v>
      </c>
      <c r="J280" s="3">
        <v>277.2</v>
      </c>
      <c r="K280" s="3">
        <v>422.12</v>
      </c>
      <c r="L280" s="3">
        <v>0</v>
      </c>
      <c r="M280" s="3"/>
      <c r="N280" s="3">
        <v>-4034.98</v>
      </c>
      <c r="O280" s="3">
        <v>0.97</v>
      </c>
      <c r="P280" s="3">
        <v>40618</v>
      </c>
      <c r="Q280" s="1">
        <v>45017</v>
      </c>
    </row>
    <row r="281" spans="1:17" x14ac:dyDescent="0.25">
      <c r="A281" t="s">
        <v>503</v>
      </c>
      <c r="B281" t="s">
        <v>1150</v>
      </c>
      <c r="C281" s="3">
        <v>86777</v>
      </c>
      <c r="D281" s="3">
        <v>39500</v>
      </c>
      <c r="E281" s="3">
        <v>47277</v>
      </c>
      <c r="F281" s="3">
        <v>3007.94</v>
      </c>
      <c r="G281" s="3">
        <v>0</v>
      </c>
      <c r="H281" s="3">
        <v>39630.449999999997</v>
      </c>
      <c r="I281" s="3">
        <v>3692.67</v>
      </c>
      <c r="J281" s="3">
        <v>0</v>
      </c>
      <c r="K281" s="3">
        <v>360.49</v>
      </c>
      <c r="L281" s="3">
        <v>0</v>
      </c>
      <c r="M281" s="3"/>
      <c r="N281" s="3">
        <v>6945</v>
      </c>
      <c r="O281" s="3">
        <v>0.45</v>
      </c>
      <c r="P281" s="3">
        <v>100914</v>
      </c>
      <c r="Q281" s="1">
        <v>45017</v>
      </c>
    </row>
    <row r="282" spans="1:17" x14ac:dyDescent="0.25">
      <c r="A282" t="s">
        <v>505</v>
      </c>
      <c r="B282" t="s">
        <v>500</v>
      </c>
      <c r="C282" s="3">
        <v>40502</v>
      </c>
      <c r="D282" s="3">
        <v>40502</v>
      </c>
      <c r="E282" s="3">
        <v>0</v>
      </c>
      <c r="F282" s="3">
        <v>0</v>
      </c>
      <c r="G282" s="3">
        <v>0</v>
      </c>
      <c r="H282" s="3">
        <v>39630.449999999997</v>
      </c>
      <c r="I282" s="3">
        <v>4515.95</v>
      </c>
      <c r="J282" s="3">
        <v>288</v>
      </c>
      <c r="K282" s="3">
        <v>440.71</v>
      </c>
      <c r="L282" s="3">
        <v>0</v>
      </c>
      <c r="M282" s="3"/>
      <c r="N282" s="3">
        <v>0</v>
      </c>
      <c r="O282" s="3">
        <v>0.89</v>
      </c>
      <c r="P282" s="3">
        <v>44876</v>
      </c>
      <c r="Q282" s="1">
        <v>45017</v>
      </c>
    </row>
    <row r="283" spans="1:17" x14ac:dyDescent="0.25">
      <c r="A283" t="s">
        <v>506</v>
      </c>
      <c r="B283" t="s">
        <v>1291</v>
      </c>
      <c r="C283" s="3">
        <v>733521</v>
      </c>
      <c r="D283" s="3">
        <v>0</v>
      </c>
      <c r="E283" s="3">
        <v>547500.74</v>
      </c>
      <c r="F283" s="3" t="s">
        <v>72</v>
      </c>
      <c r="G283" s="3">
        <v>0</v>
      </c>
      <c r="H283" s="3">
        <v>39630.449999999997</v>
      </c>
      <c r="I283" s="3">
        <v>5048.67</v>
      </c>
      <c r="J283" s="3">
        <v>322.8</v>
      </c>
      <c r="K283" s="3">
        <v>493.04</v>
      </c>
      <c r="L283" s="3">
        <v>0</v>
      </c>
      <c r="M283" s="3"/>
      <c r="N283" s="3">
        <v>0</v>
      </c>
      <c r="O283" s="3">
        <v>0</v>
      </c>
      <c r="P283" s="3">
        <v>806391</v>
      </c>
      <c r="Q283" s="1">
        <v>45017</v>
      </c>
    </row>
    <row r="284" spans="1:17" x14ac:dyDescent="0.25">
      <c r="A284" t="s">
        <v>508</v>
      </c>
      <c r="B284" t="s">
        <v>509</v>
      </c>
      <c r="C284" s="3">
        <v>36886</v>
      </c>
      <c r="D284" s="3">
        <v>36886</v>
      </c>
      <c r="E284" s="3">
        <v>0</v>
      </c>
      <c r="F284" s="3">
        <v>0</v>
      </c>
      <c r="G284" s="3">
        <v>0</v>
      </c>
      <c r="H284" s="3">
        <v>39630.449999999997</v>
      </c>
      <c r="I284" s="3">
        <v>4564.38</v>
      </c>
      <c r="J284" s="3">
        <v>291.60000000000002</v>
      </c>
      <c r="K284" s="3">
        <v>445.53</v>
      </c>
      <c r="L284" s="3">
        <v>0</v>
      </c>
      <c r="M284" s="3"/>
      <c r="N284" s="3">
        <v>-4056.79</v>
      </c>
      <c r="O284" s="3">
        <v>0.83</v>
      </c>
      <c r="P284" s="3">
        <v>40876</v>
      </c>
      <c r="Q284" s="1">
        <v>45017</v>
      </c>
    </row>
    <row r="285" spans="1:17" x14ac:dyDescent="0.25">
      <c r="A285" t="s">
        <v>510</v>
      </c>
      <c r="B285" t="s">
        <v>1390</v>
      </c>
      <c r="C285" s="3">
        <v>40902</v>
      </c>
      <c r="D285" s="3">
        <v>40902</v>
      </c>
      <c r="E285" s="3">
        <v>0</v>
      </c>
      <c r="F285" s="3">
        <v>0</v>
      </c>
      <c r="G285" s="3">
        <v>0</v>
      </c>
      <c r="H285" s="3">
        <v>39630.449999999997</v>
      </c>
      <c r="I285" s="3">
        <v>4891.2700000000004</v>
      </c>
      <c r="J285" s="3">
        <v>313.2</v>
      </c>
      <c r="K285" s="3">
        <v>477.55</v>
      </c>
      <c r="L285" s="3">
        <v>0</v>
      </c>
      <c r="M285" s="3"/>
      <c r="N285" s="3">
        <v>-4087.33</v>
      </c>
      <c r="O285" s="3">
        <v>0.86</v>
      </c>
      <c r="P285" s="3">
        <v>41226</v>
      </c>
      <c r="Q285" s="1">
        <v>45017</v>
      </c>
    </row>
    <row r="286" spans="1:17" x14ac:dyDescent="0.25">
      <c r="A286" t="s">
        <v>512</v>
      </c>
      <c r="B286" t="s">
        <v>1292</v>
      </c>
      <c r="C286" s="3">
        <v>2261069</v>
      </c>
      <c r="D286" s="3">
        <v>0</v>
      </c>
      <c r="E286" s="3">
        <v>1427741.57</v>
      </c>
      <c r="F286" s="3" t="s">
        <v>72</v>
      </c>
      <c r="G286" s="3">
        <v>0</v>
      </c>
      <c r="H286" s="3">
        <v>39630.449999999997</v>
      </c>
      <c r="I286" s="3">
        <v>4752.04</v>
      </c>
      <c r="J286" s="3">
        <v>303.60000000000002</v>
      </c>
      <c r="K286" s="3">
        <v>463.78</v>
      </c>
      <c r="L286" s="3">
        <v>0</v>
      </c>
      <c r="M286" s="3"/>
      <c r="N286" s="3">
        <v>0</v>
      </c>
      <c r="O286" s="3">
        <v>0.05</v>
      </c>
      <c r="P286" s="3">
        <v>2377606</v>
      </c>
      <c r="Q286" s="1">
        <v>45017</v>
      </c>
    </row>
    <row r="287" spans="1:17" x14ac:dyDescent="0.25">
      <c r="A287" t="s">
        <v>514</v>
      </c>
      <c r="B287" t="s">
        <v>515</v>
      </c>
      <c r="C287" s="3">
        <v>37135</v>
      </c>
      <c r="D287" s="3">
        <v>37188</v>
      </c>
      <c r="E287" s="3">
        <v>0</v>
      </c>
      <c r="F287" s="3">
        <v>0</v>
      </c>
      <c r="G287" s="3">
        <v>53</v>
      </c>
      <c r="H287" s="3">
        <v>39630.449999999997</v>
      </c>
      <c r="I287" s="3">
        <v>4818.63</v>
      </c>
      <c r="J287" s="3">
        <v>308.39999999999998</v>
      </c>
      <c r="K287" s="3">
        <v>470.66</v>
      </c>
      <c r="L287" s="3">
        <v>0</v>
      </c>
      <c r="M287" s="3"/>
      <c r="N287" s="3">
        <v>-4080.79</v>
      </c>
      <c r="O287" s="3">
        <v>0.65</v>
      </c>
      <c r="P287" s="3">
        <v>41095</v>
      </c>
      <c r="Q287" s="1">
        <v>45017</v>
      </c>
    </row>
    <row r="288" spans="1:17" x14ac:dyDescent="0.25">
      <c r="A288" t="s">
        <v>516</v>
      </c>
      <c r="B288" t="s">
        <v>517</v>
      </c>
      <c r="C288" s="3">
        <v>37188</v>
      </c>
      <c r="D288" s="3">
        <v>37188</v>
      </c>
      <c r="E288" s="3">
        <v>0</v>
      </c>
      <c r="F288" s="3">
        <v>0</v>
      </c>
      <c r="G288" s="3">
        <v>0</v>
      </c>
      <c r="H288" s="3">
        <v>39630.449999999997</v>
      </c>
      <c r="I288" s="3">
        <v>4873.1099999999997</v>
      </c>
      <c r="J288" s="3">
        <v>312</v>
      </c>
      <c r="K288" s="3">
        <v>475.83</v>
      </c>
      <c r="L288" s="3">
        <v>0</v>
      </c>
      <c r="M288" s="3"/>
      <c r="N288" s="3">
        <v>-4085.7</v>
      </c>
      <c r="O288" s="3">
        <v>0.31</v>
      </c>
      <c r="P288" s="3">
        <v>41206</v>
      </c>
      <c r="Q288" s="1">
        <v>45017</v>
      </c>
    </row>
    <row r="289" spans="1:17" x14ac:dyDescent="0.25">
      <c r="A289" t="s">
        <v>518</v>
      </c>
      <c r="B289" t="s">
        <v>519</v>
      </c>
      <c r="C289" s="3">
        <v>37183</v>
      </c>
      <c r="D289" s="3">
        <v>37803</v>
      </c>
      <c r="E289" s="3">
        <v>0</v>
      </c>
      <c r="F289" s="3">
        <v>0</v>
      </c>
      <c r="G289" s="3">
        <v>620</v>
      </c>
      <c r="H289" s="3">
        <v>39630.449999999997</v>
      </c>
      <c r="I289" s="3">
        <v>4867.0600000000004</v>
      </c>
      <c r="J289" s="3">
        <v>312</v>
      </c>
      <c r="K289" s="3">
        <v>475.48</v>
      </c>
      <c r="L289" s="3">
        <v>0</v>
      </c>
      <c r="M289" s="3"/>
      <c r="N289" s="3">
        <v>-4085.15</v>
      </c>
      <c r="O289" s="3">
        <v>0.16</v>
      </c>
      <c r="P289" s="3">
        <v>40580</v>
      </c>
      <c r="Q289" s="1">
        <v>45017</v>
      </c>
    </row>
    <row r="290" spans="1:17" x14ac:dyDescent="0.25">
      <c r="A290" t="s">
        <v>520</v>
      </c>
      <c r="B290" t="s">
        <v>519</v>
      </c>
      <c r="C290" s="3">
        <v>37301</v>
      </c>
      <c r="D290" s="3">
        <v>37301</v>
      </c>
      <c r="E290" s="3">
        <v>0</v>
      </c>
      <c r="F290" s="3">
        <v>0</v>
      </c>
      <c r="G290" s="3">
        <v>0</v>
      </c>
      <c r="H290" s="3">
        <v>39630.449999999997</v>
      </c>
      <c r="I290" s="3">
        <v>4988.13</v>
      </c>
      <c r="J290" s="3">
        <v>319.2</v>
      </c>
      <c r="K290" s="3">
        <v>486.85</v>
      </c>
      <c r="L290" s="3">
        <v>0</v>
      </c>
      <c r="M290" s="3"/>
      <c r="N290" s="3">
        <v>-4096.0600000000004</v>
      </c>
      <c r="O290" s="3">
        <v>0.43</v>
      </c>
      <c r="P290" s="3">
        <v>41329</v>
      </c>
      <c r="Q290" s="1">
        <v>45017</v>
      </c>
    </row>
    <row r="291" spans="1:17" x14ac:dyDescent="0.25">
      <c r="A291" t="s">
        <v>521</v>
      </c>
      <c r="B291" t="s">
        <v>1391</v>
      </c>
      <c r="C291" s="3">
        <v>37023</v>
      </c>
      <c r="D291" s="3">
        <v>37641</v>
      </c>
      <c r="E291" s="3">
        <v>0</v>
      </c>
      <c r="F291" s="3">
        <v>618</v>
      </c>
      <c r="G291" s="3">
        <v>618</v>
      </c>
      <c r="H291" s="3">
        <v>39630.449999999997</v>
      </c>
      <c r="I291" s="3">
        <v>4703.6099999999997</v>
      </c>
      <c r="J291" s="3">
        <v>301.2</v>
      </c>
      <c r="K291" s="3">
        <v>459.3</v>
      </c>
      <c r="L291" s="3">
        <v>0</v>
      </c>
      <c r="M291" s="3"/>
      <c r="N291" s="3">
        <v>0</v>
      </c>
      <c r="O291" s="3">
        <v>0.44</v>
      </c>
      <c r="P291" s="3">
        <v>45095</v>
      </c>
      <c r="Q291" s="1">
        <v>45017</v>
      </c>
    </row>
    <row r="292" spans="1:17" x14ac:dyDescent="0.25">
      <c r="A292" t="s">
        <v>523</v>
      </c>
      <c r="B292" t="s">
        <v>1392</v>
      </c>
      <c r="C292" s="3">
        <v>36887</v>
      </c>
      <c r="D292" s="3">
        <v>37502</v>
      </c>
      <c r="E292" s="3">
        <v>0</v>
      </c>
      <c r="F292" s="3">
        <v>615</v>
      </c>
      <c r="G292" s="3">
        <v>615</v>
      </c>
      <c r="H292" s="3">
        <v>39630.449999999997</v>
      </c>
      <c r="I292" s="3">
        <v>4564.38</v>
      </c>
      <c r="J292" s="3">
        <v>292.8</v>
      </c>
      <c r="K292" s="3">
        <v>445.87</v>
      </c>
      <c r="L292" s="3">
        <v>0</v>
      </c>
      <c r="M292" s="3"/>
      <c r="N292" s="3">
        <v>0</v>
      </c>
      <c r="O292" s="3">
        <v>0.5</v>
      </c>
      <c r="P292" s="3">
        <v>44934</v>
      </c>
      <c r="Q292" s="1">
        <v>45017</v>
      </c>
    </row>
    <row r="293" spans="1:17" x14ac:dyDescent="0.25">
      <c r="A293" t="s">
        <v>525</v>
      </c>
      <c r="B293" t="s">
        <v>526</v>
      </c>
      <c r="C293" s="3">
        <v>42623</v>
      </c>
      <c r="D293" s="3">
        <v>42623</v>
      </c>
      <c r="E293" s="3">
        <v>0</v>
      </c>
      <c r="F293" s="3">
        <v>0</v>
      </c>
      <c r="G293" s="3">
        <v>0</v>
      </c>
      <c r="H293" s="3">
        <v>39630.449999999997</v>
      </c>
      <c r="I293" s="3">
        <v>4528.0600000000004</v>
      </c>
      <c r="J293" s="3">
        <v>0</v>
      </c>
      <c r="K293" s="3">
        <v>442.09</v>
      </c>
      <c r="L293" s="3">
        <v>0</v>
      </c>
      <c r="M293" s="3"/>
      <c r="N293" s="3">
        <v>2891.48</v>
      </c>
      <c r="O293" s="3">
        <v>0.92</v>
      </c>
      <c r="P293" s="3">
        <v>47493</v>
      </c>
      <c r="Q293" s="1">
        <v>45017</v>
      </c>
    </row>
    <row r="294" spans="1:17" x14ac:dyDescent="0.25">
      <c r="A294" t="s">
        <v>527</v>
      </c>
      <c r="B294" t="s">
        <v>528</v>
      </c>
      <c r="C294" s="3">
        <v>40323</v>
      </c>
      <c r="D294" s="3">
        <v>40323</v>
      </c>
      <c r="E294" s="3">
        <v>0</v>
      </c>
      <c r="F294" s="3">
        <v>0</v>
      </c>
      <c r="G294" s="3">
        <v>0</v>
      </c>
      <c r="H294" s="3">
        <v>39630.449999999997</v>
      </c>
      <c r="I294" s="3">
        <v>4346.45</v>
      </c>
      <c r="J294" s="3">
        <v>278.39999999999998</v>
      </c>
      <c r="K294" s="3">
        <v>424.53</v>
      </c>
      <c r="L294" s="3">
        <v>0</v>
      </c>
      <c r="M294" s="3"/>
      <c r="N294" s="3">
        <v>-4037.16</v>
      </c>
      <c r="O294" s="3">
        <v>0.33</v>
      </c>
      <c r="P294" s="3">
        <v>40643</v>
      </c>
      <c r="Q294" s="1">
        <v>45017</v>
      </c>
    </row>
    <row r="295" spans="1:17" x14ac:dyDescent="0.25">
      <c r="A295" t="s">
        <v>529</v>
      </c>
      <c r="B295" t="s">
        <v>530</v>
      </c>
      <c r="C295" s="3">
        <v>37283</v>
      </c>
      <c r="D295" s="3">
        <v>37283</v>
      </c>
      <c r="E295" s="3">
        <v>0</v>
      </c>
      <c r="F295" s="3">
        <v>0</v>
      </c>
      <c r="G295" s="3">
        <v>0</v>
      </c>
      <c r="H295" s="3">
        <v>39630.449999999997</v>
      </c>
      <c r="I295" s="3">
        <v>4969.97</v>
      </c>
      <c r="J295" s="3">
        <v>318</v>
      </c>
      <c r="K295" s="3">
        <v>485.47</v>
      </c>
      <c r="L295" s="3">
        <v>0</v>
      </c>
      <c r="M295" s="3"/>
      <c r="N295" s="3">
        <v>-4094.97</v>
      </c>
      <c r="O295" s="3">
        <v>0.08</v>
      </c>
      <c r="P295" s="3">
        <v>41309</v>
      </c>
      <c r="Q295" s="1">
        <v>45017</v>
      </c>
    </row>
    <row r="296" spans="1:17" x14ac:dyDescent="0.25">
      <c r="A296" t="s">
        <v>531</v>
      </c>
      <c r="B296" t="s">
        <v>532</v>
      </c>
      <c r="C296" s="3">
        <v>37035</v>
      </c>
      <c r="D296" s="3">
        <v>37035</v>
      </c>
      <c r="E296" s="3">
        <v>0</v>
      </c>
      <c r="F296" s="3">
        <v>0</v>
      </c>
      <c r="G296" s="3">
        <v>0</v>
      </c>
      <c r="H296" s="3">
        <v>39630.449999999997</v>
      </c>
      <c r="I296" s="3">
        <v>4715.72</v>
      </c>
      <c r="J296" s="3">
        <v>302.39999999999998</v>
      </c>
      <c r="K296" s="3">
        <v>460.33</v>
      </c>
      <c r="L296" s="3">
        <v>0</v>
      </c>
      <c r="M296" s="3"/>
      <c r="N296" s="3">
        <v>16429.03</v>
      </c>
      <c r="O296" s="3">
        <v>7.0000000000000007E-2</v>
      </c>
      <c r="P296" s="3">
        <v>61538</v>
      </c>
      <c r="Q296" s="1">
        <v>45017</v>
      </c>
    </row>
    <row r="297" spans="1:17" x14ac:dyDescent="0.25">
      <c r="A297" t="s">
        <v>533</v>
      </c>
      <c r="B297" t="s">
        <v>364</v>
      </c>
      <c r="C297" s="3">
        <v>44844</v>
      </c>
      <c r="D297" s="3">
        <v>0</v>
      </c>
      <c r="E297" s="3">
        <v>44844</v>
      </c>
      <c r="F297" s="3">
        <v>2242.1999999999998</v>
      </c>
      <c r="G297" s="3">
        <v>0</v>
      </c>
      <c r="H297" s="3">
        <v>39630.449999999997</v>
      </c>
      <c r="I297" s="3">
        <v>8602.1</v>
      </c>
      <c r="J297" s="3">
        <v>549.6</v>
      </c>
      <c r="K297" s="3">
        <v>840.1</v>
      </c>
      <c r="L297" s="3">
        <v>0</v>
      </c>
      <c r="M297" s="3"/>
      <c r="N297" s="3">
        <v>0</v>
      </c>
      <c r="O297" s="3">
        <v>0.55000000000000004</v>
      </c>
      <c r="P297" s="3">
        <v>96709</v>
      </c>
      <c r="Q297" s="1">
        <v>45017</v>
      </c>
    </row>
    <row r="298" spans="1:17" x14ac:dyDescent="0.25">
      <c r="A298" t="s">
        <v>534</v>
      </c>
      <c r="B298" t="s">
        <v>364</v>
      </c>
      <c r="C298" s="3">
        <v>46138</v>
      </c>
      <c r="D298" s="3">
        <v>0</v>
      </c>
      <c r="E298" s="3">
        <v>46138</v>
      </c>
      <c r="F298" s="3">
        <v>2306.9</v>
      </c>
      <c r="G298" s="3">
        <v>0</v>
      </c>
      <c r="H298" s="3">
        <v>39630.449999999997</v>
      </c>
      <c r="I298" s="3">
        <v>9818.8700000000008</v>
      </c>
      <c r="J298" s="3">
        <v>627.6</v>
      </c>
      <c r="K298" s="3">
        <v>958.89</v>
      </c>
      <c r="L298" s="3">
        <v>0</v>
      </c>
      <c r="M298" s="3"/>
      <c r="N298" s="3">
        <v>0</v>
      </c>
      <c r="O298" s="3">
        <v>0.28999999999999998</v>
      </c>
      <c r="P298" s="3">
        <v>99481</v>
      </c>
      <c r="Q298" s="1">
        <v>45017</v>
      </c>
    </row>
    <row r="299" spans="1:17" x14ac:dyDescent="0.25">
      <c r="A299" t="s">
        <v>535</v>
      </c>
      <c r="B299" t="s">
        <v>1294</v>
      </c>
      <c r="C299" s="3">
        <v>86083</v>
      </c>
      <c r="D299" s="3">
        <v>0</v>
      </c>
      <c r="E299" s="3">
        <v>82328.679999999993</v>
      </c>
      <c r="F299" s="3">
        <v>7870.75</v>
      </c>
      <c r="G299" s="3">
        <v>0</v>
      </c>
      <c r="H299" s="3">
        <v>39630.449999999997</v>
      </c>
      <c r="I299" s="3">
        <v>6967.64</v>
      </c>
      <c r="J299" s="3">
        <v>444</v>
      </c>
      <c r="K299" s="3">
        <v>680</v>
      </c>
      <c r="L299" s="3">
        <v>0</v>
      </c>
      <c r="M299" s="3"/>
      <c r="N299" s="3">
        <v>0</v>
      </c>
      <c r="O299" s="3">
        <v>0.48</v>
      </c>
      <c r="P299" s="3">
        <v>137922</v>
      </c>
      <c r="Q299" s="1">
        <v>45017</v>
      </c>
    </row>
    <row r="300" spans="1:17" x14ac:dyDescent="0.25">
      <c r="A300" t="s">
        <v>536</v>
      </c>
      <c r="B300" t="s">
        <v>107</v>
      </c>
      <c r="C300" s="3">
        <v>41603</v>
      </c>
      <c r="D300" s="3">
        <v>0</v>
      </c>
      <c r="E300" s="3">
        <v>41603</v>
      </c>
      <c r="F300" s="3">
        <v>2080.15</v>
      </c>
      <c r="G300" s="3">
        <v>0</v>
      </c>
      <c r="H300" s="3">
        <v>39630.449999999997</v>
      </c>
      <c r="I300" s="3">
        <v>5551.11</v>
      </c>
      <c r="J300" s="3">
        <v>355.2</v>
      </c>
      <c r="K300" s="3">
        <v>542.28</v>
      </c>
      <c r="L300" s="3">
        <v>0</v>
      </c>
      <c r="M300" s="3"/>
      <c r="N300" s="3">
        <v>0</v>
      </c>
      <c r="O300" s="3">
        <v>0.81</v>
      </c>
      <c r="P300" s="3">
        <v>89763</v>
      </c>
      <c r="Q300" s="1">
        <v>45017</v>
      </c>
    </row>
    <row r="301" spans="1:17" x14ac:dyDescent="0.25">
      <c r="A301" t="s">
        <v>537</v>
      </c>
      <c r="B301" t="s">
        <v>107</v>
      </c>
      <c r="C301" s="3">
        <v>43686</v>
      </c>
      <c r="D301" s="3">
        <v>0</v>
      </c>
      <c r="E301" s="3">
        <v>43686</v>
      </c>
      <c r="F301" s="3">
        <v>2184.3000000000002</v>
      </c>
      <c r="G301" s="3">
        <v>0</v>
      </c>
      <c r="H301" s="3">
        <v>39630.449999999997</v>
      </c>
      <c r="I301" s="3">
        <v>7512.46</v>
      </c>
      <c r="J301" s="3">
        <v>480</v>
      </c>
      <c r="K301" s="3">
        <v>733.37</v>
      </c>
      <c r="L301" s="3">
        <v>0</v>
      </c>
      <c r="M301" s="3"/>
      <c r="N301" s="3">
        <v>0</v>
      </c>
      <c r="O301" s="3">
        <v>0.42</v>
      </c>
      <c r="P301" s="3">
        <v>94227</v>
      </c>
      <c r="Q301" s="1">
        <v>45017</v>
      </c>
    </row>
    <row r="302" spans="1:17" x14ac:dyDescent="0.25">
      <c r="A302" t="s">
        <v>538</v>
      </c>
      <c r="B302" t="s">
        <v>539</v>
      </c>
      <c r="C302" s="3">
        <v>39188</v>
      </c>
      <c r="D302" s="3">
        <v>0</v>
      </c>
      <c r="E302" s="3">
        <v>39188</v>
      </c>
      <c r="F302" s="3">
        <v>1959.4</v>
      </c>
      <c r="G302" s="3">
        <v>0</v>
      </c>
      <c r="H302" s="3">
        <v>39630.449999999997</v>
      </c>
      <c r="I302" s="3">
        <v>7621.43</v>
      </c>
      <c r="J302" s="3">
        <v>487.2</v>
      </c>
      <c r="K302" s="3">
        <v>744.04</v>
      </c>
      <c r="L302" s="3">
        <v>0</v>
      </c>
      <c r="M302" s="3"/>
      <c r="N302" s="3">
        <v>0</v>
      </c>
      <c r="O302" s="3">
        <v>0.48</v>
      </c>
      <c r="P302" s="3">
        <v>89631</v>
      </c>
      <c r="Q302" s="1">
        <v>45017</v>
      </c>
    </row>
    <row r="303" spans="1:17" x14ac:dyDescent="0.25">
      <c r="A303" t="s">
        <v>540</v>
      </c>
      <c r="B303" t="s">
        <v>35</v>
      </c>
      <c r="C303" s="3">
        <v>40862</v>
      </c>
      <c r="D303" s="3">
        <v>40862</v>
      </c>
      <c r="E303" s="3">
        <v>0</v>
      </c>
      <c r="F303" s="3">
        <v>0</v>
      </c>
      <c r="G303" s="3">
        <v>0</v>
      </c>
      <c r="H303" s="3">
        <v>39630.449999999997</v>
      </c>
      <c r="I303" s="3">
        <v>8626.32</v>
      </c>
      <c r="J303" s="3">
        <v>550.79999999999995</v>
      </c>
      <c r="K303" s="3">
        <v>842.17</v>
      </c>
      <c r="L303" s="3">
        <v>0</v>
      </c>
      <c r="M303" s="3"/>
      <c r="N303" s="3">
        <v>-4432</v>
      </c>
      <c r="O303" s="3">
        <v>0.26</v>
      </c>
      <c r="P303" s="3">
        <v>45218</v>
      </c>
      <c r="Q303" s="1">
        <v>45017</v>
      </c>
    </row>
    <row r="304" spans="1:17" x14ac:dyDescent="0.25">
      <c r="A304" t="s">
        <v>541</v>
      </c>
      <c r="B304" t="s">
        <v>542</v>
      </c>
      <c r="C304" s="3">
        <v>41005</v>
      </c>
      <c r="D304" s="3">
        <v>41593</v>
      </c>
      <c r="E304" s="3">
        <v>0</v>
      </c>
      <c r="F304" s="3">
        <v>0</v>
      </c>
      <c r="G304" s="3">
        <v>588</v>
      </c>
      <c r="H304" s="3">
        <v>39630.449999999997</v>
      </c>
      <c r="I304" s="3">
        <v>8771.6</v>
      </c>
      <c r="J304" s="3">
        <v>560.4</v>
      </c>
      <c r="K304" s="3">
        <v>856.63</v>
      </c>
      <c r="L304" s="3">
        <v>0</v>
      </c>
      <c r="M304" s="3"/>
      <c r="N304" s="3">
        <v>-4445.6400000000003</v>
      </c>
      <c r="O304" s="3">
        <v>0.56000000000000005</v>
      </c>
      <c r="P304" s="3">
        <v>44786</v>
      </c>
      <c r="Q304" s="1">
        <v>45017</v>
      </c>
    </row>
    <row r="305" spans="1:17" x14ac:dyDescent="0.25">
      <c r="A305" t="s">
        <v>543</v>
      </c>
      <c r="B305" t="s">
        <v>1393</v>
      </c>
      <c r="C305" s="3">
        <v>39536</v>
      </c>
      <c r="D305" s="3">
        <v>40195</v>
      </c>
      <c r="E305" s="3">
        <v>0</v>
      </c>
      <c r="F305" s="3">
        <v>659</v>
      </c>
      <c r="G305" s="3">
        <v>659</v>
      </c>
      <c r="H305" s="3">
        <v>39630.449999999997</v>
      </c>
      <c r="I305" s="3">
        <v>7803.03</v>
      </c>
      <c r="J305" s="3">
        <v>0</v>
      </c>
      <c r="K305" s="3">
        <v>761.6</v>
      </c>
      <c r="L305" s="3">
        <v>0</v>
      </c>
      <c r="M305" s="3"/>
      <c r="N305" s="3">
        <v>0</v>
      </c>
      <c r="O305" s="3">
        <v>0.92</v>
      </c>
      <c r="P305" s="3">
        <v>48196</v>
      </c>
      <c r="Q305" s="1">
        <v>45017</v>
      </c>
    </row>
    <row r="306" spans="1:17" x14ac:dyDescent="0.25">
      <c r="A306" t="s">
        <v>545</v>
      </c>
      <c r="B306" t="s">
        <v>376</v>
      </c>
      <c r="C306" s="3">
        <v>38491</v>
      </c>
      <c r="D306" s="3">
        <v>38491</v>
      </c>
      <c r="E306" s="3">
        <v>0</v>
      </c>
      <c r="F306" s="3">
        <v>0</v>
      </c>
      <c r="G306" s="3">
        <v>0</v>
      </c>
      <c r="H306" s="3">
        <v>39630.449999999997</v>
      </c>
      <c r="I306" s="3">
        <v>6204.9</v>
      </c>
      <c r="J306" s="3">
        <v>396</v>
      </c>
      <c r="K306" s="3">
        <v>605.98</v>
      </c>
      <c r="L306" s="3">
        <v>0</v>
      </c>
      <c r="M306" s="3"/>
      <c r="N306" s="3">
        <v>-4208.95</v>
      </c>
      <c r="O306" s="3">
        <v>0.62</v>
      </c>
      <c r="P306" s="3">
        <v>42629</v>
      </c>
      <c r="Q306" s="1">
        <v>45017</v>
      </c>
    </row>
    <row r="307" spans="1:17" x14ac:dyDescent="0.25">
      <c r="A307" t="s">
        <v>546</v>
      </c>
      <c r="B307" t="s">
        <v>1154</v>
      </c>
      <c r="C307" s="3">
        <v>116693</v>
      </c>
      <c r="D307" s="3">
        <v>118554</v>
      </c>
      <c r="E307" s="3">
        <v>0</v>
      </c>
      <c r="F307" s="3">
        <v>1861</v>
      </c>
      <c r="G307" s="3">
        <v>1861</v>
      </c>
      <c r="H307" s="3">
        <v>39630.449999999997</v>
      </c>
      <c r="I307" s="3">
        <v>5823.52</v>
      </c>
      <c r="J307" s="3">
        <v>372</v>
      </c>
      <c r="K307" s="3">
        <v>568.79</v>
      </c>
      <c r="L307" s="3">
        <v>0</v>
      </c>
      <c r="M307" s="3"/>
      <c r="N307" s="3">
        <v>0</v>
      </c>
      <c r="O307" s="3">
        <v>0.24</v>
      </c>
      <c r="P307" s="3">
        <v>46395</v>
      </c>
      <c r="Q307" s="1">
        <v>45017</v>
      </c>
    </row>
    <row r="308" spans="1:17" x14ac:dyDescent="0.25">
      <c r="A308" t="s">
        <v>548</v>
      </c>
      <c r="B308" t="s">
        <v>549</v>
      </c>
      <c r="C308" s="3">
        <v>151830</v>
      </c>
      <c r="D308" s="3">
        <v>51158.1</v>
      </c>
      <c r="E308" s="3">
        <v>100671.9</v>
      </c>
      <c r="F308" s="3">
        <v>5827.1</v>
      </c>
      <c r="G308" s="3">
        <v>0</v>
      </c>
      <c r="H308" s="3">
        <v>39630.449999999997</v>
      </c>
      <c r="I308" s="3">
        <v>5539</v>
      </c>
      <c r="J308" s="3">
        <v>0</v>
      </c>
      <c r="K308" s="3">
        <v>540.9</v>
      </c>
      <c r="L308" s="3">
        <v>0</v>
      </c>
      <c r="M308" s="3"/>
      <c r="N308" s="3">
        <v>6945</v>
      </c>
      <c r="O308" s="3">
        <v>0.65</v>
      </c>
      <c r="P308" s="3">
        <v>159155</v>
      </c>
      <c r="Q308" s="1">
        <v>45017</v>
      </c>
    </row>
    <row r="309" spans="1:17" x14ac:dyDescent="0.25">
      <c r="A309" t="s">
        <v>550</v>
      </c>
      <c r="B309" t="s">
        <v>81</v>
      </c>
      <c r="C309" s="3">
        <v>41408</v>
      </c>
      <c r="D309" s="3">
        <v>41408</v>
      </c>
      <c r="E309" s="3">
        <v>0</v>
      </c>
      <c r="F309" s="3">
        <v>0</v>
      </c>
      <c r="G309" s="3">
        <v>0</v>
      </c>
      <c r="H309" s="3">
        <v>39630.449999999997</v>
      </c>
      <c r="I309" s="3">
        <v>9183.25</v>
      </c>
      <c r="J309" s="3">
        <v>586.79999999999995</v>
      </c>
      <c r="K309" s="3">
        <v>896.91</v>
      </c>
      <c r="L309" s="3">
        <v>0</v>
      </c>
      <c r="M309" s="3"/>
      <c r="N309" s="3">
        <v>-4483.8100000000004</v>
      </c>
      <c r="O309" s="3">
        <v>0.4</v>
      </c>
      <c r="P309" s="3">
        <v>45814</v>
      </c>
      <c r="Q309" s="1">
        <v>45017</v>
      </c>
    </row>
    <row r="310" spans="1:17" x14ac:dyDescent="0.25">
      <c r="A310" t="s">
        <v>1156</v>
      </c>
      <c r="B310" t="s">
        <v>552</v>
      </c>
      <c r="C310" s="3">
        <v>161027</v>
      </c>
      <c r="D310" s="3">
        <v>0</v>
      </c>
      <c r="E310" s="3">
        <v>150640.65</v>
      </c>
      <c r="F310" s="3">
        <v>17918.38</v>
      </c>
      <c r="G310" s="3">
        <v>0</v>
      </c>
      <c r="H310" s="3">
        <v>39630.449999999997</v>
      </c>
      <c r="I310" s="3">
        <v>7058.45</v>
      </c>
      <c r="J310" s="3">
        <v>451.2</v>
      </c>
      <c r="K310" s="3">
        <v>689.3</v>
      </c>
      <c r="L310" s="3">
        <v>0</v>
      </c>
      <c r="M310" s="3"/>
      <c r="N310" s="3">
        <v>0</v>
      </c>
      <c r="O310" s="3">
        <v>0.56999999999999995</v>
      </c>
      <c r="P310" s="3">
        <v>216389</v>
      </c>
      <c r="Q310" s="1">
        <v>45017</v>
      </c>
    </row>
    <row r="311" spans="1:17" x14ac:dyDescent="0.25">
      <c r="A311" t="s">
        <v>1157</v>
      </c>
      <c r="B311" t="s">
        <v>554</v>
      </c>
      <c r="C311" s="3">
        <v>39328</v>
      </c>
      <c r="D311" s="3">
        <v>39328</v>
      </c>
      <c r="E311" s="3">
        <v>0</v>
      </c>
      <c r="F311" s="3">
        <v>0</v>
      </c>
      <c r="G311" s="3">
        <v>0</v>
      </c>
      <c r="H311" s="3">
        <v>39630.449999999997</v>
      </c>
      <c r="I311" s="3">
        <v>7058.45</v>
      </c>
      <c r="J311" s="3">
        <v>451.2</v>
      </c>
      <c r="K311" s="3">
        <v>689.3</v>
      </c>
      <c r="L311" s="3">
        <v>0</v>
      </c>
      <c r="M311" s="3"/>
      <c r="N311" s="3">
        <v>-4287.4799999999996</v>
      </c>
      <c r="O311" s="3">
        <v>0.08</v>
      </c>
      <c r="P311" s="3">
        <v>43542</v>
      </c>
      <c r="Q311" s="1">
        <v>45017</v>
      </c>
    </row>
    <row r="312" spans="1:17" x14ac:dyDescent="0.25">
      <c r="A312" t="s">
        <v>1394</v>
      </c>
      <c r="B312" t="s">
        <v>556</v>
      </c>
      <c r="C312" s="3">
        <v>39328</v>
      </c>
      <c r="D312" s="3">
        <v>39328</v>
      </c>
      <c r="E312" s="3">
        <v>0</v>
      </c>
      <c r="F312" s="3">
        <v>0</v>
      </c>
      <c r="G312" s="3">
        <v>0</v>
      </c>
      <c r="H312" s="3">
        <v>39630.449999999997</v>
      </c>
      <c r="I312" s="3">
        <v>7058.45</v>
      </c>
      <c r="J312" s="3">
        <v>451.2</v>
      </c>
      <c r="K312" s="3">
        <v>689.3</v>
      </c>
      <c r="L312" s="3">
        <v>0</v>
      </c>
      <c r="M312" s="3"/>
      <c r="N312" s="3">
        <v>-4287.4799999999996</v>
      </c>
      <c r="O312" s="3">
        <v>0.08</v>
      </c>
      <c r="P312" s="3">
        <v>43542</v>
      </c>
      <c r="Q312" s="1">
        <v>45017</v>
      </c>
    </row>
    <row r="313" spans="1:17" x14ac:dyDescent="0.25">
      <c r="A313" t="s">
        <v>557</v>
      </c>
      <c r="B313" t="s">
        <v>278</v>
      </c>
      <c r="C313" s="3">
        <v>180291</v>
      </c>
      <c r="D313" s="3">
        <v>0</v>
      </c>
      <c r="E313" s="3">
        <v>166691.64000000001</v>
      </c>
      <c r="F313" s="3">
        <v>21933.94</v>
      </c>
      <c r="G313" s="3">
        <v>0</v>
      </c>
      <c r="H313" s="3">
        <v>39630.449999999997</v>
      </c>
      <c r="I313" s="3">
        <v>7052.39</v>
      </c>
      <c r="J313" s="3">
        <v>451.2</v>
      </c>
      <c r="K313" s="3">
        <v>688.61</v>
      </c>
      <c r="L313" s="3">
        <v>0</v>
      </c>
      <c r="M313" s="3"/>
      <c r="N313" s="3">
        <v>0</v>
      </c>
      <c r="O313" s="3">
        <v>0.77</v>
      </c>
      <c r="P313" s="3">
        <v>236449</v>
      </c>
      <c r="Q313" s="1">
        <v>45017</v>
      </c>
    </row>
    <row r="314" spans="1:17" x14ac:dyDescent="0.25">
      <c r="A314" t="s">
        <v>558</v>
      </c>
      <c r="B314" t="s">
        <v>559</v>
      </c>
      <c r="C314" s="3">
        <v>51684</v>
      </c>
      <c r="D314" s="3">
        <v>51684</v>
      </c>
      <c r="E314" s="3">
        <v>0</v>
      </c>
      <c r="F314" s="3">
        <v>0</v>
      </c>
      <c r="G314" s="3">
        <v>0</v>
      </c>
      <c r="H314" s="3">
        <v>39630.449999999997</v>
      </c>
      <c r="I314" s="3">
        <v>7082.66</v>
      </c>
      <c r="J314" s="3">
        <v>0</v>
      </c>
      <c r="K314" s="3">
        <v>691.71</v>
      </c>
      <c r="L314" s="3">
        <v>12899.05</v>
      </c>
      <c r="M314" s="3"/>
      <c r="N314" s="3">
        <v>-4289.66</v>
      </c>
      <c r="O314" s="3">
        <v>0.79</v>
      </c>
      <c r="P314" s="3">
        <v>56015</v>
      </c>
      <c r="Q314" s="1">
        <v>45017</v>
      </c>
    </row>
    <row r="315" spans="1:17" x14ac:dyDescent="0.25">
      <c r="A315" t="s">
        <v>560</v>
      </c>
      <c r="B315" t="s">
        <v>1161</v>
      </c>
      <c r="C315" s="3">
        <v>46296</v>
      </c>
      <c r="D315" s="3">
        <v>46296</v>
      </c>
      <c r="E315" s="3">
        <v>0</v>
      </c>
      <c r="F315" s="3">
        <v>0</v>
      </c>
      <c r="G315" s="3">
        <v>0</v>
      </c>
      <c r="H315" s="3">
        <v>39630.449999999997</v>
      </c>
      <c r="I315" s="3">
        <v>7082.66</v>
      </c>
      <c r="J315" s="3">
        <v>452.4</v>
      </c>
      <c r="K315" s="3">
        <v>691.71</v>
      </c>
      <c r="L315" s="3">
        <v>0</v>
      </c>
      <c r="M315" s="3"/>
      <c r="N315" s="3">
        <v>-4289.66</v>
      </c>
      <c r="O315" s="3">
        <v>0.44</v>
      </c>
      <c r="P315" s="3">
        <v>43568</v>
      </c>
      <c r="Q315" s="1">
        <v>45017</v>
      </c>
    </row>
    <row r="316" spans="1:17" x14ac:dyDescent="0.25">
      <c r="A316" t="s">
        <v>562</v>
      </c>
      <c r="B316" t="s">
        <v>1395</v>
      </c>
      <c r="C316" s="3">
        <v>42628</v>
      </c>
      <c r="D316" s="3">
        <v>43328</v>
      </c>
      <c r="E316" s="3">
        <v>0</v>
      </c>
      <c r="F316" s="3">
        <v>2131.37</v>
      </c>
      <c r="G316" s="3">
        <v>700</v>
      </c>
      <c r="H316" s="3">
        <v>39630.449999999997</v>
      </c>
      <c r="I316" s="3">
        <v>7076.61</v>
      </c>
      <c r="J316" s="3">
        <v>452.4</v>
      </c>
      <c r="K316" s="3">
        <v>691.02</v>
      </c>
      <c r="L316" s="3">
        <v>0</v>
      </c>
      <c r="M316" s="3"/>
      <c r="N316" s="3">
        <v>0</v>
      </c>
      <c r="O316" s="3">
        <v>0.15</v>
      </c>
      <c r="P316" s="3">
        <v>49282</v>
      </c>
      <c r="Q316" s="1">
        <v>45017</v>
      </c>
    </row>
    <row r="317" spans="1:17" x14ac:dyDescent="0.25">
      <c r="A317" t="s">
        <v>564</v>
      </c>
      <c r="B317" t="s">
        <v>1295</v>
      </c>
      <c r="C317" s="3">
        <v>2805179</v>
      </c>
      <c r="D317" s="3">
        <v>0</v>
      </c>
      <c r="E317" s="3">
        <v>1749481.44</v>
      </c>
      <c r="F317" s="3" t="s">
        <v>72</v>
      </c>
      <c r="G317" s="3">
        <v>0</v>
      </c>
      <c r="H317" s="3">
        <v>39630.449999999997</v>
      </c>
      <c r="I317" s="3">
        <v>7070.55</v>
      </c>
      <c r="J317" s="3">
        <v>452.4</v>
      </c>
      <c r="K317" s="3">
        <v>690.33</v>
      </c>
      <c r="L317" s="3">
        <v>0</v>
      </c>
      <c r="M317" s="3"/>
      <c r="N317" s="3">
        <v>0</v>
      </c>
      <c r="O317" s="3">
        <v>0.2</v>
      </c>
      <c r="P317" s="3">
        <v>2940497</v>
      </c>
      <c r="Q317" s="1">
        <v>45017</v>
      </c>
    </row>
    <row r="318" spans="1:17" x14ac:dyDescent="0.25">
      <c r="A318" t="s">
        <v>566</v>
      </c>
      <c r="B318" t="s">
        <v>567</v>
      </c>
      <c r="C318" s="3">
        <v>43458</v>
      </c>
      <c r="D318" s="3">
        <v>43500</v>
      </c>
      <c r="E318" s="3">
        <v>0</v>
      </c>
      <c r="F318" s="3">
        <v>0</v>
      </c>
      <c r="G318" s="3">
        <v>42</v>
      </c>
      <c r="H318" s="3">
        <v>39630.449999999997</v>
      </c>
      <c r="I318" s="3">
        <v>7106.88</v>
      </c>
      <c r="J318" s="3">
        <v>453.6</v>
      </c>
      <c r="K318" s="3">
        <v>693.77</v>
      </c>
      <c r="L318" s="3">
        <v>0</v>
      </c>
      <c r="M318" s="3"/>
      <c r="N318" s="3">
        <v>-4291.84</v>
      </c>
      <c r="O318" s="3">
        <v>0.14000000000000001</v>
      </c>
      <c r="P318" s="3">
        <v>43551</v>
      </c>
      <c r="Q318" s="1">
        <v>45017</v>
      </c>
    </row>
    <row r="319" spans="1:17" x14ac:dyDescent="0.25">
      <c r="A319" t="s">
        <v>1396</v>
      </c>
      <c r="B319" t="s">
        <v>569</v>
      </c>
      <c r="C319" s="3">
        <v>51992</v>
      </c>
      <c r="D319" s="3">
        <v>52859</v>
      </c>
      <c r="E319" s="3">
        <v>0</v>
      </c>
      <c r="F319" s="3">
        <v>867</v>
      </c>
      <c r="G319" s="3">
        <v>867</v>
      </c>
      <c r="H319" s="3">
        <v>39630.449999999997</v>
      </c>
      <c r="I319" s="3">
        <v>7064.5</v>
      </c>
      <c r="J319" s="3">
        <v>0</v>
      </c>
      <c r="K319" s="3">
        <v>689.64</v>
      </c>
      <c r="L319" s="3">
        <v>0</v>
      </c>
      <c r="M319" s="3"/>
      <c r="N319" s="3">
        <v>6945</v>
      </c>
      <c r="O319" s="3">
        <v>0.41</v>
      </c>
      <c r="P319" s="3">
        <v>54330</v>
      </c>
      <c r="Q319" s="1">
        <v>45017</v>
      </c>
    </row>
    <row r="320" spans="1:17" x14ac:dyDescent="0.25">
      <c r="A320" t="s">
        <v>570</v>
      </c>
      <c r="B320" t="s">
        <v>571</v>
      </c>
      <c r="C320" s="3">
        <v>278566</v>
      </c>
      <c r="D320" s="3">
        <v>0</v>
      </c>
      <c r="E320" s="3">
        <v>244376.41</v>
      </c>
      <c r="F320" s="3">
        <v>46408.41</v>
      </c>
      <c r="G320" s="3">
        <v>0</v>
      </c>
      <c r="H320" s="3">
        <v>39630.449999999997</v>
      </c>
      <c r="I320" s="3">
        <v>7076.61</v>
      </c>
      <c r="J320" s="3">
        <v>452.4</v>
      </c>
      <c r="K320" s="3">
        <v>691.02</v>
      </c>
      <c r="L320" s="3">
        <v>0</v>
      </c>
      <c r="M320" s="3"/>
      <c r="N320" s="3">
        <v>0</v>
      </c>
      <c r="O320" s="3">
        <v>0.7</v>
      </c>
      <c r="P320" s="3">
        <v>338636</v>
      </c>
      <c r="Q320" s="1">
        <v>45017</v>
      </c>
    </row>
    <row r="321" spans="1:17" x14ac:dyDescent="0.25">
      <c r="A321" t="s">
        <v>572</v>
      </c>
      <c r="B321" t="s">
        <v>1163</v>
      </c>
      <c r="C321" s="3">
        <v>39399</v>
      </c>
      <c r="D321" s="3">
        <v>0</v>
      </c>
      <c r="E321" s="3">
        <v>39399</v>
      </c>
      <c r="F321" s="3">
        <v>1969.95</v>
      </c>
      <c r="G321" s="3">
        <v>0</v>
      </c>
      <c r="H321" s="3">
        <v>39630.449999999997</v>
      </c>
      <c r="I321" s="3">
        <v>7131.09</v>
      </c>
      <c r="J321" s="3">
        <v>456</v>
      </c>
      <c r="K321" s="3">
        <v>696.53</v>
      </c>
      <c r="L321" s="3">
        <v>0</v>
      </c>
      <c r="M321" s="3"/>
      <c r="N321" s="3">
        <v>0</v>
      </c>
      <c r="O321" s="3">
        <v>0.98</v>
      </c>
      <c r="P321" s="3">
        <v>89284</v>
      </c>
      <c r="Q321" s="1">
        <v>45017</v>
      </c>
    </row>
    <row r="322" spans="1:17" x14ac:dyDescent="0.25">
      <c r="A322" t="s">
        <v>574</v>
      </c>
      <c r="B322" t="s">
        <v>1377</v>
      </c>
      <c r="C322" s="3">
        <v>-43716.07</v>
      </c>
      <c r="D322" s="3">
        <v>0</v>
      </c>
      <c r="E322" s="3">
        <v>0</v>
      </c>
      <c r="F322" s="3">
        <v>0</v>
      </c>
      <c r="G322" s="3">
        <v>43716.07</v>
      </c>
      <c r="H322" s="3">
        <v>39630.449999999997</v>
      </c>
      <c r="I322" s="3">
        <v>7143.2</v>
      </c>
      <c r="J322" s="3">
        <v>457.2</v>
      </c>
      <c r="K322" s="3">
        <v>697.56</v>
      </c>
      <c r="L322" s="3">
        <v>0</v>
      </c>
      <c r="M322" s="3"/>
      <c r="N322" s="3">
        <v>0</v>
      </c>
      <c r="O322" s="3">
        <v>0.66</v>
      </c>
      <c r="P322" s="3">
        <v>4213</v>
      </c>
      <c r="Q322" s="1">
        <v>45017</v>
      </c>
    </row>
    <row r="323" spans="1:17" x14ac:dyDescent="0.25">
      <c r="A323" t="s">
        <v>575</v>
      </c>
      <c r="B323" t="s">
        <v>1259</v>
      </c>
      <c r="C323" s="3">
        <v>2661042</v>
      </c>
      <c r="D323" s="3">
        <v>0</v>
      </c>
      <c r="E323" s="3">
        <v>1666293.02</v>
      </c>
      <c r="F323" s="3" t="s">
        <v>72</v>
      </c>
      <c r="G323" s="3">
        <v>0</v>
      </c>
      <c r="H323" s="3">
        <v>39630.449999999997</v>
      </c>
      <c r="I323" s="3">
        <v>7076.61</v>
      </c>
      <c r="J323" s="3">
        <v>452.4</v>
      </c>
      <c r="K323" s="3">
        <v>690.67</v>
      </c>
      <c r="L323" s="3">
        <v>0</v>
      </c>
      <c r="M323" s="3"/>
      <c r="N323" s="3">
        <v>0</v>
      </c>
      <c r="O323" s="3">
        <v>0.22</v>
      </c>
      <c r="P323" s="3">
        <v>2792207</v>
      </c>
      <c r="Q323" s="1">
        <v>45017</v>
      </c>
    </row>
    <row r="324" spans="1:17" x14ac:dyDescent="0.25">
      <c r="A324" t="s">
        <v>576</v>
      </c>
      <c r="B324" t="s">
        <v>577</v>
      </c>
      <c r="C324" s="3">
        <v>39476</v>
      </c>
      <c r="D324" s="3">
        <v>39476</v>
      </c>
      <c r="E324" s="3">
        <v>0</v>
      </c>
      <c r="F324" s="3">
        <v>0</v>
      </c>
      <c r="G324" s="3">
        <v>0</v>
      </c>
      <c r="H324" s="3">
        <v>39630.449999999997</v>
      </c>
      <c r="I324" s="3">
        <v>7209.79</v>
      </c>
      <c r="J324" s="3">
        <v>460.8</v>
      </c>
      <c r="K324" s="3">
        <v>704.1</v>
      </c>
      <c r="L324" s="3">
        <v>0</v>
      </c>
      <c r="M324" s="3"/>
      <c r="N324" s="3">
        <v>-4301.66</v>
      </c>
      <c r="O324" s="3">
        <v>0.52</v>
      </c>
      <c r="P324" s="3">
        <v>43704</v>
      </c>
      <c r="Q324" s="1">
        <v>45017</v>
      </c>
    </row>
    <row r="325" spans="1:17" x14ac:dyDescent="0.25">
      <c r="A325" t="s">
        <v>578</v>
      </c>
      <c r="B325" t="s">
        <v>1296</v>
      </c>
      <c r="C325" s="3">
        <v>2015195</v>
      </c>
      <c r="D325" s="3">
        <v>0</v>
      </c>
      <c r="E325" s="3">
        <v>1294615.6000000001</v>
      </c>
      <c r="F325" s="3" t="s">
        <v>72</v>
      </c>
      <c r="G325" s="3">
        <v>0</v>
      </c>
      <c r="H325" s="3">
        <v>39630.449999999997</v>
      </c>
      <c r="I325" s="3">
        <v>7421.66</v>
      </c>
      <c r="J325" s="3">
        <v>474</v>
      </c>
      <c r="K325" s="3">
        <v>724.42</v>
      </c>
      <c r="L325" s="3">
        <v>0</v>
      </c>
      <c r="M325" s="3"/>
      <c r="N325" s="3">
        <v>0</v>
      </c>
      <c r="O325" s="3">
        <v>0.69</v>
      </c>
      <c r="P325" s="3">
        <v>2128177</v>
      </c>
      <c r="Q325" s="1">
        <v>45017</v>
      </c>
    </row>
    <row r="326" spans="1:17" x14ac:dyDescent="0.25">
      <c r="A326" t="s">
        <v>580</v>
      </c>
      <c r="B326" t="s">
        <v>1297</v>
      </c>
      <c r="C326" s="3">
        <v>2892926</v>
      </c>
      <c r="D326" s="3">
        <v>0</v>
      </c>
      <c r="E326" s="3">
        <v>1801253.91</v>
      </c>
      <c r="F326" s="3" t="s">
        <v>72</v>
      </c>
      <c r="G326" s="3">
        <v>0</v>
      </c>
      <c r="H326" s="3">
        <v>39630.449999999997</v>
      </c>
      <c r="I326" s="3">
        <v>7409.55</v>
      </c>
      <c r="J326" s="3">
        <v>474</v>
      </c>
      <c r="K326" s="3">
        <v>723.73</v>
      </c>
      <c r="L326" s="3">
        <v>0</v>
      </c>
      <c r="M326" s="3"/>
      <c r="N326" s="3">
        <v>0</v>
      </c>
      <c r="O326" s="3">
        <v>0.56999999999999995</v>
      </c>
      <c r="P326" s="3">
        <v>3031227</v>
      </c>
      <c r="Q326" s="1">
        <v>45017</v>
      </c>
    </row>
    <row r="327" spans="1:17" x14ac:dyDescent="0.25">
      <c r="A327" t="s">
        <v>582</v>
      </c>
      <c r="B327" t="s">
        <v>1397</v>
      </c>
      <c r="C327" s="3">
        <v>46628</v>
      </c>
      <c r="D327" s="3">
        <v>47406</v>
      </c>
      <c r="E327" s="3">
        <v>0</v>
      </c>
      <c r="F327" s="3">
        <v>2331.37</v>
      </c>
      <c r="G327" s="3">
        <v>778</v>
      </c>
      <c r="H327" s="3">
        <v>39630.449999999997</v>
      </c>
      <c r="I327" s="3">
        <v>7421.66</v>
      </c>
      <c r="J327" s="3">
        <v>474</v>
      </c>
      <c r="K327" s="3">
        <v>724.42</v>
      </c>
      <c r="L327" s="3">
        <v>0</v>
      </c>
      <c r="M327" s="3"/>
      <c r="N327" s="3">
        <v>6945</v>
      </c>
      <c r="O327" s="3">
        <v>0.1</v>
      </c>
      <c r="P327" s="3">
        <v>56749</v>
      </c>
      <c r="Q327" s="1">
        <v>45017</v>
      </c>
    </row>
    <row r="328" spans="1:17" x14ac:dyDescent="0.25">
      <c r="A328" t="s">
        <v>584</v>
      </c>
      <c r="B328" t="s">
        <v>585</v>
      </c>
      <c r="C328" s="3">
        <v>39686</v>
      </c>
      <c r="D328" s="3">
        <v>39700</v>
      </c>
      <c r="E328" s="3">
        <v>0</v>
      </c>
      <c r="F328" s="3">
        <v>0</v>
      </c>
      <c r="G328" s="3">
        <v>14</v>
      </c>
      <c r="H328" s="3">
        <v>39630.449999999997</v>
      </c>
      <c r="I328" s="3">
        <v>7439.82</v>
      </c>
      <c r="J328" s="3">
        <v>476.4</v>
      </c>
      <c r="K328" s="3">
        <v>726.48</v>
      </c>
      <c r="L328" s="3">
        <v>0</v>
      </c>
      <c r="M328" s="3"/>
      <c r="N328" s="3">
        <v>-4322.38</v>
      </c>
      <c r="O328" s="3">
        <v>0.23</v>
      </c>
      <c r="P328" s="3">
        <v>43937</v>
      </c>
      <c r="Q328" s="1">
        <v>45017</v>
      </c>
    </row>
    <row r="329" spans="1:17" x14ac:dyDescent="0.25">
      <c r="A329" t="s">
        <v>586</v>
      </c>
      <c r="B329" t="s">
        <v>587</v>
      </c>
      <c r="C329" s="3">
        <v>52353</v>
      </c>
      <c r="D329" s="3">
        <v>52353</v>
      </c>
      <c r="E329" s="3">
        <v>0</v>
      </c>
      <c r="F329" s="3">
        <v>0</v>
      </c>
      <c r="G329" s="3">
        <v>0</v>
      </c>
      <c r="H329" s="3">
        <v>39630.449999999997</v>
      </c>
      <c r="I329" s="3">
        <v>7457.98</v>
      </c>
      <c r="J329" s="3">
        <v>0</v>
      </c>
      <c r="K329" s="3">
        <v>728.2</v>
      </c>
      <c r="L329" s="3">
        <v>0</v>
      </c>
      <c r="M329" s="3"/>
      <c r="N329" s="3">
        <v>2620.98</v>
      </c>
      <c r="O329" s="3">
        <v>0.39</v>
      </c>
      <c r="P329" s="3">
        <v>50438</v>
      </c>
      <c r="Q329" s="1">
        <v>45017</v>
      </c>
    </row>
    <row r="330" spans="1:17" x14ac:dyDescent="0.25">
      <c r="A330" t="s">
        <v>588</v>
      </c>
      <c r="B330" t="s">
        <v>589</v>
      </c>
      <c r="C330" s="3">
        <v>162002</v>
      </c>
      <c r="D330" s="3">
        <v>162002</v>
      </c>
      <c r="E330" s="3">
        <v>0</v>
      </c>
      <c r="F330" s="3">
        <v>0</v>
      </c>
      <c r="G330" s="3">
        <v>0</v>
      </c>
      <c r="H330" s="3">
        <v>39630.449999999997</v>
      </c>
      <c r="I330" s="3">
        <v>8178.35</v>
      </c>
      <c r="J330" s="3">
        <v>522</v>
      </c>
      <c r="K330" s="3">
        <v>798.79</v>
      </c>
      <c r="L330" s="3">
        <v>0</v>
      </c>
      <c r="M330" s="3"/>
      <c r="N330" s="3">
        <v>0</v>
      </c>
      <c r="O330" s="3">
        <v>0.41</v>
      </c>
      <c r="P330" s="3">
        <v>49130</v>
      </c>
      <c r="Q330" s="1">
        <v>45017</v>
      </c>
    </row>
    <row r="331" spans="1:17" x14ac:dyDescent="0.25">
      <c r="A331" t="s">
        <v>590</v>
      </c>
      <c r="B331" t="s">
        <v>1254</v>
      </c>
      <c r="C331" s="3">
        <v>3141078</v>
      </c>
      <c r="D331" s="3">
        <v>0</v>
      </c>
      <c r="E331" s="3">
        <v>1950746.66</v>
      </c>
      <c r="F331" s="3" t="s">
        <v>72</v>
      </c>
      <c r="G331" s="3">
        <v>0</v>
      </c>
      <c r="H331" s="3">
        <v>39630.449999999997</v>
      </c>
      <c r="I331" s="3">
        <v>9304.32</v>
      </c>
      <c r="J331" s="3">
        <v>595.20000000000005</v>
      </c>
      <c r="K331" s="3">
        <v>908.27</v>
      </c>
      <c r="L331" s="3">
        <v>0</v>
      </c>
      <c r="M331" s="3"/>
      <c r="N331" s="3">
        <v>0</v>
      </c>
      <c r="O331" s="3">
        <v>0.43</v>
      </c>
      <c r="P331" s="3">
        <v>3289054</v>
      </c>
      <c r="Q331" s="1">
        <v>45017</v>
      </c>
    </row>
    <row r="332" spans="1:17" x14ac:dyDescent="0.25">
      <c r="A332" t="s">
        <v>591</v>
      </c>
      <c r="B332" t="s">
        <v>592</v>
      </c>
      <c r="C332" s="3">
        <v>46023</v>
      </c>
      <c r="D332" s="3">
        <v>46023</v>
      </c>
      <c r="E332" s="3">
        <v>0</v>
      </c>
      <c r="F332" s="3">
        <v>0</v>
      </c>
      <c r="G332" s="3">
        <v>0</v>
      </c>
      <c r="H332" s="3">
        <v>39630.449999999997</v>
      </c>
      <c r="I332" s="3">
        <v>8111.77</v>
      </c>
      <c r="J332" s="3">
        <v>0</v>
      </c>
      <c r="K332" s="3">
        <v>791.9</v>
      </c>
      <c r="L332" s="3">
        <v>5922.35</v>
      </c>
      <c r="M332" s="3"/>
      <c r="N332" s="3">
        <v>-4039.34</v>
      </c>
      <c r="O332" s="3">
        <v>0.87</v>
      </c>
      <c r="P332" s="3">
        <v>50418</v>
      </c>
      <c r="Q332" s="1">
        <v>45017</v>
      </c>
    </row>
    <row r="333" spans="1:17" x14ac:dyDescent="0.25">
      <c r="A333" t="s">
        <v>593</v>
      </c>
      <c r="B333" t="s">
        <v>1165</v>
      </c>
      <c r="C333" s="3">
        <v>123699</v>
      </c>
      <c r="D333" s="3">
        <v>0</v>
      </c>
      <c r="E333" s="3">
        <v>118317.77</v>
      </c>
      <c r="F333" s="3">
        <v>11297.12</v>
      </c>
      <c r="G333" s="3">
        <v>0</v>
      </c>
      <c r="H333" s="3">
        <v>39630.449999999997</v>
      </c>
      <c r="I333" s="3">
        <v>8111.77</v>
      </c>
      <c r="J333" s="3">
        <v>518.4</v>
      </c>
      <c r="K333" s="3">
        <v>791.9</v>
      </c>
      <c r="L333" s="3">
        <v>0</v>
      </c>
      <c r="M333" s="3"/>
      <c r="N333" s="3">
        <v>0</v>
      </c>
      <c r="O333" s="3">
        <v>0.59</v>
      </c>
      <c r="P333" s="3">
        <v>178668</v>
      </c>
      <c r="Q333" s="1">
        <v>45017</v>
      </c>
    </row>
    <row r="334" spans="1:17" x14ac:dyDescent="0.25">
      <c r="A334" t="s">
        <v>595</v>
      </c>
      <c r="B334" t="s">
        <v>58</v>
      </c>
      <c r="C334" s="3">
        <v>65286</v>
      </c>
      <c r="D334" s="3">
        <v>65286</v>
      </c>
      <c r="E334" s="3" t="s">
        <v>59</v>
      </c>
      <c r="F334" s="3" t="s">
        <v>59</v>
      </c>
      <c r="G334" s="3">
        <v>0</v>
      </c>
      <c r="H334" s="3">
        <v>39630.449999999997</v>
      </c>
      <c r="I334" s="3">
        <v>8117.82</v>
      </c>
      <c r="J334" s="3">
        <v>519.6</v>
      </c>
      <c r="K334" s="3">
        <v>792.59</v>
      </c>
      <c r="L334" s="3">
        <v>0</v>
      </c>
      <c r="M334" s="3"/>
      <c r="N334" s="3">
        <v>20535.14</v>
      </c>
      <c r="O334" s="3">
        <v>0.4</v>
      </c>
      <c r="P334" s="3">
        <v>69596</v>
      </c>
      <c r="Q334" s="1">
        <v>45017</v>
      </c>
    </row>
    <row r="335" spans="1:17" x14ac:dyDescent="0.25">
      <c r="A335" t="s">
        <v>596</v>
      </c>
      <c r="B335" t="s">
        <v>1298</v>
      </c>
      <c r="C335" s="3">
        <v>1228395</v>
      </c>
      <c r="D335" s="3">
        <v>0</v>
      </c>
      <c r="E335" s="3">
        <v>842830.2</v>
      </c>
      <c r="F335" s="3" t="s">
        <v>72</v>
      </c>
      <c r="G335" s="3">
        <v>0</v>
      </c>
      <c r="H335" s="3">
        <v>39630.449999999997</v>
      </c>
      <c r="I335" s="3">
        <v>8123.87</v>
      </c>
      <c r="J335" s="3">
        <v>519.6</v>
      </c>
      <c r="K335" s="3">
        <v>792.93</v>
      </c>
      <c r="L335" s="3">
        <v>0</v>
      </c>
      <c r="M335" s="3"/>
      <c r="N335" s="3">
        <v>0</v>
      </c>
      <c r="O335" s="3">
        <v>0.64</v>
      </c>
      <c r="P335" s="3">
        <v>1319604</v>
      </c>
      <c r="Q335" s="1">
        <v>45017</v>
      </c>
    </row>
    <row r="336" spans="1:17" x14ac:dyDescent="0.25">
      <c r="A336" t="s">
        <v>598</v>
      </c>
      <c r="B336" t="s">
        <v>599</v>
      </c>
      <c r="C336" s="3">
        <v>46143</v>
      </c>
      <c r="D336" s="3">
        <v>46143</v>
      </c>
      <c r="E336" s="3">
        <v>0</v>
      </c>
      <c r="F336" s="3">
        <v>0</v>
      </c>
      <c r="G336" s="3">
        <v>0</v>
      </c>
      <c r="H336" s="3">
        <v>39630.449999999997</v>
      </c>
      <c r="I336" s="3">
        <v>7409.55</v>
      </c>
      <c r="J336" s="3">
        <v>0</v>
      </c>
      <c r="K336" s="3">
        <v>723.73</v>
      </c>
      <c r="L336" s="3">
        <v>0</v>
      </c>
      <c r="M336" s="3"/>
      <c r="N336" s="3">
        <v>2624.8</v>
      </c>
      <c r="O336" s="3">
        <v>0.47</v>
      </c>
      <c r="P336" s="3">
        <v>50389</v>
      </c>
      <c r="Q336" s="1">
        <v>45017</v>
      </c>
    </row>
    <row r="337" spans="1:17" x14ac:dyDescent="0.25">
      <c r="A337" t="s">
        <v>600</v>
      </c>
      <c r="B337" t="s">
        <v>1299</v>
      </c>
      <c r="C337" s="3">
        <v>707772</v>
      </c>
      <c r="D337" s="3">
        <v>0</v>
      </c>
      <c r="E337" s="3">
        <v>539116.47</v>
      </c>
      <c r="F337" s="3" t="s">
        <v>72</v>
      </c>
      <c r="G337" s="3">
        <v>0</v>
      </c>
      <c r="H337" s="3">
        <v>39630.449999999997</v>
      </c>
      <c r="I337" s="3">
        <v>7409.55</v>
      </c>
      <c r="J337" s="3">
        <v>474</v>
      </c>
      <c r="K337" s="3">
        <v>723.73</v>
      </c>
      <c r="L337" s="3">
        <v>0</v>
      </c>
      <c r="M337" s="3"/>
      <c r="N337" s="3">
        <v>0</v>
      </c>
      <c r="O337" s="3">
        <v>0.45</v>
      </c>
      <c r="P337" s="3">
        <v>782966</v>
      </c>
      <c r="Q337" s="1">
        <v>45017</v>
      </c>
    </row>
    <row r="338" spans="1:17" x14ac:dyDescent="0.25">
      <c r="A338" t="s">
        <v>602</v>
      </c>
      <c r="B338" t="s">
        <v>603</v>
      </c>
      <c r="C338" s="3">
        <v>39665</v>
      </c>
      <c r="D338" s="3">
        <v>39665</v>
      </c>
      <c r="E338" s="3">
        <v>0</v>
      </c>
      <c r="F338" s="3">
        <v>0</v>
      </c>
      <c r="G338" s="3">
        <v>0</v>
      </c>
      <c r="H338" s="3">
        <v>39630.449999999997</v>
      </c>
      <c r="I338" s="3">
        <v>7403.5</v>
      </c>
      <c r="J338" s="3">
        <v>472.8</v>
      </c>
      <c r="K338" s="3">
        <v>723.04</v>
      </c>
      <c r="L338" s="3">
        <v>0</v>
      </c>
      <c r="M338" s="3"/>
      <c r="N338" s="3">
        <v>-4319.1099999999997</v>
      </c>
      <c r="O338" s="3">
        <v>0.32</v>
      </c>
      <c r="P338" s="3">
        <v>43911</v>
      </c>
      <c r="Q338" s="1">
        <v>45017</v>
      </c>
    </row>
    <row r="339" spans="1:17" x14ac:dyDescent="0.25">
      <c r="A339" t="s">
        <v>604</v>
      </c>
      <c r="B339" t="s">
        <v>1398</v>
      </c>
      <c r="C339" s="3">
        <v>48381</v>
      </c>
      <c r="D339" s="3">
        <v>0</v>
      </c>
      <c r="E339" s="3">
        <v>46953.48</v>
      </c>
      <c r="F339" s="3">
        <v>3775.19</v>
      </c>
      <c r="G339" s="3">
        <v>0</v>
      </c>
      <c r="H339" s="3">
        <v>39630.449999999997</v>
      </c>
      <c r="I339" s="3">
        <v>10587.67</v>
      </c>
      <c r="J339" s="3">
        <v>675.59</v>
      </c>
      <c r="K339" s="3">
        <v>1033.5999999999999</v>
      </c>
      <c r="L339" s="3">
        <v>0</v>
      </c>
      <c r="M339" s="3"/>
      <c r="N339" s="3">
        <v>6945</v>
      </c>
      <c r="O339" s="3">
        <v>0.02</v>
      </c>
      <c r="P339" s="3">
        <v>109601</v>
      </c>
      <c r="Q339" s="1">
        <v>45017</v>
      </c>
    </row>
    <row r="340" spans="1:17" x14ac:dyDescent="0.25">
      <c r="A340" t="s">
        <v>606</v>
      </c>
      <c r="B340" t="s">
        <v>83</v>
      </c>
      <c r="C340" s="3">
        <v>47744</v>
      </c>
      <c r="D340" s="3">
        <v>48540</v>
      </c>
      <c r="E340" s="3">
        <v>0</v>
      </c>
      <c r="F340" s="3">
        <v>796</v>
      </c>
      <c r="G340" s="3">
        <v>796</v>
      </c>
      <c r="H340" s="3">
        <v>39630.449999999997</v>
      </c>
      <c r="I340" s="3">
        <v>11283.83</v>
      </c>
      <c r="J340" s="3">
        <v>771.2</v>
      </c>
      <c r="K340" s="3">
        <v>1101.77</v>
      </c>
      <c r="L340" s="3">
        <v>0</v>
      </c>
      <c r="M340" s="3"/>
      <c r="N340" s="3">
        <v>0</v>
      </c>
      <c r="O340" s="3">
        <v>0.75</v>
      </c>
      <c r="P340" s="3">
        <v>52788</v>
      </c>
      <c r="Q340" s="1">
        <v>45017</v>
      </c>
    </row>
    <row r="341" spans="1:17" x14ac:dyDescent="0.25">
      <c r="A341" t="s">
        <v>607</v>
      </c>
      <c r="B341" t="s">
        <v>33</v>
      </c>
      <c r="C341" s="3">
        <v>102953</v>
      </c>
      <c r="D341" s="3">
        <v>49014</v>
      </c>
      <c r="E341" s="3">
        <v>53939</v>
      </c>
      <c r="F341" s="3">
        <v>3477.25</v>
      </c>
      <c r="G341" s="3">
        <v>0</v>
      </c>
      <c r="H341" s="3">
        <v>39630.449999999997</v>
      </c>
      <c r="I341" s="3">
        <v>14455.89</v>
      </c>
      <c r="J341" s="3">
        <v>924</v>
      </c>
      <c r="K341" s="3">
        <v>1411.65</v>
      </c>
      <c r="L341" s="3">
        <v>0</v>
      </c>
      <c r="M341" s="3"/>
      <c r="N341" s="3">
        <v>0</v>
      </c>
      <c r="O341" s="3">
        <v>0.76</v>
      </c>
      <c r="P341" s="3">
        <v>113839</v>
      </c>
      <c r="Q341" s="1">
        <v>45017</v>
      </c>
    </row>
    <row r="342" spans="1:17" x14ac:dyDescent="0.25">
      <c r="A342" t="s">
        <v>608</v>
      </c>
      <c r="B342" t="s">
        <v>609</v>
      </c>
      <c r="C342" s="3">
        <v>42776</v>
      </c>
      <c r="D342" s="3">
        <v>42776</v>
      </c>
      <c r="E342" s="3">
        <v>0</v>
      </c>
      <c r="F342" s="3">
        <v>0</v>
      </c>
      <c r="G342" s="3">
        <v>0</v>
      </c>
      <c r="H342" s="3">
        <v>39630.449999999997</v>
      </c>
      <c r="I342" s="3">
        <v>10581.62</v>
      </c>
      <c r="J342" s="3">
        <v>675.6</v>
      </c>
      <c r="K342" s="3">
        <v>1032.9100000000001</v>
      </c>
      <c r="L342" s="3">
        <v>0</v>
      </c>
      <c r="M342" s="3"/>
      <c r="N342" s="3">
        <v>-4612.5200000000004</v>
      </c>
      <c r="O342" s="3">
        <v>0.94</v>
      </c>
      <c r="P342" s="3">
        <v>47309</v>
      </c>
      <c r="Q342" s="1">
        <v>45017</v>
      </c>
    </row>
    <row r="343" spans="1:17" x14ac:dyDescent="0.25">
      <c r="A343" t="s">
        <v>610</v>
      </c>
      <c r="B343" t="s">
        <v>611</v>
      </c>
      <c r="C343" s="3">
        <v>176522</v>
      </c>
      <c r="D343" s="3">
        <v>0</v>
      </c>
      <c r="E343" s="3">
        <v>165146.51999999999</v>
      </c>
      <c r="F343" s="3">
        <v>19632.810000000001</v>
      </c>
      <c r="G343" s="3">
        <v>0</v>
      </c>
      <c r="H343" s="3">
        <v>39630.449999999997</v>
      </c>
      <c r="I343" s="3">
        <v>10938.78</v>
      </c>
      <c r="J343" s="3">
        <v>699.6</v>
      </c>
      <c r="K343" s="3">
        <v>1068.03</v>
      </c>
      <c r="L343" s="3">
        <v>0</v>
      </c>
      <c r="M343" s="3"/>
      <c r="N343" s="3">
        <v>0</v>
      </c>
      <c r="O343" s="3">
        <v>0.81</v>
      </c>
      <c r="P343" s="3">
        <v>237117</v>
      </c>
      <c r="Q343" s="1">
        <v>45017</v>
      </c>
    </row>
    <row r="344" spans="1:17" x14ac:dyDescent="0.25">
      <c r="A344" t="s">
        <v>612</v>
      </c>
      <c r="B344" t="s">
        <v>392</v>
      </c>
      <c r="C344" s="3">
        <v>159679</v>
      </c>
      <c r="D344" s="3">
        <v>51664.95</v>
      </c>
      <c r="E344" s="3">
        <v>108014.05</v>
      </c>
      <c r="F344" s="3">
        <v>6211.85</v>
      </c>
      <c r="G344" s="3">
        <v>0</v>
      </c>
      <c r="H344" s="3">
        <v>39630.449999999997</v>
      </c>
      <c r="I344" s="3">
        <v>15878.48</v>
      </c>
      <c r="J344" s="3">
        <v>1014</v>
      </c>
      <c r="K344" s="3">
        <v>1550.4</v>
      </c>
      <c r="L344" s="3">
        <v>0</v>
      </c>
      <c r="M344" s="3"/>
      <c r="N344" s="3">
        <v>0</v>
      </c>
      <c r="O344" s="3">
        <v>0.77</v>
      </c>
      <c r="P344" s="3">
        <v>172300</v>
      </c>
      <c r="Q344" s="1">
        <v>45017</v>
      </c>
    </row>
    <row r="345" spans="1:17" x14ac:dyDescent="0.25">
      <c r="A345" t="s">
        <v>1399</v>
      </c>
      <c r="B345" t="s">
        <v>614</v>
      </c>
      <c r="C345" s="3">
        <v>292125</v>
      </c>
      <c r="D345" s="3">
        <v>0</v>
      </c>
      <c r="E345" s="3">
        <v>262468.36</v>
      </c>
      <c r="F345" s="3">
        <v>42780.06</v>
      </c>
      <c r="G345" s="3">
        <v>0</v>
      </c>
      <c r="H345" s="3">
        <v>39630.449999999997</v>
      </c>
      <c r="I345" s="3">
        <v>10569.51</v>
      </c>
      <c r="J345" s="3">
        <v>0</v>
      </c>
      <c r="K345" s="3">
        <v>1032.22</v>
      </c>
      <c r="L345" s="3">
        <v>0</v>
      </c>
      <c r="M345" s="3"/>
      <c r="N345" s="3">
        <v>6945</v>
      </c>
      <c r="O345" s="3">
        <v>0.4</v>
      </c>
      <c r="P345" s="3">
        <v>363426</v>
      </c>
      <c r="Q345" s="1">
        <v>45017</v>
      </c>
    </row>
    <row r="346" spans="1:17" x14ac:dyDescent="0.25">
      <c r="A346" t="s">
        <v>1167</v>
      </c>
      <c r="B346" t="s">
        <v>1168</v>
      </c>
      <c r="C346" s="3">
        <v>39322</v>
      </c>
      <c r="D346" s="3">
        <v>39322</v>
      </c>
      <c r="E346" s="3">
        <v>0</v>
      </c>
      <c r="F346" s="3">
        <v>0</v>
      </c>
      <c r="G346" s="3">
        <v>0</v>
      </c>
      <c r="H346" s="3">
        <v>39630.449999999997</v>
      </c>
      <c r="I346" s="3">
        <v>7052.39</v>
      </c>
      <c r="J346" s="3">
        <v>451.2</v>
      </c>
      <c r="K346" s="3">
        <v>688.61</v>
      </c>
      <c r="L346" s="3">
        <v>0</v>
      </c>
      <c r="M346" s="3"/>
      <c r="N346" s="3">
        <v>-4286.9399999999996</v>
      </c>
      <c r="O346" s="3">
        <v>0.28999999999999998</v>
      </c>
      <c r="P346" s="3">
        <v>43536</v>
      </c>
      <c r="Q346" s="1">
        <v>45017</v>
      </c>
    </row>
    <row r="347" spans="1:17" x14ac:dyDescent="0.25">
      <c r="A347" t="s">
        <v>1169</v>
      </c>
      <c r="B347" t="s">
        <v>618</v>
      </c>
      <c r="C347" s="3">
        <v>98214</v>
      </c>
      <c r="D347" s="3">
        <v>90000</v>
      </c>
      <c r="E347" s="3">
        <v>8214</v>
      </c>
      <c r="F347" s="3">
        <v>1841.15</v>
      </c>
      <c r="G347" s="3">
        <v>0</v>
      </c>
      <c r="H347" s="3">
        <v>39630.449999999997</v>
      </c>
      <c r="I347" s="3">
        <v>7052.39</v>
      </c>
      <c r="J347" s="3">
        <v>451.2</v>
      </c>
      <c r="K347" s="3">
        <v>688.61</v>
      </c>
      <c r="L347" s="3">
        <v>0</v>
      </c>
      <c r="M347" s="3"/>
      <c r="N347" s="3">
        <v>6945</v>
      </c>
      <c r="O347" s="3">
        <v>0.2</v>
      </c>
      <c r="P347" s="3">
        <v>64823</v>
      </c>
      <c r="Q347" s="1">
        <v>45017</v>
      </c>
    </row>
    <row r="348" spans="1:17" x14ac:dyDescent="0.25">
      <c r="A348" t="s">
        <v>1170</v>
      </c>
      <c r="B348" t="s">
        <v>620</v>
      </c>
      <c r="C348" s="3">
        <v>40039</v>
      </c>
      <c r="D348" s="3">
        <v>40039</v>
      </c>
      <c r="E348" s="3">
        <v>0</v>
      </c>
      <c r="F348" s="3">
        <v>0</v>
      </c>
      <c r="G348" s="3">
        <v>0</v>
      </c>
      <c r="H348" s="3">
        <v>39630.449999999997</v>
      </c>
      <c r="I348" s="3">
        <v>7784.87</v>
      </c>
      <c r="J348" s="3">
        <v>498</v>
      </c>
      <c r="K348" s="3">
        <v>760.22</v>
      </c>
      <c r="L348" s="3">
        <v>0</v>
      </c>
      <c r="M348" s="3"/>
      <c r="N348" s="3">
        <v>-4354.5600000000004</v>
      </c>
      <c r="O348" s="3">
        <v>0.02</v>
      </c>
      <c r="P348" s="3">
        <v>44319</v>
      </c>
      <c r="Q348" s="1">
        <v>45017</v>
      </c>
    </row>
    <row r="349" spans="1:17" x14ac:dyDescent="0.25">
      <c r="A349" t="s">
        <v>1400</v>
      </c>
      <c r="B349" t="s">
        <v>1303</v>
      </c>
      <c r="C349" s="3">
        <v>2843052</v>
      </c>
      <c r="D349" s="3">
        <v>0</v>
      </c>
      <c r="E349" s="3">
        <v>1771283.44</v>
      </c>
      <c r="F349" s="3" t="s">
        <v>72</v>
      </c>
      <c r="G349" s="3">
        <v>0</v>
      </c>
      <c r="H349" s="3">
        <v>39630.449999999997</v>
      </c>
      <c r="I349" s="3">
        <v>7052.39</v>
      </c>
      <c r="J349" s="3">
        <v>451.2</v>
      </c>
      <c r="K349" s="3">
        <v>688.61</v>
      </c>
      <c r="L349" s="3">
        <v>0</v>
      </c>
      <c r="M349" s="3"/>
      <c r="N349" s="3">
        <v>0</v>
      </c>
      <c r="O349" s="3">
        <v>0.18</v>
      </c>
      <c r="P349" s="3">
        <v>2979439</v>
      </c>
      <c r="Q349" s="1">
        <v>45017</v>
      </c>
    </row>
    <row r="350" spans="1:17" x14ac:dyDescent="0.25">
      <c r="A350" t="s">
        <v>1171</v>
      </c>
      <c r="B350" t="s">
        <v>452</v>
      </c>
      <c r="C350" s="3">
        <v>39306</v>
      </c>
      <c r="D350" s="3">
        <v>39306</v>
      </c>
      <c r="E350" s="3">
        <v>0</v>
      </c>
      <c r="F350" s="3">
        <v>0</v>
      </c>
      <c r="G350" s="3">
        <v>0</v>
      </c>
      <c r="H350" s="3">
        <v>39630.449999999997</v>
      </c>
      <c r="I350" s="3">
        <v>7052.39</v>
      </c>
      <c r="J350" s="3">
        <v>451.2</v>
      </c>
      <c r="K350" s="3">
        <v>688.61</v>
      </c>
      <c r="L350" s="3">
        <v>0</v>
      </c>
      <c r="M350" s="3"/>
      <c r="N350" s="3">
        <v>-4286.9399999999996</v>
      </c>
      <c r="O350" s="3">
        <v>0.28999999999999998</v>
      </c>
      <c r="P350" s="3">
        <v>43536</v>
      </c>
      <c r="Q350" s="1">
        <v>45017</v>
      </c>
    </row>
    <row r="351" spans="1:17" x14ac:dyDescent="0.25">
      <c r="A351" t="s">
        <v>1172</v>
      </c>
      <c r="B351" t="s">
        <v>625</v>
      </c>
      <c r="C351" s="3">
        <v>39621</v>
      </c>
      <c r="D351" s="3">
        <v>39949.5</v>
      </c>
      <c r="E351" s="3">
        <v>0</v>
      </c>
      <c r="F351" s="3">
        <v>0</v>
      </c>
      <c r="G351" s="3">
        <v>328.5</v>
      </c>
      <c r="H351" s="3">
        <v>39630.449999999997</v>
      </c>
      <c r="I351" s="3">
        <v>7052.39</v>
      </c>
      <c r="J351" s="3">
        <v>451.2</v>
      </c>
      <c r="K351" s="3">
        <v>688.61</v>
      </c>
      <c r="L351" s="3">
        <v>0</v>
      </c>
      <c r="M351" s="3"/>
      <c r="N351" s="3">
        <v>-3961.35</v>
      </c>
      <c r="O351" s="3">
        <v>0.2</v>
      </c>
      <c r="P351" s="3">
        <v>43533</v>
      </c>
      <c r="Q351" s="1">
        <v>45017</v>
      </c>
    </row>
    <row r="352" spans="1:17" x14ac:dyDescent="0.25">
      <c r="A352" t="s">
        <v>1173</v>
      </c>
      <c r="B352" t="s">
        <v>1304</v>
      </c>
      <c r="C352" s="3">
        <v>2922024</v>
      </c>
      <c r="D352" s="3">
        <v>0</v>
      </c>
      <c r="E352" s="3">
        <v>1816885.25</v>
      </c>
      <c r="F352" s="3" t="s">
        <v>72</v>
      </c>
      <c r="G352" s="3">
        <v>0</v>
      </c>
      <c r="H352" s="3">
        <v>39630.449999999997</v>
      </c>
      <c r="I352" s="3">
        <v>7058.45</v>
      </c>
      <c r="J352" s="3">
        <v>451.2</v>
      </c>
      <c r="K352" s="3">
        <v>688.95</v>
      </c>
      <c r="L352" s="3">
        <v>0</v>
      </c>
      <c r="M352" s="3"/>
      <c r="N352" s="3">
        <v>0</v>
      </c>
      <c r="O352" s="3">
        <v>0.69</v>
      </c>
      <c r="P352" s="3">
        <v>3060698</v>
      </c>
      <c r="Q352" s="1">
        <v>45017</v>
      </c>
    </row>
    <row r="353" spans="1:17" x14ac:dyDescent="0.25">
      <c r="A353" t="s">
        <v>628</v>
      </c>
      <c r="B353" t="s">
        <v>1401</v>
      </c>
      <c r="C353" s="3">
        <v>164909</v>
      </c>
      <c r="D353" s="3">
        <v>50000</v>
      </c>
      <c r="E353" s="3">
        <v>114909</v>
      </c>
      <c r="F353" s="3">
        <v>7928.8</v>
      </c>
      <c r="G353" s="3">
        <v>0</v>
      </c>
      <c r="H353" s="3">
        <v>39630.449999999997</v>
      </c>
      <c r="I353" s="3">
        <v>7052.39</v>
      </c>
      <c r="J353" s="3">
        <v>0</v>
      </c>
      <c r="K353" s="3">
        <v>688.61</v>
      </c>
      <c r="L353" s="3">
        <v>0</v>
      </c>
      <c r="M353" s="3"/>
      <c r="N353" s="3">
        <v>6819</v>
      </c>
      <c r="O353" s="3">
        <v>0.75</v>
      </c>
      <c r="P353" s="3">
        <v>177029</v>
      </c>
      <c r="Q353" s="1">
        <v>45017</v>
      </c>
    </row>
    <row r="354" spans="1:17" x14ac:dyDescent="0.25">
      <c r="A354" t="s">
        <v>630</v>
      </c>
      <c r="B354" t="s">
        <v>631</v>
      </c>
      <c r="C354" s="3">
        <v>43945</v>
      </c>
      <c r="D354" s="3">
        <v>43945</v>
      </c>
      <c r="E354" s="3">
        <v>0</v>
      </c>
      <c r="F354" s="3">
        <v>0</v>
      </c>
      <c r="G354" s="3">
        <v>0</v>
      </c>
      <c r="H354" s="3">
        <v>39630.449999999997</v>
      </c>
      <c r="I354" s="3">
        <v>7064.5</v>
      </c>
      <c r="J354" s="3">
        <v>0</v>
      </c>
      <c r="K354" s="3">
        <v>689.64</v>
      </c>
      <c r="L354" s="3">
        <v>0</v>
      </c>
      <c r="M354" s="3"/>
      <c r="N354" s="3">
        <v>-4288.03</v>
      </c>
      <c r="O354" s="3">
        <v>0.44</v>
      </c>
      <c r="P354" s="3">
        <v>43097</v>
      </c>
      <c r="Q354" s="1">
        <v>45017</v>
      </c>
    </row>
    <row r="355" spans="1:17" x14ac:dyDescent="0.25">
      <c r="A355" t="s">
        <v>632</v>
      </c>
      <c r="B355" t="s">
        <v>633</v>
      </c>
      <c r="C355" s="3">
        <v>39316</v>
      </c>
      <c r="D355" s="3">
        <v>39316</v>
      </c>
      <c r="E355" s="3">
        <v>0</v>
      </c>
      <c r="F355" s="3">
        <v>0</v>
      </c>
      <c r="G355" s="3">
        <v>0</v>
      </c>
      <c r="H355" s="3">
        <v>39630.449999999997</v>
      </c>
      <c r="I355" s="3">
        <v>7046.34</v>
      </c>
      <c r="J355" s="3">
        <v>451.2</v>
      </c>
      <c r="K355" s="3">
        <v>687.92</v>
      </c>
      <c r="L355" s="3">
        <v>0</v>
      </c>
      <c r="M355" s="3"/>
      <c r="N355" s="3">
        <v>-4286.3900000000003</v>
      </c>
      <c r="O355" s="3">
        <v>0.48</v>
      </c>
      <c r="P355" s="3">
        <v>43530</v>
      </c>
      <c r="Q355" s="1">
        <v>45017</v>
      </c>
    </row>
    <row r="356" spans="1:17" x14ac:dyDescent="0.25">
      <c r="A356" t="s">
        <v>634</v>
      </c>
      <c r="B356" t="s">
        <v>635</v>
      </c>
      <c r="C356" s="3">
        <v>39328</v>
      </c>
      <c r="D356" s="3">
        <v>39328</v>
      </c>
      <c r="E356" s="3">
        <v>0</v>
      </c>
      <c r="F356" s="3">
        <v>0</v>
      </c>
      <c r="G356" s="3">
        <v>0</v>
      </c>
      <c r="H356" s="3">
        <v>39630.449999999997</v>
      </c>
      <c r="I356" s="3">
        <v>7058.45</v>
      </c>
      <c r="J356" s="3">
        <v>451.2</v>
      </c>
      <c r="K356" s="3">
        <v>688.95</v>
      </c>
      <c r="L356" s="3">
        <v>0</v>
      </c>
      <c r="M356" s="3"/>
      <c r="N356" s="3">
        <v>-4286.9399999999996</v>
      </c>
      <c r="O356" s="3">
        <v>0.89</v>
      </c>
      <c r="P356" s="3">
        <v>43543</v>
      </c>
      <c r="Q356" s="1">
        <v>45017</v>
      </c>
    </row>
    <row r="357" spans="1:17" x14ac:dyDescent="0.25">
      <c r="A357" t="s">
        <v>636</v>
      </c>
      <c r="B357" t="s">
        <v>1402</v>
      </c>
      <c r="C357" s="3">
        <v>86271</v>
      </c>
      <c r="D357" s="3">
        <v>85682</v>
      </c>
      <c r="E357" s="3">
        <v>0</v>
      </c>
      <c r="F357" s="3">
        <v>0</v>
      </c>
      <c r="G357" s="3">
        <v>0</v>
      </c>
      <c r="H357" s="3">
        <v>39630.449999999997</v>
      </c>
      <c r="I357" s="3">
        <v>7052.39</v>
      </c>
      <c r="J357" s="3">
        <v>451.2</v>
      </c>
      <c r="K357" s="3">
        <v>688.61</v>
      </c>
      <c r="L357" s="3">
        <v>0</v>
      </c>
      <c r="M357" s="3"/>
      <c r="N357" s="3">
        <v>0</v>
      </c>
      <c r="O357" s="3">
        <v>0.35</v>
      </c>
      <c r="P357" s="3">
        <v>47823</v>
      </c>
      <c r="Q357" s="1">
        <v>45017</v>
      </c>
    </row>
    <row r="358" spans="1:17" x14ac:dyDescent="0.25">
      <c r="A358" t="s">
        <v>638</v>
      </c>
      <c r="B358" t="s">
        <v>1305</v>
      </c>
      <c r="C358" s="3">
        <v>2623676</v>
      </c>
      <c r="D358" s="3">
        <v>0</v>
      </c>
      <c r="E358" s="3">
        <v>1638829.89</v>
      </c>
      <c r="F358" s="3" t="s">
        <v>72</v>
      </c>
      <c r="G358" s="3">
        <v>0</v>
      </c>
      <c r="H358" s="3">
        <v>39630.449999999997</v>
      </c>
      <c r="I358" s="3">
        <v>5290.81</v>
      </c>
      <c r="J358" s="3">
        <v>337.2</v>
      </c>
      <c r="K358" s="3">
        <v>516.46</v>
      </c>
      <c r="L358" s="3">
        <v>0</v>
      </c>
      <c r="M358" s="3"/>
      <c r="N358" s="3">
        <v>0</v>
      </c>
      <c r="O358" s="3">
        <v>0.59</v>
      </c>
      <c r="P358" s="3">
        <v>2751393</v>
      </c>
      <c r="Q358" s="1">
        <v>45017</v>
      </c>
    </row>
    <row r="359" spans="1:17" x14ac:dyDescent="0.25">
      <c r="A359" t="s">
        <v>640</v>
      </c>
      <c r="B359" t="s">
        <v>1177</v>
      </c>
      <c r="C359" s="3">
        <v>44538</v>
      </c>
      <c r="D359" s="3">
        <v>45281</v>
      </c>
      <c r="E359" s="3">
        <v>0</v>
      </c>
      <c r="F359" s="3">
        <v>743</v>
      </c>
      <c r="G359" s="3">
        <v>743</v>
      </c>
      <c r="H359" s="3">
        <v>39630.449999999997</v>
      </c>
      <c r="I359" s="3">
        <v>5296.86</v>
      </c>
      <c r="J359" s="3">
        <v>339.6</v>
      </c>
      <c r="K359" s="3">
        <v>517.14</v>
      </c>
      <c r="L359" s="3">
        <v>0</v>
      </c>
      <c r="M359" s="3"/>
      <c r="N359" s="3">
        <v>6945</v>
      </c>
      <c r="O359" s="3">
        <v>0.95</v>
      </c>
      <c r="P359" s="3">
        <v>52730</v>
      </c>
      <c r="Q359" s="1">
        <v>45017</v>
      </c>
    </row>
    <row r="360" spans="1:17" x14ac:dyDescent="0.25">
      <c r="A360" t="s">
        <v>642</v>
      </c>
      <c r="B360" t="s">
        <v>33</v>
      </c>
      <c r="C360" s="3">
        <v>83409</v>
      </c>
      <c r="D360" s="3">
        <v>39604</v>
      </c>
      <c r="E360" s="3">
        <v>43805</v>
      </c>
      <c r="F360" s="3">
        <v>2820.81</v>
      </c>
      <c r="G360" s="3">
        <v>0</v>
      </c>
      <c r="H360" s="3">
        <v>39630.449999999997</v>
      </c>
      <c r="I360" s="3">
        <v>5466.36</v>
      </c>
      <c r="J360" s="3">
        <v>350.4</v>
      </c>
      <c r="K360" s="3">
        <v>533.66999999999996</v>
      </c>
      <c r="L360" s="3">
        <v>0</v>
      </c>
      <c r="M360" s="3"/>
      <c r="N360" s="3">
        <v>0</v>
      </c>
      <c r="O360" s="3">
        <v>0.31</v>
      </c>
      <c r="P360" s="3">
        <v>92607</v>
      </c>
      <c r="Q360" s="1">
        <v>45017</v>
      </c>
    </row>
    <row r="361" spans="1:17" x14ac:dyDescent="0.25">
      <c r="A361" t="s">
        <v>643</v>
      </c>
      <c r="B361" t="s">
        <v>644</v>
      </c>
      <c r="C361" s="3">
        <v>37715</v>
      </c>
      <c r="D361" s="3">
        <v>37715</v>
      </c>
      <c r="E361" s="3">
        <v>0</v>
      </c>
      <c r="F361" s="3">
        <v>0</v>
      </c>
      <c r="G361" s="3">
        <v>0</v>
      </c>
      <c r="H361" s="3">
        <v>39630.449999999997</v>
      </c>
      <c r="I361" s="3">
        <v>5411.88</v>
      </c>
      <c r="J361" s="3">
        <v>345.6</v>
      </c>
      <c r="K361" s="3">
        <v>528.51</v>
      </c>
      <c r="L361" s="3">
        <v>0</v>
      </c>
      <c r="M361" s="3"/>
      <c r="N361" s="3">
        <v>-4135.32</v>
      </c>
      <c r="O361" s="3">
        <v>0.88</v>
      </c>
      <c r="P361" s="3">
        <v>41782</v>
      </c>
      <c r="Q361" s="1">
        <v>45017</v>
      </c>
    </row>
    <row r="362" spans="1:17" x14ac:dyDescent="0.25">
      <c r="A362" t="s">
        <v>645</v>
      </c>
      <c r="B362" t="s">
        <v>1306</v>
      </c>
      <c r="C362" s="3">
        <v>2614447</v>
      </c>
      <c r="D362" s="3">
        <v>0</v>
      </c>
      <c r="E362" s="3">
        <v>1634090.68</v>
      </c>
      <c r="F362" s="3" t="s">
        <v>72</v>
      </c>
      <c r="G362" s="3">
        <v>0</v>
      </c>
      <c r="H362" s="3">
        <v>39630.449999999997</v>
      </c>
      <c r="I362" s="3">
        <v>5466.36</v>
      </c>
      <c r="J362" s="3">
        <v>350.4</v>
      </c>
      <c r="K362" s="3">
        <v>533.66999999999996</v>
      </c>
      <c r="L362" s="3">
        <v>0</v>
      </c>
      <c r="M362" s="3"/>
      <c r="N362" s="3">
        <v>0</v>
      </c>
      <c r="O362" s="3">
        <v>0.59</v>
      </c>
      <c r="P362" s="3">
        <v>2742133</v>
      </c>
      <c r="Q362" s="1">
        <v>45017</v>
      </c>
    </row>
    <row r="363" spans="1:17" x14ac:dyDescent="0.25">
      <c r="A363" t="s">
        <v>647</v>
      </c>
      <c r="B363" t="s">
        <v>648</v>
      </c>
      <c r="C363" s="3">
        <v>37770</v>
      </c>
      <c r="D363" s="3">
        <v>37770</v>
      </c>
      <c r="E363" s="3">
        <v>0</v>
      </c>
      <c r="F363" s="3">
        <v>0</v>
      </c>
      <c r="G363" s="3">
        <v>0</v>
      </c>
      <c r="H363" s="3">
        <v>39630.449999999997</v>
      </c>
      <c r="I363" s="3">
        <v>5466.36</v>
      </c>
      <c r="J363" s="3">
        <v>350.4</v>
      </c>
      <c r="K363" s="3">
        <v>533.66999999999996</v>
      </c>
      <c r="L363" s="3">
        <v>0</v>
      </c>
      <c r="M363" s="3"/>
      <c r="N363" s="3">
        <v>-4140.2299999999996</v>
      </c>
      <c r="O363" s="3">
        <v>0.35</v>
      </c>
      <c r="P363" s="3">
        <v>41841</v>
      </c>
      <c r="Q363" s="1">
        <v>45017</v>
      </c>
    </row>
    <row r="364" spans="1:17" x14ac:dyDescent="0.25">
      <c r="A364" t="s">
        <v>649</v>
      </c>
      <c r="B364" t="s">
        <v>650</v>
      </c>
      <c r="C364" s="3">
        <v>48211</v>
      </c>
      <c r="D364" s="3">
        <v>48211</v>
      </c>
      <c r="E364" s="3">
        <v>0</v>
      </c>
      <c r="F364" s="3">
        <v>100.06</v>
      </c>
      <c r="G364" s="3">
        <v>0</v>
      </c>
      <c r="H364" s="3">
        <v>39630.449999999997</v>
      </c>
      <c r="I364" s="3">
        <v>5466.36</v>
      </c>
      <c r="J364" s="3">
        <v>0</v>
      </c>
      <c r="K364" s="3">
        <v>533.66999999999996</v>
      </c>
      <c r="L364" s="3">
        <v>0</v>
      </c>
      <c r="M364" s="3"/>
      <c r="N364" s="3">
        <v>36859.769999999997</v>
      </c>
      <c r="O364" s="3">
        <v>0.69</v>
      </c>
      <c r="P364" s="3">
        <v>82591</v>
      </c>
      <c r="Q364" s="1">
        <v>45017</v>
      </c>
    </row>
    <row r="365" spans="1:17" x14ac:dyDescent="0.25">
      <c r="A365" t="s">
        <v>651</v>
      </c>
      <c r="B365" t="s">
        <v>652</v>
      </c>
      <c r="C365" s="3">
        <v>48426</v>
      </c>
      <c r="D365" s="3">
        <v>48426</v>
      </c>
      <c r="E365" s="3">
        <v>0</v>
      </c>
      <c r="F365" s="3">
        <v>0</v>
      </c>
      <c r="G365" s="3">
        <v>0</v>
      </c>
      <c r="H365" s="3">
        <v>39630.449999999997</v>
      </c>
      <c r="I365" s="3">
        <v>5466.36</v>
      </c>
      <c r="J365" s="3">
        <v>0</v>
      </c>
      <c r="K365" s="3">
        <v>533.66999999999996</v>
      </c>
      <c r="L365" s="3">
        <v>11104.4</v>
      </c>
      <c r="M365" s="3"/>
      <c r="N365" s="3">
        <v>-4140.2299999999996</v>
      </c>
      <c r="O365" s="3">
        <v>0.35</v>
      </c>
      <c r="P365" s="3">
        <v>52595</v>
      </c>
      <c r="Q365" s="1">
        <v>45017</v>
      </c>
    </row>
    <row r="366" spans="1:17" x14ac:dyDescent="0.25">
      <c r="A366" t="s">
        <v>653</v>
      </c>
      <c r="B366" t="s">
        <v>1049</v>
      </c>
      <c r="C366" s="3">
        <v>41513</v>
      </c>
      <c r="D366" s="3">
        <v>41513</v>
      </c>
      <c r="E366" s="3">
        <v>0</v>
      </c>
      <c r="F366" s="3">
        <v>0</v>
      </c>
      <c r="G366" s="3">
        <v>0</v>
      </c>
      <c r="H366" s="3">
        <v>39630.449999999997</v>
      </c>
      <c r="I366" s="3">
        <v>5466.36</v>
      </c>
      <c r="J366" s="3">
        <v>350.4</v>
      </c>
      <c r="K366" s="3">
        <v>533.66999999999996</v>
      </c>
      <c r="L366" s="3">
        <v>0</v>
      </c>
      <c r="M366" s="3"/>
      <c r="N366" s="3">
        <v>-4140.2299999999996</v>
      </c>
      <c r="O366" s="3">
        <v>0.35</v>
      </c>
      <c r="P366" s="3">
        <v>41841</v>
      </c>
      <c r="Q366" s="1">
        <v>45017</v>
      </c>
    </row>
    <row r="367" spans="1:17" x14ac:dyDescent="0.25">
      <c r="A367" t="s">
        <v>654</v>
      </c>
      <c r="B367" t="s">
        <v>1049</v>
      </c>
      <c r="C367" s="3">
        <v>41557</v>
      </c>
      <c r="D367" s="3">
        <v>41557</v>
      </c>
      <c r="E367" s="3">
        <v>0</v>
      </c>
      <c r="F367" s="3">
        <v>0</v>
      </c>
      <c r="G367" s="3">
        <v>0</v>
      </c>
      <c r="H367" s="3">
        <v>39630.449999999997</v>
      </c>
      <c r="I367" s="3">
        <v>5508.74</v>
      </c>
      <c r="J367" s="3">
        <v>351.6</v>
      </c>
      <c r="K367" s="3">
        <v>537.79999999999995</v>
      </c>
      <c r="L367" s="3">
        <v>0</v>
      </c>
      <c r="M367" s="3"/>
      <c r="N367" s="3">
        <v>-4144.05</v>
      </c>
      <c r="O367" s="3">
        <v>0.46</v>
      </c>
      <c r="P367" s="3">
        <v>41885</v>
      </c>
      <c r="Q367" s="1">
        <v>45017</v>
      </c>
    </row>
    <row r="368" spans="1:17" x14ac:dyDescent="0.25">
      <c r="A368" t="s">
        <v>655</v>
      </c>
      <c r="B368" t="s">
        <v>500</v>
      </c>
      <c r="C368" s="3">
        <v>43141</v>
      </c>
      <c r="D368" s="3">
        <v>43141</v>
      </c>
      <c r="E368" s="3">
        <v>0</v>
      </c>
      <c r="F368" s="3">
        <v>0</v>
      </c>
      <c r="G368" s="3">
        <v>0</v>
      </c>
      <c r="H368" s="3">
        <v>39630.449999999997</v>
      </c>
      <c r="I368" s="3">
        <v>6997.91</v>
      </c>
      <c r="J368" s="3">
        <v>448.8</v>
      </c>
      <c r="K368" s="3">
        <v>683.44</v>
      </c>
      <c r="L368" s="3">
        <v>0</v>
      </c>
      <c r="M368" s="3"/>
      <c r="N368" s="3">
        <v>0</v>
      </c>
      <c r="O368" s="3">
        <v>0.4</v>
      </c>
      <c r="P368" s="3">
        <v>47761</v>
      </c>
      <c r="Q368" s="1">
        <v>45017</v>
      </c>
    </row>
    <row r="369" spans="1:17" x14ac:dyDescent="0.25">
      <c r="A369" t="s">
        <v>656</v>
      </c>
      <c r="B369" t="s">
        <v>657</v>
      </c>
      <c r="C369" s="3">
        <v>1154604</v>
      </c>
      <c r="D369" s="3">
        <v>0</v>
      </c>
      <c r="E369" s="3">
        <v>741370.99</v>
      </c>
      <c r="F369" s="3">
        <v>450301.56</v>
      </c>
      <c r="G369" s="3">
        <v>0</v>
      </c>
      <c r="H369" s="3">
        <v>39630.449999999997</v>
      </c>
      <c r="I369" s="3">
        <v>8813.98</v>
      </c>
      <c r="J369" s="3">
        <v>562.79999999999995</v>
      </c>
      <c r="K369" s="3">
        <v>860.76</v>
      </c>
      <c r="L369" s="3">
        <v>0</v>
      </c>
      <c r="M369" s="3"/>
      <c r="N369" s="3">
        <v>0</v>
      </c>
      <c r="O369" s="3">
        <v>0.46</v>
      </c>
      <c r="P369" s="3">
        <v>1241541</v>
      </c>
      <c r="Q369" s="1">
        <v>45017</v>
      </c>
    </row>
    <row r="370" spans="1:17" x14ac:dyDescent="0.25">
      <c r="A370" t="s">
        <v>658</v>
      </c>
      <c r="B370" t="s">
        <v>500</v>
      </c>
      <c r="C370" s="3">
        <v>43198</v>
      </c>
      <c r="D370" s="3">
        <v>43198</v>
      </c>
      <c r="E370" s="3">
        <v>0</v>
      </c>
      <c r="F370" s="3">
        <v>0</v>
      </c>
      <c r="G370" s="3">
        <v>0</v>
      </c>
      <c r="H370" s="3">
        <v>39630.449999999997</v>
      </c>
      <c r="I370" s="3">
        <v>7052.39</v>
      </c>
      <c r="J370" s="3">
        <v>451.2</v>
      </c>
      <c r="K370" s="3">
        <v>688.61</v>
      </c>
      <c r="L370" s="3">
        <v>0</v>
      </c>
      <c r="M370" s="3"/>
      <c r="N370" s="3">
        <v>0</v>
      </c>
      <c r="O370" s="3">
        <v>0.35</v>
      </c>
      <c r="P370" s="3">
        <v>47823</v>
      </c>
      <c r="Q370" s="1">
        <v>45017</v>
      </c>
    </row>
    <row r="371" spans="1:17" x14ac:dyDescent="0.25">
      <c r="A371" t="s">
        <v>659</v>
      </c>
      <c r="B371" t="s">
        <v>660</v>
      </c>
      <c r="C371" s="3">
        <v>37596</v>
      </c>
      <c r="D371" s="3">
        <v>37596</v>
      </c>
      <c r="E371" s="3">
        <v>0</v>
      </c>
      <c r="F371" s="3">
        <v>0</v>
      </c>
      <c r="G371" s="3">
        <v>0</v>
      </c>
      <c r="H371" s="3">
        <v>39630.449999999997</v>
      </c>
      <c r="I371" s="3">
        <v>5290.81</v>
      </c>
      <c r="J371" s="3">
        <v>337.2</v>
      </c>
      <c r="K371" s="3">
        <v>516.46</v>
      </c>
      <c r="L371" s="3">
        <v>0</v>
      </c>
      <c r="M371" s="3"/>
      <c r="N371" s="3">
        <v>-4123.87</v>
      </c>
      <c r="O371" s="3">
        <v>0.95</v>
      </c>
      <c r="P371" s="3">
        <v>41652</v>
      </c>
      <c r="Q371" s="1">
        <v>45017</v>
      </c>
    </row>
    <row r="372" spans="1:17" x14ac:dyDescent="0.25">
      <c r="A372" t="s">
        <v>661</v>
      </c>
      <c r="B372" t="s">
        <v>33</v>
      </c>
      <c r="C372" s="3">
        <v>83023</v>
      </c>
      <c r="D372" s="3">
        <v>39418</v>
      </c>
      <c r="E372" s="3">
        <v>43605</v>
      </c>
      <c r="F372" s="3">
        <v>2807.91</v>
      </c>
      <c r="G372" s="3">
        <v>0</v>
      </c>
      <c r="H372" s="3">
        <v>39630.449999999997</v>
      </c>
      <c r="I372" s="3">
        <v>5290.81</v>
      </c>
      <c r="J372" s="3">
        <v>337.2</v>
      </c>
      <c r="K372" s="3">
        <v>516.46</v>
      </c>
      <c r="L372" s="3">
        <v>0</v>
      </c>
      <c r="M372" s="3"/>
      <c r="N372" s="3">
        <v>0</v>
      </c>
      <c r="O372" s="3">
        <v>0.17</v>
      </c>
      <c r="P372" s="3">
        <v>92188</v>
      </c>
      <c r="Q372" s="1">
        <v>45017</v>
      </c>
    </row>
    <row r="373" spans="1:17" x14ac:dyDescent="0.25">
      <c r="A373" t="s">
        <v>662</v>
      </c>
      <c r="B373" t="s">
        <v>663</v>
      </c>
      <c r="C373" s="3">
        <v>44530</v>
      </c>
      <c r="D373" s="3">
        <v>44530</v>
      </c>
      <c r="E373" s="3">
        <v>0</v>
      </c>
      <c r="F373" s="3">
        <v>0</v>
      </c>
      <c r="G373" s="3">
        <v>0</v>
      </c>
      <c r="H373" s="3">
        <v>39630.449999999997</v>
      </c>
      <c r="I373" s="3">
        <v>5278.7</v>
      </c>
      <c r="J373" s="3">
        <v>337.2</v>
      </c>
      <c r="K373" s="3">
        <v>515.41999999999996</v>
      </c>
      <c r="L373" s="3">
        <v>0</v>
      </c>
      <c r="M373" s="3"/>
      <c r="N373" s="3">
        <v>2821.67</v>
      </c>
      <c r="O373" s="3">
        <v>0.56000000000000005</v>
      </c>
      <c r="P373" s="3">
        <v>48584</v>
      </c>
      <c r="Q373" s="1">
        <v>45017</v>
      </c>
    </row>
    <row r="374" spans="1:17" x14ac:dyDescent="0.25">
      <c r="A374" t="s">
        <v>664</v>
      </c>
      <c r="B374" t="s">
        <v>1298</v>
      </c>
      <c r="C374" s="3">
        <v>1172373</v>
      </c>
      <c r="D374" s="3">
        <v>0</v>
      </c>
      <c r="E374" s="3">
        <v>809257.1</v>
      </c>
      <c r="F374" s="3" t="s">
        <v>72</v>
      </c>
      <c r="G374" s="3">
        <v>0</v>
      </c>
      <c r="H374" s="3">
        <v>39630.449999999997</v>
      </c>
      <c r="I374" s="3">
        <v>5284.75</v>
      </c>
      <c r="J374" s="3">
        <v>337.2</v>
      </c>
      <c r="K374" s="3">
        <v>515.77</v>
      </c>
      <c r="L374" s="3">
        <v>0</v>
      </c>
      <c r="M374" s="3"/>
      <c r="N374" s="3">
        <v>0</v>
      </c>
      <c r="O374" s="3">
        <v>0.97</v>
      </c>
      <c r="P374" s="3">
        <v>1258605</v>
      </c>
      <c r="Q374" s="1">
        <v>45017</v>
      </c>
    </row>
    <row r="375" spans="1:17" x14ac:dyDescent="0.25">
      <c r="A375" t="s">
        <v>665</v>
      </c>
      <c r="B375" t="s">
        <v>1239</v>
      </c>
      <c r="C375" s="3">
        <v>872043</v>
      </c>
      <c r="D375" s="3">
        <v>0</v>
      </c>
      <c r="E375" s="3">
        <v>634648.73</v>
      </c>
      <c r="F375" s="3">
        <v>269126.71000000002</v>
      </c>
      <c r="G375" s="3">
        <v>0</v>
      </c>
      <c r="H375" s="3">
        <v>39630.449999999997</v>
      </c>
      <c r="I375" s="3">
        <v>7058.45</v>
      </c>
      <c r="J375" s="3">
        <v>501.2</v>
      </c>
      <c r="K375" s="3">
        <v>688.95</v>
      </c>
      <c r="L375" s="3">
        <v>0</v>
      </c>
      <c r="M375" s="3"/>
      <c r="N375" s="3">
        <v>0</v>
      </c>
      <c r="O375" s="3">
        <v>0.51</v>
      </c>
      <c r="P375" s="3">
        <v>951655</v>
      </c>
      <c r="Q375" s="1">
        <v>45017</v>
      </c>
    </row>
    <row r="376" spans="1:17" x14ac:dyDescent="0.25">
      <c r="A376" t="s">
        <v>666</v>
      </c>
      <c r="B376" t="s">
        <v>667</v>
      </c>
      <c r="C376" s="3">
        <v>855770</v>
      </c>
      <c r="D376" s="3">
        <v>0</v>
      </c>
      <c r="E376" s="3">
        <v>645217.09</v>
      </c>
      <c r="F376" s="3" t="s">
        <v>72</v>
      </c>
      <c r="G376" s="3">
        <v>0</v>
      </c>
      <c r="H376" s="3">
        <v>39630.449999999997</v>
      </c>
      <c r="I376" s="3">
        <v>7052.39</v>
      </c>
      <c r="J376" s="3">
        <v>451.2</v>
      </c>
      <c r="K376" s="3">
        <v>688.61</v>
      </c>
      <c r="L376" s="3">
        <v>0</v>
      </c>
      <c r="M376" s="3"/>
      <c r="N376" s="3">
        <v>0</v>
      </c>
      <c r="O376" s="3">
        <v>0.5</v>
      </c>
      <c r="P376" s="3">
        <v>935854</v>
      </c>
      <c r="Q376" s="1">
        <v>45017</v>
      </c>
    </row>
    <row r="377" spans="1:17" x14ac:dyDescent="0.25">
      <c r="A377" t="s">
        <v>668</v>
      </c>
      <c r="B377" t="s">
        <v>33</v>
      </c>
      <c r="C377" s="3">
        <v>86857</v>
      </c>
      <c r="D377" s="3">
        <v>41264</v>
      </c>
      <c r="E377" s="3">
        <v>45593</v>
      </c>
      <c r="F377" s="3">
        <v>2936.69</v>
      </c>
      <c r="G377" s="3">
        <v>0</v>
      </c>
      <c r="H377" s="3">
        <v>39630.449999999997</v>
      </c>
      <c r="I377" s="3">
        <v>7052.39</v>
      </c>
      <c r="J377" s="3">
        <v>451.2</v>
      </c>
      <c r="K377" s="3">
        <v>688.61</v>
      </c>
      <c r="L377" s="3">
        <v>0</v>
      </c>
      <c r="M377" s="3"/>
      <c r="N377" s="3">
        <v>0</v>
      </c>
      <c r="O377" s="3">
        <v>0.66</v>
      </c>
      <c r="P377" s="3">
        <v>96353</v>
      </c>
      <c r="Q377" s="1">
        <v>45017</v>
      </c>
    </row>
    <row r="378" spans="1:17" x14ac:dyDescent="0.25">
      <c r="A378" t="s">
        <v>669</v>
      </c>
      <c r="B378" t="s">
        <v>670</v>
      </c>
      <c r="C378" s="3">
        <v>52665</v>
      </c>
      <c r="D378" s="3">
        <v>52665</v>
      </c>
      <c r="E378" s="3">
        <v>0</v>
      </c>
      <c r="F378" s="3">
        <v>0</v>
      </c>
      <c r="G378" s="3">
        <v>0</v>
      </c>
      <c r="H378" s="3">
        <v>39630.449999999997</v>
      </c>
      <c r="I378" s="3">
        <v>7052.39</v>
      </c>
      <c r="J378" s="3">
        <v>0</v>
      </c>
      <c r="K378" s="3">
        <v>688.61</v>
      </c>
      <c r="L378" s="3">
        <v>14200.18</v>
      </c>
      <c r="M378" s="3"/>
      <c r="N378" s="3">
        <v>-4286.9399999999996</v>
      </c>
      <c r="O378" s="3">
        <v>0.31</v>
      </c>
      <c r="P378" s="3">
        <v>57285</v>
      </c>
      <c r="Q378" s="1">
        <v>45017</v>
      </c>
    </row>
    <row r="379" spans="1:17" x14ac:dyDescent="0.25">
      <c r="A379" t="s">
        <v>671</v>
      </c>
      <c r="B379" t="s">
        <v>672</v>
      </c>
      <c r="C379" s="3">
        <v>54388</v>
      </c>
      <c r="D379" s="3">
        <v>54388</v>
      </c>
      <c r="E379" s="3">
        <v>0</v>
      </c>
      <c r="F379" s="3">
        <v>877</v>
      </c>
      <c r="G379" s="3">
        <v>0</v>
      </c>
      <c r="H379" s="3">
        <v>39630.449999999997</v>
      </c>
      <c r="I379" s="3">
        <v>7052.39</v>
      </c>
      <c r="J379" s="3">
        <v>451.2</v>
      </c>
      <c r="K379" s="3">
        <v>688.61</v>
      </c>
      <c r="L379" s="3">
        <v>0</v>
      </c>
      <c r="M379" s="3"/>
      <c r="N379" s="3">
        <v>-4286.9399999999996</v>
      </c>
      <c r="O379" s="3">
        <v>0.28999999999999998</v>
      </c>
      <c r="P379" s="3">
        <v>44413</v>
      </c>
      <c r="Q379" s="1">
        <v>45017</v>
      </c>
    </row>
    <row r="380" spans="1:17" x14ac:dyDescent="0.25">
      <c r="A380" t="s">
        <v>673</v>
      </c>
      <c r="B380" t="s">
        <v>83</v>
      </c>
      <c r="C380" s="3">
        <v>43198</v>
      </c>
      <c r="D380" s="3">
        <v>43918</v>
      </c>
      <c r="E380" s="3">
        <v>0</v>
      </c>
      <c r="F380" s="3">
        <v>720</v>
      </c>
      <c r="G380" s="3">
        <v>720</v>
      </c>
      <c r="H380" s="3">
        <v>39630.449999999997</v>
      </c>
      <c r="I380" s="3">
        <v>7052.39</v>
      </c>
      <c r="J380" s="3">
        <v>451.2</v>
      </c>
      <c r="K380" s="3">
        <v>688.61</v>
      </c>
      <c r="L380" s="3">
        <v>0</v>
      </c>
      <c r="M380" s="3"/>
      <c r="N380" s="3">
        <v>0</v>
      </c>
      <c r="O380" s="3">
        <v>0.35</v>
      </c>
      <c r="P380" s="3">
        <v>47823</v>
      </c>
      <c r="Q380" s="1">
        <v>45017</v>
      </c>
    </row>
    <row r="381" spans="1:17" x14ac:dyDescent="0.25">
      <c r="A381" t="s">
        <v>674</v>
      </c>
      <c r="B381" t="s">
        <v>675</v>
      </c>
      <c r="C381" s="3">
        <v>38418</v>
      </c>
      <c r="D381" s="3">
        <v>40000</v>
      </c>
      <c r="E381" s="3">
        <v>0</v>
      </c>
      <c r="F381" s="3">
        <v>0</v>
      </c>
      <c r="G381" s="3">
        <v>1582</v>
      </c>
      <c r="H381" s="3">
        <v>39630.449999999997</v>
      </c>
      <c r="I381" s="3">
        <v>7076.61</v>
      </c>
      <c r="J381" s="3">
        <v>0</v>
      </c>
      <c r="K381" s="3">
        <v>690.67</v>
      </c>
      <c r="L381" s="3">
        <v>0</v>
      </c>
      <c r="M381" s="3"/>
      <c r="N381" s="3">
        <v>16211.43</v>
      </c>
      <c r="O381" s="3">
        <v>0.84</v>
      </c>
      <c r="P381" s="3">
        <v>62028</v>
      </c>
      <c r="Q381" s="1">
        <v>45017</v>
      </c>
    </row>
    <row r="382" spans="1:17" x14ac:dyDescent="0.25">
      <c r="A382" t="s">
        <v>1403</v>
      </c>
      <c r="B382" t="s">
        <v>1308</v>
      </c>
      <c r="C382" s="3">
        <v>2302651</v>
      </c>
      <c r="D382" s="3">
        <v>0</v>
      </c>
      <c r="E382" s="3">
        <v>1449618.51</v>
      </c>
      <c r="F382" s="3" t="s">
        <v>72</v>
      </c>
      <c r="G382" s="3">
        <v>0</v>
      </c>
      <c r="H382" s="3">
        <v>39630.449999999997</v>
      </c>
      <c r="I382" s="3">
        <v>4104.3100000000004</v>
      </c>
      <c r="J382" s="3">
        <v>264</v>
      </c>
      <c r="K382" s="3">
        <v>400.77</v>
      </c>
      <c r="L382" s="3">
        <v>0</v>
      </c>
      <c r="M382" s="3"/>
      <c r="N382" s="3">
        <v>0</v>
      </c>
      <c r="O382" s="3">
        <v>0.54</v>
      </c>
      <c r="P382" s="3">
        <v>2419532</v>
      </c>
      <c r="Q382" s="1">
        <v>45017</v>
      </c>
    </row>
    <row r="383" spans="1:17" x14ac:dyDescent="0.25">
      <c r="A383" t="s">
        <v>678</v>
      </c>
      <c r="B383" t="s">
        <v>679</v>
      </c>
      <c r="C383" s="3">
        <v>36228</v>
      </c>
      <c r="D383" s="3">
        <v>36228</v>
      </c>
      <c r="E383" s="3">
        <v>0</v>
      </c>
      <c r="F383" s="3">
        <v>0</v>
      </c>
      <c r="G383" s="3">
        <v>0</v>
      </c>
      <c r="H383" s="3">
        <v>39630.449999999997</v>
      </c>
      <c r="I383" s="3">
        <v>3892.44</v>
      </c>
      <c r="J383" s="3">
        <v>249.6</v>
      </c>
      <c r="K383" s="3">
        <v>380.11</v>
      </c>
      <c r="L383" s="3">
        <v>0</v>
      </c>
      <c r="M383" s="3"/>
      <c r="N383" s="3">
        <v>-3995.17</v>
      </c>
      <c r="O383" s="3">
        <v>0.56999999999999995</v>
      </c>
      <c r="P383" s="3">
        <v>40158</v>
      </c>
      <c r="Q383" s="1">
        <v>45017</v>
      </c>
    </row>
    <row r="384" spans="1:17" x14ac:dyDescent="0.25">
      <c r="A384" t="s">
        <v>1179</v>
      </c>
      <c r="B384" t="s">
        <v>681</v>
      </c>
      <c r="C384" s="3">
        <v>39711</v>
      </c>
      <c r="D384" s="3">
        <v>39711</v>
      </c>
      <c r="E384" s="3">
        <v>0</v>
      </c>
      <c r="F384" s="3">
        <v>0</v>
      </c>
      <c r="G384" s="3">
        <v>0</v>
      </c>
      <c r="H384" s="3">
        <v>39630.449999999997</v>
      </c>
      <c r="I384" s="3">
        <v>3771.37</v>
      </c>
      <c r="J384" s="3">
        <v>241.2</v>
      </c>
      <c r="K384" s="3">
        <v>368.41</v>
      </c>
      <c r="L384" s="3">
        <v>0</v>
      </c>
      <c r="M384" s="3"/>
      <c r="N384" s="3">
        <v>0</v>
      </c>
      <c r="O384" s="3">
        <v>0.56999999999999995</v>
      </c>
      <c r="P384" s="3">
        <v>44012</v>
      </c>
      <c r="Q384" s="1">
        <v>45017</v>
      </c>
    </row>
    <row r="385" spans="1:17" x14ac:dyDescent="0.25">
      <c r="A385" t="s">
        <v>1180</v>
      </c>
      <c r="B385" t="s">
        <v>1309</v>
      </c>
      <c r="C385" s="3">
        <v>2420873</v>
      </c>
      <c r="D385" s="3">
        <v>0</v>
      </c>
      <c r="E385" s="3">
        <v>1516950.54</v>
      </c>
      <c r="F385" s="3" t="s">
        <v>72</v>
      </c>
      <c r="G385" s="3">
        <v>0</v>
      </c>
      <c r="H385" s="3">
        <v>39630.449999999997</v>
      </c>
      <c r="I385" s="3">
        <v>3831.9</v>
      </c>
      <c r="J385" s="3">
        <v>244.8</v>
      </c>
      <c r="K385" s="3">
        <v>373.91</v>
      </c>
      <c r="L385" s="3">
        <v>0</v>
      </c>
      <c r="M385" s="3"/>
      <c r="N385" s="3">
        <v>0</v>
      </c>
      <c r="O385" s="3">
        <v>0.41</v>
      </c>
      <c r="P385" s="3">
        <v>2540802</v>
      </c>
      <c r="Q385" s="1">
        <v>45017</v>
      </c>
    </row>
    <row r="386" spans="1:17" x14ac:dyDescent="0.25">
      <c r="A386" t="s">
        <v>1181</v>
      </c>
      <c r="B386" t="s">
        <v>685</v>
      </c>
      <c r="C386" s="3">
        <v>243057</v>
      </c>
      <c r="D386" s="3">
        <v>0</v>
      </c>
      <c r="E386" s="3">
        <v>214585.81</v>
      </c>
      <c r="F386" s="3">
        <v>39200.480000000003</v>
      </c>
      <c r="G386" s="3">
        <v>0</v>
      </c>
      <c r="H386" s="3">
        <v>39630.449999999997</v>
      </c>
      <c r="I386" s="3">
        <v>3747.15</v>
      </c>
      <c r="J386" s="3">
        <v>240</v>
      </c>
      <c r="K386" s="3">
        <v>365.65</v>
      </c>
      <c r="L386" s="3">
        <v>0</v>
      </c>
      <c r="M386" s="3"/>
      <c r="N386" s="3">
        <v>0</v>
      </c>
      <c r="O386" s="3">
        <v>0.46</v>
      </c>
      <c r="P386" s="3">
        <v>297770</v>
      </c>
      <c r="Q386" s="1">
        <v>45017</v>
      </c>
    </row>
    <row r="387" spans="1:17" x14ac:dyDescent="0.25">
      <c r="A387" t="s">
        <v>1182</v>
      </c>
      <c r="B387" t="s">
        <v>687</v>
      </c>
      <c r="C387" s="3">
        <v>39860</v>
      </c>
      <c r="D387" s="3">
        <v>39860</v>
      </c>
      <c r="E387" s="3">
        <v>0</v>
      </c>
      <c r="F387" s="3">
        <v>0</v>
      </c>
      <c r="G387" s="3">
        <v>0</v>
      </c>
      <c r="H387" s="3">
        <v>39630.449999999997</v>
      </c>
      <c r="I387" s="3">
        <v>3910.6</v>
      </c>
      <c r="J387" s="3">
        <v>250.8</v>
      </c>
      <c r="K387" s="3">
        <v>381.83</v>
      </c>
      <c r="L387" s="3">
        <v>0</v>
      </c>
      <c r="M387" s="3"/>
      <c r="N387" s="3">
        <v>-3996.8</v>
      </c>
      <c r="O387" s="3">
        <v>0.12</v>
      </c>
      <c r="P387" s="3">
        <v>40177</v>
      </c>
      <c r="Q387" s="1">
        <v>45017</v>
      </c>
    </row>
    <row r="388" spans="1:17" x14ac:dyDescent="0.25">
      <c r="A388" t="s">
        <v>1404</v>
      </c>
      <c r="B388" t="s">
        <v>33</v>
      </c>
      <c r="C388" s="3">
        <v>81147</v>
      </c>
      <c r="D388" s="3">
        <v>38515</v>
      </c>
      <c r="E388" s="3">
        <v>42632</v>
      </c>
      <c r="F388" s="3">
        <v>2744.83</v>
      </c>
      <c r="G388" s="3">
        <v>0</v>
      </c>
      <c r="H388" s="3">
        <v>39630.449999999997</v>
      </c>
      <c r="I388" s="3">
        <v>4425.1499999999996</v>
      </c>
      <c r="J388" s="3">
        <v>284.39999999999998</v>
      </c>
      <c r="K388" s="3">
        <v>432.1</v>
      </c>
      <c r="L388" s="3">
        <v>0</v>
      </c>
      <c r="M388" s="3"/>
      <c r="N388" s="3">
        <v>0</v>
      </c>
      <c r="O388" s="3">
        <v>7.0000000000000007E-2</v>
      </c>
      <c r="P388" s="3">
        <v>90149</v>
      </c>
      <c r="Q388" s="1">
        <v>45017</v>
      </c>
    </row>
    <row r="389" spans="1:17" x14ac:dyDescent="0.25">
      <c r="A389" t="s">
        <v>1405</v>
      </c>
      <c r="B389" t="s">
        <v>690</v>
      </c>
      <c r="C389" s="3">
        <v>766795</v>
      </c>
      <c r="D389" s="3">
        <v>0</v>
      </c>
      <c r="E389" s="3">
        <v>544125.80000000005</v>
      </c>
      <c r="F389" s="3">
        <v>249875.49</v>
      </c>
      <c r="G389" s="3">
        <v>0</v>
      </c>
      <c r="H389" s="3">
        <v>39630.449999999997</v>
      </c>
      <c r="I389" s="3">
        <v>3922.7</v>
      </c>
      <c r="J389" s="3">
        <v>250.8</v>
      </c>
      <c r="K389" s="3">
        <v>382.87</v>
      </c>
      <c r="L389" s="3">
        <v>0</v>
      </c>
      <c r="M389" s="3"/>
      <c r="N389" s="3">
        <v>0</v>
      </c>
      <c r="O389" s="3">
        <v>0.89</v>
      </c>
      <c r="P389" s="3">
        <v>838189</v>
      </c>
      <c r="Q389" s="1">
        <v>45017</v>
      </c>
    </row>
    <row r="390" spans="1:17" x14ac:dyDescent="0.25">
      <c r="A390" t="s">
        <v>1184</v>
      </c>
      <c r="B390" t="s">
        <v>692</v>
      </c>
      <c r="C390" s="3">
        <v>36168</v>
      </c>
      <c r="D390" s="3">
        <v>36168</v>
      </c>
      <c r="E390" s="3">
        <v>0</v>
      </c>
      <c r="F390" s="3">
        <v>0</v>
      </c>
      <c r="G390" s="3">
        <v>0</v>
      </c>
      <c r="H390" s="3">
        <v>39630.449999999997</v>
      </c>
      <c r="I390" s="3">
        <v>3831.9</v>
      </c>
      <c r="J390" s="3">
        <v>244.8</v>
      </c>
      <c r="K390" s="3">
        <v>373.91</v>
      </c>
      <c r="L390" s="3">
        <v>0</v>
      </c>
      <c r="M390" s="3"/>
      <c r="N390" s="3">
        <v>-3989.17</v>
      </c>
      <c r="O390" s="3">
        <v>0.11</v>
      </c>
      <c r="P390" s="3">
        <v>40092</v>
      </c>
      <c r="Q390" s="1">
        <v>45017</v>
      </c>
    </row>
    <row r="391" spans="1:17" x14ac:dyDescent="0.25">
      <c r="A391" t="s">
        <v>693</v>
      </c>
      <c r="B391" t="s">
        <v>694</v>
      </c>
      <c r="C391" s="3">
        <v>36366</v>
      </c>
      <c r="D391" s="3">
        <v>36366</v>
      </c>
      <c r="E391" s="3">
        <v>0</v>
      </c>
      <c r="F391" s="3">
        <v>0</v>
      </c>
      <c r="G391" s="3">
        <v>0</v>
      </c>
      <c r="H391" s="3">
        <v>39630.449999999997</v>
      </c>
      <c r="I391" s="3">
        <v>4316.1899999999996</v>
      </c>
      <c r="J391" s="3">
        <v>0</v>
      </c>
      <c r="K391" s="3">
        <v>421.43</v>
      </c>
      <c r="L391" s="3">
        <v>0</v>
      </c>
      <c r="M391" s="3"/>
      <c r="N391" s="3">
        <v>-4034.43</v>
      </c>
      <c r="O391" s="3">
        <v>0.36</v>
      </c>
      <c r="P391" s="3">
        <v>40334</v>
      </c>
      <c r="Q391" s="1">
        <v>45017</v>
      </c>
    </row>
    <row r="392" spans="1:17" x14ac:dyDescent="0.25">
      <c r="A392" t="s">
        <v>695</v>
      </c>
      <c r="B392" t="s">
        <v>696</v>
      </c>
      <c r="C392" s="3">
        <v>41191</v>
      </c>
      <c r="D392" s="3">
        <v>42000</v>
      </c>
      <c r="E392" s="3">
        <v>0</v>
      </c>
      <c r="F392" s="3">
        <v>0</v>
      </c>
      <c r="G392" s="3">
        <v>809</v>
      </c>
      <c r="H392" s="3">
        <v>39630.449999999997</v>
      </c>
      <c r="I392" s="3">
        <v>3959.03</v>
      </c>
      <c r="J392" s="3">
        <v>0</v>
      </c>
      <c r="K392" s="3">
        <v>385.28</v>
      </c>
      <c r="L392" s="3">
        <v>0</v>
      </c>
      <c r="M392" s="3"/>
      <c r="N392" s="3">
        <v>9637.93</v>
      </c>
      <c r="O392" s="3">
        <v>0.31</v>
      </c>
      <c r="P392" s="3">
        <v>52804</v>
      </c>
      <c r="Q392" s="1">
        <v>45017</v>
      </c>
    </row>
    <row r="393" spans="1:17" x14ac:dyDescent="0.25">
      <c r="A393" t="s">
        <v>697</v>
      </c>
      <c r="B393" t="s">
        <v>1406</v>
      </c>
      <c r="C393" s="3">
        <v>110339</v>
      </c>
      <c r="D393" s="3">
        <v>112100</v>
      </c>
      <c r="E393" s="3">
        <v>0</v>
      </c>
      <c r="F393" s="3">
        <v>5277.63</v>
      </c>
      <c r="G393" s="3">
        <v>1761</v>
      </c>
      <c r="H393" s="3">
        <v>39630.449999999997</v>
      </c>
      <c r="I393" s="3">
        <v>3747.15</v>
      </c>
      <c r="J393" s="3">
        <v>240</v>
      </c>
      <c r="K393" s="3">
        <v>365.65</v>
      </c>
      <c r="L393" s="3">
        <v>0</v>
      </c>
      <c r="M393" s="3"/>
      <c r="N393" s="3">
        <v>0</v>
      </c>
      <c r="O393" s="3">
        <v>0.12</v>
      </c>
      <c r="P393" s="3">
        <v>47500</v>
      </c>
      <c r="Q393" s="1">
        <v>45017</v>
      </c>
    </row>
    <row r="394" spans="1:17" x14ac:dyDescent="0.25">
      <c r="A394" t="s">
        <v>699</v>
      </c>
      <c r="B394" t="s">
        <v>700</v>
      </c>
      <c r="C394" s="3">
        <v>42194</v>
      </c>
      <c r="D394" s="3">
        <v>42840</v>
      </c>
      <c r="E394" s="3">
        <v>0</v>
      </c>
      <c r="F394" s="3">
        <v>646</v>
      </c>
      <c r="G394" s="3">
        <v>646</v>
      </c>
      <c r="H394" s="3">
        <v>39630.449999999997</v>
      </c>
      <c r="I394" s="3">
        <v>3934.81</v>
      </c>
      <c r="J394" s="3">
        <v>253.2</v>
      </c>
      <c r="K394" s="3">
        <v>384.24</v>
      </c>
      <c r="L394" s="3">
        <v>0</v>
      </c>
      <c r="M394" s="3"/>
      <c r="N394" s="3">
        <v>0</v>
      </c>
      <c r="O394" s="3">
        <v>0.3</v>
      </c>
      <c r="P394" s="3">
        <v>44203</v>
      </c>
      <c r="Q394" s="1">
        <v>45017</v>
      </c>
    </row>
    <row r="395" spans="1:17" x14ac:dyDescent="0.25">
      <c r="A395" t="s">
        <v>701</v>
      </c>
      <c r="B395" t="s">
        <v>1407</v>
      </c>
      <c r="C395" s="3">
        <v>37129</v>
      </c>
      <c r="D395" s="3">
        <v>37748</v>
      </c>
      <c r="E395" s="3">
        <v>0</v>
      </c>
      <c r="F395" s="3">
        <v>619</v>
      </c>
      <c r="G395" s="3">
        <v>619</v>
      </c>
      <c r="H395" s="3">
        <v>39630.449999999997</v>
      </c>
      <c r="I395" s="3">
        <v>4812.58</v>
      </c>
      <c r="J395" s="3">
        <v>308.39999999999998</v>
      </c>
      <c r="K395" s="3">
        <v>469.63</v>
      </c>
      <c r="L395" s="3">
        <v>0</v>
      </c>
      <c r="M395" s="3"/>
      <c r="N395" s="3">
        <v>0</v>
      </c>
      <c r="O395" s="3">
        <v>0.94</v>
      </c>
      <c r="P395" s="3">
        <v>45222</v>
      </c>
      <c r="Q395" s="1">
        <v>45017</v>
      </c>
    </row>
    <row r="396" spans="1:17" x14ac:dyDescent="0.25">
      <c r="A396" t="s">
        <v>703</v>
      </c>
      <c r="B396" t="s">
        <v>704</v>
      </c>
      <c r="C396" s="3">
        <v>37634</v>
      </c>
      <c r="D396" s="3">
        <v>37634</v>
      </c>
      <c r="E396" s="3">
        <v>0</v>
      </c>
      <c r="F396" s="3">
        <v>0</v>
      </c>
      <c r="G396" s="3">
        <v>0</v>
      </c>
      <c r="H396" s="3">
        <v>39630.449999999997</v>
      </c>
      <c r="I396" s="3">
        <v>5327.13</v>
      </c>
      <c r="J396" s="3">
        <v>342</v>
      </c>
      <c r="K396" s="3">
        <v>519.9</v>
      </c>
      <c r="L396" s="3">
        <v>0</v>
      </c>
      <c r="M396" s="3"/>
      <c r="N396" s="3">
        <v>-4127.1400000000003</v>
      </c>
      <c r="O396" s="3">
        <v>0.66</v>
      </c>
      <c r="P396" s="3">
        <v>41693</v>
      </c>
      <c r="Q396" s="1">
        <v>45017</v>
      </c>
    </row>
    <row r="397" spans="1:17" x14ac:dyDescent="0.25">
      <c r="A397" t="s">
        <v>705</v>
      </c>
      <c r="B397" t="s">
        <v>1311</v>
      </c>
      <c r="C397" s="3">
        <v>1306802</v>
      </c>
      <c r="D397" s="3">
        <v>0</v>
      </c>
      <c r="E397" s="3">
        <v>885701.59</v>
      </c>
      <c r="F397" s="3" t="s">
        <v>72</v>
      </c>
      <c r="G397" s="3">
        <v>0</v>
      </c>
      <c r="H397" s="3">
        <v>39630.449999999997</v>
      </c>
      <c r="I397" s="3">
        <v>6114.09</v>
      </c>
      <c r="J397" s="3">
        <v>391.2</v>
      </c>
      <c r="K397" s="3">
        <v>597.02</v>
      </c>
      <c r="L397" s="3">
        <v>0</v>
      </c>
      <c r="M397" s="3"/>
      <c r="N397" s="3">
        <v>0</v>
      </c>
      <c r="O397" s="3">
        <v>0.16</v>
      </c>
      <c r="P397" s="3">
        <v>1397820</v>
      </c>
      <c r="Q397" s="1">
        <v>45017</v>
      </c>
    </row>
    <row r="398" spans="1:17" x14ac:dyDescent="0.25">
      <c r="A398" t="s">
        <v>707</v>
      </c>
      <c r="B398" t="s">
        <v>708</v>
      </c>
      <c r="C398" s="3">
        <v>39428</v>
      </c>
      <c r="D398" s="3">
        <v>39428</v>
      </c>
      <c r="E398" s="3">
        <v>0</v>
      </c>
      <c r="F398" s="3">
        <v>0</v>
      </c>
      <c r="G398" s="3">
        <v>0</v>
      </c>
      <c r="H398" s="3">
        <v>39630.449999999997</v>
      </c>
      <c r="I398" s="3">
        <v>7161.36</v>
      </c>
      <c r="J398" s="3">
        <v>457.2</v>
      </c>
      <c r="K398" s="3">
        <v>699.28</v>
      </c>
      <c r="L398" s="3">
        <v>0</v>
      </c>
      <c r="M398" s="3"/>
      <c r="N398" s="3">
        <v>-4296.75</v>
      </c>
      <c r="O398" s="3">
        <v>0.46</v>
      </c>
      <c r="P398" s="3">
        <v>43652</v>
      </c>
      <c r="Q398" s="1">
        <v>45017</v>
      </c>
    </row>
    <row r="399" spans="1:17" x14ac:dyDescent="0.25">
      <c r="A399" t="s">
        <v>709</v>
      </c>
      <c r="B399" t="s">
        <v>1186</v>
      </c>
      <c r="C399" s="3">
        <v>40699</v>
      </c>
      <c r="D399" s="3">
        <v>40699</v>
      </c>
      <c r="E399" s="3">
        <v>0</v>
      </c>
      <c r="F399" s="3">
        <v>2004.58</v>
      </c>
      <c r="G399" s="3">
        <v>0</v>
      </c>
      <c r="H399" s="3">
        <v>39630.449999999997</v>
      </c>
      <c r="I399" s="3">
        <v>4128.53</v>
      </c>
      <c r="J399" s="3">
        <v>265.2</v>
      </c>
      <c r="K399" s="3">
        <v>403.18</v>
      </c>
      <c r="L399" s="3">
        <v>0</v>
      </c>
      <c r="M399" s="3"/>
      <c r="N399" s="3">
        <v>0</v>
      </c>
      <c r="O399" s="3">
        <v>0.06</v>
      </c>
      <c r="P399" s="3">
        <v>46432</v>
      </c>
      <c r="Q399" s="1">
        <v>45017</v>
      </c>
    </row>
    <row r="400" spans="1:17" x14ac:dyDescent="0.25">
      <c r="A400" t="s">
        <v>711</v>
      </c>
      <c r="B400" t="s">
        <v>1312</v>
      </c>
      <c r="C400" s="3">
        <v>2388214</v>
      </c>
      <c r="D400" s="3">
        <v>0</v>
      </c>
      <c r="E400" s="3">
        <v>1498025.65</v>
      </c>
      <c r="F400" s="3" t="s">
        <v>72</v>
      </c>
      <c r="G400" s="3">
        <v>0</v>
      </c>
      <c r="H400" s="3">
        <v>39630.449999999997</v>
      </c>
      <c r="I400" s="3">
        <v>3807.69</v>
      </c>
      <c r="J400" s="3">
        <v>243.6</v>
      </c>
      <c r="K400" s="3">
        <v>371.85</v>
      </c>
      <c r="L400" s="3">
        <v>0</v>
      </c>
      <c r="M400" s="3"/>
      <c r="N400" s="3">
        <v>0</v>
      </c>
      <c r="O400" s="3">
        <v>0.13</v>
      </c>
      <c r="P400" s="3">
        <v>2507169</v>
      </c>
      <c r="Q400" s="1">
        <v>45017</v>
      </c>
    </row>
    <row r="401" spans="1:17" x14ac:dyDescent="0.25">
      <c r="A401" t="s">
        <v>713</v>
      </c>
      <c r="B401" t="s">
        <v>549</v>
      </c>
      <c r="C401" s="3">
        <v>387647</v>
      </c>
      <c r="D401" s="3">
        <v>0</v>
      </c>
      <c r="E401" s="3">
        <v>340083.3</v>
      </c>
      <c r="F401" s="3">
        <v>64567.87</v>
      </c>
      <c r="G401" s="3">
        <v>0</v>
      </c>
      <c r="H401" s="3">
        <v>39630.449999999997</v>
      </c>
      <c r="I401" s="3">
        <v>3753.2</v>
      </c>
      <c r="J401" s="3">
        <v>240</v>
      </c>
      <c r="K401" s="3">
        <v>366.68</v>
      </c>
      <c r="L401" s="3">
        <v>4957.72</v>
      </c>
      <c r="M401" s="3"/>
      <c r="N401" s="3">
        <v>6945</v>
      </c>
      <c r="O401" s="3">
        <v>0.78</v>
      </c>
      <c r="P401" s="3">
        <v>460545</v>
      </c>
      <c r="Q401" s="1">
        <v>45017</v>
      </c>
    </row>
    <row r="402" spans="1:17" x14ac:dyDescent="0.25">
      <c r="A402" t="s">
        <v>714</v>
      </c>
      <c r="B402" t="s">
        <v>715</v>
      </c>
      <c r="C402" s="3">
        <v>44117</v>
      </c>
      <c r="D402" s="3">
        <v>44117</v>
      </c>
      <c r="E402" s="3">
        <v>0</v>
      </c>
      <c r="F402" s="3">
        <v>0</v>
      </c>
      <c r="G402" s="3">
        <v>0</v>
      </c>
      <c r="H402" s="3">
        <v>39630.449999999997</v>
      </c>
      <c r="I402" s="3">
        <v>3989.29</v>
      </c>
      <c r="J402" s="3">
        <v>0</v>
      </c>
      <c r="K402" s="3">
        <v>389.41</v>
      </c>
      <c r="L402" s="3">
        <v>8120.8</v>
      </c>
      <c r="M402" s="3"/>
      <c r="N402" s="3">
        <v>2815.11</v>
      </c>
      <c r="O402" s="3">
        <v>0.94</v>
      </c>
      <c r="P402" s="3">
        <v>54946</v>
      </c>
      <c r="Q402" s="1">
        <v>45017</v>
      </c>
    </row>
    <row r="403" spans="1:17" x14ac:dyDescent="0.25">
      <c r="A403" t="s">
        <v>716</v>
      </c>
      <c r="B403" t="s">
        <v>292</v>
      </c>
      <c r="C403" s="3">
        <v>104862</v>
      </c>
      <c r="D403" s="3">
        <v>100000</v>
      </c>
      <c r="E403" s="3">
        <v>4862</v>
      </c>
      <c r="F403" s="3">
        <v>1816.6</v>
      </c>
      <c r="G403" s="3">
        <v>0</v>
      </c>
      <c r="H403" s="3">
        <v>39630.449999999997</v>
      </c>
      <c r="I403" s="3">
        <v>3535.28</v>
      </c>
      <c r="J403" s="3">
        <v>226.8</v>
      </c>
      <c r="K403" s="3">
        <v>345.34</v>
      </c>
      <c r="L403" s="3">
        <v>0</v>
      </c>
      <c r="M403" s="3"/>
      <c r="N403" s="3">
        <v>0</v>
      </c>
      <c r="O403" s="3">
        <v>0.53</v>
      </c>
      <c r="P403" s="3">
        <v>50417</v>
      </c>
      <c r="Q403" s="1">
        <v>45017</v>
      </c>
    </row>
    <row r="404" spans="1:17" x14ac:dyDescent="0.25">
      <c r="A404" t="s">
        <v>717</v>
      </c>
      <c r="B404" t="s">
        <v>718</v>
      </c>
      <c r="C404" s="3">
        <v>35967</v>
      </c>
      <c r="D404" s="3">
        <v>35967</v>
      </c>
      <c r="E404" s="3">
        <v>0</v>
      </c>
      <c r="F404" s="3">
        <v>0</v>
      </c>
      <c r="G404" s="3">
        <v>0</v>
      </c>
      <c r="H404" s="3">
        <v>39630.449999999997</v>
      </c>
      <c r="I404" s="3">
        <v>3626.08</v>
      </c>
      <c r="J404" s="3">
        <v>231.6</v>
      </c>
      <c r="K404" s="3">
        <v>354.29</v>
      </c>
      <c r="L404" s="3">
        <v>0</v>
      </c>
      <c r="M404" s="3"/>
      <c r="N404" s="3">
        <v>-3970.62</v>
      </c>
      <c r="O404" s="3">
        <v>0.2</v>
      </c>
      <c r="P404" s="3">
        <v>39872</v>
      </c>
      <c r="Q404" s="1">
        <v>45017</v>
      </c>
    </row>
    <row r="405" spans="1:17" x14ac:dyDescent="0.25">
      <c r="A405" t="s">
        <v>719</v>
      </c>
      <c r="B405" t="s">
        <v>720</v>
      </c>
      <c r="C405" s="3">
        <v>39821</v>
      </c>
      <c r="D405" s="3">
        <v>39821</v>
      </c>
      <c r="E405" s="3">
        <v>0</v>
      </c>
      <c r="F405" s="3">
        <v>0</v>
      </c>
      <c r="G405" s="3">
        <v>0</v>
      </c>
      <c r="H405" s="3">
        <v>39630.449999999997</v>
      </c>
      <c r="I405" s="3">
        <v>3874.28</v>
      </c>
      <c r="J405" s="3">
        <v>248.4</v>
      </c>
      <c r="K405" s="3">
        <v>378.05</v>
      </c>
      <c r="L405" s="3">
        <v>0</v>
      </c>
      <c r="M405" s="3"/>
      <c r="N405" s="3">
        <v>0</v>
      </c>
      <c r="O405" s="3">
        <v>0.82</v>
      </c>
      <c r="P405" s="3">
        <v>44132</v>
      </c>
      <c r="Q405" s="1">
        <v>45017</v>
      </c>
    </row>
    <row r="406" spans="1:17" x14ac:dyDescent="0.25">
      <c r="A406" t="s">
        <v>721</v>
      </c>
      <c r="B406" t="s">
        <v>1187</v>
      </c>
      <c r="C406" s="3">
        <v>36009</v>
      </c>
      <c r="D406" s="3">
        <v>36610</v>
      </c>
      <c r="E406" s="3">
        <v>0</v>
      </c>
      <c r="F406" s="3">
        <v>601</v>
      </c>
      <c r="G406" s="3">
        <v>601</v>
      </c>
      <c r="H406" s="3">
        <v>39630.449999999997</v>
      </c>
      <c r="I406" s="3">
        <v>3668.46</v>
      </c>
      <c r="J406" s="3">
        <v>235.4</v>
      </c>
      <c r="K406" s="3">
        <v>358.42</v>
      </c>
      <c r="L406" s="3">
        <v>0</v>
      </c>
      <c r="M406" s="3"/>
      <c r="N406" s="3">
        <v>0</v>
      </c>
      <c r="O406" s="3">
        <v>0.27</v>
      </c>
      <c r="P406" s="3">
        <v>43893</v>
      </c>
      <c r="Q406" s="1">
        <v>45017</v>
      </c>
    </row>
    <row r="407" spans="1:17" x14ac:dyDescent="0.25">
      <c r="A407" t="s">
        <v>723</v>
      </c>
      <c r="B407" t="s">
        <v>724</v>
      </c>
      <c r="C407" s="3">
        <v>35735</v>
      </c>
      <c r="D407" s="3">
        <v>35735</v>
      </c>
      <c r="E407" s="3">
        <v>0</v>
      </c>
      <c r="F407" s="3">
        <v>0</v>
      </c>
      <c r="G407" s="3">
        <v>0</v>
      </c>
      <c r="H407" s="3">
        <v>39630.449999999997</v>
      </c>
      <c r="I407" s="3">
        <v>3626.08</v>
      </c>
      <c r="J407" s="3">
        <v>0</v>
      </c>
      <c r="K407" s="3">
        <v>353.94</v>
      </c>
      <c r="L407" s="3">
        <v>0</v>
      </c>
      <c r="M407" s="3"/>
      <c r="N407" s="3">
        <v>-3970.62</v>
      </c>
      <c r="O407" s="3">
        <v>0.15</v>
      </c>
      <c r="P407" s="3">
        <v>39640</v>
      </c>
      <c r="Q407" s="1">
        <v>45017</v>
      </c>
    </row>
    <row r="408" spans="1:17" x14ac:dyDescent="0.25">
      <c r="A408" t="s">
        <v>725</v>
      </c>
      <c r="B408" t="s">
        <v>1286</v>
      </c>
      <c r="C408" s="3">
        <v>36240</v>
      </c>
      <c r="D408" s="3">
        <v>36240</v>
      </c>
      <c r="E408" s="3">
        <v>0</v>
      </c>
      <c r="F408" s="3">
        <v>0</v>
      </c>
      <c r="G408" s="3">
        <v>0</v>
      </c>
      <c r="H408" s="3">
        <v>39630.449999999997</v>
      </c>
      <c r="I408" s="3">
        <v>3904.54</v>
      </c>
      <c r="J408" s="3">
        <v>249.6</v>
      </c>
      <c r="K408" s="3">
        <v>381.49</v>
      </c>
      <c r="L408" s="3">
        <v>0</v>
      </c>
      <c r="M408" s="3"/>
      <c r="N408" s="3">
        <v>-3996.26</v>
      </c>
      <c r="O408" s="3">
        <v>0.18</v>
      </c>
      <c r="P408" s="3">
        <v>40170</v>
      </c>
      <c r="Q408" s="1">
        <v>45017</v>
      </c>
    </row>
    <row r="409" spans="1:17" x14ac:dyDescent="0.25">
      <c r="A409" t="s">
        <v>726</v>
      </c>
      <c r="B409" t="s">
        <v>727</v>
      </c>
      <c r="C409" s="3">
        <v>36186</v>
      </c>
      <c r="D409" s="3">
        <v>36186</v>
      </c>
      <c r="E409" s="3">
        <v>0</v>
      </c>
      <c r="F409" s="3">
        <v>0</v>
      </c>
      <c r="G409" s="3">
        <v>0</v>
      </c>
      <c r="H409" s="3">
        <v>39630.449999999997</v>
      </c>
      <c r="I409" s="3">
        <v>3850.06</v>
      </c>
      <c r="J409" s="3">
        <v>246</v>
      </c>
      <c r="K409" s="3">
        <v>375.98</v>
      </c>
      <c r="L409" s="3">
        <v>0</v>
      </c>
      <c r="M409" s="3"/>
      <c r="N409" s="3">
        <v>2953.65</v>
      </c>
      <c r="O409" s="3">
        <v>0.86</v>
      </c>
      <c r="P409" s="3">
        <v>47057</v>
      </c>
      <c r="Q409" s="1">
        <v>45017</v>
      </c>
    </row>
    <row r="410" spans="1:17" x14ac:dyDescent="0.25">
      <c r="A410" t="s">
        <v>728</v>
      </c>
      <c r="B410" t="s">
        <v>1365</v>
      </c>
      <c r="C410" s="3">
        <v>40072</v>
      </c>
      <c r="D410" s="3">
        <v>40722</v>
      </c>
      <c r="E410" s="3">
        <v>0</v>
      </c>
      <c r="F410" s="3">
        <v>2003.6</v>
      </c>
      <c r="G410" s="3">
        <v>650</v>
      </c>
      <c r="H410" s="3">
        <v>39630.449999999997</v>
      </c>
      <c r="I410" s="3">
        <v>4110.3599999999997</v>
      </c>
      <c r="J410" s="3">
        <v>264</v>
      </c>
      <c r="K410" s="3">
        <v>401.11</v>
      </c>
      <c r="L410" s="3">
        <v>0</v>
      </c>
      <c r="M410" s="3"/>
      <c r="N410" s="3">
        <v>0</v>
      </c>
      <c r="O410" s="3">
        <v>0.48</v>
      </c>
      <c r="P410" s="3">
        <v>45760</v>
      </c>
      <c r="Q410" s="1">
        <v>45017</v>
      </c>
    </row>
    <row r="411" spans="1:17" x14ac:dyDescent="0.25">
      <c r="A411" t="s">
        <v>729</v>
      </c>
      <c r="B411" t="s">
        <v>730</v>
      </c>
      <c r="C411" s="3">
        <v>45833</v>
      </c>
      <c r="D411" s="3">
        <v>45833</v>
      </c>
      <c r="E411" s="3">
        <v>0</v>
      </c>
      <c r="F411" s="3">
        <v>0</v>
      </c>
      <c r="G411" s="3">
        <v>0</v>
      </c>
      <c r="H411" s="3">
        <v>39630.449999999997</v>
      </c>
      <c r="I411" s="3">
        <v>4279.8599999999997</v>
      </c>
      <c r="J411" s="3">
        <v>274.8</v>
      </c>
      <c r="K411" s="3">
        <v>417.64</v>
      </c>
      <c r="L411" s="3">
        <v>0</v>
      </c>
      <c r="M411" s="3"/>
      <c r="N411" s="3">
        <v>-7674.61</v>
      </c>
      <c r="O411" s="3">
        <v>0.86</v>
      </c>
      <c r="P411" s="3">
        <v>36929</v>
      </c>
      <c r="Q411" s="1">
        <v>45017</v>
      </c>
    </row>
    <row r="412" spans="1:17" x14ac:dyDescent="0.25">
      <c r="A412" t="s">
        <v>731</v>
      </c>
      <c r="B412" t="s">
        <v>1365</v>
      </c>
      <c r="C412" s="3">
        <v>41031</v>
      </c>
      <c r="D412" s="3">
        <v>41696</v>
      </c>
      <c r="E412" s="3">
        <v>0</v>
      </c>
      <c r="F412" s="3">
        <v>2051.52</v>
      </c>
      <c r="G412" s="3">
        <v>665</v>
      </c>
      <c r="H412" s="3">
        <v>39630.449999999997</v>
      </c>
      <c r="I412" s="3">
        <v>5012.34</v>
      </c>
      <c r="J412" s="3">
        <v>321.60000000000002</v>
      </c>
      <c r="K412" s="3">
        <v>489.26</v>
      </c>
      <c r="L412" s="3">
        <v>0</v>
      </c>
      <c r="M412" s="3"/>
      <c r="N412" s="3">
        <v>0</v>
      </c>
      <c r="O412" s="3">
        <v>0.83</v>
      </c>
      <c r="P412" s="3">
        <v>46841</v>
      </c>
      <c r="Q412" s="1">
        <v>45017</v>
      </c>
    </row>
    <row r="413" spans="1:17" x14ac:dyDescent="0.25">
      <c r="A413" t="s">
        <v>732</v>
      </c>
      <c r="B413" t="s">
        <v>733</v>
      </c>
      <c r="C413" s="3">
        <v>172217</v>
      </c>
      <c r="D413" s="3">
        <v>175030</v>
      </c>
      <c r="E413" s="3">
        <v>0</v>
      </c>
      <c r="F413" s="3">
        <v>2811</v>
      </c>
      <c r="G413" s="3">
        <v>2813</v>
      </c>
      <c r="H413" s="3">
        <v>39630.449999999997</v>
      </c>
      <c r="I413" s="3">
        <v>5036.5600000000004</v>
      </c>
      <c r="J413" s="3">
        <v>322.8</v>
      </c>
      <c r="K413" s="3">
        <v>492.01</v>
      </c>
      <c r="L413" s="3">
        <v>0</v>
      </c>
      <c r="M413" s="3"/>
      <c r="N413" s="3">
        <v>13764</v>
      </c>
      <c r="O413" s="3">
        <v>0.18</v>
      </c>
      <c r="P413" s="3">
        <v>59244</v>
      </c>
      <c r="Q413" s="1">
        <v>45017</v>
      </c>
    </row>
    <row r="414" spans="1:17" x14ac:dyDescent="0.25">
      <c r="A414" t="s">
        <v>734</v>
      </c>
      <c r="B414" t="s">
        <v>1408</v>
      </c>
      <c r="C414" s="3">
        <v>272227</v>
      </c>
      <c r="D414" s="3">
        <v>0</v>
      </c>
      <c r="E414" s="3">
        <v>244465.11</v>
      </c>
      <c r="F414" s="3" t="s">
        <v>72</v>
      </c>
      <c r="G414" s="3">
        <v>0</v>
      </c>
      <c r="H414" s="3">
        <v>39630.449999999997</v>
      </c>
      <c r="I414" s="3">
        <v>6210.95</v>
      </c>
      <c r="J414" s="3">
        <v>396</v>
      </c>
      <c r="K414" s="3">
        <v>606.66</v>
      </c>
      <c r="L414" s="3">
        <v>0</v>
      </c>
      <c r="M414" s="3"/>
      <c r="N414" s="3">
        <v>6945</v>
      </c>
      <c r="O414" s="3">
        <v>0.68</v>
      </c>
      <c r="P414" s="3">
        <v>338240</v>
      </c>
      <c r="Q414" s="1">
        <v>45017</v>
      </c>
    </row>
    <row r="415" spans="1:17" x14ac:dyDescent="0.25">
      <c r="A415" t="s">
        <v>736</v>
      </c>
      <c r="B415" t="s">
        <v>33</v>
      </c>
      <c r="C415" s="3">
        <v>95687</v>
      </c>
      <c r="D415" s="3">
        <v>45516</v>
      </c>
      <c r="E415" s="3">
        <v>50171</v>
      </c>
      <c r="F415" s="3">
        <v>3233</v>
      </c>
      <c r="G415" s="3">
        <v>0</v>
      </c>
      <c r="H415" s="3">
        <v>39630.449999999997</v>
      </c>
      <c r="I415" s="3">
        <v>11114.33</v>
      </c>
      <c r="J415" s="3">
        <v>710.4</v>
      </c>
      <c r="K415" s="3">
        <v>1085.25</v>
      </c>
      <c r="L415" s="3">
        <v>0</v>
      </c>
      <c r="M415" s="3"/>
      <c r="N415" s="3">
        <v>0</v>
      </c>
      <c r="O415" s="3">
        <v>0.56999999999999995</v>
      </c>
      <c r="P415" s="3">
        <v>105945</v>
      </c>
      <c r="Q415" s="1">
        <v>45017</v>
      </c>
    </row>
    <row r="416" spans="1:17" x14ac:dyDescent="0.25">
      <c r="A416" t="s">
        <v>737</v>
      </c>
      <c r="B416" t="s">
        <v>1188</v>
      </c>
      <c r="C416" s="3">
        <v>39899</v>
      </c>
      <c r="D416" s="3">
        <v>40555</v>
      </c>
      <c r="E416" s="3">
        <v>0</v>
      </c>
      <c r="F416" s="3">
        <v>656</v>
      </c>
      <c r="G416" s="3">
        <v>656</v>
      </c>
      <c r="H416" s="3">
        <v>39630.449999999997</v>
      </c>
      <c r="I416" s="3">
        <v>4201.17</v>
      </c>
      <c r="J416" s="3">
        <v>0</v>
      </c>
      <c r="K416" s="3">
        <v>410.07</v>
      </c>
      <c r="L416" s="3">
        <v>0</v>
      </c>
      <c r="M416" s="3"/>
      <c r="N416" s="3">
        <v>0</v>
      </c>
      <c r="O416" s="3">
        <v>0.31</v>
      </c>
      <c r="P416" s="3">
        <v>44242</v>
      </c>
      <c r="Q416" s="1">
        <v>45017</v>
      </c>
    </row>
    <row r="417" spans="1:17" x14ac:dyDescent="0.25">
      <c r="A417" t="s">
        <v>739</v>
      </c>
      <c r="B417" t="s">
        <v>1409</v>
      </c>
      <c r="C417" s="3">
        <v>37181</v>
      </c>
      <c r="D417" s="3">
        <v>0</v>
      </c>
      <c r="E417" s="3">
        <v>37181</v>
      </c>
      <c r="F417" s="3">
        <v>1859.05</v>
      </c>
      <c r="G417" s="3">
        <v>0</v>
      </c>
      <c r="H417" s="3">
        <v>39630.449999999997</v>
      </c>
      <c r="I417" s="3">
        <v>5206.0600000000004</v>
      </c>
      <c r="J417" s="3">
        <v>0</v>
      </c>
      <c r="K417" s="3">
        <v>508.19</v>
      </c>
      <c r="L417" s="3">
        <v>0</v>
      </c>
      <c r="M417" s="3"/>
      <c r="N417" s="3">
        <v>0</v>
      </c>
      <c r="O417" s="3">
        <v>0.25</v>
      </c>
      <c r="P417" s="3">
        <v>84385</v>
      </c>
      <c r="Q417" s="1">
        <v>45017</v>
      </c>
    </row>
    <row r="418" spans="1:17" x14ac:dyDescent="0.25">
      <c r="A418" t="s">
        <v>741</v>
      </c>
      <c r="B418" t="s">
        <v>742</v>
      </c>
      <c r="C418" s="3">
        <v>37237</v>
      </c>
      <c r="D418" s="3">
        <v>37237</v>
      </c>
      <c r="E418" s="3">
        <v>0</v>
      </c>
      <c r="F418" s="3">
        <v>0</v>
      </c>
      <c r="G418" s="3">
        <v>0</v>
      </c>
      <c r="H418" s="3">
        <v>39630.449999999997</v>
      </c>
      <c r="I418" s="3">
        <v>5266.59</v>
      </c>
      <c r="J418" s="3">
        <v>0</v>
      </c>
      <c r="K418" s="3">
        <v>514.04999999999995</v>
      </c>
      <c r="L418" s="3">
        <v>0</v>
      </c>
      <c r="M418" s="3"/>
      <c r="N418" s="3">
        <v>-4121.6899999999996</v>
      </c>
      <c r="O418" s="3">
        <v>0.6</v>
      </c>
      <c r="P418" s="3">
        <v>41290</v>
      </c>
      <c r="Q418" s="1">
        <v>45017</v>
      </c>
    </row>
    <row r="419" spans="1:17" x14ac:dyDescent="0.25">
      <c r="A419" t="s">
        <v>743</v>
      </c>
      <c r="B419" t="s">
        <v>1313</v>
      </c>
      <c r="C419" s="3">
        <v>1718526</v>
      </c>
      <c r="D419" s="3">
        <v>0</v>
      </c>
      <c r="E419" s="3">
        <v>1116234.25</v>
      </c>
      <c r="F419" s="3" t="s">
        <v>72</v>
      </c>
      <c r="G419" s="3">
        <v>0</v>
      </c>
      <c r="H419" s="3">
        <v>39630.449999999997</v>
      </c>
      <c r="I419" s="3">
        <v>5260.54</v>
      </c>
      <c r="J419" s="3">
        <v>336</v>
      </c>
      <c r="K419" s="3">
        <v>513.36</v>
      </c>
      <c r="L419" s="3">
        <v>0</v>
      </c>
      <c r="M419" s="3"/>
      <c r="N419" s="3">
        <v>0</v>
      </c>
      <c r="O419" s="3">
        <v>0.94</v>
      </c>
      <c r="P419" s="3">
        <v>1820079</v>
      </c>
      <c r="Q419" s="1">
        <v>45017</v>
      </c>
    </row>
    <row r="420" spans="1:17" x14ac:dyDescent="0.25">
      <c r="A420" t="s">
        <v>745</v>
      </c>
      <c r="B420" t="s">
        <v>746</v>
      </c>
      <c r="C420" s="3">
        <v>37657</v>
      </c>
      <c r="D420" s="3">
        <v>37657</v>
      </c>
      <c r="E420" s="3">
        <v>0</v>
      </c>
      <c r="F420" s="3">
        <v>0</v>
      </c>
      <c r="G420" s="3">
        <v>0</v>
      </c>
      <c r="H420" s="3">
        <v>39630.449999999997</v>
      </c>
      <c r="I420" s="3">
        <v>5351.34</v>
      </c>
      <c r="J420" s="3">
        <v>343.2</v>
      </c>
      <c r="K420" s="3">
        <v>522.65</v>
      </c>
      <c r="L420" s="3">
        <v>0</v>
      </c>
      <c r="M420" s="3"/>
      <c r="N420" s="3">
        <v>-4129.87</v>
      </c>
      <c r="O420" s="3">
        <v>0.23</v>
      </c>
      <c r="P420" s="3">
        <v>41718</v>
      </c>
      <c r="Q420" s="1">
        <v>45017</v>
      </c>
    </row>
    <row r="421" spans="1:17" x14ac:dyDescent="0.25">
      <c r="A421" t="s">
        <v>747</v>
      </c>
      <c r="B421" t="s">
        <v>748</v>
      </c>
      <c r="C421" s="3">
        <v>44619</v>
      </c>
      <c r="D421" s="3">
        <v>45363</v>
      </c>
      <c r="E421" s="3">
        <v>0</v>
      </c>
      <c r="F421" s="3">
        <v>744</v>
      </c>
      <c r="G421" s="3">
        <v>744</v>
      </c>
      <c r="H421" s="3">
        <v>39630.449999999997</v>
      </c>
      <c r="I421" s="3">
        <v>5369.5</v>
      </c>
      <c r="J421" s="3">
        <v>343.2</v>
      </c>
      <c r="K421" s="3">
        <v>524.03</v>
      </c>
      <c r="L421" s="3">
        <v>0</v>
      </c>
      <c r="M421" s="3"/>
      <c r="N421" s="3">
        <v>6945</v>
      </c>
      <c r="O421" s="3">
        <v>0.82</v>
      </c>
      <c r="P421" s="3">
        <v>52813</v>
      </c>
      <c r="Q421" s="1">
        <v>45017</v>
      </c>
    </row>
    <row r="422" spans="1:17" x14ac:dyDescent="0.25">
      <c r="A422" t="s">
        <v>749</v>
      </c>
      <c r="B422" t="s">
        <v>750</v>
      </c>
      <c r="C422" s="3">
        <v>42494</v>
      </c>
      <c r="D422" s="3">
        <v>0</v>
      </c>
      <c r="E422" s="3">
        <v>41236.51</v>
      </c>
      <c r="F422" s="3">
        <v>3319.32</v>
      </c>
      <c r="G422" s="3">
        <v>0</v>
      </c>
      <c r="H422" s="3">
        <v>39630.449999999997</v>
      </c>
      <c r="I422" s="3">
        <v>5206.0600000000004</v>
      </c>
      <c r="J422" s="3">
        <v>333.6</v>
      </c>
      <c r="K422" s="3">
        <v>508.19</v>
      </c>
      <c r="L422" s="3">
        <v>0</v>
      </c>
      <c r="M422" s="3"/>
      <c r="N422" s="3">
        <v>0</v>
      </c>
      <c r="O422" s="3">
        <v>0.87</v>
      </c>
      <c r="P422" s="3">
        <v>90235</v>
      </c>
      <c r="Q422" s="1">
        <v>45017</v>
      </c>
    </row>
    <row r="423" spans="1:17" x14ac:dyDescent="0.25">
      <c r="A423" t="s">
        <v>751</v>
      </c>
      <c r="B423" t="s">
        <v>752</v>
      </c>
      <c r="C423" s="3">
        <v>37633</v>
      </c>
      <c r="D423" s="3">
        <v>37700</v>
      </c>
      <c r="E423" s="3">
        <v>0</v>
      </c>
      <c r="F423" s="3">
        <v>0</v>
      </c>
      <c r="G423" s="3">
        <v>67</v>
      </c>
      <c r="H423" s="3">
        <v>39630.449999999997</v>
      </c>
      <c r="I423" s="3">
        <v>5327.13</v>
      </c>
      <c r="J423" s="3">
        <v>342</v>
      </c>
      <c r="K423" s="3">
        <v>519.9</v>
      </c>
      <c r="L423" s="3">
        <v>0</v>
      </c>
      <c r="M423" s="3"/>
      <c r="N423" s="3">
        <v>-4127.1400000000003</v>
      </c>
      <c r="O423" s="3">
        <v>0.66</v>
      </c>
      <c r="P423" s="3">
        <v>41626</v>
      </c>
      <c r="Q423" s="1">
        <v>45017</v>
      </c>
    </row>
    <row r="424" spans="1:17" x14ac:dyDescent="0.25">
      <c r="A424" t="s">
        <v>753</v>
      </c>
      <c r="B424" t="s">
        <v>1314</v>
      </c>
      <c r="C424" s="3">
        <v>42444</v>
      </c>
      <c r="D424" s="3">
        <v>43123</v>
      </c>
      <c r="E424" s="3">
        <v>0</v>
      </c>
      <c r="F424" s="3">
        <v>2064.0300000000002</v>
      </c>
      <c r="G424" s="3">
        <v>679</v>
      </c>
      <c r="H424" s="3">
        <v>39630.449999999997</v>
      </c>
      <c r="I424" s="3">
        <v>5248.43</v>
      </c>
      <c r="J424" s="3">
        <v>336</v>
      </c>
      <c r="K424" s="3">
        <v>512.32000000000005</v>
      </c>
      <c r="L424" s="3">
        <v>0</v>
      </c>
      <c r="M424" s="3"/>
      <c r="N424" s="3">
        <v>0</v>
      </c>
      <c r="O424" s="3">
        <v>0.77</v>
      </c>
      <c r="P424" s="3">
        <v>47113</v>
      </c>
      <c r="Q424" s="1">
        <v>45017</v>
      </c>
    </row>
    <row r="425" spans="1:17" x14ac:dyDescent="0.25">
      <c r="A425" t="s">
        <v>754</v>
      </c>
      <c r="B425" t="s">
        <v>685</v>
      </c>
      <c r="C425" s="3">
        <v>550975</v>
      </c>
      <c r="D425" s="3">
        <v>0</v>
      </c>
      <c r="E425" s="3">
        <v>427838.94</v>
      </c>
      <c r="F425" s="3">
        <v>144528.01</v>
      </c>
      <c r="G425" s="3">
        <v>0</v>
      </c>
      <c r="H425" s="3">
        <v>39630.449999999997</v>
      </c>
      <c r="I425" s="3">
        <v>5375.56</v>
      </c>
      <c r="J425" s="3">
        <v>0</v>
      </c>
      <c r="K425" s="3">
        <v>525.05999999999995</v>
      </c>
      <c r="L425" s="3">
        <v>0</v>
      </c>
      <c r="M425" s="3"/>
      <c r="N425" s="3">
        <v>0</v>
      </c>
      <c r="O425" s="3">
        <v>0.98</v>
      </c>
      <c r="P425" s="3">
        <v>617899</v>
      </c>
      <c r="Q425" s="1">
        <v>45017</v>
      </c>
    </row>
    <row r="426" spans="1:17" x14ac:dyDescent="0.25">
      <c r="A426" t="s">
        <v>755</v>
      </c>
      <c r="B426" t="s">
        <v>314</v>
      </c>
      <c r="C426" s="3">
        <v>1811798</v>
      </c>
      <c r="D426" s="3">
        <v>0</v>
      </c>
      <c r="E426" s="3">
        <v>1115204.3999999999</v>
      </c>
      <c r="F426" s="3">
        <v>752353.82</v>
      </c>
      <c r="G426" s="3">
        <v>0</v>
      </c>
      <c r="H426" s="3">
        <v>39630.449999999997</v>
      </c>
      <c r="I426" s="3">
        <v>5133.42</v>
      </c>
      <c r="J426" s="3">
        <v>327.60000000000002</v>
      </c>
      <c r="K426" s="3">
        <v>500.96</v>
      </c>
      <c r="L426" s="3">
        <v>0</v>
      </c>
      <c r="M426" s="3"/>
      <c r="N426" s="3">
        <v>0</v>
      </c>
      <c r="O426" s="3">
        <v>0.35</v>
      </c>
      <c r="P426" s="3">
        <v>1913151</v>
      </c>
      <c r="Q426" s="1">
        <v>45017</v>
      </c>
    </row>
    <row r="427" spans="1:17" x14ac:dyDescent="0.25">
      <c r="A427" t="s">
        <v>756</v>
      </c>
      <c r="B427" t="s">
        <v>33</v>
      </c>
      <c r="C427" s="3">
        <v>83568</v>
      </c>
      <c r="D427" s="3">
        <v>39680</v>
      </c>
      <c r="E427" s="3">
        <v>43888</v>
      </c>
      <c r="F427" s="3">
        <v>2825.91</v>
      </c>
      <c r="G427" s="3">
        <v>0</v>
      </c>
      <c r="H427" s="3">
        <v>39630.449999999997</v>
      </c>
      <c r="I427" s="3">
        <v>5539</v>
      </c>
      <c r="J427" s="3">
        <v>355.2</v>
      </c>
      <c r="K427" s="3">
        <v>540.9</v>
      </c>
      <c r="L427" s="3">
        <v>0</v>
      </c>
      <c r="M427" s="3"/>
      <c r="N427" s="3">
        <v>0</v>
      </c>
      <c r="O427" s="3">
        <v>0.54</v>
      </c>
      <c r="P427" s="3">
        <v>92780</v>
      </c>
      <c r="Q427" s="1">
        <v>45017</v>
      </c>
    </row>
    <row r="428" spans="1:17" x14ac:dyDescent="0.25">
      <c r="A428" t="s">
        <v>757</v>
      </c>
      <c r="B428" t="s">
        <v>720</v>
      </c>
      <c r="C428" s="3">
        <v>41640</v>
      </c>
      <c r="D428" s="3">
        <v>41640</v>
      </c>
      <c r="E428" s="3">
        <v>0</v>
      </c>
      <c r="F428" s="3">
        <v>0</v>
      </c>
      <c r="G428" s="3">
        <v>0</v>
      </c>
      <c r="H428" s="3">
        <v>39630.449999999997</v>
      </c>
      <c r="I428" s="3">
        <v>5587.43</v>
      </c>
      <c r="J428" s="3">
        <v>356.4</v>
      </c>
      <c r="K428" s="3">
        <v>545.38</v>
      </c>
      <c r="L428" s="3">
        <v>0</v>
      </c>
      <c r="M428" s="3"/>
      <c r="N428" s="3">
        <v>0</v>
      </c>
      <c r="O428" s="3">
        <v>0.34</v>
      </c>
      <c r="P428" s="3">
        <v>46120</v>
      </c>
      <c r="Q428" s="1">
        <v>45017</v>
      </c>
    </row>
    <row r="429" spans="1:17" x14ac:dyDescent="0.25">
      <c r="A429" t="s">
        <v>758</v>
      </c>
      <c r="B429" t="s">
        <v>759</v>
      </c>
      <c r="C429" s="3">
        <v>37651</v>
      </c>
      <c r="D429" s="3">
        <v>37651</v>
      </c>
      <c r="E429" s="3">
        <v>0</v>
      </c>
      <c r="F429" s="3">
        <v>0</v>
      </c>
      <c r="G429" s="3">
        <v>0</v>
      </c>
      <c r="H429" s="3">
        <v>39630.449999999997</v>
      </c>
      <c r="I429" s="3">
        <v>5345.29</v>
      </c>
      <c r="J429" s="3">
        <v>342</v>
      </c>
      <c r="K429" s="3">
        <v>521.62</v>
      </c>
      <c r="L429" s="3">
        <v>0</v>
      </c>
      <c r="M429" s="3"/>
      <c r="N429" s="3">
        <v>-4128.78</v>
      </c>
      <c r="O429" s="3">
        <v>0.42</v>
      </c>
      <c r="P429" s="3">
        <v>41711</v>
      </c>
      <c r="Q429" s="1">
        <v>45017</v>
      </c>
    </row>
    <row r="430" spans="1:17" x14ac:dyDescent="0.25">
      <c r="A430" t="s">
        <v>760</v>
      </c>
      <c r="B430" t="s">
        <v>761</v>
      </c>
      <c r="C430" s="3">
        <v>125972</v>
      </c>
      <c r="D430" s="3">
        <v>73600</v>
      </c>
      <c r="E430" s="3">
        <v>52372</v>
      </c>
      <c r="F430" s="3">
        <v>3251.12</v>
      </c>
      <c r="G430" s="3">
        <v>0</v>
      </c>
      <c r="H430" s="3">
        <v>39630.449999999997</v>
      </c>
      <c r="I430" s="3">
        <v>6416.77</v>
      </c>
      <c r="J430" s="3">
        <v>0</v>
      </c>
      <c r="K430" s="3">
        <v>626.29</v>
      </c>
      <c r="L430" s="3">
        <v>0</v>
      </c>
      <c r="M430" s="3"/>
      <c r="N430" s="3">
        <v>0</v>
      </c>
      <c r="O430" s="3">
        <v>0.37</v>
      </c>
      <c r="P430" s="3">
        <v>102297</v>
      </c>
      <c r="Q430" s="1">
        <v>45017</v>
      </c>
    </row>
    <row r="431" spans="1:17" x14ac:dyDescent="0.25">
      <c r="A431" t="s">
        <v>762</v>
      </c>
      <c r="B431" t="s">
        <v>1410</v>
      </c>
      <c r="C431" s="3">
        <v>1263546</v>
      </c>
      <c r="D431" s="3">
        <v>0</v>
      </c>
      <c r="E431" s="3">
        <v>823344.64000000001</v>
      </c>
      <c r="F431" s="3" t="s">
        <v>72</v>
      </c>
      <c r="G431" s="3">
        <v>0</v>
      </c>
      <c r="H431" s="3">
        <v>39630.449999999997</v>
      </c>
      <c r="I431" s="3">
        <v>8698.9599999999991</v>
      </c>
      <c r="J431" s="3">
        <v>556.79999999999995</v>
      </c>
      <c r="K431" s="3">
        <v>849.4</v>
      </c>
      <c r="L431" s="3">
        <v>0</v>
      </c>
      <c r="M431" s="3"/>
      <c r="N431" s="3">
        <v>0</v>
      </c>
      <c r="O431" s="3">
        <v>0.16</v>
      </c>
      <c r="P431" s="3">
        <v>1354449</v>
      </c>
      <c r="Q431" s="1">
        <v>45017</v>
      </c>
    </row>
    <row r="432" spans="1:17" x14ac:dyDescent="0.25">
      <c r="A432" t="s">
        <v>1411</v>
      </c>
      <c r="B432" t="s">
        <v>278</v>
      </c>
      <c r="C432" s="3">
        <v>233849</v>
      </c>
      <c r="D432" s="3">
        <v>0</v>
      </c>
      <c r="E432" s="3">
        <v>212694.62</v>
      </c>
      <c r="F432" s="3">
        <v>31789.11</v>
      </c>
      <c r="G432" s="3">
        <v>0</v>
      </c>
      <c r="H432" s="3">
        <v>39630.449999999997</v>
      </c>
      <c r="I432" s="3">
        <v>11634.94</v>
      </c>
      <c r="J432" s="3">
        <v>744</v>
      </c>
      <c r="K432" s="3">
        <v>1136.2</v>
      </c>
      <c r="L432" s="3">
        <v>0</v>
      </c>
      <c r="M432" s="3"/>
      <c r="N432" s="3">
        <v>0</v>
      </c>
      <c r="O432" s="3">
        <v>0.68</v>
      </c>
      <c r="P432" s="3">
        <v>297630</v>
      </c>
      <c r="Q432" s="1">
        <v>45017</v>
      </c>
    </row>
    <row r="433" spans="1:17" x14ac:dyDescent="0.25">
      <c r="A433" t="s">
        <v>765</v>
      </c>
      <c r="B433" t="s">
        <v>766</v>
      </c>
      <c r="C433" s="3">
        <v>43809</v>
      </c>
      <c r="D433" s="3">
        <v>43809</v>
      </c>
      <c r="E433" s="3">
        <v>0</v>
      </c>
      <c r="F433" s="3">
        <v>0</v>
      </c>
      <c r="G433" s="3">
        <v>0</v>
      </c>
      <c r="H433" s="3">
        <v>39630.449999999997</v>
      </c>
      <c r="I433" s="3">
        <v>11634.94</v>
      </c>
      <c r="J433" s="3">
        <v>744</v>
      </c>
      <c r="K433" s="3">
        <v>1135.8599999999999</v>
      </c>
      <c r="L433" s="3">
        <v>0</v>
      </c>
      <c r="M433" s="3"/>
      <c r="N433" s="3">
        <v>-4709.59</v>
      </c>
      <c r="O433" s="3">
        <v>0.34</v>
      </c>
      <c r="P433" s="3">
        <v>48436</v>
      </c>
      <c r="Q433" s="1">
        <v>45017</v>
      </c>
    </row>
    <row r="434" spans="1:17" x14ac:dyDescent="0.25">
      <c r="A434" t="s">
        <v>1190</v>
      </c>
      <c r="B434" t="s">
        <v>768</v>
      </c>
      <c r="C434" s="3">
        <v>1562575</v>
      </c>
      <c r="D434" s="3">
        <v>28508.73</v>
      </c>
      <c r="E434" s="3">
        <v>1177749.82</v>
      </c>
      <c r="F434" s="3">
        <v>415203.94</v>
      </c>
      <c r="G434" s="3">
        <v>0</v>
      </c>
      <c r="H434" s="3">
        <v>39630.449999999997</v>
      </c>
      <c r="I434" s="3">
        <v>11634.94</v>
      </c>
      <c r="J434" s="3">
        <v>744</v>
      </c>
      <c r="K434" s="3">
        <v>1136.2</v>
      </c>
      <c r="L434" s="3">
        <v>0</v>
      </c>
      <c r="M434" s="3"/>
      <c r="N434" s="3">
        <v>0</v>
      </c>
      <c r="O434" s="3">
        <v>0.65</v>
      </c>
      <c r="P434" s="3">
        <v>1646100</v>
      </c>
      <c r="Q434" s="1">
        <v>45017</v>
      </c>
    </row>
    <row r="435" spans="1:17" x14ac:dyDescent="0.25">
      <c r="A435" t="s">
        <v>1191</v>
      </c>
      <c r="B435" t="s">
        <v>770</v>
      </c>
      <c r="C435" s="3">
        <v>44159</v>
      </c>
      <c r="D435" s="3">
        <v>44159</v>
      </c>
      <c r="E435" s="3">
        <v>0</v>
      </c>
      <c r="F435" s="3">
        <v>0</v>
      </c>
      <c r="G435" s="3">
        <v>0</v>
      </c>
      <c r="H435" s="3">
        <v>39630.449999999997</v>
      </c>
      <c r="I435" s="3">
        <v>11992.1</v>
      </c>
      <c r="J435" s="3">
        <v>766.8</v>
      </c>
      <c r="K435" s="3">
        <v>1170.6300000000001</v>
      </c>
      <c r="L435" s="3">
        <v>0</v>
      </c>
      <c r="M435" s="3"/>
      <c r="N435" s="3">
        <v>-4742.32</v>
      </c>
      <c r="O435" s="3">
        <v>0.34</v>
      </c>
      <c r="P435" s="3">
        <v>48818</v>
      </c>
      <c r="Q435" s="1">
        <v>45017</v>
      </c>
    </row>
    <row r="436" spans="1:17" x14ac:dyDescent="0.25">
      <c r="A436" t="s">
        <v>1193</v>
      </c>
      <c r="B436" t="s">
        <v>772</v>
      </c>
      <c r="C436" s="3">
        <v>41740</v>
      </c>
      <c r="D436" s="3">
        <v>41740</v>
      </c>
      <c r="E436" s="3">
        <v>0</v>
      </c>
      <c r="F436" s="3">
        <v>0</v>
      </c>
      <c r="G436" s="3">
        <v>0</v>
      </c>
      <c r="H436" s="3">
        <v>39630.449999999997</v>
      </c>
      <c r="I436" s="3">
        <v>9522.24</v>
      </c>
      <c r="J436" s="3">
        <v>608.4</v>
      </c>
      <c r="K436" s="3">
        <v>929.62</v>
      </c>
      <c r="L436" s="3">
        <v>0</v>
      </c>
      <c r="M436" s="3"/>
      <c r="N436" s="3">
        <v>-4514.8999999999996</v>
      </c>
      <c r="O436" s="3">
        <v>0.19</v>
      </c>
      <c r="P436" s="3">
        <v>46176</v>
      </c>
      <c r="Q436" s="1">
        <v>45017</v>
      </c>
    </row>
    <row r="437" spans="1:17" x14ac:dyDescent="0.25">
      <c r="A437" t="s">
        <v>1194</v>
      </c>
      <c r="B437" t="s">
        <v>1315</v>
      </c>
      <c r="C437" s="3">
        <v>2936426</v>
      </c>
      <c r="D437" s="3">
        <v>0</v>
      </c>
      <c r="E437" s="3">
        <v>1827518.1</v>
      </c>
      <c r="F437" s="3" t="s">
        <v>72</v>
      </c>
      <c r="G437" s="3">
        <v>0</v>
      </c>
      <c r="H437" s="3">
        <v>39630.449999999997</v>
      </c>
      <c r="I437" s="3">
        <v>7760.66</v>
      </c>
      <c r="J437" s="3">
        <v>496.8</v>
      </c>
      <c r="K437" s="3">
        <v>757.47</v>
      </c>
      <c r="L437" s="3">
        <v>0</v>
      </c>
      <c r="M437" s="3"/>
      <c r="N437" s="3">
        <v>0</v>
      </c>
      <c r="O437" s="3">
        <v>0.71</v>
      </c>
      <c r="P437" s="3">
        <v>3076448</v>
      </c>
      <c r="Q437" s="1">
        <v>45017</v>
      </c>
    </row>
    <row r="438" spans="1:17" x14ac:dyDescent="0.25">
      <c r="A438" t="s">
        <v>1412</v>
      </c>
      <c r="B438" t="s">
        <v>768</v>
      </c>
      <c r="C438" s="3">
        <v>1334112</v>
      </c>
      <c r="D438" s="3">
        <v>23647.599999999999</v>
      </c>
      <c r="E438" s="3">
        <v>1007776.94</v>
      </c>
      <c r="F438" s="3">
        <v>353076.31</v>
      </c>
      <c r="G438" s="3">
        <v>0</v>
      </c>
      <c r="H438" s="3">
        <v>39630.449999999997</v>
      </c>
      <c r="I438" s="3">
        <v>7403.5</v>
      </c>
      <c r="J438" s="3">
        <v>472.8</v>
      </c>
      <c r="K438" s="3">
        <v>723.04</v>
      </c>
      <c r="L438" s="3">
        <v>0</v>
      </c>
      <c r="M438" s="3"/>
      <c r="N438" s="3">
        <v>0</v>
      </c>
      <c r="O438" s="3">
        <v>0.96</v>
      </c>
      <c r="P438" s="3">
        <v>1409084</v>
      </c>
      <c r="Q438" s="1">
        <v>45017</v>
      </c>
    </row>
    <row r="439" spans="1:17" x14ac:dyDescent="0.25">
      <c r="A439" t="s">
        <v>1413</v>
      </c>
      <c r="B439" t="s">
        <v>1309</v>
      </c>
      <c r="C439" s="3">
        <v>2846465</v>
      </c>
      <c r="D439" s="3">
        <v>0</v>
      </c>
      <c r="E439" s="3">
        <v>1773268.12</v>
      </c>
      <c r="F439" s="3" t="s">
        <v>72</v>
      </c>
      <c r="G439" s="3">
        <v>0</v>
      </c>
      <c r="H439" s="3">
        <v>39630.449999999997</v>
      </c>
      <c r="I439" s="3">
        <v>7058.45</v>
      </c>
      <c r="J439" s="3">
        <v>451.2</v>
      </c>
      <c r="K439" s="3">
        <v>688.95</v>
      </c>
      <c r="L439" s="3">
        <v>0</v>
      </c>
      <c r="M439" s="3"/>
      <c r="N439" s="3">
        <v>0</v>
      </c>
      <c r="O439" s="3">
        <v>0.54</v>
      </c>
      <c r="P439" s="3">
        <v>2982958</v>
      </c>
      <c r="Q439" s="1">
        <v>45017</v>
      </c>
    </row>
    <row r="440" spans="1:17" x14ac:dyDescent="0.25">
      <c r="A440" t="s">
        <v>1195</v>
      </c>
      <c r="B440" t="s">
        <v>778</v>
      </c>
      <c r="C440" s="3">
        <v>43795</v>
      </c>
      <c r="D440" s="3">
        <v>43795</v>
      </c>
      <c r="E440" s="3">
        <v>0</v>
      </c>
      <c r="F440" s="3">
        <v>0</v>
      </c>
      <c r="G440" s="3">
        <v>0</v>
      </c>
      <c r="H440" s="3">
        <v>39630.449999999997</v>
      </c>
      <c r="I440" s="3">
        <v>7052.39</v>
      </c>
      <c r="J440" s="3">
        <v>451.2</v>
      </c>
      <c r="K440" s="3">
        <v>688.61</v>
      </c>
      <c r="L440" s="3">
        <v>0</v>
      </c>
      <c r="M440" s="3"/>
      <c r="N440" s="3">
        <v>-4286.9399999999996</v>
      </c>
      <c r="O440" s="3">
        <v>0.28999999999999998</v>
      </c>
      <c r="P440" s="3">
        <v>43536</v>
      </c>
      <c r="Q440" s="1">
        <v>45017</v>
      </c>
    </row>
    <row r="441" spans="1:17" x14ac:dyDescent="0.25">
      <c r="A441" t="s">
        <v>779</v>
      </c>
      <c r="B441" t="s">
        <v>780</v>
      </c>
      <c r="C441" s="3">
        <v>594781</v>
      </c>
      <c r="D441" s="3">
        <v>0</v>
      </c>
      <c r="E441" s="3">
        <v>501235.45</v>
      </c>
      <c r="F441" s="3" t="s">
        <v>72</v>
      </c>
      <c r="G441" s="3">
        <v>0</v>
      </c>
      <c r="H441" s="3">
        <v>39630.449999999997</v>
      </c>
      <c r="I441" s="3">
        <v>7361.12</v>
      </c>
      <c r="J441" s="3">
        <v>0</v>
      </c>
      <c r="K441" s="3">
        <v>718.91</v>
      </c>
      <c r="L441" s="3">
        <v>0</v>
      </c>
      <c r="M441" s="3"/>
      <c r="N441" s="3">
        <v>6945</v>
      </c>
      <c r="O441" s="3">
        <v>0.75</v>
      </c>
      <c r="P441" s="3">
        <v>674499</v>
      </c>
      <c r="Q441" s="1">
        <v>45017</v>
      </c>
    </row>
    <row r="442" spans="1:17" x14ac:dyDescent="0.25">
      <c r="A442" t="s">
        <v>781</v>
      </c>
      <c r="B442" t="s">
        <v>1317</v>
      </c>
      <c r="C442" s="3">
        <v>3074719</v>
      </c>
      <c r="D442" s="3">
        <v>0</v>
      </c>
      <c r="E442" s="3">
        <v>1910847.35</v>
      </c>
      <c r="F442" s="3" t="s">
        <v>72</v>
      </c>
      <c r="G442" s="3">
        <v>0</v>
      </c>
      <c r="H442" s="3">
        <v>39630.449999999997</v>
      </c>
      <c r="I442" s="3">
        <v>8820.0300000000007</v>
      </c>
      <c r="J442" s="3">
        <v>565.20000000000005</v>
      </c>
      <c r="K442" s="3">
        <v>861.1</v>
      </c>
      <c r="L442" s="3">
        <v>0</v>
      </c>
      <c r="M442" s="3"/>
      <c r="N442" s="3">
        <v>0</v>
      </c>
      <c r="O442" s="3">
        <v>0.85</v>
      </c>
      <c r="P442" s="3">
        <v>3220139</v>
      </c>
      <c r="Q442" s="1">
        <v>45017</v>
      </c>
    </row>
    <row r="443" spans="1:17" x14ac:dyDescent="0.25">
      <c r="A443" t="s">
        <v>783</v>
      </c>
      <c r="B443" t="s">
        <v>784</v>
      </c>
      <c r="C443" s="3">
        <v>41065</v>
      </c>
      <c r="D443" s="3">
        <v>41065</v>
      </c>
      <c r="E443" s="3">
        <v>0</v>
      </c>
      <c r="F443" s="3">
        <v>0</v>
      </c>
      <c r="G443" s="3">
        <v>0</v>
      </c>
      <c r="H443" s="3">
        <v>39630.449999999997</v>
      </c>
      <c r="I443" s="3">
        <v>8832.14</v>
      </c>
      <c r="J443" s="3">
        <v>565.20000000000005</v>
      </c>
      <c r="K443" s="3">
        <v>862.14</v>
      </c>
      <c r="L443" s="3">
        <v>0</v>
      </c>
      <c r="M443" s="3"/>
      <c r="N443" s="3">
        <v>-4451.09</v>
      </c>
      <c r="O443" s="3">
        <v>0.16</v>
      </c>
      <c r="P443" s="3">
        <v>45439</v>
      </c>
      <c r="Q443" s="1">
        <v>45017</v>
      </c>
    </row>
    <row r="444" spans="1:17" x14ac:dyDescent="0.25">
      <c r="A444" t="s">
        <v>785</v>
      </c>
      <c r="B444" t="s">
        <v>1414</v>
      </c>
      <c r="C444" s="3">
        <v>208906</v>
      </c>
      <c r="D444" s="3">
        <v>98000</v>
      </c>
      <c r="E444" s="3">
        <v>110906</v>
      </c>
      <c r="F444" s="3">
        <v>9321.35</v>
      </c>
      <c r="G444" s="3">
        <v>0</v>
      </c>
      <c r="H444" s="3">
        <v>39630.449999999997</v>
      </c>
      <c r="I444" s="3">
        <v>8468.93</v>
      </c>
      <c r="J444" s="3">
        <v>540</v>
      </c>
      <c r="K444" s="3">
        <v>826.67</v>
      </c>
      <c r="L444" s="3">
        <v>0</v>
      </c>
      <c r="M444" s="3"/>
      <c r="N444" s="3">
        <v>0</v>
      </c>
      <c r="O444" s="3">
        <v>0.6</v>
      </c>
      <c r="P444" s="3">
        <v>169694</v>
      </c>
      <c r="Q444" s="1">
        <v>45017</v>
      </c>
    </row>
    <row r="445" spans="1:17" x14ac:dyDescent="0.25">
      <c r="A445" t="s">
        <v>787</v>
      </c>
      <c r="B445" t="s">
        <v>780</v>
      </c>
      <c r="C445" s="3">
        <v>599214</v>
      </c>
      <c r="D445" s="3">
        <v>0</v>
      </c>
      <c r="E445" s="3">
        <v>504962.26</v>
      </c>
      <c r="F445" s="3" t="s">
        <v>72</v>
      </c>
      <c r="G445" s="3">
        <v>0</v>
      </c>
      <c r="H445" s="3">
        <v>39630.449999999997</v>
      </c>
      <c r="I445" s="3">
        <v>7760.66</v>
      </c>
      <c r="J445" s="3">
        <v>0</v>
      </c>
      <c r="K445" s="3">
        <v>757.81</v>
      </c>
      <c r="L445" s="3">
        <v>0</v>
      </c>
      <c r="M445" s="3"/>
      <c r="N445" s="3">
        <v>6945</v>
      </c>
      <c r="O445" s="3">
        <v>0.97</v>
      </c>
      <c r="P445" s="3">
        <v>679557</v>
      </c>
      <c r="Q445" s="1">
        <v>45017</v>
      </c>
    </row>
    <row r="446" spans="1:17" x14ac:dyDescent="0.25">
      <c r="A446" t="s">
        <v>788</v>
      </c>
      <c r="B446" t="s">
        <v>252</v>
      </c>
      <c r="C446" s="3">
        <v>40016</v>
      </c>
      <c r="D446" s="3">
        <v>40016</v>
      </c>
      <c r="E446" s="3">
        <v>0</v>
      </c>
      <c r="F446" s="3">
        <v>0</v>
      </c>
      <c r="G446" s="3">
        <v>0</v>
      </c>
      <c r="H446" s="3">
        <v>39630.449999999997</v>
      </c>
      <c r="I446" s="3">
        <v>7760.66</v>
      </c>
      <c r="J446" s="3">
        <v>496.8</v>
      </c>
      <c r="K446" s="3">
        <v>757.47</v>
      </c>
      <c r="L446" s="3">
        <v>0</v>
      </c>
      <c r="M446" s="3"/>
      <c r="N446" s="3">
        <v>-4351.83</v>
      </c>
      <c r="O446" s="3">
        <v>0.45</v>
      </c>
      <c r="P446" s="3">
        <v>44294</v>
      </c>
      <c r="Q446" s="1">
        <v>45017</v>
      </c>
    </row>
    <row r="447" spans="1:17" x14ac:dyDescent="0.25">
      <c r="A447" t="s">
        <v>789</v>
      </c>
      <c r="B447" t="s">
        <v>1415</v>
      </c>
      <c r="C447" s="3">
        <v>1952266</v>
      </c>
      <c r="D447" s="3">
        <v>0</v>
      </c>
      <c r="E447" s="3">
        <v>1258253.1599999999</v>
      </c>
      <c r="F447" s="3" t="s">
        <v>72</v>
      </c>
      <c r="G447" s="3">
        <v>0</v>
      </c>
      <c r="H447" s="3">
        <v>39630.449999999997</v>
      </c>
      <c r="I447" s="3">
        <v>7409.55</v>
      </c>
      <c r="J447" s="3">
        <v>474</v>
      </c>
      <c r="K447" s="3">
        <v>723.38</v>
      </c>
      <c r="L447" s="3">
        <v>0</v>
      </c>
      <c r="M447" s="3"/>
      <c r="N447" s="3">
        <v>0</v>
      </c>
      <c r="O447" s="3">
        <v>0.96</v>
      </c>
      <c r="P447" s="3">
        <v>2063417</v>
      </c>
      <c r="Q447" s="1">
        <v>45017</v>
      </c>
    </row>
    <row r="448" spans="1:17" x14ac:dyDescent="0.25">
      <c r="A448" t="s">
        <v>791</v>
      </c>
      <c r="B448" t="s">
        <v>792</v>
      </c>
      <c r="C448" s="3">
        <v>478046</v>
      </c>
      <c r="D448" s="3">
        <v>0</v>
      </c>
      <c r="E448" s="3">
        <v>380078.38</v>
      </c>
      <c r="F448" s="3" t="s">
        <v>72</v>
      </c>
      <c r="G448" s="3">
        <v>0</v>
      </c>
      <c r="H448" s="3">
        <v>39630.449999999997</v>
      </c>
      <c r="I448" s="3">
        <v>7052.39</v>
      </c>
      <c r="J448" s="3">
        <v>451.2</v>
      </c>
      <c r="K448" s="3">
        <v>688.61</v>
      </c>
      <c r="L448" s="3">
        <v>0</v>
      </c>
      <c r="M448" s="3"/>
      <c r="N448" s="3">
        <v>0</v>
      </c>
      <c r="O448" s="3">
        <v>0.43</v>
      </c>
      <c r="P448" s="3">
        <v>544873</v>
      </c>
      <c r="Q448" s="1">
        <v>45017</v>
      </c>
    </row>
    <row r="449" spans="1:17" x14ac:dyDescent="0.25">
      <c r="A449" t="s">
        <v>793</v>
      </c>
      <c r="B449" t="s">
        <v>1416</v>
      </c>
      <c r="C449" s="3">
        <v>39322</v>
      </c>
      <c r="D449" s="3">
        <v>0</v>
      </c>
      <c r="E449" s="3">
        <v>39322</v>
      </c>
      <c r="F449" s="3">
        <v>1966.1</v>
      </c>
      <c r="G449" s="3">
        <v>0</v>
      </c>
      <c r="H449" s="3">
        <v>39630.449999999997</v>
      </c>
      <c r="I449" s="3">
        <v>7052.39</v>
      </c>
      <c r="J449" s="3">
        <v>451.2</v>
      </c>
      <c r="K449" s="3">
        <v>688.61</v>
      </c>
      <c r="L449" s="3">
        <v>0</v>
      </c>
      <c r="M449" s="3"/>
      <c r="N449" s="3">
        <v>0</v>
      </c>
      <c r="O449" s="3">
        <v>0.25</v>
      </c>
      <c r="P449" s="3">
        <v>89111</v>
      </c>
      <c r="Q449" s="1">
        <v>45017</v>
      </c>
    </row>
    <row r="450" spans="1:17" x14ac:dyDescent="0.25">
      <c r="A450" t="s">
        <v>795</v>
      </c>
      <c r="B450" t="s">
        <v>644</v>
      </c>
      <c r="C450" s="3">
        <v>39322</v>
      </c>
      <c r="D450" s="3">
        <v>39322</v>
      </c>
      <c r="E450" s="3">
        <v>0</v>
      </c>
      <c r="F450" s="3">
        <v>0</v>
      </c>
      <c r="G450" s="3">
        <v>0</v>
      </c>
      <c r="H450" s="3">
        <v>39630.449999999997</v>
      </c>
      <c r="I450" s="3">
        <v>7052.39</v>
      </c>
      <c r="J450" s="3">
        <v>451.2</v>
      </c>
      <c r="K450" s="3">
        <v>688.61</v>
      </c>
      <c r="L450" s="3">
        <v>0</v>
      </c>
      <c r="M450" s="3"/>
      <c r="N450" s="3">
        <v>-4286.9399999999996</v>
      </c>
      <c r="O450" s="3">
        <v>0.28999999999999998</v>
      </c>
      <c r="P450" s="3">
        <v>43536</v>
      </c>
      <c r="Q450" s="1">
        <v>45017</v>
      </c>
    </row>
    <row r="451" spans="1:17" x14ac:dyDescent="0.25">
      <c r="A451" t="s">
        <v>796</v>
      </c>
      <c r="B451" t="s">
        <v>234</v>
      </c>
      <c r="C451" s="3">
        <v>42825</v>
      </c>
      <c r="D451" s="3">
        <v>0</v>
      </c>
      <c r="E451" s="3">
        <v>42825</v>
      </c>
      <c r="F451" s="3">
        <v>2141.25</v>
      </c>
      <c r="G451" s="3">
        <v>0</v>
      </c>
      <c r="H451" s="3">
        <v>39630.449999999997</v>
      </c>
      <c r="I451" s="3">
        <v>6701.29</v>
      </c>
      <c r="J451" s="3">
        <v>428.5</v>
      </c>
      <c r="K451" s="3">
        <v>654.17999999999995</v>
      </c>
      <c r="L451" s="3">
        <v>0</v>
      </c>
      <c r="M451" s="3"/>
      <c r="N451" s="3">
        <v>0</v>
      </c>
      <c r="O451" s="3">
        <v>0.33</v>
      </c>
      <c r="P451" s="3">
        <v>92381</v>
      </c>
      <c r="Q451" s="1">
        <v>45017</v>
      </c>
    </row>
    <row r="452" spans="1:17" x14ac:dyDescent="0.25">
      <c r="A452" t="s">
        <v>797</v>
      </c>
      <c r="B452" t="s">
        <v>234</v>
      </c>
      <c r="C452" s="3">
        <v>43192</v>
      </c>
      <c r="D452" s="3">
        <v>0</v>
      </c>
      <c r="E452" s="3">
        <v>43192</v>
      </c>
      <c r="F452" s="3">
        <v>2159.6</v>
      </c>
      <c r="G452" s="3">
        <v>0</v>
      </c>
      <c r="H452" s="3">
        <v>39630.449999999997</v>
      </c>
      <c r="I452" s="3">
        <v>7046.34</v>
      </c>
      <c r="J452" s="3">
        <v>451.2</v>
      </c>
      <c r="K452" s="3">
        <v>687.92</v>
      </c>
      <c r="L452" s="3">
        <v>0</v>
      </c>
      <c r="M452" s="3"/>
      <c r="N452" s="3">
        <v>0</v>
      </c>
      <c r="O452" s="3">
        <v>0.49</v>
      </c>
      <c r="P452" s="3">
        <v>93168</v>
      </c>
      <c r="Q452" s="1">
        <v>45017</v>
      </c>
    </row>
    <row r="453" spans="1:17" x14ac:dyDescent="0.25">
      <c r="A453" t="s">
        <v>798</v>
      </c>
      <c r="B453" t="s">
        <v>799</v>
      </c>
      <c r="C453" s="3">
        <v>53566</v>
      </c>
      <c r="D453" s="3">
        <v>53566</v>
      </c>
      <c r="E453" s="3">
        <v>0</v>
      </c>
      <c r="F453" s="3">
        <v>0</v>
      </c>
      <c r="G453" s="3">
        <v>0</v>
      </c>
      <c r="H453" s="3">
        <v>39630.449999999997</v>
      </c>
      <c r="I453" s="3">
        <v>8783.7099999999991</v>
      </c>
      <c r="J453" s="3">
        <v>0</v>
      </c>
      <c r="K453" s="3">
        <v>857.66</v>
      </c>
      <c r="L453" s="3">
        <v>0</v>
      </c>
      <c r="M453" s="3"/>
      <c r="N453" s="3">
        <v>2498.27</v>
      </c>
      <c r="O453" s="3">
        <v>0.91</v>
      </c>
      <c r="P453" s="3">
        <v>51771</v>
      </c>
      <c r="Q453" s="1">
        <v>45017</v>
      </c>
    </row>
    <row r="454" spans="1:17" x14ac:dyDescent="0.25">
      <c r="A454" t="s">
        <v>800</v>
      </c>
      <c r="B454" t="s">
        <v>801</v>
      </c>
      <c r="C454" s="3">
        <v>40359</v>
      </c>
      <c r="D454" s="3">
        <v>40359</v>
      </c>
      <c r="E454" s="3">
        <v>0</v>
      </c>
      <c r="F454" s="3">
        <v>0</v>
      </c>
      <c r="G454" s="3">
        <v>0</v>
      </c>
      <c r="H454" s="3">
        <v>39630.449999999997</v>
      </c>
      <c r="I454" s="3">
        <v>8111.77</v>
      </c>
      <c r="J454" s="3">
        <v>518.4</v>
      </c>
      <c r="K454" s="3">
        <v>791.9</v>
      </c>
      <c r="L454" s="3">
        <v>0</v>
      </c>
      <c r="M454" s="3"/>
      <c r="N454" s="3">
        <v>-4384.5600000000004</v>
      </c>
      <c r="O454" s="3">
        <v>0.04</v>
      </c>
      <c r="P454" s="3">
        <v>44668</v>
      </c>
      <c r="Q454" s="1">
        <v>45017</v>
      </c>
    </row>
    <row r="455" spans="1:17" x14ac:dyDescent="0.25">
      <c r="A455" t="s">
        <v>802</v>
      </c>
      <c r="B455" t="s">
        <v>803</v>
      </c>
      <c r="C455" s="3">
        <v>40359</v>
      </c>
      <c r="D455" s="3">
        <v>40359</v>
      </c>
      <c r="E455" s="3">
        <v>0</v>
      </c>
      <c r="F455" s="3">
        <v>0</v>
      </c>
      <c r="G455" s="3">
        <v>0</v>
      </c>
      <c r="H455" s="3">
        <v>39630.449999999997</v>
      </c>
      <c r="I455" s="3">
        <v>8111.77</v>
      </c>
      <c r="J455" s="3">
        <v>518.4</v>
      </c>
      <c r="K455" s="3">
        <v>791.9</v>
      </c>
      <c r="L455" s="3">
        <v>0</v>
      </c>
      <c r="M455" s="3"/>
      <c r="N455" s="3">
        <v>-4384.5600000000004</v>
      </c>
      <c r="O455" s="3">
        <v>0.04</v>
      </c>
      <c r="P455" s="3">
        <v>44668</v>
      </c>
      <c r="Q455" s="1">
        <v>45017</v>
      </c>
    </row>
    <row r="456" spans="1:17" x14ac:dyDescent="0.25">
      <c r="A456" t="s">
        <v>804</v>
      </c>
      <c r="B456" t="s">
        <v>92</v>
      </c>
      <c r="C456" s="3">
        <v>-160780.37</v>
      </c>
      <c r="D456" s="3">
        <v>0</v>
      </c>
      <c r="E456" s="3">
        <v>0</v>
      </c>
      <c r="F456" s="3">
        <v>0</v>
      </c>
      <c r="G456" s="3">
        <v>160780.37</v>
      </c>
      <c r="H456" s="3">
        <v>39630.449999999997</v>
      </c>
      <c r="I456" s="3">
        <v>8117.82</v>
      </c>
      <c r="J456" s="3">
        <v>518.20000000000005</v>
      </c>
      <c r="K456" s="3">
        <v>792.59</v>
      </c>
      <c r="L456" s="3">
        <v>0</v>
      </c>
      <c r="M456" s="3"/>
      <c r="N456" s="3">
        <v>0</v>
      </c>
      <c r="O456" s="3">
        <v>0</v>
      </c>
      <c r="P456" s="3">
        <v>-111721.31</v>
      </c>
      <c r="Q456" s="1">
        <v>45017</v>
      </c>
    </row>
    <row r="457" spans="1:17" x14ac:dyDescent="0.25">
      <c r="A457" t="s">
        <v>805</v>
      </c>
      <c r="B457" t="s">
        <v>806</v>
      </c>
      <c r="C457" s="3">
        <v>40340</v>
      </c>
      <c r="D457" s="3">
        <v>40340</v>
      </c>
      <c r="E457" s="3">
        <v>0</v>
      </c>
      <c r="F457" s="3">
        <v>0</v>
      </c>
      <c r="G457" s="3">
        <v>0</v>
      </c>
      <c r="H457" s="3">
        <v>39630.449999999997</v>
      </c>
      <c r="I457" s="3">
        <v>8093.6</v>
      </c>
      <c r="J457" s="3">
        <v>516</v>
      </c>
      <c r="K457" s="3">
        <v>790.52</v>
      </c>
      <c r="L457" s="3">
        <v>0</v>
      </c>
      <c r="M457" s="3"/>
      <c r="N457" s="3">
        <v>-4382.92</v>
      </c>
      <c r="O457" s="3">
        <v>0.35</v>
      </c>
      <c r="P457" s="3">
        <v>44648</v>
      </c>
      <c r="Q457" s="1">
        <v>45017</v>
      </c>
    </row>
    <row r="458" spans="1:17" x14ac:dyDescent="0.25">
      <c r="A458" t="s">
        <v>807</v>
      </c>
      <c r="B458" t="s">
        <v>58</v>
      </c>
      <c r="C458" s="3">
        <v>65930</v>
      </c>
      <c r="D458" s="3">
        <v>65930</v>
      </c>
      <c r="E458" s="3" t="s">
        <v>59</v>
      </c>
      <c r="F458" s="3" t="s">
        <v>59</v>
      </c>
      <c r="G458" s="3">
        <v>0</v>
      </c>
      <c r="H458" s="3">
        <v>39630.449999999997</v>
      </c>
      <c r="I458" s="3">
        <v>8057.28</v>
      </c>
      <c r="J458" s="3">
        <v>514.79999999999995</v>
      </c>
      <c r="K458" s="3">
        <v>786.39</v>
      </c>
      <c r="L458" s="3">
        <v>0</v>
      </c>
      <c r="M458" s="3"/>
      <c r="N458" s="3">
        <v>21245.78</v>
      </c>
      <c r="O458" s="3">
        <v>0.3</v>
      </c>
      <c r="P458" s="3">
        <v>70235</v>
      </c>
      <c r="Q458" s="1">
        <v>45017</v>
      </c>
    </row>
    <row r="459" spans="1:17" x14ac:dyDescent="0.25">
      <c r="A459" t="s">
        <v>808</v>
      </c>
      <c r="B459" t="s">
        <v>809</v>
      </c>
      <c r="C459" s="3">
        <v>44426</v>
      </c>
      <c r="D459" s="3">
        <v>44426</v>
      </c>
      <c r="E459" s="3">
        <v>0</v>
      </c>
      <c r="F459" s="3">
        <v>0</v>
      </c>
      <c r="G459" s="3">
        <v>0</v>
      </c>
      <c r="H459" s="3">
        <v>39630.449999999997</v>
      </c>
      <c r="I459" s="3">
        <v>8057.28</v>
      </c>
      <c r="J459" s="3">
        <v>675.6</v>
      </c>
      <c r="K459" s="3">
        <v>786.74</v>
      </c>
      <c r="L459" s="3">
        <v>0</v>
      </c>
      <c r="M459" s="3"/>
      <c r="N459" s="3">
        <v>-4379.6499999999996</v>
      </c>
      <c r="O459" s="3">
        <v>0.57999999999999996</v>
      </c>
      <c r="P459" s="3">
        <v>44771</v>
      </c>
      <c r="Q459" s="1">
        <v>45017</v>
      </c>
    </row>
    <row r="460" spans="1:17" x14ac:dyDescent="0.25">
      <c r="A460" t="s">
        <v>810</v>
      </c>
      <c r="B460" t="s">
        <v>811</v>
      </c>
      <c r="C460" s="3">
        <v>283311</v>
      </c>
      <c r="D460" s="3">
        <v>0</v>
      </c>
      <c r="E460" s="3">
        <v>248828.06</v>
      </c>
      <c r="F460" s="3">
        <v>46924.34</v>
      </c>
      <c r="G460" s="3">
        <v>0</v>
      </c>
      <c r="H460" s="3">
        <v>39630.449999999997</v>
      </c>
      <c r="I460" s="3">
        <v>8105.71</v>
      </c>
      <c r="J460" s="3">
        <v>562.79999999999995</v>
      </c>
      <c r="K460" s="3">
        <v>791.56</v>
      </c>
      <c r="L460" s="3">
        <v>0</v>
      </c>
      <c r="M460" s="3"/>
      <c r="N460" s="3">
        <v>0</v>
      </c>
      <c r="O460" s="3">
        <v>0.08</v>
      </c>
      <c r="P460" s="3">
        <v>344843</v>
      </c>
      <c r="Q460" s="1">
        <v>45017</v>
      </c>
    </row>
    <row r="461" spans="1:17" x14ac:dyDescent="0.25">
      <c r="A461" t="s">
        <v>812</v>
      </c>
      <c r="B461" t="s">
        <v>611</v>
      </c>
      <c r="C461" s="3">
        <v>165306</v>
      </c>
      <c r="D461" s="3">
        <v>0</v>
      </c>
      <c r="E461" s="3">
        <v>154646.44</v>
      </c>
      <c r="F461" s="3">
        <v>18391.88</v>
      </c>
      <c r="G461" s="3">
        <v>0</v>
      </c>
      <c r="H461" s="3">
        <v>39630.449999999997</v>
      </c>
      <c r="I461" s="3">
        <v>8129.93</v>
      </c>
      <c r="J461" s="3">
        <v>519.6</v>
      </c>
      <c r="K461" s="3">
        <v>793.97</v>
      </c>
      <c r="L461" s="3">
        <v>0</v>
      </c>
      <c r="M461" s="3"/>
      <c r="N461" s="3">
        <v>0</v>
      </c>
      <c r="O461" s="3">
        <v>0.73</v>
      </c>
      <c r="P461" s="3">
        <v>222113</v>
      </c>
      <c r="Q461" s="1">
        <v>45017</v>
      </c>
    </row>
    <row r="462" spans="1:17" x14ac:dyDescent="0.25">
      <c r="A462" t="s">
        <v>813</v>
      </c>
      <c r="B462" t="s">
        <v>240</v>
      </c>
      <c r="C462" s="3">
        <v>41738</v>
      </c>
      <c r="D462" s="3">
        <v>41738</v>
      </c>
      <c r="E462" s="3">
        <v>0</v>
      </c>
      <c r="F462" s="3">
        <v>0</v>
      </c>
      <c r="G462" s="3">
        <v>0</v>
      </c>
      <c r="H462" s="3">
        <v>39630.449999999997</v>
      </c>
      <c r="I462" s="3">
        <v>9522.24</v>
      </c>
      <c r="J462" s="3">
        <v>607.20000000000005</v>
      </c>
      <c r="K462" s="3">
        <v>929.62</v>
      </c>
      <c r="L462" s="3">
        <v>0</v>
      </c>
      <c r="M462" s="3"/>
      <c r="N462" s="3">
        <v>-4514.8999999999996</v>
      </c>
      <c r="O462" s="3">
        <v>0.39</v>
      </c>
      <c r="P462" s="3">
        <v>46175</v>
      </c>
      <c r="Q462" s="1">
        <v>45017</v>
      </c>
    </row>
    <row r="463" spans="1:17" x14ac:dyDescent="0.25">
      <c r="A463" t="s">
        <v>814</v>
      </c>
      <c r="B463" t="s">
        <v>160</v>
      </c>
      <c r="C463" s="3">
        <v>45809</v>
      </c>
      <c r="D463" s="3">
        <v>45809</v>
      </c>
      <c r="E463" s="3">
        <v>0</v>
      </c>
      <c r="F463" s="3">
        <v>0</v>
      </c>
      <c r="G463" s="3">
        <v>0</v>
      </c>
      <c r="H463" s="3">
        <v>39630.449999999997</v>
      </c>
      <c r="I463" s="3">
        <v>9510.14</v>
      </c>
      <c r="J463" s="3">
        <v>607.20000000000005</v>
      </c>
      <c r="K463" s="3">
        <v>928.59</v>
      </c>
      <c r="L463" s="3">
        <v>0</v>
      </c>
      <c r="M463" s="3"/>
      <c r="N463" s="3">
        <v>-4513.8100000000004</v>
      </c>
      <c r="O463" s="3">
        <v>0.43</v>
      </c>
      <c r="P463" s="3">
        <v>46163</v>
      </c>
      <c r="Q463" s="1">
        <v>45017</v>
      </c>
    </row>
    <row r="464" spans="1:17" x14ac:dyDescent="0.25">
      <c r="A464" t="s">
        <v>815</v>
      </c>
      <c r="B464" t="s">
        <v>816</v>
      </c>
      <c r="C464" s="3">
        <v>41958</v>
      </c>
      <c r="D464" s="3">
        <v>42658</v>
      </c>
      <c r="E464" s="3">
        <v>0</v>
      </c>
      <c r="F464" s="3">
        <v>0</v>
      </c>
      <c r="G464" s="3">
        <v>700</v>
      </c>
      <c r="H464" s="3">
        <v>39630.449999999997</v>
      </c>
      <c r="I464" s="3">
        <v>9746.23</v>
      </c>
      <c r="J464" s="3">
        <v>621.6</v>
      </c>
      <c r="K464" s="3">
        <v>951.31</v>
      </c>
      <c r="L464" s="3">
        <v>0</v>
      </c>
      <c r="M464" s="3"/>
      <c r="N464" s="3">
        <v>-4535.08</v>
      </c>
      <c r="O464" s="3">
        <v>0.49</v>
      </c>
      <c r="P464" s="3">
        <v>45715</v>
      </c>
      <c r="Q464" s="1">
        <v>45017</v>
      </c>
    </row>
    <row r="465" spans="1:17" x14ac:dyDescent="0.25">
      <c r="A465" t="s">
        <v>817</v>
      </c>
      <c r="B465" t="s">
        <v>818</v>
      </c>
      <c r="C465" s="3">
        <v>1584933</v>
      </c>
      <c r="D465" s="3">
        <v>0</v>
      </c>
      <c r="E465" s="3">
        <v>1002304.39</v>
      </c>
      <c r="F465" s="3" t="s">
        <v>72</v>
      </c>
      <c r="G465" s="3">
        <v>0</v>
      </c>
      <c r="H465" s="3">
        <v>39630.449999999997</v>
      </c>
      <c r="I465" s="3">
        <v>14813.05</v>
      </c>
      <c r="J465" s="3">
        <v>945.6</v>
      </c>
      <c r="K465" s="3">
        <v>1446.08</v>
      </c>
      <c r="L465" s="3">
        <v>0</v>
      </c>
      <c r="M465" s="3"/>
      <c r="N465" s="3">
        <v>0</v>
      </c>
      <c r="O465" s="3">
        <v>0.6</v>
      </c>
      <c r="P465" s="3">
        <v>1691884</v>
      </c>
      <c r="Q465" s="1">
        <v>45017</v>
      </c>
    </row>
    <row r="466" spans="1:17" x14ac:dyDescent="0.25">
      <c r="A466" t="s">
        <v>819</v>
      </c>
      <c r="B466" t="s">
        <v>820</v>
      </c>
      <c r="C466" s="3">
        <v>43808</v>
      </c>
      <c r="D466" s="3">
        <v>43808</v>
      </c>
      <c r="E466" s="3">
        <v>0</v>
      </c>
      <c r="F466" s="3">
        <v>0</v>
      </c>
      <c r="G466" s="3">
        <v>0</v>
      </c>
      <c r="H466" s="3">
        <v>39630.449999999997</v>
      </c>
      <c r="I466" s="3">
        <v>11634.94</v>
      </c>
      <c r="J466" s="3">
        <v>742.8</v>
      </c>
      <c r="K466" s="3">
        <v>1136.2</v>
      </c>
      <c r="L466" s="3">
        <v>0</v>
      </c>
      <c r="M466" s="3"/>
      <c r="N466" s="3">
        <v>-4710.1400000000003</v>
      </c>
      <c r="O466" s="3">
        <v>0.75</v>
      </c>
      <c r="P466" s="3">
        <v>48435</v>
      </c>
      <c r="Q466" s="1">
        <v>45017</v>
      </c>
    </row>
    <row r="467" spans="1:17" x14ac:dyDescent="0.25">
      <c r="A467" t="s">
        <v>821</v>
      </c>
      <c r="B467" t="s">
        <v>58</v>
      </c>
      <c r="C467" s="3">
        <v>73557</v>
      </c>
      <c r="D467" s="3">
        <v>73557</v>
      </c>
      <c r="E467" s="3" t="s">
        <v>59</v>
      </c>
      <c r="F467" s="3" t="s">
        <v>59</v>
      </c>
      <c r="G467" s="3">
        <v>0</v>
      </c>
      <c r="H467" s="3">
        <v>39630.449999999997</v>
      </c>
      <c r="I467" s="3">
        <v>11647.04</v>
      </c>
      <c r="J467" s="3">
        <v>742.8</v>
      </c>
      <c r="K467" s="3">
        <v>1136.8900000000001</v>
      </c>
      <c r="L467" s="3">
        <v>0</v>
      </c>
      <c r="M467" s="3"/>
      <c r="N467" s="3">
        <v>25027.24</v>
      </c>
      <c r="O467" s="3">
        <v>0.57999999999999996</v>
      </c>
      <c r="P467" s="3">
        <v>78185</v>
      </c>
      <c r="Q467" s="1">
        <v>45017</v>
      </c>
    </row>
    <row r="468" spans="1:17" x14ac:dyDescent="0.25">
      <c r="A468" t="s">
        <v>822</v>
      </c>
      <c r="B468" t="s">
        <v>58</v>
      </c>
      <c r="C468" s="3">
        <v>71851</v>
      </c>
      <c r="D468" s="3">
        <v>71851</v>
      </c>
      <c r="E468" s="3" t="s">
        <v>59</v>
      </c>
      <c r="F468" s="3" t="s">
        <v>59</v>
      </c>
      <c r="G468" s="3">
        <v>0</v>
      </c>
      <c r="H468" s="3">
        <v>39630.449999999997</v>
      </c>
      <c r="I468" s="3">
        <v>11616.77</v>
      </c>
      <c r="J468" s="3">
        <v>740.1</v>
      </c>
      <c r="K468" s="3">
        <v>1134.48</v>
      </c>
      <c r="L468" s="3">
        <v>0</v>
      </c>
      <c r="M468" s="3"/>
      <c r="N468" s="3">
        <v>23354.5</v>
      </c>
      <c r="O468" s="3">
        <v>0.7</v>
      </c>
      <c r="P468" s="3">
        <v>76477</v>
      </c>
      <c r="Q468" s="1">
        <v>45017</v>
      </c>
    </row>
    <row r="469" spans="1:17" x14ac:dyDescent="0.25">
      <c r="A469" t="s">
        <v>823</v>
      </c>
      <c r="B469" t="s">
        <v>1319</v>
      </c>
      <c r="C469" s="3">
        <v>107401</v>
      </c>
      <c r="D469" s="3">
        <v>107401</v>
      </c>
      <c r="E469" s="3">
        <v>0</v>
      </c>
      <c r="F469" s="3">
        <v>0</v>
      </c>
      <c r="G469" s="3">
        <v>0</v>
      </c>
      <c r="H469" s="3">
        <v>39630.449999999997</v>
      </c>
      <c r="I469" s="3">
        <v>8826.09</v>
      </c>
      <c r="J469" s="3">
        <v>0</v>
      </c>
      <c r="K469" s="3">
        <v>861.79</v>
      </c>
      <c r="L469" s="3">
        <v>0</v>
      </c>
      <c r="M469" s="3"/>
      <c r="N469" s="3">
        <v>0</v>
      </c>
      <c r="O469" s="3">
        <v>0.67</v>
      </c>
      <c r="P469" s="3">
        <v>49319</v>
      </c>
      <c r="Q469" s="1">
        <v>45017</v>
      </c>
    </row>
    <row r="470" spans="1:17" x14ac:dyDescent="0.25">
      <c r="A470" t="s">
        <v>825</v>
      </c>
      <c r="B470" t="s">
        <v>1320</v>
      </c>
      <c r="C470" s="3">
        <v>3073299</v>
      </c>
      <c r="D470" s="3">
        <v>0</v>
      </c>
      <c r="E470" s="3">
        <v>1910016.91</v>
      </c>
      <c r="F470" s="3" t="s">
        <v>72</v>
      </c>
      <c r="G470" s="3">
        <v>0</v>
      </c>
      <c r="H470" s="3">
        <v>39630.449999999997</v>
      </c>
      <c r="I470" s="3">
        <v>8820.0300000000007</v>
      </c>
      <c r="J470" s="3">
        <v>562.79999999999995</v>
      </c>
      <c r="K470" s="3">
        <v>861.1</v>
      </c>
      <c r="L470" s="3">
        <v>0</v>
      </c>
      <c r="M470" s="3"/>
      <c r="N470" s="3">
        <v>0</v>
      </c>
      <c r="O470" s="3">
        <v>0.77</v>
      </c>
      <c r="P470" s="3">
        <v>3218675</v>
      </c>
      <c r="Q470" s="1">
        <v>45017</v>
      </c>
    </row>
    <row r="471" spans="1:17" x14ac:dyDescent="0.25">
      <c r="A471" t="s">
        <v>827</v>
      </c>
      <c r="B471" t="s">
        <v>811</v>
      </c>
      <c r="C471" s="3">
        <v>305314</v>
      </c>
      <c r="D471" s="3">
        <v>0</v>
      </c>
      <c r="E471" s="3">
        <v>268333.09999999998</v>
      </c>
      <c r="F471" s="3">
        <v>50397.56</v>
      </c>
      <c r="G471" s="3">
        <v>0</v>
      </c>
      <c r="H471" s="3">
        <v>39630.449999999997</v>
      </c>
      <c r="I471" s="3">
        <v>11622.83</v>
      </c>
      <c r="J471" s="3">
        <v>742.8</v>
      </c>
      <c r="K471" s="3">
        <v>1134.83</v>
      </c>
      <c r="L471" s="3">
        <v>0</v>
      </c>
      <c r="M471" s="3"/>
      <c r="N471" s="3">
        <v>0</v>
      </c>
      <c r="O471" s="3">
        <v>0.43</v>
      </c>
      <c r="P471" s="3">
        <v>371862</v>
      </c>
      <c r="Q471" s="1">
        <v>45017</v>
      </c>
    </row>
    <row r="472" spans="1:17" x14ac:dyDescent="0.25">
      <c r="A472" t="s">
        <v>828</v>
      </c>
      <c r="B472" t="s">
        <v>768</v>
      </c>
      <c r="C472" s="3">
        <v>1508258</v>
      </c>
      <c r="D472" s="3">
        <v>27378.07</v>
      </c>
      <c r="E472" s="3">
        <v>1137368.49</v>
      </c>
      <c r="F472" s="3">
        <v>400379.86</v>
      </c>
      <c r="G472" s="3">
        <v>0</v>
      </c>
      <c r="H472" s="3">
        <v>39630.449999999997</v>
      </c>
      <c r="I472" s="3">
        <v>10581.62</v>
      </c>
      <c r="J472" s="3">
        <v>675.6</v>
      </c>
      <c r="K472" s="3">
        <v>1032.9100000000001</v>
      </c>
      <c r="L472" s="3">
        <v>0</v>
      </c>
      <c r="M472" s="3"/>
      <c r="N472" s="3">
        <v>0</v>
      </c>
      <c r="O472" s="3">
        <v>7.0000000000000007E-2</v>
      </c>
      <c r="P472" s="3">
        <v>1589669</v>
      </c>
      <c r="Q472" s="1">
        <v>45017</v>
      </c>
    </row>
    <row r="473" spans="1:17" x14ac:dyDescent="0.25">
      <c r="A473" t="s">
        <v>829</v>
      </c>
      <c r="B473" t="s">
        <v>768</v>
      </c>
      <c r="C473" s="3">
        <v>1411838</v>
      </c>
      <c r="D473" s="3">
        <v>25315.57</v>
      </c>
      <c r="E473" s="3">
        <v>1065615.8899999999</v>
      </c>
      <c r="F473" s="3">
        <v>374187.33</v>
      </c>
      <c r="G473" s="3">
        <v>0</v>
      </c>
      <c r="H473" s="3">
        <v>39630.449999999997</v>
      </c>
      <c r="I473" s="3">
        <v>8813.98</v>
      </c>
      <c r="J473" s="3">
        <v>562.79999999999995</v>
      </c>
      <c r="K473" s="3">
        <v>860.76</v>
      </c>
      <c r="L473" s="3">
        <v>0</v>
      </c>
      <c r="M473" s="3"/>
      <c r="N473" s="3">
        <v>0</v>
      </c>
      <c r="O473" s="3">
        <v>0.79</v>
      </c>
      <c r="P473" s="3">
        <v>1489672</v>
      </c>
      <c r="Q473" s="1">
        <v>45017</v>
      </c>
    </row>
    <row r="474" spans="1:17" x14ac:dyDescent="0.25">
      <c r="A474" t="s">
        <v>1417</v>
      </c>
      <c r="B474" t="s">
        <v>831</v>
      </c>
      <c r="C474" s="3">
        <v>39322</v>
      </c>
      <c r="D474" s="3">
        <v>39322</v>
      </c>
      <c r="E474" s="3">
        <v>0</v>
      </c>
      <c r="F474" s="3">
        <v>0</v>
      </c>
      <c r="G474" s="3">
        <v>0</v>
      </c>
      <c r="H474" s="3">
        <v>39630.449999999997</v>
      </c>
      <c r="I474" s="3">
        <v>7052.39</v>
      </c>
      <c r="J474" s="3">
        <v>451.2</v>
      </c>
      <c r="K474" s="3">
        <v>688.61</v>
      </c>
      <c r="L474" s="3">
        <v>0</v>
      </c>
      <c r="M474" s="3"/>
      <c r="N474" s="3">
        <v>-4286.9399999999996</v>
      </c>
      <c r="O474" s="3">
        <v>0.28999999999999998</v>
      </c>
      <c r="P474" s="3">
        <v>43536</v>
      </c>
      <c r="Q474" s="1">
        <v>45017</v>
      </c>
    </row>
    <row r="475" spans="1:17" x14ac:dyDescent="0.25">
      <c r="A475" t="s">
        <v>1201</v>
      </c>
      <c r="B475" t="s">
        <v>81</v>
      </c>
      <c r="C475" s="3">
        <v>39185</v>
      </c>
      <c r="D475" s="3">
        <v>39185</v>
      </c>
      <c r="E475" s="3">
        <v>0</v>
      </c>
      <c r="F475" s="3">
        <v>0</v>
      </c>
      <c r="G475" s="3">
        <v>0</v>
      </c>
      <c r="H475" s="3">
        <v>39630.449999999997</v>
      </c>
      <c r="I475" s="3">
        <v>6913.16</v>
      </c>
      <c r="J475" s="3">
        <v>441.6</v>
      </c>
      <c r="K475" s="3">
        <v>674.84</v>
      </c>
      <c r="L475" s="3">
        <v>0</v>
      </c>
      <c r="M475" s="3"/>
      <c r="N475" s="3">
        <v>-4273.8500000000004</v>
      </c>
      <c r="O475" s="3">
        <v>0.8</v>
      </c>
      <c r="P475" s="3">
        <v>43387</v>
      </c>
      <c r="Q475" s="1">
        <v>45017</v>
      </c>
    </row>
    <row r="476" spans="1:17" x14ac:dyDescent="0.25">
      <c r="A476" t="s">
        <v>1202</v>
      </c>
      <c r="B476" t="s">
        <v>1350</v>
      </c>
      <c r="C476" s="3">
        <v>43854</v>
      </c>
      <c r="D476" s="3">
        <v>43854</v>
      </c>
      <c r="E476" s="3">
        <v>0</v>
      </c>
      <c r="F476" s="3">
        <v>0</v>
      </c>
      <c r="G476" s="3">
        <v>0</v>
      </c>
      <c r="H476" s="3">
        <v>39630.449999999997</v>
      </c>
      <c r="I476" s="3">
        <v>7052.39</v>
      </c>
      <c r="J476" s="3">
        <v>451.2</v>
      </c>
      <c r="K476" s="3">
        <v>688.61</v>
      </c>
      <c r="L476" s="3">
        <v>0</v>
      </c>
      <c r="M476" s="3"/>
      <c r="N476" s="3">
        <v>-4286.9399999999996</v>
      </c>
      <c r="O476" s="3">
        <v>0.28999999999999998</v>
      </c>
      <c r="P476" s="3">
        <v>43536</v>
      </c>
      <c r="Q476" s="1">
        <v>45017</v>
      </c>
    </row>
    <row r="477" spans="1:17" x14ac:dyDescent="0.25">
      <c r="A477" t="s">
        <v>1418</v>
      </c>
      <c r="B477" t="s">
        <v>811</v>
      </c>
      <c r="C477" s="3">
        <v>275365</v>
      </c>
      <c r="D477" s="3">
        <v>0</v>
      </c>
      <c r="E477" s="3">
        <v>241792.11</v>
      </c>
      <c r="F477" s="3">
        <v>45662.5</v>
      </c>
      <c r="G477" s="3">
        <v>0</v>
      </c>
      <c r="H477" s="3">
        <v>39630.449999999997</v>
      </c>
      <c r="I477" s="3">
        <v>6913.16</v>
      </c>
      <c r="J477" s="3">
        <v>441.6</v>
      </c>
      <c r="K477" s="3">
        <v>674.84</v>
      </c>
      <c r="L477" s="3">
        <v>0</v>
      </c>
      <c r="M477" s="3"/>
      <c r="N477" s="3">
        <v>0</v>
      </c>
      <c r="O477" s="3">
        <v>0.34</v>
      </c>
      <c r="P477" s="3">
        <v>335115</v>
      </c>
      <c r="Q477" s="1">
        <v>45017</v>
      </c>
    </row>
    <row r="478" spans="1:17" x14ac:dyDescent="0.25">
      <c r="A478" t="s">
        <v>1419</v>
      </c>
      <c r="B478" t="s">
        <v>768</v>
      </c>
      <c r="C478" s="3">
        <v>1306750</v>
      </c>
      <c r="D478" s="3">
        <v>23065.200000000001</v>
      </c>
      <c r="E478" s="3">
        <v>987414.7</v>
      </c>
      <c r="F478" s="3">
        <v>345640.84</v>
      </c>
      <c r="G478" s="3">
        <v>0</v>
      </c>
      <c r="H478" s="3">
        <v>39630.449999999997</v>
      </c>
      <c r="I478" s="3">
        <v>6895</v>
      </c>
      <c r="J478" s="3">
        <v>440.4</v>
      </c>
      <c r="K478" s="3">
        <v>673.11</v>
      </c>
      <c r="L478" s="3">
        <v>0</v>
      </c>
      <c r="M478" s="3"/>
      <c r="N478" s="3">
        <v>0</v>
      </c>
      <c r="O478" s="3">
        <v>0.5</v>
      </c>
      <c r="P478" s="3">
        <v>1380695</v>
      </c>
      <c r="Q478" s="1">
        <v>45017</v>
      </c>
    </row>
    <row r="479" spans="1:17" x14ac:dyDescent="0.25">
      <c r="A479" t="s">
        <v>1420</v>
      </c>
      <c r="B479" t="s">
        <v>1421</v>
      </c>
      <c r="C479" s="3">
        <v>38053</v>
      </c>
      <c r="D479" s="3">
        <v>0</v>
      </c>
      <c r="E479" s="3">
        <v>38053</v>
      </c>
      <c r="F479" s="3">
        <v>1902.65</v>
      </c>
      <c r="G479" s="3">
        <v>0</v>
      </c>
      <c r="H479" s="3">
        <v>39630.449999999997</v>
      </c>
      <c r="I479" s="3">
        <v>5756.93</v>
      </c>
      <c r="J479" s="3">
        <v>367.2</v>
      </c>
      <c r="K479" s="3">
        <v>561.9</v>
      </c>
      <c r="L479" s="3">
        <v>0</v>
      </c>
      <c r="M479" s="3"/>
      <c r="N479" s="3">
        <v>0</v>
      </c>
      <c r="O479" s="3">
        <v>0.87</v>
      </c>
      <c r="P479" s="3">
        <v>86273</v>
      </c>
      <c r="Q479" s="1">
        <v>45017</v>
      </c>
    </row>
    <row r="480" spans="1:17" x14ac:dyDescent="0.25">
      <c r="A480" t="s">
        <v>838</v>
      </c>
      <c r="B480" t="s">
        <v>1421</v>
      </c>
      <c r="C480" s="3">
        <v>38434</v>
      </c>
      <c r="D480" s="3">
        <v>0</v>
      </c>
      <c r="E480" s="3">
        <v>38434</v>
      </c>
      <c r="F480" s="3">
        <v>1921.7</v>
      </c>
      <c r="G480" s="3">
        <v>0</v>
      </c>
      <c r="H480" s="3">
        <v>39630.449999999997</v>
      </c>
      <c r="I480" s="3">
        <v>6144.36</v>
      </c>
      <c r="J480" s="3">
        <v>393.6</v>
      </c>
      <c r="K480" s="3">
        <v>600.12</v>
      </c>
      <c r="L480" s="3">
        <v>0</v>
      </c>
      <c r="M480" s="3"/>
      <c r="N480" s="3">
        <v>0</v>
      </c>
      <c r="O480" s="3">
        <v>0.77</v>
      </c>
      <c r="P480" s="3">
        <v>87125</v>
      </c>
      <c r="Q480" s="1">
        <v>45017</v>
      </c>
    </row>
    <row r="481" spans="1:17" x14ac:dyDescent="0.25">
      <c r="A481" t="s">
        <v>1422</v>
      </c>
      <c r="B481" t="s">
        <v>768</v>
      </c>
      <c r="C481" s="3">
        <v>1307843</v>
      </c>
      <c r="D481" s="3">
        <v>23089.37</v>
      </c>
      <c r="E481" s="3">
        <v>988227.92</v>
      </c>
      <c r="F481" s="3" t="s">
        <v>72</v>
      </c>
      <c r="G481" s="3">
        <v>0</v>
      </c>
      <c r="H481" s="3">
        <v>39630.449999999997</v>
      </c>
      <c r="I481" s="3">
        <v>6913.16</v>
      </c>
      <c r="J481" s="3">
        <v>441.6</v>
      </c>
      <c r="K481" s="3">
        <v>674.84</v>
      </c>
      <c r="L481" s="3">
        <v>0</v>
      </c>
      <c r="M481" s="3"/>
      <c r="N481" s="3">
        <v>0</v>
      </c>
      <c r="O481" s="3">
        <v>0.92</v>
      </c>
      <c r="P481" s="3">
        <v>1381826</v>
      </c>
      <c r="Q481" s="1">
        <v>45017</v>
      </c>
    </row>
    <row r="482" spans="1:17" x14ac:dyDescent="0.25">
      <c r="A482" t="s">
        <v>840</v>
      </c>
      <c r="B482" t="s">
        <v>841</v>
      </c>
      <c r="C482" s="3">
        <v>1149853</v>
      </c>
      <c r="D482" s="3">
        <v>0</v>
      </c>
      <c r="E482" s="3">
        <v>866417.13</v>
      </c>
      <c r="F482" s="3">
        <v>326756.73</v>
      </c>
      <c r="G482" s="3">
        <v>0</v>
      </c>
      <c r="H482" s="3">
        <v>39630.449999999997</v>
      </c>
      <c r="I482" s="3">
        <v>6913.16</v>
      </c>
      <c r="J482" s="3">
        <v>0</v>
      </c>
      <c r="K482" s="3">
        <v>674.84</v>
      </c>
      <c r="L482" s="3">
        <v>0</v>
      </c>
      <c r="M482" s="3"/>
      <c r="N482" s="3">
        <v>0</v>
      </c>
      <c r="O482" s="3">
        <v>0.69</v>
      </c>
      <c r="P482" s="3">
        <v>1240393</v>
      </c>
      <c r="Q482" s="1">
        <v>45017</v>
      </c>
    </row>
    <row r="483" spans="1:17" x14ac:dyDescent="0.25">
      <c r="A483" t="s">
        <v>1203</v>
      </c>
      <c r="B483" t="s">
        <v>843</v>
      </c>
      <c r="C483" s="3">
        <v>38744</v>
      </c>
      <c r="D483" s="3">
        <v>38744</v>
      </c>
      <c r="E483" s="3">
        <v>0</v>
      </c>
      <c r="F483" s="3">
        <v>0</v>
      </c>
      <c r="G483" s="3">
        <v>0</v>
      </c>
      <c r="H483" s="3">
        <v>39630.449999999997</v>
      </c>
      <c r="I483" s="3">
        <v>6913.16</v>
      </c>
      <c r="J483" s="3">
        <v>0</v>
      </c>
      <c r="K483" s="3">
        <v>674.84</v>
      </c>
      <c r="L483" s="3">
        <v>0</v>
      </c>
      <c r="M483" s="3"/>
      <c r="N483" s="3">
        <v>-4273.8500000000004</v>
      </c>
      <c r="O483" s="3">
        <v>0.4</v>
      </c>
      <c r="P483" s="3">
        <v>42945</v>
      </c>
      <c r="Q483" s="1">
        <v>45017</v>
      </c>
    </row>
    <row r="484" spans="1:17" x14ac:dyDescent="0.25">
      <c r="A484" t="s">
        <v>844</v>
      </c>
      <c r="B484" t="s">
        <v>811</v>
      </c>
      <c r="C484" s="3">
        <v>348229</v>
      </c>
      <c r="D484" s="3">
        <v>0</v>
      </c>
      <c r="E484" s="3">
        <v>307014.96000000002</v>
      </c>
      <c r="F484" s="3">
        <v>56564.79</v>
      </c>
      <c r="G484" s="3">
        <v>0</v>
      </c>
      <c r="H484" s="3">
        <v>39630.449999999997</v>
      </c>
      <c r="I484" s="3">
        <v>7724.34</v>
      </c>
      <c r="J484" s="3">
        <v>0</v>
      </c>
      <c r="K484" s="3">
        <v>754.03</v>
      </c>
      <c r="L484" s="3">
        <v>0</v>
      </c>
      <c r="M484" s="3"/>
      <c r="N484" s="3">
        <v>0</v>
      </c>
      <c r="O484" s="3">
        <v>0.43</v>
      </c>
      <c r="P484" s="3">
        <v>411689</v>
      </c>
      <c r="Q484" s="1">
        <v>45017</v>
      </c>
    </row>
    <row r="485" spans="1:17" x14ac:dyDescent="0.25">
      <c r="A485" t="s">
        <v>846</v>
      </c>
      <c r="B485" t="s">
        <v>768</v>
      </c>
      <c r="C485" s="3">
        <v>1355235</v>
      </c>
      <c r="D485" s="3">
        <v>24098.67</v>
      </c>
      <c r="E485" s="3">
        <v>1022744.56</v>
      </c>
      <c r="F485" s="3">
        <v>359529</v>
      </c>
      <c r="G485" s="3">
        <v>0</v>
      </c>
      <c r="H485" s="3">
        <v>39630.449999999997</v>
      </c>
      <c r="I485" s="3">
        <v>7724.34</v>
      </c>
      <c r="J485" s="3">
        <v>492</v>
      </c>
      <c r="K485" s="3">
        <v>754.03</v>
      </c>
      <c r="L485" s="3">
        <v>0</v>
      </c>
      <c r="M485" s="3"/>
      <c r="N485" s="3">
        <v>0</v>
      </c>
      <c r="O485" s="3">
        <v>0.62</v>
      </c>
      <c r="P485" s="3">
        <v>1430875</v>
      </c>
      <c r="Q485" s="1">
        <v>45017</v>
      </c>
    </row>
    <row r="486" spans="1:17" x14ac:dyDescent="0.25">
      <c r="A486" t="s">
        <v>847</v>
      </c>
      <c r="B486" t="s">
        <v>811</v>
      </c>
      <c r="C486" s="3">
        <v>320772</v>
      </c>
      <c r="D486" s="3">
        <v>0</v>
      </c>
      <c r="E486" s="3">
        <v>280370.69</v>
      </c>
      <c r="F486" s="3">
        <v>54419.839999999997</v>
      </c>
      <c r="G486" s="3">
        <v>0</v>
      </c>
      <c r="H486" s="3">
        <v>39630.449999999997</v>
      </c>
      <c r="I486" s="3">
        <v>6913.16</v>
      </c>
      <c r="J486" s="3">
        <v>0</v>
      </c>
      <c r="K486" s="3">
        <v>674.84</v>
      </c>
      <c r="L486" s="3">
        <v>0</v>
      </c>
      <c r="M486" s="3"/>
      <c r="N486" s="3">
        <v>0</v>
      </c>
      <c r="O486" s="3">
        <v>0.02</v>
      </c>
      <c r="P486" s="3">
        <v>382009</v>
      </c>
      <c r="Q486" s="1">
        <v>45017</v>
      </c>
    </row>
    <row r="487" spans="1:17" x14ac:dyDescent="0.25">
      <c r="A487" t="s">
        <v>848</v>
      </c>
      <c r="B487" t="s">
        <v>811</v>
      </c>
      <c r="C487" s="3">
        <v>275365</v>
      </c>
      <c r="D487" s="3">
        <v>0</v>
      </c>
      <c r="E487" s="3">
        <v>241792.11</v>
      </c>
      <c r="F487" s="3">
        <v>45662.5</v>
      </c>
      <c r="G487" s="3">
        <v>0</v>
      </c>
      <c r="H487" s="3">
        <v>39630.449999999997</v>
      </c>
      <c r="I487" s="3">
        <v>6913.16</v>
      </c>
      <c r="J487" s="3">
        <v>441.6</v>
      </c>
      <c r="K487" s="3">
        <v>674.84</v>
      </c>
      <c r="L487" s="3">
        <v>0</v>
      </c>
      <c r="M487" s="3"/>
      <c r="N487" s="3">
        <v>0</v>
      </c>
      <c r="O487" s="3">
        <v>0.34</v>
      </c>
      <c r="P487" s="3">
        <v>335115</v>
      </c>
      <c r="Q487" s="1">
        <v>45017</v>
      </c>
    </row>
    <row r="488" spans="1:17" x14ac:dyDescent="0.25">
      <c r="A488" t="s">
        <v>849</v>
      </c>
      <c r="B488" t="s">
        <v>811</v>
      </c>
      <c r="C488" s="3">
        <v>320799</v>
      </c>
      <c r="D488" s="3">
        <v>0</v>
      </c>
      <c r="E488" s="3">
        <v>280381.33</v>
      </c>
      <c r="F488" s="3">
        <v>54436.74</v>
      </c>
      <c r="G488" s="3">
        <v>0</v>
      </c>
      <c r="H488" s="3">
        <v>39630.449999999997</v>
      </c>
      <c r="I488" s="3">
        <v>6955.54</v>
      </c>
      <c r="J488" s="3">
        <v>0</v>
      </c>
      <c r="K488" s="3">
        <v>620.09</v>
      </c>
      <c r="L488" s="3">
        <v>0</v>
      </c>
      <c r="M488" s="3"/>
      <c r="N488" s="3">
        <v>0</v>
      </c>
      <c r="O488" s="3">
        <v>0.85</v>
      </c>
      <c r="P488" s="3">
        <v>382025</v>
      </c>
      <c r="Q488" s="1">
        <v>45017</v>
      </c>
    </row>
    <row r="489" spans="1:17" x14ac:dyDescent="0.25">
      <c r="A489" t="s">
        <v>850</v>
      </c>
      <c r="B489" t="s">
        <v>811</v>
      </c>
      <c r="C489" s="3">
        <v>274441</v>
      </c>
      <c r="D489" s="3">
        <v>0</v>
      </c>
      <c r="E489" s="3">
        <v>240973.37</v>
      </c>
      <c r="F489" s="3">
        <v>45516.3</v>
      </c>
      <c r="G489" s="3">
        <v>0</v>
      </c>
      <c r="H489" s="3">
        <v>39630.449999999997</v>
      </c>
      <c r="I489" s="3">
        <v>6767.88</v>
      </c>
      <c r="J489" s="3">
        <v>432</v>
      </c>
      <c r="K489" s="3">
        <v>661.06</v>
      </c>
      <c r="L489" s="3">
        <v>0</v>
      </c>
      <c r="M489" s="3"/>
      <c r="N489" s="3">
        <v>0</v>
      </c>
      <c r="O489" s="3">
        <v>0.94</v>
      </c>
      <c r="P489" s="3">
        <v>333982</v>
      </c>
      <c r="Q489" s="1">
        <v>45017</v>
      </c>
    </row>
    <row r="490" spans="1:17" x14ac:dyDescent="0.25">
      <c r="A490" t="s">
        <v>851</v>
      </c>
      <c r="B490" t="s">
        <v>768</v>
      </c>
      <c r="C490" s="3">
        <v>1291803</v>
      </c>
      <c r="D490" s="3">
        <v>22837.73</v>
      </c>
      <c r="E490" s="3">
        <v>976284.81</v>
      </c>
      <c r="F490" s="3">
        <v>341494.7</v>
      </c>
      <c r="G490" s="3">
        <v>0</v>
      </c>
      <c r="H490" s="3">
        <v>39630.449999999997</v>
      </c>
      <c r="I490" s="3">
        <v>6398.61</v>
      </c>
      <c r="J490" s="3">
        <v>409.2</v>
      </c>
      <c r="K490" s="3">
        <v>624.57000000000005</v>
      </c>
      <c r="L490" s="3">
        <v>0</v>
      </c>
      <c r="M490" s="3"/>
      <c r="N490" s="3">
        <v>0</v>
      </c>
      <c r="O490" s="3">
        <v>0.66</v>
      </c>
      <c r="P490" s="3">
        <v>1364843</v>
      </c>
      <c r="Q490" s="1">
        <v>45017</v>
      </c>
    </row>
    <row r="491" spans="1:17" x14ac:dyDescent="0.25">
      <c r="A491" t="s">
        <v>852</v>
      </c>
      <c r="B491" t="s">
        <v>768</v>
      </c>
      <c r="C491" s="3">
        <v>1289675</v>
      </c>
      <c r="D491" s="3">
        <v>22791.67</v>
      </c>
      <c r="E491" s="3">
        <v>974701.52</v>
      </c>
      <c r="F491" s="3">
        <v>340916.89</v>
      </c>
      <c r="G491" s="3">
        <v>0</v>
      </c>
      <c r="H491" s="3">
        <v>39630.449999999997</v>
      </c>
      <c r="I491" s="3">
        <v>6362.29</v>
      </c>
      <c r="J491" s="3">
        <v>405.6</v>
      </c>
      <c r="K491" s="3">
        <v>621.12</v>
      </c>
      <c r="L491" s="3">
        <v>0</v>
      </c>
      <c r="M491" s="3"/>
      <c r="N491" s="3">
        <v>0</v>
      </c>
      <c r="O491" s="3">
        <v>0.13</v>
      </c>
      <c r="P491" s="3">
        <v>1362638</v>
      </c>
      <c r="Q491" s="1">
        <v>45017</v>
      </c>
    </row>
    <row r="492" spans="1:17" x14ac:dyDescent="0.25">
      <c r="A492" t="s">
        <v>853</v>
      </c>
      <c r="B492" t="s">
        <v>768</v>
      </c>
      <c r="C492" s="3">
        <v>1284082</v>
      </c>
      <c r="D492" s="3">
        <v>22671.53</v>
      </c>
      <c r="E492" s="3">
        <v>970540.94</v>
      </c>
      <c r="F492" s="3">
        <v>339396.58</v>
      </c>
      <c r="G492" s="3">
        <v>0</v>
      </c>
      <c r="H492" s="3">
        <v>39630.449999999997</v>
      </c>
      <c r="I492" s="3">
        <v>6259.38</v>
      </c>
      <c r="J492" s="3">
        <v>400.8</v>
      </c>
      <c r="K492" s="3">
        <v>611.14</v>
      </c>
      <c r="L492" s="3">
        <v>0</v>
      </c>
      <c r="M492" s="3"/>
      <c r="N492" s="3">
        <v>0</v>
      </c>
      <c r="O492" s="3">
        <v>0.71</v>
      </c>
      <c r="P492" s="3">
        <v>1356840</v>
      </c>
      <c r="Q492" s="1">
        <v>45017</v>
      </c>
    </row>
    <row r="493" spans="1:17" x14ac:dyDescent="0.25">
      <c r="A493" t="s">
        <v>854</v>
      </c>
      <c r="B493" t="s">
        <v>234</v>
      </c>
      <c r="C493" s="3">
        <v>42104</v>
      </c>
      <c r="D493" s="3">
        <v>0</v>
      </c>
      <c r="E493" s="3">
        <v>42104</v>
      </c>
      <c r="F493" s="3">
        <v>2105.1999999999998</v>
      </c>
      <c r="G493" s="3">
        <v>0</v>
      </c>
      <c r="H493" s="3">
        <v>39630.449999999997</v>
      </c>
      <c r="I493" s="3">
        <v>6023.29</v>
      </c>
      <c r="J493" s="3">
        <v>385.2</v>
      </c>
      <c r="K493" s="3">
        <v>588.07000000000005</v>
      </c>
      <c r="L493" s="3">
        <v>0</v>
      </c>
      <c r="M493" s="3"/>
      <c r="N493" s="3">
        <v>0</v>
      </c>
      <c r="O493" s="3">
        <v>0.79</v>
      </c>
      <c r="P493" s="3">
        <v>90837</v>
      </c>
      <c r="Q493" s="1">
        <v>45017</v>
      </c>
    </row>
    <row r="494" spans="1:17" x14ac:dyDescent="0.25">
      <c r="A494" t="s">
        <v>855</v>
      </c>
      <c r="B494" t="s">
        <v>811</v>
      </c>
      <c r="C494" s="3">
        <v>271946</v>
      </c>
      <c r="D494" s="3">
        <v>0</v>
      </c>
      <c r="E494" s="3">
        <v>238762.23</v>
      </c>
      <c r="F494" s="3">
        <v>45121.88</v>
      </c>
      <c r="G494" s="3">
        <v>0</v>
      </c>
      <c r="H494" s="3">
        <v>39630.449999999997</v>
      </c>
      <c r="I494" s="3">
        <v>6374.39</v>
      </c>
      <c r="J494" s="3">
        <v>408</v>
      </c>
      <c r="K494" s="3">
        <v>622.5</v>
      </c>
      <c r="L494" s="3">
        <v>0</v>
      </c>
      <c r="M494" s="3"/>
      <c r="N494" s="3">
        <v>0</v>
      </c>
      <c r="O494" s="3">
        <v>0.55000000000000004</v>
      </c>
      <c r="P494" s="3">
        <v>330920</v>
      </c>
      <c r="Q494" s="1">
        <v>45017</v>
      </c>
    </row>
    <row r="495" spans="1:17" x14ac:dyDescent="0.25">
      <c r="A495" t="s">
        <v>856</v>
      </c>
      <c r="B495" t="s">
        <v>811</v>
      </c>
      <c r="C495" s="3">
        <v>298732</v>
      </c>
      <c r="D495" s="3">
        <v>0</v>
      </c>
      <c r="E495" s="3">
        <v>262500.34999999998</v>
      </c>
      <c r="F495" s="3">
        <v>49356.67</v>
      </c>
      <c r="G495" s="3">
        <v>0</v>
      </c>
      <c r="H495" s="3">
        <v>39630.449999999997</v>
      </c>
      <c r="I495" s="3">
        <v>10587.67</v>
      </c>
      <c r="J495" s="3">
        <v>676.8</v>
      </c>
      <c r="K495" s="3">
        <v>1033.95</v>
      </c>
      <c r="L495" s="3">
        <v>0</v>
      </c>
      <c r="M495" s="3"/>
      <c r="N495" s="3">
        <v>0</v>
      </c>
      <c r="O495" s="3">
        <v>0.11</v>
      </c>
      <c r="P495" s="3">
        <v>363786</v>
      </c>
      <c r="Q495" s="1">
        <v>45017</v>
      </c>
    </row>
    <row r="496" spans="1:17" x14ac:dyDescent="0.25">
      <c r="A496" t="s">
        <v>857</v>
      </c>
      <c r="B496" t="s">
        <v>811</v>
      </c>
      <c r="C496" s="3">
        <v>294190</v>
      </c>
      <c r="D496" s="3">
        <v>0</v>
      </c>
      <c r="E496" s="3">
        <v>258475.05</v>
      </c>
      <c r="F496" s="3">
        <v>48638.7</v>
      </c>
      <c r="G496" s="3">
        <v>0</v>
      </c>
      <c r="H496" s="3">
        <v>39630.449999999997</v>
      </c>
      <c r="I496" s="3">
        <v>9873.35</v>
      </c>
      <c r="J496" s="3">
        <v>631.20000000000005</v>
      </c>
      <c r="K496" s="3">
        <v>964.05</v>
      </c>
      <c r="L496" s="3">
        <v>0</v>
      </c>
      <c r="M496" s="3"/>
      <c r="N496" s="3">
        <v>0</v>
      </c>
      <c r="O496" s="3">
        <v>0.2</v>
      </c>
      <c r="P496" s="3">
        <v>358213</v>
      </c>
      <c r="Q496" s="1">
        <v>45017</v>
      </c>
    </row>
    <row r="497" spans="1:17" x14ac:dyDescent="0.25">
      <c r="A497" t="s">
        <v>858</v>
      </c>
      <c r="B497" t="s">
        <v>811</v>
      </c>
      <c r="C497" s="3">
        <v>287450</v>
      </c>
      <c r="D497" s="3">
        <v>0</v>
      </c>
      <c r="E497" s="3">
        <v>252502.27</v>
      </c>
      <c r="F497" s="3">
        <v>47572.84</v>
      </c>
      <c r="G497" s="3">
        <v>0</v>
      </c>
      <c r="H497" s="3">
        <v>39630.449999999997</v>
      </c>
      <c r="I497" s="3">
        <v>8813.98</v>
      </c>
      <c r="J497" s="3">
        <v>562.79999999999995</v>
      </c>
      <c r="K497" s="3">
        <v>860.76</v>
      </c>
      <c r="L497" s="3">
        <v>0</v>
      </c>
      <c r="M497" s="3"/>
      <c r="N497" s="3">
        <v>0</v>
      </c>
      <c r="O497" s="3">
        <v>0.9</v>
      </c>
      <c r="P497" s="3">
        <v>349944</v>
      </c>
      <c r="Q497" s="1">
        <v>45017</v>
      </c>
    </row>
    <row r="498" spans="1:17" x14ac:dyDescent="0.25">
      <c r="A498" t="s">
        <v>859</v>
      </c>
      <c r="B498" t="s">
        <v>1204</v>
      </c>
      <c r="C498" s="3">
        <v>105990</v>
      </c>
      <c r="D498" s="3">
        <v>0</v>
      </c>
      <c r="E498" s="3">
        <v>102953.99</v>
      </c>
      <c r="F498" s="3">
        <v>8183.71</v>
      </c>
      <c r="G498" s="3">
        <v>0</v>
      </c>
      <c r="H498" s="3">
        <v>39630.449999999997</v>
      </c>
      <c r="I498" s="3">
        <v>7052.39</v>
      </c>
      <c r="J498" s="3">
        <v>0</v>
      </c>
      <c r="K498" s="3">
        <v>688.61</v>
      </c>
      <c r="L498" s="3">
        <v>0</v>
      </c>
      <c r="M498" s="3"/>
      <c r="N498" s="3">
        <v>6945</v>
      </c>
      <c r="O498" s="3">
        <v>0.85</v>
      </c>
      <c r="P498" s="3">
        <v>165455</v>
      </c>
      <c r="Q498" s="1">
        <v>45017</v>
      </c>
    </row>
    <row r="499" spans="1:17" x14ac:dyDescent="0.25">
      <c r="A499" t="s">
        <v>861</v>
      </c>
      <c r="B499" t="s">
        <v>234</v>
      </c>
      <c r="C499" s="3">
        <v>42825</v>
      </c>
      <c r="D499" s="3">
        <v>0</v>
      </c>
      <c r="E499" s="3">
        <v>42825</v>
      </c>
      <c r="F499" s="3">
        <v>2141.25</v>
      </c>
      <c r="G499" s="3">
        <v>0</v>
      </c>
      <c r="H499" s="3">
        <v>39630.449999999997</v>
      </c>
      <c r="I499" s="3">
        <v>6701.29</v>
      </c>
      <c r="J499" s="3">
        <v>428.4</v>
      </c>
      <c r="K499" s="3">
        <v>654.17999999999995</v>
      </c>
      <c r="L499" s="3">
        <v>0</v>
      </c>
      <c r="M499" s="3"/>
      <c r="N499" s="3">
        <v>0</v>
      </c>
      <c r="O499" s="3">
        <v>0.43</v>
      </c>
      <c r="P499" s="3">
        <v>92381</v>
      </c>
      <c r="Q499" s="1">
        <v>45017</v>
      </c>
    </row>
    <row r="500" spans="1:17" x14ac:dyDescent="0.25">
      <c r="A500" t="s">
        <v>862</v>
      </c>
      <c r="B500" t="s">
        <v>1205</v>
      </c>
      <c r="C500" s="3">
        <v>38978</v>
      </c>
      <c r="D500" s="3">
        <v>38978</v>
      </c>
      <c r="E500" s="3">
        <v>0</v>
      </c>
      <c r="F500" s="3">
        <v>0</v>
      </c>
      <c r="G500" s="3">
        <v>0</v>
      </c>
      <c r="H500" s="3">
        <v>39630.449999999997</v>
      </c>
      <c r="I500" s="3">
        <v>6701.29</v>
      </c>
      <c r="J500" s="3">
        <v>428.4</v>
      </c>
      <c r="K500" s="3">
        <v>654.17999999999995</v>
      </c>
      <c r="L500" s="3">
        <v>0</v>
      </c>
      <c r="M500" s="3"/>
      <c r="N500" s="3">
        <v>-4254.21</v>
      </c>
      <c r="O500" s="3">
        <v>0.89</v>
      </c>
      <c r="P500" s="3">
        <v>43161</v>
      </c>
      <c r="Q500" s="1">
        <v>45017</v>
      </c>
    </row>
    <row r="501" spans="1:17" x14ac:dyDescent="0.25">
      <c r="A501" t="s">
        <v>864</v>
      </c>
      <c r="B501" t="s">
        <v>92</v>
      </c>
      <c r="C501" s="3">
        <v>-161911.37</v>
      </c>
      <c r="D501" s="3">
        <v>0</v>
      </c>
      <c r="E501" s="3">
        <v>0</v>
      </c>
      <c r="F501" s="3">
        <v>0</v>
      </c>
      <c r="G501" s="3">
        <v>161911.37</v>
      </c>
      <c r="H501" s="3">
        <v>39630.449999999997</v>
      </c>
      <c r="I501" s="3">
        <v>7052.39</v>
      </c>
      <c r="J501" s="3">
        <v>451.2</v>
      </c>
      <c r="K501" s="3">
        <v>688.61</v>
      </c>
      <c r="L501" s="3">
        <v>0</v>
      </c>
      <c r="M501" s="3"/>
      <c r="N501" s="3">
        <v>0</v>
      </c>
      <c r="O501" s="3">
        <v>0</v>
      </c>
      <c r="P501" s="3">
        <v>-114088.72</v>
      </c>
      <c r="Q501" s="1">
        <v>45017</v>
      </c>
    </row>
    <row r="502" spans="1:17" x14ac:dyDescent="0.25">
      <c r="A502" t="s">
        <v>865</v>
      </c>
      <c r="B502" t="s">
        <v>33</v>
      </c>
      <c r="C502" s="3">
        <v>90684</v>
      </c>
      <c r="D502" s="3">
        <v>43107</v>
      </c>
      <c r="E502" s="3">
        <v>47577</v>
      </c>
      <c r="F502" s="3">
        <v>3065.26</v>
      </c>
      <c r="G502" s="3">
        <v>0</v>
      </c>
      <c r="H502" s="3">
        <v>39630.449999999997</v>
      </c>
      <c r="I502" s="3">
        <v>8813.98</v>
      </c>
      <c r="J502" s="3">
        <v>562.79999999999995</v>
      </c>
      <c r="K502" s="3">
        <v>860.76</v>
      </c>
      <c r="L502" s="3">
        <v>0</v>
      </c>
      <c r="M502" s="3"/>
      <c r="N502" s="3">
        <v>0</v>
      </c>
      <c r="O502" s="3">
        <v>0.75</v>
      </c>
      <c r="P502" s="3">
        <v>100511</v>
      </c>
      <c r="Q502" s="1">
        <v>45017</v>
      </c>
    </row>
    <row r="503" spans="1:17" x14ac:dyDescent="0.25">
      <c r="A503" t="s">
        <v>866</v>
      </c>
      <c r="B503" t="s">
        <v>1321</v>
      </c>
      <c r="C503" s="3">
        <v>1856594</v>
      </c>
      <c r="D503" s="3">
        <v>0</v>
      </c>
      <c r="E503" s="3">
        <v>1196139.94</v>
      </c>
      <c r="F503" s="3" t="s">
        <v>72</v>
      </c>
      <c r="G503" s="3">
        <v>0</v>
      </c>
      <c r="H503" s="3">
        <v>39630.449999999997</v>
      </c>
      <c r="I503" s="3">
        <v>8850.2999999999993</v>
      </c>
      <c r="J503" s="3">
        <v>566.4</v>
      </c>
      <c r="K503" s="3">
        <v>863.86</v>
      </c>
      <c r="L503" s="3">
        <v>0</v>
      </c>
      <c r="M503" s="3"/>
      <c r="N503" s="3">
        <v>0</v>
      </c>
      <c r="O503" s="3">
        <v>0.99</v>
      </c>
      <c r="P503" s="3">
        <v>1966313</v>
      </c>
      <c r="Q503" s="1">
        <v>45017</v>
      </c>
    </row>
    <row r="504" spans="1:17" x14ac:dyDescent="0.25">
      <c r="A504" t="s">
        <v>868</v>
      </c>
      <c r="B504" t="s">
        <v>811</v>
      </c>
      <c r="C504" s="3">
        <v>299497</v>
      </c>
      <c r="D504" s="3">
        <v>0</v>
      </c>
      <c r="E504" s="3">
        <v>263178.09000000003</v>
      </c>
      <c r="F504" s="3">
        <v>49477.81</v>
      </c>
      <c r="G504" s="3">
        <v>0</v>
      </c>
      <c r="H504" s="3">
        <v>39630.449999999997</v>
      </c>
      <c r="I504" s="3">
        <v>10708.74</v>
      </c>
      <c r="J504" s="3">
        <v>684</v>
      </c>
      <c r="K504" s="3">
        <v>1045.31</v>
      </c>
      <c r="L504" s="3">
        <v>0</v>
      </c>
      <c r="M504" s="3"/>
      <c r="N504" s="3">
        <v>0</v>
      </c>
      <c r="O504" s="3">
        <v>0.6</v>
      </c>
      <c r="P504" s="3">
        <v>364725</v>
      </c>
      <c r="Q504" s="1">
        <v>45017</v>
      </c>
    </row>
    <row r="505" spans="1:17" x14ac:dyDescent="0.25">
      <c r="A505" t="s">
        <v>869</v>
      </c>
      <c r="B505" t="s">
        <v>33</v>
      </c>
      <c r="C505" s="3">
        <v>90684</v>
      </c>
      <c r="D505" s="3">
        <v>43107</v>
      </c>
      <c r="E505" s="3">
        <v>47577</v>
      </c>
      <c r="F505" s="3">
        <v>3065.26</v>
      </c>
      <c r="G505" s="3">
        <v>0</v>
      </c>
      <c r="H505" s="3">
        <v>39630.449999999997</v>
      </c>
      <c r="I505" s="3">
        <v>8813.98</v>
      </c>
      <c r="J505" s="3">
        <v>562.79999999999995</v>
      </c>
      <c r="K505" s="3">
        <v>860.76</v>
      </c>
      <c r="L505" s="3">
        <v>0</v>
      </c>
      <c r="M505" s="3"/>
      <c r="N505" s="3">
        <v>0</v>
      </c>
      <c r="O505" s="3">
        <v>0.75</v>
      </c>
      <c r="P505" s="3">
        <v>100511</v>
      </c>
      <c r="Q505" s="1">
        <v>45017</v>
      </c>
    </row>
    <row r="506" spans="1:17" x14ac:dyDescent="0.25">
      <c r="A506" t="s">
        <v>870</v>
      </c>
      <c r="B506" t="s">
        <v>811</v>
      </c>
      <c r="C506" s="3">
        <v>276254</v>
      </c>
      <c r="D506" s="3">
        <v>0</v>
      </c>
      <c r="E506" s="3">
        <v>242580.08</v>
      </c>
      <c r="F506" s="3">
        <v>45802.92</v>
      </c>
      <c r="G506" s="3">
        <v>0</v>
      </c>
      <c r="H506" s="3">
        <v>39630.449999999997</v>
      </c>
      <c r="I506" s="3">
        <v>7052.39</v>
      </c>
      <c r="J506" s="3">
        <v>451.2</v>
      </c>
      <c r="K506" s="3">
        <v>688.61</v>
      </c>
      <c r="L506" s="3">
        <v>0</v>
      </c>
      <c r="M506" s="3"/>
      <c r="N506" s="3">
        <v>0</v>
      </c>
      <c r="O506" s="3">
        <v>0.35</v>
      </c>
      <c r="P506" s="3">
        <v>336206</v>
      </c>
      <c r="Q506" s="1">
        <v>45017</v>
      </c>
    </row>
    <row r="507" spans="1:17" x14ac:dyDescent="0.25">
      <c r="A507" t="s">
        <v>871</v>
      </c>
      <c r="B507" t="s">
        <v>872</v>
      </c>
      <c r="C507" s="3">
        <v>39328</v>
      </c>
      <c r="D507" s="3">
        <v>39328</v>
      </c>
      <c r="E507" s="3">
        <v>0</v>
      </c>
      <c r="F507" s="3">
        <v>0</v>
      </c>
      <c r="G507" s="3">
        <v>0</v>
      </c>
      <c r="H507" s="3">
        <v>39630.449999999997</v>
      </c>
      <c r="I507" s="3">
        <v>7058.45</v>
      </c>
      <c r="J507" s="3">
        <v>451.2</v>
      </c>
      <c r="K507" s="3">
        <v>689.3</v>
      </c>
      <c r="L507" s="3">
        <v>0</v>
      </c>
      <c r="M507" s="3"/>
      <c r="N507" s="3">
        <v>-4287.4799999999996</v>
      </c>
      <c r="O507" s="3">
        <v>0.08</v>
      </c>
      <c r="P507" s="3">
        <v>43542</v>
      </c>
      <c r="Q507" s="1">
        <v>45017</v>
      </c>
    </row>
    <row r="508" spans="1:17" x14ac:dyDescent="0.25">
      <c r="A508" t="s">
        <v>873</v>
      </c>
      <c r="B508" t="s">
        <v>234</v>
      </c>
      <c r="C508" s="3">
        <v>43198</v>
      </c>
      <c r="D508" s="3">
        <v>0</v>
      </c>
      <c r="E508" s="3">
        <v>43198</v>
      </c>
      <c r="F508" s="3">
        <v>2159.9</v>
      </c>
      <c r="G508" s="3">
        <v>0</v>
      </c>
      <c r="H508" s="3">
        <v>39630.449999999997</v>
      </c>
      <c r="I508" s="3">
        <v>7052.39</v>
      </c>
      <c r="J508" s="3">
        <v>451.2</v>
      </c>
      <c r="K508" s="3">
        <v>688.61</v>
      </c>
      <c r="L508" s="3">
        <v>0</v>
      </c>
      <c r="M508" s="3"/>
      <c r="N508" s="3">
        <v>0</v>
      </c>
      <c r="O508" s="3">
        <v>0.45</v>
      </c>
      <c r="P508" s="3">
        <v>93181</v>
      </c>
      <c r="Q508" s="1">
        <v>45017</v>
      </c>
    </row>
    <row r="509" spans="1:17" x14ac:dyDescent="0.25">
      <c r="A509" t="s">
        <v>874</v>
      </c>
      <c r="B509" t="s">
        <v>83</v>
      </c>
      <c r="C509" s="3">
        <v>43198</v>
      </c>
      <c r="D509" s="3">
        <v>43918</v>
      </c>
      <c r="E509" s="3">
        <v>0</v>
      </c>
      <c r="F509" s="3">
        <v>720</v>
      </c>
      <c r="G509" s="3">
        <v>720</v>
      </c>
      <c r="H509" s="3">
        <v>39630.449999999997</v>
      </c>
      <c r="I509" s="3">
        <v>7052.39</v>
      </c>
      <c r="J509" s="3">
        <v>451.2</v>
      </c>
      <c r="K509" s="3">
        <v>688.61</v>
      </c>
      <c r="L509" s="3">
        <v>0</v>
      </c>
      <c r="M509" s="3"/>
      <c r="N509" s="3">
        <v>0</v>
      </c>
      <c r="O509" s="3">
        <v>0.35</v>
      </c>
      <c r="P509" s="3">
        <v>47823</v>
      </c>
      <c r="Q509" s="1">
        <v>45017</v>
      </c>
    </row>
    <row r="510" spans="1:17" x14ac:dyDescent="0.25">
      <c r="A510" t="s">
        <v>875</v>
      </c>
      <c r="B510" t="s">
        <v>811</v>
      </c>
      <c r="C510" s="3">
        <v>276254</v>
      </c>
      <c r="D510" s="3">
        <v>0</v>
      </c>
      <c r="E510" s="3">
        <v>242580.08</v>
      </c>
      <c r="F510" s="3">
        <v>45802.92</v>
      </c>
      <c r="G510" s="3">
        <v>0</v>
      </c>
      <c r="H510" s="3">
        <v>39630.449999999997</v>
      </c>
      <c r="I510" s="3">
        <v>7052.39</v>
      </c>
      <c r="J510" s="3">
        <v>451.2</v>
      </c>
      <c r="K510" s="3">
        <v>688.61</v>
      </c>
      <c r="L510" s="3">
        <v>0</v>
      </c>
      <c r="M510" s="3"/>
      <c r="N510" s="3">
        <v>0</v>
      </c>
      <c r="O510" s="3">
        <v>0.35</v>
      </c>
      <c r="P510" s="3">
        <v>336206</v>
      </c>
      <c r="Q510" s="1">
        <v>45017</v>
      </c>
    </row>
    <row r="511" spans="1:17" x14ac:dyDescent="0.25">
      <c r="A511" t="s">
        <v>876</v>
      </c>
      <c r="B511" t="s">
        <v>33</v>
      </c>
      <c r="C511" s="3">
        <v>87618</v>
      </c>
      <c r="D511" s="3">
        <v>41631</v>
      </c>
      <c r="E511" s="3">
        <v>45987</v>
      </c>
      <c r="F511" s="3">
        <v>2962.17</v>
      </c>
      <c r="G511" s="3">
        <v>0</v>
      </c>
      <c r="H511" s="3">
        <v>39630.449999999997</v>
      </c>
      <c r="I511" s="3">
        <v>7403.5</v>
      </c>
      <c r="J511" s="3">
        <v>472.8</v>
      </c>
      <c r="K511" s="3">
        <v>723.04</v>
      </c>
      <c r="L511" s="3">
        <v>0</v>
      </c>
      <c r="M511" s="3"/>
      <c r="N511" s="3">
        <v>0</v>
      </c>
      <c r="O511" s="3">
        <v>0.04</v>
      </c>
      <c r="P511" s="3">
        <v>97179</v>
      </c>
      <c r="Q511" s="1">
        <v>45017</v>
      </c>
    </row>
    <row r="512" spans="1:17" x14ac:dyDescent="0.25">
      <c r="A512" t="s">
        <v>877</v>
      </c>
      <c r="B512" t="s">
        <v>878</v>
      </c>
      <c r="C512" s="3">
        <v>44893</v>
      </c>
      <c r="D512" s="3">
        <v>0</v>
      </c>
      <c r="E512" s="3">
        <v>43571.07</v>
      </c>
      <c r="F512" s="3">
        <v>3500.48</v>
      </c>
      <c r="G512" s="3">
        <v>0</v>
      </c>
      <c r="H512" s="3">
        <v>39630.449999999997</v>
      </c>
      <c r="I512" s="3">
        <v>7403.5</v>
      </c>
      <c r="J512" s="3">
        <v>472.9</v>
      </c>
      <c r="K512" s="3">
        <v>723.04</v>
      </c>
      <c r="L512" s="3">
        <v>0</v>
      </c>
      <c r="M512" s="3"/>
      <c r="N512" s="3">
        <v>0</v>
      </c>
      <c r="O512" s="3">
        <v>0.56000000000000005</v>
      </c>
      <c r="P512" s="3">
        <v>95302</v>
      </c>
      <c r="Q512" s="1">
        <v>45017</v>
      </c>
    </row>
    <row r="513" spans="1:17" x14ac:dyDescent="0.25">
      <c r="A513" t="s">
        <v>1423</v>
      </c>
      <c r="B513" t="s">
        <v>880</v>
      </c>
      <c r="C513" s="3">
        <v>46909</v>
      </c>
      <c r="D513" s="3">
        <v>46900</v>
      </c>
      <c r="E513" s="3">
        <v>9</v>
      </c>
      <c r="F513" s="3">
        <v>0.45</v>
      </c>
      <c r="G513" s="3">
        <v>0</v>
      </c>
      <c r="H513" s="3">
        <v>39630.449999999997</v>
      </c>
      <c r="I513" s="3">
        <v>7760.66</v>
      </c>
      <c r="J513" s="3">
        <v>496.8</v>
      </c>
      <c r="K513" s="3">
        <v>757.47</v>
      </c>
      <c r="L513" s="3">
        <v>0</v>
      </c>
      <c r="M513" s="3"/>
      <c r="N513" s="3">
        <v>2593.17</v>
      </c>
      <c r="O513" s="3">
        <v>0</v>
      </c>
      <c r="P513" s="3">
        <v>51248</v>
      </c>
      <c r="Q513" s="1">
        <v>45017</v>
      </c>
    </row>
    <row r="514" spans="1:17" x14ac:dyDescent="0.25">
      <c r="A514" t="s">
        <v>881</v>
      </c>
      <c r="B514" t="s">
        <v>811</v>
      </c>
      <c r="C514" s="3">
        <v>298685</v>
      </c>
      <c r="D514" s="3">
        <v>0</v>
      </c>
      <c r="E514" s="3">
        <v>262458.55</v>
      </c>
      <c r="F514" s="3">
        <v>49349.38</v>
      </c>
      <c r="G514" s="3">
        <v>0</v>
      </c>
      <c r="H514" s="3">
        <v>39630.449999999997</v>
      </c>
      <c r="I514" s="3">
        <v>10581.62</v>
      </c>
      <c r="J514" s="3">
        <v>675.5</v>
      </c>
      <c r="K514" s="3">
        <v>1032.9100000000001</v>
      </c>
      <c r="L514" s="3">
        <v>0</v>
      </c>
      <c r="M514" s="3"/>
      <c r="N514" s="3">
        <v>0</v>
      </c>
      <c r="O514" s="3">
        <v>0.59</v>
      </c>
      <c r="P514" s="3">
        <v>363729</v>
      </c>
      <c r="Q514" s="1">
        <v>45017</v>
      </c>
    </row>
    <row r="515" spans="1:17" x14ac:dyDescent="0.25">
      <c r="A515" t="s">
        <v>882</v>
      </c>
      <c r="B515" t="s">
        <v>883</v>
      </c>
      <c r="C515" s="3">
        <v>168068</v>
      </c>
      <c r="D515" s="3">
        <v>0</v>
      </c>
      <c r="E515" s="3">
        <v>157232.10999999999</v>
      </c>
      <c r="F515" s="3">
        <v>18697.5</v>
      </c>
      <c r="G515" s="3">
        <v>0</v>
      </c>
      <c r="H515" s="3">
        <v>39630.449999999997</v>
      </c>
      <c r="I515" s="3">
        <v>8820.0300000000007</v>
      </c>
      <c r="J515" s="3">
        <v>565.20000000000005</v>
      </c>
      <c r="K515" s="3">
        <v>861.45</v>
      </c>
      <c r="L515" s="3">
        <v>0</v>
      </c>
      <c r="M515" s="3"/>
      <c r="N515" s="3">
        <v>0</v>
      </c>
      <c r="O515" s="3">
        <v>0.26</v>
      </c>
      <c r="P515" s="3">
        <v>225807</v>
      </c>
      <c r="Q515" s="1">
        <v>45017</v>
      </c>
    </row>
    <row r="516" spans="1:17" x14ac:dyDescent="0.25">
      <c r="A516" t="s">
        <v>884</v>
      </c>
      <c r="B516" t="s">
        <v>83</v>
      </c>
      <c r="C516" s="3">
        <v>45078</v>
      </c>
      <c r="D516" s="3">
        <v>45830</v>
      </c>
      <c r="E516" s="3">
        <v>0</v>
      </c>
      <c r="F516" s="3">
        <v>752</v>
      </c>
      <c r="G516" s="3">
        <v>752</v>
      </c>
      <c r="H516" s="3">
        <v>39630.449999999997</v>
      </c>
      <c r="I516" s="3">
        <v>8820.0300000000007</v>
      </c>
      <c r="J516" s="3">
        <v>565.20000000000005</v>
      </c>
      <c r="K516" s="3">
        <v>861.45</v>
      </c>
      <c r="L516" s="3">
        <v>0</v>
      </c>
      <c r="M516" s="3"/>
      <c r="N516" s="3">
        <v>0</v>
      </c>
      <c r="O516" s="3">
        <v>0.87</v>
      </c>
      <c r="P516" s="3">
        <v>49878</v>
      </c>
      <c r="Q516" s="1">
        <v>45017</v>
      </c>
    </row>
    <row r="517" spans="1:17" x14ac:dyDescent="0.25">
      <c r="A517" t="s">
        <v>885</v>
      </c>
      <c r="B517" t="s">
        <v>577</v>
      </c>
      <c r="C517" s="3">
        <v>41046</v>
      </c>
      <c r="D517" s="3">
        <v>41046</v>
      </c>
      <c r="E517" s="3">
        <v>0</v>
      </c>
      <c r="F517" s="3">
        <v>0</v>
      </c>
      <c r="G517" s="3">
        <v>0</v>
      </c>
      <c r="H517" s="3">
        <v>39630.449999999997</v>
      </c>
      <c r="I517" s="3">
        <v>8813.98</v>
      </c>
      <c r="J517" s="3">
        <v>562.79999999999995</v>
      </c>
      <c r="K517" s="3">
        <v>860.76</v>
      </c>
      <c r="L517" s="3">
        <v>0</v>
      </c>
      <c r="M517" s="3"/>
      <c r="N517" s="3">
        <v>-4449.45</v>
      </c>
      <c r="O517" s="3">
        <v>0.46</v>
      </c>
      <c r="P517" s="3">
        <v>45419</v>
      </c>
      <c r="Q517" s="1">
        <v>45017</v>
      </c>
    </row>
    <row r="518" spans="1:17" x14ac:dyDescent="0.25">
      <c r="A518" t="s">
        <v>886</v>
      </c>
      <c r="B518" t="s">
        <v>33</v>
      </c>
      <c r="C518" s="3">
        <v>90684</v>
      </c>
      <c r="D518" s="3">
        <v>43107</v>
      </c>
      <c r="E518" s="3">
        <v>47577</v>
      </c>
      <c r="F518" s="3">
        <v>3065.26</v>
      </c>
      <c r="G518" s="3">
        <v>0</v>
      </c>
      <c r="H518" s="3">
        <v>39630.449999999997</v>
      </c>
      <c r="I518" s="3">
        <v>8813.98</v>
      </c>
      <c r="J518" s="3">
        <v>562.79999999999995</v>
      </c>
      <c r="K518" s="3">
        <v>860.76</v>
      </c>
      <c r="L518" s="3">
        <v>0</v>
      </c>
      <c r="M518" s="3"/>
      <c r="N518" s="3">
        <v>0</v>
      </c>
      <c r="O518" s="3">
        <v>0.75</v>
      </c>
      <c r="P518" s="3">
        <v>100511</v>
      </c>
      <c r="Q518" s="1">
        <v>45017</v>
      </c>
    </row>
    <row r="519" spans="1:17" x14ac:dyDescent="0.25">
      <c r="A519" t="s">
        <v>887</v>
      </c>
      <c r="B519" t="s">
        <v>1256</v>
      </c>
      <c r="C519" s="3">
        <v>41046</v>
      </c>
      <c r="D519" s="3">
        <v>41046</v>
      </c>
      <c r="E519" s="3">
        <v>0</v>
      </c>
      <c r="F519" s="3">
        <v>0</v>
      </c>
      <c r="G519" s="3">
        <v>0</v>
      </c>
      <c r="H519" s="3">
        <v>39630.449999999997</v>
      </c>
      <c r="I519" s="3">
        <v>8813.98</v>
      </c>
      <c r="J519" s="3">
        <v>562.79999999999995</v>
      </c>
      <c r="K519" s="3">
        <v>860.76</v>
      </c>
      <c r="L519" s="3">
        <v>0</v>
      </c>
      <c r="M519" s="3"/>
      <c r="N519" s="3">
        <v>-4449.45</v>
      </c>
      <c r="O519" s="3">
        <v>0.46</v>
      </c>
      <c r="P519" s="3">
        <v>45419</v>
      </c>
      <c r="Q519" s="1">
        <v>45017</v>
      </c>
    </row>
    <row r="520" spans="1:17" x14ac:dyDescent="0.25">
      <c r="A520" t="s">
        <v>888</v>
      </c>
      <c r="B520" t="s">
        <v>1322</v>
      </c>
      <c r="C520" s="3">
        <v>40016</v>
      </c>
      <c r="D520" s="3">
        <v>40016</v>
      </c>
      <c r="E520" s="3">
        <v>0</v>
      </c>
      <c r="F520" s="3">
        <v>0</v>
      </c>
      <c r="G520" s="3">
        <v>0</v>
      </c>
      <c r="H520" s="3">
        <v>39630.449999999997</v>
      </c>
      <c r="I520" s="3">
        <v>7760.66</v>
      </c>
      <c r="J520" s="3">
        <v>496.8</v>
      </c>
      <c r="K520" s="3">
        <v>757.81</v>
      </c>
      <c r="L520" s="3">
        <v>0</v>
      </c>
      <c r="M520" s="3"/>
      <c r="N520" s="3">
        <v>-4352.38</v>
      </c>
      <c r="O520" s="3">
        <v>0.66</v>
      </c>
      <c r="P520" s="3">
        <v>44294</v>
      </c>
      <c r="Q520" s="1">
        <v>45017</v>
      </c>
    </row>
    <row r="521" spans="1:17" x14ac:dyDescent="0.25">
      <c r="A521" t="s">
        <v>890</v>
      </c>
      <c r="B521" t="s">
        <v>891</v>
      </c>
      <c r="C521" s="3">
        <v>126254</v>
      </c>
      <c r="D521" s="3">
        <v>126254</v>
      </c>
      <c r="E521" s="3">
        <v>0</v>
      </c>
      <c r="F521" s="3">
        <v>0</v>
      </c>
      <c r="G521" s="3">
        <v>0</v>
      </c>
      <c r="H521" s="3">
        <v>39630.449999999997</v>
      </c>
      <c r="I521" s="3">
        <v>7766.71</v>
      </c>
      <c r="J521" s="3">
        <v>496.8</v>
      </c>
      <c r="K521" s="3">
        <v>758.16</v>
      </c>
      <c r="L521" s="3">
        <v>0</v>
      </c>
      <c r="M521" s="3"/>
      <c r="N521" s="3">
        <v>0</v>
      </c>
      <c r="O521" s="3">
        <v>0.88</v>
      </c>
      <c r="P521" s="3">
        <v>48653</v>
      </c>
      <c r="Q521" s="1">
        <v>45017</v>
      </c>
    </row>
    <row r="522" spans="1:17" x14ac:dyDescent="0.25">
      <c r="A522" t="s">
        <v>1207</v>
      </c>
      <c r="B522" t="s">
        <v>290</v>
      </c>
      <c r="C522" s="3">
        <v>43951</v>
      </c>
      <c r="D522" s="3">
        <v>0</v>
      </c>
      <c r="E522" s="3">
        <v>43951</v>
      </c>
      <c r="F522" s="3">
        <v>2197.5500000000002</v>
      </c>
      <c r="G522" s="3">
        <v>0</v>
      </c>
      <c r="H522" s="3">
        <v>39630.449999999997</v>
      </c>
      <c r="I522" s="3">
        <v>7760.66</v>
      </c>
      <c r="J522" s="3">
        <v>496.8</v>
      </c>
      <c r="K522" s="3">
        <v>757.81</v>
      </c>
      <c r="L522" s="3">
        <v>0</v>
      </c>
      <c r="M522" s="3"/>
      <c r="N522" s="3">
        <v>0</v>
      </c>
      <c r="O522" s="3">
        <v>0.73</v>
      </c>
      <c r="P522" s="3">
        <v>94795</v>
      </c>
      <c r="Q522" s="1">
        <v>45017</v>
      </c>
    </row>
    <row r="523" spans="1:17" x14ac:dyDescent="0.25">
      <c r="A523" t="s">
        <v>893</v>
      </c>
      <c r="B523" t="s">
        <v>894</v>
      </c>
      <c r="C523" s="3">
        <v>40016</v>
      </c>
      <c r="D523" s="3">
        <v>40016</v>
      </c>
      <c r="E523" s="3">
        <v>0</v>
      </c>
      <c r="F523" s="3">
        <v>0</v>
      </c>
      <c r="G523" s="3">
        <v>0</v>
      </c>
      <c r="H523" s="3">
        <v>39630.449999999997</v>
      </c>
      <c r="I523" s="3">
        <v>7760.66</v>
      </c>
      <c r="J523" s="3">
        <v>496.8</v>
      </c>
      <c r="K523" s="3">
        <v>757.81</v>
      </c>
      <c r="L523" s="3">
        <v>0</v>
      </c>
      <c r="M523" s="3"/>
      <c r="N523" s="3">
        <v>-4352.38</v>
      </c>
      <c r="O523" s="3">
        <v>0.66</v>
      </c>
      <c r="P523" s="3">
        <v>44294</v>
      </c>
      <c r="Q523" s="1">
        <v>45017</v>
      </c>
    </row>
    <row r="524" spans="1:17" x14ac:dyDescent="0.25">
      <c r="A524" t="s">
        <v>895</v>
      </c>
      <c r="B524" t="s">
        <v>1323</v>
      </c>
      <c r="C524" s="3">
        <v>1776613</v>
      </c>
      <c r="D524" s="3">
        <v>0</v>
      </c>
      <c r="E524" s="3">
        <v>1158015.6499999999</v>
      </c>
      <c r="F524" s="3" t="s">
        <v>72</v>
      </c>
      <c r="G524" s="3">
        <v>0</v>
      </c>
      <c r="H524" s="3">
        <v>39630.449999999997</v>
      </c>
      <c r="I524" s="3">
        <v>7760.66</v>
      </c>
      <c r="J524" s="3">
        <v>496.8</v>
      </c>
      <c r="K524" s="3">
        <v>757.47</v>
      </c>
      <c r="L524" s="3">
        <v>0</v>
      </c>
      <c r="M524" s="3"/>
      <c r="N524" s="3">
        <v>0</v>
      </c>
      <c r="O524" s="3">
        <v>0.84</v>
      </c>
      <c r="P524" s="3">
        <v>1883160</v>
      </c>
      <c r="Q524" s="1">
        <v>45017</v>
      </c>
    </row>
    <row r="525" spans="1:17" x14ac:dyDescent="0.25">
      <c r="A525" t="s">
        <v>897</v>
      </c>
      <c r="B525" t="s">
        <v>898</v>
      </c>
      <c r="C525" s="3">
        <v>40016</v>
      </c>
      <c r="D525" s="3">
        <v>40016</v>
      </c>
      <c r="E525" s="3">
        <v>0</v>
      </c>
      <c r="F525" s="3">
        <v>0</v>
      </c>
      <c r="G525" s="3">
        <v>0</v>
      </c>
      <c r="H525" s="3">
        <v>39630.449999999997</v>
      </c>
      <c r="I525" s="3">
        <v>7760.66</v>
      </c>
      <c r="J525" s="3">
        <v>496.8</v>
      </c>
      <c r="K525" s="3">
        <v>757.47</v>
      </c>
      <c r="L525" s="3">
        <v>0</v>
      </c>
      <c r="M525" s="3"/>
      <c r="N525" s="3">
        <v>2467.17</v>
      </c>
      <c r="O525" s="3">
        <v>0.45</v>
      </c>
      <c r="P525" s="3">
        <v>51113</v>
      </c>
      <c r="Q525" s="1">
        <v>45017</v>
      </c>
    </row>
    <row r="526" spans="1:17" x14ac:dyDescent="0.25">
      <c r="A526" t="s">
        <v>899</v>
      </c>
      <c r="B526" t="s">
        <v>894</v>
      </c>
      <c r="C526" s="3">
        <v>40010</v>
      </c>
      <c r="D526" s="3">
        <v>40010</v>
      </c>
      <c r="E526" s="3">
        <v>0</v>
      </c>
      <c r="F526" s="3">
        <v>0</v>
      </c>
      <c r="G526" s="3">
        <v>0</v>
      </c>
      <c r="H526" s="3">
        <v>39630.449999999997</v>
      </c>
      <c r="I526" s="3">
        <v>7754.61</v>
      </c>
      <c r="J526" s="3">
        <v>496.8</v>
      </c>
      <c r="K526" s="3">
        <v>757.81</v>
      </c>
      <c r="L526" s="3">
        <v>0</v>
      </c>
      <c r="M526" s="3"/>
      <c r="N526" s="3">
        <v>-4352.38</v>
      </c>
      <c r="O526" s="3">
        <v>0.71</v>
      </c>
      <c r="P526" s="3">
        <v>44288</v>
      </c>
      <c r="Q526" s="1">
        <v>45017</v>
      </c>
    </row>
    <row r="527" spans="1:17" x14ac:dyDescent="0.25">
      <c r="A527" t="s">
        <v>900</v>
      </c>
      <c r="B527" t="s">
        <v>901</v>
      </c>
      <c r="C527" s="3">
        <v>47288</v>
      </c>
      <c r="D527" s="3">
        <v>48077</v>
      </c>
      <c r="E527" s="3">
        <v>0</v>
      </c>
      <c r="F527" s="3">
        <v>789</v>
      </c>
      <c r="G527" s="3">
        <v>789</v>
      </c>
      <c r="H527" s="3">
        <v>39630.449999999997</v>
      </c>
      <c r="I527" s="3">
        <v>15188.37</v>
      </c>
      <c r="J527" s="3">
        <v>970.8</v>
      </c>
      <c r="K527" s="3">
        <v>1482.92</v>
      </c>
      <c r="L527" s="3">
        <v>0</v>
      </c>
      <c r="M527" s="3"/>
      <c r="N527" s="3">
        <v>0</v>
      </c>
      <c r="O527" s="3">
        <v>0.46</v>
      </c>
      <c r="P527" s="3">
        <v>57273</v>
      </c>
      <c r="Q527" s="1">
        <v>45017</v>
      </c>
    </row>
    <row r="528" spans="1:17" x14ac:dyDescent="0.25">
      <c r="A528" t="s">
        <v>902</v>
      </c>
      <c r="B528" t="s">
        <v>903</v>
      </c>
      <c r="C528" s="3">
        <v>60057</v>
      </c>
      <c r="D528" s="3">
        <v>61058</v>
      </c>
      <c r="E528" s="3">
        <v>0</v>
      </c>
      <c r="F528" s="3">
        <v>1001</v>
      </c>
      <c r="G528" s="3">
        <v>1001</v>
      </c>
      <c r="H528" s="3">
        <v>39630.449999999997</v>
      </c>
      <c r="I528" s="3">
        <v>10581.62</v>
      </c>
      <c r="J528" s="3">
        <v>675.6</v>
      </c>
      <c r="K528" s="3">
        <v>1032.9100000000001</v>
      </c>
      <c r="L528" s="3">
        <v>0</v>
      </c>
      <c r="M528" s="3"/>
      <c r="N528" s="3">
        <v>6945</v>
      </c>
      <c r="O528" s="3">
        <v>0.42</v>
      </c>
      <c r="P528" s="3">
        <v>58866</v>
      </c>
      <c r="Q528" s="1">
        <v>45017</v>
      </c>
    </row>
    <row r="529" spans="1:17" x14ac:dyDescent="0.25">
      <c r="A529" t="s">
        <v>904</v>
      </c>
      <c r="B529" t="s">
        <v>768</v>
      </c>
      <c r="C529" s="3">
        <v>1523265</v>
      </c>
      <c r="D529" s="3">
        <v>27813.3</v>
      </c>
      <c r="E529" s="3">
        <v>1148528.6299999999</v>
      </c>
      <c r="F529" s="3" t="s">
        <v>72</v>
      </c>
      <c r="G529" s="3">
        <v>0</v>
      </c>
      <c r="H529" s="3">
        <v>39630.449999999997</v>
      </c>
      <c r="I529" s="3">
        <v>10581.62</v>
      </c>
      <c r="J529" s="3">
        <v>675.8</v>
      </c>
      <c r="K529" s="3">
        <v>1032.9100000000001</v>
      </c>
      <c r="L529" s="3">
        <v>0</v>
      </c>
      <c r="M529" s="3"/>
      <c r="N529" s="3">
        <v>0</v>
      </c>
      <c r="O529" s="3">
        <v>0.09</v>
      </c>
      <c r="P529" s="3">
        <v>1604799</v>
      </c>
      <c r="Q529" s="1">
        <v>45017</v>
      </c>
    </row>
    <row r="530" spans="1:17" x14ac:dyDescent="0.25">
      <c r="A530" t="s">
        <v>905</v>
      </c>
      <c r="B530" t="s">
        <v>33</v>
      </c>
      <c r="C530" s="3">
        <v>94527</v>
      </c>
      <c r="D530" s="3">
        <v>44957</v>
      </c>
      <c r="E530" s="3">
        <v>49570</v>
      </c>
      <c r="F530" s="3">
        <v>3194.28</v>
      </c>
      <c r="G530" s="3">
        <v>0</v>
      </c>
      <c r="H530" s="3">
        <v>39630.449999999997</v>
      </c>
      <c r="I530" s="3">
        <v>10581.62</v>
      </c>
      <c r="J530" s="3">
        <v>675.5</v>
      </c>
      <c r="K530" s="3">
        <v>1032.9100000000001</v>
      </c>
      <c r="L530" s="3">
        <v>0</v>
      </c>
      <c r="M530" s="3"/>
      <c r="N530" s="3">
        <v>0</v>
      </c>
      <c r="O530" s="3">
        <v>0.24</v>
      </c>
      <c r="P530" s="3">
        <v>104685</v>
      </c>
      <c r="Q530" s="1">
        <v>45017</v>
      </c>
    </row>
    <row r="531" spans="1:17" x14ac:dyDescent="0.25">
      <c r="A531" t="s">
        <v>906</v>
      </c>
      <c r="B531" t="s">
        <v>907</v>
      </c>
      <c r="C531" s="3">
        <v>816597</v>
      </c>
      <c r="D531" s="3">
        <v>0</v>
      </c>
      <c r="E531" s="3">
        <v>694541.74</v>
      </c>
      <c r="F531" s="3">
        <v>156782.35</v>
      </c>
      <c r="G531" s="3">
        <v>0</v>
      </c>
      <c r="H531" s="3">
        <v>39630.449999999997</v>
      </c>
      <c r="I531" s="3">
        <v>10581.62</v>
      </c>
      <c r="J531" s="3">
        <v>675.8</v>
      </c>
      <c r="K531" s="3">
        <v>1032.9100000000001</v>
      </c>
      <c r="L531" s="3">
        <v>0</v>
      </c>
      <c r="M531" s="3"/>
      <c r="N531" s="3">
        <v>0</v>
      </c>
      <c r="O531" s="3">
        <v>0.13</v>
      </c>
      <c r="P531" s="3">
        <v>903245</v>
      </c>
      <c r="Q531" s="1">
        <v>45017</v>
      </c>
    </row>
    <row r="532" spans="1:17" x14ac:dyDescent="0.25">
      <c r="A532" t="s">
        <v>908</v>
      </c>
      <c r="B532" t="s">
        <v>122</v>
      </c>
      <c r="C532" s="3">
        <v>46947</v>
      </c>
      <c r="D532" s="3">
        <v>47730</v>
      </c>
      <c r="E532" s="3">
        <v>0</v>
      </c>
      <c r="F532" s="3">
        <v>783</v>
      </c>
      <c r="G532" s="3">
        <v>783</v>
      </c>
      <c r="H532" s="3">
        <v>39630.449999999997</v>
      </c>
      <c r="I532" s="3">
        <v>10581.62</v>
      </c>
      <c r="J532" s="3">
        <v>675.6</v>
      </c>
      <c r="K532" s="3">
        <v>1032.9100000000001</v>
      </c>
      <c r="L532" s="3">
        <v>0</v>
      </c>
      <c r="M532" s="3"/>
      <c r="N532" s="3">
        <v>0</v>
      </c>
      <c r="O532" s="3">
        <v>0.42</v>
      </c>
      <c r="P532" s="3">
        <v>51921</v>
      </c>
      <c r="Q532" s="1">
        <v>45017</v>
      </c>
    </row>
    <row r="533" spans="1:17" x14ac:dyDescent="0.25">
      <c r="A533" t="s">
        <v>909</v>
      </c>
      <c r="B533" t="s">
        <v>1325</v>
      </c>
      <c r="C533" s="3">
        <v>45584</v>
      </c>
      <c r="D533" s="3">
        <v>45584</v>
      </c>
      <c r="E533" s="3">
        <v>0</v>
      </c>
      <c r="F533" s="3">
        <v>0</v>
      </c>
      <c r="G533" s="3">
        <v>0</v>
      </c>
      <c r="H533" s="3">
        <v>39630.449999999997</v>
      </c>
      <c r="I533" s="3">
        <v>10599.78</v>
      </c>
      <c r="J533" s="3">
        <v>676.8</v>
      </c>
      <c r="K533" s="3">
        <v>1034.6300000000001</v>
      </c>
      <c r="L533" s="3">
        <v>0</v>
      </c>
      <c r="M533" s="3"/>
      <c r="N533" s="3">
        <v>-4614.16</v>
      </c>
      <c r="O533" s="3">
        <v>0.5</v>
      </c>
      <c r="P533" s="3">
        <v>47328</v>
      </c>
      <c r="Q533" s="1">
        <v>45017</v>
      </c>
    </row>
    <row r="534" spans="1:17" x14ac:dyDescent="0.25">
      <c r="A534" t="s">
        <v>911</v>
      </c>
      <c r="B534" t="s">
        <v>33</v>
      </c>
      <c r="C534" s="3">
        <v>106163</v>
      </c>
      <c r="D534" s="3">
        <v>50543</v>
      </c>
      <c r="E534" s="3">
        <v>55620</v>
      </c>
      <c r="F534" s="3">
        <v>3585.59</v>
      </c>
      <c r="G534" s="3">
        <v>0</v>
      </c>
      <c r="H534" s="3">
        <v>39630.449999999997</v>
      </c>
      <c r="I534" s="3">
        <v>16138.78</v>
      </c>
      <c r="J534" s="3">
        <v>954</v>
      </c>
      <c r="K534" s="3">
        <v>1457.44</v>
      </c>
      <c r="L534" s="3">
        <v>0</v>
      </c>
      <c r="M534" s="3"/>
      <c r="N534" s="3">
        <v>0</v>
      </c>
      <c r="O534" s="3">
        <v>0.74</v>
      </c>
      <c r="P534" s="3">
        <v>117387</v>
      </c>
      <c r="Q534" s="1">
        <v>45017</v>
      </c>
    </row>
    <row r="535" spans="1:17" x14ac:dyDescent="0.25">
      <c r="A535" t="s">
        <v>912</v>
      </c>
      <c r="B535" t="s">
        <v>92</v>
      </c>
      <c r="C535" s="3">
        <v>-162812.85999999999</v>
      </c>
      <c r="D535" s="3">
        <v>0</v>
      </c>
      <c r="E535" s="3">
        <v>0</v>
      </c>
      <c r="F535" s="3">
        <v>0</v>
      </c>
      <c r="G535" s="3">
        <v>162812.85999999999</v>
      </c>
      <c r="H535" s="3">
        <v>39630.449999999997</v>
      </c>
      <c r="I535" s="3">
        <v>6204.9</v>
      </c>
      <c r="J535" s="3">
        <v>396</v>
      </c>
      <c r="K535" s="3">
        <v>605.98</v>
      </c>
      <c r="L535" s="3">
        <v>0</v>
      </c>
      <c r="M535" s="3"/>
      <c r="N535" s="3">
        <v>0</v>
      </c>
      <c r="O535" s="3">
        <v>0</v>
      </c>
      <c r="P535" s="3">
        <v>-115975.53</v>
      </c>
      <c r="Q535" s="1">
        <v>45017</v>
      </c>
    </row>
    <row r="536" spans="1:17" x14ac:dyDescent="0.25">
      <c r="A536" t="s">
        <v>913</v>
      </c>
      <c r="B536" t="s">
        <v>92</v>
      </c>
      <c r="C536" s="3">
        <v>-162812.85999999999</v>
      </c>
      <c r="D536" s="3">
        <v>0</v>
      </c>
      <c r="E536" s="3">
        <v>0</v>
      </c>
      <c r="F536" s="3">
        <v>0</v>
      </c>
      <c r="G536" s="3">
        <v>162812.85999999999</v>
      </c>
      <c r="H536" s="3">
        <v>39630.449999999997</v>
      </c>
      <c r="I536" s="3">
        <v>6204.9</v>
      </c>
      <c r="J536" s="3">
        <v>396</v>
      </c>
      <c r="K536" s="3">
        <v>605.98</v>
      </c>
      <c r="L536" s="3">
        <v>0</v>
      </c>
      <c r="M536" s="3"/>
      <c r="N536" s="3">
        <v>0</v>
      </c>
      <c r="O536" s="3">
        <v>0</v>
      </c>
      <c r="P536" s="3">
        <v>-115975.53</v>
      </c>
      <c r="Q536" s="1">
        <v>45017</v>
      </c>
    </row>
    <row r="537" spans="1:17" x14ac:dyDescent="0.25">
      <c r="A537" t="s">
        <v>914</v>
      </c>
      <c r="B537" t="s">
        <v>33</v>
      </c>
      <c r="C537" s="3">
        <v>83804</v>
      </c>
      <c r="D537" s="3">
        <v>40156.160000000003</v>
      </c>
      <c r="E537" s="3">
        <v>43647.839999999997</v>
      </c>
      <c r="F537" s="3">
        <v>2821.12</v>
      </c>
      <c r="G537" s="3">
        <v>0</v>
      </c>
      <c r="H537" s="3">
        <v>39630.449999999997</v>
      </c>
      <c r="I537" s="3">
        <v>5956.7</v>
      </c>
      <c r="J537" s="3">
        <v>381.6</v>
      </c>
      <c r="K537" s="3">
        <v>581.87</v>
      </c>
      <c r="L537" s="3">
        <v>0</v>
      </c>
      <c r="M537" s="3"/>
      <c r="N537" s="3">
        <v>0</v>
      </c>
      <c r="O537" s="3">
        <v>0.42</v>
      </c>
      <c r="P537" s="3">
        <v>93020</v>
      </c>
      <c r="Q537" s="1">
        <v>45017</v>
      </c>
    </row>
    <row r="538" spans="1:17" x14ac:dyDescent="0.25">
      <c r="A538" t="s">
        <v>915</v>
      </c>
      <c r="B538" t="s">
        <v>234</v>
      </c>
      <c r="C538" s="3">
        <v>42034</v>
      </c>
      <c r="D538" s="3">
        <v>0</v>
      </c>
      <c r="E538" s="3">
        <v>42034</v>
      </c>
      <c r="F538" s="3">
        <v>2101.6999999999998</v>
      </c>
      <c r="G538" s="3">
        <v>0</v>
      </c>
      <c r="H538" s="3">
        <v>39630.449999999997</v>
      </c>
      <c r="I538" s="3">
        <v>5956.7</v>
      </c>
      <c r="J538" s="3">
        <v>381.6</v>
      </c>
      <c r="K538" s="3">
        <v>581.87</v>
      </c>
      <c r="L538" s="3">
        <v>0</v>
      </c>
      <c r="M538" s="3"/>
      <c r="N538" s="3">
        <v>0</v>
      </c>
      <c r="O538" s="3">
        <v>0.68</v>
      </c>
      <c r="P538" s="3">
        <v>90687</v>
      </c>
      <c r="Q538" s="1">
        <v>45017</v>
      </c>
    </row>
    <row r="539" spans="1:17" x14ac:dyDescent="0.25">
      <c r="A539" t="s">
        <v>916</v>
      </c>
      <c r="B539" t="s">
        <v>1165</v>
      </c>
      <c r="C539" s="3">
        <v>126940</v>
      </c>
      <c r="D539" s="3">
        <v>0</v>
      </c>
      <c r="E539" s="3">
        <v>121414.41</v>
      </c>
      <c r="F539" s="3">
        <v>11596.31</v>
      </c>
      <c r="G539" s="3">
        <v>0</v>
      </c>
      <c r="H539" s="3">
        <v>39630.449999999997</v>
      </c>
      <c r="I539" s="3">
        <v>9171.14</v>
      </c>
      <c r="J539" s="3">
        <v>585.6</v>
      </c>
      <c r="K539" s="3">
        <v>895.19</v>
      </c>
      <c r="L539" s="3">
        <v>0</v>
      </c>
      <c r="M539" s="3"/>
      <c r="N539" s="3">
        <v>0</v>
      </c>
      <c r="O539" s="3">
        <v>0.9</v>
      </c>
      <c r="P539" s="3">
        <v>183294</v>
      </c>
      <c r="Q539" s="1">
        <v>45017</v>
      </c>
    </row>
    <row r="540" spans="1:17" x14ac:dyDescent="0.25">
      <c r="A540" t="s">
        <v>917</v>
      </c>
      <c r="B540" t="s">
        <v>83</v>
      </c>
      <c r="C540" s="3">
        <v>45069</v>
      </c>
      <c r="D540" s="3">
        <v>45821</v>
      </c>
      <c r="E540" s="3">
        <v>0</v>
      </c>
      <c r="F540" s="3">
        <v>752</v>
      </c>
      <c r="G540" s="3">
        <v>752</v>
      </c>
      <c r="H540" s="3">
        <v>39630.449999999997</v>
      </c>
      <c r="I540" s="3">
        <v>8813.98</v>
      </c>
      <c r="J540" s="3">
        <v>562.79999999999995</v>
      </c>
      <c r="K540" s="3">
        <v>860.76</v>
      </c>
      <c r="L540" s="3">
        <v>0</v>
      </c>
      <c r="M540" s="3"/>
      <c r="N540" s="3">
        <v>0</v>
      </c>
      <c r="O540" s="3">
        <v>0.01</v>
      </c>
      <c r="P540" s="3">
        <v>49868</v>
      </c>
      <c r="Q540" s="1">
        <v>45017</v>
      </c>
    </row>
    <row r="541" spans="1:17" x14ac:dyDescent="0.25">
      <c r="A541" t="s">
        <v>918</v>
      </c>
      <c r="B541" t="s">
        <v>51</v>
      </c>
      <c r="C541" s="3">
        <v>45822</v>
      </c>
      <c r="D541" s="3">
        <v>45822</v>
      </c>
      <c r="E541" s="3">
        <v>0</v>
      </c>
      <c r="F541" s="3">
        <v>0</v>
      </c>
      <c r="G541" s="3">
        <v>0</v>
      </c>
      <c r="H541" s="3">
        <v>39630.449999999997</v>
      </c>
      <c r="I541" s="3">
        <v>9522.24</v>
      </c>
      <c r="J541" s="3">
        <v>608.4</v>
      </c>
      <c r="K541" s="3">
        <v>929.97</v>
      </c>
      <c r="L541" s="3">
        <v>0</v>
      </c>
      <c r="M541" s="3"/>
      <c r="N541" s="3">
        <v>0</v>
      </c>
      <c r="O541" s="3">
        <v>0.94</v>
      </c>
      <c r="P541" s="3">
        <v>50692</v>
      </c>
      <c r="Q541" s="1">
        <v>45017</v>
      </c>
    </row>
    <row r="542" spans="1:17" x14ac:dyDescent="0.25">
      <c r="A542" t="s">
        <v>919</v>
      </c>
      <c r="B542" t="s">
        <v>51</v>
      </c>
      <c r="C542" s="3">
        <v>46201</v>
      </c>
      <c r="D542" s="3">
        <v>46201</v>
      </c>
      <c r="E542" s="3">
        <v>0</v>
      </c>
      <c r="F542" s="3">
        <v>0</v>
      </c>
      <c r="G542" s="3">
        <v>0</v>
      </c>
      <c r="H542" s="3">
        <v>39630.449999999997</v>
      </c>
      <c r="I542" s="3">
        <v>9879.4</v>
      </c>
      <c r="J542" s="3">
        <v>631.20000000000005</v>
      </c>
      <c r="K542" s="3">
        <v>964.4</v>
      </c>
      <c r="L542" s="3">
        <v>0</v>
      </c>
      <c r="M542" s="3"/>
      <c r="N542" s="3">
        <v>0</v>
      </c>
      <c r="O542" s="3">
        <v>0.55000000000000004</v>
      </c>
      <c r="P542" s="3">
        <v>51106</v>
      </c>
      <c r="Q542" s="1">
        <v>45017</v>
      </c>
    </row>
    <row r="543" spans="1:17" x14ac:dyDescent="0.25">
      <c r="A543" t="s">
        <v>920</v>
      </c>
      <c r="B543" t="s">
        <v>51</v>
      </c>
      <c r="C543" s="3">
        <v>46201</v>
      </c>
      <c r="D543" s="3">
        <v>46201</v>
      </c>
      <c r="E543" s="3">
        <v>0</v>
      </c>
      <c r="F543" s="3">
        <v>0</v>
      </c>
      <c r="G543" s="3">
        <v>0</v>
      </c>
      <c r="H543" s="3">
        <v>39630.449999999997</v>
      </c>
      <c r="I543" s="3">
        <v>9879.4</v>
      </c>
      <c r="J543" s="3">
        <v>631.20000000000005</v>
      </c>
      <c r="K543" s="3">
        <v>964.4</v>
      </c>
      <c r="L543" s="3">
        <v>0</v>
      </c>
      <c r="M543" s="3"/>
      <c r="N543" s="3">
        <v>0</v>
      </c>
      <c r="O543" s="3">
        <v>0.55000000000000004</v>
      </c>
      <c r="P543" s="3">
        <v>51106</v>
      </c>
      <c r="Q543" s="1">
        <v>45017</v>
      </c>
    </row>
    <row r="544" spans="1:17" x14ac:dyDescent="0.25">
      <c r="A544" t="s">
        <v>921</v>
      </c>
      <c r="B544" t="s">
        <v>51</v>
      </c>
      <c r="C544" s="3">
        <v>46929</v>
      </c>
      <c r="D544" s="3">
        <v>46929</v>
      </c>
      <c r="E544" s="3">
        <v>0</v>
      </c>
      <c r="F544" s="3">
        <v>0</v>
      </c>
      <c r="G544" s="3">
        <v>0</v>
      </c>
      <c r="H544" s="3">
        <v>39630.449999999997</v>
      </c>
      <c r="I544" s="3">
        <v>10563.46</v>
      </c>
      <c r="J544" s="3">
        <v>675.6</v>
      </c>
      <c r="K544" s="3">
        <v>1031.54</v>
      </c>
      <c r="L544" s="3">
        <v>0</v>
      </c>
      <c r="M544" s="3"/>
      <c r="N544" s="3">
        <v>0</v>
      </c>
      <c r="O544" s="3">
        <v>0.95</v>
      </c>
      <c r="P544" s="3">
        <v>51902</v>
      </c>
      <c r="Q544" s="1">
        <v>45017</v>
      </c>
    </row>
    <row r="545" spans="1:17" x14ac:dyDescent="0.25">
      <c r="A545" t="s">
        <v>922</v>
      </c>
      <c r="B545" t="s">
        <v>51</v>
      </c>
      <c r="C545" s="3">
        <v>50742</v>
      </c>
      <c r="D545" s="3">
        <v>50742</v>
      </c>
      <c r="E545" s="3">
        <v>0</v>
      </c>
      <c r="F545" s="3">
        <v>0</v>
      </c>
      <c r="G545" s="3">
        <v>0</v>
      </c>
      <c r="H545" s="3">
        <v>39630.449999999997</v>
      </c>
      <c r="I545" s="3">
        <v>14153.21</v>
      </c>
      <c r="J545" s="3">
        <v>903.6</v>
      </c>
      <c r="K545" s="3">
        <v>1381.69</v>
      </c>
      <c r="L545" s="3">
        <v>0</v>
      </c>
      <c r="M545" s="3"/>
      <c r="N545" s="3">
        <v>0</v>
      </c>
      <c r="O545" s="3">
        <v>0.05</v>
      </c>
      <c r="P545" s="3">
        <v>56069</v>
      </c>
      <c r="Q545" s="1">
        <v>45017</v>
      </c>
    </row>
    <row r="546" spans="1:17" x14ac:dyDescent="0.25">
      <c r="A546" t="s">
        <v>923</v>
      </c>
      <c r="B546" t="s">
        <v>907</v>
      </c>
      <c r="C546" s="3">
        <v>735366</v>
      </c>
      <c r="D546" s="3">
        <v>0</v>
      </c>
      <c r="E546" s="3">
        <v>632435.91</v>
      </c>
      <c r="F546" s="3">
        <v>134551.89000000001</v>
      </c>
      <c r="G546" s="3">
        <v>0</v>
      </c>
      <c r="H546" s="3">
        <v>39630.449999999997</v>
      </c>
      <c r="I546" s="3">
        <v>14813.05</v>
      </c>
      <c r="J546" s="3">
        <v>945.6</v>
      </c>
      <c r="K546" s="3">
        <v>1446.42</v>
      </c>
      <c r="L546" s="3">
        <v>0</v>
      </c>
      <c r="M546" s="3"/>
      <c r="N546" s="3">
        <v>0</v>
      </c>
      <c r="O546" s="3">
        <v>0.68</v>
      </c>
      <c r="P546" s="3">
        <v>823824</v>
      </c>
      <c r="Q546" s="1">
        <v>45017</v>
      </c>
    </row>
    <row r="547" spans="1:17" x14ac:dyDescent="0.25">
      <c r="A547" t="s">
        <v>924</v>
      </c>
      <c r="B547" t="s">
        <v>83</v>
      </c>
      <c r="C547" s="3">
        <v>47268</v>
      </c>
      <c r="D547" s="3">
        <v>48056</v>
      </c>
      <c r="E547" s="3">
        <v>0</v>
      </c>
      <c r="F547" s="3">
        <v>788</v>
      </c>
      <c r="G547" s="3">
        <v>788</v>
      </c>
      <c r="H547" s="3">
        <v>39630.449999999997</v>
      </c>
      <c r="I547" s="3">
        <v>10932.72</v>
      </c>
      <c r="J547" s="3">
        <v>645.6</v>
      </c>
      <c r="K547" s="3">
        <v>1067.69</v>
      </c>
      <c r="L547" s="3">
        <v>0</v>
      </c>
      <c r="M547" s="3"/>
      <c r="N547" s="3">
        <v>0</v>
      </c>
      <c r="O547" s="3">
        <v>0.54</v>
      </c>
      <c r="P547" s="3">
        <v>52277</v>
      </c>
      <c r="Q547" s="1">
        <v>45017</v>
      </c>
    </row>
    <row r="548" spans="1:17" x14ac:dyDescent="0.25">
      <c r="A548" t="s">
        <v>925</v>
      </c>
      <c r="B548" t="s">
        <v>83</v>
      </c>
      <c r="C548" s="3">
        <v>47322</v>
      </c>
      <c r="D548" s="3">
        <v>48111</v>
      </c>
      <c r="E548" s="3">
        <v>0</v>
      </c>
      <c r="F548" s="3">
        <v>789</v>
      </c>
      <c r="G548" s="3">
        <v>789</v>
      </c>
      <c r="H548" s="3">
        <v>39630.449999999997</v>
      </c>
      <c r="I548" s="3">
        <v>10932.72</v>
      </c>
      <c r="J548" s="3">
        <v>699.6</v>
      </c>
      <c r="K548" s="3">
        <v>1067.3399999999999</v>
      </c>
      <c r="L548" s="3">
        <v>0</v>
      </c>
      <c r="M548" s="3"/>
      <c r="N548" s="3">
        <v>0</v>
      </c>
      <c r="O548" s="3">
        <v>0.89</v>
      </c>
      <c r="P548" s="3">
        <v>52331</v>
      </c>
      <c r="Q548" s="1">
        <v>45017</v>
      </c>
    </row>
    <row r="549" spans="1:17" x14ac:dyDescent="0.25">
      <c r="A549" t="s">
        <v>926</v>
      </c>
      <c r="B549" t="s">
        <v>1326</v>
      </c>
      <c r="C549" s="3">
        <v>88649</v>
      </c>
      <c r="D549" s="3">
        <v>90094</v>
      </c>
      <c r="E549" s="3">
        <v>0</v>
      </c>
      <c r="F549" s="3">
        <v>1445</v>
      </c>
      <c r="G549" s="3">
        <v>1445</v>
      </c>
      <c r="H549" s="3">
        <v>39630.449999999997</v>
      </c>
      <c r="I549" s="3">
        <v>10932.72</v>
      </c>
      <c r="J549" s="3">
        <v>699.6</v>
      </c>
      <c r="K549" s="3">
        <v>1067.69</v>
      </c>
      <c r="L549" s="3">
        <v>0</v>
      </c>
      <c r="M549" s="3"/>
      <c r="N549" s="3">
        <v>0</v>
      </c>
      <c r="O549" s="3">
        <v>0.54</v>
      </c>
      <c r="P549" s="3">
        <v>52331</v>
      </c>
      <c r="Q549" s="1">
        <v>45017</v>
      </c>
    </row>
    <row r="550" spans="1:17" x14ac:dyDescent="0.25">
      <c r="A550" t="s">
        <v>927</v>
      </c>
      <c r="B550" t="s">
        <v>1326</v>
      </c>
      <c r="C550" s="3">
        <v>88649</v>
      </c>
      <c r="D550" s="3">
        <v>90094</v>
      </c>
      <c r="E550" s="3">
        <v>0</v>
      </c>
      <c r="F550" s="3">
        <v>1445</v>
      </c>
      <c r="G550" s="3">
        <v>1445</v>
      </c>
      <c r="H550" s="3">
        <v>39630.449999999997</v>
      </c>
      <c r="I550" s="3">
        <v>10932.72</v>
      </c>
      <c r="J550" s="3">
        <v>699.6</v>
      </c>
      <c r="K550" s="3">
        <v>1067.69</v>
      </c>
      <c r="L550" s="3">
        <v>0</v>
      </c>
      <c r="M550" s="3"/>
      <c r="N550" s="3">
        <v>0</v>
      </c>
      <c r="O550" s="3">
        <v>0.54</v>
      </c>
      <c r="P550" s="3">
        <v>52331</v>
      </c>
      <c r="Q550" s="1">
        <v>45017</v>
      </c>
    </row>
    <row r="551" spans="1:17" x14ac:dyDescent="0.25">
      <c r="A551" t="s">
        <v>1424</v>
      </c>
      <c r="B551" t="s">
        <v>929</v>
      </c>
      <c r="C551" s="3">
        <v>49368</v>
      </c>
      <c r="D551" s="3">
        <v>49368</v>
      </c>
      <c r="E551" s="3">
        <v>0</v>
      </c>
      <c r="F551" s="3">
        <v>0</v>
      </c>
      <c r="G551" s="3">
        <v>44303.1</v>
      </c>
      <c r="H551" s="3">
        <v>39630.449999999997</v>
      </c>
      <c r="I551" s="3">
        <v>5871.95</v>
      </c>
      <c r="J551" s="3">
        <v>0</v>
      </c>
      <c r="K551" s="3">
        <v>573.71</v>
      </c>
      <c r="L551" s="3">
        <v>0</v>
      </c>
      <c r="M551" s="3"/>
      <c r="N551" s="3">
        <v>2300.3000000000002</v>
      </c>
      <c r="O551" s="3">
        <v>0.69</v>
      </c>
      <c r="P551" s="3">
        <v>4074</v>
      </c>
      <c r="Q551" s="1">
        <v>45017</v>
      </c>
    </row>
    <row r="552" spans="1:17" x14ac:dyDescent="0.25">
      <c r="A552" t="s">
        <v>1425</v>
      </c>
      <c r="B552" t="s">
        <v>931</v>
      </c>
      <c r="C552" s="3">
        <v>49368</v>
      </c>
      <c r="D552" s="3">
        <v>49368</v>
      </c>
      <c r="E552" s="3">
        <v>0</v>
      </c>
      <c r="F552" s="3">
        <v>0</v>
      </c>
      <c r="G552" s="3">
        <v>49068.69</v>
      </c>
      <c r="H552" s="3">
        <v>39630.449999999997</v>
      </c>
      <c r="I552" s="3">
        <v>5884.66</v>
      </c>
      <c r="J552" s="3">
        <v>0</v>
      </c>
      <c r="K552" s="3">
        <v>571.70000000000005</v>
      </c>
      <c r="L552" s="3">
        <v>0</v>
      </c>
      <c r="M552" s="3"/>
      <c r="N552" s="3">
        <v>5646.8</v>
      </c>
      <c r="O552" s="3">
        <v>0.08</v>
      </c>
      <c r="P552" s="3">
        <v>2665</v>
      </c>
      <c r="Q552" s="1">
        <v>45017</v>
      </c>
    </row>
    <row r="553" spans="1:17" x14ac:dyDescent="0.25">
      <c r="A553" t="s">
        <v>1426</v>
      </c>
      <c r="B553" t="s">
        <v>929</v>
      </c>
      <c r="C553" s="3">
        <v>51876</v>
      </c>
      <c r="D553" s="3">
        <v>51876</v>
      </c>
      <c r="E553" s="3">
        <v>0</v>
      </c>
      <c r="F553" s="3">
        <v>0</v>
      </c>
      <c r="G553" s="3">
        <v>52996.67</v>
      </c>
      <c r="H553" s="3">
        <v>39630.449999999997</v>
      </c>
      <c r="I553" s="3">
        <v>7016.07</v>
      </c>
      <c r="J553" s="3">
        <v>0</v>
      </c>
      <c r="K553" s="3">
        <v>674.96</v>
      </c>
      <c r="L553" s="3">
        <v>0</v>
      </c>
      <c r="M553" s="3"/>
      <c r="N553" s="3">
        <v>2105.06</v>
      </c>
      <c r="O553" s="3">
        <v>0</v>
      </c>
      <c r="P553" s="3">
        <v>-3570.13</v>
      </c>
      <c r="Q553" s="1">
        <v>45017</v>
      </c>
    </row>
    <row r="554" spans="1:17" x14ac:dyDescent="0.25">
      <c r="A554" t="s">
        <v>933</v>
      </c>
      <c r="B554" t="s">
        <v>934</v>
      </c>
      <c r="C554" s="3">
        <v>52452</v>
      </c>
      <c r="D554" s="3">
        <v>52452</v>
      </c>
      <c r="E554" s="3" t="s">
        <v>59</v>
      </c>
      <c r="F554" s="3" t="s">
        <v>59</v>
      </c>
      <c r="G554" s="3">
        <v>0</v>
      </c>
      <c r="H554" s="3">
        <v>39630.449999999997</v>
      </c>
      <c r="I554" s="3">
        <v>9007.69</v>
      </c>
      <c r="J554" s="3">
        <v>574.79999999999995</v>
      </c>
      <c r="K554" s="3">
        <v>0</v>
      </c>
      <c r="L554" s="3">
        <v>0</v>
      </c>
      <c r="M554" s="3"/>
      <c r="N554" s="3">
        <v>8058.67</v>
      </c>
      <c r="O554" s="3">
        <v>0.39</v>
      </c>
      <c r="P554" s="3">
        <v>57272</v>
      </c>
      <c r="Q554" s="1">
        <v>45017</v>
      </c>
    </row>
    <row r="555" spans="1:17" x14ac:dyDescent="0.25">
      <c r="A555" t="s">
        <v>935</v>
      </c>
      <c r="B555" t="s">
        <v>934</v>
      </c>
      <c r="C555" s="3">
        <v>55953</v>
      </c>
      <c r="D555" s="3">
        <v>55953</v>
      </c>
      <c r="E555" s="3" t="s">
        <v>59</v>
      </c>
      <c r="F555" s="3" t="s">
        <v>59</v>
      </c>
      <c r="G555" s="3">
        <v>0</v>
      </c>
      <c r="H555" s="3">
        <v>39630.449999999997</v>
      </c>
      <c r="I555" s="3">
        <v>8347.85</v>
      </c>
      <c r="J555" s="3">
        <v>534</v>
      </c>
      <c r="K555" s="3">
        <v>0</v>
      </c>
      <c r="L555" s="3">
        <v>0</v>
      </c>
      <c r="M555" s="3"/>
      <c r="N555" s="3">
        <v>12194.67</v>
      </c>
      <c r="O555" s="3">
        <v>0.03</v>
      </c>
      <c r="P555" s="3">
        <v>60707</v>
      </c>
      <c r="Q555" s="1">
        <v>45017</v>
      </c>
    </row>
    <row r="556" spans="1:17" x14ac:dyDescent="0.25">
      <c r="A556" t="s">
        <v>936</v>
      </c>
      <c r="B556" t="s">
        <v>934</v>
      </c>
      <c r="C556" s="3">
        <v>55573</v>
      </c>
      <c r="D556" s="3">
        <v>55573</v>
      </c>
      <c r="E556" s="3" t="s">
        <v>59</v>
      </c>
      <c r="F556" s="3" t="s">
        <v>59</v>
      </c>
      <c r="G556" s="3">
        <v>0</v>
      </c>
      <c r="H556" s="3">
        <v>39630.449999999997</v>
      </c>
      <c r="I556" s="3">
        <v>8178.35</v>
      </c>
      <c r="J556" s="3">
        <v>522</v>
      </c>
      <c r="K556" s="3">
        <v>0</v>
      </c>
      <c r="L556" s="3">
        <v>0</v>
      </c>
      <c r="M556" s="3"/>
      <c r="N556" s="3">
        <v>11979.03</v>
      </c>
      <c r="O556" s="3">
        <v>0.17</v>
      </c>
      <c r="P556" s="3">
        <v>60310</v>
      </c>
      <c r="Q556" s="1">
        <v>45017</v>
      </c>
    </row>
    <row r="557" spans="1:17" x14ac:dyDescent="0.25">
      <c r="A557" t="s">
        <v>937</v>
      </c>
      <c r="B557" t="s">
        <v>938</v>
      </c>
      <c r="C557" s="3">
        <v>43343</v>
      </c>
      <c r="D557" s="3">
        <v>0</v>
      </c>
      <c r="E557" s="3">
        <v>43343</v>
      </c>
      <c r="F557" s="3">
        <v>2167.15</v>
      </c>
      <c r="G557" s="3">
        <v>0</v>
      </c>
      <c r="H557" s="3">
        <v>39630.449999999997</v>
      </c>
      <c r="I557" s="3">
        <v>7918.05</v>
      </c>
      <c r="J557" s="3">
        <v>506.4</v>
      </c>
      <c r="K557" s="3">
        <v>0</v>
      </c>
      <c r="L557" s="3">
        <v>0</v>
      </c>
      <c r="M557" s="3"/>
      <c r="N557" s="3">
        <v>0</v>
      </c>
      <c r="O557" s="3">
        <v>0.95</v>
      </c>
      <c r="P557" s="3">
        <v>93566</v>
      </c>
      <c r="Q557" s="1">
        <v>45017</v>
      </c>
    </row>
    <row r="558" spans="1:17" x14ac:dyDescent="0.25">
      <c r="A558" t="s">
        <v>1212</v>
      </c>
      <c r="B558" t="s">
        <v>940</v>
      </c>
      <c r="C558" s="3">
        <v>38952</v>
      </c>
      <c r="D558" s="3">
        <v>38952</v>
      </c>
      <c r="E558" s="3">
        <v>0</v>
      </c>
      <c r="F558" s="3">
        <v>0</v>
      </c>
      <c r="G558" s="3">
        <v>0</v>
      </c>
      <c r="H558" s="3">
        <v>39630.449999999997</v>
      </c>
      <c r="I558" s="3">
        <v>7415.61</v>
      </c>
      <c r="J558" s="3">
        <v>474</v>
      </c>
      <c r="K558" s="3">
        <v>0</v>
      </c>
      <c r="L558" s="3">
        <v>0</v>
      </c>
      <c r="M558" s="3"/>
      <c r="N558" s="3">
        <v>-4320.2</v>
      </c>
      <c r="O558" s="3">
        <v>0.14000000000000001</v>
      </c>
      <c r="P558" s="3">
        <v>43200</v>
      </c>
      <c r="Q558" s="1">
        <v>45017</v>
      </c>
    </row>
    <row r="559" spans="1:17" x14ac:dyDescent="0.25">
      <c r="A559" t="s">
        <v>1214</v>
      </c>
      <c r="B559" t="s">
        <v>942</v>
      </c>
      <c r="C559" s="3">
        <v>291483</v>
      </c>
      <c r="D559" s="3">
        <v>0</v>
      </c>
      <c r="E559" s="3">
        <v>255849.28</v>
      </c>
      <c r="F559" s="3">
        <v>48426.18</v>
      </c>
      <c r="G559" s="3">
        <v>0</v>
      </c>
      <c r="H559" s="3">
        <v>39630.449999999997</v>
      </c>
      <c r="I559" s="3">
        <v>10024.69</v>
      </c>
      <c r="J559" s="3">
        <v>640.79999999999995</v>
      </c>
      <c r="K559" s="3">
        <v>0</v>
      </c>
      <c r="L559" s="3">
        <v>0</v>
      </c>
      <c r="M559" s="3"/>
      <c r="N559" s="3">
        <v>0</v>
      </c>
      <c r="O559" s="3">
        <v>0.6</v>
      </c>
      <c r="P559" s="3">
        <v>354572</v>
      </c>
      <c r="Q559" s="1">
        <v>45017</v>
      </c>
    </row>
    <row r="560" spans="1:17" x14ac:dyDescent="0.25">
      <c r="A560" t="s">
        <v>1215</v>
      </c>
      <c r="B560" t="s">
        <v>1327</v>
      </c>
      <c r="C560" s="3">
        <v>852815</v>
      </c>
      <c r="D560" s="3">
        <v>0</v>
      </c>
      <c r="E560" s="3">
        <v>625225.05000000005</v>
      </c>
      <c r="F560" s="3" t="s">
        <v>72</v>
      </c>
      <c r="G560" s="3">
        <v>0</v>
      </c>
      <c r="H560" s="3">
        <v>39630.449999999997</v>
      </c>
      <c r="I560" s="3">
        <v>8105.71</v>
      </c>
      <c r="J560" s="3">
        <v>0</v>
      </c>
      <c r="K560" s="3">
        <v>0</v>
      </c>
      <c r="L560" s="3">
        <v>0</v>
      </c>
      <c r="M560" s="3"/>
      <c r="N560" s="3">
        <v>0</v>
      </c>
      <c r="O560" s="3">
        <v>0.59</v>
      </c>
      <c r="P560" s="3">
        <v>931813</v>
      </c>
      <c r="Q560" s="1">
        <v>45017</v>
      </c>
    </row>
    <row r="561" spans="1:17" x14ac:dyDescent="0.25">
      <c r="A561" t="s">
        <v>1216</v>
      </c>
      <c r="B561" t="s">
        <v>946</v>
      </c>
      <c r="C561" s="3">
        <v>57181</v>
      </c>
      <c r="D561" s="3">
        <v>57181</v>
      </c>
      <c r="E561" s="3" t="s">
        <v>59</v>
      </c>
      <c r="F561" s="3" t="s">
        <v>59</v>
      </c>
      <c r="G561" s="3">
        <v>0</v>
      </c>
      <c r="H561" s="3">
        <v>39630.449999999997</v>
      </c>
      <c r="I561" s="3">
        <v>8910.84</v>
      </c>
      <c r="J561" s="3">
        <v>568.79999999999995</v>
      </c>
      <c r="K561" s="3">
        <v>0</v>
      </c>
      <c r="L561" s="3">
        <v>0</v>
      </c>
      <c r="M561" s="3"/>
      <c r="N561" s="3">
        <v>12880.93</v>
      </c>
      <c r="O561" s="3">
        <v>0.98</v>
      </c>
      <c r="P561" s="3">
        <v>61992</v>
      </c>
      <c r="Q561" s="1">
        <v>45017</v>
      </c>
    </row>
    <row r="562" spans="1:17" x14ac:dyDescent="0.25">
      <c r="A562" t="s">
        <v>947</v>
      </c>
      <c r="B562" t="s">
        <v>946</v>
      </c>
      <c r="C562" s="3">
        <v>58083</v>
      </c>
      <c r="D562" s="3">
        <v>58083</v>
      </c>
      <c r="E562" s="3" t="s">
        <v>59</v>
      </c>
      <c r="F562" s="3" t="s">
        <v>59</v>
      </c>
      <c r="G562" s="3">
        <v>0</v>
      </c>
      <c r="H562" s="3">
        <v>39630.449999999997</v>
      </c>
      <c r="I562" s="3">
        <v>9322.48</v>
      </c>
      <c r="J562" s="3">
        <v>595.20000000000005</v>
      </c>
      <c r="K562" s="3">
        <v>0</v>
      </c>
      <c r="L562" s="3">
        <v>0</v>
      </c>
      <c r="M562" s="3"/>
      <c r="N562" s="3">
        <v>13385.2</v>
      </c>
      <c r="O562" s="3">
        <v>0.67</v>
      </c>
      <c r="P562" s="3">
        <v>62934</v>
      </c>
      <c r="Q562" s="1">
        <v>45017</v>
      </c>
    </row>
    <row r="563" spans="1:17" x14ac:dyDescent="0.25">
      <c r="A563" t="s">
        <v>1217</v>
      </c>
      <c r="B563" t="s">
        <v>1328</v>
      </c>
      <c r="C563" s="3">
        <v>1454195</v>
      </c>
      <c r="D563" s="3">
        <v>0</v>
      </c>
      <c r="E563" s="3">
        <v>975531.24</v>
      </c>
      <c r="F563" s="3" t="s">
        <v>72</v>
      </c>
      <c r="G563" s="3">
        <v>0</v>
      </c>
      <c r="H563" s="3">
        <v>39630.449999999997</v>
      </c>
      <c r="I563" s="3">
        <v>9298.26</v>
      </c>
      <c r="J563" s="3">
        <v>594</v>
      </c>
      <c r="K563" s="3">
        <v>0</v>
      </c>
      <c r="L563" s="3">
        <v>0</v>
      </c>
      <c r="M563" s="3"/>
      <c r="N563" s="3">
        <v>0</v>
      </c>
      <c r="O563" s="3">
        <v>0.73</v>
      </c>
      <c r="P563" s="3">
        <v>1552495</v>
      </c>
      <c r="Q563" s="1">
        <v>45017</v>
      </c>
    </row>
    <row r="564" spans="1:17" x14ac:dyDescent="0.25">
      <c r="A564" t="s">
        <v>1218</v>
      </c>
      <c r="B564" t="s">
        <v>946</v>
      </c>
      <c r="C564" s="3">
        <v>58225</v>
      </c>
      <c r="D564" s="3">
        <v>58225</v>
      </c>
      <c r="E564" s="3" t="s">
        <v>59</v>
      </c>
      <c r="F564" s="3" t="s">
        <v>59</v>
      </c>
      <c r="G564" s="3">
        <v>0</v>
      </c>
      <c r="H564" s="3">
        <v>39630.449999999997</v>
      </c>
      <c r="I564" s="3">
        <v>9389.07</v>
      </c>
      <c r="J564" s="3">
        <v>598.79999999999995</v>
      </c>
      <c r="K564" s="3">
        <v>0</v>
      </c>
      <c r="L564" s="3">
        <v>0</v>
      </c>
      <c r="M564" s="3"/>
      <c r="N564" s="3">
        <v>13464.03</v>
      </c>
      <c r="O564" s="3">
        <v>0.65</v>
      </c>
      <c r="P564" s="3">
        <v>63083</v>
      </c>
      <c r="Q564" s="1">
        <v>45017</v>
      </c>
    </row>
    <row r="565" spans="1:17" x14ac:dyDescent="0.25">
      <c r="A565" t="s">
        <v>1427</v>
      </c>
      <c r="B565" t="s">
        <v>946</v>
      </c>
      <c r="C565" s="3">
        <v>55634</v>
      </c>
      <c r="D565" s="3">
        <v>55634</v>
      </c>
      <c r="E565" s="3" t="s">
        <v>59</v>
      </c>
      <c r="F565" s="3" t="s">
        <v>59</v>
      </c>
      <c r="G565" s="3">
        <v>0</v>
      </c>
      <c r="H565" s="3">
        <v>39630.449999999997</v>
      </c>
      <c r="I565" s="3">
        <v>9461.7099999999991</v>
      </c>
      <c r="J565" s="3">
        <v>604.79999999999995</v>
      </c>
      <c r="K565" s="3">
        <v>0</v>
      </c>
      <c r="L565" s="3">
        <v>0</v>
      </c>
      <c r="M565" s="3"/>
      <c r="N565" s="3">
        <v>10801.77</v>
      </c>
      <c r="O565" s="3">
        <v>0.27</v>
      </c>
      <c r="P565" s="3">
        <v>60499</v>
      </c>
      <c r="Q565" s="1">
        <v>45017</v>
      </c>
    </row>
    <row r="566" spans="1:17" x14ac:dyDescent="0.25">
      <c r="A566" t="s">
        <v>1428</v>
      </c>
      <c r="B566" t="s">
        <v>946</v>
      </c>
      <c r="C566" s="3">
        <v>58546</v>
      </c>
      <c r="D566" s="3">
        <v>58546</v>
      </c>
      <c r="E566" s="3" t="s">
        <v>59</v>
      </c>
      <c r="F566" s="3" t="s">
        <v>59</v>
      </c>
      <c r="G566" s="3">
        <v>0</v>
      </c>
      <c r="H566" s="3">
        <v>39630.449999999997</v>
      </c>
      <c r="I566" s="3">
        <v>9534.35</v>
      </c>
      <c r="J566" s="3">
        <v>608.4</v>
      </c>
      <c r="K566" s="3">
        <v>0</v>
      </c>
      <c r="L566" s="3">
        <v>0</v>
      </c>
      <c r="M566" s="3"/>
      <c r="N566" s="3">
        <v>13644.2</v>
      </c>
      <c r="O566" s="3">
        <v>0.6</v>
      </c>
      <c r="P566" s="3">
        <v>63418</v>
      </c>
      <c r="Q566" s="1">
        <v>45017</v>
      </c>
    </row>
    <row r="567" spans="1:17" x14ac:dyDescent="0.25">
      <c r="A567" t="s">
        <v>1429</v>
      </c>
      <c r="B567" t="s">
        <v>946</v>
      </c>
      <c r="C567" s="3">
        <v>55774</v>
      </c>
      <c r="D567" s="3">
        <v>55774</v>
      </c>
      <c r="E567" s="3" t="s">
        <v>59</v>
      </c>
      <c r="F567" s="3" t="s">
        <v>59</v>
      </c>
      <c r="G567" s="3">
        <v>0</v>
      </c>
      <c r="H567" s="3">
        <v>39630.449999999997</v>
      </c>
      <c r="I567" s="3">
        <v>9606.99</v>
      </c>
      <c r="J567" s="3">
        <v>614.4</v>
      </c>
      <c r="K567" s="3">
        <v>0</v>
      </c>
      <c r="L567" s="3">
        <v>0</v>
      </c>
      <c r="M567" s="3"/>
      <c r="N567" s="3">
        <v>10800.7</v>
      </c>
      <c r="O567" s="3">
        <v>0.46</v>
      </c>
      <c r="P567" s="3">
        <v>60653</v>
      </c>
      <c r="Q567" s="1">
        <v>45017</v>
      </c>
    </row>
    <row r="568" spans="1:17" x14ac:dyDescent="0.25">
      <c r="A568" t="s">
        <v>954</v>
      </c>
      <c r="B568" t="s">
        <v>946</v>
      </c>
      <c r="C568" s="3">
        <v>58871</v>
      </c>
      <c r="D568" s="3">
        <v>58871</v>
      </c>
      <c r="E568" s="3" t="s">
        <v>59</v>
      </c>
      <c r="F568" s="3" t="s">
        <v>59</v>
      </c>
      <c r="G568" s="3">
        <v>0</v>
      </c>
      <c r="H568" s="3">
        <v>39630.449999999997</v>
      </c>
      <c r="I568" s="3">
        <v>9685.69</v>
      </c>
      <c r="J568" s="3">
        <v>618</v>
      </c>
      <c r="K568" s="3">
        <v>0</v>
      </c>
      <c r="L568" s="3">
        <v>0</v>
      </c>
      <c r="M568" s="3"/>
      <c r="N568" s="3">
        <v>13823.87</v>
      </c>
      <c r="O568" s="3">
        <v>0.99</v>
      </c>
      <c r="P568" s="3">
        <v>63759</v>
      </c>
      <c r="Q568" s="1">
        <v>45017</v>
      </c>
    </row>
    <row r="569" spans="1:17" x14ac:dyDescent="0.25">
      <c r="A569" t="s">
        <v>955</v>
      </c>
      <c r="B569" t="s">
        <v>956</v>
      </c>
      <c r="C569" s="3">
        <v>97059</v>
      </c>
      <c r="D569" s="3">
        <v>0</v>
      </c>
      <c r="E569" s="3">
        <v>94886.65</v>
      </c>
      <c r="F569" s="3">
        <v>6916.68</v>
      </c>
      <c r="G569" s="3">
        <v>0</v>
      </c>
      <c r="H569" s="3">
        <v>39630.449999999997</v>
      </c>
      <c r="I569" s="3">
        <v>9758.33</v>
      </c>
      <c r="J569" s="3">
        <v>0</v>
      </c>
      <c r="K569" s="3">
        <v>0</v>
      </c>
      <c r="L569" s="3">
        <v>0</v>
      </c>
      <c r="M569" s="3"/>
      <c r="N569" s="3">
        <v>0</v>
      </c>
      <c r="O569" s="3">
        <v>0.89</v>
      </c>
      <c r="P569" s="3">
        <v>151193</v>
      </c>
      <c r="Q569" s="1">
        <v>45017</v>
      </c>
    </row>
    <row r="570" spans="1:17" x14ac:dyDescent="0.25">
      <c r="A570" t="s">
        <v>957</v>
      </c>
      <c r="B570" t="s">
        <v>946</v>
      </c>
      <c r="C570" s="3">
        <v>59203</v>
      </c>
      <c r="D570" s="3">
        <v>59203</v>
      </c>
      <c r="E570" s="3" t="s">
        <v>59</v>
      </c>
      <c r="F570" s="3" t="s">
        <v>59</v>
      </c>
      <c r="G570" s="3">
        <v>0</v>
      </c>
      <c r="H570" s="3">
        <v>39630.449999999997</v>
      </c>
      <c r="I570" s="3">
        <v>9837.0300000000007</v>
      </c>
      <c r="J570" s="3">
        <v>627.6</v>
      </c>
      <c r="K570" s="3">
        <v>0</v>
      </c>
      <c r="L570" s="3">
        <v>0</v>
      </c>
      <c r="M570" s="3"/>
      <c r="N570" s="3">
        <v>14009.7</v>
      </c>
      <c r="O570" s="3">
        <v>0.22</v>
      </c>
      <c r="P570" s="3">
        <v>64105</v>
      </c>
      <c r="Q570" s="1">
        <v>45017</v>
      </c>
    </row>
    <row r="571" spans="1:17" x14ac:dyDescent="0.25">
      <c r="A571" t="s">
        <v>1430</v>
      </c>
      <c r="B571" t="s">
        <v>946</v>
      </c>
      <c r="C571" s="3">
        <v>60336</v>
      </c>
      <c r="D571" s="3">
        <v>60336</v>
      </c>
      <c r="E571" s="3" t="s">
        <v>59</v>
      </c>
      <c r="F571" s="3" t="s">
        <v>59</v>
      </c>
      <c r="G571" s="3">
        <v>0</v>
      </c>
      <c r="H571" s="3">
        <v>39630.449999999997</v>
      </c>
      <c r="I571" s="3">
        <v>10351.58</v>
      </c>
      <c r="J571" s="3">
        <v>662.4</v>
      </c>
      <c r="K571" s="3">
        <v>0</v>
      </c>
      <c r="L571" s="3">
        <v>0</v>
      </c>
      <c r="M571" s="3"/>
      <c r="N571" s="3">
        <v>14644.63</v>
      </c>
      <c r="O571" s="3">
        <v>0.94</v>
      </c>
      <c r="P571" s="3">
        <v>65290</v>
      </c>
      <c r="Q571" s="1">
        <v>45017</v>
      </c>
    </row>
    <row r="572" spans="1:17" x14ac:dyDescent="0.25">
      <c r="A572" t="s">
        <v>959</v>
      </c>
      <c r="B572" t="s">
        <v>960</v>
      </c>
      <c r="C572" s="3">
        <v>44964</v>
      </c>
      <c r="D572" s="3">
        <v>40819</v>
      </c>
      <c r="E572" s="3">
        <v>0</v>
      </c>
      <c r="F572" s="3">
        <v>0</v>
      </c>
      <c r="G572" s="3">
        <v>0</v>
      </c>
      <c r="H572" s="3">
        <v>39630.449999999997</v>
      </c>
      <c r="I572" s="3">
        <v>10278.94</v>
      </c>
      <c r="J572" s="3">
        <v>0</v>
      </c>
      <c r="K572" s="3">
        <v>0</v>
      </c>
      <c r="L572" s="3">
        <v>0</v>
      </c>
      <c r="M572" s="3"/>
      <c r="N572" s="3">
        <v>-4584.71</v>
      </c>
      <c r="O572" s="3">
        <v>0.32</v>
      </c>
      <c r="P572" s="3">
        <v>45325</v>
      </c>
      <c r="Q572" s="1">
        <v>45017</v>
      </c>
    </row>
    <row r="573" spans="1:17" x14ac:dyDescent="0.25">
      <c r="A573" t="s">
        <v>1431</v>
      </c>
      <c r="B573" t="s">
        <v>960</v>
      </c>
      <c r="C573" s="3">
        <v>50788</v>
      </c>
      <c r="D573" s="3">
        <v>46103</v>
      </c>
      <c r="E573" s="3">
        <v>0</v>
      </c>
      <c r="F573" s="3">
        <v>0</v>
      </c>
      <c r="G573" s="3">
        <v>0</v>
      </c>
      <c r="H573" s="3">
        <v>39630.449999999997</v>
      </c>
      <c r="I573" s="3">
        <v>16744.14</v>
      </c>
      <c r="J573" s="3">
        <v>0</v>
      </c>
      <c r="K573" s="3">
        <v>0</v>
      </c>
      <c r="L573" s="3">
        <v>0</v>
      </c>
      <c r="M573" s="3"/>
      <c r="N573" s="3">
        <v>-3681.34</v>
      </c>
      <c r="O573" s="3">
        <v>0.75</v>
      </c>
      <c r="P573" s="3">
        <v>52694</v>
      </c>
      <c r="Q573" s="1">
        <v>45017</v>
      </c>
    </row>
    <row r="574" spans="1:17" x14ac:dyDescent="0.25">
      <c r="A574" t="s">
        <v>962</v>
      </c>
      <c r="B574" t="s">
        <v>946</v>
      </c>
      <c r="C574" s="3">
        <v>60707</v>
      </c>
      <c r="D574" s="3">
        <v>60707</v>
      </c>
      <c r="E574" s="3" t="s">
        <v>59</v>
      </c>
      <c r="F574" s="3" t="s">
        <v>59</v>
      </c>
      <c r="G574" s="3">
        <v>0</v>
      </c>
      <c r="H574" s="3">
        <v>39630.449999999997</v>
      </c>
      <c r="I574" s="3">
        <v>10521.08</v>
      </c>
      <c r="J574" s="3">
        <v>673.2</v>
      </c>
      <c r="K574" s="3">
        <v>0</v>
      </c>
      <c r="L574" s="3">
        <v>0</v>
      </c>
      <c r="M574" s="3"/>
      <c r="N574" s="3">
        <v>14851.57</v>
      </c>
      <c r="O574" s="3">
        <v>0.7</v>
      </c>
      <c r="P574" s="3">
        <v>65677</v>
      </c>
      <c r="Q574" s="1">
        <v>45017</v>
      </c>
    </row>
    <row r="575" spans="1:17" x14ac:dyDescent="0.25">
      <c r="A575" t="s">
        <v>1220</v>
      </c>
      <c r="B575" t="s">
        <v>1330</v>
      </c>
      <c r="C575" s="3">
        <v>3069986</v>
      </c>
      <c r="D575" s="3">
        <v>0</v>
      </c>
      <c r="E575" s="3">
        <v>1909424.94</v>
      </c>
      <c r="F575" s="3" t="s">
        <v>72</v>
      </c>
      <c r="G575" s="3">
        <v>0</v>
      </c>
      <c r="H575" s="3">
        <v>39630.449999999997</v>
      </c>
      <c r="I575" s="3">
        <v>10539.24</v>
      </c>
      <c r="J575" s="3">
        <v>0</v>
      </c>
      <c r="K575" s="3">
        <v>0</v>
      </c>
      <c r="L575" s="3">
        <v>0</v>
      </c>
      <c r="M575" s="3"/>
      <c r="N575" s="3">
        <v>0</v>
      </c>
      <c r="O575" s="3">
        <v>0.06</v>
      </c>
      <c r="P575" s="3">
        <v>3215627</v>
      </c>
      <c r="Q575" s="1">
        <v>45017</v>
      </c>
    </row>
    <row r="576" spans="1:17" x14ac:dyDescent="0.25">
      <c r="A576" t="s">
        <v>1221</v>
      </c>
      <c r="B576" t="s">
        <v>966</v>
      </c>
      <c r="C576" s="3">
        <v>41061</v>
      </c>
      <c r="D576" s="3">
        <v>41775</v>
      </c>
      <c r="E576" s="3">
        <v>0</v>
      </c>
      <c r="F576" s="3">
        <v>0</v>
      </c>
      <c r="G576" s="3">
        <v>714</v>
      </c>
      <c r="H576" s="3">
        <v>39630.449999999997</v>
      </c>
      <c r="I576" s="3">
        <v>10575.56</v>
      </c>
      <c r="J576" s="3">
        <v>0</v>
      </c>
      <c r="K576" s="3">
        <v>0</v>
      </c>
      <c r="L576" s="3">
        <v>0</v>
      </c>
      <c r="M576" s="3"/>
      <c r="N576" s="3">
        <v>-4611.97</v>
      </c>
      <c r="O576" s="3">
        <v>0.96</v>
      </c>
      <c r="P576" s="3">
        <v>44881</v>
      </c>
      <c r="Q576" s="1">
        <v>45017</v>
      </c>
    </row>
    <row r="577" spans="1:17" x14ac:dyDescent="0.25">
      <c r="A577" t="s">
        <v>1222</v>
      </c>
      <c r="B577" t="s">
        <v>940</v>
      </c>
      <c r="C577" s="3">
        <v>41775</v>
      </c>
      <c r="D577" s="3">
        <v>41775</v>
      </c>
      <c r="E577" s="3">
        <v>0</v>
      </c>
      <c r="F577" s="3">
        <v>0</v>
      </c>
      <c r="G577" s="3">
        <v>0</v>
      </c>
      <c r="H577" s="3">
        <v>39630.449999999997</v>
      </c>
      <c r="I577" s="3">
        <v>10617.94</v>
      </c>
      <c r="J577" s="3">
        <v>679.2</v>
      </c>
      <c r="K577" s="3">
        <v>0</v>
      </c>
      <c r="L577" s="3">
        <v>0</v>
      </c>
      <c r="M577" s="3"/>
      <c r="N577" s="3">
        <v>-4615.79</v>
      </c>
      <c r="O577" s="3">
        <v>0.2</v>
      </c>
      <c r="P577" s="3">
        <v>46312</v>
      </c>
      <c r="Q577" s="1">
        <v>45017</v>
      </c>
    </row>
    <row r="578" spans="1:17" x14ac:dyDescent="0.25">
      <c r="A578" t="s">
        <v>1223</v>
      </c>
      <c r="B578" t="s">
        <v>946</v>
      </c>
      <c r="C578" s="3">
        <v>64637</v>
      </c>
      <c r="D578" s="3">
        <v>64637</v>
      </c>
      <c r="E578" s="3" t="s">
        <v>59</v>
      </c>
      <c r="F578" s="3" t="s">
        <v>59</v>
      </c>
      <c r="G578" s="3">
        <v>0</v>
      </c>
      <c r="H578" s="3">
        <v>39630.449999999997</v>
      </c>
      <c r="I578" s="3">
        <v>13039.36</v>
      </c>
      <c r="J578" s="3">
        <v>0</v>
      </c>
      <c r="K578" s="3">
        <v>0</v>
      </c>
      <c r="L578" s="3">
        <v>0</v>
      </c>
      <c r="M578" s="3"/>
      <c r="N578" s="3">
        <v>17186.2</v>
      </c>
      <c r="O578" s="3">
        <v>0.99</v>
      </c>
      <c r="P578" s="3">
        <v>69857</v>
      </c>
      <c r="Q578" s="1">
        <v>45017</v>
      </c>
    </row>
    <row r="579" spans="1:17" x14ac:dyDescent="0.25">
      <c r="A579" t="s">
        <v>1224</v>
      </c>
      <c r="B579" t="s">
        <v>970</v>
      </c>
      <c r="C579" s="3">
        <v>458243</v>
      </c>
      <c r="D579" s="3">
        <v>0</v>
      </c>
      <c r="E579" s="3">
        <v>378252.15</v>
      </c>
      <c r="F579" s="3">
        <v>98903.46</v>
      </c>
      <c r="G579" s="3">
        <v>0</v>
      </c>
      <c r="H579" s="3">
        <v>39630.449999999997</v>
      </c>
      <c r="I579" s="3">
        <v>15406.3</v>
      </c>
      <c r="J579" s="3">
        <v>0</v>
      </c>
      <c r="K579" s="3">
        <v>0</v>
      </c>
      <c r="L579" s="3">
        <v>0</v>
      </c>
      <c r="M579" s="3"/>
      <c r="N579" s="3">
        <v>0</v>
      </c>
      <c r="O579" s="3">
        <v>0.64</v>
      </c>
      <c r="P579" s="3">
        <v>532193</v>
      </c>
      <c r="Q579" s="1">
        <v>45017</v>
      </c>
    </row>
    <row r="580" spans="1:17" x14ac:dyDescent="0.25">
      <c r="A580" t="s">
        <v>1225</v>
      </c>
      <c r="B580" t="s">
        <v>970</v>
      </c>
      <c r="C580" s="3">
        <v>420263</v>
      </c>
      <c r="D580" s="3">
        <v>0</v>
      </c>
      <c r="E580" s="3">
        <v>346896.25</v>
      </c>
      <c r="F580" s="3">
        <v>90711.56</v>
      </c>
      <c r="G580" s="3">
        <v>0</v>
      </c>
      <c r="H580" s="3">
        <v>39630.449999999997</v>
      </c>
      <c r="I580" s="3">
        <v>10672.42</v>
      </c>
      <c r="J580" s="3">
        <v>0</v>
      </c>
      <c r="K580" s="3">
        <v>0</v>
      </c>
      <c r="L580" s="3">
        <v>0</v>
      </c>
      <c r="M580" s="3"/>
      <c r="N580" s="3">
        <v>0</v>
      </c>
      <c r="O580" s="3">
        <v>0.32</v>
      </c>
      <c r="P580" s="3">
        <v>487911</v>
      </c>
      <c r="Q580" s="1">
        <v>45017</v>
      </c>
    </row>
    <row r="581" spans="1:17" x14ac:dyDescent="0.25">
      <c r="A581" t="s">
        <v>1226</v>
      </c>
      <c r="B581" t="s">
        <v>970</v>
      </c>
      <c r="C581" s="3">
        <v>419538</v>
      </c>
      <c r="D581" s="3">
        <v>0</v>
      </c>
      <c r="E581" s="3">
        <v>346297.74</v>
      </c>
      <c r="F581" s="3">
        <v>90555.15</v>
      </c>
      <c r="G581" s="3">
        <v>0</v>
      </c>
      <c r="H581" s="3">
        <v>39630.449999999997</v>
      </c>
      <c r="I581" s="3">
        <v>10581.62</v>
      </c>
      <c r="J581" s="3">
        <v>0</v>
      </c>
      <c r="K581" s="3">
        <v>0</v>
      </c>
      <c r="L581" s="3">
        <v>0</v>
      </c>
      <c r="M581" s="3"/>
      <c r="N581" s="3">
        <v>0</v>
      </c>
      <c r="O581" s="3">
        <v>0.04</v>
      </c>
      <c r="P581" s="3">
        <v>487065</v>
      </c>
      <c r="Q581" s="1">
        <v>45017</v>
      </c>
    </row>
    <row r="582" spans="1:17" x14ac:dyDescent="0.25">
      <c r="A582" t="s">
        <v>973</v>
      </c>
      <c r="B582" t="s">
        <v>970</v>
      </c>
      <c r="C582" s="3">
        <v>419244</v>
      </c>
      <c r="D582" s="3">
        <v>0</v>
      </c>
      <c r="E582" s="3">
        <v>346055.08</v>
      </c>
      <c r="F582" s="3">
        <v>90491.67</v>
      </c>
      <c r="G582" s="3">
        <v>0</v>
      </c>
      <c r="H582" s="3">
        <v>39630.449999999997</v>
      </c>
      <c r="I582" s="3">
        <v>10545.3</v>
      </c>
      <c r="J582" s="3">
        <v>0</v>
      </c>
      <c r="K582" s="3">
        <v>0</v>
      </c>
      <c r="L582" s="3">
        <v>0</v>
      </c>
      <c r="M582" s="3"/>
      <c r="N582" s="3">
        <v>0</v>
      </c>
      <c r="O582" s="3">
        <v>0.5</v>
      </c>
      <c r="P582" s="3">
        <v>486723</v>
      </c>
      <c r="Q582" s="1">
        <v>45017</v>
      </c>
    </row>
    <row r="583" spans="1:17" x14ac:dyDescent="0.25">
      <c r="A583" t="s">
        <v>1432</v>
      </c>
      <c r="B583" t="s">
        <v>970</v>
      </c>
      <c r="C583" s="3">
        <v>426386</v>
      </c>
      <c r="D583" s="3">
        <v>0</v>
      </c>
      <c r="E583" s="3">
        <v>351951.35</v>
      </c>
      <c r="F583" s="3">
        <v>92032.22</v>
      </c>
      <c r="G583" s="3">
        <v>0</v>
      </c>
      <c r="H583" s="3">
        <v>39630.449999999997</v>
      </c>
      <c r="I583" s="3">
        <v>11435.17</v>
      </c>
      <c r="J583" s="3">
        <v>0</v>
      </c>
      <c r="K583" s="3">
        <v>0</v>
      </c>
      <c r="L583" s="3">
        <v>0</v>
      </c>
      <c r="M583" s="3"/>
      <c r="N583" s="3">
        <v>0</v>
      </c>
      <c r="O583" s="3">
        <v>0.81</v>
      </c>
      <c r="P583" s="3">
        <v>495050</v>
      </c>
      <c r="Q583" s="1">
        <v>45017</v>
      </c>
    </row>
    <row r="584" spans="1:17" x14ac:dyDescent="0.25">
      <c r="A584" t="s">
        <v>975</v>
      </c>
      <c r="B584" t="s">
        <v>970</v>
      </c>
      <c r="C584" s="3">
        <v>416767</v>
      </c>
      <c r="D584" s="3">
        <v>0</v>
      </c>
      <c r="E584" s="3">
        <v>344010.03</v>
      </c>
      <c r="F584" s="3">
        <v>89957.47</v>
      </c>
      <c r="G584" s="3">
        <v>0</v>
      </c>
      <c r="H584" s="3">
        <v>39630.449999999997</v>
      </c>
      <c r="I584" s="3">
        <v>10236.56</v>
      </c>
      <c r="J584" s="3">
        <v>0</v>
      </c>
      <c r="K584" s="3">
        <v>0</v>
      </c>
      <c r="L584" s="3">
        <v>0</v>
      </c>
      <c r="M584" s="3"/>
      <c r="N584" s="3">
        <v>0</v>
      </c>
      <c r="O584" s="3">
        <v>0.49</v>
      </c>
      <c r="P584" s="3">
        <v>483835</v>
      </c>
      <c r="Q584" s="1">
        <v>45017</v>
      </c>
    </row>
    <row r="585" spans="1:17" x14ac:dyDescent="0.25">
      <c r="A585" t="s">
        <v>976</v>
      </c>
      <c r="B585" t="s">
        <v>970</v>
      </c>
      <c r="C585" s="3">
        <v>414971</v>
      </c>
      <c r="D585" s="3">
        <v>0</v>
      </c>
      <c r="E585" s="3">
        <v>342527.24</v>
      </c>
      <c r="F585" s="3">
        <v>89570.12</v>
      </c>
      <c r="G585" s="3">
        <v>0</v>
      </c>
      <c r="H585" s="3">
        <v>39630.449999999997</v>
      </c>
      <c r="I585" s="3">
        <v>10012.58</v>
      </c>
      <c r="J585" s="3">
        <v>0</v>
      </c>
      <c r="K585" s="3">
        <v>0</v>
      </c>
      <c r="L585" s="3">
        <v>0</v>
      </c>
      <c r="M585" s="3"/>
      <c r="N585" s="3">
        <v>0</v>
      </c>
      <c r="O585" s="3">
        <v>0.61</v>
      </c>
      <c r="P585" s="3">
        <v>481741</v>
      </c>
      <c r="Q585" s="1">
        <v>45017</v>
      </c>
    </row>
    <row r="586" spans="1:17" x14ac:dyDescent="0.25">
      <c r="A586" t="s">
        <v>977</v>
      </c>
      <c r="B586" t="s">
        <v>978</v>
      </c>
      <c r="C586" s="3">
        <v>40774</v>
      </c>
      <c r="D586" s="3">
        <v>40774</v>
      </c>
      <c r="E586" s="3">
        <v>0</v>
      </c>
      <c r="F586" s="3">
        <v>0</v>
      </c>
      <c r="G586" s="3">
        <v>0</v>
      </c>
      <c r="H586" s="3">
        <v>39630.449999999997</v>
      </c>
      <c r="I586" s="3">
        <v>10224.459999999999</v>
      </c>
      <c r="J586" s="3">
        <v>0</v>
      </c>
      <c r="K586" s="3">
        <v>0</v>
      </c>
      <c r="L586" s="3">
        <v>0</v>
      </c>
      <c r="M586" s="3"/>
      <c r="N586" s="3">
        <v>-4579.25</v>
      </c>
      <c r="O586" s="3">
        <v>0.34</v>
      </c>
      <c r="P586" s="3">
        <v>45276</v>
      </c>
      <c r="Q586" s="1">
        <v>45017</v>
      </c>
    </row>
    <row r="587" spans="1:17" x14ac:dyDescent="0.25">
      <c r="A587" t="s">
        <v>979</v>
      </c>
      <c r="B587" t="s">
        <v>970</v>
      </c>
      <c r="C587" s="3">
        <v>415459</v>
      </c>
      <c r="D587" s="3">
        <v>0</v>
      </c>
      <c r="E587" s="3">
        <v>342929.85</v>
      </c>
      <c r="F587" s="3">
        <v>89675.64</v>
      </c>
      <c r="G587" s="3">
        <v>0</v>
      </c>
      <c r="H587" s="3">
        <v>39630.449999999997</v>
      </c>
      <c r="I587" s="3">
        <v>10073.120000000001</v>
      </c>
      <c r="J587" s="3">
        <v>0</v>
      </c>
      <c r="K587" s="3">
        <v>0</v>
      </c>
      <c r="L587" s="3">
        <v>0</v>
      </c>
      <c r="M587" s="3"/>
      <c r="N587" s="3">
        <v>0</v>
      </c>
      <c r="O587" s="3">
        <v>0.94</v>
      </c>
      <c r="P587" s="3">
        <v>482310</v>
      </c>
      <c r="Q587" s="1">
        <v>45017</v>
      </c>
    </row>
    <row r="588" spans="1:17" x14ac:dyDescent="0.25">
      <c r="A588" t="s">
        <v>1227</v>
      </c>
      <c r="B588" t="s">
        <v>970</v>
      </c>
      <c r="C588" s="3">
        <v>428959</v>
      </c>
      <c r="D588" s="3">
        <v>0</v>
      </c>
      <c r="E588" s="3">
        <v>354075.62</v>
      </c>
      <c r="F588" s="3">
        <v>92587.16</v>
      </c>
      <c r="G588" s="3">
        <v>0</v>
      </c>
      <c r="H588" s="3">
        <v>39630.449999999997</v>
      </c>
      <c r="I588" s="3">
        <v>11756.01</v>
      </c>
      <c r="J588" s="3">
        <v>0</v>
      </c>
      <c r="K588" s="3">
        <v>0</v>
      </c>
      <c r="L588" s="3">
        <v>0</v>
      </c>
      <c r="M588" s="3"/>
      <c r="N588" s="3">
        <v>0</v>
      </c>
      <c r="O588" s="3">
        <v>0.76</v>
      </c>
      <c r="P588" s="3">
        <v>498050</v>
      </c>
      <c r="Q588" s="1">
        <v>45017</v>
      </c>
    </row>
    <row r="589" spans="1:17" x14ac:dyDescent="0.25">
      <c r="A589" t="s">
        <v>1228</v>
      </c>
      <c r="B589" t="s">
        <v>970</v>
      </c>
      <c r="C589" s="3">
        <v>464797</v>
      </c>
      <c r="D589" s="3">
        <v>0</v>
      </c>
      <c r="E589" s="3">
        <v>383663.19</v>
      </c>
      <c r="F589" s="3">
        <v>100316.97</v>
      </c>
      <c r="G589" s="3">
        <v>0</v>
      </c>
      <c r="H589" s="3">
        <v>39630.449999999997</v>
      </c>
      <c r="I589" s="3">
        <v>16223.53</v>
      </c>
      <c r="J589" s="3">
        <v>0</v>
      </c>
      <c r="K589" s="3">
        <v>0</v>
      </c>
      <c r="L589" s="3">
        <v>0</v>
      </c>
      <c r="M589" s="3"/>
      <c r="N589" s="3">
        <v>0</v>
      </c>
      <c r="O589" s="3">
        <v>0.86</v>
      </c>
      <c r="P589" s="3">
        <v>539835</v>
      </c>
      <c r="Q589" s="1">
        <v>45017</v>
      </c>
    </row>
    <row r="590" spans="1:17" x14ac:dyDescent="0.25">
      <c r="A590" t="s">
        <v>1229</v>
      </c>
      <c r="B590" t="s">
        <v>946</v>
      </c>
      <c r="C590" s="3">
        <v>63279</v>
      </c>
      <c r="D590" s="3">
        <v>63279</v>
      </c>
      <c r="E590" s="3" t="s">
        <v>59</v>
      </c>
      <c r="F590" s="3" t="s">
        <v>59</v>
      </c>
      <c r="G590" s="3">
        <v>0</v>
      </c>
      <c r="H590" s="3">
        <v>39630.449999999997</v>
      </c>
      <c r="I590" s="3">
        <v>11205.13</v>
      </c>
      <c r="J590" s="3">
        <v>715.2</v>
      </c>
      <c r="K590" s="3">
        <v>0</v>
      </c>
      <c r="L590" s="3">
        <v>0</v>
      </c>
      <c r="M590" s="3"/>
      <c r="N590" s="3">
        <v>16765.53</v>
      </c>
      <c r="O590" s="3">
        <v>0.69</v>
      </c>
      <c r="P590" s="3">
        <v>68317</v>
      </c>
      <c r="Q590" s="1">
        <v>45017</v>
      </c>
    </row>
    <row r="591" spans="1:17" x14ac:dyDescent="0.25">
      <c r="A591" t="s">
        <v>1230</v>
      </c>
      <c r="B591" t="s">
        <v>946</v>
      </c>
      <c r="C591" s="3">
        <v>60463</v>
      </c>
      <c r="D591" s="3">
        <v>60463</v>
      </c>
      <c r="E591" s="3" t="s">
        <v>59</v>
      </c>
      <c r="F591" s="3" t="s">
        <v>59</v>
      </c>
      <c r="G591" s="3">
        <v>0</v>
      </c>
      <c r="H591" s="3">
        <v>39630.449999999997</v>
      </c>
      <c r="I591" s="3">
        <v>10412.120000000001</v>
      </c>
      <c r="J591" s="3">
        <v>664.8</v>
      </c>
      <c r="K591" s="3">
        <v>0</v>
      </c>
      <c r="L591" s="3">
        <v>0</v>
      </c>
      <c r="M591" s="3"/>
      <c r="N591" s="3">
        <v>14714.2</v>
      </c>
      <c r="O591" s="3">
        <v>0.43</v>
      </c>
      <c r="P591" s="3">
        <v>65422</v>
      </c>
      <c r="Q591" s="1">
        <v>45017</v>
      </c>
    </row>
    <row r="592" spans="1:17" x14ac:dyDescent="0.25">
      <c r="A592" t="s">
        <v>984</v>
      </c>
      <c r="B592" t="s">
        <v>970</v>
      </c>
      <c r="C592" s="3">
        <v>46000</v>
      </c>
      <c r="D592" s="3">
        <v>46000</v>
      </c>
      <c r="E592" s="3">
        <v>0</v>
      </c>
      <c r="F592" s="3">
        <v>0</v>
      </c>
      <c r="G592" s="3">
        <v>0</v>
      </c>
      <c r="H592" s="3">
        <v>39630.449999999997</v>
      </c>
      <c r="I592" s="3">
        <v>10672.42</v>
      </c>
      <c r="J592" s="3">
        <v>681.6</v>
      </c>
      <c r="K592" s="3">
        <v>0</v>
      </c>
      <c r="L592" s="3">
        <v>0</v>
      </c>
      <c r="M592" s="3"/>
      <c r="N592" s="3">
        <v>0</v>
      </c>
      <c r="O592" s="3">
        <v>0.53</v>
      </c>
      <c r="P592" s="3">
        <v>50985</v>
      </c>
      <c r="Q592" s="1">
        <v>45017</v>
      </c>
    </row>
    <row r="593" spans="1:17" x14ac:dyDescent="0.25">
      <c r="A593" t="s">
        <v>1433</v>
      </c>
      <c r="B593" t="s">
        <v>1434</v>
      </c>
      <c r="C593" s="3">
        <v>40794</v>
      </c>
      <c r="D593" s="3">
        <v>40793</v>
      </c>
      <c r="E593" s="3">
        <v>1</v>
      </c>
      <c r="F593" s="3">
        <v>680.03</v>
      </c>
      <c r="G593" s="3">
        <v>0</v>
      </c>
      <c r="H593" s="3">
        <v>39630.449999999997</v>
      </c>
      <c r="I593" s="3">
        <v>10248.67</v>
      </c>
      <c r="J593" s="3">
        <v>0</v>
      </c>
      <c r="K593" s="3">
        <v>0</v>
      </c>
      <c r="L593" s="3">
        <v>0</v>
      </c>
      <c r="M593" s="3"/>
      <c r="N593" s="3">
        <v>0</v>
      </c>
      <c r="O593" s="3">
        <v>0.85</v>
      </c>
      <c r="P593" s="3">
        <v>50561</v>
      </c>
      <c r="Q593" s="1">
        <v>45017</v>
      </c>
    </row>
    <row r="594" spans="1:17" x14ac:dyDescent="0.25">
      <c r="A594" t="s">
        <v>987</v>
      </c>
      <c r="B594" t="s">
        <v>988</v>
      </c>
      <c r="C594" s="3">
        <v>40422</v>
      </c>
      <c r="D594" s="3">
        <v>40422</v>
      </c>
      <c r="E594" s="3">
        <v>0</v>
      </c>
      <c r="F594" s="3">
        <v>0</v>
      </c>
      <c r="G594" s="3">
        <v>0</v>
      </c>
      <c r="H594" s="3">
        <v>39630.449999999997</v>
      </c>
      <c r="I594" s="3">
        <v>9788.6</v>
      </c>
      <c r="J594" s="3">
        <v>0</v>
      </c>
      <c r="K594" s="3">
        <v>0</v>
      </c>
      <c r="L594" s="3">
        <v>0</v>
      </c>
      <c r="M594" s="3"/>
      <c r="N594" s="3">
        <v>-4538.8900000000003</v>
      </c>
      <c r="O594" s="3">
        <v>0.84</v>
      </c>
      <c r="P594" s="3">
        <v>44881</v>
      </c>
      <c r="Q594" s="1">
        <v>45017</v>
      </c>
    </row>
    <row r="595" spans="1:17" x14ac:dyDescent="0.25">
      <c r="A595" t="s">
        <v>989</v>
      </c>
      <c r="B595" t="s">
        <v>946</v>
      </c>
      <c r="C595" s="3">
        <v>58058</v>
      </c>
      <c r="D595" s="3">
        <v>58058</v>
      </c>
      <c r="E595" s="3" t="s">
        <v>59</v>
      </c>
      <c r="F595" s="3" t="s">
        <v>59</v>
      </c>
      <c r="G595" s="3">
        <v>0</v>
      </c>
      <c r="H595" s="3">
        <v>39630.449999999997</v>
      </c>
      <c r="I595" s="3">
        <v>9310.3700000000008</v>
      </c>
      <c r="J595" s="3">
        <v>595.20000000000005</v>
      </c>
      <c r="K595" s="3">
        <v>0</v>
      </c>
      <c r="L595" s="3">
        <v>0</v>
      </c>
      <c r="M595" s="3"/>
      <c r="N595" s="3">
        <v>13371.6</v>
      </c>
      <c r="O595" s="3">
        <v>0.38</v>
      </c>
      <c r="P595" s="3">
        <v>62908</v>
      </c>
      <c r="Q595" s="1">
        <v>45017</v>
      </c>
    </row>
    <row r="596" spans="1:17" x14ac:dyDescent="0.25">
      <c r="A596" t="s">
        <v>990</v>
      </c>
      <c r="B596" t="s">
        <v>1434</v>
      </c>
      <c r="C596" s="3">
        <v>40799</v>
      </c>
      <c r="D596" s="3">
        <v>40798</v>
      </c>
      <c r="E596" s="3">
        <v>1</v>
      </c>
      <c r="F596" s="3">
        <v>680.03</v>
      </c>
      <c r="G596" s="3">
        <v>0</v>
      </c>
      <c r="H596" s="3">
        <v>39630.449999999997</v>
      </c>
      <c r="I596" s="3">
        <v>10254.719999999999</v>
      </c>
      <c r="J596" s="3">
        <v>0</v>
      </c>
      <c r="K596" s="3">
        <v>0</v>
      </c>
      <c r="L596" s="3">
        <v>0</v>
      </c>
      <c r="M596" s="3"/>
      <c r="N596" s="3">
        <v>0</v>
      </c>
      <c r="O596" s="3">
        <v>0.8</v>
      </c>
      <c r="P596" s="3">
        <v>50567</v>
      </c>
      <c r="Q596" s="1">
        <v>45017</v>
      </c>
    </row>
    <row r="597" spans="1:17" x14ac:dyDescent="0.25">
      <c r="A597" t="s">
        <v>991</v>
      </c>
      <c r="B597" t="s">
        <v>1434</v>
      </c>
      <c r="C597" s="3">
        <v>40898</v>
      </c>
      <c r="D597" s="3">
        <v>40898</v>
      </c>
      <c r="E597" s="3">
        <v>0</v>
      </c>
      <c r="F597" s="3">
        <v>682</v>
      </c>
      <c r="G597" s="3">
        <v>0</v>
      </c>
      <c r="H597" s="3">
        <v>39630.449999999997</v>
      </c>
      <c r="I597" s="3">
        <v>10375.799999999999</v>
      </c>
      <c r="J597" s="3">
        <v>0</v>
      </c>
      <c r="K597" s="3">
        <v>0</v>
      </c>
      <c r="L597" s="3">
        <v>0</v>
      </c>
      <c r="M597" s="3"/>
      <c r="N597" s="3">
        <v>0</v>
      </c>
      <c r="O597" s="3">
        <v>0.75</v>
      </c>
      <c r="P597" s="3">
        <v>50689</v>
      </c>
      <c r="Q597" s="1">
        <v>45017</v>
      </c>
    </row>
    <row r="598" spans="1:17" x14ac:dyDescent="0.25">
      <c r="A598" t="s">
        <v>992</v>
      </c>
      <c r="B598" t="s">
        <v>1331</v>
      </c>
      <c r="C598" s="3">
        <v>3194118</v>
      </c>
      <c r="D598" s="3">
        <v>0</v>
      </c>
      <c r="E598" s="3">
        <v>1981536.24</v>
      </c>
      <c r="F598" s="3" t="s">
        <v>72</v>
      </c>
      <c r="G598" s="3">
        <v>0</v>
      </c>
      <c r="H598" s="3">
        <v>39630.449999999997</v>
      </c>
      <c r="I598" s="3">
        <v>9758.33</v>
      </c>
      <c r="J598" s="3">
        <v>624</v>
      </c>
      <c r="K598" s="3">
        <v>0</v>
      </c>
      <c r="L598" s="3">
        <v>0</v>
      </c>
      <c r="M598" s="3"/>
      <c r="N598" s="3">
        <v>0</v>
      </c>
      <c r="O598" s="3">
        <v>0.41</v>
      </c>
      <c r="P598" s="3">
        <v>3343208</v>
      </c>
      <c r="Q598" s="1">
        <v>45017</v>
      </c>
    </row>
    <row r="599" spans="1:17" x14ac:dyDescent="0.25">
      <c r="A599" t="s">
        <v>1231</v>
      </c>
      <c r="B599" t="s">
        <v>946</v>
      </c>
      <c r="C599" s="3">
        <v>60146</v>
      </c>
      <c r="D599" s="3">
        <v>60146</v>
      </c>
      <c r="E599" s="3" t="s">
        <v>59</v>
      </c>
      <c r="F599" s="3" t="s">
        <v>59</v>
      </c>
      <c r="G599" s="3">
        <v>0</v>
      </c>
      <c r="H599" s="3">
        <v>39630.449999999997</v>
      </c>
      <c r="I599" s="3">
        <v>10266.83</v>
      </c>
      <c r="J599" s="3">
        <v>655.20000000000005</v>
      </c>
      <c r="K599" s="3">
        <v>0</v>
      </c>
      <c r="L599" s="3">
        <v>0</v>
      </c>
      <c r="M599" s="3"/>
      <c r="N599" s="3">
        <v>14537.93</v>
      </c>
      <c r="O599" s="3">
        <v>0.59</v>
      </c>
      <c r="P599" s="3">
        <v>65091</v>
      </c>
      <c r="Q599" s="1">
        <v>45017</v>
      </c>
    </row>
    <row r="600" spans="1:17" x14ac:dyDescent="0.25">
      <c r="A600" t="s">
        <v>1232</v>
      </c>
      <c r="B600" t="s">
        <v>946</v>
      </c>
      <c r="C600" s="3">
        <v>59882</v>
      </c>
      <c r="D600" s="3">
        <v>59882</v>
      </c>
      <c r="E600" s="3" t="s">
        <v>59</v>
      </c>
      <c r="F600" s="3" t="s">
        <v>59</v>
      </c>
      <c r="G600" s="3">
        <v>0</v>
      </c>
      <c r="H600" s="3">
        <v>39630.449999999997</v>
      </c>
      <c r="I600" s="3">
        <v>10145.76</v>
      </c>
      <c r="J600" s="3">
        <v>648</v>
      </c>
      <c r="K600" s="3">
        <v>0</v>
      </c>
      <c r="L600" s="3">
        <v>0</v>
      </c>
      <c r="M600" s="3"/>
      <c r="N600" s="3">
        <v>14389.9</v>
      </c>
      <c r="O600" s="3">
        <v>0.89</v>
      </c>
      <c r="P600" s="3">
        <v>64815</v>
      </c>
      <c r="Q600" s="1">
        <v>45017</v>
      </c>
    </row>
    <row r="601" spans="1:17" x14ac:dyDescent="0.25">
      <c r="A601" t="s">
        <v>996</v>
      </c>
      <c r="B601" t="s">
        <v>500</v>
      </c>
      <c r="C601" s="3">
        <v>46725</v>
      </c>
      <c r="D601" s="3">
        <v>46725</v>
      </c>
      <c r="E601" s="3">
        <v>0</v>
      </c>
      <c r="F601" s="3">
        <v>0</v>
      </c>
      <c r="G601" s="3">
        <v>0</v>
      </c>
      <c r="H601" s="3">
        <v>39630.449999999997</v>
      </c>
      <c r="I601" s="3">
        <v>11423.06</v>
      </c>
      <c r="J601" s="3">
        <v>730.8</v>
      </c>
      <c r="K601" s="3">
        <v>0</v>
      </c>
      <c r="L601" s="3">
        <v>0</v>
      </c>
      <c r="M601" s="3"/>
      <c r="N601" s="3">
        <v>0</v>
      </c>
      <c r="O601" s="3">
        <v>0.69</v>
      </c>
      <c r="P601" s="3">
        <v>51785</v>
      </c>
      <c r="Q601" s="1">
        <v>45017</v>
      </c>
    </row>
    <row r="602" spans="1:17" x14ac:dyDescent="0.25">
      <c r="A602" t="s">
        <v>997</v>
      </c>
      <c r="B602" t="s">
        <v>1233</v>
      </c>
      <c r="C602" s="3">
        <v>295980</v>
      </c>
      <c r="D602" s="3">
        <v>300842</v>
      </c>
      <c r="E602" s="3">
        <v>0</v>
      </c>
      <c r="F602" s="3">
        <v>4862</v>
      </c>
      <c r="G602" s="3">
        <v>4862</v>
      </c>
      <c r="H602" s="3">
        <v>39630.449999999997</v>
      </c>
      <c r="I602" s="3">
        <v>198538.49</v>
      </c>
      <c r="J602" s="3">
        <v>12670.8</v>
      </c>
      <c r="K602" s="3">
        <v>19384.669999999998</v>
      </c>
      <c r="L602" s="3">
        <v>0</v>
      </c>
      <c r="M602" s="3"/>
      <c r="N602" s="3">
        <v>27276</v>
      </c>
      <c r="O602" s="3">
        <v>0.59</v>
      </c>
      <c r="P602" s="3">
        <v>297501</v>
      </c>
      <c r="Q602" s="1">
        <v>45017</v>
      </c>
    </row>
    <row r="603" spans="1:17" x14ac:dyDescent="0.25">
      <c r="A603" t="s">
        <v>999</v>
      </c>
      <c r="B603" t="s">
        <v>83</v>
      </c>
      <c r="C603" s="3">
        <v>50323</v>
      </c>
      <c r="D603" s="3">
        <v>51162</v>
      </c>
      <c r="E603" s="3">
        <v>0</v>
      </c>
      <c r="F603" s="3">
        <v>839</v>
      </c>
      <c r="G603" s="3">
        <v>839</v>
      </c>
      <c r="H603" s="3">
        <v>39630.449999999997</v>
      </c>
      <c r="I603" s="3">
        <v>14637.5</v>
      </c>
      <c r="J603" s="3">
        <v>0</v>
      </c>
      <c r="K603" s="3">
        <v>1429.55</v>
      </c>
      <c r="L603" s="3">
        <v>0</v>
      </c>
      <c r="M603" s="3"/>
      <c r="N603" s="3">
        <v>0</v>
      </c>
      <c r="O603" s="3">
        <v>0.5</v>
      </c>
      <c r="P603" s="3">
        <v>55698</v>
      </c>
      <c r="Q603" s="1">
        <v>45017</v>
      </c>
    </row>
    <row r="604" spans="1:17" x14ac:dyDescent="0.25">
      <c r="A604" t="s">
        <v>1000</v>
      </c>
      <c r="B604" t="s">
        <v>1001</v>
      </c>
      <c r="C604" s="3">
        <v>40089</v>
      </c>
      <c r="D604" s="3">
        <v>40089</v>
      </c>
      <c r="E604" s="3">
        <v>0</v>
      </c>
      <c r="F604" s="3">
        <v>0</v>
      </c>
      <c r="G604" s="3">
        <v>0</v>
      </c>
      <c r="H604" s="3">
        <v>39630.449999999997</v>
      </c>
      <c r="I604" s="3">
        <v>8384.18</v>
      </c>
      <c r="J604" s="3">
        <v>0</v>
      </c>
      <c r="K604" s="3">
        <v>818.88</v>
      </c>
      <c r="L604" s="3">
        <v>0</v>
      </c>
      <c r="M604" s="3"/>
      <c r="N604" s="3">
        <v>-4411.28</v>
      </c>
      <c r="O604" s="3">
        <v>0.77</v>
      </c>
      <c r="P604" s="3">
        <v>44423</v>
      </c>
      <c r="Q604" s="1">
        <v>45017</v>
      </c>
    </row>
    <row r="605" spans="1:17" x14ac:dyDescent="0.25">
      <c r="A605" t="s">
        <v>1435</v>
      </c>
      <c r="B605" t="s">
        <v>1003</v>
      </c>
      <c r="C605" s="3">
        <v>40038</v>
      </c>
      <c r="D605" s="3">
        <v>40038</v>
      </c>
      <c r="E605" s="3">
        <v>0</v>
      </c>
      <c r="F605" s="3">
        <v>0</v>
      </c>
      <c r="G605" s="3">
        <v>0</v>
      </c>
      <c r="H605" s="3">
        <v>39630.449999999997</v>
      </c>
      <c r="I605" s="3">
        <v>8329.69</v>
      </c>
      <c r="J605" s="3">
        <v>0</v>
      </c>
      <c r="K605" s="3">
        <v>811.66</v>
      </c>
      <c r="L605" s="3">
        <v>0</v>
      </c>
      <c r="M605" s="3"/>
      <c r="N605" s="3">
        <v>-4404.7299999999996</v>
      </c>
      <c r="O605" s="3">
        <v>0.93</v>
      </c>
      <c r="P605" s="3">
        <v>44368</v>
      </c>
      <c r="Q605" s="1">
        <v>45017</v>
      </c>
    </row>
    <row r="606" spans="1:17" x14ac:dyDescent="0.25">
      <c r="A606" t="s">
        <v>1436</v>
      </c>
      <c r="B606" t="s">
        <v>1437</v>
      </c>
      <c r="C606" s="3">
        <v>42459</v>
      </c>
      <c r="D606" s="3">
        <v>43156</v>
      </c>
      <c r="E606" s="3">
        <v>0</v>
      </c>
      <c r="F606" s="3">
        <v>697</v>
      </c>
      <c r="G606" s="3">
        <v>697</v>
      </c>
      <c r="H606" s="3">
        <v>39630.449999999997</v>
      </c>
      <c r="I606" s="3">
        <v>6846.57</v>
      </c>
      <c r="J606" s="3">
        <v>0</v>
      </c>
      <c r="K606" s="3">
        <v>586.69000000000005</v>
      </c>
      <c r="L606" s="3">
        <v>0</v>
      </c>
      <c r="M606" s="3"/>
      <c r="N606" s="3">
        <v>0</v>
      </c>
      <c r="O606" s="3">
        <v>0.28999999999999998</v>
      </c>
      <c r="P606" s="3">
        <v>47064</v>
      </c>
      <c r="Q606" s="1">
        <v>45017</v>
      </c>
    </row>
    <row r="607" spans="1:17" x14ac:dyDescent="0.25">
      <c r="A607" t="s">
        <v>1006</v>
      </c>
      <c r="B607" t="s">
        <v>1007</v>
      </c>
      <c r="C607" s="3">
        <v>37289</v>
      </c>
      <c r="D607" s="3">
        <v>37289</v>
      </c>
      <c r="E607" s="3">
        <v>0</v>
      </c>
      <c r="F607" s="3">
        <v>0</v>
      </c>
      <c r="G607" s="3">
        <v>0</v>
      </c>
      <c r="H607" s="3">
        <v>39630.449999999997</v>
      </c>
      <c r="I607" s="3">
        <v>5242.38</v>
      </c>
      <c r="J607" s="3">
        <v>0</v>
      </c>
      <c r="K607" s="3">
        <v>586.69000000000005</v>
      </c>
      <c r="L607" s="3">
        <v>0</v>
      </c>
      <c r="M607" s="3"/>
      <c r="N607" s="3">
        <v>-4119.51</v>
      </c>
      <c r="O607" s="3">
        <v>0.99</v>
      </c>
      <c r="P607" s="3">
        <v>41341</v>
      </c>
      <c r="Q607" s="1">
        <v>45017</v>
      </c>
    </row>
    <row r="608" spans="1:17" x14ac:dyDescent="0.25">
      <c r="A608" t="s">
        <v>1438</v>
      </c>
      <c r="B608" t="s">
        <v>1009</v>
      </c>
      <c r="C608" s="3">
        <v>52103</v>
      </c>
      <c r="D608" s="3">
        <v>0</v>
      </c>
      <c r="E608" s="3">
        <v>51899.45</v>
      </c>
      <c r="F608" s="3">
        <v>2798.52</v>
      </c>
      <c r="G608" s="3">
        <v>0</v>
      </c>
      <c r="H608" s="3">
        <v>39630.449999999997</v>
      </c>
      <c r="I608" s="3">
        <v>5097.09</v>
      </c>
      <c r="J608" s="3">
        <v>0</v>
      </c>
      <c r="K608" s="3">
        <v>586.69000000000005</v>
      </c>
      <c r="L608" s="3">
        <v>0</v>
      </c>
      <c r="M608" s="3"/>
      <c r="N608" s="3">
        <v>6945</v>
      </c>
      <c r="O608" s="3">
        <v>0.8</v>
      </c>
      <c r="P608" s="3">
        <v>106958</v>
      </c>
      <c r="Q608" s="1">
        <v>45017</v>
      </c>
    </row>
    <row r="609" spans="1:17" x14ac:dyDescent="0.25">
      <c r="A609" t="s">
        <v>1010</v>
      </c>
      <c r="B609" t="s">
        <v>122</v>
      </c>
      <c r="C609" s="3">
        <v>46335</v>
      </c>
      <c r="D609" s="3">
        <v>47108</v>
      </c>
      <c r="E609" s="3">
        <v>0</v>
      </c>
      <c r="F609" s="3">
        <v>773</v>
      </c>
      <c r="G609" s="3">
        <v>773</v>
      </c>
      <c r="H609" s="3">
        <v>39630.449999999997</v>
      </c>
      <c r="I609" s="3">
        <v>10926.67</v>
      </c>
      <c r="J609" s="3">
        <v>0</v>
      </c>
      <c r="K609" s="3">
        <v>786.39</v>
      </c>
      <c r="L609" s="3">
        <v>0</v>
      </c>
      <c r="M609" s="3"/>
      <c r="N609" s="3">
        <v>0</v>
      </c>
      <c r="O609" s="3">
        <v>0.49</v>
      </c>
      <c r="P609" s="3">
        <v>51344</v>
      </c>
      <c r="Q609" s="1">
        <v>45017</v>
      </c>
    </row>
    <row r="610" spans="1:17" x14ac:dyDescent="0.25">
      <c r="A610" t="s">
        <v>1011</v>
      </c>
      <c r="B610" t="s">
        <v>1012</v>
      </c>
      <c r="C610" s="3">
        <v>65479</v>
      </c>
      <c r="D610" s="3">
        <v>65479</v>
      </c>
      <c r="E610" s="3">
        <v>0</v>
      </c>
      <c r="F610" s="3">
        <v>0</v>
      </c>
      <c r="G610" s="3">
        <v>0</v>
      </c>
      <c r="H610" s="3">
        <v>39630.449999999997</v>
      </c>
      <c r="I610" s="3">
        <v>15061.25</v>
      </c>
      <c r="J610" s="3">
        <v>0</v>
      </c>
      <c r="K610" s="3">
        <v>1470.52</v>
      </c>
      <c r="L610" s="3">
        <v>0</v>
      </c>
      <c r="M610" s="3"/>
      <c r="N610" s="3">
        <v>15558.73</v>
      </c>
      <c r="O610" s="3">
        <v>0.05</v>
      </c>
      <c r="P610" s="3">
        <v>71721</v>
      </c>
      <c r="Q610" s="1">
        <v>45017</v>
      </c>
    </row>
    <row r="611" spans="1:17" x14ac:dyDescent="0.25">
      <c r="A611" t="s">
        <v>1439</v>
      </c>
      <c r="B611" t="s">
        <v>1014</v>
      </c>
      <c r="C611" s="3">
        <v>138526</v>
      </c>
      <c r="D611" s="3">
        <v>140732</v>
      </c>
      <c r="E611" s="3">
        <v>0</v>
      </c>
      <c r="F611" s="3">
        <v>2206</v>
      </c>
      <c r="G611" s="3">
        <v>2206</v>
      </c>
      <c r="H611" s="3">
        <v>39630.449999999997</v>
      </c>
      <c r="I611" s="3">
        <v>5436.09</v>
      </c>
      <c r="J611" s="3">
        <v>0</v>
      </c>
      <c r="K611" s="3">
        <v>531.08000000000004</v>
      </c>
      <c r="L611" s="3">
        <v>0</v>
      </c>
      <c r="M611" s="3"/>
      <c r="N611" s="3">
        <v>6945</v>
      </c>
      <c r="O611" s="3">
        <v>0.38</v>
      </c>
      <c r="P611" s="3">
        <v>52543</v>
      </c>
      <c r="Q611" s="1">
        <v>45017</v>
      </c>
    </row>
    <row r="612" spans="1:17" x14ac:dyDescent="0.25">
      <c r="A612" t="s">
        <v>1015</v>
      </c>
      <c r="B612" t="s">
        <v>1016</v>
      </c>
      <c r="C612" s="3">
        <v>37870</v>
      </c>
      <c r="D612" s="3">
        <v>37870</v>
      </c>
      <c r="E612" s="3">
        <v>0</v>
      </c>
      <c r="F612" s="3">
        <v>0</v>
      </c>
      <c r="G612" s="3">
        <v>0</v>
      </c>
      <c r="H612" s="3">
        <v>39630.449999999997</v>
      </c>
      <c r="I612" s="3">
        <v>5242.38</v>
      </c>
      <c r="J612" s="3">
        <v>325</v>
      </c>
      <c r="K612" s="3">
        <v>517.83000000000004</v>
      </c>
      <c r="L612" s="3">
        <v>0</v>
      </c>
      <c r="M612" s="3"/>
      <c r="N612" s="3">
        <v>-4120.05</v>
      </c>
      <c r="O612" s="3">
        <v>0.39</v>
      </c>
      <c r="P612" s="3">
        <v>41596</v>
      </c>
      <c r="Q612" s="1">
        <v>45017</v>
      </c>
    </row>
    <row r="613" spans="1:17" x14ac:dyDescent="0.25">
      <c r="A613" t="s">
        <v>1017</v>
      </c>
      <c r="B613" t="s">
        <v>1018</v>
      </c>
      <c r="C613" s="3">
        <v>37893</v>
      </c>
      <c r="D613" s="3">
        <v>37893</v>
      </c>
      <c r="E613" s="3">
        <v>0</v>
      </c>
      <c r="F613" s="3">
        <v>0</v>
      </c>
      <c r="G613" s="3">
        <v>0</v>
      </c>
      <c r="H613" s="3">
        <v>39630.449999999997</v>
      </c>
      <c r="I613" s="3">
        <v>5272.65</v>
      </c>
      <c r="J613" s="3">
        <v>650</v>
      </c>
      <c r="K613" s="3">
        <v>516.46</v>
      </c>
      <c r="L613" s="3">
        <v>0</v>
      </c>
      <c r="M613" s="3"/>
      <c r="N613" s="3">
        <v>-4122.78</v>
      </c>
      <c r="O613" s="3">
        <v>0.22</v>
      </c>
      <c r="P613" s="3">
        <v>41947</v>
      </c>
      <c r="Q613" s="1">
        <v>45017</v>
      </c>
    </row>
    <row r="614" spans="1:17" x14ac:dyDescent="0.25">
      <c r="A614" t="s">
        <v>1019</v>
      </c>
      <c r="B614" t="s">
        <v>1020</v>
      </c>
      <c r="C614" s="3">
        <v>3840</v>
      </c>
      <c r="D614" s="3">
        <v>3840</v>
      </c>
      <c r="E614" s="3">
        <v>0</v>
      </c>
      <c r="F614" s="3">
        <v>0</v>
      </c>
      <c r="G614" s="3">
        <v>0</v>
      </c>
      <c r="H614" s="3">
        <v>0</v>
      </c>
      <c r="I614" s="3">
        <v>4261.7</v>
      </c>
      <c r="J614" s="3">
        <v>0</v>
      </c>
      <c r="K614" s="3">
        <v>0</v>
      </c>
      <c r="L614" s="3">
        <v>0</v>
      </c>
      <c r="M614" s="3"/>
      <c r="N614" s="3">
        <v>0</v>
      </c>
      <c r="O614" s="3">
        <v>0.3</v>
      </c>
      <c r="P614" s="3">
        <v>4262</v>
      </c>
      <c r="Q614" s="1">
        <v>45017</v>
      </c>
    </row>
    <row r="615" spans="1:17" x14ac:dyDescent="0.25">
      <c r="A615" t="s">
        <v>1021</v>
      </c>
      <c r="B615" t="s">
        <v>1022</v>
      </c>
      <c r="C615" s="3">
        <v>3811</v>
      </c>
      <c r="D615" s="3">
        <v>3811</v>
      </c>
      <c r="E615" s="3">
        <v>0</v>
      </c>
      <c r="F615" s="3">
        <v>0</v>
      </c>
      <c r="G615" s="3">
        <v>0</v>
      </c>
      <c r="H615" s="3">
        <v>0</v>
      </c>
      <c r="I615" s="3">
        <v>4261.7</v>
      </c>
      <c r="J615" s="3">
        <v>0</v>
      </c>
      <c r="K615" s="3">
        <v>0</v>
      </c>
      <c r="L615" s="3">
        <v>0</v>
      </c>
      <c r="M615" s="3"/>
      <c r="N615" s="3">
        <v>0</v>
      </c>
      <c r="O615" s="3">
        <v>0.3</v>
      </c>
      <c r="P615" s="3">
        <v>4262</v>
      </c>
      <c r="Q615" s="1">
        <v>45017</v>
      </c>
    </row>
    <row r="616" spans="1:17" x14ac:dyDescent="0.25">
      <c r="A616" t="s">
        <v>1023</v>
      </c>
      <c r="B616" t="s">
        <v>1024</v>
      </c>
      <c r="C616" s="3">
        <v>3840</v>
      </c>
      <c r="D616" s="3">
        <v>3840</v>
      </c>
      <c r="E616" s="3">
        <v>0</v>
      </c>
      <c r="F616" s="3">
        <v>0</v>
      </c>
      <c r="G616" s="3">
        <v>0</v>
      </c>
      <c r="H616" s="3">
        <v>0</v>
      </c>
      <c r="I616" s="3">
        <v>4261.7</v>
      </c>
      <c r="J616" s="3">
        <v>0</v>
      </c>
      <c r="K616" s="3">
        <v>0</v>
      </c>
      <c r="L616" s="3">
        <v>0</v>
      </c>
      <c r="M616" s="3"/>
      <c r="N616" s="3">
        <v>0</v>
      </c>
      <c r="O616" s="3">
        <v>0.3</v>
      </c>
      <c r="P616" s="3">
        <v>4262</v>
      </c>
      <c r="Q616" s="1">
        <v>45017</v>
      </c>
    </row>
    <row r="617" spans="1:17" x14ac:dyDescent="0.25">
      <c r="A617" t="s">
        <v>1025</v>
      </c>
      <c r="B617" t="s">
        <v>1026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/>
      <c r="N617" s="3">
        <v>0</v>
      </c>
      <c r="O617" s="3">
        <v>0</v>
      </c>
      <c r="P617" s="3">
        <v>0</v>
      </c>
      <c r="Q617" s="1">
        <v>45017</v>
      </c>
    </row>
    <row r="618" spans="1:17" x14ac:dyDescent="0.25">
      <c r="A618" t="s">
        <v>1440</v>
      </c>
      <c r="B618" t="s">
        <v>1028</v>
      </c>
      <c r="C618" s="3">
        <v>191422</v>
      </c>
      <c r="D618" s="3">
        <v>0</v>
      </c>
      <c r="E618" s="3">
        <v>96836.34</v>
      </c>
      <c r="F618" s="3">
        <v>99427.48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/>
      <c r="N618" s="3">
        <v>0</v>
      </c>
      <c r="O618" s="3">
        <v>0.18</v>
      </c>
      <c r="P618" s="3">
        <v>196264</v>
      </c>
      <c r="Q618" s="1">
        <v>45017</v>
      </c>
    </row>
    <row r="619" spans="1:17" x14ac:dyDescent="0.25">
      <c r="A619" t="s">
        <v>1043</v>
      </c>
      <c r="B619" t="s">
        <v>1043</v>
      </c>
      <c r="C619" s="4">
        <f>SUM(C4:C618)</f>
        <v>218431888.63</v>
      </c>
      <c r="D619" s="4">
        <f t="shared" ref="D619:P619" si="0">SUM(D4:D618)</f>
        <v>22478361.910000008</v>
      </c>
      <c r="E619" s="4">
        <f t="shared" si="0"/>
        <v>133793374.44999994</v>
      </c>
      <c r="F619" s="4">
        <f t="shared" si="0"/>
        <v>12671291.170000002</v>
      </c>
      <c r="G619" s="4">
        <f t="shared" si="0"/>
        <v>1321444.33</v>
      </c>
      <c r="H619" s="4">
        <f t="shared" si="0"/>
        <v>24174574.499999732</v>
      </c>
      <c r="I619" s="4">
        <f t="shared" si="0"/>
        <v>6035163.3600000124</v>
      </c>
      <c r="J619" s="4">
        <f t="shared" si="0"/>
        <v>292485.89000000036</v>
      </c>
      <c r="K619" s="4">
        <f t="shared" si="0"/>
        <v>540686.36999999941</v>
      </c>
      <c r="L619" s="4">
        <f t="shared" si="0"/>
        <v>224331.36999999997</v>
      </c>
      <c r="M619" s="4"/>
      <c r="N619" s="4">
        <f t="shared" si="0"/>
        <v>163413.59000000008</v>
      </c>
      <c r="O619" s="4">
        <f t="shared" si="0"/>
        <v>308.27999999999986</v>
      </c>
      <c r="P619" s="4">
        <f t="shared" si="0"/>
        <v>233903666.56</v>
      </c>
    </row>
    <row r="621" spans="1:17" x14ac:dyDescent="0.25">
      <c r="B621" t="s">
        <v>2235</v>
      </c>
      <c r="C621" s="4">
        <f>'MARZO 2023'!P619</f>
        <v>218431888.63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0C1C4-5246-4D39-9AF6-5AEBA6EA068D}">
  <dimension ref="A3:Q621"/>
  <sheetViews>
    <sheetView topLeftCell="C596" workbookViewId="0">
      <selection activeCell="C4" sqref="A4:XFD618"/>
    </sheetView>
  </sheetViews>
  <sheetFormatPr baseColWidth="10" defaultColWidth="9.140625" defaultRowHeight="15" x14ac:dyDescent="0.25"/>
  <cols>
    <col min="2" max="2" width="57.85546875" bestFit="1" customWidth="1"/>
    <col min="3" max="3" width="15.28515625" bestFit="1" customWidth="1"/>
    <col min="4" max="4" width="14.28515625" bestFit="1" customWidth="1"/>
    <col min="5" max="5" width="15.28515625" bestFit="1" customWidth="1"/>
    <col min="6" max="6" width="14.28515625" bestFit="1" customWidth="1"/>
    <col min="7" max="7" width="14" customWidth="1"/>
    <col min="8" max="8" width="14.28515625" bestFit="1" customWidth="1"/>
    <col min="9" max="15" width="14" customWidth="1"/>
    <col min="16" max="16" width="15.28515625" bestFit="1" customWidth="1"/>
  </cols>
  <sheetData>
    <row r="3" spans="1:17" x14ac:dyDescent="0.25">
      <c r="A3" t="s">
        <v>1029</v>
      </c>
      <c r="B3" t="s">
        <v>1030</v>
      </c>
      <c r="C3" t="s">
        <v>1031</v>
      </c>
      <c r="D3" t="s">
        <v>1032</v>
      </c>
      <c r="E3" t="s">
        <v>1033</v>
      </c>
      <c r="F3" t="s">
        <v>1034</v>
      </c>
      <c r="G3" t="s">
        <v>1035</v>
      </c>
      <c r="H3" t="s">
        <v>1036</v>
      </c>
      <c r="I3" t="s">
        <v>1037</v>
      </c>
      <c r="J3" t="s">
        <v>1038</v>
      </c>
      <c r="K3" t="s">
        <v>1039</v>
      </c>
      <c r="L3" t="s">
        <v>1040</v>
      </c>
      <c r="M3" t="s">
        <v>1468</v>
      </c>
      <c r="N3" t="s">
        <v>1041</v>
      </c>
      <c r="O3" t="s">
        <v>1042</v>
      </c>
      <c r="P3" t="s">
        <v>1043</v>
      </c>
      <c r="Q3" t="s">
        <v>1044</v>
      </c>
    </row>
    <row r="4" spans="1:17" x14ac:dyDescent="0.25">
      <c r="A4" t="s">
        <v>0</v>
      </c>
      <c r="B4" t="s">
        <v>1</v>
      </c>
      <c r="C4" s="3">
        <v>40448</v>
      </c>
      <c r="D4" s="3">
        <v>40448</v>
      </c>
      <c r="E4" s="3">
        <v>0</v>
      </c>
      <c r="F4" s="3">
        <v>0</v>
      </c>
      <c r="G4" s="3">
        <v>0</v>
      </c>
      <c r="H4" s="3">
        <v>35703.11</v>
      </c>
      <c r="I4" s="3">
        <v>10918.22</v>
      </c>
      <c r="J4" s="3">
        <v>772.8</v>
      </c>
      <c r="K4" s="3">
        <v>1185.0899999999999</v>
      </c>
      <c r="L4" s="3">
        <v>0</v>
      </c>
      <c r="M4" s="3"/>
      <c r="N4" s="3">
        <v>-4298.66</v>
      </c>
      <c r="O4" s="3">
        <v>0.44</v>
      </c>
      <c r="P4" s="3">
        <v>44281</v>
      </c>
      <c r="Q4" s="1">
        <v>44986</v>
      </c>
    </row>
    <row r="5" spans="1:17" x14ac:dyDescent="0.25">
      <c r="A5" t="s">
        <v>2</v>
      </c>
      <c r="B5" t="s">
        <v>1</v>
      </c>
      <c r="C5" s="3">
        <v>40512</v>
      </c>
      <c r="D5" s="3">
        <v>40512</v>
      </c>
      <c r="E5" s="3">
        <v>0</v>
      </c>
      <c r="F5" s="3">
        <v>0</v>
      </c>
      <c r="G5" s="3">
        <v>0</v>
      </c>
      <c r="H5" s="3">
        <v>35703.11</v>
      </c>
      <c r="I5" s="3">
        <v>10978.21</v>
      </c>
      <c r="J5" s="3">
        <v>778.8</v>
      </c>
      <c r="K5" s="3">
        <v>1191.99</v>
      </c>
      <c r="L5" s="3">
        <v>0</v>
      </c>
      <c r="M5" s="3"/>
      <c r="N5" s="3">
        <v>-4304.57</v>
      </c>
      <c r="O5" s="3">
        <v>0.46</v>
      </c>
      <c r="P5" s="3">
        <v>44348</v>
      </c>
      <c r="Q5" s="1">
        <v>44986</v>
      </c>
    </row>
    <row r="6" spans="1:17" x14ac:dyDescent="0.25">
      <c r="A6" t="s">
        <v>3</v>
      </c>
      <c r="B6" t="s">
        <v>4</v>
      </c>
      <c r="C6" s="3">
        <v>40684</v>
      </c>
      <c r="D6" s="3">
        <v>40684</v>
      </c>
      <c r="E6" s="3">
        <v>0</v>
      </c>
      <c r="F6" s="3">
        <v>0</v>
      </c>
      <c r="G6" s="3">
        <v>0</v>
      </c>
      <c r="H6" s="3">
        <v>35703.11</v>
      </c>
      <c r="I6" s="3">
        <v>11147.27</v>
      </c>
      <c r="J6" s="3">
        <v>790.8</v>
      </c>
      <c r="K6" s="3">
        <v>1209.92</v>
      </c>
      <c r="L6" s="3">
        <v>0</v>
      </c>
      <c r="M6" s="3"/>
      <c r="N6" s="3">
        <v>-4319.8599999999997</v>
      </c>
      <c r="O6" s="3">
        <v>0.76</v>
      </c>
      <c r="P6" s="3">
        <v>44532</v>
      </c>
      <c r="Q6" s="1">
        <v>44986</v>
      </c>
    </row>
    <row r="7" spans="1:17" x14ac:dyDescent="0.25">
      <c r="A7" t="s">
        <v>5</v>
      </c>
      <c r="B7" t="s">
        <v>6</v>
      </c>
      <c r="C7" s="3">
        <v>37786</v>
      </c>
      <c r="D7" s="3">
        <v>37786</v>
      </c>
      <c r="E7" s="3">
        <v>0</v>
      </c>
      <c r="F7" s="3">
        <v>0</v>
      </c>
      <c r="G7" s="3">
        <v>0</v>
      </c>
      <c r="H7" s="3">
        <v>35703.11</v>
      </c>
      <c r="I7" s="3">
        <v>8311.3700000000008</v>
      </c>
      <c r="J7" s="3">
        <v>589.20000000000005</v>
      </c>
      <c r="K7" s="3">
        <v>902.61</v>
      </c>
      <c r="L7" s="3">
        <v>0</v>
      </c>
      <c r="M7" s="3"/>
      <c r="N7" s="3">
        <v>-4057.53</v>
      </c>
      <c r="O7" s="3">
        <v>0.24</v>
      </c>
      <c r="P7" s="3">
        <v>41449</v>
      </c>
      <c r="Q7" s="1">
        <v>44986</v>
      </c>
    </row>
    <row r="8" spans="1:17" x14ac:dyDescent="0.25">
      <c r="A8" t="s">
        <v>7</v>
      </c>
      <c r="B8" t="s">
        <v>6</v>
      </c>
      <c r="C8" s="3">
        <v>36825</v>
      </c>
      <c r="D8" s="3">
        <v>36825</v>
      </c>
      <c r="E8" s="3">
        <v>0</v>
      </c>
      <c r="F8" s="3">
        <v>0</v>
      </c>
      <c r="G8" s="3">
        <v>0</v>
      </c>
      <c r="H8" s="3">
        <v>35703.11</v>
      </c>
      <c r="I8" s="3">
        <v>8349.5400000000009</v>
      </c>
      <c r="J8" s="3">
        <v>592.79999999999995</v>
      </c>
      <c r="K8" s="3">
        <v>906.41</v>
      </c>
      <c r="L8" s="3">
        <v>0</v>
      </c>
      <c r="M8" s="3"/>
      <c r="N8" s="3">
        <v>-4060.98</v>
      </c>
      <c r="O8" s="3">
        <v>0.12</v>
      </c>
      <c r="P8" s="3">
        <v>41491</v>
      </c>
      <c r="Q8" s="1">
        <v>44986</v>
      </c>
    </row>
    <row r="9" spans="1:17" x14ac:dyDescent="0.25">
      <c r="A9" t="s">
        <v>8</v>
      </c>
      <c r="B9" t="s">
        <v>9</v>
      </c>
      <c r="C9" s="3">
        <v>37491</v>
      </c>
      <c r="D9" s="3">
        <v>38116</v>
      </c>
      <c r="E9" s="3">
        <v>0</v>
      </c>
      <c r="F9" s="3">
        <v>625</v>
      </c>
      <c r="G9" s="3">
        <v>625</v>
      </c>
      <c r="H9" s="3">
        <v>35703.11</v>
      </c>
      <c r="I9" s="3">
        <v>8022.33</v>
      </c>
      <c r="J9" s="3">
        <v>568.79999999999995</v>
      </c>
      <c r="K9" s="3">
        <v>871.23</v>
      </c>
      <c r="L9" s="3">
        <v>0</v>
      </c>
      <c r="M9" s="3"/>
      <c r="N9" s="3">
        <v>20500</v>
      </c>
      <c r="O9" s="3">
        <v>0.53</v>
      </c>
      <c r="P9" s="3">
        <v>65666</v>
      </c>
      <c r="Q9" s="1">
        <v>44986</v>
      </c>
    </row>
    <row r="10" spans="1:17" x14ac:dyDescent="0.25">
      <c r="A10" t="s">
        <v>10</v>
      </c>
      <c r="B10" t="s">
        <v>11</v>
      </c>
      <c r="C10" s="3">
        <v>37420</v>
      </c>
      <c r="D10" s="3">
        <v>37420</v>
      </c>
      <c r="E10" s="3">
        <v>0</v>
      </c>
      <c r="F10" s="3">
        <v>0</v>
      </c>
      <c r="G10" s="3">
        <v>0</v>
      </c>
      <c r="H10" s="3">
        <v>35703.11</v>
      </c>
      <c r="I10" s="3">
        <v>7951.43</v>
      </c>
      <c r="J10" s="3">
        <v>565.20000000000005</v>
      </c>
      <c r="K10" s="3">
        <v>863.29</v>
      </c>
      <c r="L10" s="3">
        <v>0</v>
      </c>
      <c r="M10" s="3"/>
      <c r="N10" s="3">
        <v>-4024</v>
      </c>
      <c r="O10" s="3">
        <v>0.97</v>
      </c>
      <c r="P10" s="3">
        <v>41060</v>
      </c>
      <c r="Q10" s="1">
        <v>44986</v>
      </c>
    </row>
    <row r="11" spans="1:17" x14ac:dyDescent="0.25">
      <c r="A11" t="s">
        <v>12</v>
      </c>
      <c r="B11" t="s">
        <v>13</v>
      </c>
      <c r="C11" s="3">
        <v>63487</v>
      </c>
      <c r="D11" s="3">
        <v>63487</v>
      </c>
      <c r="E11" s="3">
        <v>0</v>
      </c>
      <c r="F11" s="3">
        <v>0</v>
      </c>
      <c r="G11" s="3">
        <v>0</v>
      </c>
      <c r="H11" s="3">
        <v>35703.11</v>
      </c>
      <c r="I11" s="3">
        <v>11632.64</v>
      </c>
      <c r="J11" s="3">
        <v>0</v>
      </c>
      <c r="K11" s="3">
        <v>1262.69</v>
      </c>
      <c r="L11" s="3">
        <v>19100.48</v>
      </c>
      <c r="M11" s="3"/>
      <c r="N11" s="3">
        <v>7966.23</v>
      </c>
      <c r="O11" s="3">
        <v>0.85</v>
      </c>
      <c r="P11" s="3">
        <v>75666</v>
      </c>
      <c r="Q11" s="1">
        <v>44986</v>
      </c>
    </row>
    <row r="12" spans="1:17" x14ac:dyDescent="0.25">
      <c r="A12" t="s">
        <v>14</v>
      </c>
      <c r="B12" t="s">
        <v>1045</v>
      </c>
      <c r="C12" s="3">
        <v>47321</v>
      </c>
      <c r="D12" s="3">
        <v>47321</v>
      </c>
      <c r="E12" s="3">
        <v>0</v>
      </c>
      <c r="F12" s="3">
        <v>0</v>
      </c>
      <c r="G12" s="3">
        <v>0</v>
      </c>
      <c r="H12" s="3">
        <v>35703.11</v>
      </c>
      <c r="I12" s="3">
        <v>11654.46</v>
      </c>
      <c r="J12" s="3">
        <v>0</v>
      </c>
      <c r="K12" s="3">
        <v>1265.1099999999999</v>
      </c>
      <c r="L12" s="3">
        <v>0</v>
      </c>
      <c r="M12" s="3"/>
      <c r="N12" s="3">
        <v>8743.7800000000007</v>
      </c>
      <c r="O12" s="3">
        <v>0.54</v>
      </c>
      <c r="P12" s="3">
        <v>57367</v>
      </c>
      <c r="Q12" s="1">
        <v>44986</v>
      </c>
    </row>
    <row r="13" spans="1:17" x14ac:dyDescent="0.25">
      <c r="A13" t="s">
        <v>16</v>
      </c>
      <c r="B13" t="s">
        <v>1236</v>
      </c>
      <c r="C13" s="3">
        <v>38505</v>
      </c>
      <c r="D13" s="3">
        <v>39148</v>
      </c>
      <c r="E13" s="3">
        <v>0</v>
      </c>
      <c r="F13" s="3">
        <v>1925.21</v>
      </c>
      <c r="G13" s="3">
        <v>643</v>
      </c>
      <c r="H13" s="3">
        <v>35703.11</v>
      </c>
      <c r="I13" s="3">
        <v>9014.89</v>
      </c>
      <c r="J13" s="3">
        <v>638.4</v>
      </c>
      <c r="K13" s="3">
        <v>978.49</v>
      </c>
      <c r="L13" s="3">
        <v>0</v>
      </c>
      <c r="M13" s="3"/>
      <c r="N13" s="3">
        <v>0</v>
      </c>
      <c r="O13" s="3">
        <v>0.9</v>
      </c>
      <c r="P13" s="3">
        <v>47618</v>
      </c>
      <c r="Q13" s="1">
        <v>44986</v>
      </c>
    </row>
    <row r="14" spans="1:17" x14ac:dyDescent="0.25">
      <c r="A14" t="s">
        <v>18</v>
      </c>
      <c r="B14" t="s">
        <v>19</v>
      </c>
      <c r="C14" s="3">
        <v>38489</v>
      </c>
      <c r="D14" s="3">
        <v>38489</v>
      </c>
      <c r="E14" s="3">
        <v>0</v>
      </c>
      <c r="F14" s="3">
        <v>0</v>
      </c>
      <c r="G14" s="3">
        <v>0</v>
      </c>
      <c r="H14" s="3">
        <v>35703.11</v>
      </c>
      <c r="I14" s="3">
        <v>8998.5300000000007</v>
      </c>
      <c r="J14" s="3">
        <v>638.4</v>
      </c>
      <c r="K14" s="3">
        <v>976.77</v>
      </c>
      <c r="L14" s="3">
        <v>0</v>
      </c>
      <c r="M14" s="3"/>
      <c r="N14" s="3">
        <v>-4120.6499999999996</v>
      </c>
      <c r="O14" s="3">
        <v>0.84</v>
      </c>
      <c r="P14" s="3">
        <v>42197</v>
      </c>
      <c r="Q14" s="1">
        <v>44986</v>
      </c>
    </row>
    <row r="15" spans="1:17" x14ac:dyDescent="0.25">
      <c r="A15" t="s">
        <v>20</v>
      </c>
      <c r="B15" t="s">
        <v>21</v>
      </c>
      <c r="C15" s="3">
        <v>38990</v>
      </c>
      <c r="D15" s="3">
        <v>39640</v>
      </c>
      <c r="E15" s="3">
        <v>0</v>
      </c>
      <c r="F15" s="3">
        <v>650</v>
      </c>
      <c r="G15" s="3">
        <v>650</v>
      </c>
      <c r="H15" s="3">
        <v>35703.11</v>
      </c>
      <c r="I15" s="3">
        <v>7951.43</v>
      </c>
      <c r="J15" s="3">
        <v>162</v>
      </c>
      <c r="K15" s="3">
        <v>2498.14</v>
      </c>
      <c r="L15" s="3">
        <v>0</v>
      </c>
      <c r="M15" s="3"/>
      <c r="N15" s="3">
        <v>0</v>
      </c>
      <c r="O15" s="3">
        <v>0.32</v>
      </c>
      <c r="P15" s="3">
        <v>46315</v>
      </c>
      <c r="Q15" s="1">
        <v>44986</v>
      </c>
    </row>
    <row r="16" spans="1:17" x14ac:dyDescent="0.25">
      <c r="A16" t="s">
        <v>22</v>
      </c>
      <c r="B16" t="s">
        <v>23</v>
      </c>
      <c r="C16" s="3">
        <v>93683</v>
      </c>
      <c r="D16" s="3">
        <v>93683</v>
      </c>
      <c r="E16" s="3">
        <v>0</v>
      </c>
      <c r="F16" s="3">
        <v>0</v>
      </c>
      <c r="G16" s="3">
        <v>0</v>
      </c>
      <c r="H16" s="3">
        <v>35703.11</v>
      </c>
      <c r="I16" s="3">
        <v>17097.21</v>
      </c>
      <c r="J16" s="3">
        <v>0</v>
      </c>
      <c r="K16" s="3">
        <v>1856.27</v>
      </c>
      <c r="L16" s="3">
        <v>0</v>
      </c>
      <c r="M16" s="3"/>
      <c r="N16" s="3">
        <v>-4871.1400000000003</v>
      </c>
      <c r="O16" s="3">
        <v>0.55000000000000004</v>
      </c>
      <c r="P16" s="3">
        <v>49786</v>
      </c>
      <c r="Q16" s="1">
        <v>44986</v>
      </c>
    </row>
    <row r="17" spans="1:17" x14ac:dyDescent="0.25">
      <c r="A17" t="s">
        <v>24</v>
      </c>
      <c r="B17" t="s">
        <v>1048</v>
      </c>
      <c r="C17" s="3">
        <v>83106</v>
      </c>
      <c r="D17" s="3">
        <v>0</v>
      </c>
      <c r="E17" s="3">
        <v>81255.7</v>
      </c>
      <c r="F17" s="3">
        <v>5913.09</v>
      </c>
      <c r="G17" s="3">
        <v>0</v>
      </c>
      <c r="H17" s="3">
        <v>35703.11</v>
      </c>
      <c r="I17" s="3">
        <v>10820.05</v>
      </c>
      <c r="J17" s="3">
        <v>768</v>
      </c>
      <c r="K17" s="3">
        <v>1174.74</v>
      </c>
      <c r="L17" s="3">
        <v>0</v>
      </c>
      <c r="M17" s="3"/>
      <c r="N17" s="3">
        <v>0</v>
      </c>
      <c r="O17" s="3">
        <v>0.31</v>
      </c>
      <c r="P17" s="3">
        <v>135635</v>
      </c>
      <c r="Q17" s="1">
        <v>44986</v>
      </c>
    </row>
    <row r="18" spans="1:17" x14ac:dyDescent="0.25">
      <c r="A18" t="s">
        <v>26</v>
      </c>
      <c r="B18" t="s">
        <v>27</v>
      </c>
      <c r="C18" s="3">
        <v>40362</v>
      </c>
      <c r="D18" s="3">
        <v>40362</v>
      </c>
      <c r="E18" s="3">
        <v>0</v>
      </c>
      <c r="F18" s="3">
        <v>0</v>
      </c>
      <c r="G18" s="3">
        <v>0</v>
      </c>
      <c r="H18" s="3">
        <v>35703.11</v>
      </c>
      <c r="I18" s="3">
        <v>10820.05</v>
      </c>
      <c r="J18" s="3">
        <v>780</v>
      </c>
      <c r="K18" s="3">
        <v>1174.74</v>
      </c>
      <c r="L18" s="3">
        <v>0</v>
      </c>
      <c r="M18" s="3"/>
      <c r="N18" s="3">
        <v>-4289.78</v>
      </c>
      <c r="O18" s="3">
        <v>0.88</v>
      </c>
      <c r="P18" s="3">
        <v>44189</v>
      </c>
      <c r="Q18" s="1">
        <v>44986</v>
      </c>
    </row>
    <row r="19" spans="1:17" x14ac:dyDescent="0.25">
      <c r="A19" t="s">
        <v>28</v>
      </c>
      <c r="B19" t="s">
        <v>29</v>
      </c>
      <c r="C19" s="3">
        <v>40318</v>
      </c>
      <c r="D19" s="3">
        <v>40990</v>
      </c>
      <c r="E19" s="3">
        <v>0</v>
      </c>
      <c r="F19" s="3">
        <v>672</v>
      </c>
      <c r="G19" s="3">
        <v>672</v>
      </c>
      <c r="H19" s="3">
        <v>35703.11</v>
      </c>
      <c r="I19" s="3">
        <v>10787.33</v>
      </c>
      <c r="J19" s="3">
        <v>766.8</v>
      </c>
      <c r="K19" s="3">
        <v>1171.29</v>
      </c>
      <c r="L19" s="3">
        <v>0</v>
      </c>
      <c r="M19" s="3"/>
      <c r="N19" s="3">
        <v>0</v>
      </c>
      <c r="O19" s="3">
        <v>0.47</v>
      </c>
      <c r="P19" s="3">
        <v>48429</v>
      </c>
      <c r="Q19" s="1">
        <v>44986</v>
      </c>
    </row>
    <row r="20" spans="1:17" x14ac:dyDescent="0.25">
      <c r="A20" t="s">
        <v>30</v>
      </c>
      <c r="B20" t="s">
        <v>1050</v>
      </c>
      <c r="C20" s="3">
        <v>40384</v>
      </c>
      <c r="D20" s="3">
        <v>40384</v>
      </c>
      <c r="E20" s="3">
        <v>0</v>
      </c>
      <c r="F20" s="3">
        <v>0</v>
      </c>
      <c r="G20" s="3">
        <v>0</v>
      </c>
      <c r="H20" s="3">
        <v>35703.11</v>
      </c>
      <c r="I20" s="3">
        <v>10852.77</v>
      </c>
      <c r="J20" s="3">
        <v>770.4</v>
      </c>
      <c r="K20" s="3">
        <v>1178.19</v>
      </c>
      <c r="L20" s="3">
        <v>0</v>
      </c>
      <c r="M20" s="3"/>
      <c r="N20" s="3">
        <v>-4292.74</v>
      </c>
      <c r="O20" s="3">
        <v>0.27</v>
      </c>
      <c r="P20" s="3">
        <v>44212</v>
      </c>
      <c r="Q20" s="1">
        <v>44986</v>
      </c>
    </row>
    <row r="21" spans="1:17" x14ac:dyDescent="0.25">
      <c r="A21" t="s">
        <v>32</v>
      </c>
      <c r="B21" t="s">
        <v>1237</v>
      </c>
      <c r="C21" s="3">
        <v>94970</v>
      </c>
      <c r="D21" s="3">
        <v>48033</v>
      </c>
      <c r="E21" s="3">
        <v>46937</v>
      </c>
      <c r="F21" s="3">
        <v>4632.8599999999997</v>
      </c>
      <c r="G21" s="3">
        <v>0</v>
      </c>
      <c r="H21" s="3">
        <v>35703.11</v>
      </c>
      <c r="I21" s="3">
        <v>12767</v>
      </c>
      <c r="J21" s="3">
        <v>904.8</v>
      </c>
      <c r="K21" s="3">
        <v>1385.82</v>
      </c>
      <c r="L21" s="3">
        <v>0</v>
      </c>
      <c r="M21" s="3"/>
      <c r="N21" s="3">
        <v>0</v>
      </c>
      <c r="O21" s="3">
        <v>0.41</v>
      </c>
      <c r="P21" s="3">
        <v>102331</v>
      </c>
      <c r="Q21" s="1">
        <v>44986</v>
      </c>
    </row>
    <row r="22" spans="1:17" x14ac:dyDescent="0.25">
      <c r="A22" t="s">
        <v>34</v>
      </c>
      <c r="B22" t="s">
        <v>35</v>
      </c>
      <c r="C22" s="3">
        <v>42344</v>
      </c>
      <c r="D22" s="3">
        <v>42344</v>
      </c>
      <c r="E22" s="3">
        <v>0</v>
      </c>
      <c r="F22" s="3">
        <v>0</v>
      </c>
      <c r="G22" s="3">
        <v>0</v>
      </c>
      <c r="H22" s="3">
        <v>35703.11</v>
      </c>
      <c r="I22" s="3">
        <v>12772.46</v>
      </c>
      <c r="J22" s="3">
        <v>904.8</v>
      </c>
      <c r="K22" s="3">
        <v>1386.51</v>
      </c>
      <c r="L22" s="3">
        <v>0</v>
      </c>
      <c r="M22" s="3"/>
      <c r="N22" s="3">
        <v>-4470.25</v>
      </c>
      <c r="O22" s="3">
        <v>0.37</v>
      </c>
      <c r="P22" s="3">
        <v>46297</v>
      </c>
      <c r="Q22" s="1">
        <v>44986</v>
      </c>
    </row>
    <row r="23" spans="1:17" x14ac:dyDescent="0.25">
      <c r="A23" t="s">
        <v>36</v>
      </c>
      <c r="B23" t="s">
        <v>37</v>
      </c>
      <c r="C23" s="3">
        <v>41124</v>
      </c>
      <c r="D23" s="3">
        <v>41124</v>
      </c>
      <c r="E23" s="3">
        <v>0</v>
      </c>
      <c r="F23" s="3">
        <v>0</v>
      </c>
      <c r="G23" s="3">
        <v>0</v>
      </c>
      <c r="H23" s="3">
        <v>35703.11</v>
      </c>
      <c r="I23" s="3">
        <v>11578.11</v>
      </c>
      <c r="J23" s="3">
        <v>820.8</v>
      </c>
      <c r="K23" s="3">
        <v>1256.83</v>
      </c>
      <c r="L23" s="3">
        <v>0</v>
      </c>
      <c r="M23" s="3"/>
      <c r="N23" s="3">
        <v>-4359.8</v>
      </c>
      <c r="O23" s="3">
        <v>0.95</v>
      </c>
      <c r="P23" s="3">
        <v>45000</v>
      </c>
      <c r="Q23" s="1">
        <v>44986</v>
      </c>
    </row>
    <row r="24" spans="1:17" x14ac:dyDescent="0.25">
      <c r="A24" t="s">
        <v>38</v>
      </c>
      <c r="B24" t="s">
        <v>39</v>
      </c>
      <c r="C24" s="3">
        <v>39509</v>
      </c>
      <c r="D24" s="3">
        <v>39509</v>
      </c>
      <c r="E24" s="3">
        <v>0</v>
      </c>
      <c r="F24" s="3">
        <v>0</v>
      </c>
      <c r="G24" s="3">
        <v>0</v>
      </c>
      <c r="H24" s="3">
        <v>35703.11</v>
      </c>
      <c r="I24" s="3">
        <v>9996.5499999999993</v>
      </c>
      <c r="J24" s="3">
        <v>709.2</v>
      </c>
      <c r="K24" s="3">
        <v>1085.4100000000001</v>
      </c>
      <c r="L24" s="3">
        <v>0</v>
      </c>
      <c r="M24" s="3"/>
      <c r="N24" s="3">
        <v>-4213.3500000000004</v>
      </c>
      <c r="O24" s="3">
        <v>0.08</v>
      </c>
      <c r="P24" s="3">
        <v>43281</v>
      </c>
      <c r="Q24" s="1">
        <v>44986</v>
      </c>
    </row>
    <row r="25" spans="1:17" x14ac:dyDescent="0.25">
      <c r="A25" t="s">
        <v>40</v>
      </c>
      <c r="B25" t="s">
        <v>41</v>
      </c>
      <c r="C25" s="3">
        <v>36252</v>
      </c>
      <c r="D25" s="3">
        <v>36252</v>
      </c>
      <c r="E25" s="3">
        <v>0</v>
      </c>
      <c r="F25" s="3">
        <v>0</v>
      </c>
      <c r="G25" s="3">
        <v>0</v>
      </c>
      <c r="H25" s="3">
        <v>35703.11</v>
      </c>
      <c r="I25" s="3">
        <v>7318.8</v>
      </c>
      <c r="J25" s="3">
        <v>0</v>
      </c>
      <c r="K25" s="3">
        <v>794.31</v>
      </c>
      <c r="L25" s="3">
        <v>0</v>
      </c>
      <c r="M25" s="3"/>
      <c r="N25" s="3">
        <v>-3965.32</v>
      </c>
      <c r="O25" s="3">
        <v>0.1</v>
      </c>
      <c r="P25" s="3">
        <v>39851</v>
      </c>
      <c r="Q25" s="1">
        <v>44986</v>
      </c>
    </row>
    <row r="26" spans="1:17" x14ac:dyDescent="0.25">
      <c r="A26" t="s">
        <v>1051</v>
      </c>
      <c r="B26" t="s">
        <v>1238</v>
      </c>
      <c r="C26" s="3">
        <v>37628</v>
      </c>
      <c r="D26" s="3">
        <v>37628</v>
      </c>
      <c r="E26" s="3">
        <v>0</v>
      </c>
      <c r="F26" s="3">
        <v>628</v>
      </c>
      <c r="G26" s="3">
        <v>0</v>
      </c>
      <c r="H26" s="3">
        <v>35703.11</v>
      </c>
      <c r="I26" s="3">
        <v>8175.03</v>
      </c>
      <c r="J26" s="3">
        <v>580.79999999999995</v>
      </c>
      <c r="K26" s="3">
        <v>887.44</v>
      </c>
      <c r="L26" s="3">
        <v>0</v>
      </c>
      <c r="M26" s="3"/>
      <c r="N26" s="3">
        <v>0</v>
      </c>
      <c r="O26" s="3">
        <v>0.62</v>
      </c>
      <c r="P26" s="3">
        <v>45975</v>
      </c>
      <c r="Q26" s="1">
        <v>44986</v>
      </c>
    </row>
    <row r="27" spans="1:17" x14ac:dyDescent="0.25">
      <c r="A27" t="s">
        <v>1052</v>
      </c>
      <c r="B27" t="s">
        <v>1239</v>
      </c>
      <c r="C27" s="3">
        <v>817934</v>
      </c>
      <c r="D27" s="3">
        <v>0</v>
      </c>
      <c r="E27" s="3">
        <v>602642.41</v>
      </c>
      <c r="F27" s="3">
        <v>245423.71</v>
      </c>
      <c r="G27" s="3">
        <v>0</v>
      </c>
      <c r="H27" s="3">
        <v>35703.11</v>
      </c>
      <c r="I27" s="3">
        <v>10040.18</v>
      </c>
      <c r="J27" s="3">
        <v>0</v>
      </c>
      <c r="K27" s="3">
        <v>1089.9000000000001</v>
      </c>
      <c r="L27" s="3">
        <v>0</v>
      </c>
      <c r="M27" s="3"/>
      <c r="N27" s="3">
        <v>0</v>
      </c>
      <c r="O27" s="3">
        <v>0.69</v>
      </c>
      <c r="P27" s="3">
        <v>894900</v>
      </c>
      <c r="Q27" s="1">
        <v>44986</v>
      </c>
    </row>
    <row r="28" spans="1:17" x14ac:dyDescent="0.25">
      <c r="A28" t="s">
        <v>46</v>
      </c>
      <c r="B28" t="s">
        <v>1053</v>
      </c>
      <c r="C28" s="3">
        <v>40505</v>
      </c>
      <c r="D28" s="3">
        <v>40505</v>
      </c>
      <c r="E28" s="3">
        <v>0</v>
      </c>
      <c r="F28" s="3">
        <v>0</v>
      </c>
      <c r="G28" s="3">
        <v>0</v>
      </c>
      <c r="H28" s="3">
        <v>35703.11</v>
      </c>
      <c r="I28" s="3">
        <v>11790.8</v>
      </c>
      <c r="J28" s="3">
        <v>0</v>
      </c>
      <c r="K28" s="3">
        <v>1280.28</v>
      </c>
      <c r="L28" s="3">
        <v>0</v>
      </c>
      <c r="M28" s="3"/>
      <c r="N28" s="3">
        <v>-4380.0200000000004</v>
      </c>
      <c r="O28" s="3">
        <v>0.83</v>
      </c>
      <c r="P28" s="3">
        <v>44395</v>
      </c>
      <c r="Q28" s="1">
        <v>44986</v>
      </c>
    </row>
    <row r="29" spans="1:17" x14ac:dyDescent="0.25">
      <c r="A29" t="s">
        <v>48</v>
      </c>
      <c r="B29" t="s">
        <v>49</v>
      </c>
      <c r="C29" s="3">
        <v>49641</v>
      </c>
      <c r="D29" s="3">
        <v>49641</v>
      </c>
      <c r="E29" s="3">
        <v>0</v>
      </c>
      <c r="F29" s="3">
        <v>0</v>
      </c>
      <c r="G29" s="3">
        <v>0</v>
      </c>
      <c r="H29" s="3">
        <v>35703.11</v>
      </c>
      <c r="I29" s="3">
        <v>15695.62</v>
      </c>
      <c r="J29" s="3">
        <v>1112.4000000000001</v>
      </c>
      <c r="K29" s="3">
        <v>1703.83</v>
      </c>
      <c r="L29" s="3">
        <v>0</v>
      </c>
      <c r="M29" s="3"/>
      <c r="N29" s="3">
        <v>0</v>
      </c>
      <c r="O29" s="3">
        <v>0.04</v>
      </c>
      <c r="P29" s="3">
        <v>54215</v>
      </c>
      <c r="Q29" s="1">
        <v>44986</v>
      </c>
    </row>
    <row r="30" spans="1:17" x14ac:dyDescent="0.25">
      <c r="A30" t="s">
        <v>50</v>
      </c>
      <c r="B30" t="s">
        <v>51</v>
      </c>
      <c r="C30" s="3">
        <v>52231</v>
      </c>
      <c r="D30" s="3">
        <v>52231</v>
      </c>
      <c r="E30" s="3">
        <v>0</v>
      </c>
      <c r="F30" s="3">
        <v>0</v>
      </c>
      <c r="G30" s="3">
        <v>0</v>
      </c>
      <c r="H30" s="3">
        <v>35703.11</v>
      </c>
      <c r="I30" s="3">
        <v>19142.330000000002</v>
      </c>
      <c r="J30" s="3">
        <v>134.4</v>
      </c>
      <c r="K30" s="3">
        <v>2078.39</v>
      </c>
      <c r="L30" s="3">
        <v>0</v>
      </c>
      <c r="M30" s="3"/>
      <c r="N30" s="3">
        <v>0</v>
      </c>
      <c r="O30" s="3">
        <v>0.77</v>
      </c>
      <c r="P30" s="3">
        <v>57059</v>
      </c>
      <c r="Q30" s="1">
        <v>44986</v>
      </c>
    </row>
    <row r="31" spans="1:17" x14ac:dyDescent="0.25">
      <c r="A31" t="s">
        <v>52</v>
      </c>
      <c r="B31" t="s">
        <v>53</v>
      </c>
      <c r="C31" s="3">
        <v>47731</v>
      </c>
      <c r="D31" s="3">
        <v>47731</v>
      </c>
      <c r="E31" s="3">
        <v>0</v>
      </c>
      <c r="F31" s="3">
        <v>0</v>
      </c>
      <c r="G31" s="3">
        <v>0</v>
      </c>
      <c r="H31" s="3">
        <v>35703.11</v>
      </c>
      <c r="I31" s="3">
        <v>11256.34</v>
      </c>
      <c r="J31" s="3">
        <v>0</v>
      </c>
      <c r="K31" s="3">
        <v>1222.3399999999999</v>
      </c>
      <c r="L31" s="3">
        <v>3135.24</v>
      </c>
      <c r="M31" s="3"/>
      <c r="N31" s="3">
        <v>1835.27</v>
      </c>
      <c r="O31" s="3">
        <v>0.7</v>
      </c>
      <c r="P31" s="3">
        <v>53153</v>
      </c>
      <c r="Q31" s="1">
        <v>44986</v>
      </c>
    </row>
    <row r="32" spans="1:17" x14ac:dyDescent="0.25">
      <c r="A32" t="s">
        <v>1056</v>
      </c>
      <c r="B32" t="s">
        <v>35</v>
      </c>
      <c r="C32" s="3">
        <v>42707</v>
      </c>
      <c r="D32" s="3">
        <v>42707</v>
      </c>
      <c r="E32" s="3">
        <v>0</v>
      </c>
      <c r="F32" s="3">
        <v>0</v>
      </c>
      <c r="G32" s="3">
        <v>0</v>
      </c>
      <c r="H32" s="3">
        <v>35703.11</v>
      </c>
      <c r="I32" s="3">
        <v>13132.4</v>
      </c>
      <c r="J32" s="3">
        <v>927.6</v>
      </c>
      <c r="K32" s="3">
        <v>1422.38</v>
      </c>
      <c r="L32" s="3">
        <v>0</v>
      </c>
      <c r="M32" s="3"/>
      <c r="N32" s="3">
        <v>-4501.32</v>
      </c>
      <c r="O32" s="3">
        <v>0.83</v>
      </c>
      <c r="P32" s="3">
        <v>46685</v>
      </c>
      <c r="Q32" s="1">
        <v>44986</v>
      </c>
    </row>
    <row r="33" spans="1:17" x14ac:dyDescent="0.25">
      <c r="A33" t="s">
        <v>55</v>
      </c>
      <c r="B33" t="s">
        <v>1237</v>
      </c>
      <c r="C33" s="3">
        <v>105718</v>
      </c>
      <c r="D33" s="3">
        <v>53492</v>
      </c>
      <c r="E33" s="3">
        <v>52226</v>
      </c>
      <c r="F33" s="3">
        <v>5157.08</v>
      </c>
      <c r="G33" s="3">
        <v>0</v>
      </c>
      <c r="H33" s="3">
        <v>35703.11</v>
      </c>
      <c r="I33" s="3">
        <v>17478.96</v>
      </c>
      <c r="J33" s="3">
        <v>1238.4000000000001</v>
      </c>
      <c r="K33" s="3">
        <v>1897.66</v>
      </c>
      <c r="L33" s="3">
        <v>0</v>
      </c>
      <c r="M33" s="3"/>
      <c r="N33" s="3">
        <v>0</v>
      </c>
      <c r="O33" s="3">
        <v>0.79</v>
      </c>
      <c r="P33" s="3">
        <v>113702</v>
      </c>
      <c r="Q33" s="1">
        <v>44986</v>
      </c>
    </row>
    <row r="34" spans="1:17" x14ac:dyDescent="0.25">
      <c r="A34" t="s">
        <v>56</v>
      </c>
      <c r="B34" t="s">
        <v>51</v>
      </c>
      <c r="C34" s="3">
        <v>48773</v>
      </c>
      <c r="D34" s="3">
        <v>48773</v>
      </c>
      <c r="E34" s="3">
        <v>0</v>
      </c>
      <c r="F34" s="3">
        <v>0</v>
      </c>
      <c r="G34" s="3">
        <v>0</v>
      </c>
      <c r="H34" s="3">
        <v>35703.11</v>
      </c>
      <c r="I34" s="3">
        <v>14910.29</v>
      </c>
      <c r="J34" s="3">
        <v>1057.2</v>
      </c>
      <c r="K34" s="3">
        <v>1618.63</v>
      </c>
      <c r="L34" s="3">
        <v>0</v>
      </c>
      <c r="M34" s="3"/>
      <c r="N34" s="3">
        <v>0</v>
      </c>
      <c r="O34" s="3">
        <v>0.77</v>
      </c>
      <c r="P34" s="3">
        <v>53290</v>
      </c>
      <c r="Q34" s="1">
        <v>44986</v>
      </c>
    </row>
    <row r="35" spans="1:17" x14ac:dyDescent="0.25">
      <c r="A35" t="s">
        <v>57</v>
      </c>
      <c r="B35" t="s">
        <v>58</v>
      </c>
      <c r="C35" s="3">
        <v>78066</v>
      </c>
      <c r="D35" s="3">
        <v>78066</v>
      </c>
      <c r="E35" s="3" t="s">
        <v>59</v>
      </c>
      <c r="F35" s="3" t="s">
        <v>59</v>
      </c>
      <c r="G35" s="3">
        <v>0</v>
      </c>
      <c r="H35" s="3">
        <v>35703.11</v>
      </c>
      <c r="I35" s="3">
        <v>14604.89</v>
      </c>
      <c r="J35" s="3">
        <v>1034.4000000000001</v>
      </c>
      <c r="K35" s="3">
        <v>1585.52</v>
      </c>
      <c r="L35" s="3">
        <v>0</v>
      </c>
      <c r="M35" s="3"/>
      <c r="N35" s="3">
        <v>29210.66</v>
      </c>
      <c r="O35" s="3">
        <v>0.42</v>
      </c>
      <c r="P35" s="3">
        <v>82139</v>
      </c>
      <c r="Q35" s="1">
        <v>44986</v>
      </c>
    </row>
    <row r="36" spans="1:17" x14ac:dyDescent="0.25">
      <c r="A36" t="s">
        <v>60</v>
      </c>
      <c r="B36" t="s">
        <v>1240</v>
      </c>
      <c r="C36" s="3">
        <v>47543</v>
      </c>
      <c r="D36" s="3">
        <v>47600</v>
      </c>
      <c r="E36" s="3">
        <v>0</v>
      </c>
      <c r="F36" s="3">
        <v>0</v>
      </c>
      <c r="G36" s="3">
        <v>57</v>
      </c>
      <c r="H36" s="3">
        <v>35703.11</v>
      </c>
      <c r="I36" s="3">
        <v>17860.72</v>
      </c>
      <c r="J36" s="3">
        <v>1266</v>
      </c>
      <c r="K36" s="3">
        <v>1939.05</v>
      </c>
      <c r="L36" s="3">
        <v>0</v>
      </c>
      <c r="M36" s="3"/>
      <c r="N36" s="3">
        <v>638</v>
      </c>
      <c r="O36" s="3">
        <v>0.12</v>
      </c>
      <c r="P36" s="3">
        <v>57350</v>
      </c>
      <c r="Q36" s="1">
        <v>44986</v>
      </c>
    </row>
    <row r="37" spans="1:17" x14ac:dyDescent="0.25">
      <c r="A37" t="s">
        <v>62</v>
      </c>
      <c r="B37" t="s">
        <v>63</v>
      </c>
      <c r="C37" s="3">
        <v>43137</v>
      </c>
      <c r="D37" s="3">
        <v>43137</v>
      </c>
      <c r="E37" s="3">
        <v>0</v>
      </c>
      <c r="F37" s="3">
        <v>0</v>
      </c>
      <c r="G37" s="3">
        <v>0</v>
      </c>
      <c r="H37" s="3">
        <v>35703.11</v>
      </c>
      <c r="I37" s="3">
        <v>13546.88</v>
      </c>
      <c r="J37" s="3">
        <v>961.2</v>
      </c>
      <c r="K37" s="3">
        <v>1470.67</v>
      </c>
      <c r="L37" s="3">
        <v>0</v>
      </c>
      <c r="M37" s="3"/>
      <c r="N37" s="3">
        <v>-4542.25</v>
      </c>
      <c r="O37" s="3">
        <v>0.39</v>
      </c>
      <c r="P37" s="3">
        <v>47140</v>
      </c>
      <c r="Q37" s="1">
        <v>44986</v>
      </c>
    </row>
    <row r="38" spans="1:17" x14ac:dyDescent="0.25">
      <c r="A38" t="s">
        <v>64</v>
      </c>
      <c r="B38" t="s">
        <v>65</v>
      </c>
      <c r="C38" s="3">
        <v>41224</v>
      </c>
      <c r="D38" s="3">
        <v>41224</v>
      </c>
      <c r="E38" s="3">
        <v>0</v>
      </c>
      <c r="F38" s="3">
        <v>0</v>
      </c>
      <c r="G38" s="3">
        <v>0</v>
      </c>
      <c r="H38" s="3">
        <v>35703.11</v>
      </c>
      <c r="I38" s="3">
        <v>11676.27</v>
      </c>
      <c r="J38" s="3">
        <v>828</v>
      </c>
      <c r="K38" s="3">
        <v>1267.52</v>
      </c>
      <c r="L38" s="3">
        <v>0</v>
      </c>
      <c r="M38" s="3"/>
      <c r="N38" s="3">
        <v>-4369.17</v>
      </c>
      <c r="O38" s="3">
        <v>0.27</v>
      </c>
      <c r="P38" s="3">
        <v>45106</v>
      </c>
      <c r="Q38" s="1">
        <v>44986</v>
      </c>
    </row>
    <row r="39" spans="1:17" x14ac:dyDescent="0.25">
      <c r="A39" t="s">
        <v>66</v>
      </c>
      <c r="B39" t="s">
        <v>1237</v>
      </c>
      <c r="C39" s="3">
        <v>111556</v>
      </c>
      <c r="D39" s="3">
        <v>56367</v>
      </c>
      <c r="E39" s="3">
        <v>55189</v>
      </c>
      <c r="F39" s="3">
        <v>5441.98</v>
      </c>
      <c r="G39" s="3">
        <v>0</v>
      </c>
      <c r="H39" s="3">
        <v>35703.11</v>
      </c>
      <c r="I39" s="3">
        <v>21329.24</v>
      </c>
      <c r="J39" s="3">
        <v>150</v>
      </c>
      <c r="K39" s="3">
        <v>2315.69</v>
      </c>
      <c r="L39" s="3">
        <v>0</v>
      </c>
      <c r="M39" s="3"/>
      <c r="N39" s="3">
        <v>0</v>
      </c>
      <c r="O39" s="3">
        <v>0.98</v>
      </c>
      <c r="P39" s="3">
        <v>120130</v>
      </c>
      <c r="Q39" s="1">
        <v>44986</v>
      </c>
    </row>
    <row r="40" spans="1:17" x14ac:dyDescent="0.25">
      <c r="A40" t="s">
        <v>67</v>
      </c>
      <c r="B40" t="s">
        <v>1237</v>
      </c>
      <c r="C40" s="3">
        <v>106839</v>
      </c>
      <c r="D40" s="3">
        <v>54062</v>
      </c>
      <c r="E40" s="3">
        <v>52777</v>
      </c>
      <c r="F40" s="3">
        <v>5211.76</v>
      </c>
      <c r="G40" s="3">
        <v>0</v>
      </c>
      <c r="H40" s="3">
        <v>35703.11</v>
      </c>
      <c r="I40" s="3">
        <v>17969.79</v>
      </c>
      <c r="J40" s="3">
        <v>1274.4000000000001</v>
      </c>
      <c r="K40" s="3">
        <v>1950.78</v>
      </c>
      <c r="L40" s="3">
        <v>0</v>
      </c>
      <c r="M40" s="3"/>
      <c r="N40" s="3">
        <v>0</v>
      </c>
      <c r="O40" s="3">
        <v>0.16</v>
      </c>
      <c r="P40" s="3">
        <v>114887</v>
      </c>
      <c r="Q40" s="1">
        <v>44986</v>
      </c>
    </row>
    <row r="41" spans="1:17" x14ac:dyDescent="0.25">
      <c r="A41" t="s">
        <v>68</v>
      </c>
      <c r="B41" t="s">
        <v>69</v>
      </c>
      <c r="C41" s="3">
        <v>41486</v>
      </c>
      <c r="D41" s="3">
        <v>41488</v>
      </c>
      <c r="E41" s="3">
        <v>0</v>
      </c>
      <c r="F41" s="3">
        <v>0</v>
      </c>
      <c r="G41" s="3">
        <v>2</v>
      </c>
      <c r="H41" s="3">
        <v>35703.11</v>
      </c>
      <c r="I41" s="3">
        <v>12821.54</v>
      </c>
      <c r="J41" s="3">
        <v>0</v>
      </c>
      <c r="K41" s="3">
        <v>1391.69</v>
      </c>
      <c r="L41" s="3">
        <v>0</v>
      </c>
      <c r="M41" s="3"/>
      <c r="N41" s="3">
        <v>-4474.6899999999996</v>
      </c>
      <c r="O41" s="3">
        <v>0.35</v>
      </c>
      <c r="P41" s="3">
        <v>45440</v>
      </c>
      <c r="Q41" s="1">
        <v>44986</v>
      </c>
    </row>
    <row r="42" spans="1:17" x14ac:dyDescent="0.25">
      <c r="A42" t="s">
        <v>70</v>
      </c>
      <c r="B42" t="s">
        <v>1241</v>
      </c>
      <c r="C42" s="3">
        <v>3181556</v>
      </c>
      <c r="D42" s="3">
        <v>0</v>
      </c>
      <c r="E42" s="3">
        <v>1978228.99</v>
      </c>
      <c r="F42" s="3" t="s">
        <v>72</v>
      </c>
      <c r="G42" s="3">
        <v>0</v>
      </c>
      <c r="H42" s="3">
        <v>35703.11</v>
      </c>
      <c r="I42" s="3">
        <v>11010.93</v>
      </c>
      <c r="J42" s="3">
        <v>781.2</v>
      </c>
      <c r="K42" s="3">
        <v>1195.44</v>
      </c>
      <c r="L42" s="3">
        <v>0</v>
      </c>
      <c r="M42" s="3"/>
      <c r="N42" s="3">
        <v>0</v>
      </c>
      <c r="O42" s="3">
        <v>0.87</v>
      </c>
      <c r="P42" s="3">
        <v>3329159</v>
      </c>
      <c r="Q42" s="1">
        <v>44986</v>
      </c>
    </row>
    <row r="43" spans="1:17" x14ac:dyDescent="0.25">
      <c r="A43" t="s">
        <v>73</v>
      </c>
      <c r="B43" t="s">
        <v>1242</v>
      </c>
      <c r="C43" s="3">
        <v>2829932</v>
      </c>
      <c r="D43" s="3">
        <v>0</v>
      </c>
      <c r="E43" s="3">
        <v>1765563.18</v>
      </c>
      <c r="F43" s="3" t="s">
        <v>72</v>
      </c>
      <c r="G43" s="3">
        <v>0</v>
      </c>
      <c r="H43" s="3">
        <v>35703.11</v>
      </c>
      <c r="I43" s="3">
        <v>8322.2800000000007</v>
      </c>
      <c r="J43" s="3">
        <v>590.4</v>
      </c>
      <c r="K43" s="3">
        <v>903.65</v>
      </c>
      <c r="L43" s="3">
        <v>0</v>
      </c>
      <c r="M43" s="3"/>
      <c r="N43" s="3">
        <v>0</v>
      </c>
      <c r="O43" s="3">
        <v>0.4</v>
      </c>
      <c r="P43" s="3">
        <v>2963730</v>
      </c>
      <c r="Q43" s="1">
        <v>44986</v>
      </c>
    </row>
    <row r="44" spans="1:17" x14ac:dyDescent="0.25">
      <c r="A44" t="s">
        <v>75</v>
      </c>
      <c r="B44" t="s">
        <v>1242</v>
      </c>
      <c r="C44" s="3">
        <v>3380361</v>
      </c>
      <c r="D44" s="3">
        <v>0</v>
      </c>
      <c r="E44" s="3">
        <v>2098468.56</v>
      </c>
      <c r="F44" s="3" t="s">
        <v>72</v>
      </c>
      <c r="G44" s="3">
        <v>0</v>
      </c>
      <c r="H44" s="3">
        <v>35703.11</v>
      </c>
      <c r="I44" s="3">
        <v>12532.5</v>
      </c>
      <c r="J44" s="3">
        <v>888</v>
      </c>
      <c r="K44" s="3">
        <v>1360.65</v>
      </c>
      <c r="L44" s="3">
        <v>0</v>
      </c>
      <c r="M44" s="3"/>
      <c r="N44" s="3">
        <v>0</v>
      </c>
      <c r="O44" s="3">
        <v>0.31</v>
      </c>
      <c r="P44" s="3">
        <v>3535769</v>
      </c>
      <c r="Q44" s="1">
        <v>44986</v>
      </c>
    </row>
    <row r="45" spans="1:17" x14ac:dyDescent="0.25">
      <c r="A45" t="s">
        <v>1060</v>
      </c>
      <c r="B45" t="s">
        <v>1242</v>
      </c>
      <c r="C45" s="3">
        <v>2770707</v>
      </c>
      <c r="D45" s="3">
        <v>0</v>
      </c>
      <c r="E45" s="3">
        <v>1729756.1599999999</v>
      </c>
      <c r="F45" s="3" t="s">
        <v>72</v>
      </c>
      <c r="G45" s="3">
        <v>0</v>
      </c>
      <c r="H45" s="3">
        <v>35703.11</v>
      </c>
      <c r="I45" s="3">
        <v>7875.08</v>
      </c>
      <c r="J45" s="3">
        <v>558</v>
      </c>
      <c r="K45" s="3">
        <v>854.67</v>
      </c>
      <c r="L45" s="3">
        <v>0</v>
      </c>
      <c r="M45" s="3"/>
      <c r="N45" s="3">
        <v>0</v>
      </c>
      <c r="O45" s="3">
        <v>0.33</v>
      </c>
      <c r="P45" s="3">
        <v>2902186</v>
      </c>
      <c r="Q45" s="1">
        <v>44986</v>
      </c>
    </row>
    <row r="46" spans="1:17" x14ac:dyDescent="0.25">
      <c r="A46" t="s">
        <v>77</v>
      </c>
      <c r="B46" t="s">
        <v>1061</v>
      </c>
      <c r="C46" s="3">
        <v>51387</v>
      </c>
      <c r="D46" s="3">
        <v>51387</v>
      </c>
      <c r="E46" s="3">
        <v>0</v>
      </c>
      <c r="F46" s="3">
        <v>0</v>
      </c>
      <c r="G46" s="3">
        <v>0</v>
      </c>
      <c r="H46" s="3">
        <v>35703.11</v>
      </c>
      <c r="I46" s="3">
        <v>11747.17</v>
      </c>
      <c r="J46" s="3">
        <v>0</v>
      </c>
      <c r="K46" s="3">
        <v>1275.1099999999999</v>
      </c>
      <c r="L46" s="3">
        <v>0</v>
      </c>
      <c r="M46" s="3"/>
      <c r="N46" s="3">
        <v>2569.42</v>
      </c>
      <c r="O46" s="3">
        <v>0.19</v>
      </c>
      <c r="P46" s="3">
        <v>51295</v>
      </c>
      <c r="Q46" s="1">
        <v>44986</v>
      </c>
    </row>
    <row r="47" spans="1:17" x14ac:dyDescent="0.25">
      <c r="A47" t="s">
        <v>79</v>
      </c>
      <c r="B47" t="s">
        <v>1239</v>
      </c>
      <c r="C47" s="3">
        <v>847537</v>
      </c>
      <c r="D47" s="3">
        <v>0</v>
      </c>
      <c r="E47" s="3">
        <v>623331.87</v>
      </c>
      <c r="F47" s="3">
        <v>255371.72</v>
      </c>
      <c r="G47" s="3">
        <v>0</v>
      </c>
      <c r="H47" s="3">
        <v>35703.11</v>
      </c>
      <c r="I47" s="3">
        <v>11207.26</v>
      </c>
      <c r="J47" s="3">
        <v>0</v>
      </c>
      <c r="K47" s="3">
        <v>1216.82</v>
      </c>
      <c r="L47" s="3">
        <v>0</v>
      </c>
      <c r="M47" s="3"/>
      <c r="N47" s="3">
        <v>0</v>
      </c>
      <c r="O47" s="3">
        <v>0.22</v>
      </c>
      <c r="P47" s="3">
        <v>926831</v>
      </c>
      <c r="Q47" s="1">
        <v>44986</v>
      </c>
    </row>
    <row r="48" spans="1:17" x14ac:dyDescent="0.25">
      <c r="A48" t="s">
        <v>80</v>
      </c>
      <c r="B48" t="s">
        <v>81</v>
      </c>
      <c r="C48" s="3">
        <v>58778</v>
      </c>
      <c r="D48" s="3">
        <v>58778</v>
      </c>
      <c r="E48" s="3">
        <v>0</v>
      </c>
      <c r="F48" s="3">
        <v>0</v>
      </c>
      <c r="G48" s="3">
        <v>0</v>
      </c>
      <c r="H48" s="3">
        <v>35703.11</v>
      </c>
      <c r="I48" s="3">
        <v>24645.06</v>
      </c>
      <c r="J48" s="3">
        <v>172.8</v>
      </c>
      <c r="K48" s="3">
        <v>2675.42</v>
      </c>
      <c r="L48" s="3">
        <v>0</v>
      </c>
      <c r="M48" s="3"/>
      <c r="N48" s="3">
        <v>-5570.35</v>
      </c>
      <c r="O48" s="3">
        <v>0.96</v>
      </c>
      <c r="P48" s="3">
        <v>57627</v>
      </c>
      <c r="Q48" s="1">
        <v>44986</v>
      </c>
    </row>
    <row r="49" spans="1:17" x14ac:dyDescent="0.25">
      <c r="A49" t="s">
        <v>82</v>
      </c>
      <c r="B49" t="s">
        <v>83</v>
      </c>
      <c r="C49" s="3">
        <v>60488</v>
      </c>
      <c r="D49" s="3">
        <v>60488</v>
      </c>
      <c r="E49" s="3">
        <v>0</v>
      </c>
      <c r="F49" s="3">
        <v>0</v>
      </c>
      <c r="G49" s="3">
        <v>0</v>
      </c>
      <c r="H49" s="3">
        <v>35703.11</v>
      </c>
      <c r="I49" s="3">
        <v>24677.79</v>
      </c>
      <c r="J49" s="3">
        <v>0</v>
      </c>
      <c r="K49" s="3">
        <v>2678.87</v>
      </c>
      <c r="L49" s="3">
        <v>0</v>
      </c>
      <c r="M49" s="3"/>
      <c r="N49" s="3">
        <v>0</v>
      </c>
      <c r="O49" s="3">
        <v>0.23</v>
      </c>
      <c r="P49" s="3">
        <v>63060</v>
      </c>
      <c r="Q49" s="1">
        <v>44986</v>
      </c>
    </row>
    <row r="50" spans="1:17" x14ac:dyDescent="0.25">
      <c r="A50" t="s">
        <v>84</v>
      </c>
      <c r="B50" t="s">
        <v>85</v>
      </c>
      <c r="C50" s="3">
        <v>243401</v>
      </c>
      <c r="D50" s="3">
        <v>0</v>
      </c>
      <c r="E50" s="3">
        <v>218671.72</v>
      </c>
      <c r="F50" s="3">
        <v>35662.870000000003</v>
      </c>
      <c r="G50" s="3">
        <v>0</v>
      </c>
      <c r="H50" s="3">
        <v>35703.11</v>
      </c>
      <c r="I50" s="3">
        <v>18711.490000000002</v>
      </c>
      <c r="J50" s="3">
        <v>1326</v>
      </c>
      <c r="K50" s="3">
        <v>2031.48</v>
      </c>
      <c r="L50" s="3">
        <v>0</v>
      </c>
      <c r="M50" s="3"/>
      <c r="N50" s="3">
        <v>0</v>
      </c>
      <c r="O50" s="3">
        <v>0.33</v>
      </c>
      <c r="P50" s="3">
        <v>312107</v>
      </c>
      <c r="Q50" s="1">
        <v>44986</v>
      </c>
    </row>
    <row r="51" spans="1:17" x14ac:dyDescent="0.25">
      <c r="A51" t="s">
        <v>86</v>
      </c>
      <c r="B51" t="s">
        <v>1237</v>
      </c>
      <c r="C51" s="3">
        <v>108696</v>
      </c>
      <c r="D51" s="3">
        <v>54920</v>
      </c>
      <c r="E51" s="3">
        <v>53776</v>
      </c>
      <c r="F51" s="3">
        <v>5302.48</v>
      </c>
      <c r="G51" s="3">
        <v>0</v>
      </c>
      <c r="H51" s="3">
        <v>35703.11</v>
      </c>
      <c r="I51" s="3">
        <v>19993.099999999999</v>
      </c>
      <c r="J51" s="3">
        <v>141.6</v>
      </c>
      <c r="K51" s="3">
        <v>2170.83</v>
      </c>
      <c r="L51" s="3">
        <v>0</v>
      </c>
      <c r="M51" s="3"/>
      <c r="N51" s="3">
        <v>0</v>
      </c>
      <c r="O51" s="3">
        <v>0.88</v>
      </c>
      <c r="P51" s="3">
        <v>117088</v>
      </c>
      <c r="Q51" s="1">
        <v>44986</v>
      </c>
    </row>
    <row r="52" spans="1:17" x14ac:dyDescent="0.25">
      <c r="A52" t="s">
        <v>87</v>
      </c>
      <c r="B52" t="s">
        <v>1243</v>
      </c>
      <c r="C52" s="3">
        <v>1477125</v>
      </c>
      <c r="D52" s="3">
        <v>0</v>
      </c>
      <c r="E52" s="3">
        <v>1036041.14</v>
      </c>
      <c r="F52" s="3" t="s">
        <v>72</v>
      </c>
      <c r="G52" s="3">
        <v>0</v>
      </c>
      <c r="H52" s="3">
        <v>35703.11</v>
      </c>
      <c r="I52" s="3">
        <v>21100.19</v>
      </c>
      <c r="J52" s="3">
        <v>148.80000000000001</v>
      </c>
      <c r="K52" s="3">
        <v>2290.5100000000002</v>
      </c>
      <c r="L52" s="3">
        <v>0</v>
      </c>
      <c r="M52" s="3"/>
      <c r="N52" s="3">
        <v>0</v>
      </c>
      <c r="O52" s="3">
        <v>0.33</v>
      </c>
      <c r="P52" s="3">
        <v>1588170</v>
      </c>
      <c r="Q52" s="1">
        <v>44986</v>
      </c>
    </row>
    <row r="53" spans="1:17" x14ac:dyDescent="0.25">
      <c r="A53" t="s">
        <v>89</v>
      </c>
      <c r="B53" t="s">
        <v>1244</v>
      </c>
      <c r="C53" s="3">
        <v>39805</v>
      </c>
      <c r="D53" s="3">
        <v>0</v>
      </c>
      <c r="E53" s="3">
        <v>39805</v>
      </c>
      <c r="F53" s="3">
        <v>1990.25</v>
      </c>
      <c r="G53" s="3">
        <v>0</v>
      </c>
      <c r="H53" s="3">
        <v>35703.11</v>
      </c>
      <c r="I53" s="3">
        <v>11054.56</v>
      </c>
      <c r="J53" s="3">
        <v>0</v>
      </c>
      <c r="K53" s="3">
        <v>1199.92</v>
      </c>
      <c r="L53" s="3">
        <v>0</v>
      </c>
      <c r="M53" s="3"/>
      <c r="N53" s="3">
        <v>0</v>
      </c>
      <c r="O53" s="3">
        <v>0.16</v>
      </c>
      <c r="P53" s="3">
        <v>89753</v>
      </c>
      <c r="Q53" s="1">
        <v>44986</v>
      </c>
    </row>
    <row r="54" spans="1:17" x14ac:dyDescent="0.25">
      <c r="A54" t="s">
        <v>91</v>
      </c>
      <c r="B54" t="s">
        <v>92</v>
      </c>
      <c r="C54" s="3">
        <v>85240</v>
      </c>
      <c r="D54" s="3">
        <v>291738</v>
      </c>
      <c r="E54" s="3">
        <v>0</v>
      </c>
      <c r="F54" s="3">
        <v>1389</v>
      </c>
      <c r="G54" s="3">
        <v>206498</v>
      </c>
      <c r="H54" s="3">
        <v>35703.11</v>
      </c>
      <c r="I54" s="3">
        <v>11523.57</v>
      </c>
      <c r="J54" s="3">
        <v>817.2</v>
      </c>
      <c r="K54" s="3">
        <v>1250.97</v>
      </c>
      <c r="L54" s="3">
        <v>0</v>
      </c>
      <c r="M54" s="3"/>
      <c r="N54" s="3">
        <v>0</v>
      </c>
      <c r="O54" s="3">
        <v>0</v>
      </c>
      <c r="P54" s="3">
        <v>-155814.15</v>
      </c>
      <c r="Q54" s="1">
        <v>44986</v>
      </c>
    </row>
    <row r="55" spans="1:17" x14ac:dyDescent="0.25">
      <c r="A55" t="s">
        <v>93</v>
      </c>
      <c r="B55" t="s">
        <v>1065</v>
      </c>
      <c r="C55" s="3">
        <v>41795</v>
      </c>
      <c r="D55" s="3">
        <v>41795</v>
      </c>
      <c r="E55" s="3">
        <v>0</v>
      </c>
      <c r="F55" s="3">
        <v>0</v>
      </c>
      <c r="G55" s="3">
        <v>0</v>
      </c>
      <c r="H55" s="3">
        <v>35703.11</v>
      </c>
      <c r="I55" s="3">
        <v>12303.44</v>
      </c>
      <c r="J55" s="3">
        <v>873.6</v>
      </c>
      <c r="K55" s="3">
        <v>1335.81</v>
      </c>
      <c r="L55" s="3">
        <v>0</v>
      </c>
      <c r="M55" s="3"/>
      <c r="N55" s="3">
        <v>-4427.3500000000004</v>
      </c>
      <c r="O55" s="3">
        <v>0.39</v>
      </c>
      <c r="P55" s="3">
        <v>45789</v>
      </c>
      <c r="Q55" s="1">
        <v>44986</v>
      </c>
    </row>
    <row r="56" spans="1:17" x14ac:dyDescent="0.25">
      <c r="A56" t="s">
        <v>95</v>
      </c>
      <c r="B56" t="s">
        <v>1245</v>
      </c>
      <c r="C56" s="3">
        <v>47009</v>
      </c>
      <c r="D56" s="3">
        <v>47009</v>
      </c>
      <c r="E56" s="3">
        <v>0</v>
      </c>
      <c r="F56" s="3">
        <v>0</v>
      </c>
      <c r="G56" s="3">
        <v>0</v>
      </c>
      <c r="H56" s="3">
        <v>35703.11</v>
      </c>
      <c r="I56" s="3">
        <v>12238</v>
      </c>
      <c r="J56" s="3">
        <v>0</v>
      </c>
      <c r="K56" s="3">
        <v>1328.57</v>
      </c>
      <c r="L56" s="3">
        <v>0</v>
      </c>
      <c r="M56" s="3"/>
      <c r="N56" s="3">
        <v>-4420.9399999999996</v>
      </c>
      <c r="O56" s="3">
        <v>0.26</v>
      </c>
      <c r="P56" s="3">
        <v>44849</v>
      </c>
      <c r="Q56" s="1">
        <v>44986</v>
      </c>
    </row>
    <row r="57" spans="1:17" x14ac:dyDescent="0.25">
      <c r="A57" t="s">
        <v>97</v>
      </c>
      <c r="B57" t="s">
        <v>98</v>
      </c>
      <c r="C57" s="3">
        <v>47321</v>
      </c>
      <c r="D57" s="3">
        <v>47321</v>
      </c>
      <c r="E57" s="3">
        <v>0</v>
      </c>
      <c r="F57" s="3">
        <v>0</v>
      </c>
      <c r="G57" s="3">
        <v>0</v>
      </c>
      <c r="H57" s="3">
        <v>35703.11</v>
      </c>
      <c r="I57" s="3">
        <v>15062.99</v>
      </c>
      <c r="J57" s="3">
        <v>0</v>
      </c>
      <c r="K57" s="3">
        <v>1043.33</v>
      </c>
      <c r="L57" s="3">
        <v>3268.65</v>
      </c>
      <c r="M57" s="3"/>
      <c r="N57" s="3">
        <v>-4177.8500000000004</v>
      </c>
      <c r="O57" s="3">
        <v>0.77</v>
      </c>
      <c r="P57" s="3">
        <v>50901</v>
      </c>
      <c r="Q57" s="1">
        <v>44986</v>
      </c>
    </row>
    <row r="58" spans="1:17" x14ac:dyDescent="0.25">
      <c r="A58" t="s">
        <v>99</v>
      </c>
      <c r="B58" t="s">
        <v>1067</v>
      </c>
      <c r="C58" s="3">
        <v>43507</v>
      </c>
      <c r="D58" s="3">
        <v>44223</v>
      </c>
      <c r="E58" s="3">
        <v>0</v>
      </c>
      <c r="F58" s="3">
        <v>716</v>
      </c>
      <c r="G58" s="3">
        <v>716</v>
      </c>
      <c r="H58" s="3">
        <v>35703.11</v>
      </c>
      <c r="I58" s="3">
        <v>10149.25</v>
      </c>
      <c r="J58" s="3">
        <v>720</v>
      </c>
      <c r="K58" s="3">
        <v>1101.6199999999999</v>
      </c>
      <c r="L58" s="3">
        <v>0</v>
      </c>
      <c r="M58" s="3"/>
      <c r="N58" s="3">
        <v>0</v>
      </c>
      <c r="O58" s="3">
        <v>0.02</v>
      </c>
      <c r="P58" s="3">
        <v>47674</v>
      </c>
      <c r="Q58" s="1">
        <v>44986</v>
      </c>
    </row>
    <row r="59" spans="1:17" x14ac:dyDescent="0.25">
      <c r="A59" t="s">
        <v>101</v>
      </c>
      <c r="B59" t="s">
        <v>1067</v>
      </c>
      <c r="C59" s="3">
        <v>68962</v>
      </c>
      <c r="D59" s="3">
        <v>70094</v>
      </c>
      <c r="E59" s="3">
        <v>0</v>
      </c>
      <c r="F59" s="3">
        <v>1132</v>
      </c>
      <c r="G59" s="3">
        <v>1132</v>
      </c>
      <c r="H59" s="3">
        <v>35703.11</v>
      </c>
      <c r="I59" s="3">
        <v>10612.81</v>
      </c>
      <c r="J59" s="3">
        <v>0</v>
      </c>
      <c r="K59" s="3">
        <v>1151.98</v>
      </c>
      <c r="L59" s="3">
        <v>16587.84</v>
      </c>
      <c r="M59" s="3"/>
      <c r="N59" s="3">
        <v>0</v>
      </c>
      <c r="O59" s="3">
        <v>0.26</v>
      </c>
      <c r="P59" s="3">
        <v>64056</v>
      </c>
      <c r="Q59" s="1">
        <v>44986</v>
      </c>
    </row>
    <row r="60" spans="1:17" x14ac:dyDescent="0.25">
      <c r="A60" t="s">
        <v>102</v>
      </c>
      <c r="B60" t="s">
        <v>1068</v>
      </c>
      <c r="C60" s="3">
        <v>87183</v>
      </c>
      <c r="D60" s="3">
        <v>0</v>
      </c>
      <c r="E60" s="3">
        <v>82860.070000000007</v>
      </c>
      <c r="F60" s="3">
        <v>8465.93</v>
      </c>
      <c r="G60" s="3">
        <v>0</v>
      </c>
      <c r="H60" s="3">
        <v>35703.11</v>
      </c>
      <c r="I60" s="3">
        <v>10601.9</v>
      </c>
      <c r="J60" s="3">
        <v>0</v>
      </c>
      <c r="K60" s="3">
        <v>1150.94</v>
      </c>
      <c r="L60" s="3">
        <v>0</v>
      </c>
      <c r="M60" s="3"/>
      <c r="N60" s="3">
        <v>0</v>
      </c>
      <c r="O60" s="3">
        <v>0.05</v>
      </c>
      <c r="P60" s="3">
        <v>138782</v>
      </c>
      <c r="Q60" s="1">
        <v>44986</v>
      </c>
    </row>
    <row r="61" spans="1:17" x14ac:dyDescent="0.25">
      <c r="A61" t="s">
        <v>104</v>
      </c>
      <c r="B61" t="s">
        <v>1069</v>
      </c>
      <c r="C61" s="3">
        <v>39214</v>
      </c>
      <c r="D61" s="3">
        <v>39214</v>
      </c>
      <c r="E61" s="3">
        <v>0</v>
      </c>
      <c r="F61" s="3">
        <v>0</v>
      </c>
      <c r="G61" s="3">
        <v>0</v>
      </c>
      <c r="H61" s="3">
        <v>35703.11</v>
      </c>
      <c r="I61" s="3">
        <v>10432.84</v>
      </c>
      <c r="J61" s="3">
        <v>0</v>
      </c>
      <c r="K61" s="3">
        <v>1132.6600000000001</v>
      </c>
      <c r="L61" s="3">
        <v>0</v>
      </c>
      <c r="M61" s="3"/>
      <c r="N61" s="3">
        <v>-4253.78</v>
      </c>
      <c r="O61" s="3">
        <v>0.17</v>
      </c>
      <c r="P61" s="3">
        <v>43015</v>
      </c>
      <c r="Q61" s="1">
        <v>44986</v>
      </c>
    </row>
    <row r="62" spans="1:17" x14ac:dyDescent="0.25">
      <c r="A62" t="s">
        <v>106</v>
      </c>
      <c r="B62" t="s">
        <v>107</v>
      </c>
      <c r="C62" s="3">
        <v>45590</v>
      </c>
      <c r="D62" s="3">
        <v>45590</v>
      </c>
      <c r="E62" s="3">
        <v>0</v>
      </c>
      <c r="F62" s="3">
        <v>0</v>
      </c>
      <c r="G62" s="3">
        <v>0</v>
      </c>
      <c r="H62" s="3">
        <v>35703.11</v>
      </c>
      <c r="I62" s="3">
        <v>10225.6</v>
      </c>
      <c r="J62" s="3">
        <v>724.8</v>
      </c>
      <c r="K62" s="3">
        <v>1110.25</v>
      </c>
      <c r="L62" s="3">
        <v>0</v>
      </c>
      <c r="M62" s="3"/>
      <c r="N62" s="3">
        <v>0</v>
      </c>
      <c r="O62" s="3">
        <v>0.24</v>
      </c>
      <c r="P62" s="3">
        <v>47764</v>
      </c>
      <c r="Q62" s="1">
        <v>44986</v>
      </c>
    </row>
    <row r="63" spans="1:17" x14ac:dyDescent="0.25">
      <c r="A63" t="s">
        <v>108</v>
      </c>
      <c r="B63" t="s">
        <v>109</v>
      </c>
      <c r="C63" s="3">
        <v>50333</v>
      </c>
      <c r="D63" s="3">
        <v>50362</v>
      </c>
      <c r="E63" s="3">
        <v>0</v>
      </c>
      <c r="F63" s="3">
        <v>0</v>
      </c>
      <c r="G63" s="3">
        <v>29</v>
      </c>
      <c r="H63" s="3">
        <v>35703.11</v>
      </c>
      <c r="I63" s="3">
        <v>22125.48</v>
      </c>
      <c r="J63" s="3">
        <v>0</v>
      </c>
      <c r="K63" s="3">
        <v>2402.2600000000002</v>
      </c>
      <c r="L63" s="3">
        <v>0</v>
      </c>
      <c r="M63" s="3"/>
      <c r="N63" s="3">
        <v>-5337.12</v>
      </c>
      <c r="O63" s="3">
        <v>0.27</v>
      </c>
      <c r="P63" s="3">
        <v>54865</v>
      </c>
      <c r="Q63" s="1">
        <v>44986</v>
      </c>
    </row>
    <row r="64" spans="1:17" x14ac:dyDescent="0.25">
      <c r="A64" t="s">
        <v>110</v>
      </c>
      <c r="B64" t="s">
        <v>111</v>
      </c>
      <c r="C64" s="3">
        <v>173848</v>
      </c>
      <c r="D64" s="3">
        <v>173848</v>
      </c>
      <c r="E64" s="3">
        <v>0</v>
      </c>
      <c r="F64" s="3">
        <v>0</v>
      </c>
      <c r="G64" s="3">
        <v>0</v>
      </c>
      <c r="H64" s="3">
        <v>35703.11</v>
      </c>
      <c r="I64" s="3">
        <v>22316.35</v>
      </c>
      <c r="J64" s="3">
        <v>0</v>
      </c>
      <c r="K64" s="3">
        <v>2422.61</v>
      </c>
      <c r="L64" s="3">
        <v>20901.57</v>
      </c>
      <c r="M64" s="3"/>
      <c r="N64" s="3">
        <v>811.1</v>
      </c>
      <c r="O64" s="3">
        <v>0.26</v>
      </c>
      <c r="P64" s="3">
        <v>82155</v>
      </c>
      <c r="Q64" s="1">
        <v>44986</v>
      </c>
    </row>
    <row r="65" spans="1:17" x14ac:dyDescent="0.25">
      <c r="A65" t="s">
        <v>112</v>
      </c>
      <c r="B65" t="s">
        <v>111</v>
      </c>
      <c r="C65" s="3">
        <v>86204</v>
      </c>
      <c r="D65" s="3">
        <v>86204</v>
      </c>
      <c r="E65" s="3">
        <v>0</v>
      </c>
      <c r="F65" s="3">
        <v>0</v>
      </c>
      <c r="G65" s="3">
        <v>0</v>
      </c>
      <c r="H65" s="3">
        <v>35703.11</v>
      </c>
      <c r="I65" s="3">
        <v>13192.39</v>
      </c>
      <c r="J65" s="3">
        <v>0</v>
      </c>
      <c r="K65" s="3">
        <v>1431.7</v>
      </c>
      <c r="L65" s="3">
        <v>0</v>
      </c>
      <c r="M65" s="3"/>
      <c r="N65" s="3">
        <v>-4509.21</v>
      </c>
      <c r="O65" s="3">
        <v>0.01</v>
      </c>
      <c r="P65" s="3">
        <v>45818</v>
      </c>
      <c r="Q65" s="1">
        <v>44986</v>
      </c>
    </row>
    <row r="66" spans="1:17" x14ac:dyDescent="0.25">
      <c r="A66" t="s">
        <v>1246</v>
      </c>
      <c r="B66" t="s">
        <v>114</v>
      </c>
      <c r="C66" s="3">
        <v>253591</v>
      </c>
      <c r="D66" s="3">
        <v>0</v>
      </c>
      <c r="E66" s="3">
        <v>233001.68</v>
      </c>
      <c r="F66" s="3">
        <v>32239.4</v>
      </c>
      <c r="G66" s="3">
        <v>0</v>
      </c>
      <c r="H66" s="3">
        <v>35703.11</v>
      </c>
      <c r="I66" s="3">
        <v>15739.25</v>
      </c>
      <c r="J66" s="3">
        <v>180</v>
      </c>
      <c r="K66" s="3">
        <v>2777.86</v>
      </c>
      <c r="L66" s="3">
        <v>0</v>
      </c>
      <c r="M66" s="3"/>
      <c r="N66" s="3">
        <v>6945</v>
      </c>
      <c r="O66" s="3">
        <v>0.7</v>
      </c>
      <c r="P66" s="3">
        <v>326587</v>
      </c>
      <c r="Q66" s="1">
        <v>44986</v>
      </c>
    </row>
    <row r="67" spans="1:17" x14ac:dyDescent="0.25">
      <c r="A67" t="s">
        <v>115</v>
      </c>
      <c r="B67" t="s">
        <v>116</v>
      </c>
      <c r="C67" s="3">
        <v>43160</v>
      </c>
      <c r="D67" s="3">
        <v>43160</v>
      </c>
      <c r="E67" s="3">
        <v>0</v>
      </c>
      <c r="F67" s="3">
        <v>0</v>
      </c>
      <c r="G67" s="3">
        <v>0</v>
      </c>
      <c r="H67" s="3">
        <v>35703.11</v>
      </c>
      <c r="I67" s="3">
        <v>14501.27</v>
      </c>
      <c r="J67" s="3">
        <v>1028.4000000000001</v>
      </c>
      <c r="K67" s="3">
        <v>786.38</v>
      </c>
      <c r="L67" s="3">
        <v>0</v>
      </c>
      <c r="M67" s="3"/>
      <c r="N67" s="3">
        <v>-4630.51</v>
      </c>
      <c r="O67" s="3">
        <v>0.35</v>
      </c>
      <c r="P67" s="3">
        <v>47389</v>
      </c>
      <c r="Q67" s="1">
        <v>44986</v>
      </c>
    </row>
    <row r="68" spans="1:17" x14ac:dyDescent="0.25">
      <c r="A68" t="s">
        <v>117</v>
      </c>
      <c r="B68" t="s">
        <v>116</v>
      </c>
      <c r="C68" s="3">
        <v>43487</v>
      </c>
      <c r="D68" s="3">
        <v>43487</v>
      </c>
      <c r="E68" s="3">
        <v>0</v>
      </c>
      <c r="F68" s="3">
        <v>0</v>
      </c>
      <c r="G68" s="3">
        <v>0</v>
      </c>
      <c r="H68" s="3">
        <v>35703.11</v>
      </c>
      <c r="I68" s="3">
        <v>13890.46</v>
      </c>
      <c r="J68" s="3">
        <v>984</v>
      </c>
      <c r="K68" s="3">
        <v>1508.27</v>
      </c>
      <c r="L68" s="3">
        <v>0</v>
      </c>
      <c r="M68" s="3"/>
      <c r="N68" s="3">
        <v>-4574.3</v>
      </c>
      <c r="O68" s="3">
        <v>0.46</v>
      </c>
      <c r="P68" s="3">
        <v>47512</v>
      </c>
      <c r="Q68" s="1">
        <v>44986</v>
      </c>
    </row>
    <row r="69" spans="1:17" x14ac:dyDescent="0.25">
      <c r="A69" t="s">
        <v>118</v>
      </c>
      <c r="B69" t="s">
        <v>1073</v>
      </c>
      <c r="C69" s="3">
        <v>49969</v>
      </c>
      <c r="D69" s="3">
        <v>50737</v>
      </c>
      <c r="E69" s="3">
        <v>0</v>
      </c>
      <c r="F69" s="3">
        <v>2366.62</v>
      </c>
      <c r="G69" s="3">
        <v>768</v>
      </c>
      <c r="H69" s="3">
        <v>35703.11</v>
      </c>
      <c r="I69" s="3">
        <v>13609.59</v>
      </c>
      <c r="J69" s="3">
        <v>963.6</v>
      </c>
      <c r="K69" s="3">
        <v>1477.22</v>
      </c>
      <c r="L69" s="3">
        <v>0</v>
      </c>
      <c r="M69" s="3"/>
      <c r="N69" s="3">
        <v>0</v>
      </c>
      <c r="O69" s="3">
        <v>0.86</v>
      </c>
      <c r="P69" s="3">
        <v>53353</v>
      </c>
      <c r="Q69" s="1">
        <v>44986</v>
      </c>
    </row>
    <row r="70" spans="1:17" x14ac:dyDescent="0.25">
      <c r="A70" t="s">
        <v>120</v>
      </c>
      <c r="B70" t="s">
        <v>1073</v>
      </c>
      <c r="C70" s="3">
        <v>47424</v>
      </c>
      <c r="D70" s="3">
        <v>48153</v>
      </c>
      <c r="E70" s="3">
        <v>0</v>
      </c>
      <c r="F70" s="3">
        <v>2248.9</v>
      </c>
      <c r="G70" s="3">
        <v>729</v>
      </c>
      <c r="H70" s="3">
        <v>35703.11</v>
      </c>
      <c r="I70" s="3">
        <v>11479.94</v>
      </c>
      <c r="J70" s="3">
        <v>813.6</v>
      </c>
      <c r="K70" s="3">
        <v>1246.1400000000001</v>
      </c>
      <c r="L70" s="3">
        <v>0</v>
      </c>
      <c r="M70" s="3"/>
      <c r="N70" s="3">
        <v>0</v>
      </c>
      <c r="O70" s="3">
        <v>0.31</v>
      </c>
      <c r="P70" s="3">
        <v>50763</v>
      </c>
      <c r="Q70" s="1">
        <v>44986</v>
      </c>
    </row>
    <row r="71" spans="1:17" x14ac:dyDescent="0.25">
      <c r="A71" t="s">
        <v>121</v>
      </c>
      <c r="B71" t="s">
        <v>122</v>
      </c>
      <c r="C71" s="3">
        <v>52097</v>
      </c>
      <c r="D71" s="3">
        <v>52097</v>
      </c>
      <c r="E71" s="3">
        <v>0</v>
      </c>
      <c r="F71" s="3">
        <v>0</v>
      </c>
      <c r="G71" s="3">
        <v>0</v>
      </c>
      <c r="H71" s="3">
        <v>35703.11</v>
      </c>
      <c r="I71" s="3">
        <v>16933.599999999999</v>
      </c>
      <c r="J71" s="3">
        <v>0</v>
      </c>
      <c r="K71" s="3">
        <v>1838.34</v>
      </c>
      <c r="L71" s="3">
        <v>0</v>
      </c>
      <c r="M71" s="3"/>
      <c r="N71" s="3">
        <v>0</v>
      </c>
      <c r="O71" s="3">
        <v>0.95</v>
      </c>
      <c r="P71" s="3">
        <v>54476</v>
      </c>
      <c r="Q71" s="1">
        <v>44986</v>
      </c>
    </row>
    <row r="72" spans="1:17" x14ac:dyDescent="0.25">
      <c r="A72" t="s">
        <v>123</v>
      </c>
      <c r="B72" t="s">
        <v>124</v>
      </c>
      <c r="C72" s="3">
        <v>46653</v>
      </c>
      <c r="D72" s="3">
        <v>46653</v>
      </c>
      <c r="E72" s="3">
        <v>0</v>
      </c>
      <c r="F72" s="3">
        <v>0</v>
      </c>
      <c r="G72" s="3">
        <v>0</v>
      </c>
      <c r="H72" s="3">
        <v>35703.11</v>
      </c>
      <c r="I72" s="3">
        <v>16988.13</v>
      </c>
      <c r="J72" s="3">
        <v>1204.8</v>
      </c>
      <c r="K72" s="3">
        <v>1844.55</v>
      </c>
      <c r="L72" s="3">
        <v>0</v>
      </c>
      <c r="M72" s="3"/>
      <c r="N72" s="3">
        <v>-4861.28</v>
      </c>
      <c r="O72" s="3">
        <v>0.69</v>
      </c>
      <c r="P72" s="3">
        <v>50880</v>
      </c>
      <c r="Q72" s="1">
        <v>44986</v>
      </c>
    </row>
    <row r="73" spans="1:17" x14ac:dyDescent="0.25">
      <c r="A73" t="s">
        <v>125</v>
      </c>
      <c r="B73" t="s">
        <v>126</v>
      </c>
      <c r="C73" s="3">
        <v>57450</v>
      </c>
      <c r="D73" s="3">
        <v>0</v>
      </c>
      <c r="E73" s="3">
        <v>51130.58</v>
      </c>
      <c r="F73" s="3">
        <v>8875.9500000000007</v>
      </c>
      <c r="G73" s="3">
        <v>0</v>
      </c>
      <c r="H73" s="3">
        <v>35703.11</v>
      </c>
      <c r="I73" s="3">
        <v>17042.669999999998</v>
      </c>
      <c r="J73" s="3">
        <v>1207.2</v>
      </c>
      <c r="K73" s="3">
        <v>1850.06</v>
      </c>
      <c r="L73" s="3">
        <v>0</v>
      </c>
      <c r="M73" s="3"/>
      <c r="N73" s="3">
        <v>0</v>
      </c>
      <c r="O73" s="3">
        <v>0.43</v>
      </c>
      <c r="P73" s="3">
        <v>115810</v>
      </c>
      <c r="Q73" s="1">
        <v>44986</v>
      </c>
    </row>
    <row r="74" spans="1:17" x14ac:dyDescent="0.25">
      <c r="A74" t="s">
        <v>127</v>
      </c>
      <c r="B74" t="s">
        <v>128</v>
      </c>
      <c r="C74" s="3">
        <v>55453</v>
      </c>
      <c r="D74" s="3">
        <v>55453</v>
      </c>
      <c r="E74" s="3">
        <v>0</v>
      </c>
      <c r="F74" s="3">
        <v>0</v>
      </c>
      <c r="G74" s="3">
        <v>0</v>
      </c>
      <c r="H74" s="3">
        <v>35703.11</v>
      </c>
      <c r="I74" s="3">
        <v>20205.79</v>
      </c>
      <c r="J74" s="3">
        <v>0</v>
      </c>
      <c r="K74" s="3">
        <v>2193.59</v>
      </c>
      <c r="L74" s="3">
        <v>0</v>
      </c>
      <c r="M74" s="3"/>
      <c r="N74" s="3">
        <v>1785.89</v>
      </c>
      <c r="O74" s="3">
        <v>0.62</v>
      </c>
      <c r="P74" s="3">
        <v>59889</v>
      </c>
      <c r="Q74" s="1">
        <v>44986</v>
      </c>
    </row>
    <row r="75" spans="1:17" x14ac:dyDescent="0.25">
      <c r="A75" t="s">
        <v>1076</v>
      </c>
      <c r="B75" t="s">
        <v>130</v>
      </c>
      <c r="C75" s="3">
        <v>294494</v>
      </c>
      <c r="D75" s="3">
        <v>0</v>
      </c>
      <c r="E75" s="3">
        <v>263934.03000000003</v>
      </c>
      <c r="F75" s="3">
        <v>43756.67</v>
      </c>
      <c r="G75" s="3">
        <v>0</v>
      </c>
      <c r="H75" s="3">
        <v>35703.11</v>
      </c>
      <c r="I75" s="3">
        <v>20631.169999999998</v>
      </c>
      <c r="J75" s="3">
        <v>145.19999999999999</v>
      </c>
      <c r="K75" s="3">
        <v>2239.81</v>
      </c>
      <c r="L75" s="3">
        <v>0</v>
      </c>
      <c r="M75" s="3"/>
      <c r="N75" s="3">
        <v>0</v>
      </c>
      <c r="O75" s="3">
        <v>0.01</v>
      </c>
      <c r="P75" s="3">
        <v>366410</v>
      </c>
      <c r="Q75" s="1">
        <v>44986</v>
      </c>
    </row>
    <row r="76" spans="1:17" x14ac:dyDescent="0.25">
      <c r="A76" t="s">
        <v>131</v>
      </c>
      <c r="B76" t="s">
        <v>109</v>
      </c>
      <c r="C76" s="3">
        <v>47402</v>
      </c>
      <c r="D76" s="3">
        <v>47431</v>
      </c>
      <c r="E76" s="3">
        <v>0</v>
      </c>
      <c r="F76" s="3">
        <v>0</v>
      </c>
      <c r="G76" s="3">
        <v>29</v>
      </c>
      <c r="H76" s="3">
        <v>35703.11</v>
      </c>
      <c r="I76" s="3">
        <v>18902.37</v>
      </c>
      <c r="J76" s="3">
        <v>133.19999999999999</v>
      </c>
      <c r="K76" s="3">
        <v>2052.1799999999998</v>
      </c>
      <c r="L76" s="3">
        <v>0</v>
      </c>
      <c r="M76" s="3"/>
      <c r="N76" s="3">
        <v>-10076.6</v>
      </c>
      <c r="O76" s="3">
        <v>0.74</v>
      </c>
      <c r="P76" s="3">
        <v>46686</v>
      </c>
      <c r="Q76" s="1">
        <v>44986</v>
      </c>
    </row>
    <row r="77" spans="1:17" x14ac:dyDescent="0.25">
      <c r="A77" t="s">
        <v>132</v>
      </c>
      <c r="B77" t="s">
        <v>133</v>
      </c>
      <c r="C77" s="3">
        <v>51195</v>
      </c>
      <c r="D77" s="3">
        <v>51195</v>
      </c>
      <c r="E77" s="3">
        <v>0</v>
      </c>
      <c r="F77" s="3">
        <v>0</v>
      </c>
      <c r="G77" s="3">
        <v>0</v>
      </c>
      <c r="H77" s="3">
        <v>35703.11</v>
      </c>
      <c r="I77" s="3">
        <v>15728.34</v>
      </c>
      <c r="J77" s="3">
        <v>0</v>
      </c>
      <c r="K77" s="3">
        <v>1707.27</v>
      </c>
      <c r="L77" s="3">
        <v>0</v>
      </c>
      <c r="M77" s="3"/>
      <c r="N77" s="3">
        <v>14531.54</v>
      </c>
      <c r="O77" s="3">
        <v>0.74</v>
      </c>
      <c r="P77" s="3">
        <v>67671</v>
      </c>
      <c r="Q77" s="1">
        <v>44986</v>
      </c>
    </row>
    <row r="78" spans="1:17" x14ac:dyDescent="0.25">
      <c r="A78" t="s">
        <v>134</v>
      </c>
      <c r="B78" t="s">
        <v>133</v>
      </c>
      <c r="C78" s="3">
        <v>45877</v>
      </c>
      <c r="D78" s="3">
        <v>45877</v>
      </c>
      <c r="E78" s="3">
        <v>0</v>
      </c>
      <c r="F78" s="3">
        <v>0</v>
      </c>
      <c r="G78" s="3">
        <v>0</v>
      </c>
      <c r="H78" s="3">
        <v>35703.11</v>
      </c>
      <c r="I78" s="3">
        <v>16230.08</v>
      </c>
      <c r="J78" s="3">
        <v>1149.5999999999999</v>
      </c>
      <c r="K78" s="3">
        <v>1762.11</v>
      </c>
      <c r="L78" s="3">
        <v>0</v>
      </c>
      <c r="M78" s="3"/>
      <c r="N78" s="3">
        <v>-4790.7700000000004</v>
      </c>
      <c r="O78" s="3">
        <v>0.87</v>
      </c>
      <c r="P78" s="3">
        <v>50055</v>
      </c>
      <c r="Q78" s="1">
        <v>44986</v>
      </c>
    </row>
    <row r="79" spans="1:17" x14ac:dyDescent="0.25">
      <c r="A79" t="s">
        <v>135</v>
      </c>
      <c r="B79" t="s">
        <v>109</v>
      </c>
      <c r="C79" s="3">
        <v>44278</v>
      </c>
      <c r="D79" s="3">
        <v>44307</v>
      </c>
      <c r="E79" s="3">
        <v>0</v>
      </c>
      <c r="F79" s="3">
        <v>0</v>
      </c>
      <c r="G79" s="3">
        <v>29</v>
      </c>
      <c r="H79" s="3">
        <v>35703.11</v>
      </c>
      <c r="I79" s="3">
        <v>14572.16</v>
      </c>
      <c r="J79" s="3">
        <v>1149.5999999999999</v>
      </c>
      <c r="K79" s="3">
        <v>1582.07</v>
      </c>
      <c r="L79" s="3">
        <v>0</v>
      </c>
      <c r="M79" s="3"/>
      <c r="N79" s="3">
        <v>-9274.83</v>
      </c>
      <c r="O79" s="3">
        <v>0.89</v>
      </c>
      <c r="P79" s="3">
        <v>43704</v>
      </c>
      <c r="Q79" s="1">
        <v>44986</v>
      </c>
    </row>
    <row r="80" spans="1:17" x14ac:dyDescent="0.25">
      <c r="A80" t="s">
        <v>136</v>
      </c>
      <c r="B80" t="s">
        <v>1247</v>
      </c>
      <c r="C80" s="3">
        <v>50198</v>
      </c>
      <c r="D80" s="3">
        <v>51035</v>
      </c>
      <c r="E80" s="3">
        <v>0</v>
      </c>
      <c r="F80" s="3">
        <v>2509.87</v>
      </c>
      <c r="G80" s="3">
        <v>837</v>
      </c>
      <c r="H80" s="3">
        <v>35703.11</v>
      </c>
      <c r="I80" s="3">
        <v>20898.400000000001</v>
      </c>
      <c r="J80" s="3">
        <v>1032</v>
      </c>
      <c r="K80" s="3">
        <v>2269.12</v>
      </c>
      <c r="L80" s="3">
        <v>0</v>
      </c>
      <c r="M80" s="3"/>
      <c r="N80" s="3">
        <v>0</v>
      </c>
      <c r="O80" s="3">
        <v>0.5</v>
      </c>
      <c r="P80" s="3">
        <v>61576</v>
      </c>
      <c r="Q80" s="1">
        <v>44986</v>
      </c>
    </row>
    <row r="81" spans="1:17" x14ac:dyDescent="0.25">
      <c r="A81" t="s">
        <v>138</v>
      </c>
      <c r="B81" t="s">
        <v>139</v>
      </c>
      <c r="C81" s="3">
        <v>39380</v>
      </c>
      <c r="D81" s="3">
        <v>39380</v>
      </c>
      <c r="E81" s="3">
        <v>0</v>
      </c>
      <c r="F81" s="3">
        <v>0</v>
      </c>
      <c r="G81" s="3">
        <v>0</v>
      </c>
      <c r="H81" s="3">
        <v>35703.11</v>
      </c>
      <c r="I81" s="3">
        <v>10607.36</v>
      </c>
      <c r="J81" s="3">
        <v>0</v>
      </c>
      <c r="K81" s="3">
        <v>1151.6300000000001</v>
      </c>
      <c r="L81" s="3">
        <v>0</v>
      </c>
      <c r="M81" s="3"/>
      <c r="N81" s="3">
        <v>-4270.0600000000004</v>
      </c>
      <c r="O81" s="3">
        <v>0.96</v>
      </c>
      <c r="P81" s="3">
        <v>43193</v>
      </c>
      <c r="Q81" s="1">
        <v>44986</v>
      </c>
    </row>
    <row r="82" spans="1:17" x14ac:dyDescent="0.25">
      <c r="A82" t="s">
        <v>140</v>
      </c>
      <c r="B82" t="s">
        <v>1248</v>
      </c>
      <c r="C82" s="3">
        <v>41258</v>
      </c>
      <c r="D82" s="3">
        <v>41946</v>
      </c>
      <c r="E82" s="3">
        <v>0</v>
      </c>
      <c r="F82" s="3">
        <v>688</v>
      </c>
      <c r="G82" s="3">
        <v>688</v>
      </c>
      <c r="H82" s="3">
        <v>35703.11</v>
      </c>
      <c r="I82" s="3">
        <v>11709</v>
      </c>
      <c r="J82" s="3">
        <v>830.4</v>
      </c>
      <c r="K82" s="3">
        <v>1270.97</v>
      </c>
      <c r="L82" s="3">
        <v>0</v>
      </c>
      <c r="M82" s="3"/>
      <c r="N82" s="3">
        <v>0</v>
      </c>
      <c r="O82" s="3">
        <v>0.52</v>
      </c>
      <c r="P82" s="3">
        <v>49514</v>
      </c>
      <c r="Q82" s="1">
        <v>44986</v>
      </c>
    </row>
    <row r="83" spans="1:17" x14ac:dyDescent="0.25">
      <c r="A83" t="s">
        <v>142</v>
      </c>
      <c r="B83" t="s">
        <v>1249</v>
      </c>
      <c r="C83" s="3">
        <v>3705328</v>
      </c>
      <c r="D83" s="3">
        <v>0</v>
      </c>
      <c r="E83" s="3">
        <v>2367297.09</v>
      </c>
      <c r="F83" s="3" t="s">
        <v>72</v>
      </c>
      <c r="G83" s="3">
        <v>0</v>
      </c>
      <c r="H83" s="3">
        <v>35703.11</v>
      </c>
      <c r="I83" s="3">
        <v>23303.47</v>
      </c>
      <c r="J83" s="3">
        <v>163.19999999999999</v>
      </c>
      <c r="K83" s="3">
        <v>2530.2199999999998</v>
      </c>
      <c r="L83" s="3">
        <v>0</v>
      </c>
      <c r="M83" s="3"/>
      <c r="N83" s="3">
        <v>0</v>
      </c>
      <c r="O83" s="3">
        <v>0.15</v>
      </c>
      <c r="P83" s="3">
        <v>3885393</v>
      </c>
      <c r="Q83" s="1">
        <v>44986</v>
      </c>
    </row>
    <row r="84" spans="1:17" x14ac:dyDescent="0.25">
      <c r="A84" t="s">
        <v>144</v>
      </c>
      <c r="B84" t="s">
        <v>1078</v>
      </c>
      <c r="C84" s="3">
        <v>49254</v>
      </c>
      <c r="D84" s="3">
        <v>49254</v>
      </c>
      <c r="E84" s="3">
        <v>0</v>
      </c>
      <c r="F84" s="3">
        <v>0</v>
      </c>
      <c r="G84" s="3">
        <v>0</v>
      </c>
      <c r="H84" s="3">
        <v>35703.11</v>
      </c>
      <c r="I84" s="3">
        <v>20854.77</v>
      </c>
      <c r="J84" s="3">
        <v>146.4</v>
      </c>
      <c r="K84" s="3">
        <v>2263.9499999999998</v>
      </c>
      <c r="L84" s="3">
        <v>0</v>
      </c>
      <c r="M84" s="3"/>
      <c r="N84" s="3">
        <v>-5219</v>
      </c>
      <c r="O84" s="3">
        <v>0.77</v>
      </c>
      <c r="P84" s="3">
        <v>53750</v>
      </c>
      <c r="Q84" s="1">
        <v>44986</v>
      </c>
    </row>
    <row r="85" spans="1:17" x14ac:dyDescent="0.25">
      <c r="A85" t="s">
        <v>146</v>
      </c>
      <c r="B85" t="s">
        <v>147</v>
      </c>
      <c r="C85" s="3">
        <v>37029</v>
      </c>
      <c r="D85" s="3">
        <v>37029</v>
      </c>
      <c r="E85" s="3">
        <v>0</v>
      </c>
      <c r="F85" s="3">
        <v>0</v>
      </c>
      <c r="G85" s="3">
        <v>0</v>
      </c>
      <c r="H85" s="3">
        <v>35703.11</v>
      </c>
      <c r="I85" s="3">
        <v>7569.67</v>
      </c>
      <c r="J85" s="3">
        <v>537.6</v>
      </c>
      <c r="K85" s="3">
        <v>821.91</v>
      </c>
      <c r="L85" s="3">
        <v>0</v>
      </c>
      <c r="M85" s="3"/>
      <c r="N85" s="3">
        <v>-3988.5</v>
      </c>
      <c r="O85" s="3">
        <v>0.21</v>
      </c>
      <c r="P85" s="3">
        <v>40644</v>
      </c>
      <c r="Q85" s="1">
        <v>44986</v>
      </c>
    </row>
    <row r="86" spans="1:17" x14ac:dyDescent="0.25">
      <c r="A86" t="s">
        <v>148</v>
      </c>
      <c r="B86" t="s">
        <v>149</v>
      </c>
      <c r="C86" s="3">
        <v>158128</v>
      </c>
      <c r="D86" s="3">
        <v>0</v>
      </c>
      <c r="E86" s="3">
        <v>146026.81</v>
      </c>
      <c r="F86" s="3">
        <v>19402.53</v>
      </c>
      <c r="G86" s="3">
        <v>0</v>
      </c>
      <c r="H86" s="3">
        <v>35703.11</v>
      </c>
      <c r="I86" s="3">
        <v>7318.8</v>
      </c>
      <c r="J86" s="3">
        <v>519.6</v>
      </c>
      <c r="K86" s="3">
        <v>794.66</v>
      </c>
      <c r="L86" s="3">
        <v>0</v>
      </c>
      <c r="M86" s="3"/>
      <c r="N86" s="3">
        <v>0</v>
      </c>
      <c r="O86" s="3">
        <v>0.49</v>
      </c>
      <c r="P86" s="3">
        <v>209766</v>
      </c>
      <c r="Q86" s="1">
        <v>44986</v>
      </c>
    </row>
    <row r="87" spans="1:17" x14ac:dyDescent="0.25">
      <c r="A87" t="s">
        <v>150</v>
      </c>
      <c r="B87" t="s">
        <v>1250</v>
      </c>
      <c r="C87" s="3">
        <v>42128</v>
      </c>
      <c r="D87" s="3">
        <v>42128</v>
      </c>
      <c r="E87" s="3">
        <v>0</v>
      </c>
      <c r="F87" s="3">
        <v>0</v>
      </c>
      <c r="G87" s="3">
        <v>0</v>
      </c>
      <c r="H87" s="3">
        <v>35703.11</v>
      </c>
      <c r="I87" s="3">
        <v>12559.77</v>
      </c>
      <c r="J87" s="3">
        <v>890.4</v>
      </c>
      <c r="K87" s="3">
        <v>1363.75</v>
      </c>
      <c r="L87" s="3">
        <v>0</v>
      </c>
      <c r="M87" s="3"/>
      <c r="N87" s="3">
        <v>0</v>
      </c>
      <c r="O87" s="3">
        <v>0.97</v>
      </c>
      <c r="P87" s="3">
        <v>50518</v>
      </c>
      <c r="Q87" s="1">
        <v>44986</v>
      </c>
    </row>
    <row r="88" spans="1:17" x14ac:dyDescent="0.25">
      <c r="A88" t="s">
        <v>152</v>
      </c>
      <c r="B88" t="s">
        <v>83</v>
      </c>
      <c r="C88" s="3">
        <v>51543</v>
      </c>
      <c r="D88" s="3">
        <v>51543</v>
      </c>
      <c r="E88" s="3">
        <v>0</v>
      </c>
      <c r="F88" s="3">
        <v>0</v>
      </c>
      <c r="G88" s="3">
        <v>0</v>
      </c>
      <c r="H88" s="3">
        <v>35703.11</v>
      </c>
      <c r="I88" s="3">
        <v>6173.54</v>
      </c>
      <c r="J88" s="3">
        <v>0</v>
      </c>
      <c r="K88" s="3">
        <v>587.72</v>
      </c>
      <c r="L88" s="3">
        <v>0</v>
      </c>
      <c r="M88" s="3"/>
      <c r="N88" s="3">
        <v>0</v>
      </c>
      <c r="O88" s="3">
        <v>0.63</v>
      </c>
      <c r="P88" s="3">
        <v>42465</v>
      </c>
      <c r="Q88" s="1">
        <v>44986</v>
      </c>
    </row>
    <row r="89" spans="1:17" x14ac:dyDescent="0.25">
      <c r="A89" t="s">
        <v>153</v>
      </c>
      <c r="B89" t="s">
        <v>83</v>
      </c>
      <c r="C89" s="3">
        <v>57285</v>
      </c>
      <c r="D89" s="3">
        <v>57285</v>
      </c>
      <c r="E89" s="3">
        <v>0</v>
      </c>
      <c r="F89" s="3">
        <v>0</v>
      </c>
      <c r="G89" s="3">
        <v>0</v>
      </c>
      <c r="H89" s="3">
        <v>35703.11</v>
      </c>
      <c r="I89" s="3">
        <v>21721.91</v>
      </c>
      <c r="J89" s="3">
        <v>0</v>
      </c>
      <c r="K89" s="3">
        <v>2358.11</v>
      </c>
      <c r="L89" s="3">
        <v>0</v>
      </c>
      <c r="M89" s="3"/>
      <c r="N89" s="3">
        <v>0</v>
      </c>
      <c r="O89" s="3">
        <v>0.87</v>
      </c>
      <c r="P89" s="3">
        <v>59784</v>
      </c>
      <c r="Q89" s="1">
        <v>44986</v>
      </c>
    </row>
    <row r="90" spans="1:17" x14ac:dyDescent="0.25">
      <c r="A90" t="s">
        <v>154</v>
      </c>
      <c r="B90" t="s">
        <v>1080</v>
      </c>
      <c r="C90" s="3">
        <v>42140</v>
      </c>
      <c r="D90" s="3">
        <v>42140</v>
      </c>
      <c r="E90" s="3">
        <v>0</v>
      </c>
      <c r="F90" s="3">
        <v>0</v>
      </c>
      <c r="G90" s="3">
        <v>0</v>
      </c>
      <c r="H90" s="3">
        <v>35703.11</v>
      </c>
      <c r="I90" s="3">
        <v>12559.77</v>
      </c>
      <c r="J90" s="3">
        <v>902.4</v>
      </c>
      <c r="K90" s="3">
        <v>1363.75</v>
      </c>
      <c r="L90" s="3">
        <v>0</v>
      </c>
      <c r="M90" s="3"/>
      <c r="N90" s="3">
        <v>-2951.02</v>
      </c>
      <c r="O90" s="3">
        <v>0.99</v>
      </c>
      <c r="P90" s="3">
        <v>47579</v>
      </c>
      <c r="Q90" s="1">
        <v>44986</v>
      </c>
    </row>
    <row r="91" spans="1:17" x14ac:dyDescent="0.25">
      <c r="A91" t="s">
        <v>155</v>
      </c>
      <c r="B91" t="s">
        <v>1081</v>
      </c>
      <c r="C91" s="3">
        <v>182260</v>
      </c>
      <c r="D91" s="3">
        <v>0</v>
      </c>
      <c r="E91" s="3">
        <v>168771.62</v>
      </c>
      <c r="F91" s="3">
        <v>21926.959999999999</v>
      </c>
      <c r="G91" s="3">
        <v>0</v>
      </c>
      <c r="H91" s="3">
        <v>35703.11</v>
      </c>
      <c r="I91" s="3">
        <v>12679.75</v>
      </c>
      <c r="J91" s="3">
        <v>0</v>
      </c>
      <c r="K91" s="3">
        <v>1376.86</v>
      </c>
      <c r="L91" s="3">
        <v>0</v>
      </c>
      <c r="M91" s="3"/>
      <c r="N91" s="3">
        <v>6165.48</v>
      </c>
      <c r="O91" s="3">
        <v>0.22</v>
      </c>
      <c r="P91" s="3">
        <v>246624</v>
      </c>
      <c r="Q91" s="1">
        <v>44986</v>
      </c>
    </row>
    <row r="92" spans="1:17" x14ac:dyDescent="0.25">
      <c r="A92" t="s">
        <v>156</v>
      </c>
      <c r="B92" t="s">
        <v>126</v>
      </c>
      <c r="C92" s="3">
        <v>56171</v>
      </c>
      <c r="D92" s="3">
        <v>0</v>
      </c>
      <c r="E92" s="3">
        <v>50165.8</v>
      </c>
      <c r="F92" s="3">
        <v>8513.49</v>
      </c>
      <c r="G92" s="3">
        <v>0</v>
      </c>
      <c r="H92" s="3">
        <v>35703.11</v>
      </c>
      <c r="I92" s="3">
        <v>16170.09</v>
      </c>
      <c r="J92" s="3">
        <v>1146</v>
      </c>
      <c r="K92" s="3">
        <v>1755.22</v>
      </c>
      <c r="L92" s="3">
        <v>0</v>
      </c>
      <c r="M92" s="3"/>
      <c r="N92" s="3">
        <v>0</v>
      </c>
      <c r="O92" s="3">
        <v>0.28999999999999998</v>
      </c>
      <c r="P92" s="3">
        <v>113454</v>
      </c>
      <c r="Q92" s="1">
        <v>44986</v>
      </c>
    </row>
    <row r="93" spans="1:17" x14ac:dyDescent="0.25">
      <c r="A93" t="s">
        <v>157</v>
      </c>
      <c r="B93" t="s">
        <v>1251</v>
      </c>
      <c r="C93" s="3">
        <v>4102180</v>
      </c>
      <c r="D93" s="3">
        <v>0</v>
      </c>
      <c r="E93" s="3">
        <v>2586274.6800000002</v>
      </c>
      <c r="F93" s="3" t="s">
        <v>72</v>
      </c>
      <c r="G93" s="3">
        <v>0</v>
      </c>
      <c r="H93" s="3">
        <v>35703.11</v>
      </c>
      <c r="I93" s="3">
        <v>16404.59</v>
      </c>
      <c r="J93" s="3">
        <v>1161.5999999999999</v>
      </c>
      <c r="K93" s="3">
        <v>1780.74</v>
      </c>
      <c r="L93" s="3">
        <v>0</v>
      </c>
      <c r="M93" s="3"/>
      <c r="N93" s="3">
        <v>0</v>
      </c>
      <c r="O93" s="3">
        <v>0.23</v>
      </c>
      <c r="P93" s="3">
        <v>4286544</v>
      </c>
      <c r="Q93" s="1">
        <v>44986</v>
      </c>
    </row>
    <row r="94" spans="1:17" x14ac:dyDescent="0.25">
      <c r="A94" t="s">
        <v>159</v>
      </c>
      <c r="B94" t="s">
        <v>1082</v>
      </c>
      <c r="C94" s="3">
        <v>46114</v>
      </c>
      <c r="D94" s="3">
        <v>46872</v>
      </c>
      <c r="E94" s="3">
        <v>0</v>
      </c>
      <c r="F94" s="3">
        <v>758</v>
      </c>
      <c r="G94" s="3">
        <v>758</v>
      </c>
      <c r="H94" s="3">
        <v>35703.11</v>
      </c>
      <c r="I94" s="3">
        <v>12505.23</v>
      </c>
      <c r="J94" s="3">
        <v>886.8</v>
      </c>
      <c r="K94" s="3">
        <v>1357.89</v>
      </c>
      <c r="L94" s="3">
        <v>0</v>
      </c>
      <c r="M94" s="3"/>
      <c r="N94" s="3">
        <v>0</v>
      </c>
      <c r="O94" s="3">
        <v>0.97</v>
      </c>
      <c r="P94" s="3">
        <v>50454</v>
      </c>
      <c r="Q94" s="1">
        <v>44986</v>
      </c>
    </row>
    <row r="95" spans="1:17" x14ac:dyDescent="0.25">
      <c r="A95" t="s">
        <v>161</v>
      </c>
      <c r="B95" t="s">
        <v>162</v>
      </c>
      <c r="C95" s="3">
        <v>46150</v>
      </c>
      <c r="D95" s="3">
        <v>46150</v>
      </c>
      <c r="E95" s="3">
        <v>0</v>
      </c>
      <c r="F95" s="3">
        <v>0</v>
      </c>
      <c r="G95" s="3">
        <v>0</v>
      </c>
      <c r="H95" s="3">
        <v>35703.11</v>
      </c>
      <c r="I95" s="3">
        <v>12537.95</v>
      </c>
      <c r="J95" s="3">
        <v>889.2</v>
      </c>
      <c r="K95" s="3">
        <v>1361.34</v>
      </c>
      <c r="L95" s="3">
        <v>0</v>
      </c>
      <c r="M95" s="3"/>
      <c r="N95" s="3">
        <v>-4449.05</v>
      </c>
      <c r="O95" s="3">
        <v>0.45</v>
      </c>
      <c r="P95" s="3">
        <v>46043</v>
      </c>
      <c r="Q95" s="1">
        <v>44986</v>
      </c>
    </row>
    <row r="96" spans="1:17" x14ac:dyDescent="0.25">
      <c r="A96" t="s">
        <v>163</v>
      </c>
      <c r="B96" t="s">
        <v>1252</v>
      </c>
      <c r="C96" s="3">
        <v>42451</v>
      </c>
      <c r="D96" s="3">
        <v>43159</v>
      </c>
      <c r="E96" s="3">
        <v>0</v>
      </c>
      <c r="F96" s="3">
        <v>2122.5</v>
      </c>
      <c r="G96" s="3">
        <v>708</v>
      </c>
      <c r="H96" s="3">
        <v>35703.11</v>
      </c>
      <c r="I96" s="3">
        <v>12876.08</v>
      </c>
      <c r="J96" s="3">
        <v>913.2</v>
      </c>
      <c r="K96" s="3">
        <v>1397.9</v>
      </c>
      <c r="L96" s="3">
        <v>0</v>
      </c>
      <c r="M96" s="3"/>
      <c r="N96" s="3">
        <v>0</v>
      </c>
      <c r="O96" s="3">
        <v>0.21</v>
      </c>
      <c r="P96" s="3">
        <v>52305</v>
      </c>
      <c r="Q96" s="1">
        <v>44986</v>
      </c>
    </row>
    <row r="97" spans="1:17" x14ac:dyDescent="0.25">
      <c r="A97" t="s">
        <v>165</v>
      </c>
      <c r="B97" t="s">
        <v>81</v>
      </c>
      <c r="C97" s="3">
        <v>46176</v>
      </c>
      <c r="D97" s="3">
        <v>46176</v>
      </c>
      <c r="E97" s="3">
        <v>0</v>
      </c>
      <c r="F97" s="3">
        <v>0</v>
      </c>
      <c r="G97" s="3">
        <v>0</v>
      </c>
      <c r="H97" s="3">
        <v>35703.11</v>
      </c>
      <c r="I97" s="3">
        <v>11987.13</v>
      </c>
      <c r="J97" s="3">
        <v>849.6</v>
      </c>
      <c r="K97" s="3">
        <v>1301.32</v>
      </c>
      <c r="L97" s="3">
        <v>0</v>
      </c>
      <c r="M97" s="3"/>
      <c r="N97" s="3">
        <v>-4397.7700000000004</v>
      </c>
      <c r="O97" s="3">
        <v>0.61</v>
      </c>
      <c r="P97" s="3">
        <v>45444</v>
      </c>
      <c r="Q97" s="1">
        <v>44986</v>
      </c>
    </row>
    <row r="98" spans="1:17" x14ac:dyDescent="0.25">
      <c r="A98" t="s">
        <v>166</v>
      </c>
      <c r="B98" t="s">
        <v>167</v>
      </c>
      <c r="C98" s="3">
        <v>47422</v>
      </c>
      <c r="D98" s="3">
        <v>47422</v>
      </c>
      <c r="E98" s="3">
        <v>0</v>
      </c>
      <c r="F98" s="3">
        <v>0</v>
      </c>
      <c r="G98" s="3">
        <v>0</v>
      </c>
      <c r="H98" s="3">
        <v>35703.11</v>
      </c>
      <c r="I98" s="3">
        <v>13688.67</v>
      </c>
      <c r="J98" s="3">
        <v>970.8</v>
      </c>
      <c r="K98" s="3">
        <v>1486.19</v>
      </c>
      <c r="L98" s="3">
        <v>0</v>
      </c>
      <c r="M98" s="3"/>
      <c r="N98" s="3">
        <v>-4555.5600000000004</v>
      </c>
      <c r="O98" s="3">
        <v>0.79</v>
      </c>
      <c r="P98" s="3">
        <v>47294</v>
      </c>
      <c r="Q98" s="1">
        <v>44986</v>
      </c>
    </row>
    <row r="99" spans="1:17" x14ac:dyDescent="0.25">
      <c r="A99" t="s">
        <v>168</v>
      </c>
      <c r="B99" t="s">
        <v>1237</v>
      </c>
      <c r="C99" s="3">
        <v>96315</v>
      </c>
      <c r="D99" s="3">
        <v>48716</v>
      </c>
      <c r="E99" s="3">
        <v>47599</v>
      </c>
      <c r="F99" s="3">
        <v>4698.46</v>
      </c>
      <c r="G99" s="3">
        <v>0</v>
      </c>
      <c r="H99" s="3">
        <v>35703.11</v>
      </c>
      <c r="I99" s="3">
        <v>13356</v>
      </c>
      <c r="J99" s="3">
        <v>946.8</v>
      </c>
      <c r="K99" s="3">
        <v>1449.98</v>
      </c>
      <c r="L99" s="3">
        <v>0</v>
      </c>
      <c r="M99" s="3"/>
      <c r="N99" s="3">
        <v>0</v>
      </c>
      <c r="O99" s="3">
        <v>0.65</v>
      </c>
      <c r="P99" s="3">
        <v>103754</v>
      </c>
      <c r="Q99" s="1">
        <v>44986</v>
      </c>
    </row>
    <row r="100" spans="1:17" x14ac:dyDescent="0.25">
      <c r="A100" t="s">
        <v>169</v>
      </c>
      <c r="B100" t="s">
        <v>1177</v>
      </c>
      <c r="C100" s="3">
        <v>46230</v>
      </c>
      <c r="D100" s="3">
        <v>46230</v>
      </c>
      <c r="E100" s="3">
        <v>0</v>
      </c>
      <c r="F100" s="3">
        <v>0</v>
      </c>
      <c r="G100" s="3">
        <v>0</v>
      </c>
      <c r="H100" s="3">
        <v>35703.11</v>
      </c>
      <c r="I100" s="3">
        <v>9418.4599999999991</v>
      </c>
      <c r="J100" s="3">
        <v>667.2</v>
      </c>
      <c r="K100" s="3">
        <v>1022.64</v>
      </c>
      <c r="L100" s="3">
        <v>0</v>
      </c>
      <c r="M100" s="3"/>
      <c r="N100" s="3">
        <v>-4160.1000000000004</v>
      </c>
      <c r="O100" s="3">
        <v>0.69</v>
      </c>
      <c r="P100" s="3">
        <v>42652</v>
      </c>
      <c r="Q100" s="1">
        <v>44986</v>
      </c>
    </row>
    <row r="101" spans="1:17" x14ac:dyDescent="0.25">
      <c r="A101" t="s">
        <v>171</v>
      </c>
      <c r="B101" t="s">
        <v>1253</v>
      </c>
      <c r="C101" s="3">
        <v>39719</v>
      </c>
      <c r="D101" s="3">
        <v>0</v>
      </c>
      <c r="E101" s="3">
        <v>39719</v>
      </c>
      <c r="F101" s="3">
        <v>1985.95</v>
      </c>
      <c r="G101" s="3">
        <v>0</v>
      </c>
      <c r="H101" s="3">
        <v>35703.11</v>
      </c>
      <c r="I101" s="3">
        <v>10203.790000000001</v>
      </c>
      <c r="J101" s="3">
        <v>723.6</v>
      </c>
      <c r="K101" s="3">
        <v>1107.49</v>
      </c>
      <c r="L101" s="3">
        <v>0</v>
      </c>
      <c r="M101" s="3"/>
      <c r="N101" s="3">
        <v>0</v>
      </c>
      <c r="O101" s="3">
        <v>0.06</v>
      </c>
      <c r="P101" s="3">
        <v>89443</v>
      </c>
      <c r="Q101" s="1">
        <v>44986</v>
      </c>
    </row>
    <row r="102" spans="1:17" x14ac:dyDescent="0.25">
      <c r="A102" t="s">
        <v>173</v>
      </c>
      <c r="B102" t="s">
        <v>1254</v>
      </c>
      <c r="C102" s="3">
        <v>3246831</v>
      </c>
      <c r="D102" s="3">
        <v>0</v>
      </c>
      <c r="E102" s="3">
        <v>2057538.8</v>
      </c>
      <c r="F102" s="3" t="s">
        <v>72</v>
      </c>
      <c r="G102" s="3">
        <v>0</v>
      </c>
      <c r="H102" s="3">
        <v>35703.11</v>
      </c>
      <c r="I102" s="3">
        <v>10165.61</v>
      </c>
      <c r="J102" s="3">
        <v>721.2</v>
      </c>
      <c r="K102" s="3">
        <v>1103.3499999999999</v>
      </c>
      <c r="L102" s="3">
        <v>0</v>
      </c>
      <c r="M102" s="3"/>
      <c r="N102" s="3">
        <v>0</v>
      </c>
      <c r="O102" s="3">
        <v>0.79</v>
      </c>
      <c r="P102" s="3">
        <v>3397402</v>
      </c>
      <c r="Q102" s="1">
        <v>44986</v>
      </c>
    </row>
    <row r="103" spans="1:17" x14ac:dyDescent="0.25">
      <c r="A103" t="s">
        <v>175</v>
      </c>
      <c r="B103" t="s">
        <v>176</v>
      </c>
      <c r="C103" s="3">
        <v>40634</v>
      </c>
      <c r="D103" s="3">
        <v>40634</v>
      </c>
      <c r="E103" s="3">
        <v>0</v>
      </c>
      <c r="F103" s="3">
        <v>0</v>
      </c>
      <c r="G103" s="3">
        <v>0</v>
      </c>
      <c r="H103" s="3">
        <v>35703.11</v>
      </c>
      <c r="I103" s="3">
        <v>11098.19</v>
      </c>
      <c r="J103" s="3">
        <v>787.2</v>
      </c>
      <c r="K103" s="3">
        <v>1204.75</v>
      </c>
      <c r="L103" s="3">
        <v>0</v>
      </c>
      <c r="M103" s="3"/>
      <c r="N103" s="3">
        <v>-4315.42</v>
      </c>
      <c r="O103" s="3">
        <v>0.17</v>
      </c>
      <c r="P103" s="3">
        <v>44478</v>
      </c>
      <c r="Q103" s="1">
        <v>44986</v>
      </c>
    </row>
    <row r="104" spans="1:17" x14ac:dyDescent="0.25">
      <c r="A104" t="s">
        <v>177</v>
      </c>
      <c r="B104" t="s">
        <v>1255</v>
      </c>
      <c r="C104" s="3">
        <v>1564180</v>
      </c>
      <c r="D104" s="3">
        <v>0</v>
      </c>
      <c r="E104" s="3">
        <v>1060401.69</v>
      </c>
      <c r="F104" s="3" t="s">
        <v>72</v>
      </c>
      <c r="G104" s="3">
        <v>0</v>
      </c>
      <c r="H104" s="3">
        <v>35703.11</v>
      </c>
      <c r="I104" s="3">
        <v>11098.19</v>
      </c>
      <c r="J104" s="3">
        <v>787.2</v>
      </c>
      <c r="K104" s="3">
        <v>1204.75</v>
      </c>
      <c r="L104" s="3">
        <v>0</v>
      </c>
      <c r="M104" s="3"/>
      <c r="N104" s="3">
        <v>0</v>
      </c>
      <c r="O104" s="3">
        <v>0.67</v>
      </c>
      <c r="P104" s="3">
        <v>1665994</v>
      </c>
      <c r="Q104" s="1">
        <v>44986</v>
      </c>
    </row>
    <row r="105" spans="1:17" x14ac:dyDescent="0.25">
      <c r="A105" t="s">
        <v>179</v>
      </c>
      <c r="B105" t="s">
        <v>1256</v>
      </c>
      <c r="C105" s="3">
        <v>125402</v>
      </c>
      <c r="D105" s="3">
        <v>125402</v>
      </c>
      <c r="E105" s="3">
        <v>0</v>
      </c>
      <c r="F105" s="3">
        <v>0</v>
      </c>
      <c r="G105" s="3">
        <v>0</v>
      </c>
      <c r="H105" s="3">
        <v>35703.11</v>
      </c>
      <c r="I105" s="3">
        <v>10531.01</v>
      </c>
      <c r="J105" s="3">
        <v>747.6</v>
      </c>
      <c r="K105" s="3">
        <v>1143.3599999999999</v>
      </c>
      <c r="L105" s="3">
        <v>0</v>
      </c>
      <c r="M105" s="3"/>
      <c r="N105" s="3">
        <v>-4263.1499999999996</v>
      </c>
      <c r="O105" s="3">
        <v>7.0000000000000007E-2</v>
      </c>
      <c r="P105" s="3">
        <v>43862</v>
      </c>
      <c r="Q105" s="1">
        <v>44986</v>
      </c>
    </row>
    <row r="106" spans="1:17" x14ac:dyDescent="0.25">
      <c r="A106" t="s">
        <v>181</v>
      </c>
      <c r="B106" t="s">
        <v>182</v>
      </c>
      <c r="C106" s="3">
        <v>64371</v>
      </c>
      <c r="D106" s="3">
        <v>35000</v>
      </c>
      <c r="E106" s="3">
        <v>29371</v>
      </c>
      <c r="F106" s="3">
        <v>1468.55</v>
      </c>
      <c r="G106" s="3">
        <v>0</v>
      </c>
      <c r="H106" s="3">
        <v>35703.11</v>
      </c>
      <c r="I106" s="3">
        <v>9625.7000000000007</v>
      </c>
      <c r="J106" s="3">
        <v>681.6</v>
      </c>
      <c r="K106" s="3">
        <v>1045.06</v>
      </c>
      <c r="L106" s="3">
        <v>0</v>
      </c>
      <c r="M106" s="3"/>
      <c r="N106" s="3">
        <v>0</v>
      </c>
      <c r="O106" s="3">
        <v>0.98</v>
      </c>
      <c r="P106" s="3">
        <v>77896</v>
      </c>
      <c r="Q106" s="1">
        <v>44986</v>
      </c>
    </row>
    <row r="107" spans="1:17" x14ac:dyDescent="0.25">
      <c r="A107" t="s">
        <v>183</v>
      </c>
      <c r="B107" t="s">
        <v>326</v>
      </c>
      <c r="C107" s="3">
        <v>44776</v>
      </c>
      <c r="D107" s="3">
        <v>44776</v>
      </c>
      <c r="E107" s="3">
        <v>0</v>
      </c>
      <c r="F107" s="3">
        <v>714</v>
      </c>
      <c r="G107" s="3">
        <v>0</v>
      </c>
      <c r="H107" s="3">
        <v>35703.11</v>
      </c>
      <c r="I107" s="3">
        <v>9522.08</v>
      </c>
      <c r="J107" s="3">
        <v>675.6</v>
      </c>
      <c r="K107" s="3">
        <v>1034.02</v>
      </c>
      <c r="L107" s="3">
        <v>0</v>
      </c>
      <c r="M107" s="3"/>
      <c r="N107" s="3">
        <v>0</v>
      </c>
      <c r="O107" s="3">
        <v>0.19</v>
      </c>
      <c r="P107" s="3">
        <v>47649</v>
      </c>
      <c r="Q107" s="1">
        <v>44986</v>
      </c>
    </row>
    <row r="108" spans="1:17" x14ac:dyDescent="0.25">
      <c r="A108" t="s">
        <v>185</v>
      </c>
      <c r="B108" t="s">
        <v>186</v>
      </c>
      <c r="C108" s="3">
        <v>39007</v>
      </c>
      <c r="D108" s="3">
        <v>0</v>
      </c>
      <c r="E108" s="3">
        <v>39007</v>
      </c>
      <c r="F108" s="3">
        <v>1950.35</v>
      </c>
      <c r="G108" s="3">
        <v>0</v>
      </c>
      <c r="H108" s="3">
        <v>35703.11</v>
      </c>
      <c r="I108" s="3">
        <v>10214.69</v>
      </c>
      <c r="J108" s="3">
        <v>0</v>
      </c>
      <c r="K108" s="3">
        <v>1109.21</v>
      </c>
      <c r="L108" s="3">
        <v>0</v>
      </c>
      <c r="M108" s="3"/>
      <c r="N108" s="3">
        <v>0</v>
      </c>
      <c r="O108" s="3">
        <v>0.64</v>
      </c>
      <c r="P108" s="3">
        <v>87985</v>
      </c>
      <c r="Q108" s="1">
        <v>44986</v>
      </c>
    </row>
    <row r="109" spans="1:17" x14ac:dyDescent="0.25">
      <c r="A109" t="s">
        <v>1088</v>
      </c>
      <c r="B109" t="s">
        <v>188</v>
      </c>
      <c r="C109" s="3">
        <v>37836</v>
      </c>
      <c r="D109" s="3">
        <v>38000</v>
      </c>
      <c r="E109" s="3">
        <v>0</v>
      </c>
      <c r="F109" s="3">
        <v>0</v>
      </c>
      <c r="G109" s="3">
        <v>164</v>
      </c>
      <c r="H109" s="3">
        <v>35703.11</v>
      </c>
      <c r="I109" s="3">
        <v>9320.2999999999993</v>
      </c>
      <c r="J109" s="3">
        <v>0</v>
      </c>
      <c r="K109" s="3">
        <v>1011.95</v>
      </c>
      <c r="L109" s="3">
        <v>0</v>
      </c>
      <c r="M109" s="3"/>
      <c r="N109" s="3">
        <v>-4150.7299999999996</v>
      </c>
      <c r="O109" s="3">
        <v>0.37</v>
      </c>
      <c r="P109" s="3">
        <v>41721</v>
      </c>
      <c r="Q109" s="1">
        <v>44986</v>
      </c>
    </row>
    <row r="110" spans="1:17" x14ac:dyDescent="0.25">
      <c r="A110" t="s">
        <v>189</v>
      </c>
      <c r="B110" t="s">
        <v>190</v>
      </c>
      <c r="C110" s="3">
        <v>41698</v>
      </c>
      <c r="D110" s="3">
        <v>41698</v>
      </c>
      <c r="E110" s="3">
        <v>0</v>
      </c>
      <c r="F110" s="3">
        <v>0</v>
      </c>
      <c r="G110" s="3">
        <v>0</v>
      </c>
      <c r="H110" s="3">
        <v>35703.11</v>
      </c>
      <c r="I110" s="3">
        <v>12139.83</v>
      </c>
      <c r="J110" s="3">
        <v>860.4</v>
      </c>
      <c r="K110" s="3">
        <v>1318.22</v>
      </c>
      <c r="L110" s="3">
        <v>0</v>
      </c>
      <c r="M110" s="3"/>
      <c r="N110" s="3">
        <v>-4412.07</v>
      </c>
      <c r="O110" s="3">
        <v>0.51</v>
      </c>
      <c r="P110" s="3">
        <v>45610</v>
      </c>
      <c r="Q110" s="1">
        <v>44986</v>
      </c>
    </row>
    <row r="111" spans="1:17" x14ac:dyDescent="0.25">
      <c r="A111" t="s">
        <v>1089</v>
      </c>
      <c r="B111" t="s">
        <v>192</v>
      </c>
      <c r="C111" s="3">
        <v>41859</v>
      </c>
      <c r="D111" s="3">
        <v>41859</v>
      </c>
      <c r="E111" s="3">
        <v>0</v>
      </c>
      <c r="F111" s="3">
        <v>0</v>
      </c>
      <c r="G111" s="3">
        <v>0</v>
      </c>
      <c r="H111" s="3">
        <v>35703.11</v>
      </c>
      <c r="I111" s="3">
        <v>11370.87</v>
      </c>
      <c r="J111" s="3">
        <v>806.4</v>
      </c>
      <c r="K111" s="3">
        <v>1234.76</v>
      </c>
      <c r="L111" s="3">
        <v>0</v>
      </c>
      <c r="M111" s="3"/>
      <c r="N111" s="3">
        <v>-4341.0600000000004</v>
      </c>
      <c r="O111" s="3">
        <v>0.92</v>
      </c>
      <c r="P111" s="3">
        <v>44775</v>
      </c>
      <c r="Q111" s="1">
        <v>44986</v>
      </c>
    </row>
    <row r="112" spans="1:17" x14ac:dyDescent="0.25">
      <c r="A112" t="s">
        <v>193</v>
      </c>
      <c r="B112" t="s">
        <v>192</v>
      </c>
      <c r="C112" s="3">
        <v>78348</v>
      </c>
      <c r="D112" s="3">
        <v>78361</v>
      </c>
      <c r="E112" s="3">
        <v>0</v>
      </c>
      <c r="F112" s="3">
        <v>0</v>
      </c>
      <c r="G112" s="3">
        <v>13</v>
      </c>
      <c r="H112" s="3">
        <v>35703.11</v>
      </c>
      <c r="I112" s="3">
        <v>10263.780000000001</v>
      </c>
      <c r="J112" s="3">
        <v>0</v>
      </c>
      <c r="K112" s="3">
        <v>1114.04</v>
      </c>
      <c r="L112" s="3">
        <v>29617.97</v>
      </c>
      <c r="M112" s="3"/>
      <c r="N112" s="3">
        <v>-4238.01</v>
      </c>
      <c r="O112" s="3">
        <v>0.11</v>
      </c>
      <c r="P112" s="3">
        <v>72448</v>
      </c>
      <c r="Q112" s="1">
        <v>44986</v>
      </c>
    </row>
    <row r="113" spans="1:17" x14ac:dyDescent="0.25">
      <c r="A113" t="s">
        <v>194</v>
      </c>
      <c r="B113" t="s">
        <v>195</v>
      </c>
      <c r="C113" s="3">
        <v>39682</v>
      </c>
      <c r="D113" s="3">
        <v>39682</v>
      </c>
      <c r="E113" s="3">
        <v>0</v>
      </c>
      <c r="F113" s="3">
        <v>0</v>
      </c>
      <c r="G113" s="3">
        <v>0</v>
      </c>
      <c r="H113" s="3">
        <v>35703.11</v>
      </c>
      <c r="I113" s="3">
        <v>10165.61</v>
      </c>
      <c r="J113" s="3">
        <v>721.2</v>
      </c>
      <c r="K113" s="3">
        <v>1103.3499999999999</v>
      </c>
      <c r="L113" s="3">
        <v>0</v>
      </c>
      <c r="M113" s="3"/>
      <c r="N113" s="3">
        <v>-4228.6400000000003</v>
      </c>
      <c r="O113" s="3">
        <v>0.37</v>
      </c>
      <c r="P113" s="3">
        <v>43465</v>
      </c>
      <c r="Q113" s="1">
        <v>44986</v>
      </c>
    </row>
    <row r="114" spans="1:17" x14ac:dyDescent="0.25">
      <c r="A114" t="s">
        <v>196</v>
      </c>
      <c r="B114" t="s">
        <v>197</v>
      </c>
      <c r="C114" s="3">
        <v>36365</v>
      </c>
      <c r="D114" s="3">
        <v>36365</v>
      </c>
      <c r="E114" s="3">
        <v>0</v>
      </c>
      <c r="F114" s="3">
        <v>0</v>
      </c>
      <c r="G114" s="3">
        <v>0</v>
      </c>
      <c r="H114" s="3">
        <v>35703.11</v>
      </c>
      <c r="I114" s="3">
        <v>6920.69</v>
      </c>
      <c r="J114" s="3">
        <v>490.8</v>
      </c>
      <c r="K114" s="3">
        <v>751.55</v>
      </c>
      <c r="L114" s="3">
        <v>0</v>
      </c>
      <c r="M114" s="3"/>
      <c r="N114" s="3">
        <v>-3928.83</v>
      </c>
      <c r="O114" s="3">
        <v>0.68</v>
      </c>
      <c r="P114" s="3">
        <v>39938</v>
      </c>
      <c r="Q114" s="1">
        <v>44986</v>
      </c>
    </row>
    <row r="115" spans="1:17" x14ac:dyDescent="0.25">
      <c r="A115" t="s">
        <v>198</v>
      </c>
      <c r="B115" t="s">
        <v>1257</v>
      </c>
      <c r="C115" s="3">
        <v>37569</v>
      </c>
      <c r="D115" s="3">
        <v>124589</v>
      </c>
      <c r="E115" s="3">
        <v>0</v>
      </c>
      <c r="F115" s="3">
        <v>0</v>
      </c>
      <c r="G115" s="3">
        <v>87020</v>
      </c>
      <c r="H115" s="3">
        <v>35703.11</v>
      </c>
      <c r="I115" s="3">
        <v>8098.68</v>
      </c>
      <c r="J115" s="3">
        <v>574.79999999999995</v>
      </c>
      <c r="K115" s="3">
        <v>879.51</v>
      </c>
      <c r="L115" s="3">
        <v>0</v>
      </c>
      <c r="M115" s="3"/>
      <c r="N115" s="3">
        <v>-4037.81</v>
      </c>
      <c r="O115" s="3">
        <v>0</v>
      </c>
      <c r="P115" s="3">
        <v>-45801.71</v>
      </c>
      <c r="Q115" s="1">
        <v>44986</v>
      </c>
    </row>
    <row r="116" spans="1:17" x14ac:dyDescent="0.25">
      <c r="A116" t="s">
        <v>200</v>
      </c>
      <c r="B116" t="s">
        <v>1258</v>
      </c>
      <c r="C116" s="3">
        <v>40619</v>
      </c>
      <c r="D116" s="3">
        <v>40619</v>
      </c>
      <c r="E116" s="3">
        <v>0</v>
      </c>
      <c r="F116" s="3">
        <v>0</v>
      </c>
      <c r="G116" s="3">
        <v>0</v>
      </c>
      <c r="H116" s="3">
        <v>35703.11</v>
      </c>
      <c r="I116" s="3">
        <v>7536.95</v>
      </c>
      <c r="J116" s="3">
        <v>535.20000000000005</v>
      </c>
      <c r="K116" s="3">
        <v>818.11</v>
      </c>
      <c r="L116" s="3">
        <v>0</v>
      </c>
      <c r="M116" s="3"/>
      <c r="N116" s="3">
        <v>-3985.54</v>
      </c>
      <c r="O116" s="3">
        <v>0.17</v>
      </c>
      <c r="P116" s="3">
        <v>40608</v>
      </c>
      <c r="Q116" s="1">
        <v>44986</v>
      </c>
    </row>
    <row r="117" spans="1:17" x14ac:dyDescent="0.25">
      <c r="A117" t="s">
        <v>202</v>
      </c>
      <c r="B117" t="s">
        <v>203</v>
      </c>
      <c r="C117" s="3">
        <v>153749</v>
      </c>
      <c r="D117" s="3">
        <v>0</v>
      </c>
      <c r="E117" s="3">
        <v>143844.51</v>
      </c>
      <c r="F117" s="3">
        <v>17096.72</v>
      </c>
      <c r="G117" s="3">
        <v>0</v>
      </c>
      <c r="H117" s="3">
        <v>35703.11</v>
      </c>
      <c r="I117" s="3">
        <v>8196.84</v>
      </c>
      <c r="J117" s="3">
        <v>580.79999999999995</v>
      </c>
      <c r="K117" s="3">
        <v>889.85</v>
      </c>
      <c r="L117" s="3">
        <v>0</v>
      </c>
      <c r="M117" s="3"/>
      <c r="N117" s="3">
        <v>0</v>
      </c>
      <c r="O117" s="3">
        <v>0.17</v>
      </c>
      <c r="P117" s="3">
        <v>206312</v>
      </c>
      <c r="Q117" s="1">
        <v>44986</v>
      </c>
    </row>
    <row r="118" spans="1:17" x14ac:dyDescent="0.25">
      <c r="A118" t="s">
        <v>204</v>
      </c>
      <c r="B118" t="s">
        <v>1259</v>
      </c>
      <c r="C118" s="3">
        <v>3085187</v>
      </c>
      <c r="D118" s="3">
        <v>0</v>
      </c>
      <c r="E118" s="3">
        <v>1962939.53</v>
      </c>
      <c r="F118" s="3" t="s">
        <v>72</v>
      </c>
      <c r="G118" s="3">
        <v>0</v>
      </c>
      <c r="H118" s="3">
        <v>35703.11</v>
      </c>
      <c r="I118" s="3">
        <v>10705.52</v>
      </c>
      <c r="J118" s="3">
        <v>759.6</v>
      </c>
      <c r="K118" s="3">
        <v>1162.33</v>
      </c>
      <c r="L118" s="3">
        <v>0</v>
      </c>
      <c r="M118" s="3"/>
      <c r="N118" s="3">
        <v>0</v>
      </c>
      <c r="O118" s="3">
        <v>0.46</v>
      </c>
      <c r="P118" s="3">
        <v>3231665</v>
      </c>
      <c r="Q118" s="1">
        <v>44986</v>
      </c>
    </row>
    <row r="119" spans="1:17" x14ac:dyDescent="0.25">
      <c r="A119" t="s">
        <v>1093</v>
      </c>
      <c r="B119" t="s">
        <v>1260</v>
      </c>
      <c r="C119" s="3">
        <v>39602</v>
      </c>
      <c r="D119" s="3">
        <v>40264</v>
      </c>
      <c r="E119" s="3">
        <v>0</v>
      </c>
      <c r="F119" s="3">
        <v>1980.1</v>
      </c>
      <c r="G119" s="3">
        <v>662</v>
      </c>
      <c r="H119" s="3">
        <v>35703.11</v>
      </c>
      <c r="I119" s="3">
        <v>10089.26</v>
      </c>
      <c r="J119" s="3">
        <v>715.2</v>
      </c>
      <c r="K119" s="3">
        <v>1095.07</v>
      </c>
      <c r="L119" s="3">
        <v>0</v>
      </c>
      <c r="M119" s="3"/>
      <c r="N119" s="3">
        <v>0</v>
      </c>
      <c r="O119" s="3">
        <v>0.26</v>
      </c>
      <c r="P119" s="3">
        <v>48921</v>
      </c>
      <c r="Q119" s="1">
        <v>44986</v>
      </c>
    </row>
    <row r="120" spans="1:17" x14ac:dyDescent="0.25">
      <c r="A120" t="s">
        <v>208</v>
      </c>
      <c r="B120" t="s">
        <v>1261</v>
      </c>
      <c r="C120" s="3">
        <v>2570017</v>
      </c>
      <c r="D120" s="3">
        <v>0</v>
      </c>
      <c r="E120" s="3">
        <v>1657316.12</v>
      </c>
      <c r="F120" s="3" t="s">
        <v>72</v>
      </c>
      <c r="G120" s="3">
        <v>0</v>
      </c>
      <c r="H120" s="3">
        <v>35703.11</v>
      </c>
      <c r="I120" s="3">
        <v>10803.69</v>
      </c>
      <c r="J120" s="3">
        <v>766.8</v>
      </c>
      <c r="K120" s="3">
        <v>1172.67</v>
      </c>
      <c r="L120" s="3">
        <v>0</v>
      </c>
      <c r="M120" s="3"/>
      <c r="N120" s="3">
        <v>0</v>
      </c>
      <c r="O120" s="3">
        <v>0.92</v>
      </c>
      <c r="P120" s="3">
        <v>2701330</v>
      </c>
      <c r="Q120" s="1">
        <v>44986</v>
      </c>
    </row>
    <row r="121" spans="1:17" x14ac:dyDescent="0.25">
      <c r="A121" t="s">
        <v>210</v>
      </c>
      <c r="B121" t="s">
        <v>58</v>
      </c>
      <c r="C121" s="3">
        <v>69425</v>
      </c>
      <c r="D121" s="3">
        <v>69425</v>
      </c>
      <c r="E121" s="3" t="s">
        <v>59</v>
      </c>
      <c r="F121" s="3" t="s">
        <v>59</v>
      </c>
      <c r="G121" s="3">
        <v>0</v>
      </c>
      <c r="H121" s="3">
        <v>35703.11</v>
      </c>
      <c r="I121" s="3">
        <v>10803.69</v>
      </c>
      <c r="J121" s="3">
        <v>766.8</v>
      </c>
      <c r="K121" s="3">
        <v>1172.67</v>
      </c>
      <c r="L121" s="3">
        <v>0</v>
      </c>
      <c r="M121" s="3"/>
      <c r="N121" s="3">
        <v>24803.54</v>
      </c>
      <c r="O121" s="3">
        <v>0.19</v>
      </c>
      <c r="P121" s="3">
        <v>73250</v>
      </c>
      <c r="Q121" s="1">
        <v>44986</v>
      </c>
    </row>
    <row r="122" spans="1:17" x14ac:dyDescent="0.25">
      <c r="A122" t="s">
        <v>211</v>
      </c>
      <c r="B122" t="s">
        <v>212</v>
      </c>
      <c r="C122" s="3">
        <v>39567</v>
      </c>
      <c r="D122" s="3">
        <v>39567</v>
      </c>
      <c r="E122" s="3">
        <v>0</v>
      </c>
      <c r="F122" s="3">
        <v>0</v>
      </c>
      <c r="G122" s="3">
        <v>0</v>
      </c>
      <c r="H122" s="3">
        <v>35703.11</v>
      </c>
      <c r="I122" s="3">
        <v>10803.69</v>
      </c>
      <c r="J122" s="3">
        <v>0</v>
      </c>
      <c r="K122" s="3">
        <v>1172.67</v>
      </c>
      <c r="L122" s="3">
        <v>0</v>
      </c>
      <c r="M122" s="3"/>
      <c r="N122" s="3">
        <v>-4287.8100000000004</v>
      </c>
      <c r="O122" s="3">
        <v>0.34</v>
      </c>
      <c r="P122" s="3">
        <v>43392</v>
      </c>
      <c r="Q122" s="1">
        <v>44986</v>
      </c>
    </row>
    <row r="123" spans="1:17" x14ac:dyDescent="0.25">
      <c r="A123" t="s">
        <v>213</v>
      </c>
      <c r="B123" t="s">
        <v>214</v>
      </c>
      <c r="C123" s="3">
        <v>57501</v>
      </c>
      <c r="D123" s="3">
        <v>60500</v>
      </c>
      <c r="E123" s="3">
        <v>0</v>
      </c>
      <c r="F123" s="3">
        <v>0</v>
      </c>
      <c r="G123" s="3">
        <v>2999</v>
      </c>
      <c r="H123" s="3">
        <v>35703.11</v>
      </c>
      <c r="I123" s="3">
        <v>10803.69</v>
      </c>
      <c r="J123" s="3">
        <v>0</v>
      </c>
      <c r="K123" s="3">
        <v>1172.67</v>
      </c>
      <c r="L123" s="3">
        <v>14808.99</v>
      </c>
      <c r="M123" s="3"/>
      <c r="N123" s="3">
        <v>1877.67</v>
      </c>
      <c r="O123" s="3">
        <v>0.87</v>
      </c>
      <c r="P123" s="3">
        <v>61368</v>
      </c>
      <c r="Q123" s="1">
        <v>44986</v>
      </c>
    </row>
    <row r="124" spans="1:17" x14ac:dyDescent="0.25">
      <c r="A124" t="s">
        <v>215</v>
      </c>
      <c r="B124" t="s">
        <v>216</v>
      </c>
      <c r="C124" s="3">
        <v>59880</v>
      </c>
      <c r="D124" s="3">
        <v>59980</v>
      </c>
      <c r="E124" s="3" t="s">
        <v>59</v>
      </c>
      <c r="F124" s="3" t="s">
        <v>59</v>
      </c>
      <c r="G124" s="3">
        <v>100</v>
      </c>
      <c r="H124" s="3">
        <v>35703.11</v>
      </c>
      <c r="I124" s="3">
        <v>8355</v>
      </c>
      <c r="J124" s="3">
        <v>592.79999999999995</v>
      </c>
      <c r="K124" s="3">
        <v>907.1</v>
      </c>
      <c r="L124" s="3">
        <v>0</v>
      </c>
      <c r="M124" s="3"/>
      <c r="N124" s="3">
        <v>18609.11</v>
      </c>
      <c r="O124" s="3">
        <v>0.88</v>
      </c>
      <c r="P124" s="3">
        <v>64068</v>
      </c>
      <c r="Q124" s="1">
        <v>44986</v>
      </c>
    </row>
    <row r="125" spans="1:17" x14ac:dyDescent="0.25">
      <c r="A125" t="s">
        <v>217</v>
      </c>
      <c r="B125" t="s">
        <v>218</v>
      </c>
      <c r="C125" s="3">
        <v>48463</v>
      </c>
      <c r="D125" s="3">
        <v>49238</v>
      </c>
      <c r="E125" s="3">
        <v>0</v>
      </c>
      <c r="F125" s="3">
        <v>775</v>
      </c>
      <c r="G125" s="3">
        <v>775</v>
      </c>
      <c r="H125" s="3">
        <v>35703.11</v>
      </c>
      <c r="I125" s="3">
        <v>7624.21</v>
      </c>
      <c r="J125" s="3">
        <v>0</v>
      </c>
      <c r="K125" s="3">
        <v>827.77</v>
      </c>
      <c r="L125" s="3">
        <v>0</v>
      </c>
      <c r="M125" s="3"/>
      <c r="N125" s="3">
        <v>6945</v>
      </c>
      <c r="O125" s="3">
        <v>0.91</v>
      </c>
      <c r="P125" s="3">
        <v>51101</v>
      </c>
      <c r="Q125" s="1">
        <v>44986</v>
      </c>
    </row>
    <row r="126" spans="1:17" x14ac:dyDescent="0.25">
      <c r="A126" t="s">
        <v>219</v>
      </c>
      <c r="B126" t="s">
        <v>220</v>
      </c>
      <c r="C126" s="3">
        <v>65748</v>
      </c>
      <c r="D126" s="3">
        <v>65748</v>
      </c>
      <c r="E126" s="3">
        <v>0</v>
      </c>
      <c r="F126" s="3">
        <v>0</v>
      </c>
      <c r="G126" s="3">
        <v>0</v>
      </c>
      <c r="H126" s="3">
        <v>35703.11</v>
      </c>
      <c r="I126" s="3">
        <v>10438.290000000001</v>
      </c>
      <c r="J126" s="3">
        <v>0</v>
      </c>
      <c r="K126" s="3">
        <v>1133.3499999999999</v>
      </c>
      <c r="L126" s="3">
        <v>17277.150000000001</v>
      </c>
      <c r="M126" s="3"/>
      <c r="N126" s="3">
        <v>-4254.28</v>
      </c>
      <c r="O126" s="3">
        <v>0.38</v>
      </c>
      <c r="P126" s="3">
        <v>60298</v>
      </c>
      <c r="Q126" s="1">
        <v>44986</v>
      </c>
    </row>
    <row r="127" spans="1:17" x14ac:dyDescent="0.25">
      <c r="A127" t="s">
        <v>221</v>
      </c>
      <c r="B127" t="s">
        <v>1262</v>
      </c>
      <c r="C127" s="3">
        <v>46260</v>
      </c>
      <c r="D127" s="3">
        <v>46260</v>
      </c>
      <c r="E127" s="3">
        <v>0</v>
      </c>
      <c r="F127" s="3">
        <v>0</v>
      </c>
      <c r="G127" s="3">
        <v>0</v>
      </c>
      <c r="H127" s="3">
        <v>35703.11</v>
      </c>
      <c r="I127" s="3">
        <v>10803.69</v>
      </c>
      <c r="J127" s="3">
        <v>766.8</v>
      </c>
      <c r="K127" s="3">
        <v>1172.67</v>
      </c>
      <c r="L127" s="3">
        <v>0</v>
      </c>
      <c r="M127" s="3"/>
      <c r="N127" s="3">
        <v>-4287.8100000000004</v>
      </c>
      <c r="O127" s="3">
        <v>0.54</v>
      </c>
      <c r="P127" s="3">
        <v>44159</v>
      </c>
      <c r="Q127" s="1">
        <v>44986</v>
      </c>
    </row>
    <row r="128" spans="1:17" x14ac:dyDescent="0.25">
      <c r="A128" t="s">
        <v>223</v>
      </c>
      <c r="B128" t="s">
        <v>1263</v>
      </c>
      <c r="C128" s="3">
        <v>3334368</v>
      </c>
      <c r="D128" s="3">
        <v>0</v>
      </c>
      <c r="E128" s="3">
        <v>2111670.04</v>
      </c>
      <c r="F128" s="3" t="s">
        <v>72</v>
      </c>
      <c r="G128" s="3">
        <v>0</v>
      </c>
      <c r="H128" s="3">
        <v>35703.11</v>
      </c>
      <c r="I128" s="3">
        <v>10809.14</v>
      </c>
      <c r="J128" s="3">
        <v>766.8</v>
      </c>
      <c r="K128" s="3">
        <v>1173.3599999999999</v>
      </c>
      <c r="L128" s="3">
        <v>0</v>
      </c>
      <c r="M128" s="3"/>
      <c r="N128" s="3">
        <v>0</v>
      </c>
      <c r="O128" s="3">
        <v>0.09</v>
      </c>
      <c r="P128" s="3">
        <v>3488404</v>
      </c>
      <c r="Q128" s="1">
        <v>44986</v>
      </c>
    </row>
    <row r="129" spans="1:17" x14ac:dyDescent="0.25">
      <c r="A129" t="s">
        <v>225</v>
      </c>
      <c r="B129" t="s">
        <v>1264</v>
      </c>
      <c r="C129" s="3">
        <v>40334</v>
      </c>
      <c r="D129" s="3">
        <v>0</v>
      </c>
      <c r="E129" s="3">
        <v>40334</v>
      </c>
      <c r="F129" s="3">
        <v>2016.7</v>
      </c>
      <c r="G129" s="3">
        <v>0</v>
      </c>
      <c r="H129" s="3">
        <v>35703.11</v>
      </c>
      <c r="I129" s="3">
        <v>10803.69</v>
      </c>
      <c r="J129" s="3">
        <v>766.8</v>
      </c>
      <c r="K129" s="3">
        <v>1172.67</v>
      </c>
      <c r="L129" s="3">
        <v>0</v>
      </c>
      <c r="M129" s="3"/>
      <c r="N129" s="3">
        <v>0</v>
      </c>
      <c r="O129" s="3">
        <v>0.03</v>
      </c>
      <c r="P129" s="3">
        <v>90797</v>
      </c>
      <c r="Q129" s="1">
        <v>44986</v>
      </c>
    </row>
    <row r="130" spans="1:17" x14ac:dyDescent="0.25">
      <c r="A130" t="s">
        <v>227</v>
      </c>
      <c r="B130" t="s">
        <v>228</v>
      </c>
      <c r="C130" s="3">
        <v>40334</v>
      </c>
      <c r="D130" s="3">
        <v>40334</v>
      </c>
      <c r="E130" s="3">
        <v>0</v>
      </c>
      <c r="F130" s="3">
        <v>0</v>
      </c>
      <c r="G130" s="3">
        <v>0</v>
      </c>
      <c r="H130" s="3">
        <v>35703.11</v>
      </c>
      <c r="I130" s="3">
        <v>10803.69</v>
      </c>
      <c r="J130" s="3">
        <v>766.8</v>
      </c>
      <c r="K130" s="3">
        <v>1172.67</v>
      </c>
      <c r="L130" s="3">
        <v>0</v>
      </c>
      <c r="M130" s="3"/>
      <c r="N130" s="3">
        <v>-4287.8100000000004</v>
      </c>
      <c r="O130" s="3">
        <v>0.54</v>
      </c>
      <c r="P130" s="3">
        <v>44159</v>
      </c>
      <c r="Q130" s="1">
        <v>44986</v>
      </c>
    </row>
    <row r="131" spans="1:17" x14ac:dyDescent="0.25">
      <c r="A131" t="s">
        <v>229</v>
      </c>
      <c r="B131" t="s">
        <v>1265</v>
      </c>
      <c r="C131" s="3">
        <v>83998</v>
      </c>
      <c r="D131" s="3">
        <v>84000</v>
      </c>
      <c r="E131" s="3">
        <v>0</v>
      </c>
      <c r="F131" s="3">
        <v>0</v>
      </c>
      <c r="G131" s="3">
        <v>2</v>
      </c>
      <c r="H131" s="3">
        <v>35703.11</v>
      </c>
      <c r="I131" s="3">
        <v>9298.48</v>
      </c>
      <c r="J131" s="3">
        <v>657.6</v>
      </c>
      <c r="K131" s="3">
        <v>1009.53</v>
      </c>
      <c r="L131" s="3">
        <v>0</v>
      </c>
      <c r="M131" s="3"/>
      <c r="N131" s="3">
        <v>-4148.76</v>
      </c>
      <c r="O131" s="3">
        <v>0.04</v>
      </c>
      <c r="P131" s="3">
        <v>42518</v>
      </c>
      <c r="Q131" s="1">
        <v>44986</v>
      </c>
    </row>
    <row r="132" spans="1:17" x14ac:dyDescent="0.25">
      <c r="A132" t="s">
        <v>231</v>
      </c>
      <c r="B132" t="s">
        <v>232</v>
      </c>
      <c r="C132" s="3">
        <v>40334</v>
      </c>
      <c r="D132" s="3">
        <v>40334</v>
      </c>
      <c r="E132" s="3">
        <v>0</v>
      </c>
      <c r="F132" s="3">
        <v>0</v>
      </c>
      <c r="G132" s="3">
        <v>0</v>
      </c>
      <c r="H132" s="3">
        <v>35703.11</v>
      </c>
      <c r="I132" s="3">
        <v>10803.69</v>
      </c>
      <c r="J132" s="3">
        <v>766.8</v>
      </c>
      <c r="K132" s="3">
        <v>1172.67</v>
      </c>
      <c r="L132" s="3">
        <v>0</v>
      </c>
      <c r="M132" s="3"/>
      <c r="N132" s="3">
        <v>-4287.8100000000004</v>
      </c>
      <c r="O132" s="3">
        <v>0.54</v>
      </c>
      <c r="P132" s="3">
        <v>44159</v>
      </c>
      <c r="Q132" s="1">
        <v>44986</v>
      </c>
    </row>
    <row r="133" spans="1:17" x14ac:dyDescent="0.25">
      <c r="A133" t="s">
        <v>233</v>
      </c>
      <c r="B133" t="s">
        <v>234</v>
      </c>
      <c r="C133" s="3">
        <v>200160</v>
      </c>
      <c r="D133" s="3">
        <v>200160</v>
      </c>
      <c r="E133" s="3">
        <v>0</v>
      </c>
      <c r="F133" s="3">
        <v>0</v>
      </c>
      <c r="G133" s="3">
        <v>0</v>
      </c>
      <c r="H133" s="3">
        <v>35703.11</v>
      </c>
      <c r="I133" s="3">
        <v>10803.69</v>
      </c>
      <c r="J133" s="3">
        <v>766.8</v>
      </c>
      <c r="K133" s="3">
        <v>1172.67</v>
      </c>
      <c r="L133" s="3">
        <v>0</v>
      </c>
      <c r="M133" s="3"/>
      <c r="N133" s="3">
        <v>0</v>
      </c>
      <c r="O133" s="3">
        <v>0.73</v>
      </c>
      <c r="P133" s="3">
        <v>48447</v>
      </c>
      <c r="Q133" s="1">
        <v>44986</v>
      </c>
    </row>
    <row r="134" spans="1:17" x14ac:dyDescent="0.25">
      <c r="A134" t="s">
        <v>235</v>
      </c>
      <c r="B134" t="s">
        <v>236</v>
      </c>
      <c r="C134" s="3">
        <v>47301</v>
      </c>
      <c r="D134" s="3">
        <v>47301</v>
      </c>
      <c r="E134" s="3">
        <v>0</v>
      </c>
      <c r="F134" s="3">
        <v>0</v>
      </c>
      <c r="G134" s="3">
        <v>0</v>
      </c>
      <c r="H134" s="3">
        <v>35703.11</v>
      </c>
      <c r="I134" s="3">
        <v>10825.5</v>
      </c>
      <c r="J134" s="3">
        <v>768</v>
      </c>
      <c r="K134" s="3">
        <v>1175.43</v>
      </c>
      <c r="L134" s="3">
        <v>0</v>
      </c>
      <c r="M134" s="3"/>
      <c r="N134" s="3">
        <v>8820.2099999999991</v>
      </c>
      <c r="O134" s="3">
        <v>0.75</v>
      </c>
      <c r="P134" s="3">
        <v>57293</v>
      </c>
      <c r="Q134" s="1">
        <v>44986</v>
      </c>
    </row>
    <row r="135" spans="1:17" x14ac:dyDescent="0.25">
      <c r="A135" t="s">
        <v>237</v>
      </c>
      <c r="B135" t="s">
        <v>1266</v>
      </c>
      <c r="C135" s="3">
        <v>97308</v>
      </c>
      <c r="D135" s="3">
        <v>88603</v>
      </c>
      <c r="E135" s="3">
        <v>8705</v>
      </c>
      <c r="F135" s="3">
        <v>435.97</v>
      </c>
      <c r="G135" s="3">
        <v>0</v>
      </c>
      <c r="H135" s="3">
        <v>35703.11</v>
      </c>
      <c r="I135" s="3">
        <v>10803.69</v>
      </c>
      <c r="J135" s="3">
        <v>766.8</v>
      </c>
      <c r="K135" s="3">
        <v>1172.67</v>
      </c>
      <c r="L135" s="3">
        <v>0</v>
      </c>
      <c r="M135" s="3"/>
      <c r="N135" s="3">
        <v>0</v>
      </c>
      <c r="O135" s="3">
        <v>0.76</v>
      </c>
      <c r="P135" s="3">
        <v>57588</v>
      </c>
      <c r="Q135" s="1">
        <v>44986</v>
      </c>
    </row>
    <row r="136" spans="1:17" x14ac:dyDescent="0.25">
      <c r="A136" t="s">
        <v>1099</v>
      </c>
      <c r="B136" t="s">
        <v>240</v>
      </c>
      <c r="C136" s="3">
        <v>44256</v>
      </c>
      <c r="D136" s="3">
        <v>44256</v>
      </c>
      <c r="E136" s="3">
        <v>0</v>
      </c>
      <c r="F136" s="3">
        <v>0</v>
      </c>
      <c r="G136" s="3">
        <v>0</v>
      </c>
      <c r="H136" s="3">
        <v>35703.11</v>
      </c>
      <c r="I136" s="3">
        <v>10825.5</v>
      </c>
      <c r="J136" s="3">
        <v>768</v>
      </c>
      <c r="K136" s="3">
        <v>1175.43</v>
      </c>
      <c r="L136" s="3">
        <v>0</v>
      </c>
      <c r="M136" s="3"/>
      <c r="N136" s="3">
        <v>-4290.2700000000004</v>
      </c>
      <c r="O136" s="3">
        <v>0.23</v>
      </c>
      <c r="P136" s="3">
        <v>44182</v>
      </c>
      <c r="Q136" s="1">
        <v>44986</v>
      </c>
    </row>
    <row r="137" spans="1:17" x14ac:dyDescent="0.25">
      <c r="A137" t="s">
        <v>241</v>
      </c>
      <c r="B137" t="s">
        <v>242</v>
      </c>
      <c r="C137" s="3">
        <v>40293</v>
      </c>
      <c r="D137" s="3">
        <v>40293</v>
      </c>
      <c r="E137" s="3">
        <v>0</v>
      </c>
      <c r="F137" s="3">
        <v>0</v>
      </c>
      <c r="G137" s="3">
        <v>0</v>
      </c>
      <c r="H137" s="3">
        <v>35703.11</v>
      </c>
      <c r="I137" s="3">
        <v>10760.06</v>
      </c>
      <c r="J137" s="3">
        <v>768</v>
      </c>
      <c r="K137" s="3">
        <v>1168.19</v>
      </c>
      <c r="L137" s="3">
        <v>0</v>
      </c>
      <c r="M137" s="3"/>
      <c r="N137" s="3">
        <v>-4284.3599999999997</v>
      </c>
      <c r="O137" s="3">
        <v>0</v>
      </c>
      <c r="P137" s="3">
        <v>44115</v>
      </c>
      <c r="Q137" s="1">
        <v>44986</v>
      </c>
    </row>
    <row r="138" spans="1:17" x14ac:dyDescent="0.25">
      <c r="A138" t="s">
        <v>243</v>
      </c>
      <c r="B138" t="s">
        <v>244</v>
      </c>
      <c r="C138" s="3">
        <v>114501</v>
      </c>
      <c r="D138" s="3">
        <v>0</v>
      </c>
      <c r="E138" s="3">
        <v>109424.24</v>
      </c>
      <c r="F138" s="3">
        <v>10547.97</v>
      </c>
      <c r="G138" s="3">
        <v>0</v>
      </c>
      <c r="H138" s="3">
        <v>35703.11</v>
      </c>
      <c r="I138" s="3">
        <v>7198.82</v>
      </c>
      <c r="J138" s="3">
        <v>511.2</v>
      </c>
      <c r="K138" s="3">
        <v>781.55</v>
      </c>
      <c r="L138" s="3">
        <v>0</v>
      </c>
      <c r="M138" s="3"/>
      <c r="N138" s="3">
        <v>0</v>
      </c>
      <c r="O138" s="3">
        <v>0.11</v>
      </c>
      <c r="P138" s="3">
        <v>164167</v>
      </c>
      <c r="Q138" s="1">
        <v>44986</v>
      </c>
    </row>
    <row r="139" spans="1:17" x14ac:dyDescent="0.25">
      <c r="A139" t="s">
        <v>245</v>
      </c>
      <c r="B139" t="s">
        <v>246</v>
      </c>
      <c r="C139" s="3">
        <v>39297</v>
      </c>
      <c r="D139" s="3">
        <v>39300</v>
      </c>
      <c r="E139" s="3">
        <v>0</v>
      </c>
      <c r="F139" s="3">
        <v>0</v>
      </c>
      <c r="G139" s="3">
        <v>3</v>
      </c>
      <c r="H139" s="3">
        <v>35703.11</v>
      </c>
      <c r="I139" s="3">
        <v>9789.31</v>
      </c>
      <c r="J139" s="3">
        <v>694.8</v>
      </c>
      <c r="K139" s="3">
        <v>1062.6500000000001</v>
      </c>
      <c r="L139" s="3">
        <v>0</v>
      </c>
      <c r="M139" s="3"/>
      <c r="N139" s="3">
        <v>-4194.12</v>
      </c>
      <c r="O139" s="3">
        <v>0.25</v>
      </c>
      <c r="P139" s="3">
        <v>43053</v>
      </c>
      <c r="Q139" s="1">
        <v>44986</v>
      </c>
    </row>
    <row r="140" spans="1:17" x14ac:dyDescent="0.25">
      <c r="A140" t="s">
        <v>247</v>
      </c>
      <c r="B140" t="s">
        <v>248</v>
      </c>
      <c r="C140" s="3">
        <v>39279</v>
      </c>
      <c r="D140" s="3">
        <v>39279</v>
      </c>
      <c r="E140" s="3">
        <v>0</v>
      </c>
      <c r="F140" s="3">
        <v>0</v>
      </c>
      <c r="G140" s="3">
        <v>0</v>
      </c>
      <c r="H140" s="3">
        <v>35703.11</v>
      </c>
      <c r="I140" s="3">
        <v>9772.9500000000007</v>
      </c>
      <c r="J140" s="3">
        <v>692.4</v>
      </c>
      <c r="K140" s="3">
        <v>1061.27</v>
      </c>
      <c r="L140" s="3">
        <v>0</v>
      </c>
      <c r="M140" s="3"/>
      <c r="N140" s="3">
        <v>-4193.13</v>
      </c>
      <c r="O140" s="3">
        <v>0.4</v>
      </c>
      <c r="P140" s="3">
        <v>43037</v>
      </c>
      <c r="Q140" s="1">
        <v>44986</v>
      </c>
    </row>
    <row r="141" spans="1:17" x14ac:dyDescent="0.25">
      <c r="A141" t="s">
        <v>249</v>
      </c>
      <c r="B141" t="s">
        <v>250</v>
      </c>
      <c r="C141" s="3">
        <v>38707</v>
      </c>
      <c r="D141" s="3">
        <v>38707</v>
      </c>
      <c r="E141" s="3">
        <v>0</v>
      </c>
      <c r="F141" s="3">
        <v>0</v>
      </c>
      <c r="G141" s="3">
        <v>0</v>
      </c>
      <c r="H141" s="3">
        <v>35703.11</v>
      </c>
      <c r="I141" s="3">
        <v>9211.2199999999993</v>
      </c>
      <c r="J141" s="3">
        <v>654</v>
      </c>
      <c r="K141" s="3">
        <v>1000.22</v>
      </c>
      <c r="L141" s="3">
        <v>0</v>
      </c>
      <c r="M141" s="3"/>
      <c r="N141" s="3">
        <v>-4140.87</v>
      </c>
      <c r="O141" s="3">
        <v>0.32</v>
      </c>
      <c r="P141" s="3">
        <v>42428</v>
      </c>
      <c r="Q141" s="1">
        <v>44986</v>
      </c>
    </row>
    <row r="142" spans="1:17" x14ac:dyDescent="0.25">
      <c r="A142" t="s">
        <v>251</v>
      </c>
      <c r="B142" t="s">
        <v>252</v>
      </c>
      <c r="C142" s="3">
        <v>44133</v>
      </c>
      <c r="D142" s="3">
        <v>44133</v>
      </c>
      <c r="E142" s="3">
        <v>0</v>
      </c>
      <c r="F142" s="3">
        <v>0</v>
      </c>
      <c r="G142" s="3">
        <v>0</v>
      </c>
      <c r="H142" s="3">
        <v>35703.11</v>
      </c>
      <c r="I142" s="3">
        <v>10165.61</v>
      </c>
      <c r="J142" s="3">
        <v>721.2</v>
      </c>
      <c r="K142" s="3">
        <v>1103.69</v>
      </c>
      <c r="L142" s="3">
        <v>0</v>
      </c>
      <c r="M142" s="3"/>
      <c r="N142" s="3">
        <v>-4229.13</v>
      </c>
      <c r="O142" s="3">
        <v>0.52</v>
      </c>
      <c r="P142" s="3">
        <v>43465</v>
      </c>
      <c r="Q142" s="1">
        <v>44986</v>
      </c>
    </row>
    <row r="143" spans="1:17" x14ac:dyDescent="0.25">
      <c r="A143" t="s">
        <v>253</v>
      </c>
      <c r="B143" t="s">
        <v>1267</v>
      </c>
      <c r="C143" s="3">
        <v>42929</v>
      </c>
      <c r="D143" s="3">
        <v>0</v>
      </c>
      <c r="E143" s="3">
        <v>42929</v>
      </c>
      <c r="F143" s="3">
        <v>2146.4499999999998</v>
      </c>
      <c r="G143" s="3">
        <v>0</v>
      </c>
      <c r="H143" s="3">
        <v>35703.11</v>
      </c>
      <c r="I143" s="3">
        <v>13345.09</v>
      </c>
      <c r="J143" s="3">
        <v>945.6</v>
      </c>
      <c r="K143" s="3">
        <v>1448.6</v>
      </c>
      <c r="L143" s="3">
        <v>0</v>
      </c>
      <c r="M143" s="3"/>
      <c r="N143" s="3">
        <v>0</v>
      </c>
      <c r="O143" s="3">
        <v>0.15</v>
      </c>
      <c r="P143" s="3">
        <v>96518</v>
      </c>
      <c r="Q143" s="1">
        <v>44986</v>
      </c>
    </row>
    <row r="144" spans="1:17" x14ac:dyDescent="0.25">
      <c r="A144" t="s">
        <v>255</v>
      </c>
      <c r="B144" t="s">
        <v>1268</v>
      </c>
      <c r="C144" s="3">
        <v>41273</v>
      </c>
      <c r="D144" s="3">
        <v>41300</v>
      </c>
      <c r="E144" s="3">
        <v>0</v>
      </c>
      <c r="F144" s="3">
        <v>688</v>
      </c>
      <c r="G144" s="3">
        <v>27</v>
      </c>
      <c r="H144" s="3">
        <v>35703.11</v>
      </c>
      <c r="I144" s="3">
        <v>12707.01</v>
      </c>
      <c r="J144" s="3">
        <v>900</v>
      </c>
      <c r="K144" s="3">
        <v>1379.62</v>
      </c>
      <c r="L144" s="3">
        <v>0</v>
      </c>
      <c r="M144" s="3"/>
      <c r="N144" s="3">
        <v>0</v>
      </c>
      <c r="O144" s="3">
        <v>0.26</v>
      </c>
      <c r="P144" s="3">
        <v>51351</v>
      </c>
      <c r="Q144" s="1">
        <v>44986</v>
      </c>
    </row>
    <row r="145" spans="1:17" x14ac:dyDescent="0.25">
      <c r="A145" t="s">
        <v>257</v>
      </c>
      <c r="B145" t="s">
        <v>258</v>
      </c>
      <c r="C145" s="3">
        <v>39868</v>
      </c>
      <c r="D145" s="3">
        <v>40533</v>
      </c>
      <c r="E145" s="3">
        <v>0</v>
      </c>
      <c r="F145" s="3">
        <v>0</v>
      </c>
      <c r="G145" s="3">
        <v>665</v>
      </c>
      <c r="H145" s="3">
        <v>35703.11</v>
      </c>
      <c r="I145" s="3">
        <v>11120</v>
      </c>
      <c r="J145" s="3">
        <v>0</v>
      </c>
      <c r="K145" s="3">
        <v>1207.51</v>
      </c>
      <c r="L145" s="3">
        <v>0</v>
      </c>
      <c r="M145" s="3"/>
      <c r="N145" s="3">
        <v>-4317.8900000000003</v>
      </c>
      <c r="O145" s="3">
        <v>0.27</v>
      </c>
      <c r="P145" s="3">
        <v>43048</v>
      </c>
      <c r="Q145" s="1">
        <v>44986</v>
      </c>
    </row>
    <row r="146" spans="1:17" x14ac:dyDescent="0.25">
      <c r="A146" t="s">
        <v>259</v>
      </c>
      <c r="B146" t="s">
        <v>260</v>
      </c>
      <c r="C146" s="3">
        <v>85425</v>
      </c>
      <c r="D146" s="3">
        <v>85425</v>
      </c>
      <c r="E146" s="3">
        <v>0</v>
      </c>
      <c r="F146" s="3">
        <v>0</v>
      </c>
      <c r="G146" s="3">
        <v>0</v>
      </c>
      <c r="H146" s="3">
        <v>35703.11</v>
      </c>
      <c r="I146" s="3">
        <v>10165.61</v>
      </c>
      <c r="J146" s="3">
        <v>721.2</v>
      </c>
      <c r="K146" s="3">
        <v>1103.69</v>
      </c>
      <c r="L146" s="3">
        <v>0</v>
      </c>
      <c r="M146" s="3"/>
      <c r="N146" s="3">
        <v>0</v>
      </c>
      <c r="O146" s="3">
        <v>0.39</v>
      </c>
      <c r="P146" s="3">
        <v>47694</v>
      </c>
      <c r="Q146" s="1">
        <v>44986</v>
      </c>
    </row>
    <row r="147" spans="1:17" x14ac:dyDescent="0.25">
      <c r="A147" t="s">
        <v>261</v>
      </c>
      <c r="B147" t="s">
        <v>1269</v>
      </c>
      <c r="C147" s="3">
        <v>1603768</v>
      </c>
      <c r="D147" s="3">
        <v>0</v>
      </c>
      <c r="E147" s="3">
        <v>1013762.89</v>
      </c>
      <c r="F147" s="3" t="s">
        <v>72</v>
      </c>
      <c r="G147" s="3">
        <v>0</v>
      </c>
      <c r="H147" s="3">
        <v>35703.11</v>
      </c>
      <c r="I147" s="3">
        <v>9505.7199999999993</v>
      </c>
      <c r="J147" s="3">
        <v>675.6</v>
      </c>
      <c r="K147" s="3">
        <v>1034.3699999999999</v>
      </c>
      <c r="L147" s="3">
        <v>0</v>
      </c>
      <c r="M147" s="3"/>
      <c r="N147" s="3">
        <v>0</v>
      </c>
      <c r="O147" s="3">
        <v>0.06</v>
      </c>
      <c r="P147" s="3">
        <v>1701375</v>
      </c>
      <c r="Q147" s="1">
        <v>44986</v>
      </c>
    </row>
    <row r="148" spans="1:17" x14ac:dyDescent="0.25">
      <c r="A148" t="s">
        <v>263</v>
      </c>
      <c r="B148" t="s">
        <v>1255</v>
      </c>
      <c r="C148" s="3">
        <v>1846209</v>
      </c>
      <c r="D148" s="3">
        <v>0</v>
      </c>
      <c r="E148" s="3">
        <v>1219741.51</v>
      </c>
      <c r="F148" s="3" t="s">
        <v>72</v>
      </c>
      <c r="G148" s="3">
        <v>0</v>
      </c>
      <c r="H148" s="3">
        <v>35703.11</v>
      </c>
      <c r="I148" s="3">
        <v>8551.33</v>
      </c>
      <c r="J148" s="3">
        <v>606</v>
      </c>
      <c r="K148" s="3">
        <v>928.14</v>
      </c>
      <c r="L148" s="3">
        <v>0</v>
      </c>
      <c r="M148" s="3"/>
      <c r="N148" s="3">
        <v>0</v>
      </c>
      <c r="O148" s="3">
        <v>0.34</v>
      </c>
      <c r="P148" s="3">
        <v>1952985</v>
      </c>
      <c r="Q148" s="1">
        <v>44986</v>
      </c>
    </row>
    <row r="149" spans="1:17" x14ac:dyDescent="0.25">
      <c r="A149" t="s">
        <v>264</v>
      </c>
      <c r="B149" t="s">
        <v>1102</v>
      </c>
      <c r="C149" s="3">
        <v>86586</v>
      </c>
      <c r="D149" s="3">
        <v>87997</v>
      </c>
      <c r="E149" s="3">
        <v>0</v>
      </c>
      <c r="F149" s="3">
        <v>1411</v>
      </c>
      <c r="G149" s="3">
        <v>1411</v>
      </c>
      <c r="H149" s="3">
        <v>35703.11</v>
      </c>
      <c r="I149" s="3">
        <v>12456.15</v>
      </c>
      <c r="J149" s="3">
        <v>884.4</v>
      </c>
      <c r="K149" s="3">
        <v>1352.37</v>
      </c>
      <c r="L149" s="3">
        <v>0</v>
      </c>
      <c r="M149" s="3"/>
      <c r="N149" s="3">
        <v>0</v>
      </c>
      <c r="O149" s="3">
        <v>0.97</v>
      </c>
      <c r="P149" s="3">
        <v>50397</v>
      </c>
      <c r="Q149" s="1">
        <v>44986</v>
      </c>
    </row>
    <row r="150" spans="1:17" x14ac:dyDescent="0.25">
      <c r="A150" t="s">
        <v>266</v>
      </c>
      <c r="B150" t="s">
        <v>1270</v>
      </c>
      <c r="C150" s="3">
        <v>3600541</v>
      </c>
      <c r="D150" s="3">
        <v>0</v>
      </c>
      <c r="E150" s="3">
        <v>2274996.15</v>
      </c>
      <c r="F150" s="3" t="s">
        <v>72</v>
      </c>
      <c r="G150" s="3">
        <v>0</v>
      </c>
      <c r="H150" s="3">
        <v>35703.11</v>
      </c>
      <c r="I150" s="3">
        <v>12385.25</v>
      </c>
      <c r="J150" s="3">
        <v>878.4</v>
      </c>
      <c r="K150" s="3">
        <v>1344.78</v>
      </c>
      <c r="L150" s="3">
        <v>0</v>
      </c>
      <c r="M150" s="3"/>
      <c r="N150" s="3">
        <v>0</v>
      </c>
      <c r="O150" s="3">
        <v>0.65</v>
      </c>
      <c r="P150" s="3">
        <v>3764603</v>
      </c>
      <c r="Q150" s="1">
        <v>44986</v>
      </c>
    </row>
    <row r="151" spans="1:17" x14ac:dyDescent="0.25">
      <c r="A151" t="s">
        <v>268</v>
      </c>
      <c r="B151" t="s">
        <v>1271</v>
      </c>
      <c r="C151" s="3">
        <v>47692</v>
      </c>
      <c r="D151" s="3">
        <v>47692</v>
      </c>
      <c r="E151" s="3">
        <v>0</v>
      </c>
      <c r="F151" s="3">
        <v>0</v>
      </c>
      <c r="G151" s="3">
        <v>0</v>
      </c>
      <c r="H151" s="3">
        <v>35703.11</v>
      </c>
      <c r="I151" s="3">
        <v>12232.55</v>
      </c>
      <c r="J151" s="3">
        <v>867.6</v>
      </c>
      <c r="K151" s="3">
        <v>1328.23</v>
      </c>
      <c r="L151" s="3">
        <v>0</v>
      </c>
      <c r="M151" s="3"/>
      <c r="N151" s="3">
        <v>-4420.9399999999996</v>
      </c>
      <c r="O151" s="3">
        <v>0.45</v>
      </c>
      <c r="P151" s="3">
        <v>45711</v>
      </c>
      <c r="Q151" s="1">
        <v>44986</v>
      </c>
    </row>
    <row r="152" spans="1:17" x14ac:dyDescent="0.25">
      <c r="A152" t="s">
        <v>270</v>
      </c>
      <c r="B152" t="s">
        <v>1104</v>
      </c>
      <c r="C152" s="3">
        <v>42761</v>
      </c>
      <c r="D152" s="3">
        <v>42761</v>
      </c>
      <c r="E152" s="3">
        <v>0</v>
      </c>
      <c r="F152" s="3">
        <v>0</v>
      </c>
      <c r="G152" s="3">
        <v>0</v>
      </c>
      <c r="H152" s="3">
        <v>35703.11</v>
      </c>
      <c r="I152" s="3">
        <v>10449.200000000001</v>
      </c>
      <c r="J152" s="3">
        <v>740.4</v>
      </c>
      <c r="K152" s="3">
        <v>1134.3900000000001</v>
      </c>
      <c r="L152" s="3">
        <v>0</v>
      </c>
      <c r="M152" s="3"/>
      <c r="N152" s="3">
        <v>-4255.26</v>
      </c>
      <c r="O152" s="3">
        <v>0.16</v>
      </c>
      <c r="P152" s="3">
        <v>43772</v>
      </c>
      <c r="Q152" s="1">
        <v>44986</v>
      </c>
    </row>
    <row r="153" spans="1:17" x14ac:dyDescent="0.25">
      <c r="A153" t="s">
        <v>272</v>
      </c>
      <c r="B153" t="s">
        <v>226</v>
      </c>
      <c r="C153" s="3">
        <v>38316</v>
      </c>
      <c r="D153" s="3">
        <v>38316</v>
      </c>
      <c r="E153" s="3">
        <v>0</v>
      </c>
      <c r="F153" s="3">
        <v>0</v>
      </c>
      <c r="G153" s="3">
        <v>0</v>
      </c>
      <c r="H153" s="3">
        <v>35703.11</v>
      </c>
      <c r="I153" s="3">
        <v>8829.4699999999993</v>
      </c>
      <c r="J153" s="3">
        <v>626.4</v>
      </c>
      <c r="K153" s="3">
        <v>958.83</v>
      </c>
      <c r="L153" s="3">
        <v>0</v>
      </c>
      <c r="M153" s="3"/>
      <c r="N153" s="3">
        <v>-4105.3599999999997</v>
      </c>
      <c r="O153" s="3">
        <v>0.55000000000000004</v>
      </c>
      <c r="P153" s="3">
        <v>42013</v>
      </c>
      <c r="Q153" s="1">
        <v>44986</v>
      </c>
    </row>
    <row r="154" spans="1:17" x14ac:dyDescent="0.25">
      <c r="A154" t="s">
        <v>273</v>
      </c>
      <c r="B154" t="s">
        <v>1105</v>
      </c>
      <c r="C154" s="3">
        <v>76506</v>
      </c>
      <c r="D154" s="3">
        <v>76506</v>
      </c>
      <c r="E154" s="3">
        <v>0</v>
      </c>
      <c r="F154" s="3">
        <v>0</v>
      </c>
      <c r="G154" s="3">
        <v>0</v>
      </c>
      <c r="H154" s="3">
        <v>35703.11</v>
      </c>
      <c r="I154" s="3">
        <v>7700.56</v>
      </c>
      <c r="J154" s="3">
        <v>546</v>
      </c>
      <c r="K154" s="3">
        <v>836.05</v>
      </c>
      <c r="L154" s="3">
        <v>0</v>
      </c>
      <c r="M154" s="3"/>
      <c r="N154" s="3">
        <v>0</v>
      </c>
      <c r="O154" s="3">
        <v>0.28000000000000003</v>
      </c>
      <c r="P154" s="3">
        <v>44786</v>
      </c>
      <c r="Q154" s="1">
        <v>44986</v>
      </c>
    </row>
    <row r="155" spans="1:17" x14ac:dyDescent="0.25">
      <c r="A155" t="s">
        <v>275</v>
      </c>
      <c r="B155" t="s">
        <v>276</v>
      </c>
      <c r="C155" s="3">
        <v>36526</v>
      </c>
      <c r="D155" s="3">
        <v>36526</v>
      </c>
      <c r="E155" s="3">
        <v>0</v>
      </c>
      <c r="F155" s="3">
        <v>0</v>
      </c>
      <c r="G155" s="3">
        <v>0</v>
      </c>
      <c r="H155" s="3">
        <v>35703.11</v>
      </c>
      <c r="I155" s="3">
        <v>7078.84</v>
      </c>
      <c r="J155" s="3">
        <v>501.6</v>
      </c>
      <c r="K155" s="3">
        <v>768.45</v>
      </c>
      <c r="L155" s="3">
        <v>0</v>
      </c>
      <c r="M155" s="3"/>
      <c r="N155" s="3">
        <v>-3943.13</v>
      </c>
      <c r="O155" s="3">
        <v>0.13</v>
      </c>
      <c r="P155" s="3">
        <v>40109</v>
      </c>
      <c r="Q155" s="1">
        <v>44986</v>
      </c>
    </row>
    <row r="156" spans="1:17" x14ac:dyDescent="0.25">
      <c r="A156" t="s">
        <v>277</v>
      </c>
      <c r="B156" t="s">
        <v>278</v>
      </c>
      <c r="C156" s="3">
        <v>166291</v>
      </c>
      <c r="D156" s="3">
        <v>0</v>
      </c>
      <c r="E156" s="3">
        <v>154737.46</v>
      </c>
      <c r="F156" s="3">
        <v>19290.41</v>
      </c>
      <c r="G156" s="3">
        <v>0</v>
      </c>
      <c r="H156" s="3">
        <v>35703.11</v>
      </c>
      <c r="I156" s="3">
        <v>9260.31</v>
      </c>
      <c r="J156" s="3">
        <v>656.4</v>
      </c>
      <c r="K156" s="3">
        <v>1005.4</v>
      </c>
      <c r="L156" s="3">
        <v>0</v>
      </c>
      <c r="M156" s="3"/>
      <c r="N156" s="3">
        <v>0</v>
      </c>
      <c r="O156" s="3">
        <v>0.91</v>
      </c>
      <c r="P156" s="3">
        <v>220654</v>
      </c>
      <c r="Q156" s="1">
        <v>44986</v>
      </c>
    </row>
    <row r="157" spans="1:17" x14ac:dyDescent="0.25">
      <c r="A157" t="s">
        <v>279</v>
      </c>
      <c r="B157" t="s">
        <v>234</v>
      </c>
      <c r="C157" s="3">
        <v>223771</v>
      </c>
      <c r="D157" s="3">
        <v>223771</v>
      </c>
      <c r="E157" s="3">
        <v>0</v>
      </c>
      <c r="F157" s="3">
        <v>0</v>
      </c>
      <c r="G157" s="3">
        <v>0</v>
      </c>
      <c r="H157" s="3">
        <v>35703.11</v>
      </c>
      <c r="I157" s="3">
        <v>8965.81</v>
      </c>
      <c r="J157" s="3">
        <v>0</v>
      </c>
      <c r="K157" s="3">
        <v>973.32</v>
      </c>
      <c r="L157" s="3">
        <v>0</v>
      </c>
      <c r="M157" s="3"/>
      <c r="N157" s="3">
        <v>0</v>
      </c>
      <c r="O157" s="3">
        <v>0.76</v>
      </c>
      <c r="P157" s="3">
        <v>45643</v>
      </c>
      <c r="Q157" s="1">
        <v>44986</v>
      </c>
    </row>
    <row r="158" spans="1:17" x14ac:dyDescent="0.25">
      <c r="A158" t="s">
        <v>281</v>
      </c>
      <c r="B158" t="s">
        <v>1239</v>
      </c>
      <c r="C158" s="3">
        <v>732824</v>
      </c>
      <c r="D158" s="3">
        <v>0</v>
      </c>
      <c r="E158" s="3">
        <v>542736.11</v>
      </c>
      <c r="F158" s="3">
        <v>217224.7</v>
      </c>
      <c r="G158" s="3">
        <v>0</v>
      </c>
      <c r="H158" s="3">
        <v>35703.11</v>
      </c>
      <c r="I158" s="3">
        <v>6544.39</v>
      </c>
      <c r="J158" s="3">
        <v>0</v>
      </c>
      <c r="K158" s="3">
        <v>710.5</v>
      </c>
      <c r="L158" s="3">
        <v>0</v>
      </c>
      <c r="M158" s="3"/>
      <c r="N158" s="3">
        <v>0</v>
      </c>
      <c r="O158" s="3">
        <v>0.19</v>
      </c>
      <c r="P158" s="3">
        <v>802919</v>
      </c>
      <c r="Q158" s="1">
        <v>44986</v>
      </c>
    </row>
    <row r="159" spans="1:17" x14ac:dyDescent="0.25">
      <c r="A159" t="s">
        <v>282</v>
      </c>
      <c r="B159" t="s">
        <v>1239</v>
      </c>
      <c r="C159" s="3">
        <v>742383</v>
      </c>
      <c r="D159" s="3">
        <v>0</v>
      </c>
      <c r="E159" s="3">
        <v>549445.53</v>
      </c>
      <c r="F159" s="3">
        <v>220409.75</v>
      </c>
      <c r="G159" s="3">
        <v>0</v>
      </c>
      <c r="H159" s="3">
        <v>35703.11</v>
      </c>
      <c r="I159" s="3">
        <v>6931.59</v>
      </c>
      <c r="J159" s="3">
        <v>0</v>
      </c>
      <c r="K159" s="3">
        <v>752.24</v>
      </c>
      <c r="L159" s="3">
        <v>0</v>
      </c>
      <c r="M159" s="3"/>
      <c r="N159" s="3">
        <v>0</v>
      </c>
      <c r="O159" s="3">
        <v>0.78</v>
      </c>
      <c r="P159" s="3">
        <v>813243</v>
      </c>
      <c r="Q159" s="1">
        <v>44986</v>
      </c>
    </row>
    <row r="160" spans="1:17" x14ac:dyDescent="0.25">
      <c r="A160" t="s">
        <v>283</v>
      </c>
      <c r="B160" t="s">
        <v>1251</v>
      </c>
      <c r="C160" s="3">
        <v>3053566</v>
      </c>
      <c r="D160" s="3">
        <v>0</v>
      </c>
      <c r="E160" s="3">
        <v>1937783.4</v>
      </c>
      <c r="F160" s="3" t="s">
        <v>72</v>
      </c>
      <c r="G160" s="3">
        <v>0</v>
      </c>
      <c r="H160" s="3">
        <v>35703.11</v>
      </c>
      <c r="I160" s="3">
        <v>8665.86</v>
      </c>
      <c r="J160" s="3">
        <v>615.6</v>
      </c>
      <c r="K160" s="3">
        <v>940.9</v>
      </c>
      <c r="L160" s="3">
        <v>0</v>
      </c>
      <c r="M160" s="3"/>
      <c r="N160" s="3">
        <v>0</v>
      </c>
      <c r="O160" s="3">
        <v>0.36</v>
      </c>
      <c r="P160" s="3">
        <v>3196381</v>
      </c>
      <c r="Q160" s="1">
        <v>44986</v>
      </c>
    </row>
    <row r="161" spans="1:17" x14ac:dyDescent="0.25">
      <c r="A161" t="s">
        <v>284</v>
      </c>
      <c r="B161" t="s">
        <v>234</v>
      </c>
      <c r="C161" s="3">
        <v>200069</v>
      </c>
      <c r="D161" s="3">
        <v>200069</v>
      </c>
      <c r="E161" s="3">
        <v>0</v>
      </c>
      <c r="F161" s="3">
        <v>0</v>
      </c>
      <c r="G161" s="3">
        <v>0</v>
      </c>
      <c r="H161" s="3">
        <v>35703.11</v>
      </c>
      <c r="I161" s="3">
        <v>10787.33</v>
      </c>
      <c r="J161" s="3">
        <v>763.2</v>
      </c>
      <c r="K161" s="3">
        <v>1170.95</v>
      </c>
      <c r="L161" s="3">
        <v>0</v>
      </c>
      <c r="M161" s="3"/>
      <c r="N161" s="3">
        <v>0</v>
      </c>
      <c r="O161" s="3">
        <v>0.41</v>
      </c>
      <c r="P161" s="3">
        <v>48425</v>
      </c>
      <c r="Q161" s="1">
        <v>44986</v>
      </c>
    </row>
    <row r="162" spans="1:17" x14ac:dyDescent="0.25">
      <c r="A162" t="s">
        <v>285</v>
      </c>
      <c r="B162" t="s">
        <v>286</v>
      </c>
      <c r="C162" s="3">
        <v>226815</v>
      </c>
      <c r="D162" s="3">
        <v>0</v>
      </c>
      <c r="E162" s="3">
        <v>208105.05</v>
      </c>
      <c r="F162" s="3">
        <v>29115.200000000001</v>
      </c>
      <c r="G162" s="3">
        <v>0</v>
      </c>
      <c r="H162" s="3">
        <v>35703.11</v>
      </c>
      <c r="I162" s="3">
        <v>16328.24</v>
      </c>
      <c r="J162" s="3">
        <v>1158</v>
      </c>
      <c r="K162" s="3">
        <v>1772.81</v>
      </c>
      <c r="L162" s="3">
        <v>0</v>
      </c>
      <c r="M162" s="3"/>
      <c r="N162" s="3">
        <v>0</v>
      </c>
      <c r="O162" s="3">
        <v>0.59</v>
      </c>
      <c r="P162" s="3">
        <v>292183</v>
      </c>
      <c r="Q162" s="1">
        <v>44986</v>
      </c>
    </row>
    <row r="163" spans="1:17" x14ac:dyDescent="0.25">
      <c r="A163" t="s">
        <v>287</v>
      </c>
      <c r="B163" t="s">
        <v>288</v>
      </c>
      <c r="C163" s="3">
        <v>40042</v>
      </c>
      <c r="D163" s="3">
        <v>40710</v>
      </c>
      <c r="E163" s="3">
        <v>0</v>
      </c>
      <c r="F163" s="3">
        <v>0</v>
      </c>
      <c r="G163" s="3">
        <v>668</v>
      </c>
      <c r="H163" s="3">
        <v>35703.11</v>
      </c>
      <c r="I163" s="3">
        <v>10520.1</v>
      </c>
      <c r="J163" s="3">
        <v>745.2</v>
      </c>
      <c r="K163" s="3">
        <v>1142.32</v>
      </c>
      <c r="L163" s="3">
        <v>0</v>
      </c>
      <c r="M163" s="3"/>
      <c r="N163" s="3">
        <v>-4262.17</v>
      </c>
      <c r="O163" s="3">
        <v>0.44</v>
      </c>
      <c r="P163" s="3">
        <v>43181</v>
      </c>
      <c r="Q163" s="1">
        <v>44986</v>
      </c>
    </row>
    <row r="164" spans="1:17" x14ac:dyDescent="0.25">
      <c r="A164" t="s">
        <v>289</v>
      </c>
      <c r="B164" t="s">
        <v>290</v>
      </c>
      <c r="C164" s="3">
        <v>46627</v>
      </c>
      <c r="D164" s="3">
        <v>46627</v>
      </c>
      <c r="E164" s="3">
        <v>0</v>
      </c>
      <c r="F164" s="3">
        <v>0</v>
      </c>
      <c r="G164" s="3">
        <v>0</v>
      </c>
      <c r="H164" s="3">
        <v>35703.11</v>
      </c>
      <c r="I164" s="3">
        <v>11120</v>
      </c>
      <c r="J164" s="3">
        <v>789.6</v>
      </c>
      <c r="K164" s="3">
        <v>1207.1600000000001</v>
      </c>
      <c r="L164" s="3">
        <v>0</v>
      </c>
      <c r="M164" s="3"/>
      <c r="N164" s="3">
        <v>0</v>
      </c>
      <c r="O164" s="3">
        <v>0.13</v>
      </c>
      <c r="P164" s="3">
        <v>48820</v>
      </c>
      <c r="Q164" s="1">
        <v>44986</v>
      </c>
    </row>
    <row r="165" spans="1:17" x14ac:dyDescent="0.25">
      <c r="A165" t="s">
        <v>291</v>
      </c>
      <c r="B165" t="s">
        <v>292</v>
      </c>
      <c r="C165" s="3">
        <v>73574</v>
      </c>
      <c r="D165" s="3">
        <v>0</v>
      </c>
      <c r="E165" s="3">
        <v>70290.25</v>
      </c>
      <c r="F165" s="3">
        <v>6798.26</v>
      </c>
      <c r="G165" s="3">
        <v>0</v>
      </c>
      <c r="H165" s="3">
        <v>35703.11</v>
      </c>
      <c r="I165" s="3">
        <v>4630.1499999999996</v>
      </c>
      <c r="J165" s="3">
        <v>675.6</v>
      </c>
      <c r="K165" s="3">
        <v>1034.71</v>
      </c>
      <c r="L165" s="3">
        <v>0</v>
      </c>
      <c r="M165" s="3"/>
      <c r="N165" s="3">
        <v>0</v>
      </c>
      <c r="O165" s="3">
        <v>0.92</v>
      </c>
      <c r="P165" s="3">
        <v>119133</v>
      </c>
      <c r="Q165" s="1">
        <v>44986</v>
      </c>
    </row>
    <row r="166" spans="1:17" x14ac:dyDescent="0.25">
      <c r="A166" t="s">
        <v>1110</v>
      </c>
      <c r="B166" t="s">
        <v>294</v>
      </c>
      <c r="C166" s="3">
        <v>33478</v>
      </c>
      <c r="D166" s="3">
        <v>33478</v>
      </c>
      <c r="E166" s="3">
        <v>0</v>
      </c>
      <c r="F166" s="3">
        <v>0</v>
      </c>
      <c r="G166" s="3">
        <v>0</v>
      </c>
      <c r="H166" s="3">
        <v>35703.11</v>
      </c>
      <c r="I166" s="3">
        <v>4826.4799999999996</v>
      </c>
      <c r="J166" s="3">
        <v>0</v>
      </c>
      <c r="K166" s="3">
        <v>518.39</v>
      </c>
      <c r="L166" s="3">
        <v>0</v>
      </c>
      <c r="M166" s="3"/>
      <c r="N166" s="3">
        <v>-4172.42</v>
      </c>
      <c r="O166" s="3">
        <v>0.44</v>
      </c>
      <c r="P166" s="3">
        <v>36876</v>
      </c>
      <c r="Q166" s="1">
        <v>44986</v>
      </c>
    </row>
    <row r="167" spans="1:17" x14ac:dyDescent="0.25">
      <c r="A167" t="s">
        <v>295</v>
      </c>
      <c r="B167" t="s">
        <v>296</v>
      </c>
      <c r="C167" s="3">
        <v>41030</v>
      </c>
      <c r="D167" s="3">
        <v>41030</v>
      </c>
      <c r="E167" s="3">
        <v>0</v>
      </c>
      <c r="F167" s="3">
        <v>0</v>
      </c>
      <c r="G167" s="3">
        <v>0</v>
      </c>
      <c r="H167" s="3">
        <v>35703.11</v>
      </c>
      <c r="I167" s="3">
        <v>4777.3999999999996</v>
      </c>
      <c r="J167" s="3">
        <v>650</v>
      </c>
      <c r="K167" s="3">
        <v>517.36</v>
      </c>
      <c r="L167" s="3">
        <v>0</v>
      </c>
      <c r="M167" s="3"/>
      <c r="N167" s="3">
        <v>2774.55</v>
      </c>
      <c r="O167" s="3">
        <v>0.57999999999999996</v>
      </c>
      <c r="P167" s="3">
        <v>44423</v>
      </c>
      <c r="Q167" s="1">
        <v>44986</v>
      </c>
    </row>
    <row r="168" spans="1:17" x14ac:dyDescent="0.25">
      <c r="A168" t="s">
        <v>297</v>
      </c>
      <c r="B168" t="s">
        <v>1272</v>
      </c>
      <c r="C168" s="3">
        <v>1852013</v>
      </c>
      <c r="D168" s="3">
        <v>0</v>
      </c>
      <c r="E168" s="3">
        <v>1149945.77</v>
      </c>
      <c r="F168" s="3" t="s">
        <v>72</v>
      </c>
      <c r="G168" s="3">
        <v>0</v>
      </c>
      <c r="H168" s="3">
        <v>35703.11</v>
      </c>
      <c r="I168" s="3">
        <v>9549.35</v>
      </c>
      <c r="J168" s="3">
        <v>676.8</v>
      </c>
      <c r="K168" s="3">
        <v>1036.78</v>
      </c>
      <c r="L168" s="3">
        <v>0</v>
      </c>
      <c r="M168" s="3"/>
      <c r="N168" s="3">
        <v>0</v>
      </c>
      <c r="O168" s="3">
        <v>0.67</v>
      </c>
      <c r="P168" s="3">
        <v>1956477</v>
      </c>
      <c r="Q168" s="1">
        <v>44986</v>
      </c>
    </row>
    <row r="169" spans="1:17" x14ac:dyDescent="0.25">
      <c r="A169" t="s">
        <v>299</v>
      </c>
      <c r="B169" t="s">
        <v>58</v>
      </c>
      <c r="C169" s="3">
        <v>65265</v>
      </c>
      <c r="D169" s="3">
        <v>65265</v>
      </c>
      <c r="E169" s="3" t="s">
        <v>59</v>
      </c>
      <c r="F169" s="3" t="s">
        <v>59</v>
      </c>
      <c r="G169" s="3">
        <v>0</v>
      </c>
      <c r="H169" s="3">
        <v>35703.11</v>
      </c>
      <c r="I169" s="3">
        <v>8982.17</v>
      </c>
      <c r="J169" s="3">
        <v>637.20000000000005</v>
      </c>
      <c r="K169" s="3">
        <v>975.39</v>
      </c>
      <c r="L169" s="3">
        <v>0</v>
      </c>
      <c r="M169" s="3"/>
      <c r="N169" s="3">
        <v>22673.33</v>
      </c>
      <c r="O169" s="3">
        <v>0.8</v>
      </c>
      <c r="P169" s="3">
        <v>68972</v>
      </c>
      <c r="Q169" s="1">
        <v>44986</v>
      </c>
    </row>
    <row r="170" spans="1:17" x14ac:dyDescent="0.25">
      <c r="A170" t="s">
        <v>300</v>
      </c>
      <c r="B170" t="s">
        <v>1111</v>
      </c>
      <c r="C170" s="3">
        <v>37803</v>
      </c>
      <c r="D170" s="3">
        <v>39000</v>
      </c>
      <c r="E170" s="3">
        <v>0</v>
      </c>
      <c r="F170" s="3">
        <v>0</v>
      </c>
      <c r="G170" s="3">
        <v>1197</v>
      </c>
      <c r="H170" s="3">
        <v>35703.11</v>
      </c>
      <c r="I170" s="3">
        <v>9822.0300000000007</v>
      </c>
      <c r="J170" s="3">
        <v>696</v>
      </c>
      <c r="K170" s="3">
        <v>1066.44</v>
      </c>
      <c r="L170" s="3">
        <v>0</v>
      </c>
      <c r="M170" s="3"/>
      <c r="N170" s="3">
        <v>-4197.57</v>
      </c>
      <c r="O170" s="3">
        <v>0.99</v>
      </c>
      <c r="P170" s="3">
        <v>41894</v>
      </c>
      <c r="Q170" s="1">
        <v>44986</v>
      </c>
    </row>
    <row r="171" spans="1:17" x14ac:dyDescent="0.25">
      <c r="A171" t="s">
        <v>302</v>
      </c>
      <c r="B171" t="s">
        <v>549</v>
      </c>
      <c r="C171" s="3">
        <v>83782</v>
      </c>
      <c r="D171" s="3">
        <v>83782</v>
      </c>
      <c r="E171" s="3">
        <v>0</v>
      </c>
      <c r="F171" s="3">
        <v>0</v>
      </c>
      <c r="G171" s="3">
        <v>0</v>
      </c>
      <c r="H171" s="3">
        <v>35703.11</v>
      </c>
      <c r="I171" s="3">
        <v>9418.4599999999991</v>
      </c>
      <c r="J171" s="3">
        <v>667.2</v>
      </c>
      <c r="K171" s="3">
        <v>1022.3</v>
      </c>
      <c r="L171" s="3">
        <v>0</v>
      </c>
      <c r="M171" s="3"/>
      <c r="N171" s="3">
        <v>-4159.6000000000004</v>
      </c>
      <c r="O171" s="3">
        <v>0.53</v>
      </c>
      <c r="P171" s="3">
        <v>42652</v>
      </c>
      <c r="Q171" s="1">
        <v>44986</v>
      </c>
    </row>
    <row r="172" spans="1:17" x14ac:dyDescent="0.25">
      <c r="A172" t="s">
        <v>304</v>
      </c>
      <c r="B172" t="s">
        <v>23</v>
      </c>
      <c r="C172" s="3">
        <v>85367</v>
      </c>
      <c r="D172" s="3">
        <v>85367</v>
      </c>
      <c r="E172" s="3">
        <v>0</v>
      </c>
      <c r="F172" s="3">
        <v>0</v>
      </c>
      <c r="G172" s="3">
        <v>0</v>
      </c>
      <c r="H172" s="3">
        <v>35703.11</v>
      </c>
      <c r="I172" s="3">
        <v>11888.97</v>
      </c>
      <c r="J172" s="3">
        <v>843.6</v>
      </c>
      <c r="K172" s="3">
        <v>1290.6300000000001</v>
      </c>
      <c r="L172" s="3">
        <v>0</v>
      </c>
      <c r="M172" s="3"/>
      <c r="N172" s="3">
        <v>-4388.8900000000003</v>
      </c>
      <c r="O172" s="3">
        <v>0.57999999999999996</v>
      </c>
      <c r="P172" s="3">
        <v>45338</v>
      </c>
      <c r="Q172" s="1">
        <v>44986</v>
      </c>
    </row>
    <row r="173" spans="1:17" x14ac:dyDescent="0.25">
      <c r="A173" t="s">
        <v>305</v>
      </c>
      <c r="B173" t="s">
        <v>35</v>
      </c>
      <c r="C173" s="3">
        <v>41252</v>
      </c>
      <c r="D173" s="3">
        <v>41252</v>
      </c>
      <c r="E173" s="3">
        <v>0</v>
      </c>
      <c r="F173" s="3">
        <v>0</v>
      </c>
      <c r="G173" s="3">
        <v>0</v>
      </c>
      <c r="H173" s="3">
        <v>35703.11</v>
      </c>
      <c r="I173" s="3">
        <v>11703.54</v>
      </c>
      <c r="J173" s="3">
        <v>829.2</v>
      </c>
      <c r="K173" s="3">
        <v>1270.6300000000001</v>
      </c>
      <c r="L173" s="3">
        <v>0</v>
      </c>
      <c r="M173" s="3"/>
      <c r="N173" s="3">
        <v>-4371.63</v>
      </c>
      <c r="O173" s="3">
        <v>0.15</v>
      </c>
      <c r="P173" s="3">
        <v>45135</v>
      </c>
      <c r="Q173" s="1">
        <v>44986</v>
      </c>
    </row>
    <row r="174" spans="1:17" x14ac:dyDescent="0.25">
      <c r="A174" t="s">
        <v>306</v>
      </c>
      <c r="B174" t="s">
        <v>307</v>
      </c>
      <c r="C174" s="3">
        <v>42557</v>
      </c>
      <c r="D174" s="3">
        <v>42557</v>
      </c>
      <c r="E174" s="3">
        <v>0</v>
      </c>
      <c r="F174" s="3">
        <v>0</v>
      </c>
      <c r="G174" s="3">
        <v>0</v>
      </c>
      <c r="H174" s="3">
        <v>35703.11</v>
      </c>
      <c r="I174" s="3">
        <v>12979.7</v>
      </c>
      <c r="J174" s="3">
        <v>921.6</v>
      </c>
      <c r="K174" s="3">
        <v>1409.28</v>
      </c>
      <c r="L174" s="3">
        <v>0</v>
      </c>
      <c r="M174" s="3"/>
      <c r="N174" s="3">
        <v>-4489.9799999999996</v>
      </c>
      <c r="O174" s="3">
        <v>0.28999999999999998</v>
      </c>
      <c r="P174" s="3">
        <v>46524</v>
      </c>
      <c r="Q174" s="1">
        <v>44986</v>
      </c>
    </row>
    <row r="175" spans="1:17" x14ac:dyDescent="0.25">
      <c r="A175" t="s">
        <v>308</v>
      </c>
      <c r="B175" t="s">
        <v>83</v>
      </c>
      <c r="C175" s="3">
        <v>45768</v>
      </c>
      <c r="D175" s="3">
        <v>45768</v>
      </c>
      <c r="E175" s="3">
        <v>0</v>
      </c>
      <c r="F175" s="3">
        <v>0</v>
      </c>
      <c r="G175" s="3">
        <v>0</v>
      </c>
      <c r="H175" s="3">
        <v>35703.11</v>
      </c>
      <c r="I175" s="3">
        <v>11092.73</v>
      </c>
      <c r="J175" s="3">
        <v>0</v>
      </c>
      <c r="K175" s="3">
        <v>1204.4000000000001</v>
      </c>
      <c r="L175" s="3">
        <v>0</v>
      </c>
      <c r="M175" s="3"/>
      <c r="N175" s="3">
        <v>0</v>
      </c>
      <c r="O175" s="3">
        <v>0.76</v>
      </c>
      <c r="P175" s="3">
        <v>48001</v>
      </c>
      <c r="Q175" s="1">
        <v>44986</v>
      </c>
    </row>
    <row r="176" spans="1:17" x14ac:dyDescent="0.25">
      <c r="A176" t="s">
        <v>309</v>
      </c>
      <c r="B176" t="s">
        <v>1237</v>
      </c>
      <c r="C176" s="3">
        <v>90471</v>
      </c>
      <c r="D176" s="3">
        <v>45749</v>
      </c>
      <c r="E176" s="3">
        <v>44722</v>
      </c>
      <c r="F176" s="3">
        <v>4413.43</v>
      </c>
      <c r="G176" s="3">
        <v>0</v>
      </c>
      <c r="H176" s="3">
        <v>35703.11</v>
      </c>
      <c r="I176" s="3">
        <v>10792.78</v>
      </c>
      <c r="J176" s="3">
        <v>766.8</v>
      </c>
      <c r="K176" s="3">
        <v>1171.98</v>
      </c>
      <c r="L176" s="3">
        <v>0</v>
      </c>
      <c r="M176" s="3"/>
      <c r="N176" s="3">
        <v>0</v>
      </c>
      <c r="O176" s="3">
        <v>0.9</v>
      </c>
      <c r="P176" s="3">
        <v>97571</v>
      </c>
      <c r="Q176" s="1">
        <v>44986</v>
      </c>
    </row>
    <row r="177" spans="1:17" x14ac:dyDescent="0.25">
      <c r="A177" t="s">
        <v>310</v>
      </c>
      <c r="B177" t="s">
        <v>83</v>
      </c>
      <c r="C177" s="3">
        <v>46164</v>
      </c>
      <c r="D177" s="3">
        <v>46164</v>
      </c>
      <c r="E177" s="3">
        <v>0</v>
      </c>
      <c r="F177" s="3">
        <v>0</v>
      </c>
      <c r="G177" s="3">
        <v>0</v>
      </c>
      <c r="H177" s="3">
        <v>35703.11</v>
      </c>
      <c r="I177" s="3">
        <v>11458.13</v>
      </c>
      <c r="J177" s="3">
        <v>0</v>
      </c>
      <c r="K177" s="3">
        <v>1244.07</v>
      </c>
      <c r="L177" s="3">
        <v>0</v>
      </c>
      <c r="M177" s="3"/>
      <c r="N177" s="3">
        <v>0</v>
      </c>
      <c r="O177" s="3">
        <v>0.69</v>
      </c>
      <c r="P177" s="3">
        <v>48406</v>
      </c>
      <c r="Q177" s="1">
        <v>44986</v>
      </c>
    </row>
    <row r="178" spans="1:17" x14ac:dyDescent="0.25">
      <c r="A178" t="s">
        <v>311</v>
      </c>
      <c r="B178" t="s">
        <v>1237</v>
      </c>
      <c r="C178" s="3">
        <v>94087</v>
      </c>
      <c r="D178" s="3">
        <v>47585</v>
      </c>
      <c r="E178" s="3">
        <v>46502</v>
      </c>
      <c r="F178" s="3">
        <v>4589.8</v>
      </c>
      <c r="G178" s="3">
        <v>0</v>
      </c>
      <c r="H178" s="3">
        <v>35703.11</v>
      </c>
      <c r="I178" s="3">
        <v>12379.8</v>
      </c>
      <c r="J178" s="3">
        <v>877.2</v>
      </c>
      <c r="K178" s="3">
        <v>1344.09</v>
      </c>
      <c r="L178" s="3">
        <v>0</v>
      </c>
      <c r="M178" s="3"/>
      <c r="N178" s="3">
        <v>0</v>
      </c>
      <c r="O178" s="3">
        <v>0</v>
      </c>
      <c r="P178" s="3">
        <v>101396</v>
      </c>
      <c r="Q178" s="1">
        <v>44986</v>
      </c>
    </row>
    <row r="179" spans="1:17" x14ac:dyDescent="0.25">
      <c r="A179" t="s">
        <v>312</v>
      </c>
      <c r="B179" t="s">
        <v>83</v>
      </c>
      <c r="C179" s="3">
        <v>47565</v>
      </c>
      <c r="D179" s="3">
        <v>47565</v>
      </c>
      <c r="E179" s="3">
        <v>0</v>
      </c>
      <c r="F179" s="3">
        <v>0</v>
      </c>
      <c r="G179" s="3">
        <v>0</v>
      </c>
      <c r="H179" s="3">
        <v>35703.11</v>
      </c>
      <c r="I179" s="3">
        <v>12750.64</v>
      </c>
      <c r="J179" s="3">
        <v>0</v>
      </c>
      <c r="K179" s="3">
        <v>1384.44</v>
      </c>
      <c r="L179" s="3">
        <v>0</v>
      </c>
      <c r="M179" s="3"/>
      <c r="N179" s="3">
        <v>0</v>
      </c>
      <c r="O179" s="3">
        <v>0.81</v>
      </c>
      <c r="P179" s="3">
        <v>49839</v>
      </c>
      <c r="Q179" s="1">
        <v>44986</v>
      </c>
    </row>
    <row r="180" spans="1:17" x14ac:dyDescent="0.25">
      <c r="A180" t="s">
        <v>313</v>
      </c>
      <c r="B180" t="s">
        <v>314</v>
      </c>
      <c r="C180" s="3">
        <v>2750135</v>
      </c>
      <c r="D180" s="3">
        <v>0</v>
      </c>
      <c r="E180" s="3">
        <v>1730111.81</v>
      </c>
      <c r="F180" s="3">
        <v>1106528.78</v>
      </c>
      <c r="G180" s="3">
        <v>0</v>
      </c>
      <c r="H180" s="3">
        <v>35703.11</v>
      </c>
      <c r="I180" s="3">
        <v>12074.39</v>
      </c>
      <c r="J180" s="3">
        <v>855.6</v>
      </c>
      <c r="K180" s="3">
        <v>1310.98</v>
      </c>
      <c r="L180" s="3">
        <v>0</v>
      </c>
      <c r="M180" s="3"/>
      <c r="N180" s="3">
        <v>0</v>
      </c>
      <c r="O180" s="3">
        <v>0.33</v>
      </c>
      <c r="P180" s="3">
        <v>2886585</v>
      </c>
      <c r="Q180" s="1">
        <v>44986</v>
      </c>
    </row>
    <row r="181" spans="1:17" x14ac:dyDescent="0.25">
      <c r="A181" t="s">
        <v>315</v>
      </c>
      <c r="B181" t="s">
        <v>316</v>
      </c>
      <c r="C181" s="3">
        <v>42945</v>
      </c>
      <c r="D181" s="3">
        <v>42945</v>
      </c>
      <c r="E181" s="3">
        <v>0</v>
      </c>
      <c r="F181" s="3">
        <v>0</v>
      </c>
      <c r="G181" s="3">
        <v>0</v>
      </c>
      <c r="H181" s="3">
        <v>35703.11</v>
      </c>
      <c r="I181" s="3">
        <v>13361.45</v>
      </c>
      <c r="J181" s="3">
        <v>946.8</v>
      </c>
      <c r="K181" s="3">
        <v>1450.32</v>
      </c>
      <c r="L181" s="3">
        <v>0</v>
      </c>
      <c r="M181" s="3"/>
      <c r="N181" s="3">
        <v>-4525</v>
      </c>
      <c r="O181" s="3">
        <v>0.32</v>
      </c>
      <c r="P181" s="3">
        <v>46937</v>
      </c>
      <c r="Q181" s="1">
        <v>44986</v>
      </c>
    </row>
    <row r="182" spans="1:17" x14ac:dyDescent="0.25">
      <c r="A182" t="s">
        <v>317</v>
      </c>
      <c r="B182" t="s">
        <v>1273</v>
      </c>
      <c r="C182" s="3">
        <v>3137051</v>
      </c>
      <c r="D182" s="3">
        <v>0</v>
      </c>
      <c r="E182" s="3">
        <v>1995398.55</v>
      </c>
      <c r="F182" s="3" t="s">
        <v>72</v>
      </c>
      <c r="G182" s="3">
        <v>0</v>
      </c>
      <c r="H182" s="3">
        <v>35703.11</v>
      </c>
      <c r="I182" s="3">
        <v>11120</v>
      </c>
      <c r="J182" s="3">
        <v>789.6</v>
      </c>
      <c r="K182" s="3">
        <v>1207.1600000000001</v>
      </c>
      <c r="L182" s="3">
        <v>0</v>
      </c>
      <c r="M182" s="3"/>
      <c r="N182" s="3">
        <v>0</v>
      </c>
      <c r="O182" s="3">
        <v>0.2</v>
      </c>
      <c r="P182" s="3">
        <v>3285641</v>
      </c>
      <c r="Q182" s="1">
        <v>44986</v>
      </c>
    </row>
    <row r="183" spans="1:17" x14ac:dyDescent="0.25">
      <c r="A183" t="s">
        <v>319</v>
      </c>
      <c r="B183" t="s">
        <v>320</v>
      </c>
      <c r="C183" s="3">
        <v>41789</v>
      </c>
      <c r="D183" s="3">
        <v>41789</v>
      </c>
      <c r="E183" s="3">
        <v>0</v>
      </c>
      <c r="F183" s="3">
        <v>0</v>
      </c>
      <c r="G183" s="3">
        <v>0</v>
      </c>
      <c r="H183" s="3">
        <v>35703.11</v>
      </c>
      <c r="I183" s="3">
        <v>12292.54</v>
      </c>
      <c r="J183" s="3">
        <v>831.6</v>
      </c>
      <c r="K183" s="3">
        <v>1275.45</v>
      </c>
      <c r="L183" s="3">
        <v>0</v>
      </c>
      <c r="M183" s="3"/>
      <c r="N183" s="3">
        <v>-4375.58</v>
      </c>
      <c r="O183" s="3">
        <v>0.88</v>
      </c>
      <c r="P183" s="3">
        <v>45728</v>
      </c>
      <c r="Q183" s="1">
        <v>44986</v>
      </c>
    </row>
    <row r="184" spans="1:17" x14ac:dyDescent="0.25">
      <c r="A184" t="s">
        <v>321</v>
      </c>
      <c r="B184" t="s">
        <v>322</v>
      </c>
      <c r="C184" s="3">
        <v>40784</v>
      </c>
      <c r="D184" s="3">
        <v>40784</v>
      </c>
      <c r="E184" s="3">
        <v>0</v>
      </c>
      <c r="F184" s="3">
        <v>0</v>
      </c>
      <c r="G184" s="3">
        <v>0</v>
      </c>
      <c r="H184" s="3">
        <v>35703.11</v>
      </c>
      <c r="I184" s="3">
        <v>11245.44</v>
      </c>
      <c r="J184" s="3">
        <v>796.8</v>
      </c>
      <c r="K184" s="3">
        <v>1220.6199999999999</v>
      </c>
      <c r="L184" s="3">
        <v>0</v>
      </c>
      <c r="M184" s="3"/>
      <c r="N184" s="3">
        <v>-4328.74</v>
      </c>
      <c r="O184" s="3">
        <v>0.77</v>
      </c>
      <c r="P184" s="3">
        <v>44638</v>
      </c>
      <c r="Q184" s="1">
        <v>44986</v>
      </c>
    </row>
    <row r="185" spans="1:17" x14ac:dyDescent="0.25">
      <c r="A185" t="s">
        <v>1112</v>
      </c>
      <c r="B185" t="s">
        <v>324</v>
      </c>
      <c r="C185" s="3">
        <v>40444</v>
      </c>
      <c r="D185" s="3">
        <v>40444</v>
      </c>
      <c r="E185" s="3">
        <v>0</v>
      </c>
      <c r="F185" s="3">
        <v>0</v>
      </c>
      <c r="G185" s="3">
        <v>0</v>
      </c>
      <c r="H185" s="3">
        <v>35703.11</v>
      </c>
      <c r="I185" s="3">
        <v>10912.76</v>
      </c>
      <c r="J185" s="3">
        <v>772.8</v>
      </c>
      <c r="K185" s="3">
        <v>1184.75</v>
      </c>
      <c r="L185" s="3">
        <v>0</v>
      </c>
      <c r="M185" s="3"/>
      <c r="N185" s="3">
        <v>-4298.16</v>
      </c>
      <c r="O185" s="3">
        <v>0.74</v>
      </c>
      <c r="P185" s="3">
        <v>44276</v>
      </c>
      <c r="Q185" s="1">
        <v>44986</v>
      </c>
    </row>
    <row r="186" spans="1:17" x14ac:dyDescent="0.25">
      <c r="A186" t="s">
        <v>1113</v>
      </c>
      <c r="B186" t="s">
        <v>326</v>
      </c>
      <c r="C186" s="3">
        <v>46103</v>
      </c>
      <c r="D186" s="3">
        <v>46103</v>
      </c>
      <c r="E186" s="3">
        <v>0</v>
      </c>
      <c r="F186" s="3">
        <v>736</v>
      </c>
      <c r="G186" s="3">
        <v>0</v>
      </c>
      <c r="H186" s="3">
        <v>35703.11</v>
      </c>
      <c r="I186" s="3">
        <v>10689.16</v>
      </c>
      <c r="J186" s="3">
        <v>758.4</v>
      </c>
      <c r="K186" s="3">
        <v>1160.26</v>
      </c>
      <c r="L186" s="3">
        <v>0</v>
      </c>
      <c r="M186" s="3"/>
      <c r="N186" s="3">
        <v>0</v>
      </c>
      <c r="O186" s="3">
        <v>7.0000000000000007E-2</v>
      </c>
      <c r="P186" s="3">
        <v>49047</v>
      </c>
      <c r="Q186" s="1">
        <v>44986</v>
      </c>
    </row>
    <row r="187" spans="1:17" x14ac:dyDescent="0.25">
      <c r="A187" t="s">
        <v>327</v>
      </c>
      <c r="B187" t="s">
        <v>328</v>
      </c>
      <c r="C187" s="3">
        <v>-88133.41</v>
      </c>
      <c r="D187" s="3">
        <v>0</v>
      </c>
      <c r="E187" s="3">
        <v>0</v>
      </c>
      <c r="F187" s="3">
        <v>0</v>
      </c>
      <c r="G187" s="3">
        <v>88133.41</v>
      </c>
      <c r="H187" s="3">
        <v>35703.11</v>
      </c>
      <c r="I187" s="3">
        <v>11556.29</v>
      </c>
      <c r="J187" s="3">
        <v>819.6</v>
      </c>
      <c r="K187" s="3">
        <v>1254.42</v>
      </c>
      <c r="L187" s="3">
        <v>0</v>
      </c>
      <c r="M187" s="3"/>
      <c r="N187" s="3">
        <v>0</v>
      </c>
      <c r="O187" s="3">
        <v>0</v>
      </c>
      <c r="P187" s="3">
        <v>-38799.99</v>
      </c>
      <c r="Q187" s="1">
        <v>44986</v>
      </c>
    </row>
    <row r="188" spans="1:17" x14ac:dyDescent="0.25">
      <c r="A188" t="s">
        <v>1114</v>
      </c>
      <c r="B188" t="s">
        <v>328</v>
      </c>
      <c r="C188" s="3">
        <v>-86159.67</v>
      </c>
      <c r="D188" s="3">
        <v>0</v>
      </c>
      <c r="E188" s="3">
        <v>0</v>
      </c>
      <c r="F188" s="3">
        <v>0</v>
      </c>
      <c r="G188" s="3">
        <v>86159.67</v>
      </c>
      <c r="H188" s="3">
        <v>35703.11</v>
      </c>
      <c r="I188" s="3">
        <v>11496.3</v>
      </c>
      <c r="J188" s="3">
        <v>816</v>
      </c>
      <c r="K188" s="3">
        <v>1248.21</v>
      </c>
      <c r="L188" s="3">
        <v>0</v>
      </c>
      <c r="M188" s="3"/>
      <c r="N188" s="3">
        <v>0</v>
      </c>
      <c r="O188" s="3">
        <v>0</v>
      </c>
      <c r="P188" s="3">
        <v>-36896.050000000003</v>
      </c>
      <c r="Q188" s="1">
        <v>44986</v>
      </c>
    </row>
    <row r="189" spans="1:17" x14ac:dyDescent="0.25">
      <c r="A189" t="s">
        <v>1115</v>
      </c>
      <c r="B189" t="s">
        <v>331</v>
      </c>
      <c r="C189" s="3">
        <v>665680</v>
      </c>
      <c r="D189" s="3">
        <v>0</v>
      </c>
      <c r="E189" s="3">
        <v>555041.22</v>
      </c>
      <c r="F189" s="3">
        <v>138390.84</v>
      </c>
      <c r="G189" s="3">
        <v>0</v>
      </c>
      <c r="H189" s="3">
        <v>35703.11</v>
      </c>
      <c r="I189" s="3">
        <v>9107.6</v>
      </c>
      <c r="J189" s="3">
        <v>645.6</v>
      </c>
      <c r="K189" s="3">
        <v>988.84</v>
      </c>
      <c r="L189" s="3">
        <v>0</v>
      </c>
      <c r="M189" s="3"/>
      <c r="N189" s="3">
        <v>0</v>
      </c>
      <c r="O189" s="3">
        <v>0.79</v>
      </c>
      <c r="P189" s="3">
        <v>739878</v>
      </c>
      <c r="Q189" s="1">
        <v>44986</v>
      </c>
    </row>
    <row r="190" spans="1:17" x14ac:dyDescent="0.25">
      <c r="A190" t="s">
        <v>332</v>
      </c>
      <c r="B190" t="s">
        <v>274</v>
      </c>
      <c r="C190" s="3">
        <v>77821</v>
      </c>
      <c r="D190" s="3">
        <v>77821</v>
      </c>
      <c r="E190" s="3">
        <v>0</v>
      </c>
      <c r="F190" s="3">
        <v>0</v>
      </c>
      <c r="G190" s="3">
        <v>0</v>
      </c>
      <c r="H190" s="3">
        <v>35703.11</v>
      </c>
      <c r="I190" s="3">
        <v>8322.2800000000007</v>
      </c>
      <c r="J190" s="3">
        <v>590.4</v>
      </c>
      <c r="K190" s="3">
        <v>903.3</v>
      </c>
      <c r="L190" s="3">
        <v>0</v>
      </c>
      <c r="M190" s="3"/>
      <c r="N190" s="3">
        <v>-4058.03</v>
      </c>
      <c r="O190" s="3">
        <v>0.94</v>
      </c>
      <c r="P190" s="3">
        <v>41462</v>
      </c>
      <c r="Q190" s="1">
        <v>44986</v>
      </c>
    </row>
    <row r="191" spans="1:17" x14ac:dyDescent="0.25">
      <c r="A191" t="s">
        <v>1117</v>
      </c>
      <c r="B191" t="s">
        <v>334</v>
      </c>
      <c r="C191" s="3">
        <v>690471</v>
      </c>
      <c r="D191" s="3">
        <v>0</v>
      </c>
      <c r="E191" s="3">
        <v>505578.18</v>
      </c>
      <c r="F191" s="3">
        <v>210171.73</v>
      </c>
      <c r="G191" s="3">
        <v>0</v>
      </c>
      <c r="H191" s="3">
        <v>35703.11</v>
      </c>
      <c r="I191" s="3">
        <v>8616.77</v>
      </c>
      <c r="J191" s="3">
        <v>610.79999999999995</v>
      </c>
      <c r="K191" s="3">
        <v>935.38</v>
      </c>
      <c r="L191" s="3">
        <v>0</v>
      </c>
      <c r="M191" s="3"/>
      <c r="N191" s="3">
        <v>0</v>
      </c>
      <c r="O191" s="3">
        <v>0.03</v>
      </c>
      <c r="P191" s="3">
        <v>761616</v>
      </c>
      <c r="Q191" s="1">
        <v>44986</v>
      </c>
    </row>
    <row r="192" spans="1:17" x14ac:dyDescent="0.25">
      <c r="A192" t="s">
        <v>1118</v>
      </c>
      <c r="B192" t="s">
        <v>1274</v>
      </c>
      <c r="C192" s="3">
        <v>676464</v>
      </c>
      <c r="D192" s="3">
        <v>27754.33</v>
      </c>
      <c r="E192" s="3">
        <v>608606.86</v>
      </c>
      <c r="F192" s="3">
        <v>70533.149999999994</v>
      </c>
      <c r="G192" s="3">
        <v>0</v>
      </c>
      <c r="H192" s="3">
        <v>35703.11</v>
      </c>
      <c r="I192" s="3">
        <v>8207.75</v>
      </c>
      <c r="J192" s="3">
        <v>583.20000000000005</v>
      </c>
      <c r="K192" s="3">
        <v>891.23</v>
      </c>
      <c r="L192" s="3">
        <v>0</v>
      </c>
      <c r="M192" s="3"/>
      <c r="N192" s="3">
        <v>0</v>
      </c>
      <c r="O192" s="3">
        <v>0.7</v>
      </c>
      <c r="P192" s="3">
        <v>724526</v>
      </c>
      <c r="Q192" s="1">
        <v>44986</v>
      </c>
    </row>
    <row r="193" spans="1:17" x14ac:dyDescent="0.25">
      <c r="A193" t="s">
        <v>337</v>
      </c>
      <c r="B193" t="s">
        <v>338</v>
      </c>
      <c r="C193" s="3">
        <v>80898</v>
      </c>
      <c r="D193" s="3">
        <v>80898</v>
      </c>
      <c r="E193" s="3" t="s">
        <v>59</v>
      </c>
      <c r="F193" s="3" t="s">
        <v>59</v>
      </c>
      <c r="G193" s="3">
        <v>0</v>
      </c>
      <c r="H193" s="3">
        <v>35703.11</v>
      </c>
      <c r="I193" s="3">
        <v>10803.69</v>
      </c>
      <c r="J193" s="3">
        <v>766.8</v>
      </c>
      <c r="K193" s="3">
        <v>1172.67</v>
      </c>
      <c r="L193" s="3">
        <v>0</v>
      </c>
      <c r="M193" s="3"/>
      <c r="N193" s="3">
        <v>36666.67</v>
      </c>
      <c r="O193" s="3">
        <v>0.06</v>
      </c>
      <c r="P193" s="3">
        <v>85113</v>
      </c>
      <c r="Q193" s="1">
        <v>44986</v>
      </c>
    </row>
    <row r="194" spans="1:17" x14ac:dyDescent="0.25">
      <c r="A194" t="s">
        <v>339</v>
      </c>
      <c r="B194" t="s">
        <v>340</v>
      </c>
      <c r="C194" s="3">
        <v>40822</v>
      </c>
      <c r="D194" s="3">
        <v>40822</v>
      </c>
      <c r="E194" s="3">
        <v>0</v>
      </c>
      <c r="F194" s="3">
        <v>0</v>
      </c>
      <c r="G194" s="3">
        <v>0</v>
      </c>
      <c r="H194" s="3">
        <v>35703.11</v>
      </c>
      <c r="I194" s="3">
        <v>11283.61</v>
      </c>
      <c r="J194" s="3">
        <v>799.2</v>
      </c>
      <c r="K194" s="3">
        <v>1224.75</v>
      </c>
      <c r="L194" s="3">
        <v>0</v>
      </c>
      <c r="M194" s="3"/>
      <c r="N194" s="3">
        <v>-4332.68</v>
      </c>
      <c r="O194" s="3">
        <v>0.01</v>
      </c>
      <c r="P194" s="3">
        <v>44678</v>
      </c>
      <c r="Q194" s="1">
        <v>44986</v>
      </c>
    </row>
    <row r="195" spans="1:17" x14ac:dyDescent="0.25">
      <c r="A195" t="s">
        <v>1119</v>
      </c>
      <c r="B195" t="s">
        <v>1120</v>
      </c>
      <c r="C195" s="3">
        <v>40200</v>
      </c>
      <c r="D195" s="3">
        <v>40200</v>
      </c>
      <c r="E195" s="3">
        <v>0</v>
      </c>
      <c r="F195" s="3">
        <v>0</v>
      </c>
      <c r="G195" s="3">
        <v>0</v>
      </c>
      <c r="H195" s="3">
        <v>35703.11</v>
      </c>
      <c r="I195" s="3">
        <v>10672.8</v>
      </c>
      <c r="J195" s="3">
        <v>757.2</v>
      </c>
      <c r="K195" s="3">
        <v>1158.53</v>
      </c>
      <c r="L195" s="3">
        <v>0</v>
      </c>
      <c r="M195" s="3"/>
      <c r="N195" s="3">
        <v>-4275.97</v>
      </c>
      <c r="O195" s="3">
        <v>0.33</v>
      </c>
      <c r="P195" s="3">
        <v>44016</v>
      </c>
      <c r="Q195" s="1">
        <v>44986</v>
      </c>
    </row>
    <row r="196" spans="1:17" x14ac:dyDescent="0.25">
      <c r="A196" t="s">
        <v>1121</v>
      </c>
      <c r="B196" t="s">
        <v>1122</v>
      </c>
      <c r="C196" s="3">
        <v>53947</v>
      </c>
      <c r="D196" s="3">
        <v>54000</v>
      </c>
      <c r="E196" s="3">
        <v>0</v>
      </c>
      <c r="F196" s="3">
        <v>0</v>
      </c>
      <c r="G196" s="3">
        <v>53</v>
      </c>
      <c r="H196" s="3">
        <v>35703.11</v>
      </c>
      <c r="I196" s="3">
        <v>8284.1</v>
      </c>
      <c r="J196" s="3">
        <v>0</v>
      </c>
      <c r="K196" s="3">
        <v>899.16</v>
      </c>
      <c r="L196" s="3">
        <v>0</v>
      </c>
      <c r="M196" s="3"/>
      <c r="N196" s="3">
        <v>-4054.57</v>
      </c>
      <c r="O196" s="3">
        <v>0.2</v>
      </c>
      <c r="P196" s="3">
        <v>40779</v>
      </c>
      <c r="Q196" s="1">
        <v>44986</v>
      </c>
    </row>
    <row r="197" spans="1:17" x14ac:dyDescent="0.25">
      <c r="A197" t="s">
        <v>345</v>
      </c>
      <c r="B197" t="s">
        <v>1275</v>
      </c>
      <c r="C197" s="3">
        <v>1508648</v>
      </c>
      <c r="D197" s="3">
        <v>0</v>
      </c>
      <c r="E197" s="3">
        <v>1019901.4</v>
      </c>
      <c r="F197" s="3" t="s">
        <v>72</v>
      </c>
      <c r="G197" s="3">
        <v>0</v>
      </c>
      <c r="H197" s="3">
        <v>35703.11</v>
      </c>
      <c r="I197" s="3">
        <v>8796.74</v>
      </c>
      <c r="J197" s="3">
        <v>625</v>
      </c>
      <c r="K197" s="3">
        <v>955.04</v>
      </c>
      <c r="L197" s="3">
        <v>0</v>
      </c>
      <c r="M197" s="3"/>
      <c r="N197" s="3">
        <v>0</v>
      </c>
      <c r="O197" s="3">
        <v>0.04</v>
      </c>
      <c r="P197" s="3">
        <v>1605723</v>
      </c>
      <c r="Q197" s="1">
        <v>44986</v>
      </c>
    </row>
    <row r="198" spans="1:17" x14ac:dyDescent="0.25">
      <c r="A198" t="s">
        <v>1123</v>
      </c>
      <c r="B198" t="s">
        <v>348</v>
      </c>
      <c r="C198" s="3">
        <v>37524</v>
      </c>
      <c r="D198" s="3">
        <v>37524</v>
      </c>
      <c r="E198" s="3">
        <v>0</v>
      </c>
      <c r="F198" s="3">
        <v>0</v>
      </c>
      <c r="G198" s="3">
        <v>0</v>
      </c>
      <c r="H198" s="3">
        <v>35703.11</v>
      </c>
      <c r="I198" s="3">
        <v>8654.9500000000007</v>
      </c>
      <c r="J198" s="3">
        <v>0</v>
      </c>
      <c r="K198" s="3">
        <v>939.52</v>
      </c>
      <c r="L198" s="3">
        <v>0</v>
      </c>
      <c r="M198" s="3"/>
      <c r="N198" s="3">
        <v>-4089.09</v>
      </c>
      <c r="O198" s="3">
        <v>0.51</v>
      </c>
      <c r="P198" s="3">
        <v>41209</v>
      </c>
      <c r="Q198" s="1">
        <v>44986</v>
      </c>
    </row>
    <row r="199" spans="1:17" x14ac:dyDescent="0.25">
      <c r="A199" t="s">
        <v>1124</v>
      </c>
      <c r="B199" t="s">
        <v>81</v>
      </c>
      <c r="C199" s="3">
        <v>43991</v>
      </c>
      <c r="D199" s="3">
        <v>43991</v>
      </c>
      <c r="E199" s="3">
        <v>0</v>
      </c>
      <c r="F199" s="3">
        <v>0</v>
      </c>
      <c r="G199" s="3">
        <v>0</v>
      </c>
      <c r="H199" s="3">
        <v>35703.11</v>
      </c>
      <c r="I199" s="3">
        <v>10040.18</v>
      </c>
      <c r="J199" s="3">
        <v>711.6</v>
      </c>
      <c r="K199" s="3">
        <v>1089.9000000000001</v>
      </c>
      <c r="L199" s="3">
        <v>0</v>
      </c>
      <c r="M199" s="3"/>
      <c r="N199" s="3">
        <v>-4217.3</v>
      </c>
      <c r="O199" s="3">
        <v>0.51</v>
      </c>
      <c r="P199" s="3">
        <v>43328</v>
      </c>
      <c r="Q199" s="1">
        <v>44986</v>
      </c>
    </row>
    <row r="200" spans="1:17" x14ac:dyDescent="0.25">
      <c r="A200" t="s">
        <v>1125</v>
      </c>
      <c r="B200" t="s">
        <v>1237</v>
      </c>
      <c r="C200" s="3">
        <v>90471</v>
      </c>
      <c r="D200" s="3">
        <v>45749</v>
      </c>
      <c r="E200" s="3">
        <v>44722</v>
      </c>
      <c r="F200" s="3">
        <v>4413.43</v>
      </c>
      <c r="G200" s="3">
        <v>0</v>
      </c>
      <c r="H200" s="3">
        <v>35703.11</v>
      </c>
      <c r="I200" s="3">
        <v>10792.78</v>
      </c>
      <c r="J200" s="3">
        <v>766.8</v>
      </c>
      <c r="K200" s="3">
        <v>1171.98</v>
      </c>
      <c r="L200" s="3">
        <v>0</v>
      </c>
      <c r="M200" s="3"/>
      <c r="N200" s="3">
        <v>0</v>
      </c>
      <c r="O200" s="3">
        <v>0.9</v>
      </c>
      <c r="P200" s="3">
        <v>97571</v>
      </c>
      <c r="Q200" s="1">
        <v>44986</v>
      </c>
    </row>
    <row r="201" spans="1:17" x14ac:dyDescent="0.25">
      <c r="A201" t="s">
        <v>1126</v>
      </c>
      <c r="B201" t="s">
        <v>1237</v>
      </c>
      <c r="C201" s="3">
        <v>90569</v>
      </c>
      <c r="D201" s="3">
        <v>45798</v>
      </c>
      <c r="E201" s="3">
        <v>44771</v>
      </c>
      <c r="F201" s="3">
        <v>4418.21</v>
      </c>
      <c r="G201" s="3">
        <v>0</v>
      </c>
      <c r="H201" s="3">
        <v>35703.11</v>
      </c>
      <c r="I201" s="3">
        <v>10836.41</v>
      </c>
      <c r="J201" s="3">
        <v>769.2</v>
      </c>
      <c r="K201" s="3">
        <v>1176.47</v>
      </c>
      <c r="L201" s="3">
        <v>0</v>
      </c>
      <c r="M201" s="3"/>
      <c r="N201" s="3">
        <v>0</v>
      </c>
      <c r="O201" s="3">
        <v>0.6</v>
      </c>
      <c r="P201" s="3">
        <v>97675</v>
      </c>
      <c r="Q201" s="1">
        <v>44986</v>
      </c>
    </row>
    <row r="202" spans="1:17" x14ac:dyDescent="0.25">
      <c r="A202" t="s">
        <v>354</v>
      </c>
      <c r="B202" t="s">
        <v>1255</v>
      </c>
      <c r="C202" s="3">
        <v>2013877</v>
      </c>
      <c r="D202" s="3">
        <v>0</v>
      </c>
      <c r="E202" s="3">
        <v>1326684.47</v>
      </c>
      <c r="F202" s="3" t="s">
        <v>72</v>
      </c>
      <c r="G202" s="3">
        <v>0</v>
      </c>
      <c r="H202" s="3">
        <v>35703.11</v>
      </c>
      <c r="I202" s="3">
        <v>10803.69</v>
      </c>
      <c r="J202" s="3">
        <v>766.8</v>
      </c>
      <c r="K202" s="3">
        <v>1172.67</v>
      </c>
      <c r="L202" s="3">
        <v>0</v>
      </c>
      <c r="M202" s="3"/>
      <c r="N202" s="3">
        <v>0</v>
      </c>
      <c r="O202" s="3">
        <v>0.51</v>
      </c>
      <c r="P202" s="3">
        <v>2128658</v>
      </c>
      <c r="Q202" s="1">
        <v>44986</v>
      </c>
    </row>
    <row r="203" spans="1:17" x14ac:dyDescent="0.25">
      <c r="A203" t="s">
        <v>355</v>
      </c>
      <c r="B203" t="s">
        <v>356</v>
      </c>
      <c r="C203" s="3">
        <v>63957</v>
      </c>
      <c r="D203" s="3">
        <v>63957</v>
      </c>
      <c r="E203" s="3">
        <v>0</v>
      </c>
      <c r="F203" s="3">
        <v>0</v>
      </c>
      <c r="G203" s="3">
        <v>0</v>
      </c>
      <c r="H203" s="3">
        <v>35703.11</v>
      </c>
      <c r="I203" s="3">
        <v>10803.69</v>
      </c>
      <c r="J203" s="3">
        <v>0</v>
      </c>
      <c r="K203" s="3">
        <v>1172.67</v>
      </c>
      <c r="L203" s="3">
        <v>20145.560000000001</v>
      </c>
      <c r="M203" s="3"/>
      <c r="N203" s="3">
        <v>-4287.8100000000004</v>
      </c>
      <c r="O203" s="3">
        <v>0.78</v>
      </c>
      <c r="P203" s="3">
        <v>63538</v>
      </c>
      <c r="Q203" s="1">
        <v>44986</v>
      </c>
    </row>
    <row r="204" spans="1:17" x14ac:dyDescent="0.25">
      <c r="A204" t="s">
        <v>357</v>
      </c>
      <c r="B204" t="s">
        <v>358</v>
      </c>
      <c r="C204" s="3">
        <v>39262</v>
      </c>
      <c r="D204" s="3">
        <v>39300</v>
      </c>
      <c r="E204" s="3">
        <v>0</v>
      </c>
      <c r="F204" s="3">
        <v>0</v>
      </c>
      <c r="G204" s="3">
        <v>38</v>
      </c>
      <c r="H204" s="3">
        <v>35703.11</v>
      </c>
      <c r="I204" s="3">
        <v>10116.530000000001</v>
      </c>
      <c r="J204" s="3">
        <v>718.8</v>
      </c>
      <c r="K204" s="3">
        <v>1098.52</v>
      </c>
      <c r="L204" s="3">
        <v>0</v>
      </c>
      <c r="M204" s="3"/>
      <c r="N204" s="3">
        <v>-4225</v>
      </c>
      <c r="O204" s="3">
        <v>0.04</v>
      </c>
      <c r="P204" s="3">
        <v>43374</v>
      </c>
      <c r="Q204" s="1">
        <v>44986</v>
      </c>
    </row>
    <row r="205" spans="1:17" x14ac:dyDescent="0.25">
      <c r="A205" t="s">
        <v>359</v>
      </c>
      <c r="B205" t="s">
        <v>1127</v>
      </c>
      <c r="C205" s="3">
        <v>81687</v>
      </c>
      <c r="D205" s="3">
        <v>0</v>
      </c>
      <c r="E205" s="3">
        <v>79869.8</v>
      </c>
      <c r="F205" s="3">
        <v>5810.69</v>
      </c>
      <c r="G205" s="3">
        <v>0</v>
      </c>
      <c r="H205" s="3">
        <v>35703.11</v>
      </c>
      <c r="I205" s="3">
        <v>10165.61</v>
      </c>
      <c r="J205" s="3">
        <v>721.2</v>
      </c>
      <c r="K205" s="3">
        <v>1103.69</v>
      </c>
      <c r="L205" s="3">
        <v>0</v>
      </c>
      <c r="M205" s="3"/>
      <c r="N205" s="3">
        <v>0</v>
      </c>
      <c r="O205" s="3">
        <v>0.9</v>
      </c>
      <c r="P205" s="3">
        <v>133375</v>
      </c>
      <c r="Q205" s="1">
        <v>44986</v>
      </c>
    </row>
    <row r="206" spans="1:17" x14ac:dyDescent="0.25">
      <c r="A206" t="s">
        <v>361</v>
      </c>
      <c r="B206" t="s">
        <v>362</v>
      </c>
      <c r="C206" s="3">
        <v>46365</v>
      </c>
      <c r="D206" s="3">
        <v>46365</v>
      </c>
      <c r="E206" s="3">
        <v>0</v>
      </c>
      <c r="F206" s="3">
        <v>0</v>
      </c>
      <c r="G206" s="3">
        <v>0</v>
      </c>
      <c r="H206" s="3">
        <v>35703.11</v>
      </c>
      <c r="I206" s="3">
        <v>10830.96</v>
      </c>
      <c r="J206" s="3">
        <v>769.2</v>
      </c>
      <c r="K206" s="3">
        <v>1176.1199999999999</v>
      </c>
      <c r="L206" s="3">
        <v>0</v>
      </c>
      <c r="M206" s="3"/>
      <c r="N206" s="3">
        <v>-4290.7700000000004</v>
      </c>
      <c r="O206" s="3">
        <v>0.38</v>
      </c>
      <c r="P206" s="3">
        <v>44189</v>
      </c>
      <c r="Q206" s="1">
        <v>44986</v>
      </c>
    </row>
    <row r="207" spans="1:17" x14ac:dyDescent="0.25">
      <c r="A207" t="s">
        <v>363</v>
      </c>
      <c r="B207" t="s">
        <v>1276</v>
      </c>
      <c r="C207" s="3">
        <v>51405</v>
      </c>
      <c r="D207" s="3">
        <v>51405</v>
      </c>
      <c r="E207" s="3">
        <v>0</v>
      </c>
      <c r="F207" s="3">
        <v>0</v>
      </c>
      <c r="G207" s="3">
        <v>0</v>
      </c>
      <c r="H207" s="3">
        <v>35703.11</v>
      </c>
      <c r="I207" s="3">
        <v>15248.42</v>
      </c>
      <c r="J207" s="3">
        <v>1080</v>
      </c>
      <c r="K207" s="3">
        <v>1655.54</v>
      </c>
      <c r="L207" s="3">
        <v>0</v>
      </c>
      <c r="M207" s="3"/>
      <c r="N207" s="3">
        <v>0</v>
      </c>
      <c r="O207" s="3">
        <v>0.93</v>
      </c>
      <c r="P207" s="3">
        <v>53688</v>
      </c>
      <c r="Q207" s="1">
        <v>44986</v>
      </c>
    </row>
    <row r="208" spans="1:17" x14ac:dyDescent="0.25">
      <c r="A208" t="s">
        <v>365</v>
      </c>
      <c r="B208" t="s">
        <v>1129</v>
      </c>
      <c r="C208" s="3">
        <v>91063</v>
      </c>
      <c r="D208" s="3">
        <v>92547</v>
      </c>
      <c r="E208" s="3">
        <v>0</v>
      </c>
      <c r="F208" s="3">
        <v>1484</v>
      </c>
      <c r="G208" s="3">
        <v>1484</v>
      </c>
      <c r="H208" s="3">
        <v>35703.11</v>
      </c>
      <c r="I208" s="3">
        <v>14583.07</v>
      </c>
      <c r="J208" s="3">
        <v>1033</v>
      </c>
      <c r="K208" s="3">
        <v>1583.45</v>
      </c>
      <c r="L208" s="3">
        <v>0</v>
      </c>
      <c r="M208" s="3"/>
      <c r="N208" s="3">
        <v>0</v>
      </c>
      <c r="O208" s="3">
        <v>0.37</v>
      </c>
      <c r="P208" s="3">
        <v>52903</v>
      </c>
      <c r="Q208" s="1">
        <v>44986</v>
      </c>
    </row>
    <row r="209" spans="1:17" x14ac:dyDescent="0.25">
      <c r="A209" t="s">
        <v>367</v>
      </c>
      <c r="B209" t="s">
        <v>368</v>
      </c>
      <c r="C209" s="3">
        <v>684383</v>
      </c>
      <c r="D209" s="3">
        <v>0</v>
      </c>
      <c r="E209" s="3">
        <v>508527.62</v>
      </c>
      <c r="F209" s="3">
        <v>201281.76</v>
      </c>
      <c r="G209" s="3">
        <v>0</v>
      </c>
      <c r="H209" s="3">
        <v>35703.11</v>
      </c>
      <c r="I209" s="3">
        <v>14653.97</v>
      </c>
      <c r="J209" s="3">
        <v>1039.2</v>
      </c>
      <c r="K209" s="3">
        <v>1591.04</v>
      </c>
      <c r="L209" s="3">
        <v>0</v>
      </c>
      <c r="M209" s="3"/>
      <c r="N209" s="3">
        <v>0</v>
      </c>
      <c r="O209" s="3">
        <v>0.3</v>
      </c>
      <c r="P209" s="3">
        <v>762797</v>
      </c>
      <c r="Q209" s="1">
        <v>44986</v>
      </c>
    </row>
    <row r="210" spans="1:17" x14ac:dyDescent="0.25">
      <c r="A210" t="s">
        <v>369</v>
      </c>
      <c r="B210" t="s">
        <v>1277</v>
      </c>
      <c r="C210" s="3">
        <v>39613</v>
      </c>
      <c r="D210" s="3">
        <v>129613</v>
      </c>
      <c r="E210" s="3">
        <v>0</v>
      </c>
      <c r="F210" s="3">
        <v>0</v>
      </c>
      <c r="G210" s="3">
        <v>90000</v>
      </c>
      <c r="H210" s="3">
        <v>35703.11</v>
      </c>
      <c r="I210" s="3">
        <v>10100.17</v>
      </c>
      <c r="J210" s="3">
        <v>715.2</v>
      </c>
      <c r="K210" s="3">
        <v>1096.79</v>
      </c>
      <c r="L210" s="3">
        <v>0</v>
      </c>
      <c r="M210" s="3"/>
      <c r="N210" s="3">
        <v>-4223.21</v>
      </c>
      <c r="O210" s="3">
        <v>0</v>
      </c>
      <c r="P210" s="3">
        <v>-46607.94</v>
      </c>
      <c r="Q210" s="1">
        <v>44986</v>
      </c>
    </row>
    <row r="211" spans="1:17" x14ac:dyDescent="0.25">
      <c r="A211" t="s">
        <v>371</v>
      </c>
      <c r="B211" t="s">
        <v>372</v>
      </c>
      <c r="C211" s="3">
        <v>69829</v>
      </c>
      <c r="D211" s="3">
        <v>69829</v>
      </c>
      <c r="E211" s="3" t="s">
        <v>59</v>
      </c>
      <c r="F211" s="3" t="s">
        <v>59</v>
      </c>
      <c r="G211" s="3">
        <v>0</v>
      </c>
      <c r="H211" s="3">
        <v>35703.11</v>
      </c>
      <c r="I211" s="3">
        <v>11010.93</v>
      </c>
      <c r="J211" s="3">
        <v>781.2</v>
      </c>
      <c r="K211" s="3">
        <v>1195.44</v>
      </c>
      <c r="L211" s="3">
        <v>0</v>
      </c>
      <c r="M211" s="3"/>
      <c r="N211" s="3">
        <v>25368</v>
      </c>
      <c r="O211" s="3">
        <v>0.32</v>
      </c>
      <c r="P211" s="3">
        <v>74059</v>
      </c>
      <c r="Q211" s="1">
        <v>44986</v>
      </c>
    </row>
    <row r="212" spans="1:17" x14ac:dyDescent="0.25">
      <c r="A212" t="s">
        <v>373</v>
      </c>
      <c r="B212" t="s">
        <v>374</v>
      </c>
      <c r="C212" s="3">
        <v>39692</v>
      </c>
      <c r="D212" s="3">
        <v>39692</v>
      </c>
      <c r="E212" s="3">
        <v>0</v>
      </c>
      <c r="F212" s="3">
        <v>0</v>
      </c>
      <c r="G212" s="3">
        <v>0</v>
      </c>
      <c r="H212" s="3">
        <v>35703.11</v>
      </c>
      <c r="I212" s="3">
        <v>10176.52</v>
      </c>
      <c r="J212" s="3">
        <v>722.4</v>
      </c>
      <c r="K212" s="3">
        <v>1104.73</v>
      </c>
      <c r="L212" s="3">
        <v>0</v>
      </c>
      <c r="M212" s="3"/>
      <c r="N212" s="3">
        <v>-4230.12</v>
      </c>
      <c r="O212" s="3">
        <v>0.36</v>
      </c>
      <c r="P212" s="3">
        <v>43477</v>
      </c>
      <c r="Q212" s="1">
        <v>44986</v>
      </c>
    </row>
    <row r="213" spans="1:17" x14ac:dyDescent="0.25">
      <c r="A213" t="s">
        <v>375</v>
      </c>
      <c r="B213" t="s">
        <v>376</v>
      </c>
      <c r="C213" s="3">
        <v>41648</v>
      </c>
      <c r="D213" s="3">
        <v>41648</v>
      </c>
      <c r="E213" s="3">
        <v>0</v>
      </c>
      <c r="F213" s="3">
        <v>0</v>
      </c>
      <c r="G213" s="3">
        <v>0</v>
      </c>
      <c r="H213" s="3">
        <v>35703.11</v>
      </c>
      <c r="I213" s="3">
        <v>12090.75</v>
      </c>
      <c r="J213" s="3">
        <v>856.8</v>
      </c>
      <c r="K213" s="3">
        <v>1312.36</v>
      </c>
      <c r="L213" s="3">
        <v>0</v>
      </c>
      <c r="M213" s="3"/>
      <c r="N213" s="3">
        <v>-4407.1400000000003</v>
      </c>
      <c r="O213" s="3">
        <v>0.12</v>
      </c>
      <c r="P213" s="3">
        <v>45556</v>
      </c>
      <c r="Q213" s="1">
        <v>44986</v>
      </c>
    </row>
    <row r="214" spans="1:17" x14ac:dyDescent="0.25">
      <c r="A214" t="s">
        <v>377</v>
      </c>
      <c r="B214" t="s">
        <v>378</v>
      </c>
      <c r="C214" s="3">
        <v>41360</v>
      </c>
      <c r="D214" s="3">
        <v>41370</v>
      </c>
      <c r="E214" s="3">
        <v>0</v>
      </c>
      <c r="F214" s="3">
        <v>0</v>
      </c>
      <c r="G214" s="3">
        <v>10</v>
      </c>
      <c r="H214" s="3">
        <v>35703.11</v>
      </c>
      <c r="I214" s="3">
        <v>12707.01</v>
      </c>
      <c r="J214" s="3">
        <v>0</v>
      </c>
      <c r="K214" s="3">
        <v>1379.62</v>
      </c>
      <c r="L214" s="3">
        <v>0</v>
      </c>
      <c r="M214" s="3"/>
      <c r="N214" s="3">
        <v>-4465</v>
      </c>
      <c r="O214" s="3">
        <v>0.26</v>
      </c>
      <c r="P214" s="3">
        <v>45315</v>
      </c>
      <c r="Q214" s="1">
        <v>44986</v>
      </c>
    </row>
    <row r="215" spans="1:17" x14ac:dyDescent="0.25">
      <c r="A215" t="s">
        <v>379</v>
      </c>
      <c r="B215" t="s">
        <v>1278</v>
      </c>
      <c r="C215" s="3">
        <v>42459</v>
      </c>
      <c r="D215" s="3">
        <v>43156</v>
      </c>
      <c r="E215" s="3">
        <v>0</v>
      </c>
      <c r="F215" s="3">
        <v>2090.9499999999998</v>
      </c>
      <c r="G215" s="3">
        <v>697</v>
      </c>
      <c r="H215" s="3">
        <v>35703.11</v>
      </c>
      <c r="I215" s="3">
        <v>12319.81</v>
      </c>
      <c r="J215" s="3">
        <v>836.4</v>
      </c>
      <c r="K215" s="3">
        <v>1278.21</v>
      </c>
      <c r="L215" s="3">
        <v>0</v>
      </c>
      <c r="M215" s="3"/>
      <c r="N215" s="3">
        <v>0</v>
      </c>
      <c r="O215" s="3">
        <v>0.52</v>
      </c>
      <c r="P215" s="3">
        <v>51532</v>
      </c>
      <c r="Q215" s="1">
        <v>44986</v>
      </c>
    </row>
    <row r="216" spans="1:17" x14ac:dyDescent="0.25">
      <c r="A216" t="s">
        <v>1130</v>
      </c>
      <c r="B216" t="s">
        <v>364</v>
      </c>
      <c r="C216" s="3">
        <v>45509</v>
      </c>
      <c r="D216" s="3">
        <v>45509</v>
      </c>
      <c r="E216" s="3">
        <v>0</v>
      </c>
      <c r="F216" s="3" t="s">
        <v>72</v>
      </c>
      <c r="G216" s="3">
        <v>0</v>
      </c>
      <c r="H216" s="3">
        <v>35703.11</v>
      </c>
      <c r="I216" s="3">
        <v>10154.700000000001</v>
      </c>
      <c r="J216" s="3">
        <v>721.2</v>
      </c>
      <c r="K216" s="3">
        <v>1102.31</v>
      </c>
      <c r="L216" s="3">
        <v>0</v>
      </c>
      <c r="M216" s="3"/>
      <c r="N216" s="3">
        <v>0</v>
      </c>
      <c r="O216" s="3">
        <v>0.68</v>
      </c>
      <c r="P216" s="3">
        <v>47682</v>
      </c>
      <c r="Q216" s="1">
        <v>44986</v>
      </c>
    </row>
    <row r="217" spans="1:17" x14ac:dyDescent="0.25">
      <c r="A217" t="s">
        <v>382</v>
      </c>
      <c r="B217" t="s">
        <v>83</v>
      </c>
      <c r="C217" s="3">
        <v>52144</v>
      </c>
      <c r="D217" s="3">
        <v>52144</v>
      </c>
      <c r="E217" s="3">
        <v>0</v>
      </c>
      <c r="F217" s="3" t="s">
        <v>72</v>
      </c>
      <c r="G217" s="3">
        <v>0</v>
      </c>
      <c r="H217" s="3">
        <v>35703.11</v>
      </c>
      <c r="I217" s="3">
        <v>15886.5</v>
      </c>
      <c r="J217" s="3">
        <v>1125.5999999999999</v>
      </c>
      <c r="K217" s="3">
        <v>1724.52</v>
      </c>
      <c r="L217" s="3">
        <v>0</v>
      </c>
      <c r="M217" s="3"/>
      <c r="N217" s="3">
        <v>0</v>
      </c>
      <c r="O217" s="3">
        <v>0.27</v>
      </c>
      <c r="P217" s="3">
        <v>54440</v>
      </c>
      <c r="Q217" s="1">
        <v>44986</v>
      </c>
    </row>
    <row r="218" spans="1:17" x14ac:dyDescent="0.25">
      <c r="A218" t="s">
        <v>383</v>
      </c>
      <c r="B218" t="s">
        <v>1243</v>
      </c>
      <c r="C218" s="3">
        <v>1425508</v>
      </c>
      <c r="D218" s="3">
        <v>0</v>
      </c>
      <c r="E218" s="3">
        <v>999018.26</v>
      </c>
      <c r="F218" s="3" t="s">
        <v>72</v>
      </c>
      <c r="G218" s="3">
        <v>0</v>
      </c>
      <c r="H218" s="3">
        <v>35703.11</v>
      </c>
      <c r="I218" s="3">
        <v>17484.419999999998</v>
      </c>
      <c r="J218" s="3">
        <v>1239.5999999999999</v>
      </c>
      <c r="K218" s="3">
        <v>1898.01</v>
      </c>
      <c r="L218" s="3">
        <v>0</v>
      </c>
      <c r="M218" s="3"/>
      <c r="N218" s="3">
        <v>0</v>
      </c>
      <c r="O218" s="3">
        <v>0.95</v>
      </c>
      <c r="P218" s="3">
        <v>1531785</v>
      </c>
      <c r="Q218" s="1">
        <v>44986</v>
      </c>
    </row>
    <row r="219" spans="1:17" x14ac:dyDescent="0.25">
      <c r="A219" t="s">
        <v>384</v>
      </c>
      <c r="B219" t="s">
        <v>385</v>
      </c>
      <c r="C219" s="3">
        <v>51338</v>
      </c>
      <c r="D219" s="3">
        <v>0</v>
      </c>
      <c r="E219" s="3">
        <v>50553</v>
      </c>
      <c r="F219" s="3">
        <v>3312.65</v>
      </c>
      <c r="G219" s="3">
        <v>0</v>
      </c>
      <c r="H219" s="3">
        <v>35703.11</v>
      </c>
      <c r="I219" s="3">
        <v>16519.12</v>
      </c>
      <c r="J219" s="3">
        <v>1171.2</v>
      </c>
      <c r="K219" s="3">
        <v>1793.5</v>
      </c>
      <c r="L219" s="3">
        <v>0</v>
      </c>
      <c r="M219" s="3"/>
      <c r="N219" s="3">
        <v>0</v>
      </c>
      <c r="O219" s="3">
        <v>0.42</v>
      </c>
      <c r="P219" s="3">
        <v>109053</v>
      </c>
      <c r="Q219" s="1">
        <v>44986</v>
      </c>
    </row>
    <row r="220" spans="1:17" x14ac:dyDescent="0.25">
      <c r="A220" t="s">
        <v>1132</v>
      </c>
      <c r="B220" t="s">
        <v>1279</v>
      </c>
      <c r="C220" s="3">
        <v>621618</v>
      </c>
      <c r="D220" s="3">
        <v>0</v>
      </c>
      <c r="E220" s="3">
        <v>504348.29</v>
      </c>
      <c r="F220" s="3" t="s">
        <v>72</v>
      </c>
      <c r="G220" s="3">
        <v>0</v>
      </c>
      <c r="H220" s="3">
        <v>35703.11</v>
      </c>
      <c r="I220" s="3">
        <v>14932.11</v>
      </c>
      <c r="J220" s="3">
        <v>1059.5999999999999</v>
      </c>
      <c r="K220" s="3">
        <v>1621.05</v>
      </c>
      <c r="L220" s="3">
        <v>0</v>
      </c>
      <c r="M220" s="3"/>
      <c r="N220" s="3">
        <v>0</v>
      </c>
      <c r="O220" s="3">
        <v>0.72</v>
      </c>
      <c r="P220" s="3">
        <v>700152</v>
      </c>
      <c r="Q220" s="1">
        <v>44986</v>
      </c>
    </row>
    <row r="221" spans="1:17" x14ac:dyDescent="0.25">
      <c r="A221" t="s">
        <v>388</v>
      </c>
      <c r="B221" t="s">
        <v>1280</v>
      </c>
      <c r="C221" s="3">
        <v>3614547</v>
      </c>
      <c r="D221" s="3">
        <v>0</v>
      </c>
      <c r="E221" s="3">
        <v>2287496.23</v>
      </c>
      <c r="F221" s="3" t="s">
        <v>72</v>
      </c>
      <c r="G221" s="3">
        <v>0</v>
      </c>
      <c r="H221" s="3">
        <v>35703.11</v>
      </c>
      <c r="I221" s="3">
        <v>13661.4</v>
      </c>
      <c r="J221" s="3">
        <v>968.4</v>
      </c>
      <c r="K221" s="3">
        <v>1483.09</v>
      </c>
      <c r="L221" s="3">
        <v>0</v>
      </c>
      <c r="M221" s="3"/>
      <c r="N221" s="3">
        <v>0</v>
      </c>
      <c r="O221" s="3">
        <v>0.19</v>
      </c>
      <c r="P221" s="3">
        <v>3780738</v>
      </c>
      <c r="Q221" s="1">
        <v>44986</v>
      </c>
    </row>
    <row r="222" spans="1:17" x14ac:dyDescent="0.25">
      <c r="A222" t="s">
        <v>390</v>
      </c>
      <c r="B222" t="s">
        <v>1261</v>
      </c>
      <c r="C222" s="3">
        <v>2807664</v>
      </c>
      <c r="D222" s="3">
        <v>0</v>
      </c>
      <c r="E222" s="3">
        <v>1803741.38</v>
      </c>
      <c r="F222" s="3" t="s">
        <v>72</v>
      </c>
      <c r="G222" s="3">
        <v>0</v>
      </c>
      <c r="H222" s="3">
        <v>35703.11</v>
      </c>
      <c r="I222" s="3">
        <v>12390.7</v>
      </c>
      <c r="J222" s="3">
        <v>878.4</v>
      </c>
      <c r="K222" s="3">
        <v>1345.13</v>
      </c>
      <c r="L222" s="3">
        <v>0</v>
      </c>
      <c r="M222" s="3"/>
      <c r="N222" s="3">
        <v>0</v>
      </c>
      <c r="O222" s="3">
        <v>0.59</v>
      </c>
      <c r="P222" s="3">
        <v>2948169</v>
      </c>
      <c r="Q222" s="1">
        <v>44986</v>
      </c>
    </row>
    <row r="223" spans="1:17" x14ac:dyDescent="0.25">
      <c r="A223" t="s">
        <v>391</v>
      </c>
      <c r="B223" t="s">
        <v>392</v>
      </c>
      <c r="C223" s="3">
        <v>96956</v>
      </c>
      <c r="D223" s="3">
        <v>0</v>
      </c>
      <c r="E223" s="3">
        <v>92755.79</v>
      </c>
      <c r="F223" s="3">
        <v>8838</v>
      </c>
      <c r="G223" s="3">
        <v>0</v>
      </c>
      <c r="H223" s="3">
        <v>35703.11</v>
      </c>
      <c r="I223" s="3">
        <v>12074.39</v>
      </c>
      <c r="J223" s="3">
        <v>855.6</v>
      </c>
      <c r="K223" s="3">
        <v>1310.6400000000001</v>
      </c>
      <c r="L223" s="3">
        <v>0</v>
      </c>
      <c r="M223" s="3"/>
      <c r="N223" s="3">
        <v>0</v>
      </c>
      <c r="O223" s="3">
        <v>0.47</v>
      </c>
      <c r="P223" s="3">
        <v>151538</v>
      </c>
      <c r="Q223" s="1">
        <v>44986</v>
      </c>
    </row>
    <row r="224" spans="1:17" x14ac:dyDescent="0.25">
      <c r="A224" t="s">
        <v>393</v>
      </c>
      <c r="B224" t="s">
        <v>394</v>
      </c>
      <c r="C224" s="3">
        <v>40657</v>
      </c>
      <c r="D224" s="3">
        <v>40657</v>
      </c>
      <c r="E224" s="3">
        <v>0</v>
      </c>
      <c r="F224" s="3">
        <v>0</v>
      </c>
      <c r="G224" s="3">
        <v>0</v>
      </c>
      <c r="H224" s="3">
        <v>35703.11</v>
      </c>
      <c r="I224" s="3">
        <v>11120</v>
      </c>
      <c r="J224" s="3">
        <v>789.6</v>
      </c>
      <c r="K224" s="3">
        <v>1207.1600000000001</v>
      </c>
      <c r="L224" s="3">
        <v>0</v>
      </c>
      <c r="M224" s="3"/>
      <c r="N224" s="3">
        <v>-4317.3900000000003</v>
      </c>
      <c r="O224" s="3">
        <v>0.52</v>
      </c>
      <c r="P224" s="3">
        <v>44503</v>
      </c>
      <c r="Q224" s="1">
        <v>44986</v>
      </c>
    </row>
    <row r="225" spans="1:17" x14ac:dyDescent="0.25">
      <c r="A225" t="s">
        <v>395</v>
      </c>
      <c r="B225" t="s">
        <v>396</v>
      </c>
      <c r="C225" s="3">
        <v>788159</v>
      </c>
      <c r="D225" s="3">
        <v>0</v>
      </c>
      <c r="E225" s="3">
        <v>628681.13</v>
      </c>
      <c r="F225" s="3">
        <v>190911.93</v>
      </c>
      <c r="G225" s="3">
        <v>0</v>
      </c>
      <c r="H225" s="3">
        <v>35703.11</v>
      </c>
      <c r="I225" s="3">
        <v>9762.0400000000009</v>
      </c>
      <c r="J225" s="3">
        <v>692.4</v>
      </c>
      <c r="K225" s="3">
        <v>1059.8900000000001</v>
      </c>
      <c r="L225" s="3">
        <v>0</v>
      </c>
      <c r="M225" s="3"/>
      <c r="N225" s="3">
        <v>0</v>
      </c>
      <c r="O225" s="3">
        <v>0.5</v>
      </c>
      <c r="P225" s="3">
        <v>866811</v>
      </c>
      <c r="Q225" s="1">
        <v>44986</v>
      </c>
    </row>
    <row r="226" spans="1:17" x14ac:dyDescent="0.25">
      <c r="A226" t="s">
        <v>397</v>
      </c>
      <c r="B226" t="s">
        <v>398</v>
      </c>
      <c r="C226" s="3">
        <v>65069</v>
      </c>
      <c r="D226" s="3">
        <v>65069</v>
      </c>
      <c r="E226" s="3">
        <v>0</v>
      </c>
      <c r="F226" s="3">
        <v>0</v>
      </c>
      <c r="G226" s="3">
        <v>0</v>
      </c>
      <c r="H226" s="3">
        <v>35703.11</v>
      </c>
      <c r="I226" s="3">
        <v>11114.55</v>
      </c>
      <c r="J226" s="3">
        <v>0</v>
      </c>
      <c r="K226" s="3">
        <v>1206.82</v>
      </c>
      <c r="L226" s="3">
        <v>20812.63</v>
      </c>
      <c r="M226" s="3"/>
      <c r="N226" s="3">
        <v>-4316.8999999999996</v>
      </c>
      <c r="O226" s="3">
        <v>0.79</v>
      </c>
      <c r="P226" s="3">
        <v>64521</v>
      </c>
      <c r="Q226" s="1">
        <v>44986</v>
      </c>
    </row>
    <row r="227" spans="1:17" x14ac:dyDescent="0.25">
      <c r="A227" t="s">
        <v>399</v>
      </c>
      <c r="B227" t="s">
        <v>1281</v>
      </c>
      <c r="C227" s="3">
        <v>40166</v>
      </c>
      <c r="D227" s="3">
        <v>0</v>
      </c>
      <c r="E227" s="3">
        <v>40166</v>
      </c>
      <c r="F227" s="3">
        <v>2008.3</v>
      </c>
      <c r="G227" s="3">
        <v>0</v>
      </c>
      <c r="H227" s="3">
        <v>35703.11</v>
      </c>
      <c r="I227" s="3">
        <v>10640.08</v>
      </c>
      <c r="J227" s="3">
        <v>754.8</v>
      </c>
      <c r="K227" s="3">
        <v>1155.08</v>
      </c>
      <c r="L227" s="3">
        <v>0</v>
      </c>
      <c r="M227" s="3"/>
      <c r="N227" s="3">
        <v>0</v>
      </c>
      <c r="O227" s="3">
        <v>0.63</v>
      </c>
      <c r="P227" s="3">
        <v>90428</v>
      </c>
      <c r="Q227" s="1">
        <v>44986</v>
      </c>
    </row>
    <row r="228" spans="1:17" x14ac:dyDescent="0.25">
      <c r="A228" t="s">
        <v>401</v>
      </c>
      <c r="B228" t="s">
        <v>1282</v>
      </c>
      <c r="C228" s="3">
        <v>46065</v>
      </c>
      <c r="D228" s="3">
        <v>0</v>
      </c>
      <c r="E228" s="3">
        <v>44221.34</v>
      </c>
      <c r="F228" s="3">
        <v>4054.73</v>
      </c>
      <c r="G228" s="3">
        <v>0</v>
      </c>
      <c r="H228" s="3">
        <v>35703.11</v>
      </c>
      <c r="I228" s="3">
        <v>11534.48</v>
      </c>
      <c r="J228" s="3">
        <v>0</v>
      </c>
      <c r="K228" s="3">
        <v>1252</v>
      </c>
      <c r="L228" s="3">
        <v>0</v>
      </c>
      <c r="M228" s="3"/>
      <c r="N228" s="3">
        <v>0</v>
      </c>
      <c r="O228" s="3">
        <v>0.34</v>
      </c>
      <c r="P228" s="3">
        <v>96766</v>
      </c>
      <c r="Q228" s="1">
        <v>44986</v>
      </c>
    </row>
    <row r="229" spans="1:17" x14ac:dyDescent="0.25">
      <c r="A229" t="s">
        <v>403</v>
      </c>
      <c r="B229" t="s">
        <v>334</v>
      </c>
      <c r="C229" s="3">
        <v>736371</v>
      </c>
      <c r="D229" s="3">
        <v>0</v>
      </c>
      <c r="E229" s="3">
        <v>540623.31999999995</v>
      </c>
      <c r="F229" s="3">
        <v>222778.85</v>
      </c>
      <c r="G229" s="3">
        <v>0</v>
      </c>
      <c r="H229" s="3">
        <v>35703.11</v>
      </c>
      <c r="I229" s="3">
        <v>11943.5</v>
      </c>
      <c r="J229" s="3">
        <v>846</v>
      </c>
      <c r="K229" s="3">
        <v>1296.8399999999999</v>
      </c>
      <c r="L229" s="3">
        <v>0</v>
      </c>
      <c r="M229" s="3"/>
      <c r="N229" s="3">
        <v>0</v>
      </c>
      <c r="O229" s="3">
        <v>0.38</v>
      </c>
      <c r="P229" s="3">
        <v>813192</v>
      </c>
      <c r="Q229" s="1">
        <v>44986</v>
      </c>
    </row>
    <row r="230" spans="1:17" x14ac:dyDescent="0.25">
      <c r="A230" t="s">
        <v>404</v>
      </c>
      <c r="B230" t="s">
        <v>405</v>
      </c>
      <c r="C230" s="3">
        <v>40021</v>
      </c>
      <c r="D230" s="3">
        <v>40021</v>
      </c>
      <c r="E230" s="3">
        <v>0</v>
      </c>
      <c r="F230" s="3">
        <v>0</v>
      </c>
      <c r="G230" s="3">
        <v>0</v>
      </c>
      <c r="H230" s="3">
        <v>35703.11</v>
      </c>
      <c r="I230" s="3">
        <v>10498.28</v>
      </c>
      <c r="J230" s="3">
        <v>744</v>
      </c>
      <c r="K230" s="3">
        <v>1139.56</v>
      </c>
      <c r="L230" s="3">
        <v>0</v>
      </c>
      <c r="M230" s="3"/>
      <c r="N230" s="3">
        <v>-4259.7</v>
      </c>
      <c r="O230" s="3">
        <v>0.75</v>
      </c>
      <c r="P230" s="3">
        <v>43826</v>
      </c>
      <c r="Q230" s="1">
        <v>44986</v>
      </c>
    </row>
    <row r="231" spans="1:17" x14ac:dyDescent="0.25">
      <c r="A231" t="s">
        <v>406</v>
      </c>
      <c r="B231" t="s">
        <v>407</v>
      </c>
      <c r="C231" s="3">
        <v>38384</v>
      </c>
      <c r="D231" s="3">
        <v>38384</v>
      </c>
      <c r="E231" s="3">
        <v>0</v>
      </c>
      <c r="F231" s="3">
        <v>0</v>
      </c>
      <c r="G231" s="3">
        <v>0</v>
      </c>
      <c r="H231" s="3">
        <v>35703.11</v>
      </c>
      <c r="I231" s="3">
        <v>9560.26</v>
      </c>
      <c r="J231" s="3">
        <v>0</v>
      </c>
      <c r="K231" s="3">
        <v>1037.82</v>
      </c>
      <c r="L231" s="3">
        <v>0</v>
      </c>
      <c r="M231" s="3"/>
      <c r="N231" s="3">
        <v>-4172.92</v>
      </c>
      <c r="O231" s="3">
        <v>0.73</v>
      </c>
      <c r="P231" s="3">
        <v>42129</v>
      </c>
      <c r="Q231" s="1">
        <v>44986</v>
      </c>
    </row>
    <row r="232" spans="1:17" x14ac:dyDescent="0.25">
      <c r="A232" t="s">
        <v>408</v>
      </c>
      <c r="B232" t="s">
        <v>409</v>
      </c>
      <c r="C232" s="3">
        <v>39035</v>
      </c>
      <c r="D232" s="3">
        <v>39035</v>
      </c>
      <c r="E232" s="3">
        <v>0</v>
      </c>
      <c r="F232" s="3">
        <v>0</v>
      </c>
      <c r="G232" s="3">
        <v>0</v>
      </c>
      <c r="H232" s="3">
        <v>35703.11</v>
      </c>
      <c r="I232" s="3">
        <v>9532.99</v>
      </c>
      <c r="J232" s="3">
        <v>675.6</v>
      </c>
      <c r="K232" s="3">
        <v>1035.06</v>
      </c>
      <c r="L232" s="3">
        <v>0</v>
      </c>
      <c r="M232" s="3"/>
      <c r="N232" s="3">
        <v>-4170.45</v>
      </c>
      <c r="O232" s="3">
        <v>0.69</v>
      </c>
      <c r="P232" s="3">
        <v>42777</v>
      </c>
      <c r="Q232" s="1">
        <v>44986</v>
      </c>
    </row>
    <row r="233" spans="1:17" x14ac:dyDescent="0.25">
      <c r="A233" t="s">
        <v>410</v>
      </c>
      <c r="B233" t="s">
        <v>1283</v>
      </c>
      <c r="C233" s="3">
        <v>769007</v>
      </c>
      <c r="D233" s="3">
        <v>0</v>
      </c>
      <c r="E233" s="3">
        <v>578088.97</v>
      </c>
      <c r="F233" s="3">
        <v>219822.48</v>
      </c>
      <c r="G233" s="3">
        <v>0</v>
      </c>
      <c r="H233" s="3">
        <v>35703.11</v>
      </c>
      <c r="I233" s="3">
        <v>10165.61</v>
      </c>
      <c r="J233" s="3">
        <v>721.2</v>
      </c>
      <c r="K233" s="3">
        <v>1103.3499999999999</v>
      </c>
      <c r="L233" s="3">
        <v>0</v>
      </c>
      <c r="M233" s="3"/>
      <c r="N233" s="3">
        <v>0</v>
      </c>
      <c r="O233" s="3">
        <v>0.28000000000000003</v>
      </c>
      <c r="P233" s="3">
        <v>845605</v>
      </c>
      <c r="Q233" s="1">
        <v>44986</v>
      </c>
    </row>
    <row r="234" spans="1:17" x14ac:dyDescent="0.25">
      <c r="A234" t="s">
        <v>412</v>
      </c>
      <c r="B234" t="s">
        <v>413</v>
      </c>
      <c r="C234" s="3">
        <v>39348</v>
      </c>
      <c r="D234" s="3">
        <v>40004</v>
      </c>
      <c r="E234" s="3">
        <v>0</v>
      </c>
      <c r="F234" s="3">
        <v>656</v>
      </c>
      <c r="G234" s="3">
        <v>656</v>
      </c>
      <c r="H234" s="3">
        <v>35703.11</v>
      </c>
      <c r="I234" s="3">
        <v>3244.92</v>
      </c>
      <c r="J234" s="3">
        <v>0</v>
      </c>
      <c r="K234" s="3">
        <v>352.15</v>
      </c>
      <c r="L234" s="3">
        <v>0</v>
      </c>
      <c r="M234" s="3"/>
      <c r="N234" s="3">
        <v>6945</v>
      </c>
      <c r="O234" s="3">
        <v>0.82</v>
      </c>
      <c r="P234" s="3">
        <v>46246</v>
      </c>
      <c r="Q234" s="1">
        <v>44986</v>
      </c>
    </row>
    <row r="235" spans="1:17" x14ac:dyDescent="0.25">
      <c r="A235" t="s">
        <v>414</v>
      </c>
      <c r="B235" t="s">
        <v>415</v>
      </c>
      <c r="C235" s="3">
        <v>32468</v>
      </c>
      <c r="D235" s="3">
        <v>32468</v>
      </c>
      <c r="E235" s="3">
        <v>0</v>
      </c>
      <c r="F235" s="3">
        <v>0</v>
      </c>
      <c r="G235" s="3">
        <v>0</v>
      </c>
      <c r="H235" s="3">
        <v>35703.11</v>
      </c>
      <c r="I235" s="3">
        <v>3310.37</v>
      </c>
      <c r="J235" s="3">
        <v>0</v>
      </c>
      <c r="K235" s="3">
        <v>359.39</v>
      </c>
      <c r="L235" s="3">
        <v>0</v>
      </c>
      <c r="M235" s="3"/>
      <c r="N235" s="3">
        <v>-3564.43</v>
      </c>
      <c r="O235" s="3">
        <v>0.56000000000000005</v>
      </c>
      <c r="P235" s="3">
        <v>35809</v>
      </c>
      <c r="Q235" s="1">
        <v>44986</v>
      </c>
    </row>
    <row r="236" spans="1:17" x14ac:dyDescent="0.25">
      <c r="A236" t="s">
        <v>416</v>
      </c>
      <c r="B236" t="s">
        <v>417</v>
      </c>
      <c r="C236" s="3">
        <v>32804</v>
      </c>
      <c r="D236" s="3">
        <v>32804</v>
      </c>
      <c r="E236" s="3">
        <v>0</v>
      </c>
      <c r="F236" s="3">
        <v>0</v>
      </c>
      <c r="G236" s="3">
        <v>0</v>
      </c>
      <c r="H236" s="3">
        <v>35703.11</v>
      </c>
      <c r="I236" s="3">
        <v>3435.8</v>
      </c>
      <c r="J236" s="3">
        <v>243.6</v>
      </c>
      <c r="K236" s="3">
        <v>372.84</v>
      </c>
      <c r="L236" s="3">
        <v>0</v>
      </c>
      <c r="M236" s="3"/>
      <c r="N236" s="3">
        <v>-3605.36</v>
      </c>
      <c r="O236" s="3">
        <v>0.01</v>
      </c>
      <c r="P236" s="3">
        <v>36150</v>
      </c>
      <c r="Q236" s="1">
        <v>44986</v>
      </c>
    </row>
    <row r="237" spans="1:17" x14ac:dyDescent="0.25">
      <c r="A237" t="s">
        <v>418</v>
      </c>
      <c r="B237" t="s">
        <v>419</v>
      </c>
      <c r="C237" s="3">
        <v>32928</v>
      </c>
      <c r="D237" s="3">
        <v>32928</v>
      </c>
      <c r="E237" s="3">
        <v>0</v>
      </c>
      <c r="F237" s="3">
        <v>0</v>
      </c>
      <c r="G237" s="3">
        <v>0</v>
      </c>
      <c r="H237" s="3">
        <v>35703.11</v>
      </c>
      <c r="I237" s="3">
        <v>3555.78</v>
      </c>
      <c r="J237" s="3">
        <v>253.2</v>
      </c>
      <c r="K237" s="3">
        <v>386.29</v>
      </c>
      <c r="L237" s="3">
        <v>0</v>
      </c>
      <c r="M237" s="3"/>
      <c r="N237" s="3">
        <v>-3617.2</v>
      </c>
      <c r="O237" s="3">
        <v>0.82</v>
      </c>
      <c r="P237" s="3">
        <v>36282</v>
      </c>
      <c r="Q237" s="1">
        <v>44986</v>
      </c>
    </row>
    <row r="238" spans="1:17" x14ac:dyDescent="0.25">
      <c r="A238" t="s">
        <v>420</v>
      </c>
      <c r="B238" t="s">
        <v>216</v>
      </c>
      <c r="C238" s="3">
        <v>46871</v>
      </c>
      <c r="D238" s="3">
        <v>47020</v>
      </c>
      <c r="E238" s="3" t="s">
        <v>59</v>
      </c>
      <c r="F238" s="3" t="s">
        <v>59</v>
      </c>
      <c r="G238" s="3">
        <v>149</v>
      </c>
      <c r="H238" s="3">
        <v>35703.11</v>
      </c>
      <c r="I238" s="3">
        <v>3234.02</v>
      </c>
      <c r="J238" s="3">
        <v>229.2</v>
      </c>
      <c r="K238" s="3">
        <v>351.11</v>
      </c>
      <c r="L238" s="3">
        <v>0</v>
      </c>
      <c r="M238" s="3"/>
      <c r="N238" s="3">
        <v>11261.92</v>
      </c>
      <c r="O238" s="3">
        <v>0.64</v>
      </c>
      <c r="P238" s="3">
        <v>50631</v>
      </c>
      <c r="Q238" s="1">
        <v>44986</v>
      </c>
    </row>
    <row r="239" spans="1:17" x14ac:dyDescent="0.25">
      <c r="A239" t="s">
        <v>421</v>
      </c>
      <c r="B239" t="s">
        <v>422</v>
      </c>
      <c r="C239" s="3">
        <v>32560</v>
      </c>
      <c r="D239" s="3">
        <v>32560</v>
      </c>
      <c r="E239" s="3">
        <v>0</v>
      </c>
      <c r="F239" s="3">
        <v>0</v>
      </c>
      <c r="G239" s="3">
        <v>0</v>
      </c>
      <c r="H239" s="3">
        <v>35703.11</v>
      </c>
      <c r="I239" s="3">
        <v>3435.8</v>
      </c>
      <c r="J239" s="3">
        <v>0</v>
      </c>
      <c r="K239" s="3">
        <v>372.84</v>
      </c>
      <c r="L239" s="3">
        <v>0</v>
      </c>
      <c r="M239" s="3"/>
      <c r="N239" s="3">
        <v>-3605.36</v>
      </c>
      <c r="O239" s="3">
        <v>0.61</v>
      </c>
      <c r="P239" s="3">
        <v>35907</v>
      </c>
      <c r="Q239" s="1">
        <v>44986</v>
      </c>
    </row>
    <row r="240" spans="1:17" x14ac:dyDescent="0.25">
      <c r="A240" t="s">
        <v>423</v>
      </c>
      <c r="B240" t="s">
        <v>1284</v>
      </c>
      <c r="C240" s="3">
        <v>37641</v>
      </c>
      <c r="D240" s="3">
        <v>38244</v>
      </c>
      <c r="E240" s="3">
        <v>0</v>
      </c>
      <c r="F240" s="3">
        <v>603</v>
      </c>
      <c r="G240" s="3">
        <v>603</v>
      </c>
      <c r="H240" s="3">
        <v>35703.11</v>
      </c>
      <c r="I240" s="3">
        <v>3490.34</v>
      </c>
      <c r="J240" s="3">
        <v>248.4</v>
      </c>
      <c r="K240" s="3">
        <v>378.7</v>
      </c>
      <c r="L240" s="3">
        <v>0</v>
      </c>
      <c r="M240" s="3"/>
      <c r="N240" s="3">
        <v>0</v>
      </c>
      <c r="O240" s="3">
        <v>0.45</v>
      </c>
      <c r="P240" s="3">
        <v>39821</v>
      </c>
      <c r="Q240" s="1">
        <v>44986</v>
      </c>
    </row>
    <row r="241" spans="1:17" x14ac:dyDescent="0.25">
      <c r="A241" t="s">
        <v>425</v>
      </c>
      <c r="B241" t="s">
        <v>426</v>
      </c>
      <c r="C241" s="3">
        <v>33079</v>
      </c>
      <c r="D241" s="3">
        <v>33079</v>
      </c>
      <c r="E241" s="3">
        <v>0</v>
      </c>
      <c r="F241" s="3">
        <v>0</v>
      </c>
      <c r="G241" s="3">
        <v>0</v>
      </c>
      <c r="H241" s="3">
        <v>35703.11</v>
      </c>
      <c r="I241" s="3">
        <v>3703.03</v>
      </c>
      <c r="J241" s="3">
        <v>264</v>
      </c>
      <c r="K241" s="3">
        <v>401.81</v>
      </c>
      <c r="L241" s="3">
        <v>0</v>
      </c>
      <c r="M241" s="3"/>
      <c r="N241" s="3">
        <v>-3630.02</v>
      </c>
      <c r="O241" s="3">
        <v>7.0000000000000007E-2</v>
      </c>
      <c r="P241" s="3">
        <v>36442</v>
      </c>
      <c r="Q241" s="1">
        <v>44986</v>
      </c>
    </row>
    <row r="242" spans="1:17" x14ac:dyDescent="0.25">
      <c r="A242" t="s">
        <v>427</v>
      </c>
      <c r="B242" t="s">
        <v>428</v>
      </c>
      <c r="C242" s="3">
        <v>71935</v>
      </c>
      <c r="D242" s="3">
        <v>0</v>
      </c>
      <c r="E242" s="3">
        <v>70258.7</v>
      </c>
      <c r="F242" s="3">
        <v>5189.24</v>
      </c>
      <c r="G242" s="3">
        <v>0</v>
      </c>
      <c r="H242" s="3">
        <v>35703.11</v>
      </c>
      <c r="I242" s="3">
        <v>4024.8</v>
      </c>
      <c r="J242" s="3">
        <v>285</v>
      </c>
      <c r="K242" s="3">
        <v>436.99</v>
      </c>
      <c r="L242" s="3">
        <v>0</v>
      </c>
      <c r="M242" s="3"/>
      <c r="N242" s="3">
        <v>0</v>
      </c>
      <c r="O242" s="3">
        <v>0.16</v>
      </c>
      <c r="P242" s="3">
        <v>115898</v>
      </c>
      <c r="Q242" s="1">
        <v>44986</v>
      </c>
    </row>
    <row r="243" spans="1:17" x14ac:dyDescent="0.25">
      <c r="A243" t="s">
        <v>429</v>
      </c>
      <c r="B243" t="s">
        <v>1137</v>
      </c>
      <c r="C243" s="3">
        <v>33650</v>
      </c>
      <c r="D243" s="3">
        <v>33650</v>
      </c>
      <c r="E243" s="3">
        <v>0</v>
      </c>
      <c r="F243" s="3">
        <v>0</v>
      </c>
      <c r="G243" s="3">
        <v>0</v>
      </c>
      <c r="H243" s="3">
        <v>35703.11</v>
      </c>
      <c r="I243" s="3">
        <v>4581.07</v>
      </c>
      <c r="J243" s="3">
        <v>0</v>
      </c>
      <c r="K243" s="3">
        <v>497.35</v>
      </c>
      <c r="L243" s="3">
        <v>0</v>
      </c>
      <c r="M243" s="3"/>
      <c r="N243" s="3">
        <v>-3711.87</v>
      </c>
      <c r="O243" s="3">
        <v>0.34</v>
      </c>
      <c r="P243" s="3">
        <v>37070</v>
      </c>
      <c r="Q243" s="1">
        <v>44986</v>
      </c>
    </row>
    <row r="244" spans="1:17" x14ac:dyDescent="0.25">
      <c r="A244" t="s">
        <v>431</v>
      </c>
      <c r="B244" t="s">
        <v>432</v>
      </c>
      <c r="C244" s="3">
        <v>37838</v>
      </c>
      <c r="D244" s="3">
        <v>38460</v>
      </c>
      <c r="E244" s="3">
        <v>0</v>
      </c>
      <c r="F244" s="3">
        <v>622</v>
      </c>
      <c r="G244" s="3">
        <v>622</v>
      </c>
      <c r="H244" s="3">
        <v>35703.11</v>
      </c>
      <c r="I244" s="3">
        <v>5022.82</v>
      </c>
      <c r="J244" s="3">
        <v>356.4</v>
      </c>
      <c r="K244" s="3">
        <v>545.29</v>
      </c>
      <c r="L244" s="3">
        <v>0</v>
      </c>
      <c r="M244" s="3"/>
      <c r="N244" s="3">
        <v>20500</v>
      </c>
      <c r="O244" s="3">
        <v>0.38</v>
      </c>
      <c r="P244" s="3">
        <v>62128</v>
      </c>
      <c r="Q244" s="1">
        <v>44986</v>
      </c>
    </row>
    <row r="245" spans="1:17" x14ac:dyDescent="0.25">
      <c r="A245" t="s">
        <v>433</v>
      </c>
      <c r="B245" t="s">
        <v>434</v>
      </c>
      <c r="C245" s="3">
        <v>91055</v>
      </c>
      <c r="D245" s="3">
        <v>91055</v>
      </c>
      <c r="E245" s="3">
        <v>0</v>
      </c>
      <c r="F245" s="3">
        <v>0</v>
      </c>
      <c r="G245" s="3">
        <v>0</v>
      </c>
      <c r="H245" s="3">
        <v>35703.11</v>
      </c>
      <c r="I245" s="3">
        <v>5208.24</v>
      </c>
      <c r="J245" s="3">
        <v>370.8</v>
      </c>
      <c r="K245" s="3">
        <v>565.64</v>
      </c>
      <c r="L245" s="3">
        <v>0</v>
      </c>
      <c r="M245" s="3"/>
      <c r="N245" s="3">
        <v>3174.94</v>
      </c>
      <c r="O245" s="3">
        <v>0.27</v>
      </c>
      <c r="P245" s="3">
        <v>45023</v>
      </c>
      <c r="Q245" s="1">
        <v>44986</v>
      </c>
    </row>
    <row r="246" spans="1:17" x14ac:dyDescent="0.25">
      <c r="A246" t="s">
        <v>435</v>
      </c>
      <c r="B246" t="s">
        <v>436</v>
      </c>
      <c r="C246" s="3">
        <v>34911</v>
      </c>
      <c r="D246" s="3">
        <v>34911</v>
      </c>
      <c r="E246" s="3">
        <v>0</v>
      </c>
      <c r="F246" s="3">
        <v>0</v>
      </c>
      <c r="G246" s="3">
        <v>0</v>
      </c>
      <c r="H246" s="3">
        <v>35703.11</v>
      </c>
      <c r="I246" s="3">
        <v>5497.28</v>
      </c>
      <c r="J246" s="3">
        <v>391.2</v>
      </c>
      <c r="K246" s="3">
        <v>596.67999999999995</v>
      </c>
      <c r="L246" s="3">
        <v>0</v>
      </c>
      <c r="M246" s="3"/>
      <c r="N246" s="3">
        <v>-3796.68</v>
      </c>
      <c r="O246" s="3">
        <v>0.41</v>
      </c>
      <c r="P246" s="3">
        <v>38392</v>
      </c>
      <c r="Q246" s="1">
        <v>44986</v>
      </c>
    </row>
    <row r="247" spans="1:17" x14ac:dyDescent="0.25">
      <c r="A247" t="s">
        <v>437</v>
      </c>
      <c r="B247" t="s">
        <v>438</v>
      </c>
      <c r="C247" s="3">
        <v>44704</v>
      </c>
      <c r="D247" s="3">
        <v>45439</v>
      </c>
      <c r="E247" s="3">
        <v>0</v>
      </c>
      <c r="F247" s="3">
        <v>735</v>
      </c>
      <c r="G247" s="3">
        <v>735</v>
      </c>
      <c r="H247" s="3">
        <v>35703.11</v>
      </c>
      <c r="I247" s="3">
        <v>4951.92</v>
      </c>
      <c r="J247" s="3">
        <v>351.6</v>
      </c>
      <c r="K247" s="3">
        <v>537.71</v>
      </c>
      <c r="L247" s="3">
        <v>0</v>
      </c>
      <c r="M247" s="3"/>
      <c r="N247" s="3">
        <v>6945</v>
      </c>
      <c r="O247" s="3">
        <v>0.66</v>
      </c>
      <c r="P247" s="3">
        <v>48490</v>
      </c>
      <c r="Q247" s="1">
        <v>44986</v>
      </c>
    </row>
    <row r="248" spans="1:17" x14ac:dyDescent="0.25">
      <c r="A248" t="s">
        <v>439</v>
      </c>
      <c r="B248" t="s">
        <v>440</v>
      </c>
      <c r="C248" s="3">
        <v>84077</v>
      </c>
      <c r="D248" s="3">
        <v>84077</v>
      </c>
      <c r="E248" s="3">
        <v>0</v>
      </c>
      <c r="F248" s="3">
        <v>0</v>
      </c>
      <c r="G248" s="3">
        <v>0</v>
      </c>
      <c r="H248" s="3">
        <v>35703.11</v>
      </c>
      <c r="I248" s="3">
        <v>4548.3500000000004</v>
      </c>
      <c r="J248" s="3">
        <v>322.8</v>
      </c>
      <c r="K248" s="3">
        <v>493.9</v>
      </c>
      <c r="L248" s="3">
        <v>0</v>
      </c>
      <c r="M248" s="3"/>
      <c r="N248" s="3">
        <v>3236.09</v>
      </c>
      <c r="O248" s="3">
        <v>0.75</v>
      </c>
      <c r="P248" s="3">
        <v>44305</v>
      </c>
      <c r="Q248" s="1">
        <v>44986</v>
      </c>
    </row>
    <row r="249" spans="1:17" x14ac:dyDescent="0.25">
      <c r="A249" t="s">
        <v>1140</v>
      </c>
      <c r="B249" t="s">
        <v>442</v>
      </c>
      <c r="C249" s="3">
        <v>203592</v>
      </c>
      <c r="D249" s="3">
        <v>100000</v>
      </c>
      <c r="E249" s="3">
        <v>103592</v>
      </c>
      <c r="F249" s="3">
        <v>5179.6000000000004</v>
      </c>
      <c r="G249" s="3">
        <v>0</v>
      </c>
      <c r="H249" s="3">
        <v>35703.11</v>
      </c>
      <c r="I249" s="3">
        <v>4395.6499999999996</v>
      </c>
      <c r="J249" s="3">
        <v>312</v>
      </c>
      <c r="K249" s="3">
        <v>477</v>
      </c>
      <c r="L249" s="3">
        <v>0</v>
      </c>
      <c r="M249" s="3"/>
      <c r="N249" s="3">
        <v>6945</v>
      </c>
      <c r="O249" s="3">
        <v>0.64</v>
      </c>
      <c r="P249" s="3">
        <v>156605</v>
      </c>
      <c r="Q249" s="1">
        <v>44986</v>
      </c>
    </row>
    <row r="250" spans="1:17" x14ac:dyDescent="0.25">
      <c r="A250" t="s">
        <v>443</v>
      </c>
      <c r="B250" t="s">
        <v>444</v>
      </c>
      <c r="C250" s="3">
        <v>33535</v>
      </c>
      <c r="D250" s="3">
        <v>33535</v>
      </c>
      <c r="E250" s="3">
        <v>0</v>
      </c>
      <c r="F250" s="3">
        <v>0</v>
      </c>
      <c r="G250" s="3">
        <v>0</v>
      </c>
      <c r="H250" s="3">
        <v>35703.11</v>
      </c>
      <c r="I250" s="3">
        <v>4150.2299999999996</v>
      </c>
      <c r="J250" s="3">
        <v>295.2</v>
      </c>
      <c r="K250" s="3">
        <v>450.44</v>
      </c>
      <c r="L250" s="3">
        <v>0</v>
      </c>
      <c r="M250" s="3"/>
      <c r="N250" s="3">
        <v>-3671.93</v>
      </c>
      <c r="O250" s="3">
        <v>0.95</v>
      </c>
      <c r="P250" s="3">
        <v>36928</v>
      </c>
      <c r="Q250" s="1">
        <v>44986</v>
      </c>
    </row>
    <row r="251" spans="1:17" x14ac:dyDescent="0.25">
      <c r="A251" t="s">
        <v>445</v>
      </c>
      <c r="B251" t="s">
        <v>446</v>
      </c>
      <c r="C251" s="3">
        <v>134116</v>
      </c>
      <c r="D251" s="3">
        <v>0</v>
      </c>
      <c r="E251" s="3">
        <v>127570.3</v>
      </c>
      <c r="F251" s="3">
        <v>12924.22</v>
      </c>
      <c r="G251" s="3">
        <v>0</v>
      </c>
      <c r="H251" s="3">
        <v>35703.11</v>
      </c>
      <c r="I251" s="3">
        <v>3893.91</v>
      </c>
      <c r="J251" s="3">
        <v>276</v>
      </c>
      <c r="K251" s="3">
        <v>422.51</v>
      </c>
      <c r="L251" s="3">
        <v>0</v>
      </c>
      <c r="M251" s="3"/>
      <c r="N251" s="3">
        <v>10261</v>
      </c>
      <c r="O251" s="3">
        <v>0.95</v>
      </c>
      <c r="P251" s="3">
        <v>191052</v>
      </c>
      <c r="Q251" s="1">
        <v>44986</v>
      </c>
    </row>
    <row r="252" spans="1:17" x14ac:dyDescent="0.25">
      <c r="A252" t="s">
        <v>447</v>
      </c>
      <c r="B252" t="s">
        <v>1285</v>
      </c>
      <c r="C252" s="3">
        <v>37685</v>
      </c>
      <c r="D252" s="3">
        <v>0</v>
      </c>
      <c r="E252" s="3">
        <v>36185.129999999997</v>
      </c>
      <c r="F252" s="3">
        <v>3309.13</v>
      </c>
      <c r="G252" s="3">
        <v>0</v>
      </c>
      <c r="H252" s="3">
        <v>35703.11</v>
      </c>
      <c r="I252" s="3">
        <v>3528.51</v>
      </c>
      <c r="J252" s="3">
        <v>250.8</v>
      </c>
      <c r="K252" s="3">
        <v>383.19</v>
      </c>
      <c r="L252" s="3">
        <v>0</v>
      </c>
      <c r="M252" s="3"/>
      <c r="N252" s="3">
        <v>0</v>
      </c>
      <c r="O252" s="3">
        <v>0.13</v>
      </c>
      <c r="P252" s="3">
        <v>79360</v>
      </c>
      <c r="Q252" s="1">
        <v>44986</v>
      </c>
    </row>
    <row r="253" spans="1:17" x14ac:dyDescent="0.25">
      <c r="A253" t="s">
        <v>449</v>
      </c>
      <c r="B253" t="s">
        <v>450</v>
      </c>
      <c r="C253" s="3">
        <v>90184</v>
      </c>
      <c r="D253" s="3">
        <v>0</v>
      </c>
      <c r="E253" s="3">
        <v>85248.1</v>
      </c>
      <c r="F253" s="3">
        <v>9198.31</v>
      </c>
      <c r="G253" s="3">
        <v>0</v>
      </c>
      <c r="H253" s="3">
        <v>35703.11</v>
      </c>
      <c r="I253" s="3">
        <v>3457.62</v>
      </c>
      <c r="J253" s="3">
        <v>244.8</v>
      </c>
      <c r="K253" s="3">
        <v>375.26</v>
      </c>
      <c r="L253" s="3">
        <v>0</v>
      </c>
      <c r="M253" s="3"/>
      <c r="N253" s="3">
        <v>21601.96</v>
      </c>
      <c r="O253" s="3">
        <v>0.84</v>
      </c>
      <c r="P253" s="3">
        <v>155830</v>
      </c>
      <c r="Q253" s="1">
        <v>44986</v>
      </c>
    </row>
    <row r="254" spans="1:17" x14ac:dyDescent="0.25">
      <c r="A254" t="s">
        <v>451</v>
      </c>
      <c r="B254" t="s">
        <v>452</v>
      </c>
      <c r="C254" s="3">
        <v>67291</v>
      </c>
      <c r="D254" s="3">
        <v>67291</v>
      </c>
      <c r="E254" s="3">
        <v>0</v>
      </c>
      <c r="F254" s="3">
        <v>0</v>
      </c>
      <c r="G254" s="3">
        <v>0</v>
      </c>
      <c r="H254" s="3">
        <v>35703.11</v>
      </c>
      <c r="I254" s="3">
        <v>3343.09</v>
      </c>
      <c r="J254" s="3">
        <v>237.6</v>
      </c>
      <c r="K254" s="3">
        <v>363.18</v>
      </c>
      <c r="L254" s="3">
        <v>0</v>
      </c>
      <c r="M254" s="3"/>
      <c r="N254" s="3">
        <v>-3597.47</v>
      </c>
      <c r="O254" s="3">
        <v>0.49</v>
      </c>
      <c r="P254" s="3">
        <v>36050</v>
      </c>
      <c r="Q254" s="1">
        <v>44986</v>
      </c>
    </row>
    <row r="255" spans="1:17" x14ac:dyDescent="0.25">
      <c r="A255" t="s">
        <v>453</v>
      </c>
      <c r="B255" t="s">
        <v>454</v>
      </c>
      <c r="C255" s="3">
        <v>32765</v>
      </c>
      <c r="D255" s="3">
        <v>32765</v>
      </c>
      <c r="E255" s="3">
        <v>0</v>
      </c>
      <c r="F255" s="3">
        <v>0</v>
      </c>
      <c r="G255" s="3">
        <v>0</v>
      </c>
      <c r="H255" s="3">
        <v>35703.11</v>
      </c>
      <c r="I255" s="3">
        <v>3397.63</v>
      </c>
      <c r="J255" s="3">
        <v>241.2</v>
      </c>
      <c r="K255" s="3">
        <v>369.05</v>
      </c>
      <c r="L255" s="3">
        <v>0</v>
      </c>
      <c r="M255" s="3"/>
      <c r="N255" s="3">
        <v>-3602.4</v>
      </c>
      <c r="O255" s="3">
        <v>0.41</v>
      </c>
      <c r="P255" s="3">
        <v>36109</v>
      </c>
      <c r="Q255" s="1">
        <v>44986</v>
      </c>
    </row>
    <row r="256" spans="1:17" x14ac:dyDescent="0.25">
      <c r="A256" t="s">
        <v>455</v>
      </c>
      <c r="B256" t="s">
        <v>456</v>
      </c>
      <c r="C256" s="3">
        <v>43431</v>
      </c>
      <c r="D256" s="3">
        <v>0</v>
      </c>
      <c r="E256" s="3">
        <v>36105.519999999997</v>
      </c>
      <c r="F256" s="3">
        <v>9130.76</v>
      </c>
      <c r="G256" s="3">
        <v>0</v>
      </c>
      <c r="H256" s="3">
        <v>35703.11</v>
      </c>
      <c r="I256" s="3">
        <v>3457.62</v>
      </c>
      <c r="J256" s="3">
        <v>244.8</v>
      </c>
      <c r="K256" s="3">
        <v>375.26</v>
      </c>
      <c r="L256" s="3">
        <v>0</v>
      </c>
      <c r="M256" s="3"/>
      <c r="N256" s="3">
        <v>0</v>
      </c>
      <c r="O256" s="3">
        <v>0.93</v>
      </c>
      <c r="P256" s="3">
        <v>85018</v>
      </c>
      <c r="Q256" s="1">
        <v>44986</v>
      </c>
    </row>
    <row r="257" spans="1:17" x14ac:dyDescent="0.25">
      <c r="A257" t="s">
        <v>457</v>
      </c>
      <c r="B257" t="s">
        <v>1286</v>
      </c>
      <c r="C257" s="3">
        <v>72514</v>
      </c>
      <c r="D257" s="3">
        <v>72514</v>
      </c>
      <c r="E257" s="3">
        <v>0</v>
      </c>
      <c r="F257" s="3">
        <v>0</v>
      </c>
      <c r="G257" s="3">
        <v>0</v>
      </c>
      <c r="H257" s="3">
        <v>35703.11</v>
      </c>
      <c r="I257" s="3">
        <v>4286.57</v>
      </c>
      <c r="J257" s="3">
        <v>304.8</v>
      </c>
      <c r="K257" s="3">
        <v>465.62</v>
      </c>
      <c r="L257" s="3">
        <v>0</v>
      </c>
      <c r="M257" s="3"/>
      <c r="N257" s="3">
        <v>-3684.75</v>
      </c>
      <c r="O257" s="3">
        <v>0.65</v>
      </c>
      <c r="P257" s="3">
        <v>37076</v>
      </c>
      <c r="Q257" s="1">
        <v>44986</v>
      </c>
    </row>
    <row r="258" spans="1:17" x14ac:dyDescent="0.25">
      <c r="A258" t="s">
        <v>459</v>
      </c>
      <c r="B258" t="s">
        <v>460</v>
      </c>
      <c r="C258" s="3">
        <v>40470</v>
      </c>
      <c r="D258" s="3">
        <v>40470</v>
      </c>
      <c r="E258" s="3">
        <v>0</v>
      </c>
      <c r="F258" s="3">
        <v>0</v>
      </c>
      <c r="G258" s="3">
        <v>0</v>
      </c>
      <c r="H258" s="3">
        <v>35703.11</v>
      </c>
      <c r="I258" s="3">
        <v>4450.18</v>
      </c>
      <c r="J258" s="3">
        <v>0</v>
      </c>
      <c r="K258" s="3">
        <v>483.21</v>
      </c>
      <c r="L258" s="3">
        <v>0</v>
      </c>
      <c r="M258" s="3"/>
      <c r="N258" s="3">
        <v>6035.46</v>
      </c>
      <c r="O258" s="3">
        <v>0.04</v>
      </c>
      <c r="P258" s="3">
        <v>46672</v>
      </c>
      <c r="Q258" s="1">
        <v>44986</v>
      </c>
    </row>
    <row r="259" spans="1:17" x14ac:dyDescent="0.25">
      <c r="A259" t="s">
        <v>461</v>
      </c>
      <c r="B259" t="s">
        <v>462</v>
      </c>
      <c r="C259" s="3">
        <v>32960</v>
      </c>
      <c r="D259" s="3">
        <v>32960</v>
      </c>
      <c r="E259" s="3">
        <v>0</v>
      </c>
      <c r="F259" s="3">
        <v>0</v>
      </c>
      <c r="G259" s="3">
        <v>0</v>
      </c>
      <c r="H259" s="3">
        <v>35703.11</v>
      </c>
      <c r="I259" s="3">
        <v>3588.5</v>
      </c>
      <c r="J259" s="3">
        <v>254.4</v>
      </c>
      <c r="K259" s="3">
        <v>389.4</v>
      </c>
      <c r="L259" s="3">
        <v>0</v>
      </c>
      <c r="M259" s="3"/>
      <c r="N259" s="3">
        <v>-3619.66</v>
      </c>
      <c r="O259" s="3">
        <v>0.25</v>
      </c>
      <c r="P259" s="3">
        <v>36316</v>
      </c>
      <c r="Q259" s="1">
        <v>44986</v>
      </c>
    </row>
    <row r="260" spans="1:17" x14ac:dyDescent="0.25">
      <c r="A260" t="s">
        <v>463</v>
      </c>
      <c r="B260" t="s">
        <v>464</v>
      </c>
      <c r="C260" s="3">
        <v>1029892</v>
      </c>
      <c r="D260" s="3">
        <v>0</v>
      </c>
      <c r="E260" s="3">
        <v>651957.66</v>
      </c>
      <c r="F260" s="3">
        <v>410532.22</v>
      </c>
      <c r="G260" s="3">
        <v>0</v>
      </c>
      <c r="H260" s="3">
        <v>35703.11</v>
      </c>
      <c r="I260" s="3">
        <v>4199.3100000000004</v>
      </c>
      <c r="J260" s="3">
        <v>287.60000000000002</v>
      </c>
      <c r="K260" s="3">
        <v>455.96</v>
      </c>
      <c r="L260" s="3">
        <v>0</v>
      </c>
      <c r="M260" s="3"/>
      <c r="N260" s="3">
        <v>0</v>
      </c>
      <c r="O260" s="3">
        <v>0.14000000000000001</v>
      </c>
      <c r="P260" s="3">
        <v>1103136</v>
      </c>
      <c r="Q260" s="1">
        <v>44986</v>
      </c>
    </row>
    <row r="261" spans="1:17" x14ac:dyDescent="0.25">
      <c r="A261" t="s">
        <v>465</v>
      </c>
      <c r="B261" t="s">
        <v>466</v>
      </c>
      <c r="C261" s="3">
        <v>34060</v>
      </c>
      <c r="D261" s="3">
        <v>34060</v>
      </c>
      <c r="E261" s="3">
        <v>0</v>
      </c>
      <c r="F261" s="3">
        <v>0</v>
      </c>
      <c r="G261" s="3">
        <v>0</v>
      </c>
      <c r="H261" s="3">
        <v>35703.11</v>
      </c>
      <c r="I261" s="3">
        <v>4662.87</v>
      </c>
      <c r="J261" s="3">
        <v>332.4</v>
      </c>
      <c r="K261" s="3">
        <v>506.32</v>
      </c>
      <c r="L261" s="3">
        <v>0</v>
      </c>
      <c r="M261" s="3"/>
      <c r="N261" s="3">
        <v>-3719.27</v>
      </c>
      <c r="O261" s="3">
        <v>0.56999999999999995</v>
      </c>
      <c r="P261" s="3">
        <v>37486</v>
      </c>
      <c r="Q261" s="1">
        <v>44986</v>
      </c>
    </row>
    <row r="262" spans="1:17" x14ac:dyDescent="0.25">
      <c r="A262" t="s">
        <v>467</v>
      </c>
      <c r="B262" t="s">
        <v>236</v>
      </c>
      <c r="C262" s="3">
        <v>40569</v>
      </c>
      <c r="D262" s="3">
        <v>40569</v>
      </c>
      <c r="E262" s="3">
        <v>0</v>
      </c>
      <c r="F262" s="3">
        <v>0</v>
      </c>
      <c r="G262" s="3">
        <v>0</v>
      </c>
      <c r="H262" s="3">
        <v>35703.11</v>
      </c>
      <c r="I262" s="3">
        <v>4237.49</v>
      </c>
      <c r="J262" s="3">
        <v>301.2</v>
      </c>
      <c r="K262" s="3">
        <v>460.1</v>
      </c>
      <c r="L262" s="3">
        <v>0</v>
      </c>
      <c r="M262" s="3"/>
      <c r="N262" s="3">
        <v>21761.62</v>
      </c>
      <c r="O262" s="3">
        <v>0.48</v>
      </c>
      <c r="P262" s="3">
        <v>62464</v>
      </c>
      <c r="Q262" s="1">
        <v>44986</v>
      </c>
    </row>
    <row r="263" spans="1:17" x14ac:dyDescent="0.25">
      <c r="A263" t="s">
        <v>468</v>
      </c>
      <c r="B263" t="s">
        <v>469</v>
      </c>
      <c r="C263" s="3">
        <v>33963</v>
      </c>
      <c r="D263" s="3">
        <v>33963</v>
      </c>
      <c r="E263" s="3">
        <v>0</v>
      </c>
      <c r="F263" s="3">
        <v>0</v>
      </c>
      <c r="G263" s="3">
        <v>0</v>
      </c>
      <c r="H263" s="3">
        <v>35703.11</v>
      </c>
      <c r="I263" s="3">
        <v>4570.16</v>
      </c>
      <c r="J263" s="3">
        <v>324</v>
      </c>
      <c r="K263" s="3">
        <v>495.97</v>
      </c>
      <c r="L263" s="3">
        <v>0</v>
      </c>
      <c r="M263" s="3"/>
      <c r="N263" s="3">
        <v>-3710.39</v>
      </c>
      <c r="O263" s="3">
        <v>0.15</v>
      </c>
      <c r="P263" s="3">
        <v>37383</v>
      </c>
      <c r="Q263" s="1">
        <v>44986</v>
      </c>
    </row>
    <row r="264" spans="1:17" x14ac:dyDescent="0.25">
      <c r="A264" t="s">
        <v>470</v>
      </c>
      <c r="B264" t="s">
        <v>471</v>
      </c>
      <c r="C264" s="3">
        <v>131386</v>
      </c>
      <c r="D264" s="3">
        <v>0</v>
      </c>
      <c r="E264" s="3">
        <v>125154.3</v>
      </c>
      <c r="F264" s="3">
        <v>12489.42</v>
      </c>
      <c r="G264" s="3">
        <v>0</v>
      </c>
      <c r="H264" s="3">
        <v>35703.11</v>
      </c>
      <c r="I264" s="3">
        <v>4668.33</v>
      </c>
      <c r="J264" s="3">
        <v>332.4</v>
      </c>
      <c r="K264" s="3">
        <v>506.66</v>
      </c>
      <c r="L264" s="3">
        <v>0</v>
      </c>
      <c r="M264" s="3"/>
      <c r="N264" s="3">
        <v>6945</v>
      </c>
      <c r="O264" s="3">
        <v>0.78</v>
      </c>
      <c r="P264" s="3">
        <v>185800</v>
      </c>
      <c r="Q264" s="1">
        <v>44986</v>
      </c>
    </row>
    <row r="265" spans="1:17" x14ac:dyDescent="0.25">
      <c r="A265" t="s">
        <v>472</v>
      </c>
      <c r="B265" t="s">
        <v>473</v>
      </c>
      <c r="C265" s="3">
        <v>39286</v>
      </c>
      <c r="D265" s="3">
        <v>39286</v>
      </c>
      <c r="E265" s="3">
        <v>0</v>
      </c>
      <c r="F265" s="3">
        <v>0</v>
      </c>
      <c r="G265" s="3">
        <v>0</v>
      </c>
      <c r="H265" s="3">
        <v>35703.11</v>
      </c>
      <c r="I265" s="3">
        <v>4613.79</v>
      </c>
      <c r="J265" s="3">
        <v>0</v>
      </c>
      <c r="K265" s="3">
        <v>501.15</v>
      </c>
      <c r="L265" s="3">
        <v>0</v>
      </c>
      <c r="M265" s="3"/>
      <c r="N265" s="3">
        <v>7730.17</v>
      </c>
      <c r="O265" s="3">
        <v>0.78</v>
      </c>
      <c r="P265" s="3">
        <v>48549</v>
      </c>
      <c r="Q265" s="1">
        <v>44986</v>
      </c>
    </row>
    <row r="266" spans="1:17" x14ac:dyDescent="0.25">
      <c r="A266" t="s">
        <v>474</v>
      </c>
      <c r="B266" t="s">
        <v>475</v>
      </c>
      <c r="C266" s="3">
        <v>34275</v>
      </c>
      <c r="D266" s="3">
        <v>34275</v>
      </c>
      <c r="E266" s="3">
        <v>0</v>
      </c>
      <c r="F266" s="3">
        <v>0</v>
      </c>
      <c r="G266" s="3">
        <v>0</v>
      </c>
      <c r="H266" s="3">
        <v>35703.11</v>
      </c>
      <c r="I266" s="3">
        <v>4875.57</v>
      </c>
      <c r="J266" s="3">
        <v>345.6</v>
      </c>
      <c r="K266" s="3">
        <v>529.42999999999995</v>
      </c>
      <c r="L266" s="3">
        <v>0</v>
      </c>
      <c r="M266" s="3"/>
      <c r="N266" s="3">
        <v>-3738.99</v>
      </c>
      <c r="O266" s="3">
        <v>0.28000000000000003</v>
      </c>
      <c r="P266" s="3">
        <v>37715</v>
      </c>
      <c r="Q266" s="1">
        <v>44986</v>
      </c>
    </row>
    <row r="267" spans="1:17" x14ac:dyDescent="0.25">
      <c r="A267" t="s">
        <v>476</v>
      </c>
      <c r="B267" t="s">
        <v>477</v>
      </c>
      <c r="C267" s="3">
        <v>1035876</v>
      </c>
      <c r="D267" s="3">
        <v>462839.63</v>
      </c>
      <c r="E267" s="3">
        <v>0</v>
      </c>
      <c r="F267" s="3">
        <v>0</v>
      </c>
      <c r="G267" s="3">
        <v>0</v>
      </c>
      <c r="H267" s="3">
        <v>35703.11</v>
      </c>
      <c r="I267" s="3">
        <v>4842.8500000000004</v>
      </c>
      <c r="J267" s="3">
        <v>344.4</v>
      </c>
      <c r="K267" s="3">
        <v>525.63</v>
      </c>
      <c r="L267" s="3">
        <v>0</v>
      </c>
      <c r="M267" s="3"/>
      <c r="N267" s="3">
        <v>0</v>
      </c>
      <c r="O267" s="3">
        <v>0.01</v>
      </c>
      <c r="P267" s="3">
        <v>41416</v>
      </c>
      <c r="Q267" s="1">
        <v>44986</v>
      </c>
    </row>
    <row r="268" spans="1:17" x14ac:dyDescent="0.25">
      <c r="A268" t="s">
        <v>478</v>
      </c>
      <c r="B268" t="s">
        <v>479</v>
      </c>
      <c r="C268" s="3">
        <v>170894</v>
      </c>
      <c r="D268" s="3">
        <v>0</v>
      </c>
      <c r="E268" s="3">
        <v>156698.41</v>
      </c>
      <c r="F268" s="3" t="s">
        <v>72</v>
      </c>
      <c r="G268" s="3">
        <v>0</v>
      </c>
      <c r="H268" s="3">
        <v>35703.11</v>
      </c>
      <c r="I268" s="3">
        <v>4739.2299999999996</v>
      </c>
      <c r="J268" s="3">
        <v>336</v>
      </c>
      <c r="K268" s="3">
        <v>514.6</v>
      </c>
      <c r="L268" s="3">
        <v>0</v>
      </c>
      <c r="M268" s="3"/>
      <c r="N268" s="3">
        <v>0</v>
      </c>
      <c r="O268" s="3">
        <v>0.14000000000000001</v>
      </c>
      <c r="P268" s="3">
        <v>220022</v>
      </c>
      <c r="Q268" s="1">
        <v>44986</v>
      </c>
    </row>
    <row r="269" spans="1:17" x14ac:dyDescent="0.25">
      <c r="A269" t="s">
        <v>480</v>
      </c>
      <c r="B269" t="s">
        <v>292</v>
      </c>
      <c r="C269" s="3">
        <v>70356</v>
      </c>
      <c r="D269" s="3">
        <v>0</v>
      </c>
      <c r="E269" s="3">
        <v>67176.820000000007</v>
      </c>
      <c r="F269" s="3">
        <v>6538.02</v>
      </c>
      <c r="G269" s="3">
        <v>0</v>
      </c>
      <c r="H269" s="3">
        <v>35703.11</v>
      </c>
      <c r="I269" s="3">
        <v>4646.51</v>
      </c>
      <c r="J269" s="3">
        <v>331.2</v>
      </c>
      <c r="K269" s="3">
        <v>504.25</v>
      </c>
      <c r="L269" s="3">
        <v>0</v>
      </c>
      <c r="M269" s="3"/>
      <c r="N269" s="3">
        <v>0</v>
      </c>
      <c r="O269" s="3">
        <v>0.09</v>
      </c>
      <c r="P269" s="3">
        <v>114900</v>
      </c>
      <c r="Q269" s="1">
        <v>44986</v>
      </c>
    </row>
    <row r="270" spans="1:17" x14ac:dyDescent="0.25">
      <c r="A270" t="s">
        <v>481</v>
      </c>
      <c r="B270" t="s">
        <v>482</v>
      </c>
      <c r="C270" s="3">
        <v>37355</v>
      </c>
      <c r="D270" s="3">
        <v>37355</v>
      </c>
      <c r="E270" s="3">
        <v>0</v>
      </c>
      <c r="F270" s="3">
        <v>0</v>
      </c>
      <c r="G270" s="3">
        <v>0</v>
      </c>
      <c r="H270" s="3">
        <v>35703.11</v>
      </c>
      <c r="I270" s="3">
        <v>4586.5200000000004</v>
      </c>
      <c r="J270" s="3">
        <v>325.2</v>
      </c>
      <c r="K270" s="3">
        <v>498.04</v>
      </c>
      <c r="L270" s="3">
        <v>0</v>
      </c>
      <c r="M270" s="3"/>
      <c r="N270" s="3">
        <v>-3712.36</v>
      </c>
      <c r="O270" s="3">
        <v>0.49</v>
      </c>
      <c r="P270" s="3">
        <v>37401</v>
      </c>
      <c r="Q270" s="1">
        <v>44986</v>
      </c>
    </row>
    <row r="271" spans="1:17" x14ac:dyDescent="0.25">
      <c r="A271" t="s">
        <v>483</v>
      </c>
      <c r="B271" t="s">
        <v>484</v>
      </c>
      <c r="C271" s="3">
        <v>33557</v>
      </c>
      <c r="D271" s="3">
        <v>33557</v>
      </c>
      <c r="E271" s="3">
        <v>0</v>
      </c>
      <c r="F271" s="3">
        <v>0</v>
      </c>
      <c r="G271" s="3">
        <v>0</v>
      </c>
      <c r="H271" s="3">
        <v>35703.11</v>
      </c>
      <c r="I271" s="3">
        <v>4172.05</v>
      </c>
      <c r="J271" s="3">
        <v>296.39999999999998</v>
      </c>
      <c r="K271" s="3">
        <v>453.2</v>
      </c>
      <c r="L271" s="3">
        <v>0</v>
      </c>
      <c r="M271" s="3"/>
      <c r="N271" s="3">
        <v>-3673.9</v>
      </c>
      <c r="O271" s="3">
        <v>0.14000000000000001</v>
      </c>
      <c r="P271" s="3">
        <v>36951</v>
      </c>
      <c r="Q271" s="1">
        <v>44986</v>
      </c>
    </row>
    <row r="272" spans="1:17" x14ac:dyDescent="0.25">
      <c r="A272" t="s">
        <v>485</v>
      </c>
      <c r="B272" t="s">
        <v>486</v>
      </c>
      <c r="C272" s="3">
        <v>33316</v>
      </c>
      <c r="D272" s="3">
        <v>33316</v>
      </c>
      <c r="E272" s="3">
        <v>0</v>
      </c>
      <c r="F272" s="3">
        <v>0</v>
      </c>
      <c r="G272" s="3">
        <v>0</v>
      </c>
      <c r="H272" s="3">
        <v>35703.11</v>
      </c>
      <c r="I272" s="3">
        <v>3937.54</v>
      </c>
      <c r="J272" s="3">
        <v>278.39999999999998</v>
      </c>
      <c r="K272" s="3">
        <v>427.34</v>
      </c>
      <c r="L272" s="3">
        <v>0</v>
      </c>
      <c r="M272" s="3"/>
      <c r="N272" s="3">
        <v>-3652.21</v>
      </c>
      <c r="O272" s="3">
        <v>0.82</v>
      </c>
      <c r="P272" s="3">
        <v>36695</v>
      </c>
      <c r="Q272" s="1">
        <v>44986</v>
      </c>
    </row>
    <row r="273" spans="1:17" x14ac:dyDescent="0.25">
      <c r="A273" t="s">
        <v>487</v>
      </c>
      <c r="B273" t="s">
        <v>1287</v>
      </c>
      <c r="C273" s="3">
        <v>33240</v>
      </c>
      <c r="D273" s="3">
        <v>0</v>
      </c>
      <c r="E273" s="3">
        <v>33240</v>
      </c>
      <c r="F273" s="3">
        <v>1662</v>
      </c>
      <c r="G273" s="3">
        <v>0</v>
      </c>
      <c r="H273" s="3">
        <v>35703.11</v>
      </c>
      <c r="I273" s="3">
        <v>3861.19</v>
      </c>
      <c r="J273" s="3">
        <v>274.8</v>
      </c>
      <c r="K273" s="3">
        <v>419.06</v>
      </c>
      <c r="L273" s="3">
        <v>0</v>
      </c>
      <c r="M273" s="3"/>
      <c r="N273" s="3">
        <v>0</v>
      </c>
      <c r="O273" s="3">
        <v>0.84</v>
      </c>
      <c r="P273" s="3">
        <v>75161</v>
      </c>
      <c r="Q273" s="1">
        <v>44986</v>
      </c>
    </row>
    <row r="274" spans="1:17" x14ac:dyDescent="0.25">
      <c r="A274" t="s">
        <v>1148</v>
      </c>
      <c r="B274" t="s">
        <v>1288</v>
      </c>
      <c r="C274" s="3">
        <v>2374027</v>
      </c>
      <c r="D274" s="3">
        <v>0</v>
      </c>
      <c r="E274" s="3">
        <v>1518282.74</v>
      </c>
      <c r="F274" s="3" t="s">
        <v>72</v>
      </c>
      <c r="G274" s="3">
        <v>0</v>
      </c>
      <c r="H274" s="3">
        <v>35703.11</v>
      </c>
      <c r="I274" s="3">
        <v>3883</v>
      </c>
      <c r="J274" s="3">
        <v>276</v>
      </c>
      <c r="K274" s="3">
        <v>421.47</v>
      </c>
      <c r="L274" s="3">
        <v>0</v>
      </c>
      <c r="M274" s="3"/>
      <c r="N274" s="3">
        <v>0</v>
      </c>
      <c r="O274" s="3">
        <v>0.28000000000000003</v>
      </c>
      <c r="P274" s="3">
        <v>2490225</v>
      </c>
      <c r="Q274" s="1">
        <v>44986</v>
      </c>
    </row>
    <row r="275" spans="1:17" x14ac:dyDescent="0.25">
      <c r="A275" t="s">
        <v>491</v>
      </c>
      <c r="B275" t="s">
        <v>1289</v>
      </c>
      <c r="C275" s="3">
        <v>2401404</v>
      </c>
      <c r="D275" s="3">
        <v>0</v>
      </c>
      <c r="E275" s="3">
        <v>1535192.71</v>
      </c>
      <c r="F275" s="3" t="s">
        <v>72</v>
      </c>
      <c r="G275" s="3">
        <v>0</v>
      </c>
      <c r="H275" s="3">
        <v>35703.11</v>
      </c>
      <c r="I275" s="3">
        <v>4079.33</v>
      </c>
      <c r="J275" s="3">
        <v>289.2</v>
      </c>
      <c r="K275" s="3">
        <v>442.86</v>
      </c>
      <c r="L275" s="3">
        <v>0</v>
      </c>
      <c r="M275" s="3"/>
      <c r="N275" s="3">
        <v>0</v>
      </c>
      <c r="O275" s="3">
        <v>0.86</v>
      </c>
      <c r="P275" s="3">
        <v>2518679</v>
      </c>
      <c r="Q275" s="1">
        <v>44986</v>
      </c>
    </row>
    <row r="276" spans="1:17" x14ac:dyDescent="0.25">
      <c r="A276" t="s">
        <v>493</v>
      </c>
      <c r="B276" t="s">
        <v>494</v>
      </c>
      <c r="C276" s="3">
        <v>33629</v>
      </c>
      <c r="D276" s="3">
        <v>33629</v>
      </c>
      <c r="E276" s="3">
        <v>0</v>
      </c>
      <c r="F276" s="3">
        <v>0</v>
      </c>
      <c r="G276" s="3">
        <v>0</v>
      </c>
      <c r="H276" s="3">
        <v>35703.11</v>
      </c>
      <c r="I276" s="3">
        <v>4242.9399999999996</v>
      </c>
      <c r="J276" s="3">
        <v>301.2</v>
      </c>
      <c r="K276" s="3">
        <v>460.45</v>
      </c>
      <c r="L276" s="3">
        <v>0</v>
      </c>
      <c r="M276" s="3"/>
      <c r="N276" s="3">
        <v>-3680.31</v>
      </c>
      <c r="O276" s="3">
        <v>0.61</v>
      </c>
      <c r="P276" s="3">
        <v>37028</v>
      </c>
      <c r="Q276" s="1">
        <v>44986</v>
      </c>
    </row>
    <row r="277" spans="1:17" x14ac:dyDescent="0.25">
      <c r="A277" t="s">
        <v>495</v>
      </c>
      <c r="B277" t="s">
        <v>496</v>
      </c>
      <c r="C277" s="3">
        <v>33145</v>
      </c>
      <c r="D277" s="3">
        <v>33145</v>
      </c>
      <c r="E277" s="3">
        <v>0</v>
      </c>
      <c r="F277" s="3">
        <v>0</v>
      </c>
      <c r="G277" s="3">
        <v>0</v>
      </c>
      <c r="H277" s="3">
        <v>35703.11</v>
      </c>
      <c r="I277" s="3">
        <v>3768.48</v>
      </c>
      <c r="J277" s="3">
        <v>267.60000000000002</v>
      </c>
      <c r="K277" s="3">
        <v>409.4</v>
      </c>
      <c r="L277" s="3">
        <v>0</v>
      </c>
      <c r="M277" s="3"/>
      <c r="N277" s="3">
        <v>-3636.43</v>
      </c>
      <c r="O277" s="3">
        <v>0.84</v>
      </c>
      <c r="P277" s="3">
        <v>36513</v>
      </c>
      <c r="Q277" s="1">
        <v>44986</v>
      </c>
    </row>
    <row r="278" spans="1:17" x14ac:dyDescent="0.25">
      <c r="A278" t="s">
        <v>497</v>
      </c>
      <c r="B278" t="s">
        <v>498</v>
      </c>
      <c r="C278" s="3">
        <v>36236</v>
      </c>
      <c r="D278" s="3">
        <v>36236</v>
      </c>
      <c r="E278" s="3">
        <v>0</v>
      </c>
      <c r="F278" s="3">
        <v>0</v>
      </c>
      <c r="G278" s="3">
        <v>0</v>
      </c>
      <c r="H278" s="3">
        <v>35703.11</v>
      </c>
      <c r="I278" s="3">
        <v>4062.97</v>
      </c>
      <c r="J278" s="3">
        <v>288</v>
      </c>
      <c r="K278" s="3">
        <v>441.13</v>
      </c>
      <c r="L278" s="3">
        <v>0</v>
      </c>
      <c r="M278" s="3"/>
      <c r="N278" s="3">
        <v>-3663.55</v>
      </c>
      <c r="O278" s="3">
        <v>0.34</v>
      </c>
      <c r="P278" s="3">
        <v>36832</v>
      </c>
      <c r="Q278" s="1">
        <v>44986</v>
      </c>
    </row>
    <row r="279" spans="1:17" x14ac:dyDescent="0.25">
      <c r="A279" t="s">
        <v>499</v>
      </c>
      <c r="B279" t="s">
        <v>500</v>
      </c>
      <c r="C279" s="3">
        <v>37078</v>
      </c>
      <c r="D279" s="3">
        <v>37078</v>
      </c>
      <c r="E279" s="3">
        <v>0</v>
      </c>
      <c r="F279" s="3">
        <v>0</v>
      </c>
      <c r="G279" s="3">
        <v>0</v>
      </c>
      <c r="H279" s="3">
        <v>35703.11</v>
      </c>
      <c r="I279" s="3">
        <v>4335.66</v>
      </c>
      <c r="J279" s="3">
        <v>308.39999999999998</v>
      </c>
      <c r="K279" s="3">
        <v>470.45</v>
      </c>
      <c r="L279" s="3">
        <v>0</v>
      </c>
      <c r="M279" s="3"/>
      <c r="N279" s="3">
        <v>0</v>
      </c>
      <c r="O279" s="3">
        <v>0.38</v>
      </c>
      <c r="P279" s="3">
        <v>40818</v>
      </c>
      <c r="Q279" s="1">
        <v>44986</v>
      </c>
    </row>
    <row r="280" spans="1:17" x14ac:dyDescent="0.25">
      <c r="A280" t="s">
        <v>501</v>
      </c>
      <c r="B280" t="s">
        <v>1290</v>
      </c>
      <c r="C280" s="3">
        <v>36063</v>
      </c>
      <c r="D280" s="3">
        <v>36063</v>
      </c>
      <c r="E280" s="3">
        <v>0</v>
      </c>
      <c r="F280" s="3">
        <v>1803.12</v>
      </c>
      <c r="G280" s="3">
        <v>0</v>
      </c>
      <c r="H280" s="3">
        <v>35703.11</v>
      </c>
      <c r="I280" s="3">
        <v>3893.91</v>
      </c>
      <c r="J280" s="3">
        <v>277.2</v>
      </c>
      <c r="K280" s="3">
        <v>422.85</v>
      </c>
      <c r="L280" s="3">
        <v>0</v>
      </c>
      <c r="M280" s="3"/>
      <c r="N280" s="3">
        <v>0</v>
      </c>
      <c r="O280" s="3">
        <v>0.81</v>
      </c>
      <c r="P280" s="3">
        <v>42101</v>
      </c>
      <c r="Q280" s="1">
        <v>44986</v>
      </c>
    </row>
    <row r="281" spans="1:17" x14ac:dyDescent="0.25">
      <c r="A281" t="s">
        <v>503</v>
      </c>
      <c r="B281" t="s">
        <v>1150</v>
      </c>
      <c r="C281" s="3">
        <v>38515</v>
      </c>
      <c r="D281" s="3">
        <v>0</v>
      </c>
      <c r="E281" s="3">
        <v>38515</v>
      </c>
      <c r="F281" s="3">
        <v>1925.75</v>
      </c>
      <c r="G281" s="3">
        <v>0</v>
      </c>
      <c r="H281" s="3">
        <v>35703.11</v>
      </c>
      <c r="I281" s="3">
        <v>3326.73</v>
      </c>
      <c r="J281" s="3">
        <v>0</v>
      </c>
      <c r="K281" s="3">
        <v>361.11</v>
      </c>
      <c r="L281" s="3">
        <v>0</v>
      </c>
      <c r="M281" s="3"/>
      <c r="N281" s="3">
        <v>6945</v>
      </c>
      <c r="O281" s="3">
        <v>0.3</v>
      </c>
      <c r="P281" s="3">
        <v>86777</v>
      </c>
      <c r="Q281" s="1">
        <v>44986</v>
      </c>
    </row>
    <row r="282" spans="1:17" x14ac:dyDescent="0.25">
      <c r="A282" t="s">
        <v>505</v>
      </c>
      <c r="B282" t="s">
        <v>500</v>
      </c>
      <c r="C282" s="3">
        <v>36781</v>
      </c>
      <c r="D282" s="3">
        <v>36781</v>
      </c>
      <c r="E282" s="3">
        <v>0</v>
      </c>
      <c r="F282" s="3">
        <v>0</v>
      </c>
      <c r="G282" s="3">
        <v>0</v>
      </c>
      <c r="H282" s="3">
        <v>35703.11</v>
      </c>
      <c r="I282" s="3">
        <v>4068.43</v>
      </c>
      <c r="J282" s="3">
        <v>288</v>
      </c>
      <c r="K282" s="3">
        <v>441.48</v>
      </c>
      <c r="L282" s="3">
        <v>0</v>
      </c>
      <c r="M282" s="3"/>
      <c r="N282" s="3">
        <v>0</v>
      </c>
      <c r="O282" s="3">
        <v>0.98</v>
      </c>
      <c r="P282" s="3">
        <v>40502</v>
      </c>
      <c r="Q282" s="1">
        <v>44986</v>
      </c>
    </row>
    <row r="283" spans="1:17" x14ac:dyDescent="0.25">
      <c r="A283" t="s">
        <v>506</v>
      </c>
      <c r="B283" t="s">
        <v>1291</v>
      </c>
      <c r="C283" s="3">
        <v>667131</v>
      </c>
      <c r="D283" s="3">
        <v>0</v>
      </c>
      <c r="E283" s="3">
        <v>506432.36</v>
      </c>
      <c r="F283" s="3" t="s">
        <v>72</v>
      </c>
      <c r="G283" s="3">
        <v>0</v>
      </c>
      <c r="H283" s="3">
        <v>35703.11</v>
      </c>
      <c r="I283" s="3">
        <v>4548.3500000000004</v>
      </c>
      <c r="J283" s="3">
        <v>322.8</v>
      </c>
      <c r="K283" s="3">
        <v>493.9</v>
      </c>
      <c r="L283" s="3">
        <v>0</v>
      </c>
      <c r="M283" s="3"/>
      <c r="N283" s="3">
        <v>0</v>
      </c>
      <c r="O283" s="3">
        <v>0.22</v>
      </c>
      <c r="P283" s="3">
        <v>733521</v>
      </c>
      <c r="Q283" s="1">
        <v>44986</v>
      </c>
    </row>
    <row r="284" spans="1:17" x14ac:dyDescent="0.25">
      <c r="A284" t="s">
        <v>508</v>
      </c>
      <c r="B284" t="s">
        <v>509</v>
      </c>
      <c r="C284" s="3">
        <v>33495</v>
      </c>
      <c r="D284" s="3">
        <v>33495</v>
      </c>
      <c r="E284" s="3">
        <v>0</v>
      </c>
      <c r="F284" s="3">
        <v>0</v>
      </c>
      <c r="G284" s="3">
        <v>0</v>
      </c>
      <c r="H284" s="3">
        <v>35703.11</v>
      </c>
      <c r="I284" s="3">
        <v>4112.0600000000004</v>
      </c>
      <c r="J284" s="3">
        <v>291.60000000000002</v>
      </c>
      <c r="K284" s="3">
        <v>446.31</v>
      </c>
      <c r="L284" s="3">
        <v>0</v>
      </c>
      <c r="M284" s="3"/>
      <c r="N284" s="3">
        <v>-3667.99</v>
      </c>
      <c r="O284" s="3">
        <v>0.91</v>
      </c>
      <c r="P284" s="3">
        <v>36886</v>
      </c>
      <c r="Q284" s="1">
        <v>44986</v>
      </c>
    </row>
    <row r="285" spans="1:17" x14ac:dyDescent="0.25">
      <c r="A285" t="s">
        <v>510</v>
      </c>
      <c r="B285" t="s">
        <v>511</v>
      </c>
      <c r="C285" s="3">
        <v>33796</v>
      </c>
      <c r="D285" s="3">
        <v>34360</v>
      </c>
      <c r="E285" s="3">
        <v>0</v>
      </c>
      <c r="F285" s="3">
        <v>564</v>
      </c>
      <c r="G285" s="3">
        <v>564</v>
      </c>
      <c r="H285" s="3">
        <v>35703.11</v>
      </c>
      <c r="I285" s="3">
        <v>4406.55</v>
      </c>
      <c r="J285" s="3">
        <v>313.2</v>
      </c>
      <c r="K285" s="3">
        <v>478.38</v>
      </c>
      <c r="L285" s="3">
        <v>0</v>
      </c>
      <c r="M285" s="3"/>
      <c r="N285" s="3">
        <v>0</v>
      </c>
      <c r="O285" s="3">
        <v>0.76</v>
      </c>
      <c r="P285" s="3">
        <v>40902</v>
      </c>
      <c r="Q285" s="1">
        <v>44986</v>
      </c>
    </row>
    <row r="286" spans="1:17" x14ac:dyDescent="0.25">
      <c r="A286" t="s">
        <v>512</v>
      </c>
      <c r="B286" t="s">
        <v>1292</v>
      </c>
      <c r="C286" s="3">
        <v>2150967</v>
      </c>
      <c r="D286" s="3">
        <v>0</v>
      </c>
      <c r="E286" s="3">
        <v>1386989.02</v>
      </c>
      <c r="F286" s="3" t="s">
        <v>72</v>
      </c>
      <c r="G286" s="3">
        <v>0</v>
      </c>
      <c r="H286" s="3">
        <v>35703.11</v>
      </c>
      <c r="I286" s="3">
        <v>4281.12</v>
      </c>
      <c r="J286" s="3">
        <v>303.60000000000002</v>
      </c>
      <c r="K286" s="3">
        <v>464.59</v>
      </c>
      <c r="L286" s="3">
        <v>0</v>
      </c>
      <c r="M286" s="3"/>
      <c r="N286" s="3">
        <v>0</v>
      </c>
      <c r="O286" s="3">
        <v>0.13</v>
      </c>
      <c r="P286" s="3">
        <v>2261069</v>
      </c>
      <c r="Q286" s="1">
        <v>44986</v>
      </c>
    </row>
    <row r="287" spans="1:17" x14ac:dyDescent="0.25">
      <c r="A287" t="s">
        <v>514</v>
      </c>
      <c r="B287" t="s">
        <v>515</v>
      </c>
      <c r="C287" s="3">
        <v>33730</v>
      </c>
      <c r="D287" s="3">
        <v>33730</v>
      </c>
      <c r="E287" s="3">
        <v>0</v>
      </c>
      <c r="F287" s="3">
        <v>0</v>
      </c>
      <c r="G287" s="3">
        <v>0</v>
      </c>
      <c r="H287" s="3">
        <v>35703.11</v>
      </c>
      <c r="I287" s="3">
        <v>4341.1099999999997</v>
      </c>
      <c r="J287" s="3">
        <v>308.39999999999998</v>
      </c>
      <c r="K287" s="3">
        <v>471.48</v>
      </c>
      <c r="L287" s="3">
        <v>0</v>
      </c>
      <c r="M287" s="3"/>
      <c r="N287" s="3">
        <v>-3689.68</v>
      </c>
      <c r="O287" s="3">
        <v>0.57999999999999996</v>
      </c>
      <c r="P287" s="3">
        <v>37135</v>
      </c>
      <c r="Q287" s="1">
        <v>44986</v>
      </c>
    </row>
    <row r="288" spans="1:17" x14ac:dyDescent="0.25">
      <c r="A288" t="s">
        <v>516</v>
      </c>
      <c r="B288" t="s">
        <v>517</v>
      </c>
      <c r="C288" s="3">
        <v>33780</v>
      </c>
      <c r="D288" s="3">
        <v>33780</v>
      </c>
      <c r="E288" s="3">
        <v>0</v>
      </c>
      <c r="F288" s="3">
        <v>0</v>
      </c>
      <c r="G288" s="3">
        <v>0</v>
      </c>
      <c r="H288" s="3">
        <v>35703.11</v>
      </c>
      <c r="I288" s="3">
        <v>4390.1899999999996</v>
      </c>
      <c r="J288" s="3">
        <v>312</v>
      </c>
      <c r="K288" s="3">
        <v>476.66</v>
      </c>
      <c r="L288" s="3">
        <v>0</v>
      </c>
      <c r="M288" s="3"/>
      <c r="N288" s="3">
        <v>-3694.12</v>
      </c>
      <c r="O288" s="3">
        <v>0.16</v>
      </c>
      <c r="P288" s="3">
        <v>37188</v>
      </c>
      <c r="Q288" s="1">
        <v>44986</v>
      </c>
    </row>
    <row r="289" spans="1:17" x14ac:dyDescent="0.25">
      <c r="A289" t="s">
        <v>518</v>
      </c>
      <c r="B289" t="s">
        <v>519</v>
      </c>
      <c r="C289" s="3">
        <v>33775</v>
      </c>
      <c r="D289" s="3">
        <v>33775</v>
      </c>
      <c r="E289" s="3">
        <v>0</v>
      </c>
      <c r="F289" s="3">
        <v>0</v>
      </c>
      <c r="G289" s="3">
        <v>0</v>
      </c>
      <c r="H289" s="3">
        <v>35703.11</v>
      </c>
      <c r="I289" s="3">
        <v>4384.74</v>
      </c>
      <c r="J289" s="3">
        <v>312</v>
      </c>
      <c r="K289" s="3">
        <v>476.31</v>
      </c>
      <c r="L289" s="3">
        <v>0</v>
      </c>
      <c r="M289" s="3"/>
      <c r="N289" s="3">
        <v>-3693.63</v>
      </c>
      <c r="O289" s="3">
        <v>0.47</v>
      </c>
      <c r="P289" s="3">
        <v>37183</v>
      </c>
      <c r="Q289" s="1">
        <v>44986</v>
      </c>
    </row>
    <row r="290" spans="1:17" x14ac:dyDescent="0.25">
      <c r="A290" t="s">
        <v>520</v>
      </c>
      <c r="B290" t="s">
        <v>519</v>
      </c>
      <c r="C290" s="3">
        <v>33886</v>
      </c>
      <c r="D290" s="3">
        <v>33886</v>
      </c>
      <c r="E290" s="3">
        <v>0</v>
      </c>
      <c r="F290" s="3">
        <v>0</v>
      </c>
      <c r="G290" s="3">
        <v>0</v>
      </c>
      <c r="H290" s="3">
        <v>35703.11</v>
      </c>
      <c r="I290" s="3">
        <v>4493.8100000000004</v>
      </c>
      <c r="J290" s="3">
        <v>319.2</v>
      </c>
      <c r="K290" s="3">
        <v>487.69</v>
      </c>
      <c r="L290" s="3">
        <v>0</v>
      </c>
      <c r="M290" s="3"/>
      <c r="N290" s="3">
        <v>-3703.49</v>
      </c>
      <c r="O290" s="3">
        <v>0.68</v>
      </c>
      <c r="P290" s="3">
        <v>37301</v>
      </c>
      <c r="Q290" s="1">
        <v>44986</v>
      </c>
    </row>
    <row r="291" spans="1:17" x14ac:dyDescent="0.25">
      <c r="A291" t="s">
        <v>521</v>
      </c>
      <c r="B291" t="s">
        <v>522</v>
      </c>
      <c r="C291" s="3">
        <v>33624</v>
      </c>
      <c r="D291" s="3">
        <v>33624</v>
      </c>
      <c r="E291" s="3">
        <v>0</v>
      </c>
      <c r="F291" s="3">
        <v>0</v>
      </c>
      <c r="G291" s="3">
        <v>0</v>
      </c>
      <c r="H291" s="3">
        <v>35703.11</v>
      </c>
      <c r="I291" s="3">
        <v>4237.49</v>
      </c>
      <c r="J291" s="3">
        <v>301.2</v>
      </c>
      <c r="K291" s="3">
        <v>460.1</v>
      </c>
      <c r="L291" s="3">
        <v>0</v>
      </c>
      <c r="M291" s="3"/>
      <c r="N291" s="3">
        <v>-3679.82</v>
      </c>
      <c r="O291" s="3">
        <v>0.92</v>
      </c>
      <c r="P291" s="3">
        <v>37023</v>
      </c>
      <c r="Q291" s="1">
        <v>44986</v>
      </c>
    </row>
    <row r="292" spans="1:17" x14ac:dyDescent="0.25">
      <c r="A292" t="s">
        <v>523</v>
      </c>
      <c r="B292" t="s">
        <v>524</v>
      </c>
      <c r="C292" s="3">
        <v>33496</v>
      </c>
      <c r="D292" s="3">
        <v>33496</v>
      </c>
      <c r="E292" s="3">
        <v>0</v>
      </c>
      <c r="F292" s="3">
        <v>0</v>
      </c>
      <c r="G292" s="3">
        <v>0</v>
      </c>
      <c r="H292" s="3">
        <v>35703.11</v>
      </c>
      <c r="I292" s="3">
        <v>4112.0600000000004</v>
      </c>
      <c r="J292" s="3">
        <v>292.8</v>
      </c>
      <c r="K292" s="3">
        <v>446.65</v>
      </c>
      <c r="L292" s="3">
        <v>0</v>
      </c>
      <c r="M292" s="3"/>
      <c r="N292" s="3">
        <v>-3668.48</v>
      </c>
      <c r="O292" s="3">
        <v>0.86</v>
      </c>
      <c r="P292" s="3">
        <v>36887</v>
      </c>
      <c r="Q292" s="1">
        <v>44986</v>
      </c>
    </row>
    <row r="293" spans="1:17" x14ac:dyDescent="0.25">
      <c r="A293" t="s">
        <v>525</v>
      </c>
      <c r="B293" t="s">
        <v>526</v>
      </c>
      <c r="C293" s="3">
        <v>40117</v>
      </c>
      <c r="D293" s="3">
        <v>41000</v>
      </c>
      <c r="E293" s="3">
        <v>0</v>
      </c>
      <c r="F293" s="3">
        <v>0</v>
      </c>
      <c r="G293" s="3">
        <v>883</v>
      </c>
      <c r="H293" s="3">
        <v>35703.11</v>
      </c>
      <c r="I293" s="3">
        <v>4079.33</v>
      </c>
      <c r="J293" s="3">
        <v>0</v>
      </c>
      <c r="K293" s="3">
        <v>442.86</v>
      </c>
      <c r="L293" s="3">
        <v>0</v>
      </c>
      <c r="M293" s="3"/>
      <c r="N293" s="3">
        <v>3279.97</v>
      </c>
      <c r="O293" s="3">
        <v>0.73</v>
      </c>
      <c r="P293" s="3">
        <v>42623</v>
      </c>
      <c r="Q293" s="1">
        <v>44986</v>
      </c>
    </row>
    <row r="294" spans="1:17" x14ac:dyDescent="0.25">
      <c r="A294" t="s">
        <v>527</v>
      </c>
      <c r="B294" t="s">
        <v>1293</v>
      </c>
      <c r="C294" s="3">
        <v>33296</v>
      </c>
      <c r="D294" s="3">
        <v>33851</v>
      </c>
      <c r="E294" s="3">
        <v>0</v>
      </c>
      <c r="F294" s="3">
        <v>555</v>
      </c>
      <c r="G294" s="3">
        <v>555</v>
      </c>
      <c r="H294" s="3">
        <v>35703.11</v>
      </c>
      <c r="I294" s="3">
        <v>3915.72</v>
      </c>
      <c r="J294" s="3">
        <v>278.39999999999998</v>
      </c>
      <c r="K294" s="3">
        <v>425.27</v>
      </c>
      <c r="L294" s="3">
        <v>0</v>
      </c>
      <c r="M294" s="3"/>
      <c r="N294" s="3">
        <v>0</v>
      </c>
      <c r="O294" s="3">
        <v>0.5</v>
      </c>
      <c r="P294" s="3">
        <v>40323</v>
      </c>
      <c r="Q294" s="1">
        <v>44986</v>
      </c>
    </row>
    <row r="295" spans="1:17" x14ac:dyDescent="0.25">
      <c r="A295" t="s">
        <v>529</v>
      </c>
      <c r="B295" t="s">
        <v>530</v>
      </c>
      <c r="C295" s="3">
        <v>33869</v>
      </c>
      <c r="D295" s="3">
        <v>33869</v>
      </c>
      <c r="E295" s="3">
        <v>0</v>
      </c>
      <c r="F295" s="3">
        <v>0</v>
      </c>
      <c r="G295" s="3">
        <v>0</v>
      </c>
      <c r="H295" s="3">
        <v>35703.11</v>
      </c>
      <c r="I295" s="3">
        <v>4477.45</v>
      </c>
      <c r="J295" s="3">
        <v>318</v>
      </c>
      <c r="K295" s="3">
        <v>486.31</v>
      </c>
      <c r="L295" s="3">
        <v>0</v>
      </c>
      <c r="M295" s="3"/>
      <c r="N295" s="3">
        <v>-3702.5</v>
      </c>
      <c r="O295" s="3">
        <v>0.63</v>
      </c>
      <c r="P295" s="3">
        <v>37283</v>
      </c>
      <c r="Q295" s="1">
        <v>44986</v>
      </c>
    </row>
    <row r="296" spans="1:17" x14ac:dyDescent="0.25">
      <c r="A296" t="s">
        <v>531</v>
      </c>
      <c r="B296" t="s">
        <v>532</v>
      </c>
      <c r="C296" s="3">
        <v>33636</v>
      </c>
      <c r="D296" s="3">
        <v>33636</v>
      </c>
      <c r="E296" s="3">
        <v>0</v>
      </c>
      <c r="F296" s="3">
        <v>0</v>
      </c>
      <c r="G296" s="3">
        <v>0</v>
      </c>
      <c r="H296" s="3">
        <v>35703.11</v>
      </c>
      <c r="I296" s="3">
        <v>4248.3999999999996</v>
      </c>
      <c r="J296" s="3">
        <v>302.39999999999998</v>
      </c>
      <c r="K296" s="3">
        <v>461.14</v>
      </c>
      <c r="L296" s="3">
        <v>0</v>
      </c>
      <c r="M296" s="3"/>
      <c r="N296" s="3">
        <v>-3680.81</v>
      </c>
      <c r="O296" s="3">
        <v>0.76</v>
      </c>
      <c r="P296" s="3">
        <v>37035</v>
      </c>
      <c r="Q296" s="1">
        <v>44986</v>
      </c>
    </row>
    <row r="297" spans="1:17" x14ac:dyDescent="0.25">
      <c r="A297" t="s">
        <v>533</v>
      </c>
      <c r="B297" t="s">
        <v>364</v>
      </c>
      <c r="C297" s="3">
        <v>42723</v>
      </c>
      <c r="D297" s="3">
        <v>42723</v>
      </c>
      <c r="E297" s="3">
        <v>0</v>
      </c>
      <c r="F297" s="3">
        <v>0</v>
      </c>
      <c r="G297" s="3">
        <v>0</v>
      </c>
      <c r="H297" s="3">
        <v>35703.11</v>
      </c>
      <c r="I297" s="3">
        <v>7749.64</v>
      </c>
      <c r="J297" s="3">
        <v>549.6</v>
      </c>
      <c r="K297" s="3">
        <v>841.57</v>
      </c>
      <c r="L297" s="3">
        <v>0</v>
      </c>
      <c r="M297" s="3"/>
      <c r="N297" s="3">
        <v>0</v>
      </c>
      <c r="O297" s="3">
        <v>0.08</v>
      </c>
      <c r="P297" s="3">
        <v>44844</v>
      </c>
      <c r="Q297" s="1">
        <v>44986</v>
      </c>
    </row>
    <row r="298" spans="1:17" x14ac:dyDescent="0.25">
      <c r="A298" t="s">
        <v>534</v>
      </c>
      <c r="B298" t="s">
        <v>364</v>
      </c>
      <c r="C298" s="3">
        <v>43993</v>
      </c>
      <c r="D298" s="3">
        <v>43993</v>
      </c>
      <c r="E298" s="3">
        <v>0</v>
      </c>
      <c r="F298" s="3">
        <v>0</v>
      </c>
      <c r="G298" s="3">
        <v>0</v>
      </c>
      <c r="H298" s="3">
        <v>35703.11</v>
      </c>
      <c r="I298" s="3">
        <v>8845.83</v>
      </c>
      <c r="J298" s="3">
        <v>627.6</v>
      </c>
      <c r="K298" s="3">
        <v>960.56</v>
      </c>
      <c r="L298" s="3">
        <v>0</v>
      </c>
      <c r="M298" s="3"/>
      <c r="N298" s="3">
        <v>0</v>
      </c>
      <c r="O298" s="3">
        <v>0.9</v>
      </c>
      <c r="P298" s="3">
        <v>46138</v>
      </c>
      <c r="Q298" s="1">
        <v>44986</v>
      </c>
    </row>
    <row r="299" spans="1:17" x14ac:dyDescent="0.25">
      <c r="A299" t="s">
        <v>535</v>
      </c>
      <c r="B299" t="s">
        <v>1294</v>
      </c>
      <c r="C299" s="3">
        <v>41016</v>
      </c>
      <c r="D299" s="3">
        <v>0</v>
      </c>
      <c r="E299" s="3">
        <v>39222.82</v>
      </c>
      <c r="F299" s="3">
        <v>3754.32</v>
      </c>
      <c r="G299" s="3">
        <v>0</v>
      </c>
      <c r="H299" s="3">
        <v>35703.11</v>
      </c>
      <c r="I299" s="3">
        <v>6277.16</v>
      </c>
      <c r="J299" s="3">
        <v>444</v>
      </c>
      <c r="K299" s="3">
        <v>681.19</v>
      </c>
      <c r="L299" s="3">
        <v>0</v>
      </c>
      <c r="M299" s="3"/>
      <c r="N299" s="3">
        <v>0</v>
      </c>
      <c r="O299" s="3">
        <v>0.4</v>
      </c>
      <c r="P299" s="3">
        <v>86083</v>
      </c>
      <c r="Q299" s="1">
        <v>44986</v>
      </c>
    </row>
    <row r="300" spans="1:17" x14ac:dyDescent="0.25">
      <c r="A300" t="s">
        <v>536</v>
      </c>
      <c r="B300" t="s">
        <v>107</v>
      </c>
      <c r="C300" s="3">
        <v>39541</v>
      </c>
      <c r="D300" s="3">
        <v>39541</v>
      </c>
      <c r="E300" s="3">
        <v>0</v>
      </c>
      <c r="F300" s="3">
        <v>0</v>
      </c>
      <c r="G300" s="3">
        <v>0</v>
      </c>
      <c r="H300" s="3">
        <v>35703.11</v>
      </c>
      <c r="I300" s="3">
        <v>5001</v>
      </c>
      <c r="J300" s="3">
        <v>355.2</v>
      </c>
      <c r="K300" s="3">
        <v>543.22</v>
      </c>
      <c r="L300" s="3">
        <v>0</v>
      </c>
      <c r="M300" s="3"/>
      <c r="N300" s="3">
        <v>0</v>
      </c>
      <c r="O300" s="3">
        <v>0.47</v>
      </c>
      <c r="P300" s="3">
        <v>41603</v>
      </c>
      <c r="Q300" s="1">
        <v>44986</v>
      </c>
    </row>
    <row r="301" spans="1:17" x14ac:dyDescent="0.25">
      <c r="A301" t="s">
        <v>537</v>
      </c>
      <c r="B301" t="s">
        <v>107</v>
      </c>
      <c r="C301" s="3">
        <v>41586</v>
      </c>
      <c r="D301" s="3">
        <v>41586</v>
      </c>
      <c r="E301" s="3">
        <v>0</v>
      </c>
      <c r="F301" s="3">
        <v>0</v>
      </c>
      <c r="G301" s="3">
        <v>0</v>
      </c>
      <c r="H301" s="3">
        <v>35703.11</v>
      </c>
      <c r="I301" s="3">
        <v>6767.99</v>
      </c>
      <c r="J301" s="3">
        <v>480</v>
      </c>
      <c r="K301" s="3">
        <v>734.65</v>
      </c>
      <c r="L301" s="3">
        <v>0</v>
      </c>
      <c r="M301" s="3"/>
      <c r="N301" s="3">
        <v>0</v>
      </c>
      <c r="O301" s="3">
        <v>0.25</v>
      </c>
      <c r="P301" s="3">
        <v>43686</v>
      </c>
      <c r="Q301" s="1">
        <v>44986</v>
      </c>
    </row>
    <row r="302" spans="1:17" x14ac:dyDescent="0.25">
      <c r="A302" t="s">
        <v>538</v>
      </c>
      <c r="B302" t="s">
        <v>1152</v>
      </c>
      <c r="C302" s="3">
        <v>36309</v>
      </c>
      <c r="D302" s="3">
        <v>37000</v>
      </c>
      <c r="E302" s="3">
        <v>0</v>
      </c>
      <c r="F302" s="3">
        <v>0</v>
      </c>
      <c r="G302" s="3">
        <v>691</v>
      </c>
      <c r="H302" s="3">
        <v>35703.11</v>
      </c>
      <c r="I302" s="3">
        <v>6866.15</v>
      </c>
      <c r="J302" s="3">
        <v>487.2</v>
      </c>
      <c r="K302" s="3">
        <v>745.34</v>
      </c>
      <c r="L302" s="3">
        <v>0</v>
      </c>
      <c r="M302" s="3"/>
      <c r="N302" s="3">
        <v>-3923.41</v>
      </c>
      <c r="O302" s="3">
        <v>0.61</v>
      </c>
      <c r="P302" s="3">
        <v>39188</v>
      </c>
      <c r="Q302" s="1">
        <v>44986</v>
      </c>
    </row>
    <row r="303" spans="1:17" x14ac:dyDescent="0.25">
      <c r="A303" t="s">
        <v>540</v>
      </c>
      <c r="B303" t="s">
        <v>35</v>
      </c>
      <c r="C303" s="3">
        <v>37234</v>
      </c>
      <c r="D303" s="3">
        <v>37234</v>
      </c>
      <c r="E303" s="3">
        <v>0</v>
      </c>
      <c r="F303" s="3">
        <v>0</v>
      </c>
      <c r="G303" s="3">
        <v>0</v>
      </c>
      <c r="H303" s="3">
        <v>35703.11</v>
      </c>
      <c r="I303" s="3">
        <v>7771.46</v>
      </c>
      <c r="J303" s="3">
        <v>550.79999999999995</v>
      </c>
      <c r="K303" s="3">
        <v>843.64</v>
      </c>
      <c r="L303" s="3">
        <v>0</v>
      </c>
      <c r="M303" s="3"/>
      <c r="N303" s="3">
        <v>-4007.24</v>
      </c>
      <c r="O303" s="3">
        <v>0.23</v>
      </c>
      <c r="P303" s="3">
        <v>40862</v>
      </c>
      <c r="Q303" s="1">
        <v>44986</v>
      </c>
    </row>
    <row r="304" spans="1:17" x14ac:dyDescent="0.25">
      <c r="A304" t="s">
        <v>541</v>
      </c>
      <c r="B304" t="s">
        <v>542</v>
      </c>
      <c r="C304" s="3">
        <v>41593</v>
      </c>
      <c r="D304" s="3">
        <v>41593</v>
      </c>
      <c r="E304" s="3">
        <v>0</v>
      </c>
      <c r="F304" s="3">
        <v>0</v>
      </c>
      <c r="G304" s="3">
        <v>0</v>
      </c>
      <c r="H304" s="3">
        <v>35703.11</v>
      </c>
      <c r="I304" s="3">
        <v>7902.35</v>
      </c>
      <c r="J304" s="3">
        <v>560.4</v>
      </c>
      <c r="K304" s="3">
        <v>858.12</v>
      </c>
      <c r="L304" s="3">
        <v>0</v>
      </c>
      <c r="M304" s="3"/>
      <c r="N304" s="3">
        <v>-4019.56</v>
      </c>
      <c r="O304" s="3">
        <v>0.57999999999999996</v>
      </c>
      <c r="P304" s="3">
        <v>41005</v>
      </c>
      <c r="Q304" s="1">
        <v>44986</v>
      </c>
    </row>
    <row r="305" spans="1:17" x14ac:dyDescent="0.25">
      <c r="A305" t="s">
        <v>543</v>
      </c>
      <c r="B305" t="s">
        <v>544</v>
      </c>
      <c r="C305" s="3">
        <v>35978</v>
      </c>
      <c r="D305" s="3">
        <v>36000</v>
      </c>
      <c r="E305" s="3">
        <v>0</v>
      </c>
      <c r="F305" s="3">
        <v>0</v>
      </c>
      <c r="G305" s="3">
        <v>22</v>
      </c>
      <c r="H305" s="3">
        <v>35703.11</v>
      </c>
      <c r="I305" s="3">
        <v>7029.76</v>
      </c>
      <c r="J305" s="3">
        <v>0</v>
      </c>
      <c r="K305" s="3">
        <v>762.93</v>
      </c>
      <c r="L305" s="3">
        <v>0</v>
      </c>
      <c r="M305" s="3"/>
      <c r="N305" s="3">
        <v>-3938.2</v>
      </c>
      <c r="O305" s="3">
        <v>0.4</v>
      </c>
      <c r="P305" s="3">
        <v>39536</v>
      </c>
      <c r="Q305" s="1">
        <v>44986</v>
      </c>
    </row>
    <row r="306" spans="1:17" x14ac:dyDescent="0.25">
      <c r="A306" t="s">
        <v>545</v>
      </c>
      <c r="B306" t="s">
        <v>376</v>
      </c>
      <c r="C306" s="3">
        <v>35004</v>
      </c>
      <c r="D306" s="3">
        <v>35004</v>
      </c>
      <c r="E306" s="3">
        <v>0</v>
      </c>
      <c r="F306" s="3">
        <v>0</v>
      </c>
      <c r="G306" s="3">
        <v>0</v>
      </c>
      <c r="H306" s="3">
        <v>35703.11</v>
      </c>
      <c r="I306" s="3">
        <v>5590</v>
      </c>
      <c r="J306" s="3">
        <v>396</v>
      </c>
      <c r="K306" s="3">
        <v>607.03</v>
      </c>
      <c r="L306" s="3">
        <v>0</v>
      </c>
      <c r="M306" s="3"/>
      <c r="N306" s="3">
        <v>-3805.56</v>
      </c>
      <c r="O306" s="3">
        <v>0.42</v>
      </c>
      <c r="P306" s="3">
        <v>38491</v>
      </c>
      <c r="Q306" s="1">
        <v>44986</v>
      </c>
    </row>
    <row r="307" spans="1:17" x14ac:dyDescent="0.25">
      <c r="A307" t="s">
        <v>546</v>
      </c>
      <c r="B307" t="s">
        <v>1154</v>
      </c>
      <c r="C307" s="3">
        <v>71315</v>
      </c>
      <c r="D307" s="3">
        <v>0</v>
      </c>
      <c r="E307" s="3">
        <v>69732.600000000006</v>
      </c>
      <c r="F307" s="3">
        <v>5069.03</v>
      </c>
      <c r="G307" s="3">
        <v>0</v>
      </c>
      <c r="H307" s="3">
        <v>35703.11</v>
      </c>
      <c r="I307" s="3">
        <v>5246.42</v>
      </c>
      <c r="J307" s="3">
        <v>372</v>
      </c>
      <c r="K307" s="3">
        <v>569.78</v>
      </c>
      <c r="L307" s="3">
        <v>0</v>
      </c>
      <c r="M307" s="3"/>
      <c r="N307" s="3">
        <v>0</v>
      </c>
      <c r="O307" s="3">
        <v>0.06</v>
      </c>
      <c r="P307" s="3">
        <v>116693</v>
      </c>
      <c r="Q307" s="1">
        <v>44986</v>
      </c>
    </row>
    <row r="308" spans="1:17" x14ac:dyDescent="0.25">
      <c r="A308" t="s">
        <v>548</v>
      </c>
      <c r="B308" t="s">
        <v>549</v>
      </c>
      <c r="C308" s="3">
        <v>98994</v>
      </c>
      <c r="D308" s="3">
        <v>0</v>
      </c>
      <c r="E308" s="3">
        <v>93104.24</v>
      </c>
      <c r="F308" s="3">
        <v>10544.97</v>
      </c>
      <c r="G308" s="3">
        <v>0</v>
      </c>
      <c r="H308" s="3">
        <v>35703.11</v>
      </c>
      <c r="I308" s="3">
        <v>4990.09</v>
      </c>
      <c r="J308" s="3">
        <v>0</v>
      </c>
      <c r="K308" s="3">
        <v>541.84</v>
      </c>
      <c r="L308" s="3">
        <v>0</v>
      </c>
      <c r="M308" s="3"/>
      <c r="N308" s="3">
        <v>6945</v>
      </c>
      <c r="O308" s="3">
        <v>0.75</v>
      </c>
      <c r="P308" s="3">
        <v>151830</v>
      </c>
      <c r="Q308" s="1">
        <v>44986</v>
      </c>
    </row>
    <row r="309" spans="1:17" x14ac:dyDescent="0.25">
      <c r="A309" t="s">
        <v>550</v>
      </c>
      <c r="B309" t="s">
        <v>81</v>
      </c>
      <c r="C309" s="3">
        <v>42009</v>
      </c>
      <c r="D309" s="3">
        <v>42009</v>
      </c>
      <c r="E309" s="3">
        <v>0</v>
      </c>
      <c r="F309" s="3">
        <v>0</v>
      </c>
      <c r="G309" s="3">
        <v>0</v>
      </c>
      <c r="H309" s="3">
        <v>35703.11</v>
      </c>
      <c r="I309" s="3">
        <v>8273.19</v>
      </c>
      <c r="J309" s="3">
        <v>586.79999999999995</v>
      </c>
      <c r="K309" s="3">
        <v>898.47</v>
      </c>
      <c r="L309" s="3">
        <v>0</v>
      </c>
      <c r="M309" s="3"/>
      <c r="N309" s="3">
        <v>-4054.08</v>
      </c>
      <c r="O309" s="3">
        <v>0.51</v>
      </c>
      <c r="P309" s="3">
        <v>41408</v>
      </c>
      <c r="Q309" s="1">
        <v>44986</v>
      </c>
    </row>
    <row r="310" spans="1:17" x14ac:dyDescent="0.25">
      <c r="A310" t="s">
        <v>1156</v>
      </c>
      <c r="B310" t="s">
        <v>552</v>
      </c>
      <c r="C310" s="3">
        <v>112451</v>
      </c>
      <c r="D310" s="3">
        <v>0</v>
      </c>
      <c r="E310" s="3">
        <v>107436.47</v>
      </c>
      <c r="F310" s="3">
        <v>10386.35</v>
      </c>
      <c r="G310" s="3">
        <v>0</v>
      </c>
      <c r="H310" s="3">
        <v>35703.11</v>
      </c>
      <c r="I310" s="3">
        <v>6358.96</v>
      </c>
      <c r="J310" s="3">
        <v>451.2</v>
      </c>
      <c r="K310" s="3">
        <v>690.5</v>
      </c>
      <c r="L310" s="3">
        <v>0</v>
      </c>
      <c r="M310" s="3"/>
      <c r="N310" s="3">
        <v>0</v>
      </c>
      <c r="O310" s="3">
        <v>0.41</v>
      </c>
      <c r="P310" s="3">
        <v>161027</v>
      </c>
      <c r="Q310" s="1">
        <v>44986</v>
      </c>
    </row>
    <row r="311" spans="1:17" x14ac:dyDescent="0.25">
      <c r="A311" t="s">
        <v>553</v>
      </c>
      <c r="B311" t="s">
        <v>1158</v>
      </c>
      <c r="C311" s="3">
        <v>35792</v>
      </c>
      <c r="D311" s="3">
        <v>35792</v>
      </c>
      <c r="E311" s="3">
        <v>0</v>
      </c>
      <c r="F311" s="3">
        <v>0</v>
      </c>
      <c r="G311" s="3">
        <v>0</v>
      </c>
      <c r="H311" s="3">
        <v>35703.11</v>
      </c>
      <c r="I311" s="3">
        <v>6358.96</v>
      </c>
      <c r="J311" s="3">
        <v>451.2</v>
      </c>
      <c r="K311" s="3">
        <v>690.5</v>
      </c>
      <c r="L311" s="3">
        <v>0</v>
      </c>
      <c r="M311" s="3"/>
      <c r="N311" s="3">
        <v>-3876.57</v>
      </c>
      <c r="O311" s="3">
        <v>0.8</v>
      </c>
      <c r="P311" s="3">
        <v>39328</v>
      </c>
      <c r="Q311" s="1">
        <v>44986</v>
      </c>
    </row>
    <row r="312" spans="1:17" x14ac:dyDescent="0.25">
      <c r="A312" t="s">
        <v>555</v>
      </c>
      <c r="B312" t="s">
        <v>556</v>
      </c>
      <c r="C312" s="3">
        <v>39316</v>
      </c>
      <c r="D312" s="3">
        <v>39316</v>
      </c>
      <c r="E312" s="3">
        <v>0</v>
      </c>
      <c r="F312" s="3">
        <v>0</v>
      </c>
      <c r="G312" s="3">
        <v>0</v>
      </c>
      <c r="H312" s="3">
        <v>35703.11</v>
      </c>
      <c r="I312" s="3">
        <v>6358.96</v>
      </c>
      <c r="J312" s="3">
        <v>451.2</v>
      </c>
      <c r="K312" s="3">
        <v>690.5</v>
      </c>
      <c r="L312" s="3">
        <v>0</v>
      </c>
      <c r="M312" s="3"/>
      <c r="N312" s="3">
        <v>-3876.57</v>
      </c>
      <c r="O312" s="3">
        <v>0.8</v>
      </c>
      <c r="P312" s="3">
        <v>39328</v>
      </c>
      <c r="Q312" s="1">
        <v>44986</v>
      </c>
    </row>
    <row r="313" spans="1:17" x14ac:dyDescent="0.25">
      <c r="A313" t="s">
        <v>557</v>
      </c>
      <c r="B313" t="s">
        <v>278</v>
      </c>
      <c r="C313" s="3">
        <v>130918</v>
      </c>
      <c r="D313" s="3">
        <v>0</v>
      </c>
      <c r="E313" s="3">
        <v>123493.31</v>
      </c>
      <c r="F313" s="3">
        <v>13599.36</v>
      </c>
      <c r="G313" s="3">
        <v>0</v>
      </c>
      <c r="H313" s="3">
        <v>35703.11</v>
      </c>
      <c r="I313" s="3">
        <v>6353.51</v>
      </c>
      <c r="J313" s="3">
        <v>451.2</v>
      </c>
      <c r="K313" s="3">
        <v>689.81</v>
      </c>
      <c r="L313" s="3">
        <v>0</v>
      </c>
      <c r="M313" s="3"/>
      <c r="N313" s="3">
        <v>0</v>
      </c>
      <c r="O313" s="3">
        <v>0.7</v>
      </c>
      <c r="P313" s="3">
        <v>180291</v>
      </c>
      <c r="Q313" s="1">
        <v>44986</v>
      </c>
    </row>
    <row r="314" spans="1:17" x14ac:dyDescent="0.25">
      <c r="A314" t="s">
        <v>558</v>
      </c>
      <c r="B314" t="s">
        <v>559</v>
      </c>
      <c r="C314" s="3">
        <v>55286</v>
      </c>
      <c r="D314" s="3">
        <v>55286</v>
      </c>
      <c r="E314" s="3">
        <v>0</v>
      </c>
      <c r="F314" s="3">
        <v>0</v>
      </c>
      <c r="G314" s="3">
        <v>0</v>
      </c>
      <c r="H314" s="3">
        <v>35703.11</v>
      </c>
      <c r="I314" s="3">
        <v>6380.78</v>
      </c>
      <c r="J314" s="3">
        <v>0</v>
      </c>
      <c r="K314" s="3">
        <v>692.91</v>
      </c>
      <c r="L314" s="3">
        <v>12785.54</v>
      </c>
      <c r="M314" s="3"/>
      <c r="N314" s="3">
        <v>-3878.54</v>
      </c>
      <c r="O314" s="3">
        <v>0.2</v>
      </c>
      <c r="P314" s="3">
        <v>51684</v>
      </c>
      <c r="Q314" s="1">
        <v>44986</v>
      </c>
    </row>
    <row r="315" spans="1:17" x14ac:dyDescent="0.25">
      <c r="A315" t="s">
        <v>560</v>
      </c>
      <c r="B315" t="s">
        <v>1161</v>
      </c>
      <c r="C315" s="3">
        <v>35813</v>
      </c>
      <c r="D315" s="3">
        <v>35813</v>
      </c>
      <c r="E315" s="3">
        <v>0</v>
      </c>
      <c r="F315" s="3">
        <v>0</v>
      </c>
      <c r="G315" s="3">
        <v>0</v>
      </c>
      <c r="H315" s="3">
        <v>35703.11</v>
      </c>
      <c r="I315" s="3">
        <v>6380.78</v>
      </c>
      <c r="J315" s="3">
        <v>452.4</v>
      </c>
      <c r="K315" s="3">
        <v>692.91</v>
      </c>
      <c r="L315" s="3">
        <v>0</v>
      </c>
      <c r="M315" s="3"/>
      <c r="N315" s="3">
        <v>3066.46</v>
      </c>
      <c r="O315" s="3">
        <v>0.34</v>
      </c>
      <c r="P315" s="3">
        <v>46296</v>
      </c>
      <c r="Q315" s="1">
        <v>44986</v>
      </c>
    </row>
    <row r="316" spans="1:17" x14ac:dyDescent="0.25">
      <c r="A316" t="s">
        <v>562</v>
      </c>
      <c r="B316" t="s">
        <v>563</v>
      </c>
      <c r="C316" s="3">
        <v>77100</v>
      </c>
      <c r="D316" s="3">
        <v>78356</v>
      </c>
      <c r="E316" s="3">
        <v>0</v>
      </c>
      <c r="F316" s="3">
        <v>660.42</v>
      </c>
      <c r="G316" s="3">
        <v>1256</v>
      </c>
      <c r="H316" s="3">
        <v>35703.11</v>
      </c>
      <c r="I316" s="3">
        <v>6375.32</v>
      </c>
      <c r="J316" s="3">
        <v>452.4</v>
      </c>
      <c r="K316" s="3">
        <v>692.22</v>
      </c>
      <c r="L316" s="3">
        <v>0</v>
      </c>
      <c r="M316" s="3"/>
      <c r="N316" s="3">
        <v>0</v>
      </c>
      <c r="O316" s="3">
        <v>0.53</v>
      </c>
      <c r="P316" s="3">
        <v>42628</v>
      </c>
      <c r="Q316" s="1">
        <v>44986</v>
      </c>
    </row>
    <row r="317" spans="1:17" x14ac:dyDescent="0.25">
      <c r="A317" t="s">
        <v>564</v>
      </c>
      <c r="B317" t="s">
        <v>1295</v>
      </c>
      <c r="C317" s="3">
        <v>2676648</v>
      </c>
      <c r="D317" s="3">
        <v>0</v>
      </c>
      <c r="E317" s="3">
        <v>1706263.62</v>
      </c>
      <c r="F317" s="3" t="s">
        <v>72</v>
      </c>
      <c r="G317" s="3">
        <v>0</v>
      </c>
      <c r="H317" s="3">
        <v>35703.11</v>
      </c>
      <c r="I317" s="3">
        <v>6369.87</v>
      </c>
      <c r="J317" s="3">
        <v>452.4</v>
      </c>
      <c r="K317" s="3">
        <v>691.53</v>
      </c>
      <c r="L317" s="3">
        <v>0</v>
      </c>
      <c r="M317" s="3"/>
      <c r="N317" s="3">
        <v>0</v>
      </c>
      <c r="O317" s="3">
        <v>0.91</v>
      </c>
      <c r="P317" s="3">
        <v>2805179</v>
      </c>
      <c r="Q317" s="1">
        <v>44986</v>
      </c>
    </row>
    <row r="318" spans="1:17" x14ac:dyDescent="0.25">
      <c r="A318" t="s">
        <v>566</v>
      </c>
      <c r="B318" t="s">
        <v>1162</v>
      </c>
      <c r="C318" s="3">
        <v>39552</v>
      </c>
      <c r="D318" s="3">
        <v>40000</v>
      </c>
      <c r="E318" s="3">
        <v>0</v>
      </c>
      <c r="F318" s="3">
        <v>651</v>
      </c>
      <c r="G318" s="3">
        <v>448</v>
      </c>
      <c r="H318" s="3">
        <v>35703.11</v>
      </c>
      <c r="I318" s="3">
        <v>6402.59</v>
      </c>
      <c r="J318" s="3">
        <v>453.6</v>
      </c>
      <c r="K318" s="3">
        <v>694.98</v>
      </c>
      <c r="L318" s="3">
        <v>0</v>
      </c>
      <c r="M318" s="3"/>
      <c r="N318" s="3">
        <v>0</v>
      </c>
      <c r="O318" s="3">
        <v>0.72</v>
      </c>
      <c r="P318" s="3">
        <v>43458</v>
      </c>
      <c r="Q318" s="1">
        <v>44986</v>
      </c>
    </row>
    <row r="319" spans="1:17" x14ac:dyDescent="0.25">
      <c r="A319" t="s">
        <v>568</v>
      </c>
      <c r="B319" t="s">
        <v>569</v>
      </c>
      <c r="C319" s="3">
        <v>47895</v>
      </c>
      <c r="D319" s="3">
        <v>47895</v>
      </c>
      <c r="E319" s="3">
        <v>0</v>
      </c>
      <c r="F319" s="3">
        <v>0</v>
      </c>
      <c r="G319" s="3">
        <v>0</v>
      </c>
      <c r="H319" s="3">
        <v>35703.11</v>
      </c>
      <c r="I319" s="3">
        <v>6364.41</v>
      </c>
      <c r="J319" s="3">
        <v>0</v>
      </c>
      <c r="K319" s="3">
        <v>690.84</v>
      </c>
      <c r="L319" s="3">
        <v>0</v>
      </c>
      <c r="M319" s="3"/>
      <c r="N319" s="3">
        <v>9233.42</v>
      </c>
      <c r="O319" s="3">
        <v>0.22</v>
      </c>
      <c r="P319" s="3">
        <v>51992</v>
      </c>
      <c r="Q319" s="1">
        <v>44986</v>
      </c>
    </row>
    <row r="320" spans="1:17" x14ac:dyDescent="0.25">
      <c r="A320" t="s">
        <v>570</v>
      </c>
      <c r="B320" t="s">
        <v>571</v>
      </c>
      <c r="C320" s="3">
        <v>225285</v>
      </c>
      <c r="D320" s="3">
        <v>0</v>
      </c>
      <c r="E320" s="3">
        <v>201153.06</v>
      </c>
      <c r="F320" s="3">
        <v>34189.589999999997</v>
      </c>
      <c r="G320" s="3">
        <v>0</v>
      </c>
      <c r="H320" s="3">
        <v>35703.11</v>
      </c>
      <c r="I320" s="3">
        <v>6375.32</v>
      </c>
      <c r="J320" s="3">
        <v>452.4</v>
      </c>
      <c r="K320" s="3">
        <v>692.22</v>
      </c>
      <c r="L320" s="3">
        <v>0</v>
      </c>
      <c r="M320" s="3"/>
      <c r="N320" s="3">
        <v>0</v>
      </c>
      <c r="O320" s="3">
        <v>0.3</v>
      </c>
      <c r="P320" s="3">
        <v>278566</v>
      </c>
      <c r="Q320" s="1">
        <v>44986</v>
      </c>
    </row>
    <row r="321" spans="1:17" x14ac:dyDescent="0.25">
      <c r="A321" t="s">
        <v>572</v>
      </c>
      <c r="B321" t="s">
        <v>573</v>
      </c>
      <c r="C321" s="3">
        <v>39935</v>
      </c>
      <c r="D321" s="3">
        <v>39935</v>
      </c>
      <c r="E321" s="3">
        <v>0</v>
      </c>
      <c r="F321" s="3">
        <v>0</v>
      </c>
      <c r="G321" s="3">
        <v>0</v>
      </c>
      <c r="H321" s="3">
        <v>35703.11</v>
      </c>
      <c r="I321" s="3">
        <v>6424.4</v>
      </c>
      <c r="J321" s="3">
        <v>456</v>
      </c>
      <c r="K321" s="3">
        <v>697.74</v>
      </c>
      <c r="L321" s="3">
        <v>0</v>
      </c>
      <c r="M321" s="3"/>
      <c r="N321" s="3">
        <v>-3882.48</v>
      </c>
      <c r="O321" s="3">
        <v>0.23</v>
      </c>
      <c r="P321" s="3">
        <v>39399</v>
      </c>
      <c r="Q321" s="1">
        <v>44986</v>
      </c>
    </row>
    <row r="322" spans="1:17" x14ac:dyDescent="0.25">
      <c r="A322" t="s">
        <v>574</v>
      </c>
      <c r="B322" t="s">
        <v>1277</v>
      </c>
      <c r="C322" s="3">
        <v>35871</v>
      </c>
      <c r="D322" s="3">
        <v>118998</v>
      </c>
      <c r="E322" s="3">
        <v>0</v>
      </c>
      <c r="F322" s="3">
        <v>0</v>
      </c>
      <c r="G322" s="3">
        <v>83127</v>
      </c>
      <c r="H322" s="3">
        <v>35703.11</v>
      </c>
      <c r="I322" s="3">
        <v>6435.31</v>
      </c>
      <c r="J322" s="3">
        <v>457.2</v>
      </c>
      <c r="K322" s="3">
        <v>698.78</v>
      </c>
      <c r="L322" s="3">
        <v>0</v>
      </c>
      <c r="M322" s="3"/>
      <c r="N322" s="3">
        <v>-3883.47</v>
      </c>
      <c r="O322" s="3">
        <v>0</v>
      </c>
      <c r="P322" s="3">
        <v>-43716.07</v>
      </c>
      <c r="Q322" s="1">
        <v>44986</v>
      </c>
    </row>
    <row r="323" spans="1:17" x14ac:dyDescent="0.25">
      <c r="A323" t="s">
        <v>575</v>
      </c>
      <c r="B323" t="s">
        <v>1259</v>
      </c>
      <c r="C323" s="3">
        <v>2536665</v>
      </c>
      <c r="D323" s="3">
        <v>0</v>
      </c>
      <c r="E323" s="3">
        <v>1623069.5</v>
      </c>
      <c r="F323" s="3" t="s">
        <v>72</v>
      </c>
      <c r="G323" s="3">
        <v>0</v>
      </c>
      <c r="H323" s="3">
        <v>35703.11</v>
      </c>
      <c r="I323" s="3">
        <v>6375.32</v>
      </c>
      <c r="J323" s="3">
        <v>452.4</v>
      </c>
      <c r="K323" s="3">
        <v>691.88</v>
      </c>
      <c r="L323" s="3">
        <v>0</v>
      </c>
      <c r="M323" s="3"/>
      <c r="N323" s="3">
        <v>0</v>
      </c>
      <c r="O323" s="3">
        <v>0.81</v>
      </c>
      <c r="P323" s="3">
        <v>2661042</v>
      </c>
      <c r="Q323" s="1">
        <v>44986</v>
      </c>
    </row>
    <row r="324" spans="1:17" x14ac:dyDescent="0.25">
      <c r="A324" t="s">
        <v>576</v>
      </c>
      <c r="B324" t="s">
        <v>577</v>
      </c>
      <c r="C324" s="3">
        <v>35930</v>
      </c>
      <c r="D324" s="3">
        <v>35930</v>
      </c>
      <c r="E324" s="3">
        <v>0</v>
      </c>
      <c r="F324" s="3">
        <v>0</v>
      </c>
      <c r="G324" s="3">
        <v>0</v>
      </c>
      <c r="H324" s="3">
        <v>35703.11</v>
      </c>
      <c r="I324" s="3">
        <v>6495.3</v>
      </c>
      <c r="J324" s="3">
        <v>460.8</v>
      </c>
      <c r="K324" s="3">
        <v>705.33</v>
      </c>
      <c r="L324" s="3">
        <v>0</v>
      </c>
      <c r="M324" s="3"/>
      <c r="N324" s="3">
        <v>-3889.39</v>
      </c>
      <c r="O324" s="3">
        <v>0.85</v>
      </c>
      <c r="P324" s="3">
        <v>39476</v>
      </c>
      <c r="Q324" s="1">
        <v>44986</v>
      </c>
    </row>
    <row r="325" spans="1:17" x14ac:dyDescent="0.25">
      <c r="A325" t="s">
        <v>578</v>
      </c>
      <c r="B325" t="s">
        <v>1296</v>
      </c>
      <c r="C325" s="3">
        <v>1909054</v>
      </c>
      <c r="D325" s="3">
        <v>0</v>
      </c>
      <c r="E325" s="3">
        <v>1251025.8899999999</v>
      </c>
      <c r="F325" s="3" t="s">
        <v>72</v>
      </c>
      <c r="G325" s="3">
        <v>0</v>
      </c>
      <c r="H325" s="3">
        <v>35703.11</v>
      </c>
      <c r="I325" s="3">
        <v>6686.18</v>
      </c>
      <c r="J325" s="3">
        <v>474</v>
      </c>
      <c r="K325" s="3">
        <v>725.68</v>
      </c>
      <c r="L325" s="3">
        <v>0</v>
      </c>
      <c r="M325" s="3"/>
      <c r="N325" s="3">
        <v>0</v>
      </c>
      <c r="O325" s="3">
        <v>0.74</v>
      </c>
      <c r="P325" s="3">
        <v>2015195</v>
      </c>
      <c r="Q325" s="1">
        <v>44986</v>
      </c>
    </row>
    <row r="326" spans="1:17" x14ac:dyDescent="0.25">
      <c r="A326" t="s">
        <v>580</v>
      </c>
      <c r="B326" t="s">
        <v>1297</v>
      </c>
      <c r="C326" s="3">
        <v>2761464</v>
      </c>
      <c r="D326" s="3">
        <v>0</v>
      </c>
      <c r="E326" s="3">
        <v>1757675.7</v>
      </c>
      <c r="F326" s="3" t="s">
        <v>72</v>
      </c>
      <c r="G326" s="3">
        <v>0</v>
      </c>
      <c r="H326" s="3">
        <v>35703.11</v>
      </c>
      <c r="I326" s="3">
        <v>6675.27</v>
      </c>
      <c r="J326" s="3">
        <v>474</v>
      </c>
      <c r="K326" s="3">
        <v>724.99</v>
      </c>
      <c r="L326" s="3">
        <v>0</v>
      </c>
      <c r="M326" s="3"/>
      <c r="N326" s="3">
        <v>0</v>
      </c>
      <c r="O326" s="3">
        <v>0.84</v>
      </c>
      <c r="P326" s="3">
        <v>2892926</v>
      </c>
      <c r="Q326" s="1">
        <v>44986</v>
      </c>
    </row>
    <row r="327" spans="1:17" x14ac:dyDescent="0.25">
      <c r="A327" t="s">
        <v>582</v>
      </c>
      <c r="B327" t="s">
        <v>583</v>
      </c>
      <c r="C327" s="3">
        <v>120757</v>
      </c>
      <c r="D327" s="3">
        <v>120757</v>
      </c>
      <c r="E327" s="3">
        <v>0</v>
      </c>
      <c r="F327" s="3">
        <v>0</v>
      </c>
      <c r="G327" s="3">
        <v>0</v>
      </c>
      <c r="H327" s="3">
        <v>35703.11</v>
      </c>
      <c r="I327" s="3">
        <v>6686.18</v>
      </c>
      <c r="J327" s="3">
        <v>474</v>
      </c>
      <c r="K327" s="3">
        <v>725.68</v>
      </c>
      <c r="L327" s="3">
        <v>0</v>
      </c>
      <c r="M327" s="3"/>
      <c r="N327" s="3">
        <v>3038.36</v>
      </c>
      <c r="O327" s="3">
        <v>0.67</v>
      </c>
      <c r="P327" s="3">
        <v>46628</v>
      </c>
      <c r="Q327" s="1">
        <v>44986</v>
      </c>
    </row>
    <row r="328" spans="1:17" x14ac:dyDescent="0.25">
      <c r="A328" t="s">
        <v>584</v>
      </c>
      <c r="B328" t="s">
        <v>585</v>
      </c>
      <c r="C328" s="3">
        <v>36084</v>
      </c>
      <c r="D328" s="3">
        <v>36100</v>
      </c>
      <c r="E328" s="3">
        <v>0</v>
      </c>
      <c r="F328" s="3">
        <v>0</v>
      </c>
      <c r="G328" s="3">
        <v>16</v>
      </c>
      <c r="H328" s="3">
        <v>35703.11</v>
      </c>
      <c r="I328" s="3">
        <v>6702.54</v>
      </c>
      <c r="J328" s="3">
        <v>476.4</v>
      </c>
      <c r="K328" s="3">
        <v>727.75</v>
      </c>
      <c r="L328" s="3">
        <v>0</v>
      </c>
      <c r="M328" s="3"/>
      <c r="N328" s="3">
        <v>-3908.12</v>
      </c>
      <c r="O328" s="3">
        <v>0.32</v>
      </c>
      <c r="P328" s="3">
        <v>39686</v>
      </c>
      <c r="Q328" s="1">
        <v>44986</v>
      </c>
    </row>
    <row r="329" spans="1:17" x14ac:dyDescent="0.25">
      <c r="A329" t="s">
        <v>586</v>
      </c>
      <c r="B329" t="s">
        <v>587</v>
      </c>
      <c r="C329" s="3">
        <v>42628</v>
      </c>
      <c r="D329" s="3">
        <v>42628</v>
      </c>
      <c r="E329" s="3">
        <v>0</v>
      </c>
      <c r="F329" s="3">
        <v>0</v>
      </c>
      <c r="G329" s="3">
        <v>0</v>
      </c>
      <c r="H329" s="3">
        <v>35703.11</v>
      </c>
      <c r="I329" s="3">
        <v>6718.9</v>
      </c>
      <c r="J329" s="3">
        <v>0</v>
      </c>
      <c r="K329" s="3">
        <v>729.47</v>
      </c>
      <c r="L329" s="3">
        <v>0</v>
      </c>
      <c r="M329" s="3"/>
      <c r="N329" s="3">
        <v>9200.8799999999992</v>
      </c>
      <c r="O329" s="3">
        <v>0.64</v>
      </c>
      <c r="P329" s="3">
        <v>52353</v>
      </c>
      <c r="Q329" s="1">
        <v>44986</v>
      </c>
    </row>
    <row r="330" spans="1:17" x14ac:dyDescent="0.25">
      <c r="A330" t="s">
        <v>588</v>
      </c>
      <c r="B330" t="s">
        <v>589</v>
      </c>
      <c r="C330" s="3">
        <v>112239</v>
      </c>
      <c r="D330" s="3">
        <v>0</v>
      </c>
      <c r="E330" s="3">
        <v>107392.71</v>
      </c>
      <c r="F330" s="3">
        <v>10215.93</v>
      </c>
      <c r="G330" s="3">
        <v>0</v>
      </c>
      <c r="H330" s="3">
        <v>35703.11</v>
      </c>
      <c r="I330" s="3">
        <v>7367.89</v>
      </c>
      <c r="J330" s="3">
        <v>522</v>
      </c>
      <c r="K330" s="3">
        <v>800.18</v>
      </c>
      <c r="L330" s="3">
        <v>0</v>
      </c>
      <c r="M330" s="3"/>
      <c r="N330" s="3">
        <v>0</v>
      </c>
      <c r="O330" s="3">
        <v>0.18</v>
      </c>
      <c r="P330" s="3">
        <v>162002</v>
      </c>
      <c r="Q330" s="1">
        <v>44986</v>
      </c>
    </row>
    <row r="331" spans="1:17" x14ac:dyDescent="0.25">
      <c r="A331" t="s">
        <v>590</v>
      </c>
      <c r="B331" t="s">
        <v>1254</v>
      </c>
      <c r="C331" s="3">
        <v>3000229</v>
      </c>
      <c r="D331" s="3">
        <v>0</v>
      </c>
      <c r="E331" s="3">
        <v>1905155.43</v>
      </c>
      <c r="F331" s="3" t="s">
        <v>72</v>
      </c>
      <c r="G331" s="3">
        <v>0</v>
      </c>
      <c r="H331" s="3">
        <v>35703.11</v>
      </c>
      <c r="I331" s="3">
        <v>8382.27</v>
      </c>
      <c r="J331" s="3">
        <v>595.20000000000005</v>
      </c>
      <c r="K331" s="3">
        <v>909.86</v>
      </c>
      <c r="L331" s="3">
        <v>0</v>
      </c>
      <c r="M331" s="3"/>
      <c r="N331" s="3">
        <v>0</v>
      </c>
      <c r="O331" s="3">
        <v>0.79</v>
      </c>
      <c r="P331" s="3">
        <v>3141078</v>
      </c>
      <c r="Q331" s="1">
        <v>44986</v>
      </c>
    </row>
    <row r="332" spans="1:17" x14ac:dyDescent="0.25">
      <c r="A332" t="s">
        <v>591</v>
      </c>
      <c r="B332" t="s">
        <v>592</v>
      </c>
      <c r="C332" s="3">
        <v>43636</v>
      </c>
      <c r="D332" s="3">
        <v>43636</v>
      </c>
      <c r="E332" s="3">
        <v>0</v>
      </c>
      <c r="F332" s="3">
        <v>0</v>
      </c>
      <c r="G332" s="3">
        <v>0</v>
      </c>
      <c r="H332" s="3">
        <v>35703.11</v>
      </c>
      <c r="I332" s="3">
        <v>7307.9</v>
      </c>
      <c r="J332" s="3">
        <v>0</v>
      </c>
      <c r="K332" s="3">
        <v>793.28</v>
      </c>
      <c r="L332" s="3">
        <v>5870.23</v>
      </c>
      <c r="M332" s="3"/>
      <c r="N332" s="3">
        <v>-3652.21</v>
      </c>
      <c r="O332" s="3">
        <v>0.69</v>
      </c>
      <c r="P332" s="3">
        <v>46023</v>
      </c>
      <c r="Q332" s="1">
        <v>44986</v>
      </c>
    </row>
    <row r="333" spans="1:17" x14ac:dyDescent="0.25">
      <c r="A333" t="s">
        <v>593</v>
      </c>
      <c r="B333" t="s">
        <v>1165</v>
      </c>
      <c r="C333" s="3">
        <v>75676</v>
      </c>
      <c r="D333" s="3">
        <v>0</v>
      </c>
      <c r="E333" s="3">
        <v>73994.5</v>
      </c>
      <c r="F333" s="3">
        <v>5381.23</v>
      </c>
      <c r="G333" s="3">
        <v>0</v>
      </c>
      <c r="H333" s="3">
        <v>35703.11</v>
      </c>
      <c r="I333" s="3">
        <v>7307.9</v>
      </c>
      <c r="J333" s="3">
        <v>518.4</v>
      </c>
      <c r="K333" s="3">
        <v>793.28</v>
      </c>
      <c r="L333" s="3">
        <v>0</v>
      </c>
      <c r="M333" s="3"/>
      <c r="N333" s="3">
        <v>0</v>
      </c>
      <c r="O333" s="3">
        <v>0.57999999999999996</v>
      </c>
      <c r="P333" s="3">
        <v>123699</v>
      </c>
      <c r="Q333" s="1">
        <v>44986</v>
      </c>
    </row>
    <row r="334" spans="1:17" x14ac:dyDescent="0.25">
      <c r="A334" t="s">
        <v>595</v>
      </c>
      <c r="B334" t="s">
        <v>58</v>
      </c>
      <c r="C334" s="3">
        <v>61688</v>
      </c>
      <c r="D334" s="3">
        <v>61688</v>
      </c>
      <c r="E334" s="3" t="s">
        <v>59</v>
      </c>
      <c r="F334" s="3" t="s">
        <v>59</v>
      </c>
      <c r="G334" s="3">
        <v>0</v>
      </c>
      <c r="H334" s="3">
        <v>35703.11</v>
      </c>
      <c r="I334" s="3">
        <v>7313.35</v>
      </c>
      <c r="J334" s="3">
        <v>519.6</v>
      </c>
      <c r="K334" s="3">
        <v>793.97</v>
      </c>
      <c r="L334" s="3">
        <v>0</v>
      </c>
      <c r="M334" s="3"/>
      <c r="N334" s="3">
        <v>20955.41</v>
      </c>
      <c r="O334" s="3">
        <v>0.56000000000000005</v>
      </c>
      <c r="P334" s="3">
        <v>65286</v>
      </c>
      <c r="Q334" s="1">
        <v>44986</v>
      </c>
    </row>
    <row r="335" spans="1:17" x14ac:dyDescent="0.25">
      <c r="A335" t="s">
        <v>596</v>
      </c>
      <c r="B335" t="s">
        <v>1298</v>
      </c>
      <c r="C335" s="3">
        <v>1144134</v>
      </c>
      <c r="D335" s="3">
        <v>0</v>
      </c>
      <c r="E335" s="3">
        <v>798493.89</v>
      </c>
      <c r="F335" s="3" t="s">
        <v>72</v>
      </c>
      <c r="G335" s="3">
        <v>0</v>
      </c>
      <c r="H335" s="3">
        <v>35703.11</v>
      </c>
      <c r="I335" s="3">
        <v>7318.8</v>
      </c>
      <c r="J335" s="3">
        <v>519.6</v>
      </c>
      <c r="K335" s="3">
        <v>794.31</v>
      </c>
      <c r="L335" s="3">
        <v>0</v>
      </c>
      <c r="M335" s="3"/>
      <c r="N335" s="3">
        <v>0</v>
      </c>
      <c r="O335" s="3">
        <v>0.49</v>
      </c>
      <c r="P335" s="3">
        <v>1228395</v>
      </c>
      <c r="Q335" s="1">
        <v>44986</v>
      </c>
    </row>
    <row r="336" spans="1:17" x14ac:dyDescent="0.25">
      <c r="A336" t="s">
        <v>598</v>
      </c>
      <c r="B336" t="s">
        <v>599</v>
      </c>
      <c r="C336" s="3">
        <v>46137</v>
      </c>
      <c r="D336" s="3">
        <v>46137</v>
      </c>
      <c r="E336" s="3">
        <v>0</v>
      </c>
      <c r="F336" s="3">
        <v>0</v>
      </c>
      <c r="G336" s="3">
        <v>0</v>
      </c>
      <c r="H336" s="3">
        <v>35703.11</v>
      </c>
      <c r="I336" s="3">
        <v>6675.27</v>
      </c>
      <c r="J336" s="3">
        <v>0</v>
      </c>
      <c r="K336" s="3">
        <v>724.99</v>
      </c>
      <c r="L336" s="3">
        <v>0</v>
      </c>
      <c r="M336" s="3"/>
      <c r="N336" s="3">
        <v>3038.85</v>
      </c>
      <c r="O336" s="3">
        <v>0.78</v>
      </c>
      <c r="P336" s="3">
        <v>46143</v>
      </c>
      <c r="Q336" s="1">
        <v>44986</v>
      </c>
    </row>
    <row r="337" spans="1:17" x14ac:dyDescent="0.25">
      <c r="A337" t="s">
        <v>600</v>
      </c>
      <c r="B337" t="s">
        <v>1299</v>
      </c>
      <c r="C337" s="3">
        <v>639417</v>
      </c>
      <c r="D337" s="3">
        <v>0</v>
      </c>
      <c r="E337" s="3">
        <v>495538.39</v>
      </c>
      <c r="F337" s="3" t="s">
        <v>72</v>
      </c>
      <c r="G337" s="3">
        <v>0</v>
      </c>
      <c r="H337" s="3">
        <v>35703.11</v>
      </c>
      <c r="I337" s="3">
        <v>6675.27</v>
      </c>
      <c r="J337" s="3">
        <v>474</v>
      </c>
      <c r="K337" s="3">
        <v>724.99</v>
      </c>
      <c r="L337" s="3">
        <v>0</v>
      </c>
      <c r="M337" s="3"/>
      <c r="N337" s="3">
        <v>0</v>
      </c>
      <c r="O337" s="3">
        <v>0.71</v>
      </c>
      <c r="P337" s="3">
        <v>707772</v>
      </c>
      <c r="Q337" s="1">
        <v>44986</v>
      </c>
    </row>
    <row r="338" spans="1:17" x14ac:dyDescent="0.25">
      <c r="A338" t="s">
        <v>602</v>
      </c>
      <c r="B338" t="s">
        <v>603</v>
      </c>
      <c r="C338" s="3">
        <v>36109</v>
      </c>
      <c r="D338" s="3">
        <v>36109</v>
      </c>
      <c r="E338" s="3">
        <v>0</v>
      </c>
      <c r="F338" s="3">
        <v>0</v>
      </c>
      <c r="G338" s="3">
        <v>0</v>
      </c>
      <c r="H338" s="3">
        <v>35703.11</v>
      </c>
      <c r="I338" s="3">
        <v>6669.82</v>
      </c>
      <c r="J338" s="3">
        <v>472.8</v>
      </c>
      <c r="K338" s="3">
        <v>724.3</v>
      </c>
      <c r="L338" s="3">
        <v>0</v>
      </c>
      <c r="M338" s="3"/>
      <c r="N338" s="3">
        <v>-3905.17</v>
      </c>
      <c r="O338" s="3">
        <v>0.14000000000000001</v>
      </c>
      <c r="P338" s="3">
        <v>39665</v>
      </c>
      <c r="Q338" s="1">
        <v>44986</v>
      </c>
    </row>
    <row r="339" spans="1:17" x14ac:dyDescent="0.25">
      <c r="A339" t="s">
        <v>604</v>
      </c>
      <c r="B339" t="s">
        <v>1300</v>
      </c>
      <c r="C339" s="3">
        <v>42831</v>
      </c>
      <c r="D339" s="3">
        <v>43545</v>
      </c>
      <c r="E339" s="3">
        <v>0</v>
      </c>
      <c r="F339" s="3">
        <v>2141.52</v>
      </c>
      <c r="G339" s="3">
        <v>714</v>
      </c>
      <c r="H339" s="3">
        <v>35703.11</v>
      </c>
      <c r="I339" s="3">
        <v>9538.44</v>
      </c>
      <c r="J339" s="3">
        <v>675.59</v>
      </c>
      <c r="K339" s="3">
        <v>1035.4000000000001</v>
      </c>
      <c r="L339" s="3">
        <v>0</v>
      </c>
      <c r="M339" s="3"/>
      <c r="N339" s="3">
        <v>0</v>
      </c>
      <c r="O339" s="3">
        <v>0.94</v>
      </c>
      <c r="P339" s="3">
        <v>48381</v>
      </c>
      <c r="Q339" s="1">
        <v>44986</v>
      </c>
    </row>
    <row r="340" spans="1:17" x14ac:dyDescent="0.25">
      <c r="A340" t="s">
        <v>606</v>
      </c>
      <c r="B340" t="s">
        <v>83</v>
      </c>
      <c r="C340" s="3">
        <v>45574</v>
      </c>
      <c r="D340" s="3">
        <v>45574</v>
      </c>
      <c r="E340" s="3">
        <v>0</v>
      </c>
      <c r="F340" s="3">
        <v>0</v>
      </c>
      <c r="G340" s="3">
        <v>0</v>
      </c>
      <c r="H340" s="3">
        <v>35703.11</v>
      </c>
      <c r="I340" s="3">
        <v>10165.61</v>
      </c>
      <c r="J340" s="3">
        <v>771.2</v>
      </c>
      <c r="K340" s="3">
        <v>1103.69</v>
      </c>
      <c r="L340" s="3">
        <v>0</v>
      </c>
      <c r="M340" s="3"/>
      <c r="N340" s="3">
        <v>0</v>
      </c>
      <c r="O340" s="3">
        <v>0.39</v>
      </c>
      <c r="P340" s="3">
        <v>47744</v>
      </c>
      <c r="Q340" s="1">
        <v>44986</v>
      </c>
    </row>
    <row r="341" spans="1:17" x14ac:dyDescent="0.25">
      <c r="A341" t="s">
        <v>607</v>
      </c>
      <c r="B341" t="s">
        <v>1237</v>
      </c>
      <c r="C341" s="3">
        <v>95558</v>
      </c>
      <c r="D341" s="3">
        <v>48332</v>
      </c>
      <c r="E341" s="3">
        <v>47226</v>
      </c>
      <c r="F341" s="3">
        <v>4661.54</v>
      </c>
      <c r="G341" s="3">
        <v>0</v>
      </c>
      <c r="H341" s="3">
        <v>35703.11</v>
      </c>
      <c r="I341" s="3">
        <v>13023.33</v>
      </c>
      <c r="J341" s="3">
        <v>924</v>
      </c>
      <c r="K341" s="3">
        <v>1414.11</v>
      </c>
      <c r="L341" s="3">
        <v>0</v>
      </c>
      <c r="M341" s="3"/>
      <c r="N341" s="3">
        <v>0</v>
      </c>
      <c r="O341" s="3">
        <v>0.91</v>
      </c>
      <c r="P341" s="3">
        <v>102953</v>
      </c>
      <c r="Q341" s="1">
        <v>44986</v>
      </c>
    </row>
    <row r="342" spans="1:17" x14ac:dyDescent="0.25">
      <c r="A342" t="s">
        <v>608</v>
      </c>
      <c r="B342" t="s">
        <v>1301</v>
      </c>
      <c r="C342" s="3">
        <v>43422</v>
      </c>
      <c r="D342" s="3">
        <v>43422</v>
      </c>
      <c r="E342" s="3">
        <v>0</v>
      </c>
      <c r="F342" s="3">
        <v>0</v>
      </c>
      <c r="G342" s="3">
        <v>0</v>
      </c>
      <c r="H342" s="3">
        <v>35703.11</v>
      </c>
      <c r="I342" s="3">
        <v>9532.99</v>
      </c>
      <c r="J342" s="3">
        <v>675.6</v>
      </c>
      <c r="K342" s="3">
        <v>1034.71</v>
      </c>
      <c r="L342" s="3">
        <v>0</v>
      </c>
      <c r="M342" s="3"/>
      <c r="N342" s="3">
        <v>-4170.45</v>
      </c>
      <c r="O342" s="3">
        <v>0.04</v>
      </c>
      <c r="P342" s="3">
        <v>42776</v>
      </c>
      <c r="Q342" s="1">
        <v>44986</v>
      </c>
    </row>
    <row r="343" spans="1:17" x14ac:dyDescent="0.25">
      <c r="A343" t="s">
        <v>610</v>
      </c>
      <c r="B343" t="s">
        <v>611</v>
      </c>
      <c r="C343" s="3">
        <v>123303</v>
      </c>
      <c r="D343" s="3">
        <v>0</v>
      </c>
      <c r="E343" s="3">
        <v>117818.44</v>
      </c>
      <c r="F343" s="3">
        <v>11375.48</v>
      </c>
      <c r="G343" s="3">
        <v>0</v>
      </c>
      <c r="H343" s="3">
        <v>35703.11</v>
      </c>
      <c r="I343" s="3">
        <v>9854.75</v>
      </c>
      <c r="J343" s="3">
        <v>699.6</v>
      </c>
      <c r="K343" s="3">
        <v>1069.8900000000001</v>
      </c>
      <c r="L343" s="3">
        <v>0</v>
      </c>
      <c r="M343" s="3"/>
      <c r="N343" s="3">
        <v>0</v>
      </c>
      <c r="O343" s="3">
        <v>0.73</v>
      </c>
      <c r="P343" s="3">
        <v>176522</v>
      </c>
      <c r="Q343" s="1">
        <v>44986</v>
      </c>
    </row>
    <row r="344" spans="1:17" x14ac:dyDescent="0.25">
      <c r="A344" t="s">
        <v>612</v>
      </c>
      <c r="B344" t="s">
        <v>392</v>
      </c>
      <c r="C344" s="3">
        <v>102214</v>
      </c>
      <c r="D344" s="3">
        <v>0</v>
      </c>
      <c r="E344" s="3">
        <v>97793.25</v>
      </c>
      <c r="F344" s="3">
        <v>9310.41</v>
      </c>
      <c r="G344" s="3">
        <v>0</v>
      </c>
      <c r="H344" s="3">
        <v>35703.11</v>
      </c>
      <c r="I344" s="3">
        <v>14304.94</v>
      </c>
      <c r="J344" s="3">
        <v>1014</v>
      </c>
      <c r="K344" s="3">
        <v>1553.1</v>
      </c>
      <c r="L344" s="3">
        <v>0</v>
      </c>
      <c r="M344" s="3"/>
      <c r="N344" s="3">
        <v>0</v>
      </c>
      <c r="O344" s="3">
        <v>0.19</v>
      </c>
      <c r="P344" s="3">
        <v>159679</v>
      </c>
      <c r="Q344" s="1">
        <v>44986</v>
      </c>
    </row>
    <row r="345" spans="1:17" x14ac:dyDescent="0.25">
      <c r="A345" t="s">
        <v>613</v>
      </c>
      <c r="B345" t="s">
        <v>614</v>
      </c>
      <c r="C345" s="3">
        <v>228457</v>
      </c>
      <c r="D345" s="3">
        <v>0</v>
      </c>
      <c r="E345" s="3">
        <v>209263.54</v>
      </c>
      <c r="F345" s="3">
        <v>29656.639999999999</v>
      </c>
      <c r="G345" s="3">
        <v>0</v>
      </c>
      <c r="H345" s="3">
        <v>35703.11</v>
      </c>
      <c r="I345" s="3">
        <v>9522.08</v>
      </c>
      <c r="J345" s="3">
        <v>0</v>
      </c>
      <c r="K345" s="3">
        <v>1034.02</v>
      </c>
      <c r="L345" s="3">
        <v>0</v>
      </c>
      <c r="M345" s="3"/>
      <c r="N345" s="3">
        <v>6945</v>
      </c>
      <c r="O345" s="3">
        <v>0.61</v>
      </c>
      <c r="P345" s="3">
        <v>292125</v>
      </c>
      <c r="Q345" s="1">
        <v>44986</v>
      </c>
    </row>
    <row r="346" spans="1:17" x14ac:dyDescent="0.25">
      <c r="A346" t="s">
        <v>1167</v>
      </c>
      <c r="B346" t="s">
        <v>1168</v>
      </c>
      <c r="C346" s="3">
        <v>35786</v>
      </c>
      <c r="D346" s="3">
        <v>35786</v>
      </c>
      <c r="E346" s="3">
        <v>0</v>
      </c>
      <c r="F346" s="3">
        <v>0</v>
      </c>
      <c r="G346" s="3">
        <v>0</v>
      </c>
      <c r="H346" s="3">
        <v>35703.11</v>
      </c>
      <c r="I346" s="3">
        <v>6353.51</v>
      </c>
      <c r="J346" s="3">
        <v>451.2</v>
      </c>
      <c r="K346" s="3">
        <v>689.81</v>
      </c>
      <c r="L346" s="3">
        <v>0</v>
      </c>
      <c r="M346" s="3"/>
      <c r="N346" s="3">
        <v>-3876.07</v>
      </c>
      <c r="O346" s="3">
        <v>0.44</v>
      </c>
      <c r="P346" s="3">
        <v>39322</v>
      </c>
      <c r="Q346" s="1">
        <v>44986</v>
      </c>
    </row>
    <row r="347" spans="1:17" x14ac:dyDescent="0.25">
      <c r="A347" t="s">
        <v>1169</v>
      </c>
      <c r="B347" t="s">
        <v>1302</v>
      </c>
      <c r="C347" s="3">
        <v>93495</v>
      </c>
      <c r="D347" s="3">
        <v>50000</v>
      </c>
      <c r="E347" s="3">
        <v>43495</v>
      </c>
      <c r="F347" s="3">
        <v>4575.62</v>
      </c>
      <c r="G347" s="3">
        <v>0</v>
      </c>
      <c r="H347" s="3">
        <v>35703.11</v>
      </c>
      <c r="I347" s="3">
        <v>6353.51</v>
      </c>
      <c r="J347" s="3">
        <v>451.2</v>
      </c>
      <c r="K347" s="3">
        <v>689.81</v>
      </c>
      <c r="L347" s="3">
        <v>0</v>
      </c>
      <c r="M347" s="3"/>
      <c r="N347" s="3">
        <v>6945</v>
      </c>
      <c r="O347" s="3">
        <v>0.75</v>
      </c>
      <c r="P347" s="3">
        <v>98214</v>
      </c>
      <c r="Q347" s="1">
        <v>44986</v>
      </c>
    </row>
    <row r="348" spans="1:17" x14ac:dyDescent="0.25">
      <c r="A348" t="s">
        <v>1170</v>
      </c>
      <c r="B348" t="s">
        <v>620</v>
      </c>
      <c r="C348" s="3">
        <v>36461</v>
      </c>
      <c r="D348" s="3">
        <v>36461</v>
      </c>
      <c r="E348" s="3">
        <v>0</v>
      </c>
      <c r="F348" s="3">
        <v>0</v>
      </c>
      <c r="G348" s="3">
        <v>0</v>
      </c>
      <c r="H348" s="3">
        <v>35703.11</v>
      </c>
      <c r="I348" s="3">
        <v>7013.4</v>
      </c>
      <c r="J348" s="3">
        <v>498</v>
      </c>
      <c r="K348" s="3">
        <v>761.55</v>
      </c>
      <c r="L348" s="3">
        <v>0</v>
      </c>
      <c r="M348" s="3"/>
      <c r="N348" s="3">
        <v>-3937.22</v>
      </c>
      <c r="O348" s="3">
        <v>0.16</v>
      </c>
      <c r="P348" s="3">
        <v>40039</v>
      </c>
      <c r="Q348" s="1">
        <v>44986</v>
      </c>
    </row>
    <row r="349" spans="1:17" x14ac:dyDescent="0.25">
      <c r="A349" t="s">
        <v>621</v>
      </c>
      <c r="B349" t="s">
        <v>1303</v>
      </c>
      <c r="C349" s="3">
        <v>2713450</v>
      </c>
      <c r="D349" s="3">
        <v>0</v>
      </c>
      <c r="E349" s="3">
        <v>1728085.73</v>
      </c>
      <c r="F349" s="3" t="s">
        <v>72</v>
      </c>
      <c r="G349" s="3">
        <v>0</v>
      </c>
      <c r="H349" s="3">
        <v>35703.11</v>
      </c>
      <c r="I349" s="3">
        <v>6353.51</v>
      </c>
      <c r="J349" s="3">
        <v>451.2</v>
      </c>
      <c r="K349" s="3">
        <v>689.81</v>
      </c>
      <c r="L349" s="3">
        <v>0</v>
      </c>
      <c r="M349" s="3"/>
      <c r="N349" s="3">
        <v>0</v>
      </c>
      <c r="O349" s="3">
        <v>0.08</v>
      </c>
      <c r="P349" s="3">
        <v>2843052</v>
      </c>
      <c r="Q349" s="1">
        <v>44986</v>
      </c>
    </row>
    <row r="350" spans="1:17" x14ac:dyDescent="0.25">
      <c r="A350" t="s">
        <v>1171</v>
      </c>
      <c r="B350" t="s">
        <v>452</v>
      </c>
      <c r="C350" s="3">
        <v>73658</v>
      </c>
      <c r="D350" s="3">
        <v>73674</v>
      </c>
      <c r="E350" s="3">
        <v>0</v>
      </c>
      <c r="F350" s="3">
        <v>0</v>
      </c>
      <c r="G350" s="3">
        <v>16</v>
      </c>
      <c r="H350" s="3">
        <v>35703.11</v>
      </c>
      <c r="I350" s="3">
        <v>6353.51</v>
      </c>
      <c r="J350" s="3">
        <v>451.2</v>
      </c>
      <c r="K350" s="3">
        <v>689.81</v>
      </c>
      <c r="L350" s="3">
        <v>0</v>
      </c>
      <c r="M350" s="3"/>
      <c r="N350" s="3">
        <v>-3876.07</v>
      </c>
      <c r="O350" s="3">
        <v>0.44</v>
      </c>
      <c r="P350" s="3">
        <v>39306</v>
      </c>
      <c r="Q350" s="1">
        <v>44986</v>
      </c>
    </row>
    <row r="351" spans="1:17" x14ac:dyDescent="0.25">
      <c r="A351" t="s">
        <v>624</v>
      </c>
      <c r="B351" t="s">
        <v>625</v>
      </c>
      <c r="C351" s="3">
        <v>36054</v>
      </c>
      <c r="D351" s="3">
        <v>36354.5</v>
      </c>
      <c r="E351" s="3">
        <v>0</v>
      </c>
      <c r="F351" s="3">
        <v>305.51</v>
      </c>
      <c r="G351" s="3">
        <v>300.5</v>
      </c>
      <c r="H351" s="3">
        <v>35703.11</v>
      </c>
      <c r="I351" s="3">
        <v>6353.51</v>
      </c>
      <c r="J351" s="3">
        <v>451.2</v>
      </c>
      <c r="K351" s="3">
        <v>689.81</v>
      </c>
      <c r="L351" s="3">
        <v>0</v>
      </c>
      <c r="M351" s="3"/>
      <c r="N351" s="3">
        <v>-3581.69</v>
      </c>
      <c r="O351" s="3">
        <v>0.05</v>
      </c>
      <c r="P351" s="3">
        <v>39621</v>
      </c>
      <c r="Q351" s="1">
        <v>44986</v>
      </c>
    </row>
    <row r="352" spans="1:17" x14ac:dyDescent="0.25">
      <c r="A352" t="s">
        <v>1173</v>
      </c>
      <c r="B352" t="s">
        <v>1304</v>
      </c>
      <c r="C352" s="3">
        <v>2790136</v>
      </c>
      <c r="D352" s="3">
        <v>0</v>
      </c>
      <c r="E352" s="3">
        <v>1773681.32</v>
      </c>
      <c r="F352" s="3" t="s">
        <v>72</v>
      </c>
      <c r="G352" s="3">
        <v>0</v>
      </c>
      <c r="H352" s="3">
        <v>35703.11</v>
      </c>
      <c r="I352" s="3">
        <v>6358.96</v>
      </c>
      <c r="J352" s="3">
        <v>451.2</v>
      </c>
      <c r="K352" s="3">
        <v>690.15</v>
      </c>
      <c r="L352" s="3">
        <v>0</v>
      </c>
      <c r="M352" s="3"/>
      <c r="N352" s="3">
        <v>0</v>
      </c>
      <c r="O352" s="3">
        <v>0.51</v>
      </c>
      <c r="P352" s="3">
        <v>2922024</v>
      </c>
      <c r="Q352" s="1">
        <v>44986</v>
      </c>
    </row>
    <row r="353" spans="1:17" x14ac:dyDescent="0.25">
      <c r="A353" t="s">
        <v>628</v>
      </c>
      <c r="B353" t="s">
        <v>1174</v>
      </c>
      <c r="C353" s="3">
        <v>92942</v>
      </c>
      <c r="D353" s="3">
        <v>0</v>
      </c>
      <c r="E353" s="3">
        <v>91167.3</v>
      </c>
      <c r="F353" s="3">
        <v>6333.07</v>
      </c>
      <c r="G353" s="3">
        <v>0</v>
      </c>
      <c r="H353" s="3">
        <v>35703.11</v>
      </c>
      <c r="I353" s="3">
        <v>6353.51</v>
      </c>
      <c r="J353" s="3">
        <v>0</v>
      </c>
      <c r="K353" s="3">
        <v>689.81</v>
      </c>
      <c r="L353" s="3">
        <v>0</v>
      </c>
      <c r="M353" s="3"/>
      <c r="N353" s="3">
        <v>24661.919999999998</v>
      </c>
      <c r="O353" s="3">
        <v>0.28000000000000003</v>
      </c>
      <c r="P353" s="3">
        <v>164909</v>
      </c>
      <c r="Q353" s="1">
        <v>44986</v>
      </c>
    </row>
    <row r="354" spans="1:17" x14ac:dyDescent="0.25">
      <c r="A354" t="s">
        <v>630</v>
      </c>
      <c r="B354" t="s">
        <v>1175</v>
      </c>
      <c r="C354" s="3">
        <v>72754</v>
      </c>
      <c r="D354" s="3">
        <v>72754</v>
      </c>
      <c r="E354" s="3">
        <v>0</v>
      </c>
      <c r="F354" s="3">
        <v>1186</v>
      </c>
      <c r="G354" s="3">
        <v>0</v>
      </c>
      <c r="H354" s="3">
        <v>35703.11</v>
      </c>
      <c r="I354" s="3">
        <v>6364.41</v>
      </c>
      <c r="J354" s="3">
        <v>0</v>
      </c>
      <c r="K354" s="3">
        <v>690.84</v>
      </c>
      <c r="L354" s="3">
        <v>0</v>
      </c>
      <c r="M354" s="3"/>
      <c r="N354" s="3">
        <v>0</v>
      </c>
      <c r="O354" s="3">
        <v>0.64</v>
      </c>
      <c r="P354" s="3">
        <v>43945</v>
      </c>
      <c r="Q354" s="1">
        <v>44986</v>
      </c>
    </row>
    <row r="355" spans="1:17" x14ac:dyDescent="0.25">
      <c r="A355" t="s">
        <v>632</v>
      </c>
      <c r="B355" t="s">
        <v>633</v>
      </c>
      <c r="C355" s="3">
        <v>35781</v>
      </c>
      <c r="D355" s="3">
        <v>35781</v>
      </c>
      <c r="E355" s="3">
        <v>0</v>
      </c>
      <c r="F355" s="3">
        <v>0</v>
      </c>
      <c r="G355" s="3">
        <v>0</v>
      </c>
      <c r="H355" s="3">
        <v>35703.11</v>
      </c>
      <c r="I355" s="3">
        <v>6348.05</v>
      </c>
      <c r="J355" s="3">
        <v>451.2</v>
      </c>
      <c r="K355" s="3">
        <v>689.12</v>
      </c>
      <c r="L355" s="3">
        <v>0</v>
      </c>
      <c r="M355" s="3"/>
      <c r="N355" s="3">
        <v>-3875.58</v>
      </c>
      <c r="O355" s="3">
        <v>0.1</v>
      </c>
      <c r="P355" s="3">
        <v>39316</v>
      </c>
      <c r="Q355" s="1">
        <v>44986</v>
      </c>
    </row>
    <row r="356" spans="1:17" x14ac:dyDescent="0.25">
      <c r="A356" t="s">
        <v>634</v>
      </c>
      <c r="B356" t="s">
        <v>635</v>
      </c>
      <c r="C356" s="3">
        <v>35791</v>
      </c>
      <c r="D356" s="3">
        <v>35791</v>
      </c>
      <c r="E356" s="3">
        <v>0</v>
      </c>
      <c r="F356" s="3">
        <v>0</v>
      </c>
      <c r="G356" s="3">
        <v>0</v>
      </c>
      <c r="H356" s="3">
        <v>35703.11</v>
      </c>
      <c r="I356" s="3">
        <v>6358.96</v>
      </c>
      <c r="J356" s="3">
        <v>451.2</v>
      </c>
      <c r="K356" s="3">
        <v>690.15</v>
      </c>
      <c r="L356" s="3">
        <v>0</v>
      </c>
      <c r="M356" s="3"/>
      <c r="N356" s="3">
        <v>-3876.07</v>
      </c>
      <c r="O356" s="3">
        <v>0.65</v>
      </c>
      <c r="P356" s="3">
        <v>39328</v>
      </c>
      <c r="Q356" s="1">
        <v>44986</v>
      </c>
    </row>
    <row r="357" spans="1:17" x14ac:dyDescent="0.25">
      <c r="A357" t="s">
        <v>636</v>
      </c>
      <c r="B357" t="s">
        <v>637</v>
      </c>
      <c r="C357" s="3">
        <v>41107</v>
      </c>
      <c r="D357" s="3">
        <v>0</v>
      </c>
      <c r="E357" s="3">
        <v>39309.75</v>
      </c>
      <c r="F357" s="3">
        <v>3762.74</v>
      </c>
      <c r="G357" s="3">
        <v>0</v>
      </c>
      <c r="H357" s="3">
        <v>35703.11</v>
      </c>
      <c r="I357" s="3">
        <v>6353.51</v>
      </c>
      <c r="J357" s="3">
        <v>451.2</v>
      </c>
      <c r="K357" s="3">
        <v>689.81</v>
      </c>
      <c r="L357" s="3">
        <v>0</v>
      </c>
      <c r="M357" s="3"/>
      <c r="N357" s="3">
        <v>0</v>
      </c>
      <c r="O357" s="3">
        <v>0.88</v>
      </c>
      <c r="P357" s="3">
        <v>86271</v>
      </c>
      <c r="Q357" s="1">
        <v>44986</v>
      </c>
    </row>
    <row r="358" spans="1:17" x14ac:dyDescent="0.25">
      <c r="A358" t="s">
        <v>638</v>
      </c>
      <c r="B358" t="s">
        <v>1305</v>
      </c>
      <c r="C358" s="3">
        <v>2502476</v>
      </c>
      <c r="D358" s="3">
        <v>0</v>
      </c>
      <c r="E358" s="3">
        <v>1597505.15</v>
      </c>
      <c r="F358" s="3" t="s">
        <v>72</v>
      </c>
      <c r="G358" s="3">
        <v>0</v>
      </c>
      <c r="H358" s="3">
        <v>35703.11</v>
      </c>
      <c r="I358" s="3">
        <v>4766.49</v>
      </c>
      <c r="J358" s="3">
        <v>337.2</v>
      </c>
      <c r="K358" s="3">
        <v>517.36</v>
      </c>
      <c r="L358" s="3">
        <v>0</v>
      </c>
      <c r="M358" s="3"/>
      <c r="N358" s="3">
        <v>0</v>
      </c>
      <c r="O358" s="3">
        <v>0.57999999999999996</v>
      </c>
      <c r="P358" s="3">
        <v>2623676</v>
      </c>
      <c r="Q358" s="1">
        <v>44986</v>
      </c>
    </row>
    <row r="359" spans="1:17" x14ac:dyDescent="0.25">
      <c r="A359" t="s">
        <v>640</v>
      </c>
      <c r="B359" t="s">
        <v>1177</v>
      </c>
      <c r="C359" s="3">
        <v>63189</v>
      </c>
      <c r="D359" s="3">
        <v>63200</v>
      </c>
      <c r="E359" s="3">
        <v>0</v>
      </c>
      <c r="F359" s="3">
        <v>0</v>
      </c>
      <c r="G359" s="3">
        <v>11</v>
      </c>
      <c r="H359" s="3">
        <v>35703.11</v>
      </c>
      <c r="I359" s="3">
        <v>4771.95</v>
      </c>
      <c r="J359" s="3">
        <v>339.6</v>
      </c>
      <c r="K359" s="3">
        <v>518.04999999999995</v>
      </c>
      <c r="L359" s="3">
        <v>0</v>
      </c>
      <c r="M359" s="3"/>
      <c r="N359" s="3">
        <v>3215.38</v>
      </c>
      <c r="O359" s="3">
        <v>0.91</v>
      </c>
      <c r="P359" s="3">
        <v>44538</v>
      </c>
      <c r="Q359" s="1">
        <v>44986</v>
      </c>
    </row>
    <row r="360" spans="1:17" x14ac:dyDescent="0.25">
      <c r="A360" t="s">
        <v>642</v>
      </c>
      <c r="B360" t="s">
        <v>1237</v>
      </c>
      <c r="C360" s="3">
        <v>77084</v>
      </c>
      <c r="D360" s="3">
        <v>38949</v>
      </c>
      <c r="E360" s="3">
        <v>38135</v>
      </c>
      <c r="F360" s="3">
        <v>3760.5</v>
      </c>
      <c r="G360" s="3">
        <v>0</v>
      </c>
      <c r="H360" s="3">
        <v>35703.11</v>
      </c>
      <c r="I360" s="3">
        <v>4924.6499999999996</v>
      </c>
      <c r="J360" s="3">
        <v>350.4</v>
      </c>
      <c r="K360" s="3">
        <v>534.6</v>
      </c>
      <c r="L360" s="3">
        <v>0</v>
      </c>
      <c r="M360" s="3"/>
      <c r="N360" s="3">
        <v>0</v>
      </c>
      <c r="O360" s="3">
        <v>0.74</v>
      </c>
      <c r="P360" s="3">
        <v>83409</v>
      </c>
      <c r="Q360" s="1">
        <v>44986</v>
      </c>
    </row>
    <row r="361" spans="1:17" x14ac:dyDescent="0.25">
      <c r="A361" t="s">
        <v>643</v>
      </c>
      <c r="B361" t="s">
        <v>644</v>
      </c>
      <c r="C361" s="3">
        <v>34275</v>
      </c>
      <c r="D361" s="3">
        <v>34275</v>
      </c>
      <c r="E361" s="3">
        <v>0</v>
      </c>
      <c r="F361" s="3">
        <v>0</v>
      </c>
      <c r="G361" s="3">
        <v>0</v>
      </c>
      <c r="H361" s="3">
        <v>35703.11</v>
      </c>
      <c r="I361" s="3">
        <v>4875.57</v>
      </c>
      <c r="J361" s="3">
        <v>345.6</v>
      </c>
      <c r="K361" s="3">
        <v>529.42999999999995</v>
      </c>
      <c r="L361" s="3">
        <v>0</v>
      </c>
      <c r="M361" s="3"/>
      <c r="N361" s="3">
        <v>-3738.99</v>
      </c>
      <c r="O361" s="3">
        <v>0.28000000000000003</v>
      </c>
      <c r="P361" s="3">
        <v>37715</v>
      </c>
      <c r="Q361" s="1">
        <v>44986</v>
      </c>
    </row>
    <row r="362" spans="1:17" x14ac:dyDescent="0.25">
      <c r="A362" t="s">
        <v>645</v>
      </c>
      <c r="B362" t="s">
        <v>1306</v>
      </c>
      <c r="C362" s="3">
        <v>2493305</v>
      </c>
      <c r="D362" s="3">
        <v>0</v>
      </c>
      <c r="E362" s="3">
        <v>1592577.56</v>
      </c>
      <c r="F362" s="3" t="s">
        <v>72</v>
      </c>
      <c r="G362" s="3">
        <v>0</v>
      </c>
      <c r="H362" s="3">
        <v>35703.11</v>
      </c>
      <c r="I362" s="3">
        <v>4924.6499999999996</v>
      </c>
      <c r="J362" s="3">
        <v>350.4</v>
      </c>
      <c r="K362" s="3">
        <v>534.6</v>
      </c>
      <c r="L362" s="3">
        <v>0</v>
      </c>
      <c r="M362" s="3"/>
      <c r="N362" s="3">
        <v>0</v>
      </c>
      <c r="O362" s="3">
        <v>0.36</v>
      </c>
      <c r="P362" s="3">
        <v>2614447</v>
      </c>
      <c r="Q362" s="1">
        <v>44986</v>
      </c>
    </row>
    <row r="363" spans="1:17" x14ac:dyDescent="0.25">
      <c r="A363" t="s">
        <v>647</v>
      </c>
      <c r="B363" t="s">
        <v>648</v>
      </c>
      <c r="C363" s="3">
        <v>34327</v>
      </c>
      <c r="D363" s="3">
        <v>34327</v>
      </c>
      <c r="E363" s="3">
        <v>0</v>
      </c>
      <c r="F363" s="3">
        <v>0</v>
      </c>
      <c r="G363" s="3">
        <v>0</v>
      </c>
      <c r="H363" s="3">
        <v>35703.11</v>
      </c>
      <c r="I363" s="3">
        <v>4924.6499999999996</v>
      </c>
      <c r="J363" s="3">
        <v>350.4</v>
      </c>
      <c r="K363" s="3">
        <v>534.6</v>
      </c>
      <c r="L363" s="3">
        <v>0</v>
      </c>
      <c r="M363" s="3"/>
      <c r="N363" s="3">
        <v>-3743.43</v>
      </c>
      <c r="O363" s="3">
        <v>0.67</v>
      </c>
      <c r="P363" s="3">
        <v>37770</v>
      </c>
      <c r="Q363" s="1">
        <v>44986</v>
      </c>
    </row>
    <row r="364" spans="1:17" x14ac:dyDescent="0.25">
      <c r="A364" t="s">
        <v>649</v>
      </c>
      <c r="B364" t="s">
        <v>650</v>
      </c>
      <c r="C364" s="3">
        <v>31186</v>
      </c>
      <c r="D364" s="3">
        <v>31186</v>
      </c>
      <c r="E364" s="3">
        <v>0</v>
      </c>
      <c r="F364" s="3">
        <v>0</v>
      </c>
      <c r="G364" s="3">
        <v>0</v>
      </c>
      <c r="H364" s="3">
        <v>35703.11</v>
      </c>
      <c r="I364" s="3">
        <v>4924.6499999999996</v>
      </c>
      <c r="J364" s="3">
        <v>0</v>
      </c>
      <c r="K364" s="3">
        <v>534.6</v>
      </c>
      <c r="L364" s="3">
        <v>0</v>
      </c>
      <c r="M364" s="3"/>
      <c r="N364" s="3">
        <v>7048.62</v>
      </c>
      <c r="O364" s="3">
        <v>0.02</v>
      </c>
      <c r="P364" s="3">
        <v>48211</v>
      </c>
      <c r="Q364" s="1">
        <v>44986</v>
      </c>
    </row>
    <row r="365" spans="1:17" x14ac:dyDescent="0.25">
      <c r="A365" t="s">
        <v>651</v>
      </c>
      <c r="B365" t="s">
        <v>652</v>
      </c>
      <c r="C365" s="3">
        <v>47306</v>
      </c>
      <c r="D365" s="3">
        <v>47306</v>
      </c>
      <c r="E365" s="3">
        <v>0</v>
      </c>
      <c r="F365" s="3">
        <v>0</v>
      </c>
      <c r="G365" s="3">
        <v>0</v>
      </c>
      <c r="H365" s="3">
        <v>35703.11</v>
      </c>
      <c r="I365" s="3">
        <v>4924.6499999999996</v>
      </c>
      <c r="J365" s="3">
        <v>0</v>
      </c>
      <c r="K365" s="3">
        <v>534.6</v>
      </c>
      <c r="L365" s="3">
        <v>11006.68</v>
      </c>
      <c r="M365" s="3"/>
      <c r="N365" s="3">
        <v>-3743.43</v>
      </c>
      <c r="O365" s="3">
        <v>0.39</v>
      </c>
      <c r="P365" s="3">
        <v>48426</v>
      </c>
      <c r="Q365" s="1">
        <v>44986</v>
      </c>
    </row>
    <row r="366" spans="1:17" x14ac:dyDescent="0.25">
      <c r="A366" t="s">
        <v>653</v>
      </c>
      <c r="B366" t="s">
        <v>29</v>
      </c>
      <c r="C366" s="3">
        <v>34327</v>
      </c>
      <c r="D366" s="3">
        <v>34900</v>
      </c>
      <c r="E366" s="3">
        <v>0</v>
      </c>
      <c r="F366" s="3">
        <v>573</v>
      </c>
      <c r="G366" s="3">
        <v>573</v>
      </c>
      <c r="H366" s="3">
        <v>35703.11</v>
      </c>
      <c r="I366" s="3">
        <v>4924.6499999999996</v>
      </c>
      <c r="J366" s="3">
        <v>350.4</v>
      </c>
      <c r="K366" s="3">
        <v>534.6</v>
      </c>
      <c r="L366" s="3">
        <v>0</v>
      </c>
      <c r="M366" s="3"/>
      <c r="N366" s="3">
        <v>0</v>
      </c>
      <c r="O366" s="3">
        <v>0.24</v>
      </c>
      <c r="P366" s="3">
        <v>41513</v>
      </c>
      <c r="Q366" s="1">
        <v>44986</v>
      </c>
    </row>
    <row r="367" spans="1:17" x14ac:dyDescent="0.25">
      <c r="A367" t="s">
        <v>654</v>
      </c>
      <c r="B367" t="s">
        <v>29</v>
      </c>
      <c r="C367" s="3">
        <v>34365</v>
      </c>
      <c r="D367" s="3">
        <v>34938</v>
      </c>
      <c r="E367" s="3">
        <v>0</v>
      </c>
      <c r="F367" s="3">
        <v>573</v>
      </c>
      <c r="G367" s="3">
        <v>573</v>
      </c>
      <c r="H367" s="3">
        <v>35703.11</v>
      </c>
      <c r="I367" s="3">
        <v>4962.83</v>
      </c>
      <c r="J367" s="3">
        <v>351.6</v>
      </c>
      <c r="K367" s="3">
        <v>538.74</v>
      </c>
      <c r="L367" s="3">
        <v>0</v>
      </c>
      <c r="M367" s="3"/>
      <c r="N367" s="3">
        <v>0</v>
      </c>
      <c r="O367" s="3">
        <v>0.72</v>
      </c>
      <c r="P367" s="3">
        <v>41557</v>
      </c>
      <c r="Q367" s="1">
        <v>44986</v>
      </c>
    </row>
    <row r="368" spans="1:17" x14ac:dyDescent="0.25">
      <c r="A368" t="s">
        <v>655</v>
      </c>
      <c r="B368" t="s">
        <v>500</v>
      </c>
      <c r="C368" s="3">
        <v>39257</v>
      </c>
      <c r="D368" s="3">
        <v>39257</v>
      </c>
      <c r="E368" s="3">
        <v>0</v>
      </c>
      <c r="F368" s="3">
        <v>0</v>
      </c>
      <c r="G368" s="3">
        <v>0</v>
      </c>
      <c r="H368" s="3">
        <v>35703.11</v>
      </c>
      <c r="I368" s="3">
        <v>6304.42</v>
      </c>
      <c r="J368" s="3">
        <v>448.8</v>
      </c>
      <c r="K368" s="3">
        <v>684.63</v>
      </c>
      <c r="L368" s="3">
        <v>0</v>
      </c>
      <c r="M368" s="3"/>
      <c r="N368" s="3">
        <v>0</v>
      </c>
      <c r="O368" s="3">
        <v>0.04</v>
      </c>
      <c r="P368" s="3">
        <v>43141</v>
      </c>
      <c r="Q368" s="1">
        <v>44986</v>
      </c>
    </row>
    <row r="369" spans="1:17" x14ac:dyDescent="0.25">
      <c r="A369" t="s">
        <v>656</v>
      </c>
      <c r="B369" t="s">
        <v>657</v>
      </c>
      <c r="C369" s="3">
        <v>1074720</v>
      </c>
      <c r="D369" s="3">
        <v>0</v>
      </c>
      <c r="E369" s="3">
        <v>696302.09</v>
      </c>
      <c r="F369" s="3">
        <v>413233.01</v>
      </c>
      <c r="G369" s="3">
        <v>0</v>
      </c>
      <c r="H369" s="3">
        <v>35703.11</v>
      </c>
      <c r="I369" s="3">
        <v>7940.52</v>
      </c>
      <c r="J369" s="3">
        <v>562.79999999999995</v>
      </c>
      <c r="K369" s="3">
        <v>862.26</v>
      </c>
      <c r="L369" s="3">
        <v>0</v>
      </c>
      <c r="M369" s="3"/>
      <c r="N369" s="3">
        <v>0</v>
      </c>
      <c r="O369" s="3">
        <v>0.21</v>
      </c>
      <c r="P369" s="3">
        <v>1154604</v>
      </c>
      <c r="Q369" s="1">
        <v>44986</v>
      </c>
    </row>
    <row r="370" spans="1:17" x14ac:dyDescent="0.25">
      <c r="A370" t="s">
        <v>658</v>
      </c>
      <c r="B370" t="s">
        <v>500</v>
      </c>
      <c r="C370" s="3">
        <v>39310</v>
      </c>
      <c r="D370" s="3">
        <v>39310</v>
      </c>
      <c r="E370" s="3">
        <v>0</v>
      </c>
      <c r="F370" s="3">
        <v>0</v>
      </c>
      <c r="G370" s="3">
        <v>0</v>
      </c>
      <c r="H370" s="3">
        <v>35703.11</v>
      </c>
      <c r="I370" s="3">
        <v>6353.51</v>
      </c>
      <c r="J370" s="3">
        <v>451.2</v>
      </c>
      <c r="K370" s="3">
        <v>689.81</v>
      </c>
      <c r="L370" s="3">
        <v>0</v>
      </c>
      <c r="M370" s="3"/>
      <c r="N370" s="3">
        <v>0</v>
      </c>
      <c r="O370" s="3">
        <v>0.37</v>
      </c>
      <c r="P370" s="3">
        <v>43198</v>
      </c>
      <c r="Q370" s="1">
        <v>44986</v>
      </c>
    </row>
    <row r="371" spans="1:17" x14ac:dyDescent="0.25">
      <c r="A371" t="s">
        <v>659</v>
      </c>
      <c r="B371" t="s">
        <v>660</v>
      </c>
      <c r="C371" s="3">
        <v>34163</v>
      </c>
      <c r="D371" s="3">
        <v>34163</v>
      </c>
      <c r="E371" s="3">
        <v>0</v>
      </c>
      <c r="F371" s="3">
        <v>0</v>
      </c>
      <c r="G371" s="3">
        <v>0</v>
      </c>
      <c r="H371" s="3">
        <v>35703.11</v>
      </c>
      <c r="I371" s="3">
        <v>4766.49</v>
      </c>
      <c r="J371" s="3">
        <v>337.2</v>
      </c>
      <c r="K371" s="3">
        <v>517.36</v>
      </c>
      <c r="L371" s="3">
        <v>0</v>
      </c>
      <c r="M371" s="3"/>
      <c r="N371" s="3">
        <v>-3728.64</v>
      </c>
      <c r="O371" s="3">
        <v>0.48</v>
      </c>
      <c r="P371" s="3">
        <v>37596</v>
      </c>
      <c r="Q371" s="1">
        <v>44986</v>
      </c>
    </row>
    <row r="372" spans="1:17" x14ac:dyDescent="0.25">
      <c r="A372" t="s">
        <v>661</v>
      </c>
      <c r="B372" t="s">
        <v>1237</v>
      </c>
      <c r="C372" s="3">
        <v>76719</v>
      </c>
      <c r="D372" s="3">
        <v>38763</v>
      </c>
      <c r="E372" s="3">
        <v>37956</v>
      </c>
      <c r="F372" s="3">
        <v>3742.7</v>
      </c>
      <c r="G372" s="3">
        <v>0</v>
      </c>
      <c r="H372" s="3">
        <v>35703.11</v>
      </c>
      <c r="I372" s="3">
        <v>4766.49</v>
      </c>
      <c r="J372" s="3">
        <v>337.2</v>
      </c>
      <c r="K372" s="3">
        <v>517.36</v>
      </c>
      <c r="L372" s="3">
        <v>0</v>
      </c>
      <c r="M372" s="3"/>
      <c r="N372" s="3">
        <v>0</v>
      </c>
      <c r="O372" s="3">
        <v>0.14000000000000001</v>
      </c>
      <c r="P372" s="3">
        <v>83023</v>
      </c>
      <c r="Q372" s="1">
        <v>44986</v>
      </c>
    </row>
    <row r="373" spans="1:17" x14ac:dyDescent="0.25">
      <c r="A373" t="s">
        <v>662</v>
      </c>
      <c r="B373" t="s">
        <v>663</v>
      </c>
      <c r="C373" s="3">
        <v>41098</v>
      </c>
      <c r="D373" s="3">
        <v>41098</v>
      </c>
      <c r="E373" s="3">
        <v>0</v>
      </c>
      <c r="F373" s="3">
        <v>0</v>
      </c>
      <c r="G373" s="3">
        <v>0</v>
      </c>
      <c r="H373" s="3">
        <v>35703.11</v>
      </c>
      <c r="I373" s="3">
        <v>4755.59</v>
      </c>
      <c r="J373" s="3">
        <v>337.2</v>
      </c>
      <c r="K373" s="3">
        <v>516.32000000000005</v>
      </c>
      <c r="L373" s="3">
        <v>0</v>
      </c>
      <c r="M373" s="3"/>
      <c r="N373" s="3">
        <v>3216.86</v>
      </c>
      <c r="O373" s="3">
        <v>0.92</v>
      </c>
      <c r="P373" s="3">
        <v>44530</v>
      </c>
      <c r="Q373" s="1">
        <v>44986</v>
      </c>
    </row>
    <row r="374" spans="1:17" x14ac:dyDescent="0.25">
      <c r="A374" t="s">
        <v>664</v>
      </c>
      <c r="B374" t="s">
        <v>1298</v>
      </c>
      <c r="C374" s="3">
        <v>1092658</v>
      </c>
      <c r="D374" s="3">
        <v>0</v>
      </c>
      <c r="E374" s="3">
        <v>767939.05</v>
      </c>
      <c r="F374" s="3" t="s">
        <v>72</v>
      </c>
      <c r="G374" s="3">
        <v>0</v>
      </c>
      <c r="H374" s="3">
        <v>35703.11</v>
      </c>
      <c r="I374" s="3">
        <v>4761.04</v>
      </c>
      <c r="J374" s="3">
        <v>337.2</v>
      </c>
      <c r="K374" s="3">
        <v>516.66999999999996</v>
      </c>
      <c r="L374" s="3">
        <v>0</v>
      </c>
      <c r="M374" s="3"/>
      <c r="N374" s="3">
        <v>0</v>
      </c>
      <c r="O374" s="3">
        <v>0.03</v>
      </c>
      <c r="P374" s="3">
        <v>1172373</v>
      </c>
      <c r="Q374" s="1">
        <v>44986</v>
      </c>
    </row>
    <row r="375" spans="1:17" x14ac:dyDescent="0.25">
      <c r="A375" t="s">
        <v>665</v>
      </c>
      <c r="B375" t="s">
        <v>1239</v>
      </c>
      <c r="C375" s="3">
        <v>799219</v>
      </c>
      <c r="D375" s="3">
        <v>0</v>
      </c>
      <c r="E375" s="3">
        <v>591394.44999999995</v>
      </c>
      <c r="F375" s="3">
        <v>237394.27</v>
      </c>
      <c r="G375" s="3">
        <v>0</v>
      </c>
      <c r="H375" s="3">
        <v>35703.11</v>
      </c>
      <c r="I375" s="3">
        <v>6358.96</v>
      </c>
      <c r="J375" s="3">
        <v>501.2</v>
      </c>
      <c r="K375" s="3">
        <v>690.15</v>
      </c>
      <c r="L375" s="3">
        <v>0</v>
      </c>
      <c r="M375" s="3"/>
      <c r="N375" s="3">
        <v>0</v>
      </c>
      <c r="O375" s="3">
        <v>0.86</v>
      </c>
      <c r="P375" s="3">
        <v>872043</v>
      </c>
      <c r="Q375" s="1">
        <v>44986</v>
      </c>
    </row>
    <row r="376" spans="1:17" x14ac:dyDescent="0.25">
      <c r="A376" t="s">
        <v>666</v>
      </c>
      <c r="B376" t="s">
        <v>667</v>
      </c>
      <c r="C376" s="3">
        <v>782471</v>
      </c>
      <c r="D376" s="3">
        <v>0</v>
      </c>
      <c r="E376" s="3">
        <v>602019.04</v>
      </c>
      <c r="F376" s="3" t="s">
        <v>72</v>
      </c>
      <c r="G376" s="3">
        <v>0</v>
      </c>
      <c r="H376" s="3">
        <v>35703.11</v>
      </c>
      <c r="I376" s="3">
        <v>6353.51</v>
      </c>
      <c r="J376" s="3">
        <v>451.2</v>
      </c>
      <c r="K376" s="3">
        <v>689.81</v>
      </c>
      <c r="L376" s="3">
        <v>0</v>
      </c>
      <c r="M376" s="3"/>
      <c r="N376" s="3">
        <v>0</v>
      </c>
      <c r="O376" s="3">
        <v>0.42</v>
      </c>
      <c r="P376" s="3">
        <v>855770</v>
      </c>
      <c r="Q376" s="1">
        <v>44986</v>
      </c>
    </row>
    <row r="377" spans="1:17" x14ac:dyDescent="0.25">
      <c r="A377" t="s">
        <v>668</v>
      </c>
      <c r="B377" t="s">
        <v>1237</v>
      </c>
      <c r="C377" s="3">
        <v>80343</v>
      </c>
      <c r="D377" s="3">
        <v>40604</v>
      </c>
      <c r="E377" s="3">
        <v>39739</v>
      </c>
      <c r="F377" s="3">
        <v>3919.45</v>
      </c>
      <c r="G377" s="3">
        <v>0</v>
      </c>
      <c r="H377" s="3">
        <v>35703.11</v>
      </c>
      <c r="I377" s="3">
        <v>6353.51</v>
      </c>
      <c r="J377" s="3">
        <v>451.2</v>
      </c>
      <c r="K377" s="3">
        <v>689.81</v>
      </c>
      <c r="L377" s="3">
        <v>0</v>
      </c>
      <c r="M377" s="3"/>
      <c r="N377" s="3">
        <v>0</v>
      </c>
      <c r="O377" s="3">
        <v>0.92</v>
      </c>
      <c r="P377" s="3">
        <v>86857</v>
      </c>
      <c r="Q377" s="1">
        <v>44986</v>
      </c>
    </row>
    <row r="378" spans="1:17" x14ac:dyDescent="0.25">
      <c r="A378" t="s">
        <v>669</v>
      </c>
      <c r="B378" t="s">
        <v>670</v>
      </c>
      <c r="C378" s="3">
        <v>55719</v>
      </c>
      <c r="D378" s="3">
        <v>56000</v>
      </c>
      <c r="E378" s="3">
        <v>0</v>
      </c>
      <c r="F378" s="3">
        <v>0</v>
      </c>
      <c r="G378" s="3">
        <v>281</v>
      </c>
      <c r="H378" s="3">
        <v>35703.11</v>
      </c>
      <c r="I378" s="3">
        <v>6353.51</v>
      </c>
      <c r="J378" s="3">
        <v>0</v>
      </c>
      <c r="K378" s="3">
        <v>689.81</v>
      </c>
      <c r="L378" s="3">
        <v>14075.21</v>
      </c>
      <c r="M378" s="3"/>
      <c r="N378" s="3">
        <v>-3876.07</v>
      </c>
      <c r="O378" s="3">
        <v>0.43</v>
      </c>
      <c r="P378" s="3">
        <v>52665</v>
      </c>
      <c r="Q378" s="1">
        <v>44986</v>
      </c>
    </row>
    <row r="379" spans="1:17" x14ac:dyDescent="0.25">
      <c r="A379" t="s">
        <v>671</v>
      </c>
      <c r="B379" t="s">
        <v>1307</v>
      </c>
      <c r="C379" s="3">
        <v>35699</v>
      </c>
      <c r="D379" s="3">
        <v>26294</v>
      </c>
      <c r="E379" s="3">
        <v>9405</v>
      </c>
      <c r="F379" s="3">
        <v>1784.95</v>
      </c>
      <c r="G379" s="3">
        <v>0</v>
      </c>
      <c r="H379" s="3">
        <v>35703.11</v>
      </c>
      <c r="I379" s="3">
        <v>6353.51</v>
      </c>
      <c r="J379" s="3">
        <v>451.2</v>
      </c>
      <c r="K379" s="3">
        <v>689.81</v>
      </c>
      <c r="L379" s="3">
        <v>0</v>
      </c>
      <c r="M379" s="3"/>
      <c r="N379" s="3">
        <v>0</v>
      </c>
      <c r="O379" s="3">
        <v>0.42</v>
      </c>
      <c r="P379" s="3">
        <v>54388</v>
      </c>
      <c r="Q379" s="1">
        <v>44986</v>
      </c>
    </row>
    <row r="380" spans="1:17" x14ac:dyDescent="0.25">
      <c r="A380" t="s">
        <v>673</v>
      </c>
      <c r="B380" t="s">
        <v>83</v>
      </c>
      <c r="C380" s="3">
        <v>41107</v>
      </c>
      <c r="D380" s="3">
        <v>41107</v>
      </c>
      <c r="E380" s="3">
        <v>0</v>
      </c>
      <c r="F380" s="3">
        <v>0</v>
      </c>
      <c r="G380" s="3">
        <v>0</v>
      </c>
      <c r="H380" s="3">
        <v>35703.11</v>
      </c>
      <c r="I380" s="3">
        <v>6353.51</v>
      </c>
      <c r="J380" s="3">
        <v>451.2</v>
      </c>
      <c r="K380" s="3">
        <v>689.81</v>
      </c>
      <c r="L380" s="3">
        <v>0</v>
      </c>
      <c r="M380" s="3"/>
      <c r="N380" s="3">
        <v>0</v>
      </c>
      <c r="O380" s="3">
        <v>0.37</v>
      </c>
      <c r="P380" s="3">
        <v>43198</v>
      </c>
      <c r="Q380" s="1">
        <v>44986</v>
      </c>
    </row>
    <row r="381" spans="1:17" x14ac:dyDescent="0.25">
      <c r="A381" t="s">
        <v>674</v>
      </c>
      <c r="B381" t="s">
        <v>675</v>
      </c>
      <c r="C381" s="3">
        <v>34525</v>
      </c>
      <c r="D381" s="3">
        <v>35000</v>
      </c>
      <c r="E381" s="3">
        <v>0</v>
      </c>
      <c r="F381" s="3">
        <v>0</v>
      </c>
      <c r="G381" s="3">
        <v>475</v>
      </c>
      <c r="H381" s="3">
        <v>35703.11</v>
      </c>
      <c r="I381" s="3">
        <v>6375.32</v>
      </c>
      <c r="J381" s="3">
        <v>0</v>
      </c>
      <c r="K381" s="3">
        <v>691.88</v>
      </c>
      <c r="L381" s="3">
        <v>0</v>
      </c>
      <c r="M381" s="3"/>
      <c r="N381" s="3">
        <v>-3877.55</v>
      </c>
      <c r="O381" s="3">
        <v>0.24</v>
      </c>
      <c r="P381" s="3">
        <v>38418</v>
      </c>
      <c r="Q381" s="1">
        <v>44986</v>
      </c>
    </row>
    <row r="382" spans="1:17" x14ac:dyDescent="0.25">
      <c r="A382" t="s">
        <v>676</v>
      </c>
      <c r="B382" t="s">
        <v>1308</v>
      </c>
      <c r="C382" s="3">
        <v>2192107</v>
      </c>
      <c r="D382" s="3">
        <v>0</v>
      </c>
      <c r="E382" s="3">
        <v>1409552.12</v>
      </c>
      <c r="F382" s="3" t="s">
        <v>72</v>
      </c>
      <c r="G382" s="3">
        <v>0</v>
      </c>
      <c r="H382" s="3">
        <v>35703.11</v>
      </c>
      <c r="I382" s="3">
        <v>3697.58</v>
      </c>
      <c r="J382" s="3">
        <v>264</v>
      </c>
      <c r="K382" s="3">
        <v>401.47</v>
      </c>
      <c r="L382" s="3">
        <v>0</v>
      </c>
      <c r="M382" s="3"/>
      <c r="N382" s="3">
        <v>0</v>
      </c>
      <c r="O382" s="3">
        <v>0.23</v>
      </c>
      <c r="P382" s="3">
        <v>2302651</v>
      </c>
      <c r="Q382" s="1">
        <v>44986</v>
      </c>
    </row>
    <row r="383" spans="1:17" x14ac:dyDescent="0.25">
      <c r="A383" t="s">
        <v>678</v>
      </c>
      <c r="B383" t="s">
        <v>679</v>
      </c>
      <c r="C383" s="3">
        <v>32877</v>
      </c>
      <c r="D383" s="3">
        <v>32877</v>
      </c>
      <c r="E383" s="3">
        <v>0</v>
      </c>
      <c r="F383" s="3">
        <v>0</v>
      </c>
      <c r="G383" s="3">
        <v>0</v>
      </c>
      <c r="H383" s="3">
        <v>35703.11</v>
      </c>
      <c r="I383" s="3">
        <v>3506.7</v>
      </c>
      <c r="J383" s="3">
        <v>249.6</v>
      </c>
      <c r="K383" s="3">
        <v>380.77</v>
      </c>
      <c r="L383" s="3">
        <v>0</v>
      </c>
      <c r="M383" s="3"/>
      <c r="N383" s="3">
        <v>-3612.27</v>
      </c>
      <c r="O383" s="3">
        <v>0.09</v>
      </c>
      <c r="P383" s="3">
        <v>36228</v>
      </c>
      <c r="Q383" s="1">
        <v>44986</v>
      </c>
    </row>
    <row r="384" spans="1:17" x14ac:dyDescent="0.25">
      <c r="A384" t="s">
        <v>680</v>
      </c>
      <c r="B384" t="s">
        <v>681</v>
      </c>
      <c r="C384" s="3">
        <v>36040</v>
      </c>
      <c r="D384" s="3">
        <v>36040</v>
      </c>
      <c r="E384" s="3">
        <v>0</v>
      </c>
      <c r="F384" s="3">
        <v>0</v>
      </c>
      <c r="G384" s="3">
        <v>0</v>
      </c>
      <c r="H384" s="3">
        <v>35703.11</v>
      </c>
      <c r="I384" s="3">
        <v>3397.63</v>
      </c>
      <c r="J384" s="3">
        <v>241.2</v>
      </c>
      <c r="K384" s="3">
        <v>369.05</v>
      </c>
      <c r="L384" s="3">
        <v>0</v>
      </c>
      <c r="M384" s="3"/>
      <c r="N384" s="3">
        <v>0</v>
      </c>
      <c r="O384" s="3">
        <v>0.01</v>
      </c>
      <c r="P384" s="3">
        <v>39711</v>
      </c>
      <c r="Q384" s="1">
        <v>44986</v>
      </c>
    </row>
    <row r="385" spans="1:17" x14ac:dyDescent="0.25">
      <c r="A385" t="s">
        <v>682</v>
      </c>
      <c r="B385" t="s">
        <v>1309</v>
      </c>
      <c r="C385" s="3">
        <v>2307239</v>
      </c>
      <c r="D385" s="3">
        <v>0</v>
      </c>
      <c r="E385" s="3">
        <v>1477175.31</v>
      </c>
      <c r="F385" s="3" t="s">
        <v>72</v>
      </c>
      <c r="G385" s="3">
        <v>0</v>
      </c>
      <c r="H385" s="3">
        <v>35703.11</v>
      </c>
      <c r="I385" s="3">
        <v>3452.16</v>
      </c>
      <c r="J385" s="3">
        <v>244.8</v>
      </c>
      <c r="K385" s="3">
        <v>374.57</v>
      </c>
      <c r="L385" s="3">
        <v>0</v>
      </c>
      <c r="M385" s="3"/>
      <c r="N385" s="3">
        <v>0</v>
      </c>
      <c r="O385" s="3">
        <v>0.59</v>
      </c>
      <c r="P385" s="3">
        <v>2420873</v>
      </c>
      <c r="Q385" s="1">
        <v>44986</v>
      </c>
    </row>
    <row r="386" spans="1:17" x14ac:dyDescent="0.25">
      <c r="A386" t="s">
        <v>684</v>
      </c>
      <c r="B386" t="s">
        <v>685</v>
      </c>
      <c r="C386" s="3">
        <v>194626</v>
      </c>
      <c r="D386" s="3">
        <v>0</v>
      </c>
      <c r="E386" s="3">
        <v>174899.8</v>
      </c>
      <c r="F386" s="3">
        <v>28471.19</v>
      </c>
      <c r="G386" s="3">
        <v>0</v>
      </c>
      <c r="H386" s="3">
        <v>35703.11</v>
      </c>
      <c r="I386" s="3">
        <v>3375.81</v>
      </c>
      <c r="J386" s="3">
        <v>240</v>
      </c>
      <c r="K386" s="3">
        <v>366.29</v>
      </c>
      <c r="L386" s="3">
        <v>0</v>
      </c>
      <c r="M386" s="3"/>
      <c r="N386" s="3">
        <v>0</v>
      </c>
      <c r="O386" s="3">
        <v>0.8</v>
      </c>
      <c r="P386" s="3">
        <v>243057</v>
      </c>
      <c r="Q386" s="1">
        <v>44986</v>
      </c>
    </row>
    <row r="387" spans="1:17" x14ac:dyDescent="0.25">
      <c r="A387" t="s">
        <v>686</v>
      </c>
      <c r="B387" t="s">
        <v>1183</v>
      </c>
      <c r="C387" s="3">
        <v>36179</v>
      </c>
      <c r="D387" s="3">
        <v>36774</v>
      </c>
      <c r="E387" s="3">
        <v>0</v>
      </c>
      <c r="F387" s="3">
        <v>595</v>
      </c>
      <c r="G387" s="3">
        <v>595</v>
      </c>
      <c r="H387" s="3">
        <v>35703.11</v>
      </c>
      <c r="I387" s="3">
        <v>3523.06</v>
      </c>
      <c r="J387" s="3">
        <v>250.8</v>
      </c>
      <c r="K387" s="3">
        <v>382.5</v>
      </c>
      <c r="L387" s="3">
        <v>0</v>
      </c>
      <c r="M387" s="3"/>
      <c r="N387" s="3">
        <v>0</v>
      </c>
      <c r="O387" s="3">
        <v>0.53</v>
      </c>
      <c r="P387" s="3">
        <v>39860</v>
      </c>
      <c r="Q387" s="1">
        <v>44986</v>
      </c>
    </row>
    <row r="388" spans="1:17" x14ac:dyDescent="0.25">
      <c r="A388" t="s">
        <v>688</v>
      </c>
      <c r="B388" t="s">
        <v>1237</v>
      </c>
      <c r="C388" s="3">
        <v>74946</v>
      </c>
      <c r="D388" s="3">
        <v>37863</v>
      </c>
      <c r="E388" s="3">
        <v>37083</v>
      </c>
      <c r="F388" s="3">
        <v>3656.22</v>
      </c>
      <c r="G388" s="3">
        <v>0</v>
      </c>
      <c r="H388" s="3">
        <v>35703.11</v>
      </c>
      <c r="I388" s="3">
        <v>3986.62</v>
      </c>
      <c r="J388" s="3">
        <v>284.39999999999998</v>
      </c>
      <c r="K388" s="3">
        <v>432.85</v>
      </c>
      <c r="L388" s="3">
        <v>0</v>
      </c>
      <c r="M388" s="3"/>
      <c r="N388" s="3">
        <v>0</v>
      </c>
      <c r="O388" s="3">
        <v>0.8</v>
      </c>
      <c r="P388" s="3">
        <v>81147</v>
      </c>
      <c r="Q388" s="1">
        <v>44986</v>
      </c>
    </row>
    <row r="389" spans="1:17" x14ac:dyDescent="0.25">
      <c r="A389" t="s">
        <v>689</v>
      </c>
      <c r="B389" t="s">
        <v>690</v>
      </c>
      <c r="C389" s="3">
        <v>701710</v>
      </c>
      <c r="D389" s="3">
        <v>0</v>
      </c>
      <c r="E389" s="3">
        <v>504253.47</v>
      </c>
      <c r="F389" s="3">
        <v>222669.2</v>
      </c>
      <c r="G389" s="3">
        <v>0</v>
      </c>
      <c r="H389" s="3">
        <v>35703.11</v>
      </c>
      <c r="I389" s="3">
        <v>3533.97</v>
      </c>
      <c r="J389" s="3">
        <v>250.8</v>
      </c>
      <c r="K389" s="3">
        <v>383.53</v>
      </c>
      <c r="L389" s="3">
        <v>0</v>
      </c>
      <c r="M389" s="3"/>
      <c r="N389" s="3">
        <v>0</v>
      </c>
      <c r="O389" s="3">
        <v>0.92</v>
      </c>
      <c r="P389" s="3">
        <v>766795</v>
      </c>
      <c r="Q389" s="1">
        <v>44986</v>
      </c>
    </row>
    <row r="390" spans="1:17" x14ac:dyDescent="0.25">
      <c r="A390" t="s">
        <v>691</v>
      </c>
      <c r="B390" t="s">
        <v>692</v>
      </c>
      <c r="C390" s="3">
        <v>32821</v>
      </c>
      <c r="D390" s="3">
        <v>32821</v>
      </c>
      <c r="E390" s="3">
        <v>0</v>
      </c>
      <c r="F390" s="3">
        <v>0</v>
      </c>
      <c r="G390" s="3">
        <v>0</v>
      </c>
      <c r="H390" s="3">
        <v>35703.11</v>
      </c>
      <c r="I390" s="3">
        <v>3452.16</v>
      </c>
      <c r="J390" s="3">
        <v>244.8</v>
      </c>
      <c r="K390" s="3">
        <v>374.57</v>
      </c>
      <c r="L390" s="3">
        <v>0</v>
      </c>
      <c r="M390" s="3"/>
      <c r="N390" s="3">
        <v>-3606.84</v>
      </c>
      <c r="O390" s="3">
        <v>0.2</v>
      </c>
      <c r="P390" s="3">
        <v>36168</v>
      </c>
      <c r="Q390" s="1">
        <v>44986</v>
      </c>
    </row>
    <row r="391" spans="1:17" x14ac:dyDescent="0.25">
      <c r="A391" t="s">
        <v>693</v>
      </c>
      <c r="B391" t="s">
        <v>694</v>
      </c>
      <c r="C391" s="3">
        <v>32374</v>
      </c>
      <c r="D391" s="3">
        <v>28220</v>
      </c>
      <c r="E391" s="3">
        <v>0</v>
      </c>
      <c r="F391" s="3">
        <v>0</v>
      </c>
      <c r="G391" s="3">
        <v>0</v>
      </c>
      <c r="H391" s="3">
        <v>35703.11</v>
      </c>
      <c r="I391" s="3">
        <v>3888.46</v>
      </c>
      <c r="J391" s="3">
        <v>0</v>
      </c>
      <c r="K391" s="3">
        <v>422.16</v>
      </c>
      <c r="L391" s="3">
        <v>0</v>
      </c>
      <c r="M391" s="3"/>
      <c r="N391" s="3">
        <v>-3647.77</v>
      </c>
      <c r="O391" s="3">
        <v>0.04</v>
      </c>
      <c r="P391" s="3">
        <v>36366</v>
      </c>
      <c r="Q391" s="1">
        <v>44986</v>
      </c>
    </row>
    <row r="392" spans="1:17" x14ac:dyDescent="0.25">
      <c r="A392" t="s">
        <v>695</v>
      </c>
      <c r="B392" t="s">
        <v>696</v>
      </c>
      <c r="C392" s="3">
        <v>28986</v>
      </c>
      <c r="D392" s="3">
        <v>30000</v>
      </c>
      <c r="E392" s="3">
        <v>0</v>
      </c>
      <c r="F392" s="3">
        <v>0</v>
      </c>
      <c r="G392" s="3">
        <v>1014</v>
      </c>
      <c r="H392" s="3">
        <v>35703.11</v>
      </c>
      <c r="I392" s="3">
        <v>3566.69</v>
      </c>
      <c r="J392" s="3">
        <v>0</v>
      </c>
      <c r="K392" s="3">
        <v>385.95</v>
      </c>
      <c r="L392" s="3">
        <v>0</v>
      </c>
      <c r="M392" s="3"/>
      <c r="N392" s="3">
        <v>2548.7800000000002</v>
      </c>
      <c r="O392" s="3">
        <v>0.47</v>
      </c>
      <c r="P392" s="3">
        <v>41191</v>
      </c>
      <c r="Q392" s="1">
        <v>44986</v>
      </c>
    </row>
    <row r="393" spans="1:17" x14ac:dyDescent="0.25">
      <c r="A393" t="s">
        <v>697</v>
      </c>
      <c r="B393" t="s">
        <v>1185</v>
      </c>
      <c r="C393" s="3">
        <v>67360</v>
      </c>
      <c r="D393" s="3">
        <v>0</v>
      </c>
      <c r="E393" s="3">
        <v>65867.45</v>
      </c>
      <c r="F393" s="3">
        <v>4785.92</v>
      </c>
      <c r="G393" s="3">
        <v>0</v>
      </c>
      <c r="H393" s="3">
        <v>35703.11</v>
      </c>
      <c r="I393" s="3">
        <v>3375.81</v>
      </c>
      <c r="J393" s="3">
        <v>240</v>
      </c>
      <c r="K393" s="3">
        <v>366.29</v>
      </c>
      <c r="L393" s="3">
        <v>0</v>
      </c>
      <c r="M393" s="3"/>
      <c r="N393" s="3">
        <v>0</v>
      </c>
      <c r="O393" s="3">
        <v>0.42</v>
      </c>
      <c r="P393" s="3">
        <v>110339</v>
      </c>
      <c r="Q393" s="1">
        <v>44986</v>
      </c>
    </row>
    <row r="394" spans="1:17" x14ac:dyDescent="0.25">
      <c r="A394" t="s">
        <v>699</v>
      </c>
      <c r="B394" t="s">
        <v>1310</v>
      </c>
      <c r="C394" s="3">
        <v>70886</v>
      </c>
      <c r="D394" s="3">
        <v>72040</v>
      </c>
      <c r="E394" s="3">
        <v>0</v>
      </c>
      <c r="F394" s="3">
        <v>3461.7</v>
      </c>
      <c r="G394" s="3">
        <v>1154</v>
      </c>
      <c r="H394" s="3">
        <v>35703.11</v>
      </c>
      <c r="I394" s="3">
        <v>3544.88</v>
      </c>
      <c r="J394" s="3">
        <v>253.2</v>
      </c>
      <c r="K394" s="3">
        <v>384.91</v>
      </c>
      <c r="L394" s="3">
        <v>0</v>
      </c>
      <c r="M394" s="3"/>
      <c r="N394" s="3">
        <v>0</v>
      </c>
      <c r="O394" s="3">
        <v>0.2</v>
      </c>
      <c r="P394" s="3">
        <v>42194</v>
      </c>
      <c r="Q394" s="1">
        <v>44986</v>
      </c>
    </row>
    <row r="395" spans="1:17" x14ac:dyDescent="0.25">
      <c r="A395" t="s">
        <v>701</v>
      </c>
      <c r="B395" t="s">
        <v>702</v>
      </c>
      <c r="C395" s="3">
        <v>33725</v>
      </c>
      <c r="D395" s="3">
        <v>33725</v>
      </c>
      <c r="E395" s="3">
        <v>0</v>
      </c>
      <c r="F395" s="3">
        <v>0</v>
      </c>
      <c r="G395" s="3">
        <v>0</v>
      </c>
      <c r="H395" s="3">
        <v>35703.11</v>
      </c>
      <c r="I395" s="3">
        <v>4335.66</v>
      </c>
      <c r="J395" s="3">
        <v>308.39999999999998</v>
      </c>
      <c r="K395" s="3">
        <v>470.45</v>
      </c>
      <c r="L395" s="3">
        <v>0</v>
      </c>
      <c r="M395" s="3"/>
      <c r="N395" s="3">
        <v>-3688.7</v>
      </c>
      <c r="O395" s="3">
        <v>0.08</v>
      </c>
      <c r="P395" s="3">
        <v>37129</v>
      </c>
      <c r="Q395" s="1">
        <v>44986</v>
      </c>
    </row>
    <row r="396" spans="1:17" x14ac:dyDescent="0.25">
      <c r="A396" t="s">
        <v>703</v>
      </c>
      <c r="B396" t="s">
        <v>704</v>
      </c>
      <c r="C396" s="3">
        <v>34199</v>
      </c>
      <c r="D396" s="3">
        <v>34199</v>
      </c>
      <c r="E396" s="3">
        <v>0</v>
      </c>
      <c r="F396" s="3">
        <v>0</v>
      </c>
      <c r="G396" s="3">
        <v>0</v>
      </c>
      <c r="H396" s="3">
        <v>35703.11</v>
      </c>
      <c r="I396" s="3">
        <v>4799.22</v>
      </c>
      <c r="J396" s="3">
        <v>342</v>
      </c>
      <c r="K396" s="3">
        <v>520.79999999999995</v>
      </c>
      <c r="L396" s="3">
        <v>0</v>
      </c>
      <c r="M396" s="3"/>
      <c r="N396" s="3">
        <v>-3731.59</v>
      </c>
      <c r="O396" s="3">
        <v>0.46</v>
      </c>
      <c r="P396" s="3">
        <v>37634</v>
      </c>
      <c r="Q396" s="1">
        <v>44986</v>
      </c>
    </row>
    <row r="397" spans="1:17" x14ac:dyDescent="0.25">
      <c r="A397" t="s">
        <v>705</v>
      </c>
      <c r="B397" t="s">
        <v>1311</v>
      </c>
      <c r="C397" s="3">
        <v>1222426</v>
      </c>
      <c r="D397" s="3">
        <v>0</v>
      </c>
      <c r="E397" s="3">
        <v>843500.62</v>
      </c>
      <c r="F397" s="3" t="s">
        <v>72</v>
      </c>
      <c r="G397" s="3">
        <v>0</v>
      </c>
      <c r="H397" s="3">
        <v>35703.11</v>
      </c>
      <c r="I397" s="3">
        <v>5508.19</v>
      </c>
      <c r="J397" s="3">
        <v>391.2</v>
      </c>
      <c r="K397" s="3">
        <v>598.05999999999995</v>
      </c>
      <c r="L397" s="3">
        <v>0</v>
      </c>
      <c r="M397" s="3"/>
      <c r="N397" s="3">
        <v>0</v>
      </c>
      <c r="O397" s="3">
        <v>0.41</v>
      </c>
      <c r="P397" s="3">
        <v>1306802</v>
      </c>
      <c r="Q397" s="1">
        <v>44986</v>
      </c>
    </row>
    <row r="398" spans="1:17" x14ac:dyDescent="0.25">
      <c r="A398" t="s">
        <v>707</v>
      </c>
      <c r="B398" t="s">
        <v>708</v>
      </c>
      <c r="C398" s="3">
        <v>35885</v>
      </c>
      <c r="D398" s="3">
        <v>35885</v>
      </c>
      <c r="E398" s="3">
        <v>0</v>
      </c>
      <c r="F398" s="3">
        <v>0</v>
      </c>
      <c r="G398" s="3">
        <v>0</v>
      </c>
      <c r="H398" s="3">
        <v>35703.11</v>
      </c>
      <c r="I398" s="3">
        <v>6451.67</v>
      </c>
      <c r="J398" s="3">
        <v>457.2</v>
      </c>
      <c r="K398" s="3">
        <v>700.5</v>
      </c>
      <c r="L398" s="3">
        <v>0</v>
      </c>
      <c r="M398" s="3"/>
      <c r="N398" s="3">
        <v>-3884.95</v>
      </c>
      <c r="O398" s="3">
        <v>0.47</v>
      </c>
      <c r="P398" s="3">
        <v>39428</v>
      </c>
      <c r="Q398" s="1">
        <v>44986</v>
      </c>
    </row>
    <row r="399" spans="1:17" x14ac:dyDescent="0.25">
      <c r="A399" t="s">
        <v>709</v>
      </c>
      <c r="B399" t="s">
        <v>710</v>
      </c>
      <c r="C399" s="3">
        <v>38058</v>
      </c>
      <c r="D399" s="3">
        <v>38058</v>
      </c>
      <c r="E399" s="3">
        <v>0</v>
      </c>
      <c r="F399" s="3">
        <v>607</v>
      </c>
      <c r="G399" s="3">
        <v>0</v>
      </c>
      <c r="H399" s="3">
        <v>35703.11</v>
      </c>
      <c r="I399" s="3">
        <v>3719.39</v>
      </c>
      <c r="J399" s="3">
        <v>265.2</v>
      </c>
      <c r="K399" s="3">
        <v>403.88</v>
      </c>
      <c r="L399" s="3">
        <v>0</v>
      </c>
      <c r="M399" s="3"/>
      <c r="N399" s="3">
        <v>0</v>
      </c>
      <c r="O399" s="3">
        <v>0.42</v>
      </c>
      <c r="P399" s="3">
        <v>40699</v>
      </c>
      <c r="Q399" s="1">
        <v>44986</v>
      </c>
    </row>
    <row r="400" spans="1:17" x14ac:dyDescent="0.25">
      <c r="A400" t="s">
        <v>711</v>
      </c>
      <c r="B400" t="s">
        <v>1312</v>
      </c>
      <c r="C400" s="3">
        <v>2275550</v>
      </c>
      <c r="D400" s="3">
        <v>0</v>
      </c>
      <c r="E400" s="3">
        <v>1458275.42</v>
      </c>
      <c r="F400" s="3" t="s">
        <v>72</v>
      </c>
      <c r="G400" s="3">
        <v>0</v>
      </c>
      <c r="H400" s="3">
        <v>35703.11</v>
      </c>
      <c r="I400" s="3">
        <v>3430.35</v>
      </c>
      <c r="J400" s="3">
        <v>243.6</v>
      </c>
      <c r="K400" s="3">
        <v>372.5</v>
      </c>
      <c r="L400" s="3">
        <v>0</v>
      </c>
      <c r="M400" s="3"/>
      <c r="N400" s="3">
        <v>0</v>
      </c>
      <c r="O400" s="3">
        <v>0.67</v>
      </c>
      <c r="P400" s="3">
        <v>2388214</v>
      </c>
      <c r="Q400" s="1">
        <v>44986</v>
      </c>
    </row>
    <row r="401" spans="1:17" x14ac:dyDescent="0.25">
      <c r="A401" t="s">
        <v>713</v>
      </c>
      <c r="B401" t="s">
        <v>549</v>
      </c>
      <c r="C401" s="3">
        <v>321669</v>
      </c>
      <c r="D401" s="3">
        <v>0</v>
      </c>
      <c r="E401" s="3">
        <v>288531.90000000002</v>
      </c>
      <c r="F401" s="3">
        <v>47563.7</v>
      </c>
      <c r="G401" s="3">
        <v>0</v>
      </c>
      <c r="H401" s="3">
        <v>35703.11</v>
      </c>
      <c r="I401" s="3">
        <v>3381.27</v>
      </c>
      <c r="J401" s="3">
        <v>240</v>
      </c>
      <c r="K401" s="3">
        <v>367.32</v>
      </c>
      <c r="L401" s="3">
        <v>4914.09</v>
      </c>
      <c r="M401" s="3"/>
      <c r="N401" s="3">
        <v>6945</v>
      </c>
      <c r="O401" s="3">
        <v>0.61</v>
      </c>
      <c r="P401" s="3">
        <v>387647</v>
      </c>
      <c r="Q401" s="1">
        <v>44986</v>
      </c>
    </row>
    <row r="402" spans="1:17" x14ac:dyDescent="0.25">
      <c r="A402" t="s">
        <v>714</v>
      </c>
      <c r="B402" t="s">
        <v>715</v>
      </c>
      <c r="C402" s="3">
        <v>42459</v>
      </c>
      <c r="D402" s="3">
        <v>42459</v>
      </c>
      <c r="E402" s="3">
        <v>0</v>
      </c>
      <c r="F402" s="3">
        <v>0</v>
      </c>
      <c r="G402" s="3">
        <v>0</v>
      </c>
      <c r="H402" s="3">
        <v>35703.11</v>
      </c>
      <c r="I402" s="3">
        <v>3593.96</v>
      </c>
      <c r="J402" s="3">
        <v>0</v>
      </c>
      <c r="K402" s="3">
        <v>390.09</v>
      </c>
      <c r="L402" s="3">
        <v>8049.33</v>
      </c>
      <c r="M402" s="3"/>
      <c r="N402" s="3">
        <v>-3620.15</v>
      </c>
      <c r="O402" s="3">
        <v>0.66</v>
      </c>
      <c r="P402" s="3">
        <v>44117</v>
      </c>
      <c r="Q402" s="1">
        <v>44986</v>
      </c>
    </row>
    <row r="403" spans="1:17" x14ac:dyDescent="0.25">
      <c r="A403" t="s">
        <v>716</v>
      </c>
      <c r="B403" t="s">
        <v>292</v>
      </c>
      <c r="C403" s="3">
        <v>62424</v>
      </c>
      <c r="D403" s="3">
        <v>0</v>
      </c>
      <c r="E403" s="3">
        <v>59530.77</v>
      </c>
      <c r="F403" s="3">
        <v>5869.77</v>
      </c>
      <c r="G403" s="3">
        <v>0</v>
      </c>
      <c r="H403" s="3">
        <v>35703.11</v>
      </c>
      <c r="I403" s="3">
        <v>3184.93</v>
      </c>
      <c r="J403" s="3">
        <v>226.8</v>
      </c>
      <c r="K403" s="3">
        <v>345.94</v>
      </c>
      <c r="L403" s="3">
        <v>0</v>
      </c>
      <c r="M403" s="3"/>
      <c r="N403" s="3">
        <v>0</v>
      </c>
      <c r="O403" s="3">
        <v>0.68</v>
      </c>
      <c r="P403" s="3">
        <v>104862</v>
      </c>
      <c r="Q403" s="1">
        <v>44986</v>
      </c>
    </row>
    <row r="404" spans="1:17" x14ac:dyDescent="0.25">
      <c r="A404" t="s">
        <v>717</v>
      </c>
      <c r="B404" t="s">
        <v>718</v>
      </c>
      <c r="C404" s="3">
        <v>32631</v>
      </c>
      <c r="D404" s="3">
        <v>32631</v>
      </c>
      <c r="E404" s="3">
        <v>0</v>
      </c>
      <c r="F404" s="3">
        <v>0</v>
      </c>
      <c r="G404" s="3">
        <v>0</v>
      </c>
      <c r="H404" s="3">
        <v>35703.11</v>
      </c>
      <c r="I404" s="3">
        <v>3266.74</v>
      </c>
      <c r="J404" s="3">
        <v>231.6</v>
      </c>
      <c r="K404" s="3">
        <v>354.91</v>
      </c>
      <c r="L404" s="3">
        <v>0</v>
      </c>
      <c r="M404" s="3"/>
      <c r="N404" s="3">
        <v>-3590.08</v>
      </c>
      <c r="O404" s="3">
        <v>0.72</v>
      </c>
      <c r="P404" s="3">
        <v>35967</v>
      </c>
      <c r="Q404" s="1">
        <v>44986</v>
      </c>
    </row>
    <row r="405" spans="1:17" x14ac:dyDescent="0.25">
      <c r="A405" t="s">
        <v>719</v>
      </c>
      <c r="B405" t="s">
        <v>720</v>
      </c>
      <c r="C405" s="3">
        <v>36143</v>
      </c>
      <c r="D405" s="3">
        <v>36143</v>
      </c>
      <c r="E405" s="3">
        <v>0</v>
      </c>
      <c r="F405" s="3">
        <v>0</v>
      </c>
      <c r="G405" s="3">
        <v>0</v>
      </c>
      <c r="H405" s="3">
        <v>35703.11</v>
      </c>
      <c r="I405" s="3">
        <v>3490.34</v>
      </c>
      <c r="J405" s="3">
        <v>248.4</v>
      </c>
      <c r="K405" s="3">
        <v>378.7</v>
      </c>
      <c r="L405" s="3">
        <v>0</v>
      </c>
      <c r="M405" s="3"/>
      <c r="N405" s="3">
        <v>0</v>
      </c>
      <c r="O405" s="3">
        <v>0.45</v>
      </c>
      <c r="P405" s="3">
        <v>39821</v>
      </c>
      <c r="Q405" s="1">
        <v>44986</v>
      </c>
    </row>
    <row r="406" spans="1:17" x14ac:dyDescent="0.25">
      <c r="A406" t="s">
        <v>721</v>
      </c>
      <c r="B406" t="s">
        <v>722</v>
      </c>
      <c r="C406" s="3">
        <v>67211</v>
      </c>
      <c r="D406" s="3">
        <v>67211</v>
      </c>
      <c r="E406" s="3">
        <v>0</v>
      </c>
      <c r="F406" s="3">
        <v>0</v>
      </c>
      <c r="G406" s="3">
        <v>0</v>
      </c>
      <c r="H406" s="3">
        <v>35703.11</v>
      </c>
      <c r="I406" s="3">
        <v>3304.91</v>
      </c>
      <c r="J406" s="3">
        <v>235.4</v>
      </c>
      <c r="K406" s="3">
        <v>359.05</v>
      </c>
      <c r="L406" s="3">
        <v>0</v>
      </c>
      <c r="M406" s="3"/>
      <c r="N406" s="3">
        <v>-3593.53</v>
      </c>
      <c r="O406" s="3">
        <v>0.06</v>
      </c>
      <c r="P406" s="3">
        <v>36009</v>
      </c>
      <c r="Q406" s="1">
        <v>44986</v>
      </c>
    </row>
    <row r="407" spans="1:17" x14ac:dyDescent="0.25">
      <c r="A407" t="s">
        <v>723</v>
      </c>
      <c r="B407" t="s">
        <v>724</v>
      </c>
      <c r="C407" s="3">
        <v>32399</v>
      </c>
      <c r="D407" s="3">
        <v>32399</v>
      </c>
      <c r="E407" s="3">
        <v>0</v>
      </c>
      <c r="F407" s="3">
        <v>0</v>
      </c>
      <c r="G407" s="3">
        <v>0</v>
      </c>
      <c r="H407" s="3">
        <v>35703.11</v>
      </c>
      <c r="I407" s="3">
        <v>3266.74</v>
      </c>
      <c r="J407" s="3">
        <v>0</v>
      </c>
      <c r="K407" s="3">
        <v>354.56</v>
      </c>
      <c r="L407" s="3">
        <v>0</v>
      </c>
      <c r="M407" s="3"/>
      <c r="N407" s="3">
        <v>-3590.08</v>
      </c>
      <c r="O407" s="3">
        <v>0.67</v>
      </c>
      <c r="P407" s="3">
        <v>35735</v>
      </c>
      <c r="Q407" s="1">
        <v>44986</v>
      </c>
    </row>
    <row r="408" spans="1:17" x14ac:dyDescent="0.25">
      <c r="A408" t="s">
        <v>725</v>
      </c>
      <c r="B408" t="s">
        <v>1286</v>
      </c>
      <c r="C408" s="3">
        <v>70823</v>
      </c>
      <c r="D408" s="3">
        <v>70823</v>
      </c>
      <c r="E408" s="3">
        <v>0</v>
      </c>
      <c r="F408" s="3">
        <v>0</v>
      </c>
      <c r="G408" s="3">
        <v>0</v>
      </c>
      <c r="H408" s="3">
        <v>35703.11</v>
      </c>
      <c r="I408" s="3">
        <v>3517.61</v>
      </c>
      <c r="J408" s="3">
        <v>249.6</v>
      </c>
      <c r="K408" s="3">
        <v>382.15</v>
      </c>
      <c r="L408" s="3">
        <v>0</v>
      </c>
      <c r="M408" s="3"/>
      <c r="N408" s="3">
        <v>-3613.25</v>
      </c>
      <c r="O408" s="3">
        <v>0.78</v>
      </c>
      <c r="P408" s="3">
        <v>36240</v>
      </c>
      <c r="Q408" s="1">
        <v>44986</v>
      </c>
    </row>
    <row r="409" spans="1:17" x14ac:dyDescent="0.25">
      <c r="A409" t="s">
        <v>726</v>
      </c>
      <c r="B409" t="s">
        <v>727</v>
      </c>
      <c r="C409" s="3">
        <v>35627</v>
      </c>
      <c r="D409" s="3">
        <v>35627</v>
      </c>
      <c r="E409" s="3">
        <v>0</v>
      </c>
      <c r="F409" s="3">
        <v>0</v>
      </c>
      <c r="G409" s="3">
        <v>0</v>
      </c>
      <c r="H409" s="3">
        <v>35703.11</v>
      </c>
      <c r="I409" s="3">
        <v>3468.52</v>
      </c>
      <c r="J409" s="3">
        <v>246</v>
      </c>
      <c r="K409" s="3">
        <v>376.64</v>
      </c>
      <c r="L409" s="3">
        <v>0</v>
      </c>
      <c r="M409" s="3"/>
      <c r="N409" s="3">
        <v>-3608.81</v>
      </c>
      <c r="O409" s="3">
        <v>0.54</v>
      </c>
      <c r="P409" s="3">
        <v>36186</v>
      </c>
      <c r="Q409" s="1">
        <v>44986</v>
      </c>
    </row>
    <row r="410" spans="1:17" x14ac:dyDescent="0.25">
      <c r="A410" t="s">
        <v>728</v>
      </c>
      <c r="B410" t="s">
        <v>1102</v>
      </c>
      <c r="C410" s="3">
        <v>68053</v>
      </c>
      <c r="D410" s="3">
        <v>69163</v>
      </c>
      <c r="E410" s="3">
        <v>0</v>
      </c>
      <c r="F410" s="3">
        <v>1110</v>
      </c>
      <c r="G410" s="3">
        <v>1110</v>
      </c>
      <c r="H410" s="3">
        <v>35703.11</v>
      </c>
      <c r="I410" s="3">
        <v>3703.03</v>
      </c>
      <c r="J410" s="3">
        <v>264</v>
      </c>
      <c r="K410" s="3">
        <v>401.81</v>
      </c>
      <c r="L410" s="3">
        <v>0</v>
      </c>
      <c r="M410" s="3"/>
      <c r="N410" s="3">
        <v>0</v>
      </c>
      <c r="O410" s="3">
        <v>0.05</v>
      </c>
      <c r="P410" s="3">
        <v>40072</v>
      </c>
      <c r="Q410" s="1">
        <v>44986</v>
      </c>
    </row>
    <row r="411" spans="1:17" x14ac:dyDescent="0.25">
      <c r="A411" t="s">
        <v>729</v>
      </c>
      <c r="B411" t="s">
        <v>730</v>
      </c>
      <c r="C411" s="3">
        <v>33235</v>
      </c>
      <c r="D411" s="3">
        <v>33235</v>
      </c>
      <c r="E411" s="3">
        <v>0</v>
      </c>
      <c r="F411" s="3">
        <v>0</v>
      </c>
      <c r="G411" s="3">
        <v>0</v>
      </c>
      <c r="H411" s="3">
        <v>35703.11</v>
      </c>
      <c r="I411" s="3">
        <v>3855.73</v>
      </c>
      <c r="J411" s="3">
        <v>274.8</v>
      </c>
      <c r="K411" s="3">
        <v>418.37</v>
      </c>
      <c r="L411" s="3">
        <v>0</v>
      </c>
      <c r="M411" s="3"/>
      <c r="N411" s="3">
        <v>5580</v>
      </c>
      <c r="O411" s="3">
        <v>0.99</v>
      </c>
      <c r="P411" s="3">
        <v>45833</v>
      </c>
      <c r="Q411" s="1">
        <v>44986</v>
      </c>
    </row>
    <row r="412" spans="1:17" x14ac:dyDescent="0.25">
      <c r="A412" t="s">
        <v>731</v>
      </c>
      <c r="B412" t="s">
        <v>1102</v>
      </c>
      <c r="C412" s="3">
        <v>69773</v>
      </c>
      <c r="D412" s="3">
        <v>70911</v>
      </c>
      <c r="E412" s="3">
        <v>0</v>
      </c>
      <c r="F412" s="3">
        <v>1138</v>
      </c>
      <c r="G412" s="3">
        <v>1138</v>
      </c>
      <c r="H412" s="3">
        <v>35703.11</v>
      </c>
      <c r="I412" s="3">
        <v>4515.63</v>
      </c>
      <c r="J412" s="3">
        <v>321.60000000000002</v>
      </c>
      <c r="K412" s="3">
        <v>490.11</v>
      </c>
      <c r="L412" s="3">
        <v>0</v>
      </c>
      <c r="M412" s="3"/>
      <c r="N412" s="3">
        <v>0</v>
      </c>
      <c r="O412" s="3">
        <v>0.55000000000000004</v>
      </c>
      <c r="P412" s="3">
        <v>41031</v>
      </c>
      <c r="Q412" s="1">
        <v>44986</v>
      </c>
    </row>
    <row r="413" spans="1:17" x14ac:dyDescent="0.25">
      <c r="A413" t="s">
        <v>732</v>
      </c>
      <c r="B413" t="s">
        <v>733</v>
      </c>
      <c r="C413" s="3">
        <v>71325</v>
      </c>
      <c r="D413" s="3">
        <v>0</v>
      </c>
      <c r="E413" s="3">
        <v>71325</v>
      </c>
      <c r="F413" s="3">
        <v>3566.25</v>
      </c>
      <c r="G413" s="3">
        <v>0</v>
      </c>
      <c r="H413" s="3">
        <v>35703.11</v>
      </c>
      <c r="I413" s="3">
        <v>4537.4399999999996</v>
      </c>
      <c r="J413" s="3">
        <v>322.8</v>
      </c>
      <c r="K413" s="3">
        <v>492.87</v>
      </c>
      <c r="L413" s="3">
        <v>0</v>
      </c>
      <c r="M413" s="3"/>
      <c r="N413" s="3">
        <v>56268.87</v>
      </c>
      <c r="O413" s="3">
        <v>0.66</v>
      </c>
      <c r="P413" s="3">
        <v>172217</v>
      </c>
      <c r="Q413" s="1">
        <v>44986</v>
      </c>
    </row>
    <row r="414" spans="1:17" x14ac:dyDescent="0.25">
      <c r="A414" t="s">
        <v>734</v>
      </c>
      <c r="B414" t="s">
        <v>735</v>
      </c>
      <c r="C414" s="3">
        <v>213218</v>
      </c>
      <c r="D414" s="3">
        <v>0</v>
      </c>
      <c r="E414" s="3">
        <v>195216.96</v>
      </c>
      <c r="F414" s="3" t="s">
        <v>72</v>
      </c>
      <c r="G414" s="3">
        <v>0</v>
      </c>
      <c r="H414" s="3">
        <v>35703.11</v>
      </c>
      <c r="I414" s="3">
        <v>5595.45</v>
      </c>
      <c r="J414" s="3">
        <v>396</v>
      </c>
      <c r="K414" s="3">
        <v>607.72</v>
      </c>
      <c r="L414" s="3">
        <v>0</v>
      </c>
      <c r="M414" s="3"/>
      <c r="N414" s="3">
        <v>6945</v>
      </c>
      <c r="O414" s="3">
        <v>0.87</v>
      </c>
      <c r="P414" s="3">
        <v>272227</v>
      </c>
      <c r="Q414" s="1">
        <v>44986</v>
      </c>
    </row>
    <row r="415" spans="1:17" x14ac:dyDescent="0.25">
      <c r="A415" t="s">
        <v>736</v>
      </c>
      <c r="B415" t="s">
        <v>1237</v>
      </c>
      <c r="C415" s="3">
        <v>88690</v>
      </c>
      <c r="D415" s="3">
        <v>44844</v>
      </c>
      <c r="E415" s="3">
        <v>43846</v>
      </c>
      <c r="F415" s="3">
        <v>4326.57</v>
      </c>
      <c r="G415" s="3">
        <v>0</v>
      </c>
      <c r="H415" s="3">
        <v>35703.11</v>
      </c>
      <c r="I415" s="3">
        <v>10012.91</v>
      </c>
      <c r="J415" s="3">
        <v>710.4</v>
      </c>
      <c r="K415" s="3">
        <v>1087.1400000000001</v>
      </c>
      <c r="L415" s="3">
        <v>0</v>
      </c>
      <c r="M415" s="3"/>
      <c r="N415" s="3">
        <v>0</v>
      </c>
      <c r="O415" s="3">
        <v>0.87</v>
      </c>
      <c r="P415" s="3">
        <v>95687</v>
      </c>
      <c r="Q415" s="1">
        <v>44986</v>
      </c>
    </row>
    <row r="416" spans="1:17" x14ac:dyDescent="0.25">
      <c r="A416" t="s">
        <v>737</v>
      </c>
      <c r="B416" t="s">
        <v>1188</v>
      </c>
      <c r="C416" s="3">
        <v>36199</v>
      </c>
      <c r="D416" s="3">
        <v>36793</v>
      </c>
      <c r="E416" s="3">
        <v>0</v>
      </c>
      <c r="F416" s="3">
        <v>594</v>
      </c>
      <c r="G416" s="3">
        <v>594</v>
      </c>
      <c r="H416" s="3">
        <v>35703.11</v>
      </c>
      <c r="I416" s="3">
        <v>3784.84</v>
      </c>
      <c r="J416" s="3">
        <v>0</v>
      </c>
      <c r="K416" s="3">
        <v>410.78</v>
      </c>
      <c r="L416" s="3">
        <v>0</v>
      </c>
      <c r="M416" s="3"/>
      <c r="N416" s="3">
        <v>0</v>
      </c>
      <c r="O416" s="3">
        <v>0.27</v>
      </c>
      <c r="P416" s="3">
        <v>39899</v>
      </c>
      <c r="Q416" s="1">
        <v>44986</v>
      </c>
    </row>
    <row r="417" spans="1:17" x14ac:dyDescent="0.25">
      <c r="A417" t="s">
        <v>739</v>
      </c>
      <c r="B417" t="s">
        <v>740</v>
      </c>
      <c r="C417" s="3">
        <v>33754</v>
      </c>
      <c r="D417" s="3">
        <v>33754</v>
      </c>
      <c r="E417" s="3">
        <v>0</v>
      </c>
      <c r="F417" s="3">
        <v>0</v>
      </c>
      <c r="G417" s="3">
        <v>0</v>
      </c>
      <c r="H417" s="3">
        <v>35703.11</v>
      </c>
      <c r="I417" s="3">
        <v>4690.1400000000003</v>
      </c>
      <c r="J417" s="3">
        <v>0</v>
      </c>
      <c r="K417" s="3">
        <v>509.08</v>
      </c>
      <c r="L417" s="3">
        <v>0</v>
      </c>
      <c r="M417" s="3"/>
      <c r="N417" s="3">
        <v>-3721.73</v>
      </c>
      <c r="O417" s="3">
        <v>0.4</v>
      </c>
      <c r="P417" s="3">
        <v>37181</v>
      </c>
      <c r="Q417" s="1">
        <v>44986</v>
      </c>
    </row>
    <row r="418" spans="1:17" x14ac:dyDescent="0.25">
      <c r="A418" t="s">
        <v>741</v>
      </c>
      <c r="B418" t="s">
        <v>742</v>
      </c>
      <c r="C418" s="3">
        <v>52488</v>
      </c>
      <c r="D418" s="3">
        <v>33804.71</v>
      </c>
      <c r="E418" s="3">
        <v>0</v>
      </c>
      <c r="F418" s="3">
        <v>0</v>
      </c>
      <c r="G418" s="3">
        <v>0</v>
      </c>
      <c r="H418" s="3">
        <v>35703.11</v>
      </c>
      <c r="I418" s="3">
        <v>4744.68</v>
      </c>
      <c r="J418" s="3">
        <v>0</v>
      </c>
      <c r="K418" s="3">
        <v>514.94000000000005</v>
      </c>
      <c r="L418" s="3">
        <v>0</v>
      </c>
      <c r="M418" s="3"/>
      <c r="N418" s="3">
        <v>-3726.66</v>
      </c>
      <c r="O418" s="3">
        <v>0.93</v>
      </c>
      <c r="P418" s="3">
        <v>37237</v>
      </c>
      <c r="Q418" s="1">
        <v>44986</v>
      </c>
    </row>
    <row r="419" spans="1:17" x14ac:dyDescent="0.25">
      <c r="A419" t="s">
        <v>743</v>
      </c>
      <c r="B419" t="s">
        <v>1313</v>
      </c>
      <c r="C419" s="3">
        <v>1623486</v>
      </c>
      <c r="D419" s="3">
        <v>0</v>
      </c>
      <c r="E419" s="3">
        <v>1074941.32</v>
      </c>
      <c r="F419" s="3" t="s">
        <v>72</v>
      </c>
      <c r="G419" s="3">
        <v>0</v>
      </c>
      <c r="H419" s="3">
        <v>35703.11</v>
      </c>
      <c r="I419" s="3">
        <v>4739.2299999999996</v>
      </c>
      <c r="J419" s="3">
        <v>336</v>
      </c>
      <c r="K419" s="3">
        <v>514.25</v>
      </c>
      <c r="L419" s="3">
        <v>0</v>
      </c>
      <c r="M419" s="3"/>
      <c r="N419" s="3">
        <v>0</v>
      </c>
      <c r="O419" s="3">
        <v>0.34</v>
      </c>
      <c r="P419" s="3">
        <v>1718526</v>
      </c>
      <c r="Q419" s="1">
        <v>44986</v>
      </c>
    </row>
    <row r="420" spans="1:17" x14ac:dyDescent="0.25">
      <c r="A420" t="s">
        <v>745</v>
      </c>
      <c r="B420" t="s">
        <v>746</v>
      </c>
      <c r="C420" s="3">
        <v>34221</v>
      </c>
      <c r="D420" s="3">
        <v>34221</v>
      </c>
      <c r="E420" s="3">
        <v>0</v>
      </c>
      <c r="F420" s="3">
        <v>0</v>
      </c>
      <c r="G420" s="3">
        <v>0</v>
      </c>
      <c r="H420" s="3">
        <v>35703.11</v>
      </c>
      <c r="I420" s="3">
        <v>4821.03</v>
      </c>
      <c r="J420" s="3">
        <v>343.2</v>
      </c>
      <c r="K420" s="3">
        <v>523.55999999999995</v>
      </c>
      <c r="L420" s="3">
        <v>0</v>
      </c>
      <c r="M420" s="3"/>
      <c r="N420" s="3">
        <v>-3734.06</v>
      </c>
      <c r="O420" s="3">
        <v>0.16</v>
      </c>
      <c r="P420" s="3">
        <v>37657</v>
      </c>
      <c r="Q420" s="1">
        <v>44986</v>
      </c>
    </row>
    <row r="421" spans="1:17" x14ac:dyDescent="0.25">
      <c r="A421" t="s">
        <v>747</v>
      </c>
      <c r="B421" t="s">
        <v>748</v>
      </c>
      <c r="C421" s="3">
        <v>41182</v>
      </c>
      <c r="D421" s="3">
        <v>41182</v>
      </c>
      <c r="E421" s="3">
        <v>0</v>
      </c>
      <c r="F421" s="3">
        <v>0</v>
      </c>
      <c r="G421" s="3">
        <v>0</v>
      </c>
      <c r="H421" s="3">
        <v>35703.11</v>
      </c>
      <c r="I421" s="3">
        <v>4837.3900000000003</v>
      </c>
      <c r="J421" s="3">
        <v>343.2</v>
      </c>
      <c r="K421" s="3">
        <v>524.94000000000005</v>
      </c>
      <c r="L421" s="3">
        <v>0</v>
      </c>
      <c r="M421" s="3"/>
      <c r="N421" s="3">
        <v>3209.95</v>
      </c>
      <c r="O421" s="3">
        <v>0.41</v>
      </c>
      <c r="P421" s="3">
        <v>44619</v>
      </c>
      <c r="Q421" s="1">
        <v>44986</v>
      </c>
    </row>
    <row r="422" spans="1:17" x14ac:dyDescent="0.25">
      <c r="A422" t="s">
        <v>749</v>
      </c>
      <c r="B422" t="s">
        <v>1189</v>
      </c>
      <c r="C422" s="3">
        <v>37656</v>
      </c>
      <c r="D422" s="3">
        <v>38272</v>
      </c>
      <c r="E422" s="3">
        <v>0</v>
      </c>
      <c r="F422" s="3">
        <v>1873.49</v>
      </c>
      <c r="G422" s="3">
        <v>616</v>
      </c>
      <c r="H422" s="3">
        <v>35703.11</v>
      </c>
      <c r="I422" s="3">
        <v>4690.1400000000003</v>
      </c>
      <c r="J422" s="3">
        <v>333.6</v>
      </c>
      <c r="K422" s="3">
        <v>509.08</v>
      </c>
      <c r="L422" s="3">
        <v>0</v>
      </c>
      <c r="M422" s="3"/>
      <c r="N422" s="3">
        <v>0</v>
      </c>
      <c r="O422" s="3">
        <v>0.57999999999999996</v>
      </c>
      <c r="P422" s="3">
        <v>42494</v>
      </c>
      <c r="Q422" s="1">
        <v>44986</v>
      </c>
    </row>
    <row r="423" spans="1:17" x14ac:dyDescent="0.25">
      <c r="A423" t="s">
        <v>751</v>
      </c>
      <c r="B423" t="s">
        <v>752</v>
      </c>
      <c r="C423" s="3">
        <v>34199</v>
      </c>
      <c r="D423" s="3">
        <v>34200</v>
      </c>
      <c r="E423" s="3">
        <v>0</v>
      </c>
      <c r="F423" s="3">
        <v>0</v>
      </c>
      <c r="G423" s="3">
        <v>1</v>
      </c>
      <c r="H423" s="3">
        <v>35703.11</v>
      </c>
      <c r="I423" s="3">
        <v>4799.22</v>
      </c>
      <c r="J423" s="3">
        <v>342</v>
      </c>
      <c r="K423" s="3">
        <v>520.79999999999995</v>
      </c>
      <c r="L423" s="3">
        <v>0</v>
      </c>
      <c r="M423" s="3"/>
      <c r="N423" s="3">
        <v>-3731.59</v>
      </c>
      <c r="O423" s="3">
        <v>0.46</v>
      </c>
      <c r="P423" s="3">
        <v>37633</v>
      </c>
      <c r="Q423" s="1">
        <v>44986</v>
      </c>
    </row>
    <row r="424" spans="1:17" x14ac:dyDescent="0.25">
      <c r="A424" t="s">
        <v>753</v>
      </c>
      <c r="B424" t="s">
        <v>1314</v>
      </c>
      <c r="C424" s="3">
        <v>36041</v>
      </c>
      <c r="D424" s="3">
        <v>36584</v>
      </c>
      <c r="E424" s="3">
        <v>0</v>
      </c>
      <c r="F424" s="3">
        <v>1706.23</v>
      </c>
      <c r="G424" s="3">
        <v>543</v>
      </c>
      <c r="H424" s="3">
        <v>35703.11</v>
      </c>
      <c r="I424" s="3">
        <v>4728.32</v>
      </c>
      <c r="J424" s="3">
        <v>336</v>
      </c>
      <c r="K424" s="3">
        <v>513.22</v>
      </c>
      <c r="L424" s="3">
        <v>0</v>
      </c>
      <c r="M424" s="3"/>
      <c r="N424" s="3">
        <v>0</v>
      </c>
      <c r="O424" s="3">
        <v>0.12</v>
      </c>
      <c r="P424" s="3">
        <v>42444</v>
      </c>
      <c r="Q424" s="1">
        <v>44986</v>
      </c>
    </row>
    <row r="425" spans="1:17" x14ac:dyDescent="0.25">
      <c r="A425" t="s">
        <v>754</v>
      </c>
      <c r="B425" t="s">
        <v>685</v>
      </c>
      <c r="C425" s="3">
        <v>490564</v>
      </c>
      <c r="D425" s="3">
        <v>0</v>
      </c>
      <c r="E425" s="3">
        <v>386766.25</v>
      </c>
      <c r="F425" s="3">
        <v>123136.06</v>
      </c>
      <c r="G425" s="3">
        <v>0</v>
      </c>
      <c r="H425" s="3">
        <v>35703.11</v>
      </c>
      <c r="I425" s="3">
        <v>4842.8500000000004</v>
      </c>
      <c r="J425" s="3">
        <v>0</v>
      </c>
      <c r="K425" s="3">
        <v>525.98</v>
      </c>
      <c r="L425" s="3">
        <v>0</v>
      </c>
      <c r="M425" s="3"/>
      <c r="N425" s="3">
        <v>0</v>
      </c>
      <c r="O425" s="3">
        <v>0.75</v>
      </c>
      <c r="P425" s="3">
        <v>550975</v>
      </c>
      <c r="Q425" s="1">
        <v>44986</v>
      </c>
    </row>
    <row r="426" spans="1:17" x14ac:dyDescent="0.25">
      <c r="A426" t="s">
        <v>755</v>
      </c>
      <c r="B426" t="s">
        <v>314</v>
      </c>
      <c r="C426" s="3">
        <v>1716938</v>
      </c>
      <c r="D426" s="3">
        <v>0</v>
      </c>
      <c r="E426" s="3">
        <v>1074046.74</v>
      </c>
      <c r="F426" s="3">
        <v>696593.6</v>
      </c>
      <c r="G426" s="3">
        <v>0</v>
      </c>
      <c r="H426" s="3">
        <v>35703.11</v>
      </c>
      <c r="I426" s="3">
        <v>4624.7</v>
      </c>
      <c r="J426" s="3">
        <v>327.60000000000002</v>
      </c>
      <c r="K426" s="3">
        <v>501.84</v>
      </c>
      <c r="L426" s="3">
        <v>0</v>
      </c>
      <c r="M426" s="3"/>
      <c r="N426" s="3">
        <v>0</v>
      </c>
      <c r="O426" s="3">
        <v>0.41</v>
      </c>
      <c r="P426" s="3">
        <v>1811798</v>
      </c>
      <c r="Q426" s="1">
        <v>44986</v>
      </c>
    </row>
    <row r="427" spans="1:17" x14ac:dyDescent="0.25">
      <c r="A427" t="s">
        <v>756</v>
      </c>
      <c r="B427" t="s">
        <v>1237</v>
      </c>
      <c r="C427" s="3">
        <v>77234</v>
      </c>
      <c r="D427" s="3">
        <v>39025</v>
      </c>
      <c r="E427" s="3">
        <v>38209</v>
      </c>
      <c r="F427" s="3">
        <v>3767.82</v>
      </c>
      <c r="G427" s="3">
        <v>0</v>
      </c>
      <c r="H427" s="3">
        <v>35703.11</v>
      </c>
      <c r="I427" s="3">
        <v>4990.09</v>
      </c>
      <c r="J427" s="3">
        <v>355.2</v>
      </c>
      <c r="K427" s="3">
        <v>541.84</v>
      </c>
      <c r="L427" s="3">
        <v>0</v>
      </c>
      <c r="M427" s="3"/>
      <c r="N427" s="3">
        <v>0</v>
      </c>
      <c r="O427" s="3">
        <v>0.94</v>
      </c>
      <c r="P427" s="3">
        <v>83568</v>
      </c>
      <c r="Q427" s="1">
        <v>44986</v>
      </c>
    </row>
    <row r="428" spans="1:17" x14ac:dyDescent="0.25">
      <c r="A428" t="s">
        <v>757</v>
      </c>
      <c r="B428" t="s">
        <v>720</v>
      </c>
      <c r="C428" s="3">
        <v>37849</v>
      </c>
      <c r="D428" s="3">
        <v>37849</v>
      </c>
      <c r="E428" s="3">
        <v>0</v>
      </c>
      <c r="F428" s="3">
        <v>0</v>
      </c>
      <c r="G428" s="3">
        <v>0</v>
      </c>
      <c r="H428" s="3">
        <v>35703.11</v>
      </c>
      <c r="I428" s="3">
        <v>5033.72</v>
      </c>
      <c r="J428" s="3">
        <v>356.4</v>
      </c>
      <c r="K428" s="3">
        <v>546.33000000000004</v>
      </c>
      <c r="L428" s="3">
        <v>0</v>
      </c>
      <c r="M428" s="3"/>
      <c r="N428" s="3">
        <v>0</v>
      </c>
      <c r="O428" s="3">
        <v>0.44</v>
      </c>
      <c r="P428" s="3">
        <v>41640</v>
      </c>
      <c r="Q428" s="1">
        <v>44986</v>
      </c>
    </row>
    <row r="429" spans="1:17" x14ac:dyDescent="0.25">
      <c r="A429" t="s">
        <v>758</v>
      </c>
      <c r="B429" t="s">
        <v>759</v>
      </c>
      <c r="C429" s="3">
        <v>34214</v>
      </c>
      <c r="D429" s="3">
        <v>34214</v>
      </c>
      <c r="E429" s="3">
        <v>0</v>
      </c>
      <c r="F429" s="3">
        <v>0</v>
      </c>
      <c r="G429" s="3">
        <v>0</v>
      </c>
      <c r="H429" s="3">
        <v>35703.11</v>
      </c>
      <c r="I429" s="3">
        <v>4815.58</v>
      </c>
      <c r="J429" s="3">
        <v>342</v>
      </c>
      <c r="K429" s="3">
        <v>522.53</v>
      </c>
      <c r="L429" s="3">
        <v>0</v>
      </c>
      <c r="M429" s="3"/>
      <c r="N429" s="3">
        <v>-3733.07</v>
      </c>
      <c r="O429" s="3">
        <v>0.85</v>
      </c>
      <c r="P429" s="3">
        <v>37651</v>
      </c>
      <c r="Q429" s="1">
        <v>44986</v>
      </c>
    </row>
    <row r="430" spans="1:17" x14ac:dyDescent="0.25">
      <c r="A430" t="s">
        <v>760</v>
      </c>
      <c r="B430" t="s">
        <v>761</v>
      </c>
      <c r="C430" s="3">
        <v>79992</v>
      </c>
      <c r="D430" s="3">
        <v>0</v>
      </c>
      <c r="E430" s="3">
        <v>77370.460000000006</v>
      </c>
      <c r="F430" s="3">
        <v>6490.06</v>
      </c>
      <c r="G430" s="3">
        <v>0</v>
      </c>
      <c r="H430" s="3">
        <v>35703.11</v>
      </c>
      <c r="I430" s="3">
        <v>5780.87</v>
      </c>
      <c r="J430" s="3">
        <v>0</v>
      </c>
      <c r="K430" s="3">
        <v>627.38</v>
      </c>
      <c r="L430" s="3">
        <v>0</v>
      </c>
      <c r="M430" s="3"/>
      <c r="N430" s="3">
        <v>0</v>
      </c>
      <c r="O430" s="3">
        <v>0.12</v>
      </c>
      <c r="P430" s="3">
        <v>125972</v>
      </c>
      <c r="Q430" s="1">
        <v>44986</v>
      </c>
    </row>
    <row r="431" spans="1:17" x14ac:dyDescent="0.25">
      <c r="A431" t="s">
        <v>762</v>
      </c>
      <c r="B431" t="s">
        <v>763</v>
      </c>
      <c r="C431" s="3">
        <v>1173821</v>
      </c>
      <c r="D431" s="3">
        <v>0</v>
      </c>
      <c r="E431" s="3">
        <v>772231.2</v>
      </c>
      <c r="F431" s="3" t="s">
        <v>72</v>
      </c>
      <c r="G431" s="3">
        <v>0</v>
      </c>
      <c r="H431" s="3">
        <v>35703.11</v>
      </c>
      <c r="I431" s="3">
        <v>7836.9</v>
      </c>
      <c r="J431" s="3">
        <v>556.79999999999995</v>
      </c>
      <c r="K431" s="3">
        <v>850.88</v>
      </c>
      <c r="L431" s="3">
        <v>0</v>
      </c>
      <c r="M431" s="3"/>
      <c r="N431" s="3">
        <v>6165.48</v>
      </c>
      <c r="O431" s="3">
        <v>0.27</v>
      </c>
      <c r="P431" s="3">
        <v>1263546</v>
      </c>
      <c r="Q431" s="1">
        <v>44986</v>
      </c>
    </row>
    <row r="432" spans="1:17" x14ac:dyDescent="0.25">
      <c r="A432" t="s">
        <v>764</v>
      </c>
      <c r="B432" t="s">
        <v>278</v>
      </c>
      <c r="C432" s="3">
        <v>177550</v>
      </c>
      <c r="D432" s="3">
        <v>0</v>
      </c>
      <c r="E432" s="3">
        <v>164626.97</v>
      </c>
      <c r="F432" s="3">
        <v>21154.38</v>
      </c>
      <c r="G432" s="3">
        <v>0</v>
      </c>
      <c r="H432" s="3">
        <v>35703.11</v>
      </c>
      <c r="I432" s="3">
        <v>10481.92</v>
      </c>
      <c r="J432" s="3">
        <v>744</v>
      </c>
      <c r="K432" s="3">
        <v>1138.18</v>
      </c>
      <c r="L432" s="3">
        <v>0</v>
      </c>
      <c r="M432" s="3"/>
      <c r="N432" s="3">
        <v>0</v>
      </c>
      <c r="O432" s="3">
        <v>0.44</v>
      </c>
      <c r="P432" s="3">
        <v>233849</v>
      </c>
      <c r="Q432" s="1">
        <v>44986</v>
      </c>
    </row>
    <row r="433" spans="1:17" x14ac:dyDescent="0.25">
      <c r="A433" t="s">
        <v>765</v>
      </c>
      <c r="B433" t="s">
        <v>766</v>
      </c>
      <c r="C433" s="3">
        <v>40005</v>
      </c>
      <c r="D433" s="3">
        <v>40005</v>
      </c>
      <c r="E433" s="3">
        <v>0</v>
      </c>
      <c r="F433" s="3">
        <v>0</v>
      </c>
      <c r="G433" s="3">
        <v>0</v>
      </c>
      <c r="H433" s="3">
        <v>35703.11</v>
      </c>
      <c r="I433" s="3">
        <v>10481.92</v>
      </c>
      <c r="J433" s="3">
        <v>744</v>
      </c>
      <c r="K433" s="3">
        <v>1137.8399999999999</v>
      </c>
      <c r="L433" s="3">
        <v>0</v>
      </c>
      <c r="M433" s="3"/>
      <c r="N433" s="3">
        <v>-4258.22</v>
      </c>
      <c r="O433" s="3">
        <v>0.35</v>
      </c>
      <c r="P433" s="3">
        <v>43809</v>
      </c>
      <c r="Q433" s="1">
        <v>44986</v>
      </c>
    </row>
    <row r="434" spans="1:17" x14ac:dyDescent="0.25">
      <c r="A434" t="s">
        <v>767</v>
      </c>
      <c r="B434" t="s">
        <v>768</v>
      </c>
      <c r="C434" s="3">
        <v>1486532</v>
      </c>
      <c r="D434" s="3">
        <v>28508.73</v>
      </c>
      <c r="E434" s="3">
        <v>1129682.2</v>
      </c>
      <c r="F434" s="3">
        <v>384825.18</v>
      </c>
      <c r="G434" s="3">
        <v>0</v>
      </c>
      <c r="H434" s="3">
        <v>35703.11</v>
      </c>
      <c r="I434" s="3">
        <v>10481.92</v>
      </c>
      <c r="J434" s="3">
        <v>744</v>
      </c>
      <c r="K434" s="3">
        <v>1138.18</v>
      </c>
      <c r="L434" s="3">
        <v>0</v>
      </c>
      <c r="M434" s="3"/>
      <c r="N434" s="3">
        <v>0</v>
      </c>
      <c r="O434" s="3">
        <v>0.41</v>
      </c>
      <c r="P434" s="3">
        <v>1562575</v>
      </c>
      <c r="Q434" s="1">
        <v>44986</v>
      </c>
    </row>
    <row r="435" spans="1:17" x14ac:dyDescent="0.25">
      <c r="A435" t="s">
        <v>769</v>
      </c>
      <c r="B435" t="s">
        <v>770</v>
      </c>
      <c r="C435" s="3">
        <v>44232</v>
      </c>
      <c r="D435" s="3">
        <v>44232</v>
      </c>
      <c r="E435" s="3">
        <v>0</v>
      </c>
      <c r="F435" s="3">
        <v>0</v>
      </c>
      <c r="G435" s="3">
        <v>0</v>
      </c>
      <c r="H435" s="3">
        <v>35703.11</v>
      </c>
      <c r="I435" s="3">
        <v>10803.69</v>
      </c>
      <c r="J435" s="3">
        <v>766.8</v>
      </c>
      <c r="K435" s="3">
        <v>1172.67</v>
      </c>
      <c r="L435" s="3">
        <v>0</v>
      </c>
      <c r="M435" s="3"/>
      <c r="N435" s="3">
        <v>-4287.8100000000004</v>
      </c>
      <c r="O435" s="3">
        <v>0.54</v>
      </c>
      <c r="P435" s="3">
        <v>44159</v>
      </c>
      <c r="Q435" s="1">
        <v>44986</v>
      </c>
    </row>
    <row r="436" spans="1:17" x14ac:dyDescent="0.25">
      <c r="A436" t="s">
        <v>771</v>
      </c>
      <c r="B436" t="s">
        <v>772</v>
      </c>
      <c r="C436" s="3">
        <v>38059</v>
      </c>
      <c r="D436" s="3">
        <v>38059</v>
      </c>
      <c r="E436" s="3">
        <v>0</v>
      </c>
      <c r="F436" s="3">
        <v>0</v>
      </c>
      <c r="G436" s="3">
        <v>0</v>
      </c>
      <c r="H436" s="3">
        <v>35703.11</v>
      </c>
      <c r="I436" s="3">
        <v>8578.6</v>
      </c>
      <c r="J436" s="3">
        <v>608.4</v>
      </c>
      <c r="K436" s="3">
        <v>931.24</v>
      </c>
      <c r="L436" s="3">
        <v>0</v>
      </c>
      <c r="M436" s="3"/>
      <c r="N436" s="3">
        <v>-4082.19</v>
      </c>
      <c r="O436" s="3">
        <v>0.84</v>
      </c>
      <c r="P436" s="3">
        <v>41740</v>
      </c>
      <c r="Q436" s="1">
        <v>44986</v>
      </c>
    </row>
    <row r="437" spans="1:17" x14ac:dyDescent="0.25">
      <c r="A437" t="s">
        <v>773</v>
      </c>
      <c r="B437" t="s">
        <v>1315</v>
      </c>
      <c r="C437" s="3">
        <v>2803297</v>
      </c>
      <c r="D437" s="3">
        <v>0</v>
      </c>
      <c r="E437" s="3">
        <v>1783567.47</v>
      </c>
      <c r="F437" s="3" t="s">
        <v>72</v>
      </c>
      <c r="G437" s="3">
        <v>0</v>
      </c>
      <c r="H437" s="3">
        <v>35703.11</v>
      </c>
      <c r="I437" s="3">
        <v>6991.58</v>
      </c>
      <c r="J437" s="3">
        <v>496.8</v>
      </c>
      <c r="K437" s="3">
        <v>758.79</v>
      </c>
      <c r="L437" s="3">
        <v>0</v>
      </c>
      <c r="M437" s="3"/>
      <c r="N437" s="3">
        <v>0</v>
      </c>
      <c r="O437" s="3">
        <v>0.35</v>
      </c>
      <c r="P437" s="3">
        <v>2936426</v>
      </c>
      <c r="Q437" s="1">
        <v>44986</v>
      </c>
    </row>
    <row r="438" spans="1:17" x14ac:dyDescent="0.25">
      <c r="A438" t="s">
        <v>775</v>
      </c>
      <c r="B438" t="s">
        <v>768</v>
      </c>
      <c r="C438" s="3">
        <v>1265979</v>
      </c>
      <c r="D438" s="3">
        <v>23647.599999999999</v>
      </c>
      <c r="E438" s="3">
        <v>964206.67</v>
      </c>
      <c r="F438" s="3">
        <v>326335.06</v>
      </c>
      <c r="G438" s="3">
        <v>0</v>
      </c>
      <c r="H438" s="3">
        <v>35703.11</v>
      </c>
      <c r="I438" s="3">
        <v>6669.82</v>
      </c>
      <c r="J438" s="3">
        <v>472.8</v>
      </c>
      <c r="K438" s="3">
        <v>724.3</v>
      </c>
      <c r="L438" s="3">
        <v>0</v>
      </c>
      <c r="M438" s="3"/>
      <c r="N438" s="3">
        <v>0</v>
      </c>
      <c r="O438" s="3">
        <v>0.24</v>
      </c>
      <c r="P438" s="3">
        <v>1334112</v>
      </c>
      <c r="Q438" s="1">
        <v>44986</v>
      </c>
    </row>
    <row r="439" spans="1:17" x14ac:dyDescent="0.25">
      <c r="A439" t="s">
        <v>776</v>
      </c>
      <c r="B439" t="s">
        <v>1309</v>
      </c>
      <c r="C439" s="3">
        <v>2716758</v>
      </c>
      <c r="D439" s="3">
        <v>0</v>
      </c>
      <c r="E439" s="3">
        <v>1730064.34</v>
      </c>
      <c r="F439" s="3" t="s">
        <v>72</v>
      </c>
      <c r="G439" s="3">
        <v>0</v>
      </c>
      <c r="H439" s="3">
        <v>35703.11</v>
      </c>
      <c r="I439" s="3">
        <v>6358.96</v>
      </c>
      <c r="J439" s="3">
        <v>451.2</v>
      </c>
      <c r="K439" s="3">
        <v>690.15</v>
      </c>
      <c r="L439" s="3">
        <v>0</v>
      </c>
      <c r="M439" s="3"/>
      <c r="N439" s="3">
        <v>0</v>
      </c>
      <c r="O439" s="3">
        <v>0.36</v>
      </c>
      <c r="P439" s="3">
        <v>2846465</v>
      </c>
      <c r="Q439" s="1">
        <v>44986</v>
      </c>
    </row>
    <row r="440" spans="1:17" x14ac:dyDescent="0.25">
      <c r="A440" t="s">
        <v>777</v>
      </c>
      <c r="B440" t="s">
        <v>1316</v>
      </c>
      <c r="C440" s="3">
        <v>35786</v>
      </c>
      <c r="D440" s="3">
        <v>35786</v>
      </c>
      <c r="E440" s="3">
        <v>0</v>
      </c>
      <c r="F440" s="3">
        <v>597</v>
      </c>
      <c r="G440" s="3">
        <v>0</v>
      </c>
      <c r="H440" s="3">
        <v>35703.11</v>
      </c>
      <c r="I440" s="3">
        <v>6353.51</v>
      </c>
      <c r="J440" s="3">
        <v>451.2</v>
      </c>
      <c r="K440" s="3">
        <v>689.81</v>
      </c>
      <c r="L440" s="3">
        <v>0</v>
      </c>
      <c r="M440" s="3"/>
      <c r="N440" s="3">
        <v>0</v>
      </c>
      <c r="O440" s="3">
        <v>0.37</v>
      </c>
      <c r="P440" s="3">
        <v>43795</v>
      </c>
      <c r="Q440" s="1">
        <v>44986</v>
      </c>
    </row>
    <row r="441" spans="1:17" x14ac:dyDescent="0.25">
      <c r="A441" t="s">
        <v>779</v>
      </c>
      <c r="B441" t="s">
        <v>780</v>
      </c>
      <c r="C441" s="3">
        <v>510504</v>
      </c>
      <c r="D441" s="3">
        <v>0</v>
      </c>
      <c r="E441" s="3">
        <v>438903.63</v>
      </c>
      <c r="F441" s="3" t="s">
        <v>72</v>
      </c>
      <c r="G441" s="3">
        <v>0</v>
      </c>
      <c r="H441" s="3">
        <v>35703.11</v>
      </c>
      <c r="I441" s="3">
        <v>6631.64</v>
      </c>
      <c r="J441" s="3">
        <v>0</v>
      </c>
      <c r="K441" s="3">
        <v>720.16</v>
      </c>
      <c r="L441" s="3">
        <v>0</v>
      </c>
      <c r="M441" s="3"/>
      <c r="N441" s="3">
        <v>19275.96</v>
      </c>
      <c r="O441" s="3">
        <v>0.95</v>
      </c>
      <c r="P441" s="3">
        <v>594781</v>
      </c>
      <c r="Q441" s="1">
        <v>44986</v>
      </c>
    </row>
    <row r="442" spans="1:17" x14ac:dyDescent="0.25">
      <c r="A442" t="s">
        <v>781</v>
      </c>
      <c r="B442" t="s">
        <v>1317</v>
      </c>
      <c r="C442" s="3">
        <v>2936353</v>
      </c>
      <c r="D442" s="3">
        <v>0</v>
      </c>
      <c r="E442" s="3">
        <v>1865769.84</v>
      </c>
      <c r="F442" s="3" t="s">
        <v>72</v>
      </c>
      <c r="G442" s="3">
        <v>0</v>
      </c>
      <c r="H442" s="3">
        <v>35703.11</v>
      </c>
      <c r="I442" s="3">
        <v>7945.97</v>
      </c>
      <c r="J442" s="3">
        <v>565.20000000000005</v>
      </c>
      <c r="K442" s="3">
        <v>862.6</v>
      </c>
      <c r="L442" s="3">
        <v>0</v>
      </c>
      <c r="M442" s="3"/>
      <c r="N442" s="3">
        <v>0</v>
      </c>
      <c r="O442" s="3">
        <v>0.63</v>
      </c>
      <c r="P442" s="3">
        <v>3074719</v>
      </c>
      <c r="Q442" s="1">
        <v>44986</v>
      </c>
    </row>
    <row r="443" spans="1:17" x14ac:dyDescent="0.25">
      <c r="A443" t="s">
        <v>783</v>
      </c>
      <c r="B443" t="s">
        <v>784</v>
      </c>
      <c r="C443" s="3">
        <v>37424</v>
      </c>
      <c r="D443" s="3">
        <v>37424</v>
      </c>
      <c r="E443" s="3">
        <v>0</v>
      </c>
      <c r="F443" s="3">
        <v>0</v>
      </c>
      <c r="G443" s="3">
        <v>0</v>
      </c>
      <c r="H443" s="3">
        <v>35703.11</v>
      </c>
      <c r="I443" s="3">
        <v>7956.88</v>
      </c>
      <c r="J443" s="3">
        <v>565.20000000000005</v>
      </c>
      <c r="K443" s="3">
        <v>863.64</v>
      </c>
      <c r="L443" s="3">
        <v>0</v>
      </c>
      <c r="M443" s="3"/>
      <c r="N443" s="3">
        <v>-4024.49</v>
      </c>
      <c r="O443" s="3">
        <v>0.66</v>
      </c>
      <c r="P443" s="3">
        <v>41065</v>
      </c>
      <c r="Q443" s="1">
        <v>44986</v>
      </c>
    </row>
    <row r="444" spans="1:17" x14ac:dyDescent="0.25">
      <c r="A444" t="s">
        <v>785</v>
      </c>
      <c r="B444" t="s">
        <v>786</v>
      </c>
      <c r="C444" s="3">
        <v>157118</v>
      </c>
      <c r="D444" s="3">
        <v>0</v>
      </c>
      <c r="E444" s="3">
        <v>141725.26</v>
      </c>
      <c r="F444" s="3">
        <v>22479</v>
      </c>
      <c r="G444" s="3">
        <v>0</v>
      </c>
      <c r="H444" s="3">
        <v>35703.11</v>
      </c>
      <c r="I444" s="3">
        <v>7629.66</v>
      </c>
      <c r="J444" s="3">
        <v>540</v>
      </c>
      <c r="K444" s="3">
        <v>828.11</v>
      </c>
      <c r="L444" s="3">
        <v>0</v>
      </c>
      <c r="M444" s="3"/>
      <c r="N444" s="3">
        <v>0</v>
      </c>
      <c r="O444" s="3">
        <v>0.86</v>
      </c>
      <c r="P444" s="3">
        <v>208906</v>
      </c>
      <c r="Q444" s="1">
        <v>44986</v>
      </c>
    </row>
    <row r="445" spans="1:17" x14ac:dyDescent="0.25">
      <c r="A445" t="s">
        <v>787</v>
      </c>
      <c r="B445" t="s">
        <v>780</v>
      </c>
      <c r="C445" s="3">
        <v>514372</v>
      </c>
      <c r="D445" s="3">
        <v>0</v>
      </c>
      <c r="E445" s="3">
        <v>442231.85</v>
      </c>
      <c r="F445" s="3" t="s">
        <v>72</v>
      </c>
      <c r="G445" s="3">
        <v>0</v>
      </c>
      <c r="H445" s="3">
        <v>35703.11</v>
      </c>
      <c r="I445" s="3">
        <v>6991.58</v>
      </c>
      <c r="J445" s="3">
        <v>0</v>
      </c>
      <c r="K445" s="3">
        <v>759.13</v>
      </c>
      <c r="L445" s="3">
        <v>0</v>
      </c>
      <c r="M445" s="3"/>
      <c r="N445" s="3">
        <v>19275.96</v>
      </c>
      <c r="O445" s="3">
        <v>0.63</v>
      </c>
      <c r="P445" s="3">
        <v>599214</v>
      </c>
      <c r="Q445" s="1">
        <v>44986</v>
      </c>
    </row>
    <row r="446" spans="1:17" x14ac:dyDescent="0.25">
      <c r="A446" t="s">
        <v>788</v>
      </c>
      <c r="B446" t="s">
        <v>252</v>
      </c>
      <c r="C446" s="3">
        <v>40572</v>
      </c>
      <c r="D446" s="3">
        <v>40572</v>
      </c>
      <c r="E446" s="3">
        <v>0</v>
      </c>
      <c r="F446" s="3">
        <v>0</v>
      </c>
      <c r="G446" s="3">
        <v>0</v>
      </c>
      <c r="H446" s="3">
        <v>35703.11</v>
      </c>
      <c r="I446" s="3">
        <v>6991.58</v>
      </c>
      <c r="J446" s="3">
        <v>496.8</v>
      </c>
      <c r="K446" s="3">
        <v>758.79</v>
      </c>
      <c r="L446" s="3">
        <v>0</v>
      </c>
      <c r="M446" s="3"/>
      <c r="N446" s="3">
        <v>-3934.75</v>
      </c>
      <c r="O446" s="3">
        <v>0.47</v>
      </c>
      <c r="P446" s="3">
        <v>40016</v>
      </c>
      <c r="Q446" s="1">
        <v>44986</v>
      </c>
    </row>
    <row r="447" spans="1:17" x14ac:dyDescent="0.25">
      <c r="A447" t="s">
        <v>789</v>
      </c>
      <c r="B447" t="s">
        <v>1318</v>
      </c>
      <c r="C447" s="3">
        <v>1847955</v>
      </c>
      <c r="D447" s="3">
        <v>0</v>
      </c>
      <c r="E447" s="3">
        <v>1214675.96</v>
      </c>
      <c r="F447" s="3" t="s">
        <v>72</v>
      </c>
      <c r="G447" s="3">
        <v>0</v>
      </c>
      <c r="H447" s="3">
        <v>35703.11</v>
      </c>
      <c r="I447" s="3">
        <v>6675.27</v>
      </c>
      <c r="J447" s="3">
        <v>474</v>
      </c>
      <c r="K447" s="3">
        <v>724.64</v>
      </c>
      <c r="L447" s="3">
        <v>0</v>
      </c>
      <c r="M447" s="3"/>
      <c r="N447" s="3">
        <v>0</v>
      </c>
      <c r="O447" s="3">
        <v>0.18</v>
      </c>
      <c r="P447" s="3">
        <v>1952266</v>
      </c>
      <c r="Q447" s="1">
        <v>44986</v>
      </c>
    </row>
    <row r="448" spans="1:17" x14ac:dyDescent="0.25">
      <c r="A448" t="s">
        <v>791</v>
      </c>
      <c r="B448" t="s">
        <v>792</v>
      </c>
      <c r="C448" s="3">
        <v>418004</v>
      </c>
      <c r="D448" s="3">
        <v>0</v>
      </c>
      <c r="E448" s="3">
        <v>336880.4</v>
      </c>
      <c r="F448" s="3" t="s">
        <v>72</v>
      </c>
      <c r="G448" s="3">
        <v>0</v>
      </c>
      <c r="H448" s="3">
        <v>35703.11</v>
      </c>
      <c r="I448" s="3">
        <v>6353.51</v>
      </c>
      <c r="J448" s="3">
        <v>451.2</v>
      </c>
      <c r="K448" s="3">
        <v>689.81</v>
      </c>
      <c r="L448" s="3">
        <v>0</v>
      </c>
      <c r="M448" s="3"/>
      <c r="N448" s="3">
        <v>0</v>
      </c>
      <c r="O448" s="3">
        <v>0.35</v>
      </c>
      <c r="P448" s="3">
        <v>478046</v>
      </c>
      <c r="Q448" s="1">
        <v>44986</v>
      </c>
    </row>
    <row r="449" spans="1:17" x14ac:dyDescent="0.25">
      <c r="A449" t="s">
        <v>793</v>
      </c>
      <c r="B449" t="s">
        <v>794</v>
      </c>
      <c r="C449" s="3">
        <v>35786</v>
      </c>
      <c r="D449" s="3">
        <v>35786</v>
      </c>
      <c r="E449" s="3">
        <v>0</v>
      </c>
      <c r="F449" s="3">
        <v>0</v>
      </c>
      <c r="G449" s="3">
        <v>0</v>
      </c>
      <c r="H449" s="3">
        <v>35703.11</v>
      </c>
      <c r="I449" s="3">
        <v>6353.51</v>
      </c>
      <c r="J449" s="3">
        <v>451.2</v>
      </c>
      <c r="K449" s="3">
        <v>689.81</v>
      </c>
      <c r="L449" s="3">
        <v>0</v>
      </c>
      <c r="M449" s="3"/>
      <c r="N449" s="3">
        <v>-3876.07</v>
      </c>
      <c r="O449" s="3">
        <v>0.44</v>
      </c>
      <c r="P449" s="3">
        <v>39322</v>
      </c>
      <c r="Q449" s="1">
        <v>44986</v>
      </c>
    </row>
    <row r="450" spans="1:17" x14ac:dyDescent="0.25">
      <c r="A450" t="s">
        <v>795</v>
      </c>
      <c r="B450" t="s">
        <v>644</v>
      </c>
      <c r="C450" s="3">
        <v>35786</v>
      </c>
      <c r="D450" s="3">
        <v>35786</v>
      </c>
      <c r="E450" s="3">
        <v>0</v>
      </c>
      <c r="F450" s="3">
        <v>0</v>
      </c>
      <c r="G450" s="3">
        <v>0</v>
      </c>
      <c r="H450" s="3">
        <v>35703.11</v>
      </c>
      <c r="I450" s="3">
        <v>6353.51</v>
      </c>
      <c r="J450" s="3">
        <v>451.2</v>
      </c>
      <c r="K450" s="3">
        <v>689.81</v>
      </c>
      <c r="L450" s="3">
        <v>0</v>
      </c>
      <c r="M450" s="3"/>
      <c r="N450" s="3">
        <v>-3876.07</v>
      </c>
      <c r="O450" s="3">
        <v>0.44</v>
      </c>
      <c r="P450" s="3">
        <v>39322</v>
      </c>
      <c r="Q450" s="1">
        <v>44986</v>
      </c>
    </row>
    <row r="451" spans="1:17" x14ac:dyDescent="0.25">
      <c r="A451" t="s">
        <v>796</v>
      </c>
      <c r="B451" t="s">
        <v>234</v>
      </c>
      <c r="C451" s="3">
        <v>177159</v>
      </c>
      <c r="D451" s="3">
        <v>177159</v>
      </c>
      <c r="E451" s="3">
        <v>0</v>
      </c>
      <c r="F451" s="3">
        <v>0</v>
      </c>
      <c r="G451" s="3">
        <v>0</v>
      </c>
      <c r="H451" s="3">
        <v>35703.11</v>
      </c>
      <c r="I451" s="3">
        <v>6037.2</v>
      </c>
      <c r="J451" s="3">
        <v>428.5</v>
      </c>
      <c r="K451" s="3">
        <v>655.32000000000005</v>
      </c>
      <c r="L451" s="3">
        <v>0</v>
      </c>
      <c r="M451" s="3"/>
      <c r="N451" s="3">
        <v>0</v>
      </c>
      <c r="O451" s="3">
        <v>0.87</v>
      </c>
      <c r="P451" s="3">
        <v>42825</v>
      </c>
      <c r="Q451" s="1">
        <v>44986</v>
      </c>
    </row>
    <row r="452" spans="1:17" x14ac:dyDescent="0.25">
      <c r="A452" t="s">
        <v>797</v>
      </c>
      <c r="B452" t="s">
        <v>234</v>
      </c>
      <c r="C452" s="3">
        <v>178663</v>
      </c>
      <c r="D452" s="3">
        <v>178663</v>
      </c>
      <c r="E452" s="3">
        <v>0</v>
      </c>
      <c r="F452" s="3">
        <v>0</v>
      </c>
      <c r="G452" s="3">
        <v>0</v>
      </c>
      <c r="H452" s="3">
        <v>35703.11</v>
      </c>
      <c r="I452" s="3">
        <v>6348.05</v>
      </c>
      <c r="J452" s="3">
        <v>451.2</v>
      </c>
      <c r="K452" s="3">
        <v>689.12</v>
      </c>
      <c r="L452" s="3">
        <v>0</v>
      </c>
      <c r="M452" s="3"/>
      <c r="N452" s="3">
        <v>0</v>
      </c>
      <c r="O452" s="3">
        <v>0.52</v>
      </c>
      <c r="P452" s="3">
        <v>43192</v>
      </c>
      <c r="Q452" s="1">
        <v>44986</v>
      </c>
    </row>
    <row r="453" spans="1:17" x14ac:dyDescent="0.25">
      <c r="A453" t="s">
        <v>798</v>
      </c>
      <c r="B453" t="s">
        <v>799</v>
      </c>
      <c r="C453" s="3">
        <v>43763</v>
      </c>
      <c r="D453" s="3">
        <v>43763</v>
      </c>
      <c r="E453" s="3">
        <v>0</v>
      </c>
      <c r="F453" s="3">
        <v>0</v>
      </c>
      <c r="G453" s="3">
        <v>0</v>
      </c>
      <c r="H453" s="3">
        <v>35703.11</v>
      </c>
      <c r="I453" s="3">
        <v>7913.25</v>
      </c>
      <c r="J453" s="3">
        <v>0</v>
      </c>
      <c r="K453" s="3">
        <v>859.16</v>
      </c>
      <c r="L453" s="3">
        <v>0</v>
      </c>
      <c r="M453" s="3"/>
      <c r="N453" s="3">
        <v>9089.93</v>
      </c>
      <c r="O453" s="3">
        <v>0.55000000000000004</v>
      </c>
      <c r="P453" s="3">
        <v>53566</v>
      </c>
      <c r="Q453" s="1">
        <v>44986</v>
      </c>
    </row>
    <row r="454" spans="1:17" x14ac:dyDescent="0.25">
      <c r="A454" t="s">
        <v>800</v>
      </c>
      <c r="B454" t="s">
        <v>801</v>
      </c>
      <c r="C454" s="3">
        <v>40926</v>
      </c>
      <c r="D454" s="3">
        <v>40926</v>
      </c>
      <c r="E454" s="3">
        <v>0</v>
      </c>
      <c r="F454" s="3">
        <v>0</v>
      </c>
      <c r="G454" s="3">
        <v>0</v>
      </c>
      <c r="H454" s="3">
        <v>35703.11</v>
      </c>
      <c r="I454" s="3">
        <v>7307.9</v>
      </c>
      <c r="J454" s="3">
        <v>518.4</v>
      </c>
      <c r="K454" s="3">
        <v>793.28</v>
      </c>
      <c r="L454" s="3">
        <v>0</v>
      </c>
      <c r="M454" s="3"/>
      <c r="N454" s="3">
        <v>-3964.34</v>
      </c>
      <c r="O454" s="3">
        <v>0.65</v>
      </c>
      <c r="P454" s="3">
        <v>40359</v>
      </c>
      <c r="Q454" s="1">
        <v>44986</v>
      </c>
    </row>
    <row r="455" spans="1:17" x14ac:dyDescent="0.25">
      <c r="A455" t="s">
        <v>802</v>
      </c>
      <c r="B455" t="s">
        <v>803</v>
      </c>
      <c r="C455" s="3">
        <v>36761</v>
      </c>
      <c r="D455" s="3">
        <v>36761</v>
      </c>
      <c r="E455" s="3">
        <v>0</v>
      </c>
      <c r="F455" s="3">
        <v>0</v>
      </c>
      <c r="G455" s="3">
        <v>0</v>
      </c>
      <c r="H455" s="3">
        <v>35703.11</v>
      </c>
      <c r="I455" s="3">
        <v>7307.9</v>
      </c>
      <c r="J455" s="3">
        <v>518.4</v>
      </c>
      <c r="K455" s="3">
        <v>793.28</v>
      </c>
      <c r="L455" s="3">
        <v>0</v>
      </c>
      <c r="M455" s="3"/>
      <c r="N455" s="3">
        <v>-3964.34</v>
      </c>
      <c r="O455" s="3">
        <v>0.65</v>
      </c>
      <c r="P455" s="3">
        <v>40359</v>
      </c>
      <c r="Q455" s="1">
        <v>44986</v>
      </c>
    </row>
    <row r="456" spans="1:17" x14ac:dyDescent="0.25">
      <c r="A456" t="s">
        <v>804</v>
      </c>
      <c r="B456" t="s">
        <v>92</v>
      </c>
      <c r="C456" s="3">
        <v>92570</v>
      </c>
      <c r="D456" s="3">
        <v>299171</v>
      </c>
      <c r="E456" s="3">
        <v>0</v>
      </c>
      <c r="F456" s="3">
        <v>1492</v>
      </c>
      <c r="G456" s="3">
        <v>206601</v>
      </c>
      <c r="H456" s="3">
        <v>35703.11</v>
      </c>
      <c r="I456" s="3">
        <v>7313.35</v>
      </c>
      <c r="J456" s="3">
        <v>518.20000000000005</v>
      </c>
      <c r="K456" s="3">
        <v>793.97</v>
      </c>
      <c r="L456" s="3">
        <v>0</v>
      </c>
      <c r="M456" s="3"/>
      <c r="N456" s="3">
        <v>0</v>
      </c>
      <c r="O456" s="3">
        <v>0</v>
      </c>
      <c r="P456" s="3">
        <v>-160780.37</v>
      </c>
      <c r="Q456" s="1">
        <v>44986</v>
      </c>
    </row>
    <row r="457" spans="1:17" x14ac:dyDescent="0.25">
      <c r="A457" t="s">
        <v>805</v>
      </c>
      <c r="B457" t="s">
        <v>806</v>
      </c>
      <c r="C457" s="3">
        <v>40346</v>
      </c>
      <c r="D457" s="3">
        <v>40346</v>
      </c>
      <c r="E457" s="3">
        <v>0</v>
      </c>
      <c r="F457" s="3">
        <v>0</v>
      </c>
      <c r="G457" s="3">
        <v>0</v>
      </c>
      <c r="H457" s="3">
        <v>35703.11</v>
      </c>
      <c r="I457" s="3">
        <v>7291.54</v>
      </c>
      <c r="J457" s="3">
        <v>516</v>
      </c>
      <c r="K457" s="3">
        <v>791.9</v>
      </c>
      <c r="L457" s="3">
        <v>0</v>
      </c>
      <c r="M457" s="3"/>
      <c r="N457" s="3">
        <v>-3962.86</v>
      </c>
      <c r="O457" s="3">
        <v>0.31</v>
      </c>
      <c r="P457" s="3">
        <v>40340</v>
      </c>
      <c r="Q457" s="1">
        <v>44986</v>
      </c>
    </row>
    <row r="458" spans="1:17" x14ac:dyDescent="0.25">
      <c r="A458" t="s">
        <v>807</v>
      </c>
      <c r="B458" t="s">
        <v>58</v>
      </c>
      <c r="C458" s="3">
        <v>62336</v>
      </c>
      <c r="D458" s="3">
        <v>62336</v>
      </c>
      <c r="E458" s="3" t="s">
        <v>59</v>
      </c>
      <c r="F458" s="3" t="s">
        <v>59</v>
      </c>
      <c r="G458" s="3">
        <v>0</v>
      </c>
      <c r="H458" s="3">
        <v>35703.11</v>
      </c>
      <c r="I458" s="3">
        <v>7258.81</v>
      </c>
      <c r="J458" s="3">
        <v>514.79999999999995</v>
      </c>
      <c r="K458" s="3">
        <v>787.76</v>
      </c>
      <c r="L458" s="3">
        <v>0</v>
      </c>
      <c r="M458" s="3"/>
      <c r="N458" s="3">
        <v>21665.47</v>
      </c>
      <c r="O458" s="3">
        <v>0.05</v>
      </c>
      <c r="P458" s="3">
        <v>65930</v>
      </c>
      <c r="Q458" s="1">
        <v>44986</v>
      </c>
    </row>
    <row r="459" spans="1:17" x14ac:dyDescent="0.25">
      <c r="A459" t="s">
        <v>808</v>
      </c>
      <c r="B459" t="s">
        <v>1198</v>
      </c>
      <c r="C459" s="3">
        <v>40471</v>
      </c>
      <c r="D459" s="3">
        <v>41137</v>
      </c>
      <c r="E459" s="3">
        <v>0</v>
      </c>
      <c r="F459" s="3">
        <v>666</v>
      </c>
      <c r="G459" s="3">
        <v>666</v>
      </c>
      <c r="H459" s="3">
        <v>35703.11</v>
      </c>
      <c r="I459" s="3">
        <v>7258.81</v>
      </c>
      <c r="J459" s="3">
        <v>675.6</v>
      </c>
      <c r="K459" s="3">
        <v>788.11</v>
      </c>
      <c r="L459" s="3">
        <v>0</v>
      </c>
      <c r="M459" s="3"/>
      <c r="N459" s="3">
        <v>0</v>
      </c>
      <c r="O459" s="3">
        <v>0.37</v>
      </c>
      <c r="P459" s="3">
        <v>44426</v>
      </c>
      <c r="Q459" s="1">
        <v>44986</v>
      </c>
    </row>
    <row r="460" spans="1:17" x14ac:dyDescent="0.25">
      <c r="A460" t="s">
        <v>810</v>
      </c>
      <c r="B460" t="s">
        <v>811</v>
      </c>
      <c r="C460" s="3">
        <v>228726</v>
      </c>
      <c r="D460" s="3">
        <v>0</v>
      </c>
      <c r="E460" s="3">
        <v>204466.38</v>
      </c>
      <c r="F460" s="3">
        <v>34482.94</v>
      </c>
      <c r="G460" s="3">
        <v>0</v>
      </c>
      <c r="H460" s="3">
        <v>35703.11</v>
      </c>
      <c r="I460" s="3">
        <v>7302.44</v>
      </c>
      <c r="J460" s="3">
        <v>562.79999999999995</v>
      </c>
      <c r="K460" s="3">
        <v>792.93</v>
      </c>
      <c r="L460" s="3">
        <v>0</v>
      </c>
      <c r="M460" s="3"/>
      <c r="N460" s="3">
        <v>0</v>
      </c>
      <c r="O460" s="3">
        <v>0.4</v>
      </c>
      <c r="P460" s="3">
        <v>283311</v>
      </c>
      <c r="Q460" s="1">
        <v>44986</v>
      </c>
    </row>
    <row r="461" spans="1:17" x14ac:dyDescent="0.25">
      <c r="A461" t="s">
        <v>812</v>
      </c>
      <c r="B461" t="s">
        <v>611</v>
      </c>
      <c r="C461" s="3">
        <v>115448</v>
      </c>
      <c r="D461" s="3">
        <v>0</v>
      </c>
      <c r="E461" s="3">
        <v>110303.62</v>
      </c>
      <c r="F461" s="3">
        <v>10659.56</v>
      </c>
      <c r="G461" s="3">
        <v>0</v>
      </c>
      <c r="H461" s="3">
        <v>35703.11</v>
      </c>
      <c r="I461" s="3">
        <v>7324.26</v>
      </c>
      <c r="J461" s="3">
        <v>519.6</v>
      </c>
      <c r="K461" s="3">
        <v>795.35</v>
      </c>
      <c r="L461" s="3">
        <v>0</v>
      </c>
      <c r="M461" s="3"/>
      <c r="N461" s="3">
        <v>0</v>
      </c>
      <c r="O461" s="3">
        <v>0.5</v>
      </c>
      <c r="P461" s="3">
        <v>165306</v>
      </c>
      <c r="Q461" s="1">
        <v>44986</v>
      </c>
    </row>
    <row r="462" spans="1:17" x14ac:dyDescent="0.25">
      <c r="A462" t="s">
        <v>813</v>
      </c>
      <c r="B462" t="s">
        <v>240</v>
      </c>
      <c r="C462" s="3">
        <v>41769</v>
      </c>
      <c r="D462" s="3">
        <v>41769</v>
      </c>
      <c r="E462" s="3">
        <v>0</v>
      </c>
      <c r="F462" s="3">
        <v>0</v>
      </c>
      <c r="G462" s="3">
        <v>0</v>
      </c>
      <c r="H462" s="3">
        <v>35703.11</v>
      </c>
      <c r="I462" s="3">
        <v>8578.6</v>
      </c>
      <c r="J462" s="3">
        <v>607.20000000000005</v>
      </c>
      <c r="K462" s="3">
        <v>931.24</v>
      </c>
      <c r="L462" s="3">
        <v>0</v>
      </c>
      <c r="M462" s="3"/>
      <c r="N462" s="3">
        <v>-4082.19</v>
      </c>
      <c r="O462" s="3">
        <v>0.04</v>
      </c>
      <c r="P462" s="3">
        <v>41738</v>
      </c>
      <c r="Q462" s="1">
        <v>44986</v>
      </c>
    </row>
    <row r="463" spans="1:17" x14ac:dyDescent="0.25">
      <c r="A463" t="s">
        <v>814</v>
      </c>
      <c r="B463" t="s">
        <v>1082</v>
      </c>
      <c r="C463" s="3">
        <v>41758</v>
      </c>
      <c r="D463" s="3">
        <v>42445</v>
      </c>
      <c r="E463" s="3">
        <v>0</v>
      </c>
      <c r="F463" s="3">
        <v>687</v>
      </c>
      <c r="G463" s="3">
        <v>687</v>
      </c>
      <c r="H463" s="3">
        <v>35703.11</v>
      </c>
      <c r="I463" s="3">
        <v>8567.69</v>
      </c>
      <c r="J463" s="3">
        <v>607.20000000000005</v>
      </c>
      <c r="K463" s="3">
        <v>930.21</v>
      </c>
      <c r="L463" s="3">
        <v>0</v>
      </c>
      <c r="M463" s="3"/>
      <c r="N463" s="3">
        <v>0</v>
      </c>
      <c r="O463" s="3">
        <v>0.79</v>
      </c>
      <c r="P463" s="3">
        <v>45809</v>
      </c>
      <c r="Q463" s="1">
        <v>44986</v>
      </c>
    </row>
    <row r="464" spans="1:17" x14ac:dyDescent="0.25">
      <c r="A464" t="s">
        <v>815</v>
      </c>
      <c r="B464" t="s">
        <v>816</v>
      </c>
      <c r="C464" s="3">
        <v>43334</v>
      </c>
      <c r="D464" s="3">
        <v>43334</v>
      </c>
      <c r="E464" s="3">
        <v>0</v>
      </c>
      <c r="F464" s="3">
        <v>0</v>
      </c>
      <c r="G464" s="3">
        <v>0</v>
      </c>
      <c r="H464" s="3">
        <v>35703.11</v>
      </c>
      <c r="I464" s="3">
        <v>8780.3799999999992</v>
      </c>
      <c r="J464" s="3">
        <v>621.6</v>
      </c>
      <c r="K464" s="3">
        <v>952.97</v>
      </c>
      <c r="L464" s="3">
        <v>0</v>
      </c>
      <c r="M464" s="3"/>
      <c r="N464" s="3">
        <v>-4100.43</v>
      </c>
      <c r="O464" s="3">
        <v>0.37</v>
      </c>
      <c r="P464" s="3">
        <v>41958</v>
      </c>
      <c r="Q464" s="1">
        <v>44986</v>
      </c>
    </row>
    <row r="465" spans="1:17" x14ac:dyDescent="0.25">
      <c r="A465" t="s">
        <v>817</v>
      </c>
      <c r="B465" t="s">
        <v>818</v>
      </c>
      <c r="C465" s="3">
        <v>1485947</v>
      </c>
      <c r="D465" s="3">
        <v>0</v>
      </c>
      <c r="E465" s="3">
        <v>950861.46</v>
      </c>
      <c r="F465" s="3" t="s">
        <v>72</v>
      </c>
      <c r="G465" s="3">
        <v>0</v>
      </c>
      <c r="H465" s="3">
        <v>35703.11</v>
      </c>
      <c r="I465" s="3">
        <v>13345.09</v>
      </c>
      <c r="J465" s="3">
        <v>945.6</v>
      </c>
      <c r="K465" s="3">
        <v>1448.6</v>
      </c>
      <c r="L465" s="3">
        <v>0</v>
      </c>
      <c r="M465" s="3"/>
      <c r="N465" s="3">
        <v>0</v>
      </c>
      <c r="O465" s="3">
        <v>0.53</v>
      </c>
      <c r="P465" s="3">
        <v>1584933</v>
      </c>
      <c r="Q465" s="1">
        <v>44986</v>
      </c>
    </row>
    <row r="466" spans="1:17" x14ac:dyDescent="0.25">
      <c r="A466" t="s">
        <v>819</v>
      </c>
      <c r="B466" t="s">
        <v>820</v>
      </c>
      <c r="C466" s="3">
        <v>40003</v>
      </c>
      <c r="D466" s="3">
        <v>40003</v>
      </c>
      <c r="E466" s="3">
        <v>0</v>
      </c>
      <c r="F466" s="3">
        <v>0</v>
      </c>
      <c r="G466" s="3">
        <v>0</v>
      </c>
      <c r="H466" s="3">
        <v>35703.11</v>
      </c>
      <c r="I466" s="3">
        <v>10481.92</v>
      </c>
      <c r="J466" s="3">
        <v>742.8</v>
      </c>
      <c r="K466" s="3">
        <v>1138.18</v>
      </c>
      <c r="L466" s="3">
        <v>0</v>
      </c>
      <c r="M466" s="3"/>
      <c r="N466" s="3">
        <v>-4258.72</v>
      </c>
      <c r="O466" s="3">
        <v>0.71</v>
      </c>
      <c r="P466" s="3">
        <v>43808</v>
      </c>
      <c r="Q466" s="1">
        <v>44986</v>
      </c>
    </row>
    <row r="467" spans="1:17" x14ac:dyDescent="0.25">
      <c r="A467" t="s">
        <v>821</v>
      </c>
      <c r="B467" t="s">
        <v>58</v>
      </c>
      <c r="C467" s="3">
        <v>69752</v>
      </c>
      <c r="D467" s="3">
        <v>69752</v>
      </c>
      <c r="E467" s="3" t="s">
        <v>59</v>
      </c>
      <c r="F467" s="3" t="s">
        <v>59</v>
      </c>
      <c r="G467" s="3">
        <v>0</v>
      </c>
      <c r="H467" s="3">
        <v>35703.11</v>
      </c>
      <c r="I467" s="3">
        <v>10492.83</v>
      </c>
      <c r="J467" s="3">
        <v>742.8</v>
      </c>
      <c r="K467" s="3">
        <v>1138.8699999999999</v>
      </c>
      <c r="L467" s="3">
        <v>0</v>
      </c>
      <c r="M467" s="3"/>
      <c r="N467" s="3">
        <v>25478.71</v>
      </c>
      <c r="O467" s="3">
        <v>0.68</v>
      </c>
      <c r="P467" s="3">
        <v>73557</v>
      </c>
      <c r="Q467" s="1">
        <v>44986</v>
      </c>
    </row>
    <row r="468" spans="1:17" x14ac:dyDescent="0.25">
      <c r="A468" t="s">
        <v>822</v>
      </c>
      <c r="B468" t="s">
        <v>58</v>
      </c>
      <c r="C468" s="3">
        <v>68049</v>
      </c>
      <c r="D468" s="3">
        <v>68049</v>
      </c>
      <c r="E468" s="3" t="s">
        <v>59</v>
      </c>
      <c r="F468" s="3" t="s">
        <v>59</v>
      </c>
      <c r="G468" s="3">
        <v>0</v>
      </c>
      <c r="H468" s="3">
        <v>35703.11</v>
      </c>
      <c r="I468" s="3">
        <v>10465.56</v>
      </c>
      <c r="J468" s="3">
        <v>740.1</v>
      </c>
      <c r="K468" s="3">
        <v>1136.46</v>
      </c>
      <c r="L468" s="3">
        <v>0</v>
      </c>
      <c r="M468" s="3"/>
      <c r="N468" s="3">
        <v>23805.759999999998</v>
      </c>
      <c r="O468" s="3">
        <v>0.01</v>
      </c>
      <c r="P468" s="3">
        <v>71851</v>
      </c>
      <c r="Q468" s="1">
        <v>44986</v>
      </c>
    </row>
    <row r="469" spans="1:17" x14ac:dyDescent="0.25">
      <c r="A469" t="s">
        <v>823</v>
      </c>
      <c r="B469" t="s">
        <v>1319</v>
      </c>
      <c r="C469" s="3">
        <v>59907</v>
      </c>
      <c r="D469" s="3">
        <v>0</v>
      </c>
      <c r="E469" s="3">
        <v>59517.25</v>
      </c>
      <c r="F469" s="3">
        <v>3365.61</v>
      </c>
      <c r="G469" s="3">
        <v>0</v>
      </c>
      <c r="H469" s="3">
        <v>35703.11</v>
      </c>
      <c r="I469" s="3">
        <v>7951.43</v>
      </c>
      <c r="J469" s="3">
        <v>0</v>
      </c>
      <c r="K469" s="3">
        <v>863.29</v>
      </c>
      <c r="L469" s="3">
        <v>0</v>
      </c>
      <c r="M469" s="3"/>
      <c r="N469" s="3">
        <v>0</v>
      </c>
      <c r="O469" s="3">
        <v>0.31</v>
      </c>
      <c r="P469" s="3">
        <v>107401</v>
      </c>
      <c r="Q469" s="1">
        <v>44986</v>
      </c>
    </row>
    <row r="470" spans="1:17" x14ac:dyDescent="0.25">
      <c r="A470" t="s">
        <v>825</v>
      </c>
      <c r="B470" t="s">
        <v>1320</v>
      </c>
      <c r="C470" s="3">
        <v>2934977</v>
      </c>
      <c r="D470" s="3">
        <v>0</v>
      </c>
      <c r="E470" s="3">
        <v>1864942.01</v>
      </c>
      <c r="F470" s="3" t="s">
        <v>72</v>
      </c>
      <c r="G470" s="3">
        <v>0</v>
      </c>
      <c r="H470" s="3">
        <v>35703.11</v>
      </c>
      <c r="I470" s="3">
        <v>7945.97</v>
      </c>
      <c r="J470" s="3">
        <v>562.79999999999995</v>
      </c>
      <c r="K470" s="3">
        <v>862.6</v>
      </c>
      <c r="L470" s="3">
        <v>0</v>
      </c>
      <c r="M470" s="3"/>
      <c r="N470" s="3">
        <v>0</v>
      </c>
      <c r="O470" s="3">
        <v>0.42</v>
      </c>
      <c r="P470" s="3">
        <v>3073299</v>
      </c>
      <c r="Q470" s="1">
        <v>44986</v>
      </c>
    </row>
    <row r="471" spans="1:17" x14ac:dyDescent="0.25">
      <c r="A471" t="s">
        <v>827</v>
      </c>
      <c r="B471" t="s">
        <v>811</v>
      </c>
      <c r="C471" s="3">
        <v>246246</v>
      </c>
      <c r="D471" s="3">
        <v>0</v>
      </c>
      <c r="E471" s="3">
        <v>220279.05</v>
      </c>
      <c r="F471" s="3">
        <v>36980.9</v>
      </c>
      <c r="G471" s="3">
        <v>0</v>
      </c>
      <c r="H471" s="3">
        <v>35703.11</v>
      </c>
      <c r="I471" s="3">
        <v>10471.02</v>
      </c>
      <c r="J471" s="3">
        <v>742.8</v>
      </c>
      <c r="K471" s="3">
        <v>1136.8</v>
      </c>
      <c r="L471" s="3">
        <v>0</v>
      </c>
      <c r="M471" s="3"/>
      <c r="N471" s="3">
        <v>0</v>
      </c>
      <c r="O471" s="3">
        <v>0.32</v>
      </c>
      <c r="P471" s="3">
        <v>305314</v>
      </c>
      <c r="Q471" s="1">
        <v>44986</v>
      </c>
    </row>
    <row r="472" spans="1:17" x14ac:dyDescent="0.25">
      <c r="A472" t="s">
        <v>828</v>
      </c>
      <c r="B472" t="s">
        <v>768</v>
      </c>
      <c r="C472" s="3">
        <v>1434168</v>
      </c>
      <c r="D472" s="3">
        <v>27378.07</v>
      </c>
      <c r="E472" s="3">
        <v>1090421.5</v>
      </c>
      <c r="F472" s="3">
        <v>370889.51</v>
      </c>
      <c r="G472" s="3">
        <v>0</v>
      </c>
      <c r="H472" s="3">
        <v>35703.11</v>
      </c>
      <c r="I472" s="3">
        <v>9532.99</v>
      </c>
      <c r="J472" s="3">
        <v>675.6</v>
      </c>
      <c r="K472" s="3">
        <v>1034.71</v>
      </c>
      <c r="L472" s="3">
        <v>0</v>
      </c>
      <c r="M472" s="3"/>
      <c r="N472" s="3">
        <v>0</v>
      </c>
      <c r="O472" s="3">
        <v>0.57999999999999996</v>
      </c>
      <c r="P472" s="3">
        <v>1508258</v>
      </c>
      <c r="Q472" s="1">
        <v>44986</v>
      </c>
    </row>
    <row r="473" spans="1:17" x14ac:dyDescent="0.25">
      <c r="A473" t="s">
        <v>829</v>
      </c>
      <c r="B473" t="s">
        <v>768</v>
      </c>
      <c r="C473" s="3">
        <v>1341057</v>
      </c>
      <c r="D473" s="3">
        <v>25315.57</v>
      </c>
      <c r="E473" s="3">
        <v>1020546.65</v>
      </c>
      <c r="F473" s="3">
        <v>346222.11</v>
      </c>
      <c r="G473" s="3">
        <v>0</v>
      </c>
      <c r="H473" s="3">
        <v>35703.11</v>
      </c>
      <c r="I473" s="3">
        <v>7940.52</v>
      </c>
      <c r="J473" s="3">
        <v>562.79999999999995</v>
      </c>
      <c r="K473" s="3">
        <v>862.26</v>
      </c>
      <c r="L473" s="3">
        <v>0</v>
      </c>
      <c r="M473" s="3"/>
      <c r="N473" s="3">
        <v>0</v>
      </c>
      <c r="O473" s="3">
        <v>0.55000000000000004</v>
      </c>
      <c r="P473" s="3">
        <v>1411838</v>
      </c>
      <c r="Q473" s="1">
        <v>44986</v>
      </c>
    </row>
    <row r="474" spans="1:17" x14ac:dyDescent="0.25">
      <c r="A474" t="s">
        <v>830</v>
      </c>
      <c r="B474" t="s">
        <v>831</v>
      </c>
      <c r="C474" s="3">
        <v>35786</v>
      </c>
      <c r="D474" s="3">
        <v>35786</v>
      </c>
      <c r="E474" s="3">
        <v>0</v>
      </c>
      <c r="F474" s="3">
        <v>0</v>
      </c>
      <c r="G474" s="3">
        <v>0</v>
      </c>
      <c r="H474" s="3">
        <v>35703.11</v>
      </c>
      <c r="I474" s="3">
        <v>6353.51</v>
      </c>
      <c r="J474" s="3">
        <v>451.2</v>
      </c>
      <c r="K474" s="3">
        <v>689.81</v>
      </c>
      <c r="L474" s="3">
        <v>0</v>
      </c>
      <c r="M474" s="3"/>
      <c r="N474" s="3">
        <v>-3876.07</v>
      </c>
      <c r="O474" s="3">
        <v>0.44</v>
      </c>
      <c r="P474" s="3">
        <v>39322</v>
      </c>
      <c r="Q474" s="1">
        <v>44986</v>
      </c>
    </row>
    <row r="475" spans="1:17" x14ac:dyDescent="0.25">
      <c r="A475" t="s">
        <v>832</v>
      </c>
      <c r="B475" t="s">
        <v>81</v>
      </c>
      <c r="C475" s="3">
        <v>39714</v>
      </c>
      <c r="D475" s="3">
        <v>39714</v>
      </c>
      <c r="E475" s="3">
        <v>0</v>
      </c>
      <c r="F475" s="3">
        <v>0</v>
      </c>
      <c r="G475" s="3">
        <v>0</v>
      </c>
      <c r="H475" s="3">
        <v>35703.11</v>
      </c>
      <c r="I475" s="3">
        <v>6228.07</v>
      </c>
      <c r="J475" s="3">
        <v>441.6</v>
      </c>
      <c r="K475" s="3">
        <v>676.01</v>
      </c>
      <c r="L475" s="3">
        <v>0</v>
      </c>
      <c r="M475" s="3"/>
      <c r="N475" s="3">
        <v>-3864.24</v>
      </c>
      <c r="O475" s="3">
        <v>0.45</v>
      </c>
      <c r="P475" s="3">
        <v>39185</v>
      </c>
      <c r="Q475" s="1">
        <v>44986</v>
      </c>
    </row>
    <row r="476" spans="1:17" x14ac:dyDescent="0.25">
      <c r="A476" t="s">
        <v>833</v>
      </c>
      <c r="B476" t="s">
        <v>326</v>
      </c>
      <c r="C476" s="3">
        <v>41085</v>
      </c>
      <c r="D476" s="3">
        <v>41085</v>
      </c>
      <c r="E476" s="3">
        <v>0</v>
      </c>
      <c r="F476" s="3">
        <v>656</v>
      </c>
      <c r="G476" s="3">
        <v>0</v>
      </c>
      <c r="H476" s="3">
        <v>35703.11</v>
      </c>
      <c r="I476" s="3">
        <v>6353.51</v>
      </c>
      <c r="J476" s="3">
        <v>451.2</v>
      </c>
      <c r="K476" s="3">
        <v>689.81</v>
      </c>
      <c r="L476" s="3">
        <v>0</v>
      </c>
      <c r="M476" s="3"/>
      <c r="N476" s="3">
        <v>0</v>
      </c>
      <c r="O476" s="3">
        <v>0.37</v>
      </c>
      <c r="P476" s="3">
        <v>43854</v>
      </c>
      <c r="Q476" s="1">
        <v>44986</v>
      </c>
    </row>
    <row r="477" spans="1:17" x14ac:dyDescent="0.25">
      <c r="A477" t="s">
        <v>834</v>
      </c>
      <c r="B477" t="s">
        <v>811</v>
      </c>
      <c r="C477" s="3">
        <v>222379</v>
      </c>
      <c r="D477" s="3">
        <v>0</v>
      </c>
      <c r="E477" s="3">
        <v>198743.27</v>
      </c>
      <c r="F477" s="3">
        <v>33572.89</v>
      </c>
      <c r="G477" s="3">
        <v>0</v>
      </c>
      <c r="H477" s="3">
        <v>35703.11</v>
      </c>
      <c r="I477" s="3">
        <v>6228.07</v>
      </c>
      <c r="J477" s="3">
        <v>441.6</v>
      </c>
      <c r="K477" s="3">
        <v>676.01</v>
      </c>
      <c r="L477" s="3">
        <v>0</v>
      </c>
      <c r="M477" s="3"/>
      <c r="N477" s="3">
        <v>0</v>
      </c>
      <c r="O477" s="3">
        <v>0.05</v>
      </c>
      <c r="P477" s="3">
        <v>275365</v>
      </c>
      <c r="Q477" s="1">
        <v>44986</v>
      </c>
    </row>
    <row r="478" spans="1:17" x14ac:dyDescent="0.25">
      <c r="A478" t="s">
        <v>835</v>
      </c>
      <c r="B478" t="s">
        <v>768</v>
      </c>
      <c r="C478" s="3">
        <v>1239566</v>
      </c>
      <c r="D478" s="3">
        <v>23065.200000000001</v>
      </c>
      <c r="E478" s="3">
        <v>944384.74</v>
      </c>
      <c r="F478" s="3">
        <v>319335.3</v>
      </c>
      <c r="G478" s="3">
        <v>0</v>
      </c>
      <c r="H478" s="3">
        <v>35703.11</v>
      </c>
      <c r="I478" s="3">
        <v>6211.71</v>
      </c>
      <c r="J478" s="3">
        <v>440.4</v>
      </c>
      <c r="K478" s="3">
        <v>674.29</v>
      </c>
      <c r="L478" s="3">
        <v>0</v>
      </c>
      <c r="M478" s="3"/>
      <c r="N478" s="3">
        <v>0</v>
      </c>
      <c r="O478" s="3">
        <v>0.45</v>
      </c>
      <c r="P478" s="3">
        <v>1306750</v>
      </c>
      <c r="Q478" s="1">
        <v>44986</v>
      </c>
    </row>
    <row r="479" spans="1:17" x14ac:dyDescent="0.25">
      <c r="A479" t="s">
        <v>836</v>
      </c>
      <c r="B479" t="s">
        <v>837</v>
      </c>
      <c r="C479" s="3">
        <v>34592</v>
      </c>
      <c r="D479" s="3">
        <v>34592</v>
      </c>
      <c r="E479" s="3">
        <v>0</v>
      </c>
      <c r="F479" s="3">
        <v>0</v>
      </c>
      <c r="G479" s="3">
        <v>0</v>
      </c>
      <c r="H479" s="3">
        <v>35703.11</v>
      </c>
      <c r="I479" s="3">
        <v>5186.43</v>
      </c>
      <c r="J479" s="3">
        <v>367.2</v>
      </c>
      <c r="K479" s="3">
        <v>562.88</v>
      </c>
      <c r="L479" s="3">
        <v>0</v>
      </c>
      <c r="M479" s="3"/>
      <c r="N479" s="3">
        <v>-3767.59</v>
      </c>
      <c r="O479" s="3">
        <v>0.97</v>
      </c>
      <c r="P479" s="3">
        <v>38053</v>
      </c>
      <c r="Q479" s="1">
        <v>44986</v>
      </c>
    </row>
    <row r="480" spans="1:17" x14ac:dyDescent="0.25">
      <c r="A480" t="s">
        <v>838</v>
      </c>
      <c r="B480" t="s">
        <v>837</v>
      </c>
      <c r="C480" s="3">
        <v>34951</v>
      </c>
      <c r="D480" s="3">
        <v>34951</v>
      </c>
      <c r="E480" s="3">
        <v>0</v>
      </c>
      <c r="F480" s="3">
        <v>0</v>
      </c>
      <c r="G480" s="3">
        <v>0</v>
      </c>
      <c r="H480" s="3">
        <v>35703.11</v>
      </c>
      <c r="I480" s="3">
        <v>5535.46</v>
      </c>
      <c r="J480" s="3">
        <v>393.6</v>
      </c>
      <c r="K480" s="3">
        <v>601.16999999999996</v>
      </c>
      <c r="L480" s="3">
        <v>0</v>
      </c>
      <c r="M480" s="3"/>
      <c r="N480" s="3">
        <v>-3800.14</v>
      </c>
      <c r="O480" s="3">
        <v>0.8</v>
      </c>
      <c r="P480" s="3">
        <v>38434</v>
      </c>
      <c r="Q480" s="1">
        <v>44986</v>
      </c>
    </row>
    <row r="481" spans="1:17" x14ac:dyDescent="0.25">
      <c r="A481" t="s">
        <v>839</v>
      </c>
      <c r="B481" t="s">
        <v>768</v>
      </c>
      <c r="C481" s="3">
        <v>1240624</v>
      </c>
      <c r="D481" s="3">
        <v>23089.37</v>
      </c>
      <c r="E481" s="3">
        <v>945178.47</v>
      </c>
      <c r="F481" s="3" t="s">
        <v>72</v>
      </c>
      <c r="G481" s="3">
        <v>0</v>
      </c>
      <c r="H481" s="3">
        <v>35703.11</v>
      </c>
      <c r="I481" s="3">
        <v>6228.07</v>
      </c>
      <c r="J481" s="3">
        <v>441.6</v>
      </c>
      <c r="K481" s="3">
        <v>676.01</v>
      </c>
      <c r="L481" s="3">
        <v>0</v>
      </c>
      <c r="M481" s="3"/>
      <c r="N481" s="3">
        <v>0</v>
      </c>
      <c r="O481" s="3">
        <v>0.66</v>
      </c>
      <c r="P481" s="3">
        <v>1307843</v>
      </c>
      <c r="Q481" s="1">
        <v>44986</v>
      </c>
    </row>
    <row r="482" spans="1:17" x14ac:dyDescent="0.25">
      <c r="A482" t="s">
        <v>840</v>
      </c>
      <c r="B482" t="s">
        <v>841</v>
      </c>
      <c r="C482" s="3">
        <v>1066055</v>
      </c>
      <c r="D482" s="3">
        <v>0</v>
      </c>
      <c r="E482" s="3">
        <v>823809.61</v>
      </c>
      <c r="F482" s="3">
        <v>283435.87</v>
      </c>
      <c r="G482" s="3">
        <v>0</v>
      </c>
      <c r="H482" s="3">
        <v>35703.11</v>
      </c>
      <c r="I482" s="3">
        <v>6228.07</v>
      </c>
      <c r="J482" s="3">
        <v>0</v>
      </c>
      <c r="K482" s="3">
        <v>676.01</v>
      </c>
      <c r="L482" s="3">
        <v>0</v>
      </c>
      <c r="M482" s="3"/>
      <c r="N482" s="3">
        <v>0</v>
      </c>
      <c r="O482" s="3">
        <v>0.33</v>
      </c>
      <c r="P482" s="3">
        <v>1149853</v>
      </c>
      <c r="Q482" s="1">
        <v>44986</v>
      </c>
    </row>
    <row r="483" spans="1:17" x14ac:dyDescent="0.25">
      <c r="A483" t="s">
        <v>842</v>
      </c>
      <c r="B483" t="s">
        <v>843</v>
      </c>
      <c r="C483" s="3">
        <v>35216</v>
      </c>
      <c r="D483" s="3">
        <v>35803</v>
      </c>
      <c r="E483" s="3">
        <v>0</v>
      </c>
      <c r="F483" s="3">
        <v>587</v>
      </c>
      <c r="G483" s="3">
        <v>587</v>
      </c>
      <c r="H483" s="3">
        <v>35703.11</v>
      </c>
      <c r="I483" s="3">
        <v>6228.07</v>
      </c>
      <c r="J483" s="3">
        <v>0</v>
      </c>
      <c r="K483" s="3">
        <v>676.01</v>
      </c>
      <c r="L483" s="3">
        <v>0</v>
      </c>
      <c r="M483" s="3"/>
      <c r="N483" s="3">
        <v>-3864</v>
      </c>
      <c r="O483" s="3">
        <v>0.81</v>
      </c>
      <c r="P483" s="3">
        <v>38744</v>
      </c>
      <c r="Q483" s="1">
        <v>44986</v>
      </c>
    </row>
    <row r="484" spans="1:17" x14ac:dyDescent="0.25">
      <c r="A484" t="s">
        <v>844</v>
      </c>
      <c r="B484" t="s">
        <v>845</v>
      </c>
      <c r="C484" s="3">
        <v>275642</v>
      </c>
      <c r="D484" s="3">
        <v>0</v>
      </c>
      <c r="E484" s="3">
        <v>246766.27</v>
      </c>
      <c r="F484" s="3">
        <v>41214.04</v>
      </c>
      <c r="G484" s="3">
        <v>0</v>
      </c>
      <c r="H484" s="3">
        <v>35703.11</v>
      </c>
      <c r="I484" s="3">
        <v>6958.86</v>
      </c>
      <c r="J484" s="3">
        <v>0</v>
      </c>
      <c r="K484" s="3">
        <v>755.34</v>
      </c>
      <c r="L484" s="3">
        <v>0</v>
      </c>
      <c r="M484" s="3"/>
      <c r="N484" s="3">
        <v>16830.96</v>
      </c>
      <c r="O484" s="3">
        <v>0.42</v>
      </c>
      <c r="P484" s="3">
        <v>348229</v>
      </c>
      <c r="Q484" s="1">
        <v>44986</v>
      </c>
    </row>
    <row r="485" spans="1:17" x14ac:dyDescent="0.25">
      <c r="A485" t="s">
        <v>846</v>
      </c>
      <c r="B485" t="s">
        <v>768</v>
      </c>
      <c r="C485" s="3">
        <v>1286482</v>
      </c>
      <c r="D485" s="3">
        <v>24098.67</v>
      </c>
      <c r="E485" s="3">
        <v>978834.62</v>
      </c>
      <c r="F485" s="3">
        <v>332490.44</v>
      </c>
      <c r="G485" s="3">
        <v>0</v>
      </c>
      <c r="H485" s="3">
        <v>35703.11</v>
      </c>
      <c r="I485" s="3">
        <v>6958.86</v>
      </c>
      <c r="J485" s="3">
        <v>492</v>
      </c>
      <c r="K485" s="3">
        <v>755.34</v>
      </c>
      <c r="L485" s="3">
        <v>0</v>
      </c>
      <c r="M485" s="3"/>
      <c r="N485" s="3">
        <v>0</v>
      </c>
      <c r="O485" s="3">
        <v>0.63</v>
      </c>
      <c r="P485" s="3">
        <v>1355235</v>
      </c>
      <c r="Q485" s="1">
        <v>44986</v>
      </c>
    </row>
    <row r="486" spans="1:17" x14ac:dyDescent="0.25">
      <c r="A486" t="s">
        <v>847</v>
      </c>
      <c r="B486" t="s">
        <v>811</v>
      </c>
      <c r="C486" s="3">
        <v>266276</v>
      </c>
      <c r="D486" s="3">
        <v>0</v>
      </c>
      <c r="E486" s="3">
        <v>237762.83</v>
      </c>
      <c r="F486" s="3">
        <v>40401.31</v>
      </c>
      <c r="G486" s="3">
        <v>0</v>
      </c>
      <c r="H486" s="3">
        <v>35703.11</v>
      </c>
      <c r="I486" s="3">
        <v>6228.07</v>
      </c>
      <c r="J486" s="3">
        <v>0</v>
      </c>
      <c r="K486" s="3">
        <v>676.01</v>
      </c>
      <c r="L486" s="3">
        <v>0</v>
      </c>
      <c r="M486" s="3"/>
      <c r="N486" s="3">
        <v>0</v>
      </c>
      <c r="O486" s="3">
        <v>0.67</v>
      </c>
      <c r="P486" s="3">
        <v>320772</v>
      </c>
      <c r="Q486" s="1">
        <v>44986</v>
      </c>
    </row>
    <row r="487" spans="1:17" x14ac:dyDescent="0.25">
      <c r="A487" t="s">
        <v>848</v>
      </c>
      <c r="B487" t="s">
        <v>811</v>
      </c>
      <c r="C487" s="3">
        <v>222379</v>
      </c>
      <c r="D487" s="3">
        <v>0</v>
      </c>
      <c r="E487" s="3">
        <v>198743.27</v>
      </c>
      <c r="F487" s="3">
        <v>33572.89</v>
      </c>
      <c r="G487" s="3">
        <v>0</v>
      </c>
      <c r="H487" s="3">
        <v>35703.11</v>
      </c>
      <c r="I487" s="3">
        <v>6228.07</v>
      </c>
      <c r="J487" s="3">
        <v>441.6</v>
      </c>
      <c r="K487" s="3">
        <v>676.01</v>
      </c>
      <c r="L487" s="3">
        <v>0</v>
      </c>
      <c r="M487" s="3"/>
      <c r="N487" s="3">
        <v>0</v>
      </c>
      <c r="O487" s="3">
        <v>0.05</v>
      </c>
      <c r="P487" s="3">
        <v>275365</v>
      </c>
      <c r="Q487" s="1">
        <v>44986</v>
      </c>
    </row>
    <row r="488" spans="1:17" x14ac:dyDescent="0.25">
      <c r="A488" t="s">
        <v>849</v>
      </c>
      <c r="B488" t="s">
        <v>811</v>
      </c>
      <c r="C488" s="3">
        <v>266318</v>
      </c>
      <c r="D488" s="3">
        <v>0</v>
      </c>
      <c r="E488" s="3">
        <v>237789.82</v>
      </c>
      <c r="F488" s="3">
        <v>40417.67</v>
      </c>
      <c r="G488" s="3">
        <v>0</v>
      </c>
      <c r="H488" s="3">
        <v>35703.11</v>
      </c>
      <c r="I488" s="3">
        <v>6266.25</v>
      </c>
      <c r="J488" s="3">
        <v>0</v>
      </c>
      <c r="K488" s="3">
        <v>621.16999999999996</v>
      </c>
      <c r="L488" s="3">
        <v>0</v>
      </c>
      <c r="M488" s="3"/>
      <c r="N488" s="3">
        <v>0</v>
      </c>
      <c r="O488" s="3">
        <v>0.98</v>
      </c>
      <c r="P488" s="3">
        <v>320799</v>
      </c>
      <c r="Q488" s="1">
        <v>44986</v>
      </c>
    </row>
    <row r="489" spans="1:17" x14ac:dyDescent="0.25">
      <c r="A489" t="s">
        <v>850</v>
      </c>
      <c r="B489" t="s">
        <v>811</v>
      </c>
      <c r="C489" s="3">
        <v>221642</v>
      </c>
      <c r="D489" s="3">
        <v>0</v>
      </c>
      <c r="E489" s="3">
        <v>198078.28</v>
      </c>
      <c r="F489" s="3">
        <v>33467.629999999997</v>
      </c>
      <c r="G489" s="3">
        <v>0</v>
      </c>
      <c r="H489" s="3">
        <v>35703.11</v>
      </c>
      <c r="I489" s="3">
        <v>6097.19</v>
      </c>
      <c r="J489" s="3">
        <v>432</v>
      </c>
      <c r="K489" s="3">
        <v>662.22</v>
      </c>
      <c r="L489" s="3">
        <v>0</v>
      </c>
      <c r="M489" s="3"/>
      <c r="N489" s="3">
        <v>0</v>
      </c>
      <c r="O489" s="3">
        <v>0.56999999999999995</v>
      </c>
      <c r="P489" s="3">
        <v>274441</v>
      </c>
      <c r="Q489" s="1">
        <v>44986</v>
      </c>
    </row>
    <row r="490" spans="1:17" x14ac:dyDescent="0.25">
      <c r="A490" t="s">
        <v>851</v>
      </c>
      <c r="B490" t="s">
        <v>768</v>
      </c>
      <c r="C490" s="3">
        <v>1225449</v>
      </c>
      <c r="D490" s="3">
        <v>22837.73</v>
      </c>
      <c r="E490" s="3">
        <v>933782.19</v>
      </c>
      <c r="F490" s="3">
        <v>315518.19</v>
      </c>
      <c r="G490" s="3">
        <v>0</v>
      </c>
      <c r="H490" s="3">
        <v>35703.11</v>
      </c>
      <c r="I490" s="3">
        <v>5764.51</v>
      </c>
      <c r="J490" s="3">
        <v>409.2</v>
      </c>
      <c r="K490" s="3">
        <v>625.66</v>
      </c>
      <c r="L490" s="3">
        <v>0</v>
      </c>
      <c r="M490" s="3"/>
      <c r="N490" s="3">
        <v>0</v>
      </c>
      <c r="O490" s="3">
        <v>0.14000000000000001</v>
      </c>
      <c r="P490" s="3">
        <v>1291803</v>
      </c>
      <c r="Q490" s="1">
        <v>44986</v>
      </c>
    </row>
    <row r="491" spans="1:17" x14ac:dyDescent="0.25">
      <c r="A491" t="s">
        <v>852</v>
      </c>
      <c r="B491" t="s">
        <v>768</v>
      </c>
      <c r="C491" s="3">
        <v>1223392</v>
      </c>
      <c r="D491" s="3">
        <v>22791.67</v>
      </c>
      <c r="E491" s="3">
        <v>932238.79</v>
      </c>
      <c r="F491" s="3">
        <v>314973.48</v>
      </c>
      <c r="G491" s="3">
        <v>0</v>
      </c>
      <c r="H491" s="3">
        <v>35703.11</v>
      </c>
      <c r="I491" s="3">
        <v>5731.79</v>
      </c>
      <c r="J491" s="3">
        <v>405.6</v>
      </c>
      <c r="K491" s="3">
        <v>622.21</v>
      </c>
      <c r="L491" s="3">
        <v>0</v>
      </c>
      <c r="M491" s="3"/>
      <c r="N491" s="3">
        <v>0</v>
      </c>
      <c r="O491" s="3">
        <v>0.02</v>
      </c>
      <c r="P491" s="3">
        <v>1289675</v>
      </c>
      <c r="Q491" s="1">
        <v>44986</v>
      </c>
    </row>
    <row r="492" spans="1:17" x14ac:dyDescent="0.25">
      <c r="A492" t="s">
        <v>853</v>
      </c>
      <c r="B492" t="s">
        <v>768</v>
      </c>
      <c r="C492" s="3">
        <v>1217989</v>
      </c>
      <c r="D492" s="3">
        <v>22671.53</v>
      </c>
      <c r="E492" s="3">
        <v>928185.7</v>
      </c>
      <c r="F492" s="3">
        <v>313541.06</v>
      </c>
      <c r="G492" s="3">
        <v>0</v>
      </c>
      <c r="H492" s="3">
        <v>35703.11</v>
      </c>
      <c r="I492" s="3">
        <v>5639.08</v>
      </c>
      <c r="J492" s="3">
        <v>400.8</v>
      </c>
      <c r="K492" s="3">
        <v>612.20000000000005</v>
      </c>
      <c r="L492" s="3">
        <v>0</v>
      </c>
      <c r="M492" s="3"/>
      <c r="N492" s="3">
        <v>0</v>
      </c>
      <c r="O492" s="3">
        <v>0.05</v>
      </c>
      <c r="P492" s="3">
        <v>1284082</v>
      </c>
      <c r="Q492" s="1">
        <v>44986</v>
      </c>
    </row>
    <row r="493" spans="1:17" x14ac:dyDescent="0.25">
      <c r="A493" t="s">
        <v>854</v>
      </c>
      <c r="B493" t="s">
        <v>234</v>
      </c>
      <c r="C493" s="3">
        <v>174212</v>
      </c>
      <c r="D493" s="3">
        <v>174212</v>
      </c>
      <c r="E493" s="3">
        <v>0</v>
      </c>
      <c r="F493" s="3">
        <v>0</v>
      </c>
      <c r="G493" s="3">
        <v>0</v>
      </c>
      <c r="H493" s="3">
        <v>35703.11</v>
      </c>
      <c r="I493" s="3">
        <v>5426.39</v>
      </c>
      <c r="J493" s="3">
        <v>385.2</v>
      </c>
      <c r="K493" s="3">
        <v>589.1</v>
      </c>
      <c r="L493" s="3">
        <v>0</v>
      </c>
      <c r="M493" s="3"/>
      <c r="N493" s="3">
        <v>0</v>
      </c>
      <c r="O493" s="3">
        <v>0.2</v>
      </c>
      <c r="P493" s="3">
        <v>42104</v>
      </c>
      <c r="Q493" s="1">
        <v>44986</v>
      </c>
    </row>
    <row r="494" spans="1:17" x14ac:dyDescent="0.25">
      <c r="A494" t="s">
        <v>855</v>
      </c>
      <c r="B494" t="s">
        <v>811</v>
      </c>
      <c r="C494" s="3">
        <v>219654</v>
      </c>
      <c r="D494" s="3">
        <v>0</v>
      </c>
      <c r="E494" s="3">
        <v>196284.45</v>
      </c>
      <c r="F494" s="3">
        <v>33183.769999999997</v>
      </c>
      <c r="G494" s="3">
        <v>0</v>
      </c>
      <c r="H494" s="3">
        <v>35703.11</v>
      </c>
      <c r="I494" s="3">
        <v>5742.7</v>
      </c>
      <c r="J494" s="3">
        <v>408</v>
      </c>
      <c r="K494" s="3">
        <v>623.59</v>
      </c>
      <c r="L494" s="3">
        <v>0</v>
      </c>
      <c r="M494" s="3"/>
      <c r="N494" s="3">
        <v>0</v>
      </c>
      <c r="O494" s="3">
        <v>0.38</v>
      </c>
      <c r="P494" s="3">
        <v>271946</v>
      </c>
      <c r="Q494" s="1">
        <v>44986</v>
      </c>
    </row>
    <row r="495" spans="1:17" x14ac:dyDescent="0.25">
      <c r="A495" t="s">
        <v>856</v>
      </c>
      <c r="B495" t="s">
        <v>811</v>
      </c>
      <c r="C495" s="3">
        <v>241000</v>
      </c>
      <c r="D495" s="3">
        <v>0</v>
      </c>
      <c r="E495" s="3">
        <v>215545.63</v>
      </c>
      <c r="F495" s="3">
        <v>36231.65</v>
      </c>
      <c r="G495" s="3">
        <v>0</v>
      </c>
      <c r="H495" s="3">
        <v>35703.11</v>
      </c>
      <c r="I495" s="3">
        <v>9538.44</v>
      </c>
      <c r="J495" s="3">
        <v>676.8</v>
      </c>
      <c r="K495" s="3">
        <v>1035.75</v>
      </c>
      <c r="L495" s="3">
        <v>0</v>
      </c>
      <c r="M495" s="3"/>
      <c r="N495" s="3">
        <v>0</v>
      </c>
      <c r="O495" s="3">
        <v>0.62</v>
      </c>
      <c r="P495" s="3">
        <v>298732</v>
      </c>
      <c r="Q495" s="1">
        <v>44986</v>
      </c>
    </row>
    <row r="496" spans="1:17" x14ac:dyDescent="0.25">
      <c r="A496" t="s">
        <v>857</v>
      </c>
      <c r="B496" t="s">
        <v>811</v>
      </c>
      <c r="C496" s="3">
        <v>237381</v>
      </c>
      <c r="D496" s="3">
        <v>0</v>
      </c>
      <c r="E496" s="3">
        <v>212280.05</v>
      </c>
      <c r="F496" s="3">
        <v>35714.949999999997</v>
      </c>
      <c r="G496" s="3">
        <v>0</v>
      </c>
      <c r="H496" s="3">
        <v>35703.11</v>
      </c>
      <c r="I496" s="3">
        <v>8894.91</v>
      </c>
      <c r="J496" s="3">
        <v>631.20000000000005</v>
      </c>
      <c r="K496" s="3">
        <v>965.73</v>
      </c>
      <c r="L496" s="3">
        <v>0</v>
      </c>
      <c r="M496" s="3"/>
      <c r="N496" s="3">
        <v>0</v>
      </c>
      <c r="O496" s="3">
        <v>0.05</v>
      </c>
      <c r="P496" s="3">
        <v>294190</v>
      </c>
      <c r="Q496" s="1">
        <v>44986</v>
      </c>
    </row>
    <row r="497" spans="1:17" x14ac:dyDescent="0.25">
      <c r="A497" t="s">
        <v>858</v>
      </c>
      <c r="B497" t="s">
        <v>811</v>
      </c>
      <c r="C497" s="3">
        <v>232009</v>
      </c>
      <c r="D497" s="3">
        <v>0</v>
      </c>
      <c r="E497" s="3">
        <v>207432.92</v>
      </c>
      <c r="F497" s="3">
        <v>34947.730000000003</v>
      </c>
      <c r="G497" s="3">
        <v>0</v>
      </c>
      <c r="H497" s="3">
        <v>35703.11</v>
      </c>
      <c r="I497" s="3">
        <v>7940.52</v>
      </c>
      <c r="J497" s="3">
        <v>562.79999999999995</v>
      </c>
      <c r="K497" s="3">
        <v>862.26</v>
      </c>
      <c r="L497" s="3">
        <v>0</v>
      </c>
      <c r="M497" s="3"/>
      <c r="N497" s="3">
        <v>0</v>
      </c>
      <c r="O497" s="3">
        <v>0.66</v>
      </c>
      <c r="P497" s="3">
        <v>287450</v>
      </c>
      <c r="Q497" s="1">
        <v>44986</v>
      </c>
    </row>
    <row r="498" spans="1:17" x14ac:dyDescent="0.25">
      <c r="A498" t="s">
        <v>859</v>
      </c>
      <c r="B498" t="s">
        <v>1204</v>
      </c>
      <c r="C498" s="3">
        <v>53635</v>
      </c>
      <c r="D498" s="3">
        <v>0</v>
      </c>
      <c r="E498" s="3">
        <v>53262.1</v>
      </c>
      <c r="F498" s="3">
        <v>3036.01</v>
      </c>
      <c r="G498" s="3">
        <v>0</v>
      </c>
      <c r="H498" s="3">
        <v>35703.11</v>
      </c>
      <c r="I498" s="3">
        <v>6353.51</v>
      </c>
      <c r="J498" s="3">
        <v>0</v>
      </c>
      <c r="K498" s="3">
        <v>689.81</v>
      </c>
      <c r="L498" s="3">
        <v>0</v>
      </c>
      <c r="M498" s="3"/>
      <c r="N498" s="3">
        <v>6945</v>
      </c>
      <c r="O498" s="3">
        <v>0.46</v>
      </c>
      <c r="P498" s="3">
        <v>105990</v>
      </c>
      <c r="Q498" s="1">
        <v>44986</v>
      </c>
    </row>
    <row r="499" spans="1:17" x14ac:dyDescent="0.25">
      <c r="A499" t="s">
        <v>861</v>
      </c>
      <c r="B499" t="s">
        <v>234</v>
      </c>
      <c r="C499" s="3">
        <v>177159</v>
      </c>
      <c r="D499" s="3">
        <v>177159</v>
      </c>
      <c r="E499" s="3">
        <v>0</v>
      </c>
      <c r="F499" s="3">
        <v>0</v>
      </c>
      <c r="G499" s="3">
        <v>0</v>
      </c>
      <c r="H499" s="3">
        <v>35703.11</v>
      </c>
      <c r="I499" s="3">
        <v>6037.2</v>
      </c>
      <c r="J499" s="3">
        <v>428.4</v>
      </c>
      <c r="K499" s="3">
        <v>655.32000000000005</v>
      </c>
      <c r="L499" s="3">
        <v>0</v>
      </c>
      <c r="M499" s="3"/>
      <c r="N499" s="3">
        <v>0</v>
      </c>
      <c r="O499" s="3">
        <v>0.97</v>
      </c>
      <c r="P499" s="3">
        <v>42825</v>
      </c>
      <c r="Q499" s="1">
        <v>44986</v>
      </c>
    </row>
    <row r="500" spans="1:17" x14ac:dyDescent="0.25">
      <c r="A500" t="s">
        <v>862</v>
      </c>
      <c r="B500" t="s">
        <v>1205</v>
      </c>
      <c r="C500" s="3">
        <v>35462</v>
      </c>
      <c r="D500" s="3">
        <v>35462</v>
      </c>
      <c r="E500" s="3">
        <v>0</v>
      </c>
      <c r="F500" s="3">
        <v>0</v>
      </c>
      <c r="G500" s="3">
        <v>0</v>
      </c>
      <c r="H500" s="3">
        <v>35703.11</v>
      </c>
      <c r="I500" s="3">
        <v>6037.2</v>
      </c>
      <c r="J500" s="3">
        <v>428.4</v>
      </c>
      <c r="K500" s="3">
        <v>655.32000000000005</v>
      </c>
      <c r="L500" s="3">
        <v>0</v>
      </c>
      <c r="M500" s="3"/>
      <c r="N500" s="3">
        <v>-3846.49</v>
      </c>
      <c r="O500" s="3">
        <v>0.46</v>
      </c>
      <c r="P500" s="3">
        <v>38978</v>
      </c>
      <c r="Q500" s="1">
        <v>44986</v>
      </c>
    </row>
    <row r="501" spans="1:17" x14ac:dyDescent="0.25">
      <c r="A501" t="s">
        <v>864</v>
      </c>
      <c r="B501" t="s">
        <v>92</v>
      </c>
      <c r="C501" s="3">
        <v>94839</v>
      </c>
      <c r="D501" s="3">
        <v>301472</v>
      </c>
      <c r="E501" s="3">
        <v>0</v>
      </c>
      <c r="F501" s="3">
        <v>1524</v>
      </c>
      <c r="G501" s="3">
        <v>206633</v>
      </c>
      <c r="H501" s="3">
        <v>35703.11</v>
      </c>
      <c r="I501" s="3">
        <v>6353.51</v>
      </c>
      <c r="J501" s="3">
        <v>451.2</v>
      </c>
      <c r="K501" s="3">
        <v>689.81</v>
      </c>
      <c r="L501" s="3">
        <v>0</v>
      </c>
      <c r="M501" s="3"/>
      <c r="N501" s="3">
        <v>0</v>
      </c>
      <c r="O501" s="3">
        <v>0</v>
      </c>
      <c r="P501" s="3">
        <v>-161911.37</v>
      </c>
      <c r="Q501" s="1">
        <v>44986</v>
      </c>
    </row>
    <row r="502" spans="1:17" x14ac:dyDescent="0.25">
      <c r="A502" t="s">
        <v>865</v>
      </c>
      <c r="B502" t="s">
        <v>1237</v>
      </c>
      <c r="C502" s="3">
        <v>83961</v>
      </c>
      <c r="D502" s="3">
        <v>42442</v>
      </c>
      <c r="E502" s="3">
        <v>41519</v>
      </c>
      <c r="F502" s="3">
        <v>4095.92</v>
      </c>
      <c r="G502" s="3">
        <v>0</v>
      </c>
      <c r="H502" s="3">
        <v>35703.11</v>
      </c>
      <c r="I502" s="3">
        <v>7940.52</v>
      </c>
      <c r="J502" s="3">
        <v>562.79999999999995</v>
      </c>
      <c r="K502" s="3">
        <v>862.26</v>
      </c>
      <c r="L502" s="3">
        <v>0</v>
      </c>
      <c r="M502" s="3"/>
      <c r="N502" s="3">
        <v>0</v>
      </c>
      <c r="O502" s="3">
        <v>0.39</v>
      </c>
      <c r="P502" s="3">
        <v>90684</v>
      </c>
      <c r="Q502" s="1">
        <v>44986</v>
      </c>
    </row>
    <row r="503" spans="1:17" x14ac:dyDescent="0.25">
      <c r="A503" t="s">
        <v>866</v>
      </c>
      <c r="B503" t="s">
        <v>1321</v>
      </c>
      <c r="C503" s="3">
        <v>1753934</v>
      </c>
      <c r="D503" s="3">
        <v>0</v>
      </c>
      <c r="E503" s="3">
        <v>1151031.52</v>
      </c>
      <c r="F503" s="3" t="s">
        <v>72</v>
      </c>
      <c r="G503" s="3">
        <v>0</v>
      </c>
      <c r="H503" s="3">
        <v>35703.11</v>
      </c>
      <c r="I503" s="3">
        <v>7973.24</v>
      </c>
      <c r="J503" s="3">
        <v>566.4</v>
      </c>
      <c r="K503" s="3">
        <v>865.36</v>
      </c>
      <c r="L503" s="3">
        <v>0</v>
      </c>
      <c r="M503" s="3"/>
      <c r="N503" s="3">
        <v>0</v>
      </c>
      <c r="O503" s="3">
        <v>0.31</v>
      </c>
      <c r="P503" s="3">
        <v>1856594</v>
      </c>
      <c r="Q503" s="1">
        <v>44986</v>
      </c>
    </row>
    <row r="504" spans="1:17" x14ac:dyDescent="0.25">
      <c r="A504" t="s">
        <v>868</v>
      </c>
      <c r="B504" t="s">
        <v>811</v>
      </c>
      <c r="C504" s="3">
        <v>241610</v>
      </c>
      <c r="D504" s="3">
        <v>0</v>
      </c>
      <c r="E504" s="3">
        <v>216095.88</v>
      </c>
      <c r="F504" s="3">
        <v>36318.910000000003</v>
      </c>
      <c r="G504" s="3">
        <v>0</v>
      </c>
      <c r="H504" s="3">
        <v>35703.11</v>
      </c>
      <c r="I504" s="3">
        <v>9647.51</v>
      </c>
      <c r="J504" s="3">
        <v>684</v>
      </c>
      <c r="K504" s="3">
        <v>1047.1300000000001</v>
      </c>
      <c r="L504" s="3">
        <v>0</v>
      </c>
      <c r="M504" s="3"/>
      <c r="N504" s="3">
        <v>0</v>
      </c>
      <c r="O504" s="3">
        <v>0.46</v>
      </c>
      <c r="P504" s="3">
        <v>299497</v>
      </c>
      <c r="Q504" s="1">
        <v>44986</v>
      </c>
    </row>
    <row r="505" spans="1:17" x14ac:dyDescent="0.25">
      <c r="A505" t="s">
        <v>869</v>
      </c>
      <c r="B505" t="s">
        <v>1237</v>
      </c>
      <c r="C505" s="3">
        <v>83961</v>
      </c>
      <c r="D505" s="3">
        <v>42442</v>
      </c>
      <c r="E505" s="3">
        <v>41519</v>
      </c>
      <c r="F505" s="3">
        <v>4095.92</v>
      </c>
      <c r="G505" s="3">
        <v>0</v>
      </c>
      <c r="H505" s="3">
        <v>35703.11</v>
      </c>
      <c r="I505" s="3">
        <v>7940.52</v>
      </c>
      <c r="J505" s="3">
        <v>562.79999999999995</v>
      </c>
      <c r="K505" s="3">
        <v>862.26</v>
      </c>
      <c r="L505" s="3">
        <v>0</v>
      </c>
      <c r="M505" s="3"/>
      <c r="N505" s="3">
        <v>0</v>
      </c>
      <c r="O505" s="3">
        <v>0.39</v>
      </c>
      <c r="P505" s="3">
        <v>90684</v>
      </c>
      <c r="Q505" s="1">
        <v>44986</v>
      </c>
    </row>
    <row r="506" spans="1:17" x14ac:dyDescent="0.25">
      <c r="A506" t="s">
        <v>870</v>
      </c>
      <c r="B506" t="s">
        <v>811</v>
      </c>
      <c r="C506" s="3">
        <v>223087</v>
      </c>
      <c r="D506" s="3">
        <v>0</v>
      </c>
      <c r="E506" s="3">
        <v>199382.19</v>
      </c>
      <c r="F506" s="3">
        <v>33673.919999999998</v>
      </c>
      <c r="G506" s="3">
        <v>0</v>
      </c>
      <c r="H506" s="3">
        <v>35703.11</v>
      </c>
      <c r="I506" s="3">
        <v>6353.51</v>
      </c>
      <c r="J506" s="3">
        <v>451.2</v>
      </c>
      <c r="K506" s="3">
        <v>689.81</v>
      </c>
      <c r="L506" s="3">
        <v>0</v>
      </c>
      <c r="M506" s="3"/>
      <c r="N506" s="3">
        <v>0</v>
      </c>
      <c r="O506" s="3">
        <v>0.26</v>
      </c>
      <c r="P506" s="3">
        <v>276254</v>
      </c>
      <c r="Q506" s="1">
        <v>44986</v>
      </c>
    </row>
    <row r="507" spans="1:17" x14ac:dyDescent="0.25">
      <c r="A507" t="s">
        <v>871</v>
      </c>
      <c r="B507" t="s">
        <v>872</v>
      </c>
      <c r="C507" s="3">
        <v>35792</v>
      </c>
      <c r="D507" s="3">
        <v>35792</v>
      </c>
      <c r="E507" s="3">
        <v>0</v>
      </c>
      <c r="F507" s="3">
        <v>0</v>
      </c>
      <c r="G507" s="3">
        <v>0</v>
      </c>
      <c r="H507" s="3">
        <v>35703.11</v>
      </c>
      <c r="I507" s="3">
        <v>6358.96</v>
      </c>
      <c r="J507" s="3">
        <v>451.2</v>
      </c>
      <c r="K507" s="3">
        <v>690.5</v>
      </c>
      <c r="L507" s="3">
        <v>0</v>
      </c>
      <c r="M507" s="3"/>
      <c r="N507" s="3">
        <v>-3876.57</v>
      </c>
      <c r="O507" s="3">
        <v>0.8</v>
      </c>
      <c r="P507" s="3">
        <v>39328</v>
      </c>
      <c r="Q507" s="1">
        <v>44986</v>
      </c>
    </row>
    <row r="508" spans="1:17" x14ac:dyDescent="0.25">
      <c r="A508" t="s">
        <v>873</v>
      </c>
      <c r="B508" t="s">
        <v>234</v>
      </c>
      <c r="C508" s="3">
        <v>178686</v>
      </c>
      <c r="D508" s="3">
        <v>178686</v>
      </c>
      <c r="E508" s="3">
        <v>0</v>
      </c>
      <c r="F508" s="3">
        <v>0</v>
      </c>
      <c r="G508" s="3">
        <v>0</v>
      </c>
      <c r="H508" s="3">
        <v>35703.11</v>
      </c>
      <c r="I508" s="3">
        <v>6353.51</v>
      </c>
      <c r="J508" s="3">
        <v>451.2</v>
      </c>
      <c r="K508" s="3">
        <v>689.81</v>
      </c>
      <c r="L508" s="3">
        <v>0</v>
      </c>
      <c r="M508" s="3"/>
      <c r="N508" s="3">
        <v>0</v>
      </c>
      <c r="O508" s="3">
        <v>0.37</v>
      </c>
      <c r="P508" s="3">
        <v>43198</v>
      </c>
      <c r="Q508" s="1">
        <v>44986</v>
      </c>
    </row>
    <row r="509" spans="1:17" x14ac:dyDescent="0.25">
      <c r="A509" t="s">
        <v>874</v>
      </c>
      <c r="B509" t="s">
        <v>83</v>
      </c>
      <c r="C509" s="3">
        <v>41107</v>
      </c>
      <c r="D509" s="3">
        <v>41107</v>
      </c>
      <c r="E509" s="3">
        <v>0</v>
      </c>
      <c r="F509" s="3">
        <v>0</v>
      </c>
      <c r="G509" s="3">
        <v>0</v>
      </c>
      <c r="H509" s="3">
        <v>35703.11</v>
      </c>
      <c r="I509" s="3">
        <v>6353.51</v>
      </c>
      <c r="J509" s="3">
        <v>451.2</v>
      </c>
      <c r="K509" s="3">
        <v>689.81</v>
      </c>
      <c r="L509" s="3">
        <v>0</v>
      </c>
      <c r="M509" s="3"/>
      <c r="N509" s="3">
        <v>0</v>
      </c>
      <c r="O509" s="3">
        <v>0.37</v>
      </c>
      <c r="P509" s="3">
        <v>43198</v>
      </c>
      <c r="Q509" s="1">
        <v>44986</v>
      </c>
    </row>
    <row r="510" spans="1:17" x14ac:dyDescent="0.25">
      <c r="A510" t="s">
        <v>875</v>
      </c>
      <c r="B510" t="s">
        <v>811</v>
      </c>
      <c r="C510" s="3">
        <v>223087</v>
      </c>
      <c r="D510" s="3">
        <v>0</v>
      </c>
      <c r="E510" s="3">
        <v>199382.19</v>
      </c>
      <c r="F510" s="3">
        <v>33673.919999999998</v>
      </c>
      <c r="G510" s="3">
        <v>0</v>
      </c>
      <c r="H510" s="3">
        <v>35703.11</v>
      </c>
      <c r="I510" s="3">
        <v>6353.51</v>
      </c>
      <c r="J510" s="3">
        <v>451.2</v>
      </c>
      <c r="K510" s="3">
        <v>689.81</v>
      </c>
      <c r="L510" s="3">
        <v>0</v>
      </c>
      <c r="M510" s="3"/>
      <c r="N510" s="3">
        <v>0</v>
      </c>
      <c r="O510" s="3">
        <v>0.26</v>
      </c>
      <c r="P510" s="3">
        <v>276254</v>
      </c>
      <c r="Q510" s="1">
        <v>44986</v>
      </c>
    </row>
    <row r="511" spans="1:17" x14ac:dyDescent="0.25">
      <c r="A511" t="s">
        <v>876</v>
      </c>
      <c r="B511" t="s">
        <v>1237</v>
      </c>
      <c r="C511" s="3">
        <v>81063</v>
      </c>
      <c r="D511" s="3">
        <v>40970</v>
      </c>
      <c r="E511" s="3">
        <v>40093</v>
      </c>
      <c r="F511" s="3">
        <v>3954.57</v>
      </c>
      <c r="G511" s="3">
        <v>0</v>
      </c>
      <c r="H511" s="3">
        <v>35703.11</v>
      </c>
      <c r="I511" s="3">
        <v>6669.82</v>
      </c>
      <c r="J511" s="3">
        <v>472.8</v>
      </c>
      <c r="K511" s="3">
        <v>724.3</v>
      </c>
      <c r="L511" s="3">
        <v>0</v>
      </c>
      <c r="M511" s="3"/>
      <c r="N511" s="3">
        <v>0</v>
      </c>
      <c r="O511" s="3">
        <v>0.4</v>
      </c>
      <c r="P511" s="3">
        <v>87618</v>
      </c>
      <c r="Q511" s="1">
        <v>44986</v>
      </c>
    </row>
    <row r="512" spans="1:17" x14ac:dyDescent="0.25">
      <c r="A512" t="s">
        <v>877</v>
      </c>
      <c r="B512" t="s">
        <v>1206</v>
      </c>
      <c r="C512" s="3">
        <v>41473</v>
      </c>
      <c r="D512" s="3">
        <v>42134</v>
      </c>
      <c r="E512" s="3">
        <v>0</v>
      </c>
      <c r="F512" s="3">
        <v>1982.93</v>
      </c>
      <c r="G512" s="3">
        <v>661</v>
      </c>
      <c r="H512" s="3">
        <v>35703.11</v>
      </c>
      <c r="I512" s="3">
        <v>6669.82</v>
      </c>
      <c r="J512" s="3">
        <v>472.9</v>
      </c>
      <c r="K512" s="3">
        <v>724.3</v>
      </c>
      <c r="L512" s="3">
        <v>0</v>
      </c>
      <c r="M512" s="3"/>
      <c r="N512" s="3">
        <v>0</v>
      </c>
      <c r="O512" s="3">
        <v>0.94</v>
      </c>
      <c r="P512" s="3">
        <v>44893</v>
      </c>
      <c r="Q512" s="1">
        <v>44986</v>
      </c>
    </row>
    <row r="513" spans="1:17" x14ac:dyDescent="0.25">
      <c r="A513" t="s">
        <v>879</v>
      </c>
      <c r="B513" t="s">
        <v>880</v>
      </c>
      <c r="C513" s="3">
        <v>43348</v>
      </c>
      <c r="D513" s="3">
        <v>43400</v>
      </c>
      <c r="E513" s="3">
        <v>0</v>
      </c>
      <c r="F513" s="3">
        <v>0</v>
      </c>
      <c r="G513" s="3">
        <v>52</v>
      </c>
      <c r="H513" s="3">
        <v>35703.11</v>
      </c>
      <c r="I513" s="3">
        <v>6991.58</v>
      </c>
      <c r="J513" s="3">
        <v>496.8</v>
      </c>
      <c r="K513" s="3">
        <v>758.79</v>
      </c>
      <c r="L513" s="3">
        <v>0</v>
      </c>
      <c r="M513" s="3"/>
      <c r="N513" s="3">
        <v>3010.25</v>
      </c>
      <c r="O513" s="3">
        <v>0.47</v>
      </c>
      <c r="P513" s="3">
        <v>46909</v>
      </c>
      <c r="Q513" s="1">
        <v>44986</v>
      </c>
    </row>
    <row r="514" spans="1:17" x14ac:dyDescent="0.25">
      <c r="A514" t="s">
        <v>881</v>
      </c>
      <c r="B514" t="s">
        <v>811</v>
      </c>
      <c r="C514" s="3">
        <v>240963</v>
      </c>
      <c r="D514" s="3">
        <v>0</v>
      </c>
      <c r="E514" s="3">
        <v>215512.16</v>
      </c>
      <c r="F514" s="3">
        <v>36226.449999999997</v>
      </c>
      <c r="G514" s="3">
        <v>0</v>
      </c>
      <c r="H514" s="3">
        <v>35703.11</v>
      </c>
      <c r="I514" s="3">
        <v>9532.99</v>
      </c>
      <c r="J514" s="3">
        <v>675.5</v>
      </c>
      <c r="K514" s="3">
        <v>1034.71</v>
      </c>
      <c r="L514" s="3">
        <v>0</v>
      </c>
      <c r="M514" s="3"/>
      <c r="N514" s="3">
        <v>0</v>
      </c>
      <c r="O514" s="3">
        <v>0.08</v>
      </c>
      <c r="P514" s="3">
        <v>298685</v>
      </c>
      <c r="Q514" s="1">
        <v>44986</v>
      </c>
    </row>
    <row r="515" spans="1:17" x14ac:dyDescent="0.25">
      <c r="A515" t="s">
        <v>882</v>
      </c>
      <c r="B515" t="s">
        <v>883</v>
      </c>
      <c r="C515" s="3">
        <v>117383</v>
      </c>
      <c r="D515" s="3">
        <v>0</v>
      </c>
      <c r="E515" s="3">
        <v>112154.85</v>
      </c>
      <c r="F515" s="3">
        <v>10835.89</v>
      </c>
      <c r="G515" s="3">
        <v>0</v>
      </c>
      <c r="H515" s="3">
        <v>35703.11</v>
      </c>
      <c r="I515" s="3">
        <v>7945.97</v>
      </c>
      <c r="J515" s="3">
        <v>565.20000000000005</v>
      </c>
      <c r="K515" s="3">
        <v>862.95</v>
      </c>
      <c r="L515" s="3">
        <v>0</v>
      </c>
      <c r="M515" s="3"/>
      <c r="N515" s="3">
        <v>0</v>
      </c>
      <c r="O515" s="3">
        <v>0.03</v>
      </c>
      <c r="P515" s="3">
        <v>168068</v>
      </c>
      <c r="Q515" s="1">
        <v>44986</v>
      </c>
    </row>
    <row r="516" spans="1:17" x14ac:dyDescent="0.25">
      <c r="A516" t="s">
        <v>884</v>
      </c>
      <c r="B516" t="s">
        <v>83</v>
      </c>
      <c r="C516" s="3">
        <v>42953</v>
      </c>
      <c r="D516" s="3">
        <v>42953</v>
      </c>
      <c r="E516" s="3">
        <v>0</v>
      </c>
      <c r="F516" s="3">
        <v>0</v>
      </c>
      <c r="G516" s="3">
        <v>0</v>
      </c>
      <c r="H516" s="3">
        <v>35703.11</v>
      </c>
      <c r="I516" s="3">
        <v>7945.97</v>
      </c>
      <c r="J516" s="3">
        <v>565.20000000000005</v>
      </c>
      <c r="K516" s="3">
        <v>862.95</v>
      </c>
      <c r="L516" s="3">
        <v>0</v>
      </c>
      <c r="M516" s="3"/>
      <c r="N516" s="3">
        <v>0</v>
      </c>
      <c r="O516" s="3">
        <v>0.77</v>
      </c>
      <c r="P516" s="3">
        <v>45078</v>
      </c>
      <c r="Q516" s="1">
        <v>44986</v>
      </c>
    </row>
    <row r="517" spans="1:17" x14ac:dyDescent="0.25">
      <c r="A517" t="s">
        <v>885</v>
      </c>
      <c r="B517" t="s">
        <v>577</v>
      </c>
      <c r="C517" s="3">
        <v>37407</v>
      </c>
      <c r="D517" s="3">
        <v>37407</v>
      </c>
      <c r="E517" s="3">
        <v>0</v>
      </c>
      <c r="F517" s="3">
        <v>0</v>
      </c>
      <c r="G517" s="3">
        <v>0</v>
      </c>
      <c r="H517" s="3">
        <v>35703.11</v>
      </c>
      <c r="I517" s="3">
        <v>7940.52</v>
      </c>
      <c r="J517" s="3">
        <v>562.79999999999995</v>
      </c>
      <c r="K517" s="3">
        <v>862.26</v>
      </c>
      <c r="L517" s="3">
        <v>0</v>
      </c>
      <c r="M517" s="3"/>
      <c r="N517" s="3">
        <v>-4023.02</v>
      </c>
      <c r="O517" s="3">
        <v>0.33</v>
      </c>
      <c r="P517" s="3">
        <v>41046</v>
      </c>
      <c r="Q517" s="1">
        <v>44986</v>
      </c>
    </row>
    <row r="518" spans="1:17" x14ac:dyDescent="0.25">
      <c r="A518" t="s">
        <v>886</v>
      </c>
      <c r="B518" t="s">
        <v>1237</v>
      </c>
      <c r="C518" s="3">
        <v>83961</v>
      </c>
      <c r="D518" s="3">
        <v>42442</v>
      </c>
      <c r="E518" s="3">
        <v>41519</v>
      </c>
      <c r="F518" s="3">
        <v>4095.92</v>
      </c>
      <c r="G518" s="3">
        <v>0</v>
      </c>
      <c r="H518" s="3">
        <v>35703.11</v>
      </c>
      <c r="I518" s="3">
        <v>7940.52</v>
      </c>
      <c r="J518" s="3">
        <v>562.79999999999995</v>
      </c>
      <c r="K518" s="3">
        <v>862.26</v>
      </c>
      <c r="L518" s="3">
        <v>0</v>
      </c>
      <c r="M518" s="3"/>
      <c r="N518" s="3">
        <v>0</v>
      </c>
      <c r="O518" s="3">
        <v>0.39</v>
      </c>
      <c r="P518" s="3">
        <v>90684</v>
      </c>
      <c r="Q518" s="1">
        <v>44986</v>
      </c>
    </row>
    <row r="519" spans="1:17" x14ac:dyDescent="0.25">
      <c r="A519" t="s">
        <v>887</v>
      </c>
      <c r="B519" t="s">
        <v>1256</v>
      </c>
      <c r="C519" s="3">
        <v>102571</v>
      </c>
      <c r="D519" s="3">
        <v>102571</v>
      </c>
      <c r="E519" s="3">
        <v>0</v>
      </c>
      <c r="F519" s="3">
        <v>0</v>
      </c>
      <c r="G519" s="3">
        <v>0</v>
      </c>
      <c r="H519" s="3">
        <v>35703.11</v>
      </c>
      <c r="I519" s="3">
        <v>7940.52</v>
      </c>
      <c r="J519" s="3">
        <v>562.79999999999995</v>
      </c>
      <c r="K519" s="3">
        <v>862.26</v>
      </c>
      <c r="L519" s="3">
        <v>0</v>
      </c>
      <c r="M519" s="3"/>
      <c r="N519" s="3">
        <v>-4023.02</v>
      </c>
      <c r="O519" s="3">
        <v>0.33</v>
      </c>
      <c r="P519" s="3">
        <v>41046</v>
      </c>
      <c r="Q519" s="1">
        <v>44986</v>
      </c>
    </row>
    <row r="520" spans="1:17" x14ac:dyDescent="0.25">
      <c r="A520" t="s">
        <v>888</v>
      </c>
      <c r="B520" t="s">
        <v>1322</v>
      </c>
      <c r="C520" s="3">
        <v>98096</v>
      </c>
      <c r="D520" s="3">
        <v>98096</v>
      </c>
      <c r="E520" s="3">
        <v>0</v>
      </c>
      <c r="F520" s="3">
        <v>0</v>
      </c>
      <c r="G520" s="3">
        <v>0</v>
      </c>
      <c r="H520" s="3">
        <v>35703.11</v>
      </c>
      <c r="I520" s="3">
        <v>6991.58</v>
      </c>
      <c r="J520" s="3">
        <v>496.8</v>
      </c>
      <c r="K520" s="3">
        <v>759.13</v>
      </c>
      <c r="L520" s="3">
        <v>0</v>
      </c>
      <c r="M520" s="3"/>
      <c r="N520" s="3">
        <v>-3935.24</v>
      </c>
      <c r="O520" s="3">
        <v>0.62</v>
      </c>
      <c r="P520" s="3">
        <v>40016</v>
      </c>
      <c r="Q520" s="1">
        <v>44986</v>
      </c>
    </row>
    <row r="521" spans="1:17" x14ac:dyDescent="0.25">
      <c r="A521" t="s">
        <v>890</v>
      </c>
      <c r="B521" t="s">
        <v>891</v>
      </c>
      <c r="C521" s="3">
        <v>78465</v>
      </c>
      <c r="D521" s="3">
        <v>0</v>
      </c>
      <c r="E521" s="3">
        <v>76634.350000000006</v>
      </c>
      <c r="F521" s="3">
        <v>5662.37</v>
      </c>
      <c r="G521" s="3">
        <v>0</v>
      </c>
      <c r="H521" s="3">
        <v>35703.11</v>
      </c>
      <c r="I521" s="3">
        <v>6997.04</v>
      </c>
      <c r="J521" s="3">
        <v>496.8</v>
      </c>
      <c r="K521" s="3">
        <v>759.48</v>
      </c>
      <c r="L521" s="3">
        <v>0</v>
      </c>
      <c r="M521" s="3"/>
      <c r="N521" s="3">
        <v>0</v>
      </c>
      <c r="O521" s="3">
        <v>0.85</v>
      </c>
      <c r="P521" s="3">
        <v>126254</v>
      </c>
      <c r="Q521" s="1">
        <v>44986</v>
      </c>
    </row>
    <row r="522" spans="1:17" x14ac:dyDescent="0.25">
      <c r="A522" t="s">
        <v>1207</v>
      </c>
      <c r="B522" t="s">
        <v>290</v>
      </c>
      <c r="C522" s="3">
        <v>41846</v>
      </c>
      <c r="D522" s="3">
        <v>41846</v>
      </c>
      <c r="E522" s="3">
        <v>0</v>
      </c>
      <c r="F522" s="3">
        <v>0</v>
      </c>
      <c r="G522" s="3">
        <v>0</v>
      </c>
      <c r="H522" s="3">
        <v>35703.11</v>
      </c>
      <c r="I522" s="3">
        <v>6991.58</v>
      </c>
      <c r="J522" s="3">
        <v>496.8</v>
      </c>
      <c r="K522" s="3">
        <v>759.13</v>
      </c>
      <c r="L522" s="3">
        <v>0</v>
      </c>
      <c r="M522" s="3"/>
      <c r="N522" s="3">
        <v>0</v>
      </c>
      <c r="O522" s="3">
        <v>0.38</v>
      </c>
      <c r="P522" s="3">
        <v>43951</v>
      </c>
      <c r="Q522" s="1">
        <v>44986</v>
      </c>
    </row>
    <row r="523" spans="1:17" x14ac:dyDescent="0.25">
      <c r="A523" t="s">
        <v>893</v>
      </c>
      <c r="B523" t="s">
        <v>894</v>
      </c>
      <c r="C523" s="3">
        <v>40572</v>
      </c>
      <c r="D523" s="3">
        <v>40572</v>
      </c>
      <c r="E523" s="3">
        <v>0</v>
      </c>
      <c r="F523" s="3">
        <v>0</v>
      </c>
      <c r="G523" s="3">
        <v>0</v>
      </c>
      <c r="H523" s="3">
        <v>35703.11</v>
      </c>
      <c r="I523" s="3">
        <v>6991.58</v>
      </c>
      <c r="J523" s="3">
        <v>496.8</v>
      </c>
      <c r="K523" s="3">
        <v>759.13</v>
      </c>
      <c r="L523" s="3">
        <v>0</v>
      </c>
      <c r="M523" s="3"/>
      <c r="N523" s="3">
        <v>-3935.24</v>
      </c>
      <c r="O523" s="3">
        <v>0.62</v>
      </c>
      <c r="P523" s="3">
        <v>40016</v>
      </c>
      <c r="Q523" s="1">
        <v>44986</v>
      </c>
    </row>
    <row r="524" spans="1:17" x14ac:dyDescent="0.25">
      <c r="A524" t="s">
        <v>895</v>
      </c>
      <c r="B524" t="s">
        <v>1323</v>
      </c>
      <c r="C524" s="3">
        <v>1676959</v>
      </c>
      <c r="D524" s="3">
        <v>0</v>
      </c>
      <c r="E524" s="3">
        <v>1114064.8899999999</v>
      </c>
      <c r="F524" s="3" t="s">
        <v>72</v>
      </c>
      <c r="G524" s="3">
        <v>0</v>
      </c>
      <c r="H524" s="3">
        <v>35703.11</v>
      </c>
      <c r="I524" s="3">
        <v>6991.58</v>
      </c>
      <c r="J524" s="3">
        <v>496.8</v>
      </c>
      <c r="K524" s="3">
        <v>758.79</v>
      </c>
      <c r="L524" s="3">
        <v>0</v>
      </c>
      <c r="M524" s="3"/>
      <c r="N524" s="3">
        <v>0</v>
      </c>
      <c r="O524" s="3">
        <v>0.48</v>
      </c>
      <c r="P524" s="3">
        <v>1776613</v>
      </c>
      <c r="Q524" s="1">
        <v>44986</v>
      </c>
    </row>
    <row r="525" spans="1:17" x14ac:dyDescent="0.25">
      <c r="A525" t="s">
        <v>897</v>
      </c>
      <c r="B525" t="s">
        <v>898</v>
      </c>
      <c r="C525" s="3">
        <v>40572</v>
      </c>
      <c r="D525" s="3">
        <v>40572</v>
      </c>
      <c r="E525" s="3">
        <v>0</v>
      </c>
      <c r="F525" s="3">
        <v>0</v>
      </c>
      <c r="G525" s="3">
        <v>0</v>
      </c>
      <c r="H525" s="3">
        <v>35703.11</v>
      </c>
      <c r="I525" s="3">
        <v>6991.58</v>
      </c>
      <c r="J525" s="3">
        <v>496.8</v>
      </c>
      <c r="K525" s="3">
        <v>758.79</v>
      </c>
      <c r="L525" s="3">
        <v>0</v>
      </c>
      <c r="M525" s="3"/>
      <c r="N525" s="3">
        <v>-3934.75</v>
      </c>
      <c r="O525" s="3">
        <v>0.47</v>
      </c>
      <c r="P525" s="3">
        <v>40016</v>
      </c>
      <c r="Q525" s="1">
        <v>44986</v>
      </c>
    </row>
    <row r="526" spans="1:17" x14ac:dyDescent="0.25">
      <c r="A526" t="s">
        <v>899</v>
      </c>
      <c r="B526" t="s">
        <v>894</v>
      </c>
      <c r="C526" s="3">
        <v>40567</v>
      </c>
      <c r="D526" s="3">
        <v>40567</v>
      </c>
      <c r="E526" s="3">
        <v>0</v>
      </c>
      <c r="F526" s="3">
        <v>0</v>
      </c>
      <c r="G526" s="3">
        <v>0</v>
      </c>
      <c r="H526" s="3">
        <v>35703.11</v>
      </c>
      <c r="I526" s="3">
        <v>6986.13</v>
      </c>
      <c r="J526" s="3">
        <v>496.8</v>
      </c>
      <c r="K526" s="3">
        <v>759.13</v>
      </c>
      <c r="L526" s="3">
        <v>0</v>
      </c>
      <c r="M526" s="3"/>
      <c r="N526" s="3">
        <v>-3935.24</v>
      </c>
      <c r="O526" s="3">
        <v>7.0000000000000007E-2</v>
      </c>
      <c r="P526" s="3">
        <v>40010</v>
      </c>
      <c r="Q526" s="1">
        <v>44986</v>
      </c>
    </row>
    <row r="527" spans="1:17" x14ac:dyDescent="0.25">
      <c r="A527" t="s">
        <v>900</v>
      </c>
      <c r="B527" t="s">
        <v>1324</v>
      </c>
      <c r="C527" s="3">
        <v>48722</v>
      </c>
      <c r="D527" s="3">
        <v>48722</v>
      </c>
      <c r="E527" s="3">
        <v>0</v>
      </c>
      <c r="F527" s="3">
        <v>0</v>
      </c>
      <c r="G527" s="3">
        <v>0</v>
      </c>
      <c r="H527" s="3">
        <v>35703.11</v>
      </c>
      <c r="I527" s="3">
        <v>13683.22</v>
      </c>
      <c r="J527" s="3">
        <v>970.8</v>
      </c>
      <c r="K527" s="3">
        <v>1485.5</v>
      </c>
      <c r="L527" s="3">
        <v>0</v>
      </c>
      <c r="M527" s="3"/>
      <c r="N527" s="3">
        <v>-4555.07</v>
      </c>
      <c r="O527" s="3">
        <v>0.44</v>
      </c>
      <c r="P527" s="3">
        <v>47288</v>
      </c>
      <c r="Q527" s="1">
        <v>44986</v>
      </c>
    </row>
    <row r="528" spans="1:17" x14ac:dyDescent="0.25">
      <c r="A528" t="s">
        <v>902</v>
      </c>
      <c r="B528" t="s">
        <v>903</v>
      </c>
      <c r="C528" s="3">
        <v>57685</v>
      </c>
      <c r="D528" s="3">
        <v>57685</v>
      </c>
      <c r="E528" s="3">
        <v>0</v>
      </c>
      <c r="F528" s="3">
        <v>0</v>
      </c>
      <c r="G528" s="3">
        <v>0</v>
      </c>
      <c r="H528" s="3">
        <v>35703.11</v>
      </c>
      <c r="I528" s="3">
        <v>9532.99</v>
      </c>
      <c r="J528" s="3">
        <v>675.6</v>
      </c>
      <c r="K528" s="3">
        <v>1034.71</v>
      </c>
      <c r="L528" s="3">
        <v>0</v>
      </c>
      <c r="M528" s="3"/>
      <c r="N528" s="3">
        <v>13110.48</v>
      </c>
      <c r="O528" s="3">
        <v>0.11</v>
      </c>
      <c r="P528" s="3">
        <v>60057</v>
      </c>
      <c r="Q528" s="1">
        <v>44986</v>
      </c>
    </row>
    <row r="529" spans="1:17" x14ac:dyDescent="0.25">
      <c r="A529" t="s">
        <v>904</v>
      </c>
      <c r="B529" t="s">
        <v>768</v>
      </c>
      <c r="C529" s="3">
        <v>1449052</v>
      </c>
      <c r="D529" s="3">
        <v>27813.3</v>
      </c>
      <c r="E529" s="3">
        <v>1101581.3999999999</v>
      </c>
      <c r="F529" s="3" t="s">
        <v>72</v>
      </c>
      <c r="G529" s="3">
        <v>0</v>
      </c>
      <c r="H529" s="3">
        <v>35703.11</v>
      </c>
      <c r="I529" s="3">
        <v>9532.99</v>
      </c>
      <c r="J529" s="3">
        <v>675.8</v>
      </c>
      <c r="K529" s="3">
        <v>1034.71</v>
      </c>
      <c r="L529" s="3">
        <v>0</v>
      </c>
      <c r="M529" s="3"/>
      <c r="N529" s="3">
        <v>0</v>
      </c>
      <c r="O529" s="3">
        <v>0.62</v>
      </c>
      <c r="P529" s="3">
        <v>1523265</v>
      </c>
      <c r="Q529" s="1">
        <v>44986</v>
      </c>
    </row>
    <row r="530" spans="1:17" x14ac:dyDescent="0.25">
      <c r="A530" t="s">
        <v>905</v>
      </c>
      <c r="B530" t="s">
        <v>1237</v>
      </c>
      <c r="C530" s="3">
        <v>87593</v>
      </c>
      <c r="D530" s="3">
        <v>44286</v>
      </c>
      <c r="E530" s="3">
        <v>43307</v>
      </c>
      <c r="F530" s="3">
        <v>4273.0600000000004</v>
      </c>
      <c r="G530" s="3">
        <v>0</v>
      </c>
      <c r="H530" s="3">
        <v>35703.11</v>
      </c>
      <c r="I530" s="3">
        <v>9532.99</v>
      </c>
      <c r="J530" s="3">
        <v>675.5</v>
      </c>
      <c r="K530" s="3">
        <v>1034.71</v>
      </c>
      <c r="L530" s="3">
        <v>0</v>
      </c>
      <c r="M530" s="3"/>
      <c r="N530" s="3">
        <v>0</v>
      </c>
      <c r="O530" s="3">
        <v>0.63</v>
      </c>
      <c r="P530" s="3">
        <v>94527</v>
      </c>
      <c r="Q530" s="1">
        <v>44986</v>
      </c>
    </row>
    <row r="531" spans="1:17" x14ac:dyDescent="0.25">
      <c r="A531" t="s">
        <v>906</v>
      </c>
      <c r="B531" t="s">
        <v>907</v>
      </c>
      <c r="C531" s="3">
        <v>737270</v>
      </c>
      <c r="D531" s="3">
        <v>0</v>
      </c>
      <c r="E531" s="3">
        <v>647594.46</v>
      </c>
      <c r="F531" s="3">
        <v>122055.26</v>
      </c>
      <c r="G531" s="3">
        <v>0</v>
      </c>
      <c r="H531" s="3">
        <v>35703.11</v>
      </c>
      <c r="I531" s="3">
        <v>9532.99</v>
      </c>
      <c r="J531" s="3">
        <v>675.8</v>
      </c>
      <c r="K531" s="3">
        <v>1034.71</v>
      </c>
      <c r="L531" s="3">
        <v>0</v>
      </c>
      <c r="M531" s="3"/>
      <c r="N531" s="3">
        <v>0</v>
      </c>
      <c r="O531" s="3">
        <v>0.67</v>
      </c>
      <c r="P531" s="3">
        <v>816597</v>
      </c>
      <c r="Q531" s="1">
        <v>44986</v>
      </c>
    </row>
    <row r="532" spans="1:17" x14ac:dyDescent="0.25">
      <c r="A532" t="s">
        <v>908</v>
      </c>
      <c r="B532" t="s">
        <v>122</v>
      </c>
      <c r="C532" s="3">
        <v>44787</v>
      </c>
      <c r="D532" s="3">
        <v>44787</v>
      </c>
      <c r="E532" s="3">
        <v>0</v>
      </c>
      <c r="F532" s="3">
        <v>0</v>
      </c>
      <c r="G532" s="3">
        <v>0</v>
      </c>
      <c r="H532" s="3">
        <v>35703.11</v>
      </c>
      <c r="I532" s="3">
        <v>9532.99</v>
      </c>
      <c r="J532" s="3">
        <v>675.6</v>
      </c>
      <c r="K532" s="3">
        <v>1034.71</v>
      </c>
      <c r="L532" s="3">
        <v>0</v>
      </c>
      <c r="M532" s="3"/>
      <c r="N532" s="3">
        <v>0</v>
      </c>
      <c r="O532" s="3">
        <v>0.59</v>
      </c>
      <c r="P532" s="3">
        <v>46947</v>
      </c>
      <c r="Q532" s="1">
        <v>44986</v>
      </c>
    </row>
    <row r="533" spans="1:17" x14ac:dyDescent="0.25">
      <c r="A533" t="s">
        <v>909</v>
      </c>
      <c r="B533" t="s">
        <v>1325</v>
      </c>
      <c r="C533" s="3">
        <v>42843</v>
      </c>
      <c r="D533" s="3">
        <v>42843</v>
      </c>
      <c r="E533" s="3">
        <v>0</v>
      </c>
      <c r="F533" s="3" t="s">
        <v>72</v>
      </c>
      <c r="G533" s="3">
        <v>0</v>
      </c>
      <c r="H533" s="3">
        <v>35703.11</v>
      </c>
      <c r="I533" s="3">
        <v>9549.35</v>
      </c>
      <c r="J533" s="3">
        <v>676.8</v>
      </c>
      <c r="K533" s="3">
        <v>1036.44</v>
      </c>
      <c r="L533" s="3">
        <v>0</v>
      </c>
      <c r="M533" s="3"/>
      <c r="N533" s="3">
        <v>-1381.93</v>
      </c>
      <c r="O533" s="3">
        <v>0.23</v>
      </c>
      <c r="P533" s="3">
        <v>45584</v>
      </c>
      <c r="Q533" s="1">
        <v>44986</v>
      </c>
    </row>
    <row r="534" spans="1:17" x14ac:dyDescent="0.25">
      <c r="A534" t="s">
        <v>911</v>
      </c>
      <c r="B534" t="s">
        <v>1237</v>
      </c>
      <c r="C534" s="3">
        <v>98539</v>
      </c>
      <c r="D534" s="3">
        <v>49840</v>
      </c>
      <c r="E534" s="3">
        <v>48699</v>
      </c>
      <c r="F534" s="3">
        <v>4806.96</v>
      </c>
      <c r="G534" s="3">
        <v>0</v>
      </c>
      <c r="H534" s="3">
        <v>35703.11</v>
      </c>
      <c r="I534" s="3">
        <v>14539.44</v>
      </c>
      <c r="J534" s="3">
        <v>954</v>
      </c>
      <c r="K534" s="3">
        <v>1459.98</v>
      </c>
      <c r="L534" s="3">
        <v>0</v>
      </c>
      <c r="M534" s="3"/>
      <c r="N534" s="3">
        <v>0</v>
      </c>
      <c r="O534" s="3">
        <v>0.51</v>
      </c>
      <c r="P534" s="3">
        <v>106163</v>
      </c>
      <c r="Q534" s="1">
        <v>44986</v>
      </c>
    </row>
    <row r="535" spans="1:17" x14ac:dyDescent="0.25">
      <c r="A535" t="s">
        <v>912</v>
      </c>
      <c r="B535" t="s">
        <v>92</v>
      </c>
      <c r="C535" s="3">
        <v>96694</v>
      </c>
      <c r="D535" s="3">
        <v>303353</v>
      </c>
      <c r="E535" s="3">
        <v>0</v>
      </c>
      <c r="F535" s="3">
        <v>1550</v>
      </c>
      <c r="G535" s="3">
        <v>206659</v>
      </c>
      <c r="H535" s="3">
        <v>35703.11</v>
      </c>
      <c r="I535" s="3">
        <v>5590</v>
      </c>
      <c r="J535" s="3">
        <v>396</v>
      </c>
      <c r="K535" s="3">
        <v>607.03</v>
      </c>
      <c r="L535" s="3">
        <v>0</v>
      </c>
      <c r="M535" s="3"/>
      <c r="N535" s="3">
        <v>0</v>
      </c>
      <c r="O535" s="3">
        <v>0</v>
      </c>
      <c r="P535" s="3">
        <v>-162812.85999999999</v>
      </c>
      <c r="Q535" s="1">
        <v>44986</v>
      </c>
    </row>
    <row r="536" spans="1:17" x14ac:dyDescent="0.25">
      <c r="A536" t="s">
        <v>913</v>
      </c>
      <c r="B536" t="s">
        <v>92</v>
      </c>
      <c r="C536" s="3">
        <v>97593</v>
      </c>
      <c r="D536" s="3">
        <v>304266</v>
      </c>
      <c r="E536" s="3">
        <v>0</v>
      </c>
      <c r="F536" s="3">
        <v>1564</v>
      </c>
      <c r="G536" s="3">
        <v>206673</v>
      </c>
      <c r="H536" s="3">
        <v>35703.11</v>
      </c>
      <c r="I536" s="3">
        <v>5590</v>
      </c>
      <c r="J536" s="3">
        <v>396</v>
      </c>
      <c r="K536" s="3">
        <v>607.03</v>
      </c>
      <c r="L536" s="3">
        <v>0</v>
      </c>
      <c r="M536" s="3"/>
      <c r="N536" s="3">
        <v>0</v>
      </c>
      <c r="O536" s="3">
        <v>0</v>
      </c>
      <c r="P536" s="3">
        <v>-162812.85999999999</v>
      </c>
      <c r="Q536" s="1">
        <v>44986</v>
      </c>
    </row>
    <row r="537" spans="1:17" x14ac:dyDescent="0.25">
      <c r="A537" t="s">
        <v>914</v>
      </c>
      <c r="B537" t="s">
        <v>1237</v>
      </c>
      <c r="C537" s="3">
        <v>78908</v>
      </c>
      <c r="D537" s="3">
        <v>40987</v>
      </c>
      <c r="E537" s="3">
        <v>37921</v>
      </c>
      <c r="F537" s="3">
        <v>3848.52</v>
      </c>
      <c r="G537" s="3">
        <v>0</v>
      </c>
      <c r="H537" s="3">
        <v>35703.11</v>
      </c>
      <c r="I537" s="3">
        <v>5366.4</v>
      </c>
      <c r="J537" s="3">
        <v>381.6</v>
      </c>
      <c r="K537" s="3">
        <v>582.89</v>
      </c>
      <c r="L537" s="3">
        <v>0</v>
      </c>
      <c r="M537" s="3"/>
      <c r="N537" s="3">
        <v>0</v>
      </c>
      <c r="O537" s="3">
        <v>0.48</v>
      </c>
      <c r="P537" s="3">
        <v>83804</v>
      </c>
      <c r="Q537" s="1">
        <v>44986</v>
      </c>
    </row>
    <row r="538" spans="1:17" x14ac:dyDescent="0.25">
      <c r="A538" t="s">
        <v>915</v>
      </c>
      <c r="B538" t="s">
        <v>234</v>
      </c>
      <c r="C538" s="3">
        <v>173927</v>
      </c>
      <c r="D538" s="3">
        <v>173927</v>
      </c>
      <c r="E538" s="3">
        <v>0</v>
      </c>
      <c r="F538" s="3">
        <v>0</v>
      </c>
      <c r="G538" s="3">
        <v>0</v>
      </c>
      <c r="H538" s="3">
        <v>35703.11</v>
      </c>
      <c r="I538" s="3">
        <v>5366.4</v>
      </c>
      <c r="J538" s="3">
        <v>381.6</v>
      </c>
      <c r="K538" s="3">
        <v>582.89</v>
      </c>
      <c r="L538" s="3">
        <v>0</v>
      </c>
      <c r="M538" s="3"/>
      <c r="N538" s="3">
        <v>0</v>
      </c>
      <c r="O538" s="3">
        <v>0</v>
      </c>
      <c r="P538" s="3">
        <v>42034</v>
      </c>
      <c r="Q538" s="1">
        <v>44986</v>
      </c>
    </row>
    <row r="539" spans="1:17" x14ac:dyDescent="0.25">
      <c r="A539" t="s">
        <v>916</v>
      </c>
      <c r="B539" t="s">
        <v>1165</v>
      </c>
      <c r="C539" s="3">
        <v>77693</v>
      </c>
      <c r="D539" s="3">
        <v>0</v>
      </c>
      <c r="E539" s="3">
        <v>75965.7</v>
      </c>
      <c r="F539" s="3">
        <v>5525.59</v>
      </c>
      <c r="G539" s="3">
        <v>0</v>
      </c>
      <c r="H539" s="3">
        <v>35703.11</v>
      </c>
      <c r="I539" s="3">
        <v>8262.2900000000009</v>
      </c>
      <c r="J539" s="3">
        <v>585.6</v>
      </c>
      <c r="K539" s="3">
        <v>896.75</v>
      </c>
      <c r="L539" s="3">
        <v>0</v>
      </c>
      <c r="M539" s="3"/>
      <c r="N539" s="3">
        <v>0</v>
      </c>
      <c r="O539" s="3">
        <v>0.96</v>
      </c>
      <c r="P539" s="3">
        <v>126940</v>
      </c>
      <c r="Q539" s="1">
        <v>44986</v>
      </c>
    </row>
    <row r="540" spans="1:17" x14ac:dyDescent="0.25">
      <c r="A540" t="s">
        <v>917</v>
      </c>
      <c r="B540" t="s">
        <v>83</v>
      </c>
      <c r="C540" s="3">
        <v>42944</v>
      </c>
      <c r="D540" s="3">
        <v>42944</v>
      </c>
      <c r="E540" s="3">
        <v>0</v>
      </c>
      <c r="F540" s="3">
        <v>0</v>
      </c>
      <c r="G540" s="3">
        <v>0</v>
      </c>
      <c r="H540" s="3">
        <v>35703.11</v>
      </c>
      <c r="I540" s="3">
        <v>7940.52</v>
      </c>
      <c r="J540" s="3">
        <v>562.79999999999995</v>
      </c>
      <c r="K540" s="3">
        <v>862.26</v>
      </c>
      <c r="L540" s="3">
        <v>0</v>
      </c>
      <c r="M540" s="3"/>
      <c r="N540" s="3">
        <v>0</v>
      </c>
      <c r="O540" s="3">
        <v>0.31</v>
      </c>
      <c r="P540" s="3">
        <v>45069</v>
      </c>
      <c r="Q540" s="1">
        <v>44986</v>
      </c>
    </row>
    <row r="541" spans="1:17" x14ac:dyDescent="0.25">
      <c r="A541" t="s">
        <v>918</v>
      </c>
      <c r="B541" t="s">
        <v>51</v>
      </c>
      <c r="C541" s="3">
        <v>41771</v>
      </c>
      <c r="D541" s="3">
        <v>41771</v>
      </c>
      <c r="E541" s="3">
        <v>0</v>
      </c>
      <c r="F541" s="3">
        <v>0</v>
      </c>
      <c r="G541" s="3">
        <v>0</v>
      </c>
      <c r="H541" s="3">
        <v>35703.11</v>
      </c>
      <c r="I541" s="3">
        <v>8578.6</v>
      </c>
      <c r="J541" s="3">
        <v>608.4</v>
      </c>
      <c r="K541" s="3">
        <v>931.59</v>
      </c>
      <c r="L541" s="3">
        <v>0</v>
      </c>
      <c r="M541" s="3"/>
      <c r="N541" s="3">
        <v>0</v>
      </c>
      <c r="O541" s="3">
        <v>0.3</v>
      </c>
      <c r="P541" s="3">
        <v>45822</v>
      </c>
      <c r="Q541" s="1">
        <v>44986</v>
      </c>
    </row>
    <row r="542" spans="1:17" x14ac:dyDescent="0.25">
      <c r="A542" t="s">
        <v>919</v>
      </c>
      <c r="B542" t="s">
        <v>51</v>
      </c>
      <c r="C542" s="3">
        <v>42126</v>
      </c>
      <c r="D542" s="3">
        <v>42126</v>
      </c>
      <c r="E542" s="3">
        <v>0</v>
      </c>
      <c r="F542" s="3">
        <v>0</v>
      </c>
      <c r="G542" s="3">
        <v>0</v>
      </c>
      <c r="H542" s="3">
        <v>35703.11</v>
      </c>
      <c r="I542" s="3">
        <v>8900.36</v>
      </c>
      <c r="J542" s="3">
        <v>631.20000000000005</v>
      </c>
      <c r="K542" s="3">
        <v>966.08</v>
      </c>
      <c r="L542" s="3">
        <v>0</v>
      </c>
      <c r="M542" s="3"/>
      <c r="N542" s="3">
        <v>0</v>
      </c>
      <c r="O542" s="3">
        <v>0.25</v>
      </c>
      <c r="P542" s="3">
        <v>46201</v>
      </c>
      <c r="Q542" s="1">
        <v>44986</v>
      </c>
    </row>
    <row r="543" spans="1:17" x14ac:dyDescent="0.25">
      <c r="A543" t="s">
        <v>920</v>
      </c>
      <c r="B543" t="s">
        <v>51</v>
      </c>
      <c r="C543" s="3">
        <v>42126</v>
      </c>
      <c r="D543" s="3">
        <v>42126</v>
      </c>
      <c r="E543" s="3">
        <v>0</v>
      </c>
      <c r="F543" s="3">
        <v>0</v>
      </c>
      <c r="G543" s="3">
        <v>0</v>
      </c>
      <c r="H543" s="3">
        <v>35703.11</v>
      </c>
      <c r="I543" s="3">
        <v>8900.36</v>
      </c>
      <c r="J543" s="3">
        <v>631.20000000000005</v>
      </c>
      <c r="K543" s="3">
        <v>966.08</v>
      </c>
      <c r="L543" s="3">
        <v>0</v>
      </c>
      <c r="M543" s="3"/>
      <c r="N543" s="3">
        <v>0</v>
      </c>
      <c r="O543" s="3">
        <v>0.25</v>
      </c>
      <c r="P543" s="3">
        <v>46201</v>
      </c>
      <c r="Q543" s="1">
        <v>44986</v>
      </c>
    </row>
    <row r="544" spans="1:17" x14ac:dyDescent="0.25">
      <c r="A544" t="s">
        <v>921</v>
      </c>
      <c r="B544" t="s">
        <v>51</v>
      </c>
      <c r="C544" s="3">
        <v>42809</v>
      </c>
      <c r="D544" s="3">
        <v>42809</v>
      </c>
      <c r="E544" s="3">
        <v>0</v>
      </c>
      <c r="F544" s="3">
        <v>0</v>
      </c>
      <c r="G544" s="3">
        <v>0</v>
      </c>
      <c r="H544" s="3">
        <v>35703.11</v>
      </c>
      <c r="I544" s="3">
        <v>9516.6299999999992</v>
      </c>
      <c r="J544" s="3">
        <v>675.6</v>
      </c>
      <c r="K544" s="3">
        <v>1033.33</v>
      </c>
      <c r="L544" s="3">
        <v>0</v>
      </c>
      <c r="M544" s="3"/>
      <c r="N544" s="3">
        <v>0</v>
      </c>
      <c r="O544" s="3">
        <v>0.33</v>
      </c>
      <c r="P544" s="3">
        <v>46929</v>
      </c>
      <c r="Q544" s="1">
        <v>44986</v>
      </c>
    </row>
    <row r="545" spans="1:17" x14ac:dyDescent="0.25">
      <c r="A545" t="s">
        <v>922</v>
      </c>
      <c r="B545" t="s">
        <v>51</v>
      </c>
      <c r="C545" s="3">
        <v>46384</v>
      </c>
      <c r="D545" s="3">
        <v>46384</v>
      </c>
      <c r="E545" s="3">
        <v>0</v>
      </c>
      <c r="F545" s="3">
        <v>0</v>
      </c>
      <c r="G545" s="3">
        <v>0</v>
      </c>
      <c r="H545" s="3">
        <v>35703.11</v>
      </c>
      <c r="I545" s="3">
        <v>12750.64</v>
      </c>
      <c r="J545" s="3">
        <v>903.6</v>
      </c>
      <c r="K545" s="3">
        <v>1384.1</v>
      </c>
      <c r="L545" s="3">
        <v>0</v>
      </c>
      <c r="M545" s="3"/>
      <c r="N545" s="3">
        <v>0</v>
      </c>
      <c r="O545" s="3">
        <v>0.55000000000000004</v>
      </c>
      <c r="P545" s="3">
        <v>50742</v>
      </c>
      <c r="Q545" s="1">
        <v>44986</v>
      </c>
    </row>
    <row r="546" spans="1:17" x14ac:dyDescent="0.25">
      <c r="A546" t="s">
        <v>923</v>
      </c>
      <c r="B546" t="s">
        <v>907</v>
      </c>
      <c r="C546" s="3">
        <v>654873</v>
      </c>
      <c r="D546" s="3">
        <v>0</v>
      </c>
      <c r="E546" s="3">
        <v>580992.54</v>
      </c>
      <c r="F546" s="3">
        <v>102930.09</v>
      </c>
      <c r="G546" s="3">
        <v>0</v>
      </c>
      <c r="H546" s="3">
        <v>35703.11</v>
      </c>
      <c r="I546" s="3">
        <v>13345.09</v>
      </c>
      <c r="J546" s="3">
        <v>945.6</v>
      </c>
      <c r="K546" s="3">
        <v>1448.94</v>
      </c>
      <c r="L546" s="3">
        <v>0</v>
      </c>
      <c r="M546" s="3"/>
      <c r="N546" s="3">
        <v>0</v>
      </c>
      <c r="O546" s="3">
        <v>0.63</v>
      </c>
      <c r="P546" s="3">
        <v>735366</v>
      </c>
      <c r="Q546" s="1">
        <v>44986</v>
      </c>
    </row>
    <row r="547" spans="1:17" x14ac:dyDescent="0.25">
      <c r="A547" t="s">
        <v>924</v>
      </c>
      <c r="B547" t="s">
        <v>83</v>
      </c>
      <c r="C547" s="3">
        <v>45099</v>
      </c>
      <c r="D547" s="3">
        <v>45099</v>
      </c>
      <c r="E547" s="3">
        <v>0</v>
      </c>
      <c r="F547" s="3">
        <v>0</v>
      </c>
      <c r="G547" s="3">
        <v>0</v>
      </c>
      <c r="H547" s="3">
        <v>35703.11</v>
      </c>
      <c r="I547" s="3">
        <v>9849.2999999999993</v>
      </c>
      <c r="J547" s="3">
        <v>645.6</v>
      </c>
      <c r="K547" s="3">
        <v>1069.55</v>
      </c>
      <c r="L547" s="3">
        <v>0</v>
      </c>
      <c r="M547" s="3"/>
      <c r="N547" s="3">
        <v>0</v>
      </c>
      <c r="O547" s="3">
        <v>0.44</v>
      </c>
      <c r="P547" s="3">
        <v>47268</v>
      </c>
      <c r="Q547" s="1">
        <v>44986</v>
      </c>
    </row>
    <row r="548" spans="1:17" x14ac:dyDescent="0.25">
      <c r="A548" t="s">
        <v>925</v>
      </c>
      <c r="B548" t="s">
        <v>83</v>
      </c>
      <c r="C548" s="3">
        <v>45155</v>
      </c>
      <c r="D548" s="3">
        <v>45155</v>
      </c>
      <c r="E548" s="3">
        <v>0</v>
      </c>
      <c r="F548" s="3">
        <v>0</v>
      </c>
      <c r="G548" s="3">
        <v>0</v>
      </c>
      <c r="H548" s="3">
        <v>35703.11</v>
      </c>
      <c r="I548" s="3">
        <v>9849.2999999999993</v>
      </c>
      <c r="J548" s="3">
        <v>699.6</v>
      </c>
      <c r="K548" s="3">
        <v>1069.2</v>
      </c>
      <c r="L548" s="3">
        <v>0</v>
      </c>
      <c r="M548" s="3"/>
      <c r="N548" s="3">
        <v>0</v>
      </c>
      <c r="O548" s="3">
        <v>0.79</v>
      </c>
      <c r="P548" s="3">
        <v>47322</v>
      </c>
      <c r="Q548" s="1">
        <v>44986</v>
      </c>
    </row>
    <row r="549" spans="1:17" x14ac:dyDescent="0.25">
      <c r="A549" t="s">
        <v>926</v>
      </c>
      <c r="B549" t="s">
        <v>1326</v>
      </c>
      <c r="C549" s="3">
        <v>39359</v>
      </c>
      <c r="D549" s="3">
        <v>0</v>
      </c>
      <c r="E549" s="3">
        <v>39359</v>
      </c>
      <c r="F549" s="3">
        <v>1967.95</v>
      </c>
      <c r="G549" s="3">
        <v>0</v>
      </c>
      <c r="H549" s="3">
        <v>35703.11</v>
      </c>
      <c r="I549" s="3">
        <v>9849.2999999999993</v>
      </c>
      <c r="J549" s="3">
        <v>699.6</v>
      </c>
      <c r="K549" s="3">
        <v>1069.55</v>
      </c>
      <c r="L549" s="3">
        <v>0</v>
      </c>
      <c r="M549" s="3"/>
      <c r="N549" s="3">
        <v>0</v>
      </c>
      <c r="O549" s="3">
        <v>0.49</v>
      </c>
      <c r="P549" s="3">
        <v>88649</v>
      </c>
      <c r="Q549" s="1">
        <v>44986</v>
      </c>
    </row>
    <row r="550" spans="1:17" x14ac:dyDescent="0.25">
      <c r="A550" t="s">
        <v>927</v>
      </c>
      <c r="B550" t="s">
        <v>1326</v>
      </c>
      <c r="C550" s="3">
        <v>39359</v>
      </c>
      <c r="D550" s="3">
        <v>0</v>
      </c>
      <c r="E550" s="3">
        <v>39359</v>
      </c>
      <c r="F550" s="3">
        <v>1967.95</v>
      </c>
      <c r="G550" s="3">
        <v>0</v>
      </c>
      <c r="H550" s="3">
        <v>35703.11</v>
      </c>
      <c r="I550" s="3">
        <v>9849.2999999999993</v>
      </c>
      <c r="J550" s="3">
        <v>699.6</v>
      </c>
      <c r="K550" s="3">
        <v>1069.55</v>
      </c>
      <c r="L550" s="3">
        <v>0</v>
      </c>
      <c r="M550" s="3"/>
      <c r="N550" s="3">
        <v>0</v>
      </c>
      <c r="O550" s="3">
        <v>0.49</v>
      </c>
      <c r="P550" s="3">
        <v>88649</v>
      </c>
      <c r="Q550" s="1">
        <v>44986</v>
      </c>
    </row>
    <row r="551" spans="1:17" x14ac:dyDescent="0.25">
      <c r="A551" t="s">
        <v>928</v>
      </c>
      <c r="B551" t="s">
        <v>929</v>
      </c>
      <c r="C551" s="3">
        <v>51207</v>
      </c>
      <c r="D551" s="3">
        <v>51207</v>
      </c>
      <c r="E551" s="3">
        <v>0</v>
      </c>
      <c r="F551" s="3">
        <v>0</v>
      </c>
      <c r="G551" s="3">
        <v>0</v>
      </c>
      <c r="H551" s="3">
        <v>35703.11</v>
      </c>
      <c r="I551" s="3">
        <v>9849.2999999999993</v>
      </c>
      <c r="J551" s="3">
        <v>0</v>
      </c>
      <c r="K551" s="3">
        <v>1069.2</v>
      </c>
      <c r="L551" s="3">
        <v>0</v>
      </c>
      <c r="M551" s="3"/>
      <c r="N551" s="3">
        <v>2745.46</v>
      </c>
      <c r="O551" s="3">
        <v>0.93</v>
      </c>
      <c r="P551" s="3">
        <v>49368</v>
      </c>
      <c r="Q551" s="1">
        <v>44986</v>
      </c>
    </row>
    <row r="552" spans="1:17" x14ac:dyDescent="0.25">
      <c r="A552" t="s">
        <v>930</v>
      </c>
      <c r="B552" t="s">
        <v>931</v>
      </c>
      <c r="C552" s="3">
        <v>42130</v>
      </c>
      <c r="D552" s="3">
        <v>42130</v>
      </c>
      <c r="E552" s="3">
        <v>0</v>
      </c>
      <c r="F552" s="3">
        <v>0</v>
      </c>
      <c r="G552" s="3">
        <v>0</v>
      </c>
      <c r="H552" s="3">
        <v>35703.11</v>
      </c>
      <c r="I552" s="3">
        <v>9849.2999999999993</v>
      </c>
      <c r="J552" s="3">
        <v>0</v>
      </c>
      <c r="K552" s="3">
        <v>1069.2</v>
      </c>
      <c r="L552" s="3">
        <v>0</v>
      </c>
      <c r="M552" s="3"/>
      <c r="N552" s="3">
        <v>2745.46</v>
      </c>
      <c r="O552" s="3">
        <v>0.93</v>
      </c>
      <c r="P552" s="3">
        <v>49368</v>
      </c>
      <c r="Q552" s="1">
        <v>44986</v>
      </c>
    </row>
    <row r="553" spans="1:17" x14ac:dyDescent="0.25">
      <c r="A553" t="s">
        <v>932</v>
      </c>
      <c r="B553" t="s">
        <v>929</v>
      </c>
      <c r="C553" s="3">
        <v>53594</v>
      </c>
      <c r="D553" s="3">
        <v>53594</v>
      </c>
      <c r="E553" s="3">
        <v>0</v>
      </c>
      <c r="F553" s="3">
        <v>0</v>
      </c>
      <c r="G553" s="3">
        <v>0</v>
      </c>
      <c r="H553" s="3">
        <v>35703.11</v>
      </c>
      <c r="I553" s="3">
        <v>11752.63</v>
      </c>
      <c r="J553" s="3">
        <v>574.79999999999995</v>
      </c>
      <c r="K553" s="3">
        <v>1275.8</v>
      </c>
      <c r="L553" s="3">
        <v>0</v>
      </c>
      <c r="M553" s="3"/>
      <c r="N553" s="3">
        <v>2568.9299999999998</v>
      </c>
      <c r="O553" s="3">
        <v>0.73</v>
      </c>
      <c r="P553" s="3">
        <v>51876</v>
      </c>
      <c r="Q553" s="1">
        <v>44986</v>
      </c>
    </row>
    <row r="554" spans="1:17" x14ac:dyDescent="0.25">
      <c r="A554" t="s">
        <v>933</v>
      </c>
      <c r="B554" t="s">
        <v>934</v>
      </c>
      <c r="C554" s="3">
        <v>48253</v>
      </c>
      <c r="D554" s="3">
        <v>48253</v>
      </c>
      <c r="E554" s="3" t="s">
        <v>59</v>
      </c>
      <c r="F554" s="3" t="s">
        <v>59</v>
      </c>
      <c r="G554" s="3">
        <v>0</v>
      </c>
      <c r="H554" s="3">
        <v>35703.11</v>
      </c>
      <c r="I554" s="3">
        <v>8115.04</v>
      </c>
      <c r="J554" s="3">
        <v>574.79999999999995</v>
      </c>
      <c r="K554" s="3">
        <v>0</v>
      </c>
      <c r="L554" s="3">
        <v>0</v>
      </c>
      <c r="M554" s="3"/>
      <c r="N554" s="3">
        <v>8058.67</v>
      </c>
      <c r="O554" s="3">
        <v>0.38</v>
      </c>
      <c r="P554" s="3">
        <v>52452</v>
      </c>
      <c r="Q554" s="1">
        <v>44986</v>
      </c>
    </row>
    <row r="555" spans="1:17" x14ac:dyDescent="0.25">
      <c r="A555" t="s">
        <v>935</v>
      </c>
      <c r="B555" t="s">
        <v>934</v>
      </c>
      <c r="C555" s="3">
        <v>51810</v>
      </c>
      <c r="D555" s="3">
        <v>51810</v>
      </c>
      <c r="E555" s="3" t="s">
        <v>59</v>
      </c>
      <c r="F555" s="3" t="s">
        <v>59</v>
      </c>
      <c r="G555" s="3">
        <v>0</v>
      </c>
      <c r="H555" s="3">
        <v>35703.11</v>
      </c>
      <c r="I555" s="3">
        <v>7520.59</v>
      </c>
      <c r="J555" s="3">
        <v>534</v>
      </c>
      <c r="K555" s="3">
        <v>0</v>
      </c>
      <c r="L555" s="3">
        <v>0</v>
      </c>
      <c r="M555" s="3"/>
      <c r="N555" s="3">
        <v>12194.67</v>
      </c>
      <c r="O555" s="3">
        <v>0.63</v>
      </c>
      <c r="P555" s="3">
        <v>55953</v>
      </c>
      <c r="Q555" s="1">
        <v>44986</v>
      </c>
    </row>
    <row r="556" spans="1:17" x14ac:dyDescent="0.25">
      <c r="A556" t="s">
        <v>936</v>
      </c>
      <c r="B556" t="s">
        <v>934</v>
      </c>
      <c r="C556" s="3">
        <v>51445</v>
      </c>
      <c r="D556" s="3">
        <v>51445</v>
      </c>
      <c r="E556" s="3" t="s">
        <v>59</v>
      </c>
      <c r="F556" s="3" t="s">
        <v>59</v>
      </c>
      <c r="G556" s="3">
        <v>0</v>
      </c>
      <c r="H556" s="3">
        <v>35703.11</v>
      </c>
      <c r="I556" s="3">
        <v>7367.89</v>
      </c>
      <c r="J556" s="3">
        <v>522</v>
      </c>
      <c r="K556" s="3">
        <v>0</v>
      </c>
      <c r="L556" s="3">
        <v>0</v>
      </c>
      <c r="M556" s="3"/>
      <c r="N556" s="3">
        <v>11979.03</v>
      </c>
      <c r="O556" s="3">
        <v>0.97</v>
      </c>
      <c r="P556" s="3">
        <v>55573</v>
      </c>
      <c r="Q556" s="1">
        <v>44986</v>
      </c>
    </row>
    <row r="557" spans="1:17" x14ac:dyDescent="0.25">
      <c r="A557" t="s">
        <v>937</v>
      </c>
      <c r="B557" t="s">
        <v>938</v>
      </c>
      <c r="C557" s="3">
        <v>35649</v>
      </c>
      <c r="D557" s="3">
        <v>36244</v>
      </c>
      <c r="E557" s="3">
        <v>0</v>
      </c>
      <c r="F557" s="3">
        <v>595</v>
      </c>
      <c r="G557" s="3">
        <v>595</v>
      </c>
      <c r="H557" s="3">
        <v>35703.11</v>
      </c>
      <c r="I557" s="3">
        <v>7133.38</v>
      </c>
      <c r="J557" s="3">
        <v>506.4</v>
      </c>
      <c r="K557" s="3">
        <v>0</v>
      </c>
      <c r="L557" s="3">
        <v>0</v>
      </c>
      <c r="M557" s="3"/>
      <c r="N557" s="3">
        <v>0</v>
      </c>
      <c r="O557" s="3">
        <v>0.11</v>
      </c>
      <c r="P557" s="3">
        <v>43343</v>
      </c>
      <c r="Q557" s="1">
        <v>44986</v>
      </c>
    </row>
    <row r="558" spans="1:17" x14ac:dyDescent="0.25">
      <c r="A558" t="s">
        <v>1212</v>
      </c>
      <c r="B558" t="s">
        <v>940</v>
      </c>
      <c r="C558" s="3">
        <v>38796</v>
      </c>
      <c r="D558" s="3">
        <v>38796</v>
      </c>
      <c r="E558" s="3">
        <v>0</v>
      </c>
      <c r="F558" s="3">
        <v>0</v>
      </c>
      <c r="G558" s="3">
        <v>0</v>
      </c>
      <c r="H558" s="3">
        <v>35703.11</v>
      </c>
      <c r="I558" s="3">
        <v>6680.73</v>
      </c>
      <c r="J558" s="3">
        <v>474</v>
      </c>
      <c r="K558" s="3">
        <v>0</v>
      </c>
      <c r="L558" s="3">
        <v>0</v>
      </c>
      <c r="M558" s="3"/>
      <c r="N558" s="3">
        <v>-3906.15</v>
      </c>
      <c r="O558" s="3">
        <v>0.31</v>
      </c>
      <c r="P558" s="3">
        <v>38952</v>
      </c>
      <c r="Q558" s="1">
        <v>44986</v>
      </c>
    </row>
    <row r="559" spans="1:17" x14ac:dyDescent="0.25">
      <c r="A559" t="s">
        <v>1214</v>
      </c>
      <c r="B559" t="s">
        <v>942</v>
      </c>
      <c r="C559" s="3">
        <v>235584</v>
      </c>
      <c r="D559" s="3">
        <v>0</v>
      </c>
      <c r="E559" s="3">
        <v>210473.98</v>
      </c>
      <c r="F559" s="3">
        <v>35633.72</v>
      </c>
      <c r="G559" s="3">
        <v>0</v>
      </c>
      <c r="H559" s="3">
        <v>35703.11</v>
      </c>
      <c r="I559" s="3">
        <v>9031.25</v>
      </c>
      <c r="J559" s="3">
        <v>640.79999999999995</v>
      </c>
      <c r="K559" s="3">
        <v>0</v>
      </c>
      <c r="L559" s="3">
        <v>0</v>
      </c>
      <c r="M559" s="3"/>
      <c r="N559" s="3">
        <v>0</v>
      </c>
      <c r="O559" s="3">
        <v>0.14000000000000001</v>
      </c>
      <c r="P559" s="3">
        <v>291483</v>
      </c>
      <c r="Q559" s="1">
        <v>44986</v>
      </c>
    </row>
    <row r="560" spans="1:17" x14ac:dyDescent="0.25">
      <c r="A560" t="s">
        <v>943</v>
      </c>
      <c r="B560" t="s">
        <v>1327</v>
      </c>
      <c r="C560" s="3">
        <v>780698</v>
      </c>
      <c r="D560" s="3">
        <v>0</v>
      </c>
      <c r="E560" s="3">
        <v>582219</v>
      </c>
      <c r="F560" s="3" t="s">
        <v>72</v>
      </c>
      <c r="G560" s="3">
        <v>0</v>
      </c>
      <c r="H560" s="3">
        <v>35703.11</v>
      </c>
      <c r="I560" s="3">
        <v>7302.44</v>
      </c>
      <c r="J560" s="3">
        <v>0</v>
      </c>
      <c r="K560" s="3">
        <v>0</v>
      </c>
      <c r="L560" s="3">
        <v>0</v>
      </c>
      <c r="M560" s="3"/>
      <c r="N560" s="3">
        <v>0</v>
      </c>
      <c r="O560" s="3">
        <v>0.5</v>
      </c>
      <c r="P560" s="3">
        <v>852815</v>
      </c>
      <c r="Q560" s="1">
        <v>44986</v>
      </c>
    </row>
    <row r="561" spans="1:17" x14ac:dyDescent="0.25">
      <c r="A561" t="s">
        <v>1216</v>
      </c>
      <c r="B561" t="s">
        <v>946</v>
      </c>
      <c r="C561" s="3">
        <v>52990</v>
      </c>
      <c r="D561" s="3">
        <v>52990</v>
      </c>
      <c r="E561" s="3" t="s">
        <v>59</v>
      </c>
      <c r="F561" s="3" t="s">
        <v>59</v>
      </c>
      <c r="G561" s="3">
        <v>0</v>
      </c>
      <c r="H561" s="3">
        <v>35703.11</v>
      </c>
      <c r="I561" s="3">
        <v>8027.78</v>
      </c>
      <c r="J561" s="3">
        <v>568.79999999999995</v>
      </c>
      <c r="K561" s="3">
        <v>0</v>
      </c>
      <c r="L561" s="3">
        <v>0</v>
      </c>
      <c r="M561" s="3"/>
      <c r="N561" s="3">
        <v>12880.93</v>
      </c>
      <c r="O561" s="3">
        <v>0.38</v>
      </c>
      <c r="P561" s="3">
        <v>57181</v>
      </c>
      <c r="Q561" s="1">
        <v>44986</v>
      </c>
    </row>
    <row r="562" spans="1:17" x14ac:dyDescent="0.25">
      <c r="A562" t="s">
        <v>947</v>
      </c>
      <c r="B562" t="s">
        <v>946</v>
      </c>
      <c r="C562" s="3">
        <v>53856</v>
      </c>
      <c r="D562" s="3">
        <v>53856</v>
      </c>
      <c r="E562" s="3" t="s">
        <v>59</v>
      </c>
      <c r="F562" s="3" t="s">
        <v>59</v>
      </c>
      <c r="G562" s="3">
        <v>0</v>
      </c>
      <c r="H562" s="3">
        <v>35703.11</v>
      </c>
      <c r="I562" s="3">
        <v>8398.6299999999992</v>
      </c>
      <c r="J562" s="3">
        <v>595.20000000000005</v>
      </c>
      <c r="K562" s="3">
        <v>0</v>
      </c>
      <c r="L562" s="3">
        <v>0</v>
      </c>
      <c r="M562" s="3"/>
      <c r="N562" s="3">
        <v>13385.2</v>
      </c>
      <c r="O562" s="3">
        <v>0.86</v>
      </c>
      <c r="P562" s="3">
        <v>58083</v>
      </c>
      <c r="Q562" s="1">
        <v>44986</v>
      </c>
    </row>
    <row r="563" spans="1:17" x14ac:dyDescent="0.25">
      <c r="A563" t="s">
        <v>1217</v>
      </c>
      <c r="B563" t="s">
        <v>1328</v>
      </c>
      <c r="C563" s="3">
        <v>1362978</v>
      </c>
      <c r="D563" s="3">
        <v>0</v>
      </c>
      <c r="E563" s="3">
        <v>930857.09</v>
      </c>
      <c r="F563" s="3" t="s">
        <v>72</v>
      </c>
      <c r="G563" s="3">
        <v>0</v>
      </c>
      <c r="H563" s="3">
        <v>35703.11</v>
      </c>
      <c r="I563" s="3">
        <v>8376.81</v>
      </c>
      <c r="J563" s="3">
        <v>594</v>
      </c>
      <c r="K563" s="3">
        <v>0</v>
      </c>
      <c r="L563" s="3">
        <v>0</v>
      </c>
      <c r="M563" s="3"/>
      <c r="N563" s="3">
        <v>0</v>
      </c>
      <c r="O563" s="3">
        <v>0.23</v>
      </c>
      <c r="P563" s="3">
        <v>1454195</v>
      </c>
      <c r="Q563" s="1">
        <v>44986</v>
      </c>
    </row>
    <row r="564" spans="1:17" x14ac:dyDescent="0.25">
      <c r="A564" t="s">
        <v>950</v>
      </c>
      <c r="B564" t="s">
        <v>946</v>
      </c>
      <c r="C564" s="3">
        <v>53993</v>
      </c>
      <c r="D564" s="3">
        <v>53993</v>
      </c>
      <c r="E564" s="3" t="s">
        <v>59</v>
      </c>
      <c r="F564" s="3" t="s">
        <v>59</v>
      </c>
      <c r="G564" s="3">
        <v>0</v>
      </c>
      <c r="H564" s="3">
        <v>35703.11</v>
      </c>
      <c r="I564" s="3">
        <v>8458.6200000000008</v>
      </c>
      <c r="J564" s="3">
        <v>598.79999999999995</v>
      </c>
      <c r="K564" s="3">
        <v>0</v>
      </c>
      <c r="L564" s="3">
        <v>0</v>
      </c>
      <c r="M564" s="3"/>
      <c r="N564" s="3">
        <v>13464.03</v>
      </c>
      <c r="O564" s="3">
        <v>0.44</v>
      </c>
      <c r="P564" s="3">
        <v>58225</v>
      </c>
      <c r="Q564" s="1">
        <v>44986</v>
      </c>
    </row>
    <row r="565" spans="1:17" x14ac:dyDescent="0.25">
      <c r="A565" t="s">
        <v>951</v>
      </c>
      <c r="B565" t="s">
        <v>946</v>
      </c>
      <c r="C565" s="3">
        <v>51395</v>
      </c>
      <c r="D565" s="3">
        <v>51395</v>
      </c>
      <c r="E565" s="3" t="s">
        <v>59</v>
      </c>
      <c r="F565" s="3" t="s">
        <v>59</v>
      </c>
      <c r="G565" s="3">
        <v>0</v>
      </c>
      <c r="H565" s="3">
        <v>35703.11</v>
      </c>
      <c r="I565" s="3">
        <v>8524.06</v>
      </c>
      <c r="J565" s="3">
        <v>604.79999999999995</v>
      </c>
      <c r="K565" s="3">
        <v>0</v>
      </c>
      <c r="L565" s="3">
        <v>0</v>
      </c>
      <c r="M565" s="3"/>
      <c r="N565" s="3">
        <v>10801.77</v>
      </c>
      <c r="O565" s="3">
        <v>0.26</v>
      </c>
      <c r="P565" s="3">
        <v>55634</v>
      </c>
      <c r="Q565" s="1">
        <v>44986</v>
      </c>
    </row>
    <row r="566" spans="1:17" x14ac:dyDescent="0.25">
      <c r="A566" t="s">
        <v>952</v>
      </c>
      <c r="B566" t="s">
        <v>946</v>
      </c>
      <c r="C566" s="3">
        <v>54301</v>
      </c>
      <c r="D566" s="3">
        <v>54301</v>
      </c>
      <c r="E566" s="3" t="s">
        <v>59</v>
      </c>
      <c r="F566" s="3" t="s">
        <v>59</v>
      </c>
      <c r="G566" s="3">
        <v>0</v>
      </c>
      <c r="H566" s="3">
        <v>35703.11</v>
      </c>
      <c r="I566" s="3">
        <v>8589.51</v>
      </c>
      <c r="J566" s="3">
        <v>608.4</v>
      </c>
      <c r="K566" s="3">
        <v>0</v>
      </c>
      <c r="L566" s="3">
        <v>0</v>
      </c>
      <c r="M566" s="3"/>
      <c r="N566" s="3">
        <v>13644.2</v>
      </c>
      <c r="O566" s="3">
        <v>0.78</v>
      </c>
      <c r="P566" s="3">
        <v>58546</v>
      </c>
      <c r="Q566" s="1">
        <v>44986</v>
      </c>
    </row>
    <row r="567" spans="1:17" x14ac:dyDescent="0.25">
      <c r="A567" t="s">
        <v>953</v>
      </c>
      <c r="B567" t="s">
        <v>946</v>
      </c>
      <c r="C567" s="3">
        <v>51522</v>
      </c>
      <c r="D567" s="3">
        <v>51522</v>
      </c>
      <c r="E567" s="3" t="s">
        <v>59</v>
      </c>
      <c r="F567" s="3" t="s">
        <v>59</v>
      </c>
      <c r="G567" s="3">
        <v>0</v>
      </c>
      <c r="H567" s="3">
        <v>35703.11</v>
      </c>
      <c r="I567" s="3">
        <v>8654.9500000000007</v>
      </c>
      <c r="J567" s="3">
        <v>614.4</v>
      </c>
      <c r="K567" s="3">
        <v>0</v>
      </c>
      <c r="L567" s="3">
        <v>0</v>
      </c>
      <c r="M567" s="3"/>
      <c r="N567" s="3">
        <v>10800.7</v>
      </c>
      <c r="O567" s="3">
        <v>0.84</v>
      </c>
      <c r="P567" s="3">
        <v>55774</v>
      </c>
      <c r="Q567" s="1">
        <v>44986</v>
      </c>
    </row>
    <row r="568" spans="1:17" x14ac:dyDescent="0.25">
      <c r="A568" t="s">
        <v>954</v>
      </c>
      <c r="B568" t="s">
        <v>946</v>
      </c>
      <c r="C568" s="3">
        <v>54613</v>
      </c>
      <c r="D568" s="3">
        <v>54613</v>
      </c>
      <c r="E568" s="3" t="s">
        <v>59</v>
      </c>
      <c r="F568" s="3" t="s">
        <v>59</v>
      </c>
      <c r="G568" s="3">
        <v>0</v>
      </c>
      <c r="H568" s="3">
        <v>35703.11</v>
      </c>
      <c r="I568" s="3">
        <v>8725.85</v>
      </c>
      <c r="J568" s="3">
        <v>618</v>
      </c>
      <c r="K568" s="3">
        <v>0</v>
      </c>
      <c r="L568" s="3">
        <v>0</v>
      </c>
      <c r="M568" s="3"/>
      <c r="N568" s="3">
        <v>13823.87</v>
      </c>
      <c r="O568" s="3">
        <v>0.17</v>
      </c>
      <c r="P568" s="3">
        <v>58871</v>
      </c>
      <c r="Q568" s="1">
        <v>44986</v>
      </c>
    </row>
    <row r="569" spans="1:17" x14ac:dyDescent="0.25">
      <c r="A569" t="s">
        <v>955</v>
      </c>
      <c r="B569" t="s">
        <v>1219</v>
      </c>
      <c r="C569" s="3">
        <v>43447</v>
      </c>
      <c r="D569" s="3">
        <v>0</v>
      </c>
      <c r="E569" s="3">
        <v>43447</v>
      </c>
      <c r="F569" s="3">
        <v>2172.35</v>
      </c>
      <c r="G569" s="3">
        <v>0</v>
      </c>
      <c r="H569" s="3">
        <v>35703.11</v>
      </c>
      <c r="I569" s="3">
        <v>8791.2900000000009</v>
      </c>
      <c r="J569" s="3">
        <v>0</v>
      </c>
      <c r="K569" s="3">
        <v>0</v>
      </c>
      <c r="L569" s="3">
        <v>0</v>
      </c>
      <c r="M569" s="3"/>
      <c r="N569" s="3">
        <v>6945</v>
      </c>
      <c r="O569" s="3">
        <v>0.25</v>
      </c>
      <c r="P569" s="3">
        <v>97059</v>
      </c>
      <c r="Q569" s="1">
        <v>44986</v>
      </c>
    </row>
    <row r="570" spans="1:17" x14ac:dyDescent="0.25">
      <c r="A570" t="s">
        <v>957</v>
      </c>
      <c r="B570" t="s">
        <v>946</v>
      </c>
      <c r="C570" s="3">
        <v>54932</v>
      </c>
      <c r="D570" s="3">
        <v>54932</v>
      </c>
      <c r="E570" s="3" t="s">
        <v>59</v>
      </c>
      <c r="F570" s="3" t="s">
        <v>59</v>
      </c>
      <c r="G570" s="3">
        <v>0</v>
      </c>
      <c r="H570" s="3">
        <v>35703.11</v>
      </c>
      <c r="I570" s="3">
        <v>8862.19</v>
      </c>
      <c r="J570" s="3">
        <v>627.6</v>
      </c>
      <c r="K570" s="3">
        <v>0</v>
      </c>
      <c r="L570" s="3">
        <v>0</v>
      </c>
      <c r="M570" s="3"/>
      <c r="N570" s="3">
        <v>14009.7</v>
      </c>
      <c r="O570" s="3">
        <v>0.4</v>
      </c>
      <c r="P570" s="3">
        <v>59203</v>
      </c>
      <c r="Q570" s="1">
        <v>44986</v>
      </c>
    </row>
    <row r="571" spans="1:17" x14ac:dyDescent="0.25">
      <c r="A571" t="s">
        <v>958</v>
      </c>
      <c r="B571" t="s">
        <v>946</v>
      </c>
      <c r="C571" s="3">
        <v>56021</v>
      </c>
      <c r="D571" s="3">
        <v>56021</v>
      </c>
      <c r="E571" s="3" t="s">
        <v>59</v>
      </c>
      <c r="F571" s="3" t="s">
        <v>59</v>
      </c>
      <c r="G571" s="3">
        <v>0</v>
      </c>
      <c r="H571" s="3">
        <v>35703.11</v>
      </c>
      <c r="I571" s="3">
        <v>9325.75</v>
      </c>
      <c r="J571" s="3">
        <v>662.4</v>
      </c>
      <c r="K571" s="3">
        <v>0</v>
      </c>
      <c r="L571" s="3">
        <v>0</v>
      </c>
      <c r="M571" s="3"/>
      <c r="N571" s="3">
        <v>14644.63</v>
      </c>
      <c r="O571" s="3">
        <v>0.11</v>
      </c>
      <c r="P571" s="3">
        <v>60336</v>
      </c>
      <c r="Q571" s="1">
        <v>44986</v>
      </c>
    </row>
    <row r="572" spans="1:17" x14ac:dyDescent="0.25">
      <c r="A572" t="s">
        <v>959</v>
      </c>
      <c r="B572" t="s">
        <v>1329</v>
      </c>
      <c r="C572" s="3">
        <v>36887</v>
      </c>
      <c r="D572" s="3">
        <v>36887</v>
      </c>
      <c r="E572" s="3">
        <v>0</v>
      </c>
      <c r="F572" s="3">
        <v>0</v>
      </c>
      <c r="G572" s="3">
        <v>0</v>
      </c>
      <c r="H572" s="3">
        <v>35703.11</v>
      </c>
      <c r="I572" s="3">
        <v>9260.31</v>
      </c>
      <c r="J572" s="3">
        <v>0</v>
      </c>
      <c r="K572" s="3">
        <v>0</v>
      </c>
      <c r="L572" s="3">
        <v>0</v>
      </c>
      <c r="M572" s="3"/>
      <c r="N572" s="3">
        <v>0</v>
      </c>
      <c r="O572" s="3">
        <v>0.57999999999999996</v>
      </c>
      <c r="P572" s="3">
        <v>44964</v>
      </c>
      <c r="Q572" s="1">
        <v>44986</v>
      </c>
    </row>
    <row r="573" spans="1:17" x14ac:dyDescent="0.25">
      <c r="A573" t="s">
        <v>961</v>
      </c>
      <c r="B573" t="s">
        <v>1329</v>
      </c>
      <c r="C573" s="3">
        <v>41662</v>
      </c>
      <c r="D573" s="3">
        <v>41662</v>
      </c>
      <c r="E573" s="3">
        <v>0</v>
      </c>
      <c r="F573" s="3">
        <v>0</v>
      </c>
      <c r="G573" s="3">
        <v>0</v>
      </c>
      <c r="H573" s="3">
        <v>35703.11</v>
      </c>
      <c r="I573" s="3">
        <v>15084.81</v>
      </c>
      <c r="J573" s="3">
        <v>0</v>
      </c>
      <c r="K573" s="3">
        <v>0</v>
      </c>
      <c r="L573" s="3">
        <v>0</v>
      </c>
      <c r="M573" s="3"/>
      <c r="N573" s="3">
        <v>0</v>
      </c>
      <c r="O573" s="3">
        <v>0.08</v>
      </c>
      <c r="P573" s="3">
        <v>50788</v>
      </c>
      <c r="Q573" s="1">
        <v>44986</v>
      </c>
    </row>
    <row r="574" spans="1:17" x14ac:dyDescent="0.25">
      <c r="A574" t="s">
        <v>962</v>
      </c>
      <c r="B574" t="s">
        <v>946</v>
      </c>
      <c r="C574" s="3">
        <v>56377</v>
      </c>
      <c r="D574" s="3">
        <v>56377</v>
      </c>
      <c r="E574" s="3" t="s">
        <v>59</v>
      </c>
      <c r="F574" s="3" t="s">
        <v>59</v>
      </c>
      <c r="G574" s="3">
        <v>0</v>
      </c>
      <c r="H574" s="3">
        <v>35703.11</v>
      </c>
      <c r="I574" s="3">
        <v>9478.4500000000007</v>
      </c>
      <c r="J574" s="3">
        <v>673.2</v>
      </c>
      <c r="K574" s="3">
        <v>0</v>
      </c>
      <c r="L574" s="3">
        <v>0</v>
      </c>
      <c r="M574" s="3"/>
      <c r="N574" s="3">
        <v>14851.57</v>
      </c>
      <c r="O574" s="3">
        <v>0.67</v>
      </c>
      <c r="P574" s="3">
        <v>60707</v>
      </c>
      <c r="Q574" s="1">
        <v>44986</v>
      </c>
    </row>
    <row r="575" spans="1:17" x14ac:dyDescent="0.25">
      <c r="A575" t="s">
        <v>1220</v>
      </c>
      <c r="B575" t="s">
        <v>1330</v>
      </c>
      <c r="C575" s="3">
        <v>2931576</v>
      </c>
      <c r="D575" s="3">
        <v>0</v>
      </c>
      <c r="E575" s="3">
        <v>1864226.25</v>
      </c>
      <c r="F575" s="3" t="s">
        <v>72</v>
      </c>
      <c r="G575" s="3">
        <v>0</v>
      </c>
      <c r="H575" s="3">
        <v>35703.11</v>
      </c>
      <c r="I575" s="3">
        <v>9494.81</v>
      </c>
      <c r="J575" s="3">
        <v>0</v>
      </c>
      <c r="K575" s="3">
        <v>0</v>
      </c>
      <c r="L575" s="3">
        <v>0</v>
      </c>
      <c r="M575" s="3"/>
      <c r="N575" s="3">
        <v>0</v>
      </c>
      <c r="O575" s="3">
        <v>0.77</v>
      </c>
      <c r="P575" s="3">
        <v>3069986</v>
      </c>
      <c r="Q575" s="1">
        <v>44986</v>
      </c>
    </row>
    <row r="576" spans="1:17" x14ac:dyDescent="0.25">
      <c r="A576" t="s">
        <v>1221</v>
      </c>
      <c r="B576" t="s">
        <v>966</v>
      </c>
      <c r="C576" s="3">
        <v>37105</v>
      </c>
      <c r="D576" s="3">
        <v>37105</v>
      </c>
      <c r="E576" s="3">
        <v>0</v>
      </c>
      <c r="F576" s="3">
        <v>0</v>
      </c>
      <c r="G576" s="3">
        <v>0</v>
      </c>
      <c r="H576" s="3">
        <v>35703.11</v>
      </c>
      <c r="I576" s="3">
        <v>9527.5300000000007</v>
      </c>
      <c r="J576" s="3">
        <v>0</v>
      </c>
      <c r="K576" s="3">
        <v>0</v>
      </c>
      <c r="L576" s="3">
        <v>0</v>
      </c>
      <c r="M576" s="3"/>
      <c r="N576" s="3">
        <v>-4169.96</v>
      </c>
      <c r="O576" s="3">
        <v>0.32</v>
      </c>
      <c r="P576" s="3">
        <v>41061</v>
      </c>
      <c r="Q576" s="1">
        <v>44986</v>
      </c>
    </row>
    <row r="577" spans="1:17" x14ac:dyDescent="0.25">
      <c r="A577" t="s">
        <v>1222</v>
      </c>
      <c r="B577" t="s">
        <v>940</v>
      </c>
      <c r="C577" s="3">
        <v>41610</v>
      </c>
      <c r="D577" s="3">
        <v>41610</v>
      </c>
      <c r="E577" s="3">
        <v>0</v>
      </c>
      <c r="F577" s="3">
        <v>0</v>
      </c>
      <c r="G577" s="3">
        <v>0</v>
      </c>
      <c r="H577" s="3">
        <v>35703.11</v>
      </c>
      <c r="I577" s="3">
        <v>9565.7099999999991</v>
      </c>
      <c r="J577" s="3">
        <v>679.2</v>
      </c>
      <c r="K577" s="3">
        <v>0</v>
      </c>
      <c r="L577" s="3">
        <v>0</v>
      </c>
      <c r="M577" s="3"/>
      <c r="N577" s="3">
        <v>-4173.41</v>
      </c>
      <c r="O577" s="3">
        <v>0.39</v>
      </c>
      <c r="P577" s="3">
        <v>41775</v>
      </c>
      <c r="Q577" s="1">
        <v>44986</v>
      </c>
    </row>
    <row r="578" spans="1:17" x14ac:dyDescent="0.25">
      <c r="A578" t="s">
        <v>1223</v>
      </c>
      <c r="B578" t="s">
        <v>946</v>
      </c>
      <c r="C578" s="3">
        <v>60089</v>
      </c>
      <c r="D578" s="3">
        <v>60089</v>
      </c>
      <c r="E578" s="3" t="s">
        <v>59</v>
      </c>
      <c r="F578" s="3" t="s">
        <v>59</v>
      </c>
      <c r="G578" s="3">
        <v>0</v>
      </c>
      <c r="H578" s="3">
        <v>35703.11</v>
      </c>
      <c r="I578" s="3">
        <v>11747.17</v>
      </c>
      <c r="J578" s="3">
        <v>0</v>
      </c>
      <c r="K578" s="3">
        <v>0</v>
      </c>
      <c r="L578" s="3">
        <v>0</v>
      </c>
      <c r="M578" s="3"/>
      <c r="N578" s="3">
        <v>17186.2</v>
      </c>
      <c r="O578" s="3">
        <v>0.52</v>
      </c>
      <c r="P578" s="3">
        <v>64637</v>
      </c>
      <c r="Q578" s="1">
        <v>44986</v>
      </c>
    </row>
    <row r="579" spans="1:17" x14ac:dyDescent="0.25">
      <c r="A579" t="s">
        <v>969</v>
      </c>
      <c r="B579" t="s">
        <v>970</v>
      </c>
      <c r="C579" s="3">
        <v>392226</v>
      </c>
      <c r="D579" s="3">
        <v>0</v>
      </c>
      <c r="E579" s="3">
        <v>328668.58</v>
      </c>
      <c r="F579" s="3">
        <v>79990.850000000006</v>
      </c>
      <c r="G579" s="3">
        <v>0</v>
      </c>
      <c r="H579" s="3">
        <v>35703.11</v>
      </c>
      <c r="I579" s="3">
        <v>13879.55</v>
      </c>
      <c r="J579" s="3">
        <v>0</v>
      </c>
      <c r="K579" s="3">
        <v>0</v>
      </c>
      <c r="L579" s="3">
        <v>0</v>
      </c>
      <c r="M579" s="3"/>
      <c r="N579" s="3">
        <v>0</v>
      </c>
      <c r="O579" s="3">
        <v>0.91</v>
      </c>
      <c r="P579" s="3">
        <v>458243</v>
      </c>
      <c r="Q579" s="1">
        <v>44986</v>
      </c>
    </row>
    <row r="580" spans="1:17" x14ac:dyDescent="0.25">
      <c r="A580" t="s">
        <v>971</v>
      </c>
      <c r="B580" t="s">
        <v>970</v>
      </c>
      <c r="C580" s="3">
        <v>359866</v>
      </c>
      <c r="D580" s="3">
        <v>0</v>
      </c>
      <c r="E580" s="3">
        <v>301578.15999999997</v>
      </c>
      <c r="F580" s="3">
        <v>73366.75</v>
      </c>
      <c r="G580" s="3">
        <v>0</v>
      </c>
      <c r="H580" s="3">
        <v>35703.11</v>
      </c>
      <c r="I580" s="3">
        <v>9614.7900000000009</v>
      </c>
      <c r="J580" s="3">
        <v>0</v>
      </c>
      <c r="K580" s="3">
        <v>0</v>
      </c>
      <c r="L580" s="3">
        <v>0</v>
      </c>
      <c r="M580" s="3"/>
      <c r="N580" s="3">
        <v>0</v>
      </c>
      <c r="O580" s="3">
        <v>0.19</v>
      </c>
      <c r="P580" s="3">
        <v>420263</v>
      </c>
      <c r="Q580" s="1">
        <v>44986</v>
      </c>
    </row>
    <row r="581" spans="1:17" x14ac:dyDescent="0.25">
      <c r="A581" t="s">
        <v>1226</v>
      </c>
      <c r="B581" t="s">
        <v>970</v>
      </c>
      <c r="C581" s="3">
        <v>359248</v>
      </c>
      <c r="D581" s="3">
        <v>0</v>
      </c>
      <c r="E581" s="3">
        <v>301060.78000000003</v>
      </c>
      <c r="F581" s="3">
        <v>73240.259999999995</v>
      </c>
      <c r="G581" s="3">
        <v>0</v>
      </c>
      <c r="H581" s="3">
        <v>35703.11</v>
      </c>
      <c r="I581" s="3">
        <v>9532.99</v>
      </c>
      <c r="J581" s="3">
        <v>0</v>
      </c>
      <c r="K581" s="3">
        <v>0</v>
      </c>
      <c r="L581" s="3">
        <v>0</v>
      </c>
      <c r="M581" s="3"/>
      <c r="N581" s="3">
        <v>0</v>
      </c>
      <c r="O581" s="3">
        <v>0.86</v>
      </c>
      <c r="P581" s="3">
        <v>419538</v>
      </c>
      <c r="Q581" s="1">
        <v>44986</v>
      </c>
    </row>
    <row r="582" spans="1:17" x14ac:dyDescent="0.25">
      <c r="A582" t="s">
        <v>973</v>
      </c>
      <c r="B582" t="s">
        <v>970</v>
      </c>
      <c r="C582" s="3">
        <v>358998</v>
      </c>
      <c r="D582" s="3">
        <v>0</v>
      </c>
      <c r="E582" s="3">
        <v>300851.65999999997</v>
      </c>
      <c r="F582" s="3">
        <v>73188.92</v>
      </c>
      <c r="G582" s="3">
        <v>0</v>
      </c>
      <c r="H582" s="3">
        <v>35703.11</v>
      </c>
      <c r="I582" s="3">
        <v>9500.27</v>
      </c>
      <c r="J582" s="3">
        <v>0</v>
      </c>
      <c r="K582" s="3">
        <v>0</v>
      </c>
      <c r="L582" s="3">
        <v>0</v>
      </c>
      <c r="M582" s="3"/>
      <c r="N582" s="3">
        <v>0</v>
      </c>
      <c r="O582" s="3">
        <v>0.04</v>
      </c>
      <c r="P582" s="3">
        <v>419244</v>
      </c>
      <c r="Q582" s="1">
        <v>44986</v>
      </c>
    </row>
    <row r="583" spans="1:17" x14ac:dyDescent="0.25">
      <c r="A583" t="s">
        <v>974</v>
      </c>
      <c r="B583" t="s">
        <v>970</v>
      </c>
      <c r="C583" s="3">
        <v>365083</v>
      </c>
      <c r="D583" s="3">
        <v>0</v>
      </c>
      <c r="E583" s="3">
        <v>305945.63</v>
      </c>
      <c r="F583" s="3">
        <v>74434.649999999994</v>
      </c>
      <c r="G583" s="3">
        <v>0</v>
      </c>
      <c r="H583" s="3">
        <v>35703.11</v>
      </c>
      <c r="I583" s="3">
        <v>10301.950000000001</v>
      </c>
      <c r="J583" s="3">
        <v>0</v>
      </c>
      <c r="K583" s="3">
        <v>0</v>
      </c>
      <c r="L583" s="3">
        <v>0</v>
      </c>
      <c r="M583" s="3"/>
      <c r="N583" s="3">
        <v>0</v>
      </c>
      <c r="O583" s="3">
        <v>0.66</v>
      </c>
      <c r="P583" s="3">
        <v>426386</v>
      </c>
      <c r="Q583" s="1">
        <v>44986</v>
      </c>
    </row>
    <row r="584" spans="1:17" x14ac:dyDescent="0.25">
      <c r="A584" t="s">
        <v>975</v>
      </c>
      <c r="B584" t="s">
        <v>970</v>
      </c>
      <c r="C584" s="3">
        <v>356887</v>
      </c>
      <c r="D584" s="3">
        <v>0</v>
      </c>
      <c r="E584" s="3">
        <v>299084.24</v>
      </c>
      <c r="F584" s="3">
        <v>72756.97</v>
      </c>
      <c r="G584" s="3">
        <v>0</v>
      </c>
      <c r="H584" s="3">
        <v>35703.11</v>
      </c>
      <c r="I584" s="3">
        <v>9222.1299999999992</v>
      </c>
      <c r="J584" s="3">
        <v>0</v>
      </c>
      <c r="K584" s="3">
        <v>0</v>
      </c>
      <c r="L584" s="3">
        <v>0</v>
      </c>
      <c r="M584" s="3"/>
      <c r="N584" s="3">
        <v>0</v>
      </c>
      <c r="O584" s="3">
        <v>0.55000000000000004</v>
      </c>
      <c r="P584" s="3">
        <v>416767</v>
      </c>
      <c r="Q584" s="1">
        <v>44986</v>
      </c>
    </row>
    <row r="585" spans="1:17" x14ac:dyDescent="0.25">
      <c r="A585" t="s">
        <v>976</v>
      </c>
      <c r="B585" t="s">
        <v>970</v>
      </c>
      <c r="C585" s="3">
        <v>355357</v>
      </c>
      <c r="D585" s="3">
        <v>0</v>
      </c>
      <c r="E585" s="3">
        <v>297803.40999999997</v>
      </c>
      <c r="F585" s="3">
        <v>72443.759999999995</v>
      </c>
      <c r="G585" s="3">
        <v>0</v>
      </c>
      <c r="H585" s="3">
        <v>35703.11</v>
      </c>
      <c r="I585" s="3">
        <v>9020.34</v>
      </c>
      <c r="J585" s="3">
        <v>0</v>
      </c>
      <c r="K585" s="3">
        <v>0</v>
      </c>
      <c r="L585" s="3">
        <v>0</v>
      </c>
      <c r="M585" s="3"/>
      <c r="N585" s="3">
        <v>0</v>
      </c>
      <c r="O585" s="3">
        <v>0.38</v>
      </c>
      <c r="P585" s="3">
        <v>414971</v>
      </c>
      <c r="Q585" s="1">
        <v>44986</v>
      </c>
    </row>
    <row r="586" spans="1:17" x14ac:dyDescent="0.25">
      <c r="A586" t="s">
        <v>977</v>
      </c>
      <c r="B586" t="s">
        <v>978</v>
      </c>
      <c r="C586" s="3">
        <v>36826</v>
      </c>
      <c r="D586" s="3">
        <v>36826</v>
      </c>
      <c r="E586" s="3">
        <v>0</v>
      </c>
      <c r="F586" s="3">
        <v>0</v>
      </c>
      <c r="G586" s="3">
        <v>0</v>
      </c>
      <c r="H586" s="3">
        <v>35703.11</v>
      </c>
      <c r="I586" s="3">
        <v>9211.2199999999993</v>
      </c>
      <c r="J586" s="3">
        <v>0</v>
      </c>
      <c r="K586" s="3">
        <v>0</v>
      </c>
      <c r="L586" s="3">
        <v>0</v>
      </c>
      <c r="M586" s="3"/>
      <c r="N586" s="3">
        <v>-4140.37</v>
      </c>
      <c r="O586" s="3">
        <v>0.04</v>
      </c>
      <c r="P586" s="3">
        <v>40774</v>
      </c>
      <c r="Q586" s="1">
        <v>44986</v>
      </c>
    </row>
    <row r="587" spans="1:17" x14ac:dyDescent="0.25">
      <c r="A587" t="s">
        <v>979</v>
      </c>
      <c r="B587" t="s">
        <v>970</v>
      </c>
      <c r="C587" s="3">
        <v>355773</v>
      </c>
      <c r="D587" s="3">
        <v>0</v>
      </c>
      <c r="E587" s="3">
        <v>298151.42</v>
      </c>
      <c r="F587" s="3">
        <v>72529.149999999994</v>
      </c>
      <c r="G587" s="3">
        <v>0</v>
      </c>
      <c r="H587" s="3">
        <v>35703.11</v>
      </c>
      <c r="I587" s="3">
        <v>9074.8799999999992</v>
      </c>
      <c r="J587" s="3">
        <v>0</v>
      </c>
      <c r="K587" s="3">
        <v>0</v>
      </c>
      <c r="L587" s="3">
        <v>0</v>
      </c>
      <c r="M587" s="3"/>
      <c r="N587" s="3">
        <v>0</v>
      </c>
      <c r="O587" s="3">
        <v>0.44</v>
      </c>
      <c r="P587" s="3">
        <v>415459</v>
      </c>
      <c r="Q587" s="1">
        <v>44986</v>
      </c>
    </row>
    <row r="588" spans="1:17" x14ac:dyDescent="0.25">
      <c r="A588" t="s">
        <v>1227</v>
      </c>
      <c r="B588" t="s">
        <v>970</v>
      </c>
      <c r="C588" s="3">
        <v>367275</v>
      </c>
      <c r="D588" s="3">
        <v>0</v>
      </c>
      <c r="E588" s="3">
        <v>307780.65000000002</v>
      </c>
      <c r="F588" s="3">
        <v>74883.38</v>
      </c>
      <c r="G588" s="3">
        <v>0</v>
      </c>
      <c r="H588" s="3">
        <v>35703.11</v>
      </c>
      <c r="I588" s="3">
        <v>10591</v>
      </c>
      <c r="J588" s="3">
        <v>0</v>
      </c>
      <c r="K588" s="3">
        <v>0</v>
      </c>
      <c r="L588" s="3">
        <v>0</v>
      </c>
      <c r="M588" s="3"/>
      <c r="N588" s="3">
        <v>0</v>
      </c>
      <c r="O588" s="3">
        <v>0.86</v>
      </c>
      <c r="P588" s="3">
        <v>428959</v>
      </c>
      <c r="Q588" s="1">
        <v>44986</v>
      </c>
    </row>
    <row r="589" spans="1:17" x14ac:dyDescent="0.25">
      <c r="A589" t="s">
        <v>981</v>
      </c>
      <c r="B589" t="s">
        <v>970</v>
      </c>
      <c r="C589" s="3">
        <v>397810</v>
      </c>
      <c r="D589" s="3">
        <v>0</v>
      </c>
      <c r="E589" s="3">
        <v>333343.35999999999</v>
      </c>
      <c r="F589" s="3">
        <v>81133.81</v>
      </c>
      <c r="G589" s="3">
        <v>0</v>
      </c>
      <c r="H589" s="3">
        <v>35703.11</v>
      </c>
      <c r="I589" s="3">
        <v>14615.79</v>
      </c>
      <c r="J589" s="3">
        <v>0</v>
      </c>
      <c r="K589" s="3">
        <v>0</v>
      </c>
      <c r="L589" s="3">
        <v>0</v>
      </c>
      <c r="M589" s="3"/>
      <c r="N589" s="3">
        <v>0</v>
      </c>
      <c r="O589" s="3">
        <v>0.93</v>
      </c>
      <c r="P589" s="3">
        <v>464797</v>
      </c>
      <c r="Q589" s="1">
        <v>44986</v>
      </c>
    </row>
    <row r="590" spans="1:17" x14ac:dyDescent="0.25">
      <c r="A590" t="s">
        <v>982</v>
      </c>
      <c r="B590" t="s">
        <v>946</v>
      </c>
      <c r="C590" s="3">
        <v>58890</v>
      </c>
      <c r="D590" s="3">
        <v>58890</v>
      </c>
      <c r="E590" s="3" t="s">
        <v>59</v>
      </c>
      <c r="F590" s="3" t="s">
        <v>59</v>
      </c>
      <c r="G590" s="3">
        <v>0</v>
      </c>
      <c r="H590" s="3">
        <v>35703.11</v>
      </c>
      <c r="I590" s="3">
        <v>10094.709999999999</v>
      </c>
      <c r="J590" s="3">
        <v>715.2</v>
      </c>
      <c r="K590" s="3">
        <v>0</v>
      </c>
      <c r="L590" s="3">
        <v>0</v>
      </c>
      <c r="M590" s="3"/>
      <c r="N590" s="3">
        <v>16765.53</v>
      </c>
      <c r="O590" s="3">
        <v>0.45</v>
      </c>
      <c r="P590" s="3">
        <v>63279</v>
      </c>
      <c r="Q590" s="1">
        <v>44986</v>
      </c>
    </row>
    <row r="591" spans="1:17" x14ac:dyDescent="0.25">
      <c r="A591" t="s">
        <v>1230</v>
      </c>
      <c r="B591" t="s">
        <v>946</v>
      </c>
      <c r="C591" s="3">
        <v>56142</v>
      </c>
      <c r="D591" s="3">
        <v>56142</v>
      </c>
      <c r="E591" s="3" t="s">
        <v>59</v>
      </c>
      <c r="F591" s="3" t="s">
        <v>59</v>
      </c>
      <c r="G591" s="3">
        <v>0</v>
      </c>
      <c r="H591" s="3">
        <v>35703.11</v>
      </c>
      <c r="I591" s="3">
        <v>9380.2900000000009</v>
      </c>
      <c r="J591" s="3">
        <v>664.8</v>
      </c>
      <c r="K591" s="3">
        <v>0</v>
      </c>
      <c r="L591" s="3">
        <v>0</v>
      </c>
      <c r="M591" s="3"/>
      <c r="N591" s="3">
        <v>14714.2</v>
      </c>
      <c r="O591" s="3">
        <v>0.6</v>
      </c>
      <c r="P591" s="3">
        <v>60463</v>
      </c>
      <c r="Q591" s="1">
        <v>44986</v>
      </c>
    </row>
    <row r="592" spans="1:17" x14ac:dyDescent="0.25">
      <c r="A592" t="s">
        <v>984</v>
      </c>
      <c r="B592" t="s">
        <v>970</v>
      </c>
      <c r="C592" s="3">
        <v>609210</v>
      </c>
      <c r="D592" s="3">
        <v>609210</v>
      </c>
      <c r="E592" s="3">
        <v>0</v>
      </c>
      <c r="F592" s="3">
        <v>0</v>
      </c>
      <c r="G592" s="3">
        <v>0</v>
      </c>
      <c r="H592" s="3">
        <v>35703.11</v>
      </c>
      <c r="I592" s="3">
        <v>9614.7900000000009</v>
      </c>
      <c r="J592" s="3">
        <v>681.6</v>
      </c>
      <c r="K592" s="3">
        <v>0</v>
      </c>
      <c r="L592" s="3">
        <v>0</v>
      </c>
      <c r="M592" s="3"/>
      <c r="N592" s="3">
        <v>0</v>
      </c>
      <c r="O592" s="3">
        <v>0.5</v>
      </c>
      <c r="P592" s="3">
        <v>46000</v>
      </c>
      <c r="Q592" s="1">
        <v>44986</v>
      </c>
    </row>
    <row r="593" spans="1:17" x14ac:dyDescent="0.25">
      <c r="A593" t="s">
        <v>985</v>
      </c>
      <c r="B593" t="s">
        <v>986</v>
      </c>
      <c r="C593" s="3">
        <v>36864</v>
      </c>
      <c r="D593" s="3">
        <v>36864</v>
      </c>
      <c r="E593" s="3">
        <v>0</v>
      </c>
      <c r="F593" s="3">
        <v>0</v>
      </c>
      <c r="G593" s="3">
        <v>0</v>
      </c>
      <c r="H593" s="3">
        <v>35703.11</v>
      </c>
      <c r="I593" s="3">
        <v>9233.0400000000009</v>
      </c>
      <c r="J593" s="3">
        <v>0</v>
      </c>
      <c r="K593" s="3">
        <v>0</v>
      </c>
      <c r="L593" s="3">
        <v>0</v>
      </c>
      <c r="M593" s="3"/>
      <c r="N593" s="3">
        <v>-4142.84</v>
      </c>
      <c r="O593" s="3">
        <v>0.69</v>
      </c>
      <c r="P593" s="3">
        <v>40794</v>
      </c>
      <c r="Q593" s="1">
        <v>44986</v>
      </c>
    </row>
    <row r="594" spans="1:17" x14ac:dyDescent="0.25">
      <c r="A594" t="s">
        <v>987</v>
      </c>
      <c r="B594" t="s">
        <v>988</v>
      </c>
      <c r="C594" s="3">
        <v>36524</v>
      </c>
      <c r="D594" s="3">
        <v>36520</v>
      </c>
      <c r="E594" s="3">
        <v>4</v>
      </c>
      <c r="F594" s="3">
        <v>0.2</v>
      </c>
      <c r="G594" s="3">
        <v>0</v>
      </c>
      <c r="H594" s="3">
        <v>35703.11</v>
      </c>
      <c r="I594" s="3">
        <v>8818.56</v>
      </c>
      <c r="J594" s="3">
        <v>0</v>
      </c>
      <c r="K594" s="3">
        <v>0</v>
      </c>
      <c r="L594" s="3">
        <v>0</v>
      </c>
      <c r="M594" s="3"/>
      <c r="N594" s="3">
        <v>-4103.88</v>
      </c>
      <c r="O594" s="3">
        <v>0.01</v>
      </c>
      <c r="P594" s="3">
        <v>40422</v>
      </c>
      <c r="Q594" s="1">
        <v>44986</v>
      </c>
    </row>
    <row r="595" spans="1:17" x14ac:dyDescent="0.25">
      <c r="A595" t="s">
        <v>989</v>
      </c>
      <c r="B595" t="s">
        <v>946</v>
      </c>
      <c r="C595" s="3">
        <v>53832</v>
      </c>
      <c r="D595" s="3">
        <v>53832</v>
      </c>
      <c r="E595" s="3" t="s">
        <v>59</v>
      </c>
      <c r="F595" s="3" t="s">
        <v>59</v>
      </c>
      <c r="G595" s="3">
        <v>0</v>
      </c>
      <c r="H595" s="3">
        <v>35703.11</v>
      </c>
      <c r="I595" s="3">
        <v>8387.7199999999993</v>
      </c>
      <c r="J595" s="3">
        <v>595.20000000000005</v>
      </c>
      <c r="K595" s="3">
        <v>0</v>
      </c>
      <c r="L595" s="3">
        <v>0</v>
      </c>
      <c r="M595" s="3"/>
      <c r="N595" s="3">
        <v>13371.6</v>
      </c>
      <c r="O595" s="3">
        <v>0.37</v>
      </c>
      <c r="P595" s="3">
        <v>58058</v>
      </c>
      <c r="Q595" s="1">
        <v>44986</v>
      </c>
    </row>
    <row r="596" spans="1:17" x14ac:dyDescent="0.25">
      <c r="A596" t="s">
        <v>990</v>
      </c>
      <c r="B596" t="s">
        <v>986</v>
      </c>
      <c r="C596" s="3">
        <v>36868</v>
      </c>
      <c r="D596" s="3">
        <v>36868</v>
      </c>
      <c r="E596" s="3">
        <v>0</v>
      </c>
      <c r="F596" s="3">
        <v>0</v>
      </c>
      <c r="G596" s="3">
        <v>0</v>
      </c>
      <c r="H596" s="3">
        <v>35703.11</v>
      </c>
      <c r="I596" s="3">
        <v>9238.49</v>
      </c>
      <c r="J596" s="3">
        <v>0</v>
      </c>
      <c r="K596" s="3">
        <v>0</v>
      </c>
      <c r="L596" s="3">
        <v>0</v>
      </c>
      <c r="M596" s="3"/>
      <c r="N596" s="3">
        <v>-4143.33</v>
      </c>
      <c r="O596" s="3">
        <v>0.73</v>
      </c>
      <c r="P596" s="3">
        <v>40799</v>
      </c>
      <c r="Q596" s="1">
        <v>44986</v>
      </c>
    </row>
    <row r="597" spans="1:17" x14ac:dyDescent="0.25">
      <c r="A597" t="s">
        <v>991</v>
      </c>
      <c r="B597" t="s">
        <v>986</v>
      </c>
      <c r="C597" s="3">
        <v>36957</v>
      </c>
      <c r="D597" s="3">
        <v>36957</v>
      </c>
      <c r="E597" s="3">
        <v>0</v>
      </c>
      <c r="F597" s="3">
        <v>0</v>
      </c>
      <c r="G597" s="3">
        <v>0</v>
      </c>
      <c r="H597" s="3">
        <v>35703.11</v>
      </c>
      <c r="I597" s="3">
        <v>9347.56</v>
      </c>
      <c r="J597" s="3">
        <v>0</v>
      </c>
      <c r="K597" s="3">
        <v>0</v>
      </c>
      <c r="L597" s="3">
        <v>0</v>
      </c>
      <c r="M597" s="3"/>
      <c r="N597" s="3">
        <v>-4153.1899999999996</v>
      </c>
      <c r="O597" s="3">
        <v>0.52</v>
      </c>
      <c r="P597" s="3">
        <v>40898</v>
      </c>
      <c r="Q597" s="1">
        <v>44986</v>
      </c>
    </row>
    <row r="598" spans="1:17" x14ac:dyDescent="0.25">
      <c r="A598" t="s">
        <v>992</v>
      </c>
      <c r="B598" t="s">
        <v>1331</v>
      </c>
      <c r="C598" s="3">
        <v>3052178</v>
      </c>
      <c r="D598" s="3">
        <v>0</v>
      </c>
      <c r="E598" s="3">
        <v>1936417.09</v>
      </c>
      <c r="F598" s="3" t="s">
        <v>72</v>
      </c>
      <c r="G598" s="3">
        <v>0</v>
      </c>
      <c r="H598" s="3">
        <v>35703.11</v>
      </c>
      <c r="I598" s="3">
        <v>8791.2900000000009</v>
      </c>
      <c r="J598" s="3">
        <v>624</v>
      </c>
      <c r="K598" s="3">
        <v>0</v>
      </c>
      <c r="L598" s="3">
        <v>0</v>
      </c>
      <c r="M598" s="3"/>
      <c r="N598" s="3">
        <v>0</v>
      </c>
      <c r="O598" s="3">
        <v>0.75</v>
      </c>
      <c r="P598" s="3">
        <v>3194118</v>
      </c>
      <c r="Q598" s="1">
        <v>44986</v>
      </c>
    </row>
    <row r="599" spans="1:17" x14ac:dyDescent="0.25">
      <c r="A599" t="s">
        <v>1231</v>
      </c>
      <c r="B599" t="s">
        <v>946</v>
      </c>
      <c r="C599" s="3">
        <v>55838</v>
      </c>
      <c r="D599" s="3">
        <v>55838</v>
      </c>
      <c r="E599" s="3" t="s">
        <v>59</v>
      </c>
      <c r="F599" s="3" t="s">
        <v>59</v>
      </c>
      <c r="G599" s="3">
        <v>0</v>
      </c>
      <c r="H599" s="3">
        <v>35703.11</v>
      </c>
      <c r="I599" s="3">
        <v>9249.4</v>
      </c>
      <c r="J599" s="3">
        <v>655.20000000000005</v>
      </c>
      <c r="K599" s="3">
        <v>0</v>
      </c>
      <c r="L599" s="3">
        <v>0</v>
      </c>
      <c r="M599" s="3"/>
      <c r="N599" s="3">
        <v>14537.93</v>
      </c>
      <c r="O599" s="3">
        <v>0.36</v>
      </c>
      <c r="P599" s="3">
        <v>60146</v>
      </c>
      <c r="Q599" s="1">
        <v>44986</v>
      </c>
    </row>
    <row r="600" spans="1:17" x14ac:dyDescent="0.25">
      <c r="A600" t="s">
        <v>1232</v>
      </c>
      <c r="B600" t="s">
        <v>946</v>
      </c>
      <c r="C600" s="3">
        <v>55584</v>
      </c>
      <c r="D600" s="3">
        <v>55584</v>
      </c>
      <c r="E600" s="3" t="s">
        <v>59</v>
      </c>
      <c r="F600" s="3" t="s">
        <v>59</v>
      </c>
      <c r="G600" s="3">
        <v>0</v>
      </c>
      <c r="H600" s="3">
        <v>35703.11</v>
      </c>
      <c r="I600" s="3">
        <v>9140.32</v>
      </c>
      <c r="J600" s="3">
        <v>648</v>
      </c>
      <c r="K600" s="3">
        <v>0</v>
      </c>
      <c r="L600" s="3">
        <v>0</v>
      </c>
      <c r="M600" s="3"/>
      <c r="N600" s="3">
        <v>14389.9</v>
      </c>
      <c r="O600" s="3">
        <v>0.67</v>
      </c>
      <c r="P600" s="3">
        <v>59882</v>
      </c>
      <c r="Q600" s="1">
        <v>44986</v>
      </c>
    </row>
    <row r="601" spans="1:17" x14ac:dyDescent="0.25">
      <c r="A601" t="s">
        <v>996</v>
      </c>
      <c r="B601" t="s">
        <v>500</v>
      </c>
      <c r="C601" s="3">
        <v>42317</v>
      </c>
      <c r="D601" s="3">
        <v>42317</v>
      </c>
      <c r="E601" s="3">
        <v>0</v>
      </c>
      <c r="F601" s="3">
        <v>0</v>
      </c>
      <c r="G601" s="3">
        <v>0</v>
      </c>
      <c r="H601" s="3">
        <v>35703.11</v>
      </c>
      <c r="I601" s="3">
        <v>10291.049999999999</v>
      </c>
      <c r="J601" s="3">
        <v>730.8</v>
      </c>
      <c r="K601" s="3">
        <v>0</v>
      </c>
      <c r="L601" s="3">
        <v>0</v>
      </c>
      <c r="M601" s="3"/>
      <c r="N601" s="3">
        <v>0</v>
      </c>
      <c r="O601" s="3">
        <v>0.04</v>
      </c>
      <c r="P601" s="3">
        <v>46725</v>
      </c>
      <c r="Q601" s="1">
        <v>44986</v>
      </c>
    </row>
    <row r="602" spans="1:17" x14ac:dyDescent="0.25">
      <c r="A602" t="s">
        <v>997</v>
      </c>
      <c r="B602" t="s">
        <v>1233</v>
      </c>
      <c r="C602" s="3">
        <v>258127</v>
      </c>
      <c r="D602" s="3">
        <v>262430</v>
      </c>
      <c r="E602" s="3">
        <v>0</v>
      </c>
      <c r="F602" s="3">
        <v>4303</v>
      </c>
      <c r="G602" s="3">
        <v>4303</v>
      </c>
      <c r="H602" s="3">
        <v>35703.11</v>
      </c>
      <c r="I602" s="3">
        <v>178863.5</v>
      </c>
      <c r="J602" s="3">
        <v>12670.8</v>
      </c>
      <c r="K602" s="3">
        <v>19418.439999999999</v>
      </c>
      <c r="L602" s="3">
        <v>0</v>
      </c>
      <c r="M602" s="3"/>
      <c r="N602" s="3">
        <v>49323.839999999997</v>
      </c>
      <c r="O602" s="3">
        <v>0.31</v>
      </c>
      <c r="P602" s="3">
        <v>295980</v>
      </c>
      <c r="Q602" s="1">
        <v>44986</v>
      </c>
    </row>
    <row r="603" spans="1:17" x14ac:dyDescent="0.25">
      <c r="A603" t="s">
        <v>999</v>
      </c>
      <c r="B603" t="s">
        <v>83</v>
      </c>
      <c r="C603" s="3">
        <v>48038</v>
      </c>
      <c r="D603" s="3">
        <v>48038</v>
      </c>
      <c r="E603" s="3">
        <v>0</v>
      </c>
      <c r="F603" s="3">
        <v>0</v>
      </c>
      <c r="G603" s="3">
        <v>0</v>
      </c>
      <c r="H603" s="3">
        <v>35703.11</v>
      </c>
      <c r="I603" s="3">
        <v>13186.94</v>
      </c>
      <c r="J603" s="3">
        <v>0</v>
      </c>
      <c r="K603" s="3">
        <v>1432.04</v>
      </c>
      <c r="L603" s="3">
        <v>0</v>
      </c>
      <c r="M603" s="3"/>
      <c r="N603" s="3">
        <v>0</v>
      </c>
      <c r="O603" s="3">
        <v>0.91</v>
      </c>
      <c r="P603" s="3">
        <v>50323</v>
      </c>
      <c r="Q603" s="1">
        <v>44986</v>
      </c>
    </row>
    <row r="604" spans="1:17" x14ac:dyDescent="0.25">
      <c r="A604" t="s">
        <v>1000</v>
      </c>
      <c r="B604" t="s">
        <v>1001</v>
      </c>
      <c r="C604" s="3">
        <v>36475</v>
      </c>
      <c r="D604" s="3">
        <v>36475</v>
      </c>
      <c r="E604" s="3">
        <v>0</v>
      </c>
      <c r="F604" s="3">
        <v>0</v>
      </c>
      <c r="G604" s="3">
        <v>0</v>
      </c>
      <c r="H604" s="3">
        <v>35703.11</v>
      </c>
      <c r="I604" s="3">
        <v>7553.31</v>
      </c>
      <c r="J604" s="3">
        <v>0</v>
      </c>
      <c r="K604" s="3">
        <v>820.3</v>
      </c>
      <c r="L604" s="3">
        <v>0</v>
      </c>
      <c r="M604" s="3"/>
      <c r="N604" s="3">
        <v>-3988.5</v>
      </c>
      <c r="O604" s="3">
        <v>0.78</v>
      </c>
      <c r="P604" s="3">
        <v>40089</v>
      </c>
      <c r="Q604" s="1">
        <v>44986</v>
      </c>
    </row>
    <row r="605" spans="1:17" x14ac:dyDescent="0.25">
      <c r="A605" t="s">
        <v>1002</v>
      </c>
      <c r="B605" t="s">
        <v>1003</v>
      </c>
      <c r="C605" s="3">
        <v>36427</v>
      </c>
      <c r="D605" s="3">
        <v>36427</v>
      </c>
      <c r="E605" s="3">
        <v>0</v>
      </c>
      <c r="F605" s="3">
        <v>0</v>
      </c>
      <c r="G605" s="3">
        <v>0</v>
      </c>
      <c r="H605" s="3">
        <v>35703.11</v>
      </c>
      <c r="I605" s="3">
        <v>7504.23</v>
      </c>
      <c r="J605" s="3">
        <v>0</v>
      </c>
      <c r="K605" s="3">
        <v>813.07</v>
      </c>
      <c r="L605" s="3">
        <v>0</v>
      </c>
      <c r="M605" s="3"/>
      <c r="N605" s="3">
        <v>-3982.58</v>
      </c>
      <c r="O605" s="3">
        <v>0.17</v>
      </c>
      <c r="P605" s="3">
        <v>40038</v>
      </c>
      <c r="Q605" s="1">
        <v>44986</v>
      </c>
    </row>
    <row r="606" spans="1:17" x14ac:dyDescent="0.25">
      <c r="A606" t="s">
        <v>1004</v>
      </c>
      <c r="B606" t="s">
        <v>1332</v>
      </c>
      <c r="C606" s="3">
        <v>40665</v>
      </c>
      <c r="D606" s="3">
        <v>41343</v>
      </c>
      <c r="E606" s="3">
        <v>0</v>
      </c>
      <c r="F606" s="3">
        <v>678</v>
      </c>
      <c r="G606" s="3">
        <v>678</v>
      </c>
      <c r="H606" s="3">
        <v>35703.11</v>
      </c>
      <c r="I606" s="3">
        <v>6168.08</v>
      </c>
      <c r="J606" s="3">
        <v>0</v>
      </c>
      <c r="K606" s="3">
        <v>587.72</v>
      </c>
      <c r="L606" s="3">
        <v>0</v>
      </c>
      <c r="M606" s="3"/>
      <c r="N606" s="3">
        <v>0</v>
      </c>
      <c r="O606" s="3">
        <v>0.09</v>
      </c>
      <c r="P606" s="3">
        <v>42459</v>
      </c>
      <c r="Q606" s="1">
        <v>44986</v>
      </c>
    </row>
    <row r="607" spans="1:17" x14ac:dyDescent="0.25">
      <c r="A607" t="s">
        <v>1006</v>
      </c>
      <c r="B607" t="s">
        <v>1007</v>
      </c>
      <c r="C607" s="3">
        <v>33875</v>
      </c>
      <c r="D607" s="3">
        <v>33875</v>
      </c>
      <c r="E607" s="3">
        <v>0</v>
      </c>
      <c r="F607" s="3">
        <v>0</v>
      </c>
      <c r="G607" s="3">
        <v>0</v>
      </c>
      <c r="H607" s="3">
        <v>35703.11</v>
      </c>
      <c r="I607" s="3">
        <v>4722.8599999999997</v>
      </c>
      <c r="J607" s="3">
        <v>0</v>
      </c>
      <c r="K607" s="3">
        <v>587.72</v>
      </c>
      <c r="L607" s="3">
        <v>0</v>
      </c>
      <c r="M607" s="3"/>
      <c r="N607" s="3">
        <v>-3724.69</v>
      </c>
      <c r="O607" s="3">
        <v>0</v>
      </c>
      <c r="P607" s="3">
        <v>37289</v>
      </c>
      <c r="Q607" s="1">
        <v>44986</v>
      </c>
    </row>
    <row r="608" spans="1:17" x14ac:dyDescent="0.25">
      <c r="A608" t="s">
        <v>1008</v>
      </c>
      <c r="B608" t="s">
        <v>1009</v>
      </c>
      <c r="C608" s="3">
        <v>40713</v>
      </c>
      <c r="D608" s="3">
        <v>36642</v>
      </c>
      <c r="E608" s="3">
        <v>4071</v>
      </c>
      <c r="F608" s="3">
        <v>203.55</v>
      </c>
      <c r="G608" s="3">
        <v>0</v>
      </c>
      <c r="H608" s="3">
        <v>35703.11</v>
      </c>
      <c r="I608" s="3">
        <v>4591.9799999999996</v>
      </c>
      <c r="J608" s="3">
        <v>0</v>
      </c>
      <c r="K608" s="3">
        <v>587.72</v>
      </c>
      <c r="L608" s="3">
        <v>0</v>
      </c>
      <c r="M608" s="3"/>
      <c r="N608" s="3">
        <v>6945</v>
      </c>
      <c r="O608" s="3">
        <v>0.64</v>
      </c>
      <c r="P608" s="3">
        <v>52103</v>
      </c>
      <c r="Q608" s="1">
        <v>44986</v>
      </c>
    </row>
    <row r="609" spans="1:17" x14ac:dyDescent="0.25">
      <c r="A609" t="s">
        <v>1010</v>
      </c>
      <c r="B609" t="s">
        <v>122</v>
      </c>
      <c r="C609" s="3">
        <v>44057</v>
      </c>
      <c r="D609" s="3">
        <v>44057</v>
      </c>
      <c r="E609" s="3">
        <v>0</v>
      </c>
      <c r="F609" s="3">
        <v>0</v>
      </c>
      <c r="G609" s="3">
        <v>0</v>
      </c>
      <c r="H609" s="3">
        <v>35703.11</v>
      </c>
      <c r="I609" s="3">
        <v>9843.85</v>
      </c>
      <c r="J609" s="3">
        <v>0</v>
      </c>
      <c r="K609" s="3">
        <v>787.76</v>
      </c>
      <c r="L609" s="3">
        <v>0</v>
      </c>
      <c r="M609" s="3"/>
      <c r="N609" s="3">
        <v>0</v>
      </c>
      <c r="O609" s="3">
        <v>0.28000000000000003</v>
      </c>
      <c r="P609" s="3">
        <v>46335</v>
      </c>
      <c r="Q609" s="1">
        <v>44986</v>
      </c>
    </row>
    <row r="610" spans="1:17" x14ac:dyDescent="0.25">
      <c r="A610" t="s">
        <v>1011</v>
      </c>
      <c r="B610" t="s">
        <v>1012</v>
      </c>
      <c r="C610" s="3">
        <v>101185</v>
      </c>
      <c r="D610" s="3">
        <v>101185</v>
      </c>
      <c r="E610" s="3">
        <v>0</v>
      </c>
      <c r="F610" s="3">
        <v>0</v>
      </c>
      <c r="G610" s="3">
        <v>0</v>
      </c>
      <c r="H610" s="3">
        <v>35703.11</v>
      </c>
      <c r="I610" s="3">
        <v>13568.69</v>
      </c>
      <c r="J610" s="3">
        <v>0</v>
      </c>
      <c r="K610" s="3">
        <v>1473.08</v>
      </c>
      <c r="L610" s="3">
        <v>0</v>
      </c>
      <c r="M610" s="3"/>
      <c r="N610" s="3">
        <v>14733.22</v>
      </c>
      <c r="O610" s="3">
        <v>0.9</v>
      </c>
      <c r="P610" s="3">
        <v>65479</v>
      </c>
      <c r="Q610" s="1">
        <v>44986</v>
      </c>
    </row>
    <row r="611" spans="1:17" x14ac:dyDescent="0.25">
      <c r="A611" t="s">
        <v>1013</v>
      </c>
      <c r="B611" t="s">
        <v>1234</v>
      </c>
      <c r="C611" s="3">
        <v>86236</v>
      </c>
      <c r="D611" s="3">
        <v>0</v>
      </c>
      <c r="E611" s="3">
        <v>84238.9</v>
      </c>
      <c r="F611" s="3">
        <v>6209.05</v>
      </c>
      <c r="G611" s="3">
        <v>0</v>
      </c>
      <c r="H611" s="3">
        <v>35703.11</v>
      </c>
      <c r="I611" s="3">
        <v>4897.38</v>
      </c>
      <c r="J611" s="3">
        <v>0</v>
      </c>
      <c r="K611" s="3">
        <v>532</v>
      </c>
      <c r="L611" s="3">
        <v>0</v>
      </c>
      <c r="M611" s="3"/>
      <c r="N611" s="3">
        <v>6945</v>
      </c>
      <c r="O611" s="3">
        <v>0.56000000000000005</v>
      </c>
      <c r="P611" s="3">
        <v>138526</v>
      </c>
      <c r="Q611" s="1">
        <v>44986</v>
      </c>
    </row>
    <row r="612" spans="1:17" x14ac:dyDescent="0.25">
      <c r="A612" t="s">
        <v>1015</v>
      </c>
      <c r="B612" t="s">
        <v>1016</v>
      </c>
      <c r="C612" s="3">
        <v>34441</v>
      </c>
      <c r="D612" s="3">
        <v>34441</v>
      </c>
      <c r="E612" s="3">
        <v>0</v>
      </c>
      <c r="F612" s="3">
        <v>0</v>
      </c>
      <c r="G612" s="3">
        <v>0</v>
      </c>
      <c r="H612" s="3">
        <v>35703.11</v>
      </c>
      <c r="I612" s="3">
        <v>4722.8599999999997</v>
      </c>
      <c r="J612" s="3">
        <v>650</v>
      </c>
      <c r="K612" s="3">
        <v>518.74</v>
      </c>
      <c r="L612" s="3">
        <v>0</v>
      </c>
      <c r="M612" s="3"/>
      <c r="N612" s="3">
        <v>-3725.18</v>
      </c>
      <c r="O612" s="3">
        <v>0.47</v>
      </c>
      <c r="P612" s="3">
        <v>37870</v>
      </c>
      <c r="Q612" s="1">
        <v>44986</v>
      </c>
    </row>
    <row r="613" spans="1:17" x14ac:dyDescent="0.25">
      <c r="A613" t="s">
        <v>1017</v>
      </c>
      <c r="B613" t="s">
        <v>1018</v>
      </c>
      <c r="C613" s="3">
        <v>37851</v>
      </c>
      <c r="D613" s="3">
        <v>37851</v>
      </c>
      <c r="E613" s="3">
        <v>0</v>
      </c>
      <c r="F613" s="3">
        <v>0</v>
      </c>
      <c r="G613" s="3">
        <v>0</v>
      </c>
      <c r="H613" s="3">
        <v>35703.11</v>
      </c>
      <c r="I613" s="3">
        <v>4750.13</v>
      </c>
      <c r="J613" s="3">
        <v>650</v>
      </c>
      <c r="K613" s="3">
        <v>517.36</v>
      </c>
      <c r="L613" s="3">
        <v>0</v>
      </c>
      <c r="M613" s="3"/>
      <c r="N613" s="3">
        <v>-3727.65</v>
      </c>
      <c r="O613" s="3">
        <v>0.05</v>
      </c>
      <c r="P613" s="3">
        <v>37893</v>
      </c>
      <c r="Q613" s="1">
        <v>44986</v>
      </c>
    </row>
    <row r="614" spans="1:17" x14ac:dyDescent="0.25">
      <c r="A614" t="s">
        <v>1019</v>
      </c>
      <c r="B614" t="s">
        <v>1020</v>
      </c>
      <c r="C614" s="3">
        <v>3472</v>
      </c>
      <c r="D614" s="3">
        <v>3472</v>
      </c>
      <c r="E614" s="3">
        <v>0</v>
      </c>
      <c r="F614" s="3">
        <v>0</v>
      </c>
      <c r="G614" s="3">
        <v>0</v>
      </c>
      <c r="H614" s="3">
        <v>0</v>
      </c>
      <c r="I614" s="3">
        <v>3839.37</v>
      </c>
      <c r="J614" s="3">
        <v>0</v>
      </c>
      <c r="K614" s="3">
        <v>0</v>
      </c>
      <c r="L614" s="3">
        <v>0</v>
      </c>
      <c r="M614" s="3"/>
      <c r="N614" s="3">
        <v>0</v>
      </c>
      <c r="O614" s="3">
        <v>0.63</v>
      </c>
      <c r="P614" s="3">
        <v>3840</v>
      </c>
      <c r="Q614" s="1">
        <v>44986</v>
      </c>
    </row>
    <row r="615" spans="1:17" x14ac:dyDescent="0.25">
      <c r="A615" t="s">
        <v>1021</v>
      </c>
      <c r="B615" t="s">
        <v>1022</v>
      </c>
      <c r="C615" s="3">
        <v>3471</v>
      </c>
      <c r="D615" s="3">
        <v>3500</v>
      </c>
      <c r="E615" s="3">
        <v>0</v>
      </c>
      <c r="F615" s="3">
        <v>0</v>
      </c>
      <c r="G615" s="3">
        <v>29</v>
      </c>
      <c r="H615" s="3">
        <v>0</v>
      </c>
      <c r="I615" s="3">
        <v>3839.37</v>
      </c>
      <c r="J615" s="3">
        <v>0</v>
      </c>
      <c r="K615" s="3">
        <v>0</v>
      </c>
      <c r="L615" s="3">
        <v>0</v>
      </c>
      <c r="M615" s="3"/>
      <c r="N615" s="3">
        <v>0</v>
      </c>
      <c r="O615" s="3">
        <v>0.63</v>
      </c>
      <c r="P615" s="3">
        <v>3811</v>
      </c>
      <c r="Q615" s="1">
        <v>44986</v>
      </c>
    </row>
    <row r="616" spans="1:17" x14ac:dyDescent="0.25">
      <c r="A616" t="s">
        <v>1023</v>
      </c>
      <c r="B616" t="s">
        <v>1024</v>
      </c>
      <c r="C616" s="3">
        <v>3472</v>
      </c>
      <c r="D616" s="3">
        <v>3472</v>
      </c>
      <c r="E616" s="3">
        <v>0</v>
      </c>
      <c r="F616" s="3">
        <v>0</v>
      </c>
      <c r="G616" s="3">
        <v>0</v>
      </c>
      <c r="H616" s="3">
        <v>0</v>
      </c>
      <c r="I616" s="3">
        <v>3839.37</v>
      </c>
      <c r="J616" s="3">
        <v>0</v>
      </c>
      <c r="K616" s="3">
        <v>0</v>
      </c>
      <c r="L616" s="3">
        <v>0</v>
      </c>
      <c r="M616" s="3"/>
      <c r="N616" s="3">
        <v>0</v>
      </c>
      <c r="O616" s="3">
        <v>0.63</v>
      </c>
      <c r="P616" s="3">
        <v>3840</v>
      </c>
      <c r="Q616" s="1">
        <v>44986</v>
      </c>
    </row>
    <row r="617" spans="1:17" x14ac:dyDescent="0.25">
      <c r="A617" t="s">
        <v>1025</v>
      </c>
      <c r="B617" t="s">
        <v>1026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/>
      <c r="N617" s="3">
        <v>0</v>
      </c>
      <c r="O617" s="3">
        <v>0</v>
      </c>
      <c r="P617" s="3">
        <v>0</v>
      </c>
      <c r="Q617" s="1">
        <v>44986</v>
      </c>
    </row>
    <row r="618" spans="1:17" x14ac:dyDescent="0.25">
      <c r="A618" t="s">
        <v>1027</v>
      </c>
      <c r="B618" t="s">
        <v>1028</v>
      </c>
      <c r="C618" s="3">
        <v>186580</v>
      </c>
      <c r="D618" s="3">
        <v>0</v>
      </c>
      <c r="E618" s="3">
        <v>96836.15</v>
      </c>
      <c r="F618" s="3">
        <v>94585.66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/>
      <c r="N618" s="3">
        <v>0</v>
      </c>
      <c r="O618" s="3">
        <v>0.19</v>
      </c>
      <c r="P618" s="3">
        <v>191422</v>
      </c>
      <c r="Q618" s="1">
        <v>44986</v>
      </c>
    </row>
    <row r="619" spans="1:17" x14ac:dyDescent="0.25">
      <c r="A619" t="s">
        <v>1043</v>
      </c>
      <c r="B619" t="s">
        <v>1043</v>
      </c>
      <c r="C619" s="4">
        <f>SUM(C4:C618)</f>
        <v>207763561.92000002</v>
      </c>
      <c r="D619" s="4">
        <f t="shared" ref="D619:P619" si="0">SUM(D4:D618)</f>
        <v>23740640.610000007</v>
      </c>
      <c r="E619" s="4">
        <f t="shared" si="0"/>
        <v>127254913.11999999</v>
      </c>
      <c r="F619" s="4">
        <f t="shared" si="0"/>
        <v>11283516.520000001</v>
      </c>
      <c r="G619" s="4">
        <f t="shared" si="0"/>
        <v>1512710.58</v>
      </c>
      <c r="H619" s="4">
        <f t="shared" si="0"/>
        <v>21778897.099999812</v>
      </c>
      <c r="I619" s="4">
        <f t="shared" si="0"/>
        <v>5451622.8799999924</v>
      </c>
      <c r="J619" s="4">
        <f t="shared" si="0"/>
        <v>293060.69000000035</v>
      </c>
      <c r="K619" s="4">
        <f t="shared" si="0"/>
        <v>543219.03000000014</v>
      </c>
      <c r="L619" s="4">
        <f t="shared" si="0"/>
        <v>222357.16</v>
      </c>
      <c r="M619" s="4"/>
      <c r="N619" s="4">
        <f t="shared" si="0"/>
        <v>229036.87999999998</v>
      </c>
      <c r="O619" s="4">
        <f t="shared" si="0"/>
        <v>293.64000000000016</v>
      </c>
      <c r="P619" s="4">
        <f t="shared" si="0"/>
        <v>218431888.63</v>
      </c>
    </row>
    <row r="621" spans="1:17" x14ac:dyDescent="0.25">
      <c r="B621" t="s">
        <v>2235</v>
      </c>
      <c r="C621" s="4">
        <f>'FEBRERO 2023'!P619</f>
        <v>207763561.92000002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8351C-AA1F-4EE6-808D-4C933965D75F}">
  <dimension ref="A3:Q623"/>
  <sheetViews>
    <sheetView topLeftCell="B625" workbookViewId="0">
      <selection activeCell="B4" sqref="A4:XFD618"/>
    </sheetView>
  </sheetViews>
  <sheetFormatPr baseColWidth="10" defaultColWidth="9.140625" defaultRowHeight="15" x14ac:dyDescent="0.25"/>
  <cols>
    <col min="2" max="2" width="60.42578125" bestFit="1" customWidth="1"/>
    <col min="3" max="3" width="17.42578125" customWidth="1"/>
    <col min="4" max="4" width="16" customWidth="1"/>
    <col min="5" max="5" width="17.42578125" customWidth="1"/>
    <col min="6" max="6" width="16.42578125" customWidth="1"/>
    <col min="7" max="7" width="13.140625" customWidth="1"/>
    <col min="8" max="8" width="15.5703125" customWidth="1"/>
    <col min="9" max="9" width="14.28515625" customWidth="1"/>
    <col min="10" max="10" width="12.85546875" customWidth="1"/>
    <col min="11" max="11" width="13.140625" bestFit="1" customWidth="1"/>
    <col min="12" max="12" width="13.28515625" bestFit="1" customWidth="1"/>
    <col min="13" max="13" width="9.140625" customWidth="1"/>
    <col min="14" max="14" width="13.5703125" customWidth="1"/>
    <col min="15" max="15" width="9.28515625" customWidth="1"/>
    <col min="16" max="16" width="16.28515625" customWidth="1"/>
  </cols>
  <sheetData>
    <row r="3" spans="1:17" x14ac:dyDescent="0.25">
      <c r="A3" t="s">
        <v>1029</v>
      </c>
      <c r="B3" t="s">
        <v>1030</v>
      </c>
      <c r="C3" t="s">
        <v>1031</v>
      </c>
      <c r="D3" t="s">
        <v>1032</v>
      </c>
      <c r="E3" t="s">
        <v>1033</v>
      </c>
      <c r="F3" t="s">
        <v>1034</v>
      </c>
      <c r="G3" t="s">
        <v>1035</v>
      </c>
      <c r="H3" t="s">
        <v>1036</v>
      </c>
      <c r="I3" t="s">
        <v>1037</v>
      </c>
      <c r="J3" t="s">
        <v>1038</v>
      </c>
      <c r="K3" t="s">
        <v>1039</v>
      </c>
      <c r="L3" t="s">
        <v>1040</v>
      </c>
      <c r="M3" t="s">
        <v>1468</v>
      </c>
      <c r="N3" t="s">
        <v>1041</v>
      </c>
      <c r="O3" t="s">
        <v>1042</v>
      </c>
      <c r="P3" t="s">
        <v>1043</v>
      </c>
      <c r="Q3" t="s">
        <v>1044</v>
      </c>
    </row>
    <row r="4" spans="1:17" x14ac:dyDescent="0.25">
      <c r="A4" t="s">
        <v>0</v>
      </c>
      <c r="B4" t="s">
        <v>1</v>
      </c>
      <c r="C4" s="3">
        <v>37098</v>
      </c>
      <c r="D4" s="3">
        <v>37098</v>
      </c>
      <c r="E4" s="3">
        <v>0</v>
      </c>
      <c r="F4" s="3">
        <v>0</v>
      </c>
      <c r="G4" s="3">
        <v>0</v>
      </c>
      <c r="H4" s="3">
        <v>32281.29</v>
      </c>
      <c r="I4" s="3">
        <v>9871.7999999999993</v>
      </c>
      <c r="J4" s="3">
        <v>772.8</v>
      </c>
      <c r="K4" s="3">
        <v>1429.82</v>
      </c>
      <c r="L4" s="3">
        <v>0</v>
      </c>
      <c r="M4" s="3"/>
      <c r="N4" s="3">
        <v>-3908</v>
      </c>
      <c r="O4" s="3">
        <v>0.28999999999999998</v>
      </c>
      <c r="P4" s="3">
        <v>40448</v>
      </c>
      <c r="Q4" s="1">
        <v>44958</v>
      </c>
    </row>
    <row r="5" spans="1:17" x14ac:dyDescent="0.25">
      <c r="A5" t="s">
        <v>2</v>
      </c>
      <c r="B5" t="s">
        <v>1</v>
      </c>
      <c r="C5" s="3">
        <v>37158</v>
      </c>
      <c r="D5" s="3">
        <v>37158</v>
      </c>
      <c r="E5" s="3">
        <v>0</v>
      </c>
      <c r="F5" s="3">
        <v>0</v>
      </c>
      <c r="G5" s="3">
        <v>0</v>
      </c>
      <c r="H5" s="3">
        <v>32281.29</v>
      </c>
      <c r="I5" s="3">
        <v>9926.0499999999993</v>
      </c>
      <c r="J5" s="3">
        <v>778.8</v>
      </c>
      <c r="K5" s="3">
        <v>1438.14</v>
      </c>
      <c r="L5" s="3">
        <v>0</v>
      </c>
      <c r="M5" s="3"/>
      <c r="N5" s="3">
        <v>-3913</v>
      </c>
      <c r="O5" s="3">
        <v>0.72</v>
      </c>
      <c r="P5" s="3">
        <v>40512</v>
      </c>
      <c r="Q5" s="1">
        <v>44958</v>
      </c>
    </row>
    <row r="6" spans="1:17" x14ac:dyDescent="0.25">
      <c r="A6" t="s">
        <v>3</v>
      </c>
      <c r="B6" t="s">
        <v>4</v>
      </c>
      <c r="C6" s="3">
        <v>37320</v>
      </c>
      <c r="D6" s="3">
        <v>37320</v>
      </c>
      <c r="E6" s="3">
        <v>0</v>
      </c>
      <c r="F6" s="3">
        <v>0</v>
      </c>
      <c r="G6" s="3">
        <v>0</v>
      </c>
      <c r="H6" s="3">
        <v>32281.29</v>
      </c>
      <c r="I6" s="3">
        <v>10078.91</v>
      </c>
      <c r="J6" s="3">
        <v>790.8</v>
      </c>
      <c r="K6" s="3">
        <v>1459.78</v>
      </c>
      <c r="L6" s="3">
        <v>0</v>
      </c>
      <c r="M6" s="3"/>
      <c r="N6" s="3">
        <v>-3927</v>
      </c>
      <c r="O6" s="3">
        <v>0.22</v>
      </c>
      <c r="P6" s="3">
        <v>40684</v>
      </c>
      <c r="Q6" s="1">
        <v>44958</v>
      </c>
    </row>
    <row r="7" spans="1:17" x14ac:dyDescent="0.25">
      <c r="A7" t="s">
        <v>5</v>
      </c>
      <c r="B7" t="s">
        <v>6</v>
      </c>
      <c r="C7" s="3">
        <v>34594</v>
      </c>
      <c r="D7" s="3">
        <v>34594</v>
      </c>
      <c r="E7" s="3">
        <v>0</v>
      </c>
      <c r="F7" s="3">
        <v>0</v>
      </c>
      <c r="G7" s="3">
        <v>0</v>
      </c>
      <c r="H7" s="3">
        <v>32281.29</v>
      </c>
      <c r="I7" s="3">
        <v>7514.8</v>
      </c>
      <c r="J7" s="3">
        <v>589.20000000000005</v>
      </c>
      <c r="K7" s="3">
        <v>1089.01</v>
      </c>
      <c r="L7" s="3">
        <v>0</v>
      </c>
      <c r="M7" s="3"/>
      <c r="N7" s="3">
        <v>-3689</v>
      </c>
      <c r="O7" s="3">
        <v>0.7</v>
      </c>
      <c r="P7" s="3">
        <v>37786</v>
      </c>
      <c r="Q7" s="1">
        <v>44958</v>
      </c>
    </row>
    <row r="8" spans="1:17" x14ac:dyDescent="0.25">
      <c r="A8" t="s">
        <v>7</v>
      </c>
      <c r="B8" t="s">
        <v>6</v>
      </c>
      <c r="C8" s="3">
        <v>34631</v>
      </c>
      <c r="D8" s="3">
        <v>35631</v>
      </c>
      <c r="E8" s="3">
        <v>0</v>
      </c>
      <c r="F8" s="3">
        <v>0</v>
      </c>
      <c r="G8" s="3">
        <v>1000</v>
      </c>
      <c r="H8" s="3">
        <v>32281.29</v>
      </c>
      <c r="I8" s="3">
        <v>7549.32</v>
      </c>
      <c r="J8" s="3">
        <v>592.79999999999995</v>
      </c>
      <c r="K8" s="3">
        <v>1093.5899999999999</v>
      </c>
      <c r="L8" s="3">
        <v>0</v>
      </c>
      <c r="M8" s="3"/>
      <c r="N8" s="3">
        <v>-3692</v>
      </c>
      <c r="O8" s="3">
        <v>0</v>
      </c>
      <c r="P8" s="3">
        <v>36825</v>
      </c>
      <c r="Q8" s="1">
        <v>44958</v>
      </c>
    </row>
    <row r="9" spans="1:17" x14ac:dyDescent="0.25">
      <c r="A9" t="s">
        <v>8</v>
      </c>
      <c r="B9" t="s">
        <v>9</v>
      </c>
      <c r="C9" s="3">
        <v>34316</v>
      </c>
      <c r="D9" s="3">
        <v>34316</v>
      </c>
      <c r="E9" s="3">
        <v>0</v>
      </c>
      <c r="F9" s="3">
        <v>0</v>
      </c>
      <c r="G9" s="3">
        <v>0</v>
      </c>
      <c r="H9" s="3">
        <v>32281.29</v>
      </c>
      <c r="I9" s="3">
        <v>7253.46</v>
      </c>
      <c r="J9" s="3">
        <v>568.79999999999995</v>
      </c>
      <c r="K9" s="3">
        <v>1051.1400000000001</v>
      </c>
      <c r="L9" s="3">
        <v>0</v>
      </c>
      <c r="M9" s="3"/>
      <c r="N9" s="3">
        <v>-3664</v>
      </c>
      <c r="O9" s="3">
        <v>0.31</v>
      </c>
      <c r="P9" s="3">
        <v>37491</v>
      </c>
      <c r="Q9" s="1">
        <v>44958</v>
      </c>
    </row>
    <row r="10" spans="1:17" x14ac:dyDescent="0.25">
      <c r="A10" t="s">
        <v>10</v>
      </c>
      <c r="B10" t="s">
        <v>11</v>
      </c>
      <c r="C10" s="3">
        <v>34250</v>
      </c>
      <c r="D10" s="3">
        <v>34250</v>
      </c>
      <c r="E10" s="3">
        <v>0</v>
      </c>
      <c r="F10" s="3">
        <v>0</v>
      </c>
      <c r="G10" s="3">
        <v>0</v>
      </c>
      <c r="H10" s="3">
        <v>32281.29</v>
      </c>
      <c r="I10" s="3">
        <v>7189.36</v>
      </c>
      <c r="J10" s="3">
        <v>565.20000000000005</v>
      </c>
      <c r="K10" s="3">
        <v>1041.57</v>
      </c>
      <c r="L10" s="3">
        <v>0</v>
      </c>
      <c r="M10" s="3"/>
      <c r="N10" s="3">
        <v>-3658</v>
      </c>
      <c r="O10" s="3">
        <v>0.57999999999999996</v>
      </c>
      <c r="P10" s="3">
        <v>37420</v>
      </c>
      <c r="Q10" s="1">
        <v>44958</v>
      </c>
    </row>
    <row r="11" spans="1:17" x14ac:dyDescent="0.25">
      <c r="A11" t="s">
        <v>12</v>
      </c>
      <c r="B11" t="s">
        <v>13</v>
      </c>
      <c r="C11" s="3">
        <v>70687</v>
      </c>
      <c r="D11" s="3">
        <v>70687</v>
      </c>
      <c r="E11" s="3">
        <v>0</v>
      </c>
      <c r="F11" s="3">
        <v>0</v>
      </c>
      <c r="G11" s="3">
        <v>0</v>
      </c>
      <c r="H11" s="3">
        <v>32281.29</v>
      </c>
      <c r="I11" s="3">
        <v>10517.76</v>
      </c>
      <c r="J11" s="3">
        <v>0</v>
      </c>
      <c r="K11" s="3">
        <v>1523.45</v>
      </c>
      <c r="L11" s="3">
        <v>23132.26</v>
      </c>
      <c r="M11" s="3"/>
      <c r="N11" s="3">
        <v>-3968</v>
      </c>
      <c r="O11" s="3">
        <v>0.24</v>
      </c>
      <c r="P11" s="3">
        <v>63487</v>
      </c>
      <c r="Q11" s="1">
        <v>44958</v>
      </c>
    </row>
    <row r="12" spans="1:17" x14ac:dyDescent="0.25">
      <c r="A12" t="s">
        <v>14</v>
      </c>
      <c r="B12" t="s">
        <v>1045</v>
      </c>
      <c r="C12" s="3">
        <v>43926</v>
      </c>
      <c r="D12" s="3">
        <v>43926</v>
      </c>
      <c r="E12" s="3">
        <v>0</v>
      </c>
      <c r="F12" s="3">
        <v>0</v>
      </c>
      <c r="G12" s="3">
        <v>0</v>
      </c>
      <c r="H12" s="3">
        <v>32281.29</v>
      </c>
      <c r="I12" s="3">
        <v>10537.49</v>
      </c>
      <c r="J12" s="3">
        <v>0</v>
      </c>
      <c r="K12" s="3">
        <v>1526.36</v>
      </c>
      <c r="L12" s="3">
        <v>0</v>
      </c>
      <c r="M12" s="3"/>
      <c r="N12" s="3">
        <v>2975</v>
      </c>
      <c r="O12" s="3">
        <v>0.86</v>
      </c>
      <c r="P12" s="3">
        <v>47321</v>
      </c>
      <c r="Q12" s="1">
        <v>44958</v>
      </c>
    </row>
    <row r="13" spans="1:17" x14ac:dyDescent="0.25">
      <c r="A13" t="s">
        <v>16</v>
      </c>
      <c r="B13" t="s">
        <v>17</v>
      </c>
      <c r="C13" s="3">
        <v>35269</v>
      </c>
      <c r="D13" s="3">
        <v>35269</v>
      </c>
      <c r="E13" s="3">
        <v>0</v>
      </c>
      <c r="F13" s="3">
        <v>0</v>
      </c>
      <c r="G13" s="3">
        <v>0</v>
      </c>
      <c r="H13" s="3">
        <v>32281.29</v>
      </c>
      <c r="I13" s="3">
        <v>8150.9</v>
      </c>
      <c r="J13" s="3">
        <v>638.4</v>
      </c>
      <c r="K13" s="3">
        <v>1180.56</v>
      </c>
      <c r="L13" s="3">
        <v>0</v>
      </c>
      <c r="M13" s="3"/>
      <c r="N13" s="3">
        <v>-3747</v>
      </c>
      <c r="O13" s="3">
        <v>0.85</v>
      </c>
      <c r="P13" s="3">
        <v>38505</v>
      </c>
      <c r="Q13" s="1">
        <v>44958</v>
      </c>
    </row>
    <row r="14" spans="1:17" x14ac:dyDescent="0.25">
      <c r="A14" t="s">
        <v>18</v>
      </c>
      <c r="B14" t="s">
        <v>19</v>
      </c>
      <c r="C14" s="3">
        <v>35255</v>
      </c>
      <c r="D14" s="3">
        <v>35255</v>
      </c>
      <c r="E14" s="3">
        <v>0</v>
      </c>
      <c r="F14" s="3">
        <v>0</v>
      </c>
      <c r="G14" s="3">
        <v>0</v>
      </c>
      <c r="H14" s="3">
        <v>32281.29</v>
      </c>
      <c r="I14" s="3">
        <v>8136.1</v>
      </c>
      <c r="J14" s="3">
        <v>638.4</v>
      </c>
      <c r="K14" s="3">
        <v>1178.48</v>
      </c>
      <c r="L14" s="3">
        <v>0</v>
      </c>
      <c r="M14" s="3"/>
      <c r="N14" s="3">
        <v>-3746</v>
      </c>
      <c r="O14" s="3">
        <v>0.73</v>
      </c>
      <c r="P14" s="3">
        <v>38489</v>
      </c>
      <c r="Q14" s="1">
        <v>44958</v>
      </c>
    </row>
    <row r="15" spans="1:17" x14ac:dyDescent="0.25">
      <c r="A15" t="s">
        <v>20</v>
      </c>
      <c r="B15" t="s">
        <v>1046</v>
      </c>
      <c r="C15" s="3">
        <v>74130</v>
      </c>
      <c r="D15" s="3">
        <v>74130</v>
      </c>
      <c r="E15" s="3">
        <v>0</v>
      </c>
      <c r="F15" s="3">
        <v>0</v>
      </c>
      <c r="G15" s="3">
        <v>0</v>
      </c>
      <c r="H15" s="3">
        <v>32281.29</v>
      </c>
      <c r="I15" s="3">
        <v>7189.36</v>
      </c>
      <c r="J15" s="3">
        <v>162</v>
      </c>
      <c r="K15" s="3">
        <v>3014.02</v>
      </c>
      <c r="L15" s="3">
        <v>0</v>
      </c>
      <c r="M15" s="3"/>
      <c r="N15" s="3">
        <v>-3657</v>
      </c>
      <c r="O15" s="3">
        <v>0.33</v>
      </c>
      <c r="P15" s="3">
        <v>38990</v>
      </c>
      <c r="Q15" s="1">
        <v>44958</v>
      </c>
    </row>
    <row r="16" spans="1:17" x14ac:dyDescent="0.25">
      <c r="A16" t="s">
        <v>22</v>
      </c>
      <c r="B16" t="s">
        <v>1047</v>
      </c>
      <c r="C16" s="3">
        <v>41622</v>
      </c>
      <c r="D16" s="3">
        <v>0</v>
      </c>
      <c r="E16" s="3">
        <v>41622</v>
      </c>
      <c r="F16" s="3">
        <v>2081.1</v>
      </c>
      <c r="G16" s="3">
        <v>0</v>
      </c>
      <c r="H16" s="3">
        <v>32281.29</v>
      </c>
      <c r="I16" s="3">
        <v>15458.6</v>
      </c>
      <c r="J16" s="3">
        <v>0</v>
      </c>
      <c r="K16" s="3">
        <v>2239.6</v>
      </c>
      <c r="L16" s="3">
        <v>0</v>
      </c>
      <c r="M16" s="3"/>
      <c r="N16" s="3">
        <v>0</v>
      </c>
      <c r="O16" s="3">
        <v>0.41</v>
      </c>
      <c r="P16" s="3">
        <v>93683</v>
      </c>
      <c r="Q16" s="1">
        <v>44958</v>
      </c>
    </row>
    <row r="17" spans="1:17" x14ac:dyDescent="0.25">
      <c r="A17" t="s">
        <v>24</v>
      </c>
      <c r="B17" t="s">
        <v>1048</v>
      </c>
      <c r="C17" s="3">
        <v>37006</v>
      </c>
      <c r="D17" s="3">
        <v>0</v>
      </c>
      <c r="E17" s="3">
        <v>37006</v>
      </c>
      <c r="F17" s="3">
        <v>1850.3</v>
      </c>
      <c r="G17" s="3">
        <v>0</v>
      </c>
      <c r="H17" s="3">
        <v>32281.29</v>
      </c>
      <c r="I17" s="3">
        <v>9783.0499999999993</v>
      </c>
      <c r="J17" s="3">
        <v>768</v>
      </c>
      <c r="K17" s="3">
        <v>1417.33</v>
      </c>
      <c r="L17" s="3">
        <v>0</v>
      </c>
      <c r="M17" s="3"/>
      <c r="N17" s="3">
        <v>0</v>
      </c>
      <c r="O17" s="3">
        <v>0.03</v>
      </c>
      <c r="P17" s="3">
        <v>83106</v>
      </c>
      <c r="Q17" s="1">
        <v>44958</v>
      </c>
    </row>
    <row r="18" spans="1:17" x14ac:dyDescent="0.25">
      <c r="A18" t="s">
        <v>26</v>
      </c>
      <c r="B18" t="s">
        <v>27</v>
      </c>
      <c r="C18" s="3">
        <v>37018</v>
      </c>
      <c r="D18" s="3">
        <v>37018</v>
      </c>
      <c r="E18" s="3">
        <v>0</v>
      </c>
      <c r="F18" s="3">
        <v>0</v>
      </c>
      <c r="G18" s="3">
        <v>0</v>
      </c>
      <c r="H18" s="3">
        <v>32281.29</v>
      </c>
      <c r="I18" s="3">
        <v>9783.0499999999993</v>
      </c>
      <c r="J18" s="3">
        <v>780</v>
      </c>
      <c r="K18" s="3">
        <v>1417.33</v>
      </c>
      <c r="L18" s="3">
        <v>0</v>
      </c>
      <c r="M18" s="3"/>
      <c r="N18" s="3">
        <v>-3900</v>
      </c>
      <c r="O18" s="3">
        <v>0.33</v>
      </c>
      <c r="P18" s="3">
        <v>40362</v>
      </c>
      <c r="Q18" s="1">
        <v>44958</v>
      </c>
    </row>
    <row r="19" spans="1:17" x14ac:dyDescent="0.25">
      <c r="A19" t="s">
        <v>28</v>
      </c>
      <c r="B19" t="s">
        <v>1049</v>
      </c>
      <c r="C19" s="3">
        <v>40551</v>
      </c>
      <c r="D19" s="3">
        <v>40551</v>
      </c>
      <c r="E19" s="3">
        <v>0</v>
      </c>
      <c r="F19" s="3">
        <v>0</v>
      </c>
      <c r="G19" s="3">
        <v>0</v>
      </c>
      <c r="H19" s="3">
        <v>32281.29</v>
      </c>
      <c r="I19" s="3">
        <v>9753.4599999999991</v>
      </c>
      <c r="J19" s="3">
        <v>766.8</v>
      </c>
      <c r="K19" s="3">
        <v>1413.17</v>
      </c>
      <c r="L19" s="3">
        <v>0</v>
      </c>
      <c r="M19" s="3"/>
      <c r="N19" s="3">
        <v>-3897</v>
      </c>
      <c r="O19" s="3">
        <v>0.28000000000000003</v>
      </c>
      <c r="P19" s="3">
        <v>40318</v>
      </c>
      <c r="Q19" s="1">
        <v>44958</v>
      </c>
    </row>
    <row r="20" spans="1:17" x14ac:dyDescent="0.25">
      <c r="A20" t="s">
        <v>30</v>
      </c>
      <c r="B20" t="s">
        <v>1050</v>
      </c>
      <c r="C20" s="3">
        <v>117167</v>
      </c>
      <c r="D20" s="3">
        <v>117167</v>
      </c>
      <c r="E20" s="3">
        <v>0</v>
      </c>
      <c r="F20" s="3">
        <v>0</v>
      </c>
      <c r="G20" s="3">
        <v>0</v>
      </c>
      <c r="H20" s="3">
        <v>32281.29</v>
      </c>
      <c r="I20" s="3">
        <v>9812.6299999999992</v>
      </c>
      <c r="J20" s="3">
        <v>770.4</v>
      </c>
      <c r="K20" s="3">
        <v>1421.5</v>
      </c>
      <c r="L20" s="3">
        <v>0</v>
      </c>
      <c r="M20" s="3"/>
      <c r="N20" s="3">
        <v>-3902</v>
      </c>
      <c r="O20" s="3">
        <v>0.18</v>
      </c>
      <c r="P20" s="3">
        <v>40384</v>
      </c>
      <c r="Q20" s="1">
        <v>44958</v>
      </c>
    </row>
    <row r="21" spans="1:17" x14ac:dyDescent="0.25">
      <c r="A21" t="s">
        <v>32</v>
      </c>
      <c r="B21" t="s">
        <v>33</v>
      </c>
      <c r="C21" s="3">
        <v>121053</v>
      </c>
      <c r="D21" s="3">
        <v>74798</v>
      </c>
      <c r="E21" s="3">
        <v>46255</v>
      </c>
      <c r="F21" s="3">
        <v>2312.75</v>
      </c>
      <c r="G21" s="3">
        <v>0</v>
      </c>
      <c r="H21" s="3">
        <v>32281.29</v>
      </c>
      <c r="I21" s="3">
        <v>11543.4</v>
      </c>
      <c r="J21" s="3">
        <v>904.8</v>
      </c>
      <c r="K21" s="3">
        <v>1672.01</v>
      </c>
      <c r="L21" s="3">
        <v>0</v>
      </c>
      <c r="M21" s="3"/>
      <c r="N21" s="3">
        <v>0</v>
      </c>
      <c r="O21" s="3">
        <v>0.75</v>
      </c>
      <c r="P21" s="3">
        <v>94970</v>
      </c>
      <c r="Q21" s="1">
        <v>44958</v>
      </c>
    </row>
    <row r="22" spans="1:17" x14ac:dyDescent="0.25">
      <c r="A22" t="s">
        <v>34</v>
      </c>
      <c r="B22" t="s">
        <v>35</v>
      </c>
      <c r="C22" s="3">
        <v>38881</v>
      </c>
      <c r="D22" s="3">
        <v>38881</v>
      </c>
      <c r="E22" s="3">
        <v>0</v>
      </c>
      <c r="F22" s="3">
        <v>0</v>
      </c>
      <c r="G22" s="3">
        <v>0</v>
      </c>
      <c r="H22" s="3">
        <v>32281.29</v>
      </c>
      <c r="I22" s="3">
        <v>11548.34</v>
      </c>
      <c r="J22" s="3">
        <v>904.8</v>
      </c>
      <c r="K22" s="3">
        <v>1672.84</v>
      </c>
      <c r="L22" s="3">
        <v>0</v>
      </c>
      <c r="M22" s="3"/>
      <c r="N22" s="3">
        <v>-4064</v>
      </c>
      <c r="O22" s="3">
        <v>0.73</v>
      </c>
      <c r="P22" s="3">
        <v>42344</v>
      </c>
      <c r="Q22" s="1">
        <v>44958</v>
      </c>
    </row>
    <row r="23" spans="1:17" x14ac:dyDescent="0.25">
      <c r="A23" t="s">
        <v>36</v>
      </c>
      <c r="B23" t="s">
        <v>37</v>
      </c>
      <c r="C23" s="3">
        <v>37734</v>
      </c>
      <c r="D23" s="3">
        <v>37734</v>
      </c>
      <c r="E23" s="3">
        <v>0</v>
      </c>
      <c r="F23" s="3">
        <v>0</v>
      </c>
      <c r="G23" s="3">
        <v>0</v>
      </c>
      <c r="H23" s="3">
        <v>32281.29</v>
      </c>
      <c r="I23" s="3">
        <v>10468.450000000001</v>
      </c>
      <c r="J23" s="3">
        <v>820.8</v>
      </c>
      <c r="K23" s="3">
        <v>1516.37</v>
      </c>
      <c r="L23" s="3">
        <v>0</v>
      </c>
      <c r="M23" s="3"/>
      <c r="N23" s="3">
        <v>-3963</v>
      </c>
      <c r="O23" s="3">
        <v>0.09</v>
      </c>
      <c r="P23" s="3">
        <v>41124</v>
      </c>
      <c r="Q23" s="1">
        <v>44958</v>
      </c>
    </row>
    <row r="24" spans="1:17" x14ac:dyDescent="0.25">
      <c r="A24" t="s">
        <v>38</v>
      </c>
      <c r="B24" t="s">
        <v>39</v>
      </c>
      <c r="C24" s="3">
        <v>36214</v>
      </c>
      <c r="D24" s="3">
        <v>36214</v>
      </c>
      <c r="E24" s="3">
        <v>0</v>
      </c>
      <c r="F24" s="3">
        <v>0</v>
      </c>
      <c r="G24" s="3">
        <v>0</v>
      </c>
      <c r="H24" s="3">
        <v>32281.29</v>
      </c>
      <c r="I24" s="3">
        <v>9038.4699999999993</v>
      </c>
      <c r="J24" s="3">
        <v>709.2</v>
      </c>
      <c r="K24" s="3">
        <v>1309.56</v>
      </c>
      <c r="L24" s="3">
        <v>0</v>
      </c>
      <c r="M24" s="3"/>
      <c r="N24" s="3">
        <v>-3830</v>
      </c>
      <c r="O24" s="3">
        <v>0.48</v>
      </c>
      <c r="P24" s="3">
        <v>39509</v>
      </c>
      <c r="Q24" s="1">
        <v>44958</v>
      </c>
    </row>
    <row r="25" spans="1:17" x14ac:dyDescent="0.25">
      <c r="A25" t="s">
        <v>40</v>
      </c>
      <c r="B25" t="s">
        <v>41</v>
      </c>
      <c r="C25" s="3">
        <v>33121</v>
      </c>
      <c r="D25" s="3">
        <v>33121</v>
      </c>
      <c r="E25" s="3">
        <v>0</v>
      </c>
      <c r="F25" s="3">
        <v>0</v>
      </c>
      <c r="G25" s="3">
        <v>0</v>
      </c>
      <c r="H25" s="3">
        <v>32281.29</v>
      </c>
      <c r="I25" s="3">
        <v>6617.36</v>
      </c>
      <c r="J25" s="3">
        <v>0</v>
      </c>
      <c r="K25" s="3">
        <v>958.34</v>
      </c>
      <c r="L25" s="3">
        <v>0</v>
      </c>
      <c r="M25" s="3"/>
      <c r="N25" s="3">
        <v>-3605</v>
      </c>
      <c r="O25" s="3">
        <v>0.01</v>
      </c>
      <c r="P25" s="3">
        <v>36252</v>
      </c>
      <c r="Q25" s="1">
        <v>44958</v>
      </c>
    </row>
    <row r="26" spans="1:17" x14ac:dyDescent="0.25">
      <c r="A26" t="s">
        <v>1051</v>
      </c>
      <c r="B26" t="s">
        <v>43</v>
      </c>
      <c r="C26" s="3">
        <v>34464</v>
      </c>
      <c r="D26" s="3">
        <v>34484</v>
      </c>
      <c r="E26" s="3">
        <v>0</v>
      </c>
      <c r="F26" s="3">
        <v>0</v>
      </c>
      <c r="G26" s="3">
        <v>20</v>
      </c>
      <c r="H26" s="3">
        <v>32281.29</v>
      </c>
      <c r="I26" s="3">
        <v>7391.53</v>
      </c>
      <c r="J26" s="3">
        <v>580.79999999999995</v>
      </c>
      <c r="K26" s="3">
        <v>1070.7</v>
      </c>
      <c r="L26" s="3">
        <v>0</v>
      </c>
      <c r="M26" s="3"/>
      <c r="N26" s="3">
        <v>-3677</v>
      </c>
      <c r="O26" s="3">
        <v>0.68</v>
      </c>
      <c r="P26" s="3">
        <v>37628</v>
      </c>
      <c r="Q26" s="1">
        <v>44958</v>
      </c>
    </row>
    <row r="27" spans="1:17" x14ac:dyDescent="0.25">
      <c r="A27" t="s">
        <v>1052</v>
      </c>
      <c r="B27" t="s">
        <v>45</v>
      </c>
      <c r="C27" s="3">
        <v>740130</v>
      </c>
      <c r="D27" s="3">
        <v>0</v>
      </c>
      <c r="E27" s="3">
        <v>552461.48</v>
      </c>
      <c r="F27" s="3">
        <v>215291.59</v>
      </c>
      <c r="G27" s="3">
        <v>0</v>
      </c>
      <c r="H27" s="3">
        <v>32281.29</v>
      </c>
      <c r="I27" s="3">
        <v>9077.92</v>
      </c>
      <c r="J27" s="3">
        <v>0</v>
      </c>
      <c r="K27" s="3">
        <v>1314.97</v>
      </c>
      <c r="L27" s="3">
        <v>0</v>
      </c>
      <c r="M27" s="3"/>
      <c r="N27" s="3">
        <v>7506.7</v>
      </c>
      <c r="O27" s="3">
        <v>0.05</v>
      </c>
      <c r="P27" s="3">
        <v>817934</v>
      </c>
      <c r="Q27" s="1">
        <v>44958</v>
      </c>
    </row>
    <row r="28" spans="1:17" x14ac:dyDescent="0.25">
      <c r="A28" t="s">
        <v>46</v>
      </c>
      <c r="B28" t="s">
        <v>1053</v>
      </c>
      <c r="C28" s="3">
        <v>40755</v>
      </c>
      <c r="D28" s="3">
        <v>40755</v>
      </c>
      <c r="E28" s="3">
        <v>0</v>
      </c>
      <c r="F28" s="3">
        <v>0</v>
      </c>
      <c r="G28" s="3">
        <v>0</v>
      </c>
      <c r="H28" s="3">
        <v>32281.29</v>
      </c>
      <c r="I28" s="3">
        <v>10660.76</v>
      </c>
      <c r="J28" s="3">
        <v>0</v>
      </c>
      <c r="K28" s="3">
        <v>1544.67</v>
      </c>
      <c r="L28" s="3">
        <v>0</v>
      </c>
      <c r="M28" s="3"/>
      <c r="N28" s="3">
        <v>-3982</v>
      </c>
      <c r="O28" s="3">
        <v>0.28000000000000003</v>
      </c>
      <c r="P28" s="3">
        <v>40505</v>
      </c>
      <c r="Q28" s="1">
        <v>44958</v>
      </c>
    </row>
    <row r="29" spans="1:17" x14ac:dyDescent="0.25">
      <c r="A29" t="s">
        <v>48</v>
      </c>
      <c r="B29" t="s">
        <v>49</v>
      </c>
      <c r="C29" s="3">
        <v>45645</v>
      </c>
      <c r="D29" s="3">
        <v>45645</v>
      </c>
      <c r="E29" s="3">
        <v>0</v>
      </c>
      <c r="F29" s="3">
        <v>0</v>
      </c>
      <c r="G29" s="3">
        <v>0</v>
      </c>
      <c r="H29" s="3">
        <v>32281.29</v>
      </c>
      <c r="I29" s="3">
        <v>14191.34</v>
      </c>
      <c r="J29" s="3">
        <v>1112.4000000000001</v>
      </c>
      <c r="K29" s="3">
        <v>2055.6799999999998</v>
      </c>
      <c r="L29" s="3">
        <v>0</v>
      </c>
      <c r="M29" s="3"/>
      <c r="N29" s="3">
        <v>0</v>
      </c>
      <c r="O29" s="3">
        <v>0.28999999999999998</v>
      </c>
      <c r="P29" s="3">
        <v>49641</v>
      </c>
      <c r="Q29" s="1">
        <v>44958</v>
      </c>
    </row>
    <row r="30" spans="1:17" x14ac:dyDescent="0.25">
      <c r="A30" t="s">
        <v>1054</v>
      </c>
      <c r="B30" t="s">
        <v>51</v>
      </c>
      <c r="C30" s="3">
        <v>48002</v>
      </c>
      <c r="D30" s="3">
        <v>48002</v>
      </c>
      <c r="E30" s="3">
        <v>0</v>
      </c>
      <c r="F30" s="3">
        <v>0</v>
      </c>
      <c r="G30" s="3">
        <v>0</v>
      </c>
      <c r="H30" s="3">
        <v>32281.29</v>
      </c>
      <c r="I30" s="3">
        <v>17307.71</v>
      </c>
      <c r="J30" s="3">
        <v>134.4</v>
      </c>
      <c r="K30" s="3">
        <v>2507.59</v>
      </c>
      <c r="L30" s="3">
        <v>0</v>
      </c>
      <c r="M30" s="3"/>
      <c r="N30" s="3">
        <v>0</v>
      </c>
      <c r="O30" s="3">
        <v>0.01</v>
      </c>
      <c r="P30" s="3">
        <v>52231</v>
      </c>
      <c r="Q30" s="1">
        <v>44958</v>
      </c>
    </row>
    <row r="31" spans="1:17" x14ac:dyDescent="0.25">
      <c r="A31" t="s">
        <v>52</v>
      </c>
      <c r="B31" t="s">
        <v>1055</v>
      </c>
      <c r="C31" s="3">
        <v>42162</v>
      </c>
      <c r="D31" s="3">
        <v>42865</v>
      </c>
      <c r="E31" s="3">
        <v>0</v>
      </c>
      <c r="F31" s="3">
        <v>703</v>
      </c>
      <c r="G31" s="3">
        <v>703</v>
      </c>
      <c r="H31" s="3">
        <v>32281.29</v>
      </c>
      <c r="I31" s="3">
        <v>10177.530000000001</v>
      </c>
      <c r="J31" s="3">
        <v>0</v>
      </c>
      <c r="K31" s="3">
        <v>1474.76</v>
      </c>
      <c r="L31" s="3">
        <v>3797.03</v>
      </c>
      <c r="M31" s="3"/>
      <c r="N31" s="3">
        <v>0</v>
      </c>
      <c r="O31" s="3">
        <v>0.39</v>
      </c>
      <c r="P31" s="3">
        <v>47731</v>
      </c>
      <c r="Q31" s="1">
        <v>44958</v>
      </c>
    </row>
    <row r="32" spans="1:17" x14ac:dyDescent="0.25">
      <c r="A32" t="s">
        <v>1056</v>
      </c>
      <c r="B32" t="s">
        <v>35</v>
      </c>
      <c r="C32" s="3">
        <v>39222</v>
      </c>
      <c r="D32" s="3">
        <v>39222</v>
      </c>
      <c r="E32" s="3">
        <v>0</v>
      </c>
      <c r="F32" s="3">
        <v>0</v>
      </c>
      <c r="G32" s="3">
        <v>0</v>
      </c>
      <c r="H32" s="3">
        <v>32281.29</v>
      </c>
      <c r="I32" s="3">
        <v>11873.78</v>
      </c>
      <c r="J32" s="3">
        <v>927.6</v>
      </c>
      <c r="K32" s="3">
        <v>1716.12</v>
      </c>
      <c r="L32" s="3">
        <v>0</v>
      </c>
      <c r="M32" s="3"/>
      <c r="N32" s="3">
        <v>-4092</v>
      </c>
      <c r="O32" s="3">
        <v>0.21</v>
      </c>
      <c r="P32" s="3">
        <v>42707</v>
      </c>
      <c r="Q32" s="1">
        <v>44958</v>
      </c>
    </row>
    <row r="33" spans="1:17" x14ac:dyDescent="0.25">
      <c r="A33" t="s">
        <v>55</v>
      </c>
      <c r="B33" t="s">
        <v>33</v>
      </c>
      <c r="C33" s="3">
        <v>134118</v>
      </c>
      <c r="D33" s="3">
        <v>82590</v>
      </c>
      <c r="E33" s="3">
        <v>51528</v>
      </c>
      <c r="F33" s="3">
        <v>2576.4</v>
      </c>
      <c r="G33" s="3">
        <v>0</v>
      </c>
      <c r="H33" s="3">
        <v>32281.29</v>
      </c>
      <c r="I33" s="3">
        <v>15803.76</v>
      </c>
      <c r="J33" s="3">
        <v>1238.4000000000001</v>
      </c>
      <c r="K33" s="3">
        <v>2289.54</v>
      </c>
      <c r="L33" s="3">
        <v>0</v>
      </c>
      <c r="M33" s="3"/>
      <c r="N33" s="3">
        <v>0</v>
      </c>
      <c r="O33" s="3">
        <v>0.61</v>
      </c>
      <c r="P33" s="3">
        <v>105718</v>
      </c>
      <c r="Q33" s="1">
        <v>44958</v>
      </c>
    </row>
    <row r="34" spans="1:17" x14ac:dyDescent="0.25">
      <c r="A34" t="s">
        <v>56</v>
      </c>
      <c r="B34" t="s">
        <v>51</v>
      </c>
      <c r="C34" s="3">
        <v>44830</v>
      </c>
      <c r="D34" s="3">
        <v>44830</v>
      </c>
      <c r="E34" s="3">
        <v>0</v>
      </c>
      <c r="F34" s="3">
        <v>0</v>
      </c>
      <c r="G34" s="3">
        <v>0</v>
      </c>
      <c r="H34" s="3">
        <v>32281.29</v>
      </c>
      <c r="I34" s="3">
        <v>13481.28</v>
      </c>
      <c r="J34" s="3">
        <v>1057.2</v>
      </c>
      <c r="K34" s="3">
        <v>1952.89</v>
      </c>
      <c r="L34" s="3">
        <v>0</v>
      </c>
      <c r="M34" s="3"/>
      <c r="N34" s="3">
        <v>0</v>
      </c>
      <c r="O34" s="3">
        <v>0.34</v>
      </c>
      <c r="P34" s="3">
        <v>48773</v>
      </c>
      <c r="Q34" s="1">
        <v>44958</v>
      </c>
    </row>
    <row r="35" spans="1:17" x14ac:dyDescent="0.25">
      <c r="A35" t="s">
        <v>57</v>
      </c>
      <c r="B35" t="s">
        <v>58</v>
      </c>
      <c r="C35" s="3">
        <v>74493</v>
      </c>
      <c r="D35" s="3">
        <v>74493</v>
      </c>
      <c r="E35" s="3" t="s">
        <v>59</v>
      </c>
      <c r="F35" s="3" t="s">
        <v>59</v>
      </c>
      <c r="G35" s="3">
        <v>0</v>
      </c>
      <c r="H35" s="3">
        <v>32281.29</v>
      </c>
      <c r="I35" s="3">
        <v>13205.14</v>
      </c>
      <c r="J35" s="3">
        <v>1034.4000000000001</v>
      </c>
      <c r="K35" s="3">
        <v>1912.94</v>
      </c>
      <c r="L35" s="3">
        <v>0</v>
      </c>
      <c r="M35" s="3"/>
      <c r="N35" s="3">
        <v>29632.03</v>
      </c>
      <c r="O35" s="3">
        <v>0.2</v>
      </c>
      <c r="P35" s="3">
        <v>78066</v>
      </c>
      <c r="Q35" s="1">
        <v>44958</v>
      </c>
    </row>
    <row r="36" spans="1:17" x14ac:dyDescent="0.25">
      <c r="A36" t="s">
        <v>1057</v>
      </c>
      <c r="B36" t="s">
        <v>61</v>
      </c>
      <c r="C36" s="3">
        <v>43772</v>
      </c>
      <c r="D36" s="3">
        <v>43772</v>
      </c>
      <c r="E36" s="3">
        <v>0</v>
      </c>
      <c r="F36" s="3">
        <v>0</v>
      </c>
      <c r="G36" s="3">
        <v>0</v>
      </c>
      <c r="H36" s="3">
        <v>32281.29</v>
      </c>
      <c r="I36" s="3">
        <v>16148.93</v>
      </c>
      <c r="J36" s="3">
        <v>1266</v>
      </c>
      <c r="K36" s="3">
        <v>2339.48</v>
      </c>
      <c r="L36" s="3">
        <v>0</v>
      </c>
      <c r="M36" s="3"/>
      <c r="N36" s="3">
        <v>-4493</v>
      </c>
      <c r="O36" s="3">
        <v>0.3</v>
      </c>
      <c r="P36" s="3">
        <v>47543</v>
      </c>
      <c r="Q36" s="1">
        <v>44958</v>
      </c>
    </row>
    <row r="37" spans="1:17" x14ac:dyDescent="0.25">
      <c r="A37" t="s">
        <v>62</v>
      </c>
      <c r="B37" t="s">
        <v>63</v>
      </c>
      <c r="C37" s="3">
        <v>39627</v>
      </c>
      <c r="D37" s="3">
        <v>39627</v>
      </c>
      <c r="E37" s="3">
        <v>0</v>
      </c>
      <c r="F37" s="3">
        <v>0</v>
      </c>
      <c r="G37" s="3">
        <v>0</v>
      </c>
      <c r="H37" s="3">
        <v>32281.29</v>
      </c>
      <c r="I37" s="3">
        <v>12248.53</v>
      </c>
      <c r="J37" s="3">
        <v>961.2</v>
      </c>
      <c r="K37" s="3">
        <v>1774.37</v>
      </c>
      <c r="L37" s="3">
        <v>0</v>
      </c>
      <c r="M37" s="3"/>
      <c r="N37" s="3">
        <v>-4129</v>
      </c>
      <c r="O37" s="3">
        <v>0.61</v>
      </c>
      <c r="P37" s="3">
        <v>43137</v>
      </c>
      <c r="Q37" s="1">
        <v>44958</v>
      </c>
    </row>
    <row r="38" spans="1:17" x14ac:dyDescent="0.25">
      <c r="A38" t="s">
        <v>1058</v>
      </c>
      <c r="B38" t="s">
        <v>65</v>
      </c>
      <c r="C38" s="3">
        <v>37828</v>
      </c>
      <c r="D38" s="3">
        <v>37828</v>
      </c>
      <c r="E38" s="3">
        <v>0</v>
      </c>
      <c r="F38" s="3">
        <v>0</v>
      </c>
      <c r="G38" s="3">
        <v>0</v>
      </c>
      <c r="H38" s="3">
        <v>32281.29</v>
      </c>
      <c r="I38" s="3">
        <v>10557.21</v>
      </c>
      <c r="J38" s="3">
        <v>828</v>
      </c>
      <c r="K38" s="3">
        <v>1529.27</v>
      </c>
      <c r="L38" s="3">
        <v>0</v>
      </c>
      <c r="M38" s="3"/>
      <c r="N38" s="3">
        <v>-3972</v>
      </c>
      <c r="O38" s="3">
        <v>0.23</v>
      </c>
      <c r="P38" s="3">
        <v>41224</v>
      </c>
      <c r="Q38" s="1">
        <v>44958</v>
      </c>
    </row>
    <row r="39" spans="1:17" x14ac:dyDescent="0.25">
      <c r="A39" t="s">
        <v>66</v>
      </c>
      <c r="B39" t="s">
        <v>33</v>
      </c>
      <c r="C39" s="3">
        <v>140281</v>
      </c>
      <c r="D39" s="3">
        <v>85952</v>
      </c>
      <c r="E39" s="3">
        <v>54329</v>
      </c>
      <c r="F39" s="3">
        <v>2716.45</v>
      </c>
      <c r="G39" s="3">
        <v>0</v>
      </c>
      <c r="H39" s="3">
        <v>32281.29</v>
      </c>
      <c r="I39" s="3">
        <v>19285.03</v>
      </c>
      <c r="J39" s="3">
        <v>150</v>
      </c>
      <c r="K39" s="3">
        <v>2793.89</v>
      </c>
      <c r="L39" s="3">
        <v>0</v>
      </c>
      <c r="M39" s="3"/>
      <c r="N39" s="3">
        <v>0</v>
      </c>
      <c r="O39" s="3">
        <v>0.34</v>
      </c>
      <c r="P39" s="3">
        <v>111556</v>
      </c>
      <c r="Q39" s="1">
        <v>44958</v>
      </c>
    </row>
    <row r="40" spans="1:17" x14ac:dyDescent="0.25">
      <c r="A40" t="s">
        <v>67</v>
      </c>
      <c r="B40" t="s">
        <v>33</v>
      </c>
      <c r="C40" s="3">
        <v>135481</v>
      </c>
      <c r="D40" s="3">
        <v>83403</v>
      </c>
      <c r="E40" s="3">
        <v>52078</v>
      </c>
      <c r="F40" s="3">
        <v>2603.9</v>
      </c>
      <c r="G40" s="3">
        <v>0</v>
      </c>
      <c r="H40" s="3">
        <v>32281.29</v>
      </c>
      <c r="I40" s="3">
        <v>16247.55</v>
      </c>
      <c r="J40" s="3">
        <v>1274.4000000000001</v>
      </c>
      <c r="K40" s="3">
        <v>2353.62</v>
      </c>
      <c r="L40" s="3">
        <v>0</v>
      </c>
      <c r="M40" s="3"/>
      <c r="N40" s="3">
        <v>0</v>
      </c>
      <c r="O40" s="3">
        <v>0.24</v>
      </c>
      <c r="P40" s="3">
        <v>106839</v>
      </c>
      <c r="Q40" s="1">
        <v>44958</v>
      </c>
    </row>
    <row r="41" spans="1:17" x14ac:dyDescent="0.25">
      <c r="A41" t="s">
        <v>68</v>
      </c>
      <c r="B41" t="s">
        <v>69</v>
      </c>
      <c r="C41" s="3">
        <v>38020</v>
      </c>
      <c r="D41" s="3">
        <v>38020</v>
      </c>
      <c r="E41" s="3">
        <v>0</v>
      </c>
      <c r="F41" s="3">
        <v>0</v>
      </c>
      <c r="G41" s="3">
        <v>0</v>
      </c>
      <c r="H41" s="3">
        <v>32281.29</v>
      </c>
      <c r="I41" s="3">
        <v>11592.71</v>
      </c>
      <c r="J41" s="3">
        <v>0</v>
      </c>
      <c r="K41" s="3">
        <v>1679.08</v>
      </c>
      <c r="L41" s="3">
        <v>0</v>
      </c>
      <c r="M41" s="3"/>
      <c r="N41" s="3">
        <v>-4068</v>
      </c>
      <c r="O41" s="3">
        <v>0.92</v>
      </c>
      <c r="P41" s="3">
        <v>41486</v>
      </c>
      <c r="Q41" s="1">
        <v>44958</v>
      </c>
    </row>
    <row r="42" spans="1:17" x14ac:dyDescent="0.25">
      <c r="A42" t="s">
        <v>1059</v>
      </c>
      <c r="B42" t="s">
        <v>71</v>
      </c>
      <c r="C42" s="3">
        <v>3033124</v>
      </c>
      <c r="D42" s="3">
        <v>0</v>
      </c>
      <c r="E42" s="3">
        <v>1926102.09</v>
      </c>
      <c r="F42" s="3" t="s">
        <v>72</v>
      </c>
      <c r="G42" s="3">
        <v>0</v>
      </c>
      <c r="H42" s="3">
        <v>32281.29</v>
      </c>
      <c r="I42" s="3">
        <v>9955.6299999999992</v>
      </c>
      <c r="J42" s="3">
        <v>781.2</v>
      </c>
      <c r="K42" s="3">
        <v>1442.3</v>
      </c>
      <c r="L42" s="3">
        <v>0</v>
      </c>
      <c r="M42" s="3"/>
      <c r="N42" s="3">
        <v>7666</v>
      </c>
      <c r="O42" s="3">
        <v>0.48</v>
      </c>
      <c r="P42" s="3">
        <v>3181556</v>
      </c>
      <c r="Q42" s="1">
        <v>44958</v>
      </c>
    </row>
    <row r="43" spans="1:17" x14ac:dyDescent="0.25">
      <c r="A43" t="s">
        <v>73</v>
      </c>
      <c r="B43" t="s">
        <v>74</v>
      </c>
      <c r="C43" s="3">
        <v>2695378</v>
      </c>
      <c r="D43" s="3">
        <v>0</v>
      </c>
      <c r="E43" s="3">
        <v>1716851.77</v>
      </c>
      <c r="F43" s="3" t="s">
        <v>72</v>
      </c>
      <c r="G43" s="3">
        <v>0</v>
      </c>
      <c r="H43" s="3">
        <v>32281.29</v>
      </c>
      <c r="I43" s="3">
        <v>7524.66</v>
      </c>
      <c r="J43" s="3">
        <v>590.4</v>
      </c>
      <c r="K43" s="3">
        <v>1090.26</v>
      </c>
      <c r="L43" s="3">
        <v>0</v>
      </c>
      <c r="M43" s="3"/>
      <c r="N43" s="3">
        <v>7224.78</v>
      </c>
      <c r="O43" s="3">
        <v>0.02</v>
      </c>
      <c r="P43" s="3">
        <v>2829932</v>
      </c>
      <c r="Q43" s="1">
        <v>44958</v>
      </c>
    </row>
    <row r="44" spans="1:17" x14ac:dyDescent="0.25">
      <c r="A44" t="s">
        <v>75</v>
      </c>
      <c r="B44" t="s">
        <v>74</v>
      </c>
      <c r="C44" s="3">
        <v>3224082</v>
      </c>
      <c r="D44" s="3">
        <v>0</v>
      </c>
      <c r="E44" s="3">
        <v>2044410.06</v>
      </c>
      <c r="F44" s="3" t="s">
        <v>72</v>
      </c>
      <c r="G44" s="3">
        <v>0</v>
      </c>
      <c r="H44" s="3">
        <v>32281.29</v>
      </c>
      <c r="I44" s="3">
        <v>11331.37</v>
      </c>
      <c r="J44" s="3">
        <v>888</v>
      </c>
      <c r="K44" s="3">
        <v>1641.63</v>
      </c>
      <c r="L44" s="3">
        <v>0</v>
      </c>
      <c r="M44" s="3"/>
      <c r="N44" s="3">
        <v>7915.7</v>
      </c>
      <c r="O44" s="3">
        <v>0.51</v>
      </c>
      <c r="P44" s="3">
        <v>3380361</v>
      </c>
      <c r="Q44" s="1">
        <v>44958</v>
      </c>
    </row>
    <row r="45" spans="1:17" x14ac:dyDescent="0.25">
      <c r="A45" t="s">
        <v>1060</v>
      </c>
      <c r="B45" t="s">
        <v>74</v>
      </c>
      <c r="C45" s="3">
        <v>2638484</v>
      </c>
      <c r="D45" s="3">
        <v>0</v>
      </c>
      <c r="E45" s="3">
        <v>1681613.85</v>
      </c>
      <c r="F45" s="3" t="s">
        <v>72</v>
      </c>
      <c r="G45" s="3">
        <v>0</v>
      </c>
      <c r="H45" s="3">
        <v>32281.29</v>
      </c>
      <c r="I45" s="3">
        <v>7120.32</v>
      </c>
      <c r="J45" s="3">
        <v>558</v>
      </c>
      <c r="K45" s="3">
        <v>1031.17</v>
      </c>
      <c r="L45" s="3">
        <v>0</v>
      </c>
      <c r="M45" s="3"/>
      <c r="N45" s="3">
        <v>7151.39</v>
      </c>
      <c r="O45" s="3">
        <v>0.14000000000000001</v>
      </c>
      <c r="P45" s="3">
        <v>2770707</v>
      </c>
      <c r="Q45" s="1">
        <v>44958</v>
      </c>
    </row>
    <row r="46" spans="1:17" x14ac:dyDescent="0.25">
      <c r="A46" t="s">
        <v>77</v>
      </c>
      <c r="B46" t="s">
        <v>1061</v>
      </c>
      <c r="C46" s="3">
        <v>6008</v>
      </c>
      <c r="D46" s="3">
        <v>6109</v>
      </c>
      <c r="E46" s="3">
        <v>0</v>
      </c>
      <c r="F46" s="3">
        <v>101</v>
      </c>
      <c r="G46" s="3">
        <v>101</v>
      </c>
      <c r="H46" s="3">
        <v>32281.29</v>
      </c>
      <c r="I46" s="3">
        <v>10621.31</v>
      </c>
      <c r="J46" s="3">
        <v>0</v>
      </c>
      <c r="K46" s="3">
        <v>1538.43</v>
      </c>
      <c r="L46" s="3">
        <v>0</v>
      </c>
      <c r="M46" s="3"/>
      <c r="N46" s="3">
        <v>6945</v>
      </c>
      <c r="O46" s="3">
        <v>0.97</v>
      </c>
      <c r="P46" s="3">
        <v>51387</v>
      </c>
      <c r="Q46" s="1">
        <v>44958</v>
      </c>
    </row>
    <row r="47" spans="1:17" x14ac:dyDescent="0.25">
      <c r="A47" t="s">
        <v>79</v>
      </c>
      <c r="B47" t="s">
        <v>45</v>
      </c>
      <c r="C47" s="3">
        <v>767368</v>
      </c>
      <c r="D47" s="3">
        <v>0</v>
      </c>
      <c r="E47" s="3">
        <v>571750.39</v>
      </c>
      <c r="F47" s="3">
        <v>224205.13</v>
      </c>
      <c r="G47" s="3">
        <v>0</v>
      </c>
      <c r="H47" s="3">
        <v>32281.29</v>
      </c>
      <c r="I47" s="3">
        <v>10133.15</v>
      </c>
      <c r="J47" s="3">
        <v>0</v>
      </c>
      <c r="K47" s="3">
        <v>1468.1</v>
      </c>
      <c r="L47" s="3">
        <v>0</v>
      </c>
      <c r="M47" s="3"/>
      <c r="N47" s="3">
        <v>7698.22</v>
      </c>
      <c r="O47" s="3">
        <v>0.72</v>
      </c>
      <c r="P47" s="3">
        <v>847537</v>
      </c>
      <c r="Q47" s="1">
        <v>44958</v>
      </c>
    </row>
    <row r="48" spans="1:17" x14ac:dyDescent="0.25">
      <c r="A48" t="s">
        <v>80</v>
      </c>
      <c r="B48" t="s">
        <v>1062</v>
      </c>
      <c r="C48" s="3">
        <v>48718</v>
      </c>
      <c r="D48" s="3">
        <v>48718</v>
      </c>
      <c r="E48" s="3">
        <v>0</v>
      </c>
      <c r="F48" s="3">
        <v>812</v>
      </c>
      <c r="G48" s="3">
        <v>0</v>
      </c>
      <c r="H48" s="3">
        <v>32281.29</v>
      </c>
      <c r="I48" s="3">
        <v>22283.06</v>
      </c>
      <c r="J48" s="3">
        <v>172.8</v>
      </c>
      <c r="K48" s="3">
        <v>3227.91</v>
      </c>
      <c r="L48" s="3">
        <v>0</v>
      </c>
      <c r="M48" s="3"/>
      <c r="N48" s="3">
        <v>0</v>
      </c>
      <c r="O48" s="3">
        <v>0.94</v>
      </c>
      <c r="P48" s="3">
        <v>58778</v>
      </c>
      <c r="Q48" s="1">
        <v>44958</v>
      </c>
    </row>
    <row r="49" spans="1:17" x14ac:dyDescent="0.25">
      <c r="A49" t="s">
        <v>82</v>
      </c>
      <c r="B49" t="s">
        <v>1063</v>
      </c>
      <c r="C49" s="3">
        <v>53223</v>
      </c>
      <c r="D49" s="3">
        <v>53223</v>
      </c>
      <c r="E49" s="3">
        <v>0</v>
      </c>
      <c r="F49" s="3">
        <v>2661.12</v>
      </c>
      <c r="G49" s="3">
        <v>0</v>
      </c>
      <c r="H49" s="3">
        <v>32281.29</v>
      </c>
      <c r="I49" s="3">
        <v>22312.65</v>
      </c>
      <c r="J49" s="3">
        <v>0</v>
      </c>
      <c r="K49" s="3">
        <v>3232.07</v>
      </c>
      <c r="L49" s="3">
        <v>0</v>
      </c>
      <c r="M49" s="3"/>
      <c r="N49" s="3">
        <v>0</v>
      </c>
      <c r="O49" s="3">
        <v>0.87</v>
      </c>
      <c r="P49" s="3">
        <v>60488</v>
      </c>
      <c r="Q49" s="1">
        <v>44958</v>
      </c>
    </row>
    <row r="50" spans="1:17" x14ac:dyDescent="0.25">
      <c r="A50" t="s">
        <v>84</v>
      </c>
      <c r="B50" t="s">
        <v>85</v>
      </c>
      <c r="C50" s="3">
        <v>182139</v>
      </c>
      <c r="D50" s="3">
        <v>0</v>
      </c>
      <c r="E50" s="3">
        <v>165694.44</v>
      </c>
      <c r="F50" s="3">
        <v>24729.279999999999</v>
      </c>
      <c r="G50" s="3">
        <v>0</v>
      </c>
      <c r="H50" s="3">
        <v>32281.29</v>
      </c>
      <c r="I50" s="3">
        <v>16918.16</v>
      </c>
      <c r="J50" s="3">
        <v>1326</v>
      </c>
      <c r="K50" s="3">
        <v>2451</v>
      </c>
      <c r="L50" s="3">
        <v>0</v>
      </c>
      <c r="M50" s="3"/>
      <c r="N50" s="3">
        <v>0</v>
      </c>
      <c r="O50" s="3">
        <v>0.83</v>
      </c>
      <c r="P50" s="3">
        <v>243401</v>
      </c>
      <c r="Q50" s="1">
        <v>44958</v>
      </c>
    </row>
    <row r="51" spans="1:17" x14ac:dyDescent="0.25">
      <c r="A51" t="s">
        <v>86</v>
      </c>
      <c r="B51" t="s">
        <v>33</v>
      </c>
      <c r="C51" s="3">
        <v>136862</v>
      </c>
      <c r="D51" s="3">
        <v>83932</v>
      </c>
      <c r="E51" s="3">
        <v>52930</v>
      </c>
      <c r="F51" s="3">
        <v>2646.5</v>
      </c>
      <c r="G51" s="3">
        <v>0</v>
      </c>
      <c r="H51" s="3">
        <v>32281.29</v>
      </c>
      <c r="I51" s="3">
        <v>18076.939999999999</v>
      </c>
      <c r="J51" s="3">
        <v>141.6</v>
      </c>
      <c r="K51" s="3">
        <v>2619.11</v>
      </c>
      <c r="L51" s="3">
        <v>0</v>
      </c>
      <c r="M51" s="3"/>
      <c r="N51" s="3">
        <v>0</v>
      </c>
      <c r="O51" s="3">
        <v>0.56000000000000005</v>
      </c>
      <c r="P51" s="3">
        <v>108696</v>
      </c>
      <c r="Q51" s="1">
        <v>44958</v>
      </c>
    </row>
    <row r="52" spans="1:17" x14ac:dyDescent="0.25">
      <c r="A52" t="s">
        <v>87</v>
      </c>
      <c r="B52" t="s">
        <v>88</v>
      </c>
      <c r="C52" s="3">
        <v>1364909</v>
      </c>
      <c r="D52" s="3">
        <v>0</v>
      </c>
      <c r="E52" s="3">
        <v>972447.52</v>
      </c>
      <c r="F52" s="3" t="s">
        <v>72</v>
      </c>
      <c r="G52" s="3">
        <v>0</v>
      </c>
      <c r="H52" s="3">
        <v>32281.29</v>
      </c>
      <c r="I52" s="3">
        <v>19077.93</v>
      </c>
      <c r="J52" s="3">
        <v>148.80000000000001</v>
      </c>
      <c r="K52" s="3">
        <v>2763.51</v>
      </c>
      <c r="L52" s="3">
        <v>0</v>
      </c>
      <c r="M52" s="3"/>
      <c r="N52" s="3">
        <v>9321.7000000000007</v>
      </c>
      <c r="O52" s="3">
        <v>0.39</v>
      </c>
      <c r="P52" s="3">
        <v>1477125</v>
      </c>
      <c r="Q52" s="1">
        <v>44958</v>
      </c>
    </row>
    <row r="53" spans="1:17" x14ac:dyDescent="0.25">
      <c r="A53" t="s">
        <v>89</v>
      </c>
      <c r="B53" t="s">
        <v>90</v>
      </c>
      <c r="C53" s="3">
        <v>46239</v>
      </c>
      <c r="D53" s="3">
        <v>42650</v>
      </c>
      <c r="E53" s="3">
        <v>0</v>
      </c>
      <c r="F53" s="3">
        <v>0</v>
      </c>
      <c r="G53" s="3">
        <v>0</v>
      </c>
      <c r="H53" s="3">
        <v>32281.29</v>
      </c>
      <c r="I53" s="3">
        <v>9995.08</v>
      </c>
      <c r="J53" s="3">
        <v>0</v>
      </c>
      <c r="K53" s="3">
        <v>1447.71</v>
      </c>
      <c r="L53" s="3">
        <v>0</v>
      </c>
      <c r="M53" s="3"/>
      <c r="N53" s="3">
        <v>-3920</v>
      </c>
      <c r="O53" s="3">
        <v>0.92</v>
      </c>
      <c r="P53" s="3">
        <v>39805</v>
      </c>
      <c r="Q53" s="1">
        <v>44958</v>
      </c>
    </row>
    <row r="54" spans="1:17" x14ac:dyDescent="0.25">
      <c r="A54" t="s">
        <v>1064</v>
      </c>
      <c r="B54" t="s">
        <v>92</v>
      </c>
      <c r="C54" s="3">
        <v>38298</v>
      </c>
      <c r="D54" s="3">
        <v>0</v>
      </c>
      <c r="E54" s="3">
        <v>38298</v>
      </c>
      <c r="F54" s="3">
        <v>1914.9</v>
      </c>
      <c r="G54" s="3">
        <v>0</v>
      </c>
      <c r="H54" s="3">
        <v>32281.29</v>
      </c>
      <c r="I54" s="3">
        <v>10419.14</v>
      </c>
      <c r="J54" s="3">
        <v>817.2</v>
      </c>
      <c r="K54" s="3">
        <v>1509.3</v>
      </c>
      <c r="L54" s="3">
        <v>0</v>
      </c>
      <c r="M54" s="3"/>
      <c r="N54" s="3">
        <v>0</v>
      </c>
      <c r="O54" s="3">
        <v>0.17</v>
      </c>
      <c r="P54" s="3">
        <v>85240</v>
      </c>
      <c r="Q54" s="1">
        <v>44958</v>
      </c>
    </row>
    <row r="55" spans="1:17" x14ac:dyDescent="0.25">
      <c r="A55" t="s">
        <v>93</v>
      </c>
      <c r="B55" t="s">
        <v>1065</v>
      </c>
      <c r="C55" s="3">
        <v>42629</v>
      </c>
      <c r="D55" s="3">
        <v>42700</v>
      </c>
      <c r="E55" s="3">
        <v>0</v>
      </c>
      <c r="F55" s="3">
        <v>0</v>
      </c>
      <c r="G55" s="3">
        <v>71</v>
      </c>
      <c r="H55" s="3">
        <v>32281.29</v>
      </c>
      <c r="I55" s="3">
        <v>11124.27</v>
      </c>
      <c r="J55" s="3">
        <v>873.6</v>
      </c>
      <c r="K55" s="3">
        <v>1611.67</v>
      </c>
      <c r="L55" s="3">
        <v>0</v>
      </c>
      <c r="M55" s="3"/>
      <c r="N55" s="3">
        <v>-4025</v>
      </c>
      <c r="O55" s="3">
        <v>0.17</v>
      </c>
      <c r="P55" s="3">
        <v>41795</v>
      </c>
      <c r="Q55" s="1">
        <v>44958</v>
      </c>
    </row>
    <row r="56" spans="1:17" x14ac:dyDescent="0.25">
      <c r="A56" t="s">
        <v>95</v>
      </c>
      <c r="B56" t="s">
        <v>1066</v>
      </c>
      <c r="C56" s="3">
        <v>41894</v>
      </c>
      <c r="D56" s="3">
        <v>41894</v>
      </c>
      <c r="E56" s="3">
        <v>0</v>
      </c>
      <c r="F56" s="3">
        <v>2059.35</v>
      </c>
      <c r="G56" s="3">
        <v>0</v>
      </c>
      <c r="H56" s="3">
        <v>32281.29</v>
      </c>
      <c r="I56" s="3">
        <v>11065.1</v>
      </c>
      <c r="J56" s="3">
        <v>0</v>
      </c>
      <c r="K56" s="3">
        <v>1602.93</v>
      </c>
      <c r="L56" s="3">
        <v>0</v>
      </c>
      <c r="M56" s="3"/>
      <c r="N56" s="3">
        <v>0</v>
      </c>
      <c r="O56" s="3">
        <v>0.33</v>
      </c>
      <c r="P56" s="3">
        <v>47009</v>
      </c>
      <c r="Q56" s="1">
        <v>44958</v>
      </c>
    </row>
    <row r="57" spans="1:17" x14ac:dyDescent="0.25">
      <c r="A57" t="s">
        <v>97</v>
      </c>
      <c r="B57" t="s">
        <v>98</v>
      </c>
      <c r="C57" s="3">
        <v>45415</v>
      </c>
      <c r="D57" s="3">
        <v>45415</v>
      </c>
      <c r="E57" s="3">
        <v>0</v>
      </c>
      <c r="F57" s="3">
        <v>0</v>
      </c>
      <c r="G57" s="3">
        <v>0</v>
      </c>
      <c r="H57" s="3">
        <v>32281.29</v>
      </c>
      <c r="I57" s="3">
        <v>13619.34</v>
      </c>
      <c r="J57" s="3">
        <v>0</v>
      </c>
      <c r="K57" s="3">
        <v>1258.79</v>
      </c>
      <c r="L57" s="3">
        <v>3958.61</v>
      </c>
      <c r="M57" s="3"/>
      <c r="N57" s="3">
        <v>-3798</v>
      </c>
      <c r="O57" s="3">
        <v>0.97</v>
      </c>
      <c r="P57" s="3">
        <v>47321</v>
      </c>
      <c r="Q57" s="1">
        <v>44958</v>
      </c>
    </row>
    <row r="58" spans="1:17" x14ac:dyDescent="0.25">
      <c r="A58" t="s">
        <v>99</v>
      </c>
      <c r="B58" t="s">
        <v>1067</v>
      </c>
      <c r="C58" s="3">
        <v>36360</v>
      </c>
      <c r="D58" s="3">
        <v>36966</v>
      </c>
      <c r="E58" s="3">
        <v>0</v>
      </c>
      <c r="F58" s="3">
        <v>606</v>
      </c>
      <c r="G58" s="3">
        <v>606</v>
      </c>
      <c r="H58" s="3">
        <v>32281.29</v>
      </c>
      <c r="I58" s="3">
        <v>9176.5400000000009</v>
      </c>
      <c r="J58" s="3">
        <v>720</v>
      </c>
      <c r="K58" s="3">
        <v>1329.12</v>
      </c>
      <c r="L58" s="3">
        <v>0</v>
      </c>
      <c r="M58" s="3"/>
      <c r="N58" s="3">
        <v>0</v>
      </c>
      <c r="O58" s="3">
        <v>0.05</v>
      </c>
      <c r="P58" s="3">
        <v>43507</v>
      </c>
      <c r="Q58" s="1">
        <v>44958</v>
      </c>
    </row>
    <row r="59" spans="1:17" x14ac:dyDescent="0.25">
      <c r="A59" t="s">
        <v>101</v>
      </c>
      <c r="B59" t="s">
        <v>100</v>
      </c>
      <c r="C59" s="3">
        <v>65342</v>
      </c>
      <c r="D59" s="3">
        <v>66432</v>
      </c>
      <c r="E59" s="3">
        <v>0</v>
      </c>
      <c r="F59" s="3">
        <v>1090</v>
      </c>
      <c r="G59" s="3">
        <v>1090</v>
      </c>
      <c r="H59" s="3">
        <v>32281.29</v>
      </c>
      <c r="I59" s="3">
        <v>9595.67</v>
      </c>
      <c r="J59" s="3">
        <v>0</v>
      </c>
      <c r="K59" s="3">
        <v>1389.87</v>
      </c>
      <c r="L59" s="3">
        <v>20089.25</v>
      </c>
      <c r="M59" s="3"/>
      <c r="N59" s="3">
        <v>5604.99</v>
      </c>
      <c r="O59" s="3">
        <v>0.93</v>
      </c>
      <c r="P59" s="3">
        <v>68962</v>
      </c>
      <c r="Q59" s="1">
        <v>44958</v>
      </c>
    </row>
    <row r="60" spans="1:17" x14ac:dyDescent="0.25">
      <c r="A60" t="s">
        <v>102</v>
      </c>
      <c r="B60" t="s">
        <v>1068</v>
      </c>
      <c r="C60" s="3">
        <v>41947</v>
      </c>
      <c r="D60" s="3">
        <v>0</v>
      </c>
      <c r="E60" s="3">
        <v>39604.28</v>
      </c>
      <c r="F60" s="3">
        <v>4322.93</v>
      </c>
      <c r="G60" s="3">
        <v>0</v>
      </c>
      <c r="H60" s="3">
        <v>32281.29</v>
      </c>
      <c r="I60" s="3">
        <v>9585.81</v>
      </c>
      <c r="J60" s="3">
        <v>0</v>
      </c>
      <c r="K60" s="3">
        <v>1388.62</v>
      </c>
      <c r="L60" s="3">
        <v>0</v>
      </c>
      <c r="M60" s="3"/>
      <c r="N60" s="3">
        <v>0</v>
      </c>
      <c r="O60" s="3">
        <v>7.0000000000000007E-2</v>
      </c>
      <c r="P60" s="3">
        <v>87183</v>
      </c>
      <c r="Q60" s="1">
        <v>44958</v>
      </c>
    </row>
    <row r="61" spans="1:17" x14ac:dyDescent="0.25">
      <c r="A61" t="s">
        <v>104</v>
      </c>
      <c r="B61" t="s">
        <v>1069</v>
      </c>
      <c r="C61" s="3">
        <v>35893</v>
      </c>
      <c r="D61" s="3">
        <v>35893</v>
      </c>
      <c r="E61" s="3">
        <v>0</v>
      </c>
      <c r="F61" s="3">
        <v>0</v>
      </c>
      <c r="G61" s="3">
        <v>0</v>
      </c>
      <c r="H61" s="3">
        <v>32281.29</v>
      </c>
      <c r="I61" s="3">
        <v>9432.9500000000007</v>
      </c>
      <c r="J61" s="3">
        <v>0</v>
      </c>
      <c r="K61" s="3">
        <v>1366.57</v>
      </c>
      <c r="L61" s="3">
        <v>0</v>
      </c>
      <c r="M61" s="3"/>
      <c r="N61" s="3">
        <v>-3867</v>
      </c>
      <c r="O61" s="3">
        <v>0.19</v>
      </c>
      <c r="P61" s="3">
        <v>39214</v>
      </c>
      <c r="Q61" s="1">
        <v>44958</v>
      </c>
    </row>
    <row r="62" spans="1:17" x14ac:dyDescent="0.25">
      <c r="A62" t="s">
        <v>106</v>
      </c>
      <c r="B62" t="s">
        <v>1070</v>
      </c>
      <c r="C62" s="3">
        <v>39966</v>
      </c>
      <c r="D62" s="3">
        <v>39966</v>
      </c>
      <c r="E62" s="3">
        <v>0</v>
      </c>
      <c r="F62" s="3">
        <v>1998.25</v>
      </c>
      <c r="G62" s="3">
        <v>0</v>
      </c>
      <c r="H62" s="3">
        <v>32281.29</v>
      </c>
      <c r="I62" s="3">
        <v>9245.57</v>
      </c>
      <c r="J62" s="3">
        <v>724.8</v>
      </c>
      <c r="K62" s="3">
        <v>1339.52</v>
      </c>
      <c r="L62" s="3">
        <v>0</v>
      </c>
      <c r="M62" s="3"/>
      <c r="N62" s="3">
        <v>0</v>
      </c>
      <c r="O62" s="3">
        <v>0.56999999999999995</v>
      </c>
      <c r="P62" s="3">
        <v>45590</v>
      </c>
      <c r="Q62" s="1">
        <v>44958</v>
      </c>
    </row>
    <row r="63" spans="1:17" x14ac:dyDescent="0.25">
      <c r="A63" t="s">
        <v>108</v>
      </c>
      <c r="B63" t="s">
        <v>109</v>
      </c>
      <c r="C63" s="3">
        <v>46283</v>
      </c>
      <c r="D63" s="3">
        <v>46283</v>
      </c>
      <c r="E63" s="3">
        <v>0</v>
      </c>
      <c r="F63" s="3">
        <v>0</v>
      </c>
      <c r="G63" s="3">
        <v>0</v>
      </c>
      <c r="H63" s="3">
        <v>32281.29</v>
      </c>
      <c r="I63" s="3">
        <v>20004.95</v>
      </c>
      <c r="J63" s="3">
        <v>0</v>
      </c>
      <c r="K63" s="3">
        <v>2898.34</v>
      </c>
      <c r="L63" s="3">
        <v>0</v>
      </c>
      <c r="M63" s="3"/>
      <c r="N63" s="3">
        <v>-4852</v>
      </c>
      <c r="O63" s="3">
        <v>0.42</v>
      </c>
      <c r="P63" s="3">
        <v>50333</v>
      </c>
      <c r="Q63" s="1">
        <v>44958</v>
      </c>
    </row>
    <row r="64" spans="1:17" x14ac:dyDescent="0.25">
      <c r="A64" t="s">
        <v>110</v>
      </c>
      <c r="B64" t="s">
        <v>111</v>
      </c>
      <c r="C64" s="3">
        <v>83378</v>
      </c>
      <c r="D64" s="3">
        <v>0</v>
      </c>
      <c r="E64" s="3">
        <v>83378</v>
      </c>
      <c r="F64" s="3">
        <v>4168.8999999999996</v>
      </c>
      <c r="G64" s="3">
        <v>0</v>
      </c>
      <c r="H64" s="3">
        <v>32281.29</v>
      </c>
      <c r="I64" s="3">
        <v>20177.54</v>
      </c>
      <c r="J64" s="3">
        <v>0</v>
      </c>
      <c r="K64" s="3">
        <v>2922.89</v>
      </c>
      <c r="L64" s="3">
        <v>25313.53</v>
      </c>
      <c r="M64" s="3"/>
      <c r="N64" s="3">
        <v>5604.99</v>
      </c>
      <c r="O64" s="3">
        <v>0.86</v>
      </c>
      <c r="P64" s="3">
        <v>173848</v>
      </c>
      <c r="Q64" s="1">
        <v>44958</v>
      </c>
    </row>
    <row r="65" spans="1:17" x14ac:dyDescent="0.25">
      <c r="A65" t="s">
        <v>112</v>
      </c>
      <c r="B65" t="s">
        <v>1071</v>
      </c>
      <c r="C65" s="3">
        <v>38349</v>
      </c>
      <c r="D65" s="3">
        <v>0</v>
      </c>
      <c r="E65" s="3">
        <v>38349</v>
      </c>
      <c r="F65" s="3">
        <v>1917.45</v>
      </c>
      <c r="G65" s="3">
        <v>0</v>
      </c>
      <c r="H65" s="3">
        <v>32281.29</v>
      </c>
      <c r="I65" s="3">
        <v>11928.02</v>
      </c>
      <c r="J65" s="3">
        <v>0</v>
      </c>
      <c r="K65" s="3">
        <v>1727.35</v>
      </c>
      <c r="L65" s="3">
        <v>0</v>
      </c>
      <c r="M65" s="3"/>
      <c r="N65" s="3">
        <v>0</v>
      </c>
      <c r="O65" s="3">
        <v>0.89</v>
      </c>
      <c r="P65" s="3">
        <v>86204</v>
      </c>
      <c r="Q65" s="1">
        <v>44958</v>
      </c>
    </row>
    <row r="66" spans="1:17" x14ac:dyDescent="0.25">
      <c r="A66" t="s">
        <v>1072</v>
      </c>
      <c r="B66" t="s">
        <v>114</v>
      </c>
      <c r="C66" s="3">
        <v>187801</v>
      </c>
      <c r="D66" s="3">
        <v>0</v>
      </c>
      <c r="E66" s="3">
        <v>176012.29</v>
      </c>
      <c r="F66" s="3">
        <v>20589.32</v>
      </c>
      <c r="G66" s="3">
        <v>0</v>
      </c>
      <c r="H66" s="3">
        <v>32281.29</v>
      </c>
      <c r="I66" s="3">
        <v>14230.78</v>
      </c>
      <c r="J66" s="3">
        <v>180</v>
      </c>
      <c r="K66" s="3">
        <v>3351.5</v>
      </c>
      <c r="L66" s="3">
        <v>0</v>
      </c>
      <c r="M66" s="3"/>
      <c r="N66" s="3">
        <v>6945</v>
      </c>
      <c r="O66" s="3">
        <v>0.82</v>
      </c>
      <c r="P66" s="3">
        <v>253591</v>
      </c>
      <c r="Q66" s="1">
        <v>44958</v>
      </c>
    </row>
    <row r="67" spans="1:17" x14ac:dyDescent="0.25">
      <c r="A67" t="s">
        <v>115</v>
      </c>
      <c r="B67" t="s">
        <v>116</v>
      </c>
      <c r="C67" s="3">
        <v>39487</v>
      </c>
      <c r="D67" s="3">
        <v>39487</v>
      </c>
      <c r="E67" s="3">
        <v>0</v>
      </c>
      <c r="F67" s="3">
        <v>0</v>
      </c>
      <c r="G67" s="3">
        <v>0</v>
      </c>
      <c r="H67" s="3">
        <v>32281.29</v>
      </c>
      <c r="I67" s="3">
        <v>13111.45</v>
      </c>
      <c r="J67" s="3">
        <v>1028.4000000000001</v>
      </c>
      <c r="K67" s="3">
        <v>948.77</v>
      </c>
      <c r="L67" s="3">
        <v>0</v>
      </c>
      <c r="M67" s="3"/>
      <c r="N67" s="3">
        <v>-4210</v>
      </c>
      <c r="O67" s="3">
        <v>0.09</v>
      </c>
      <c r="P67" s="3">
        <v>43160</v>
      </c>
      <c r="Q67" s="1">
        <v>44958</v>
      </c>
    </row>
    <row r="68" spans="1:17" x14ac:dyDescent="0.25">
      <c r="A68" t="s">
        <v>117</v>
      </c>
      <c r="B68" t="s">
        <v>116</v>
      </c>
      <c r="C68" s="3">
        <v>39956</v>
      </c>
      <c r="D68" s="3">
        <v>39956</v>
      </c>
      <c r="E68" s="3">
        <v>0</v>
      </c>
      <c r="F68" s="3">
        <v>0</v>
      </c>
      <c r="G68" s="3">
        <v>0</v>
      </c>
      <c r="H68" s="3">
        <v>32281.29</v>
      </c>
      <c r="I68" s="3">
        <v>12559.18</v>
      </c>
      <c r="J68" s="3">
        <v>984</v>
      </c>
      <c r="K68" s="3">
        <v>1819.73</v>
      </c>
      <c r="L68" s="3">
        <v>0</v>
      </c>
      <c r="M68" s="3"/>
      <c r="N68" s="3">
        <v>-4158</v>
      </c>
      <c r="O68" s="3">
        <v>0.8</v>
      </c>
      <c r="P68" s="3">
        <v>43487</v>
      </c>
      <c r="Q68" s="1">
        <v>44958</v>
      </c>
    </row>
    <row r="69" spans="1:17" x14ac:dyDescent="0.25">
      <c r="A69" t="s">
        <v>118</v>
      </c>
      <c r="B69" t="s">
        <v>1073</v>
      </c>
      <c r="C69" s="3">
        <v>79882</v>
      </c>
      <c r="D69" s="3">
        <v>81153</v>
      </c>
      <c r="E69" s="3">
        <v>0</v>
      </c>
      <c r="F69" s="3">
        <v>3907.42</v>
      </c>
      <c r="G69" s="3">
        <v>1271</v>
      </c>
      <c r="H69" s="3">
        <v>32281.29</v>
      </c>
      <c r="I69" s="3">
        <v>12305.24</v>
      </c>
      <c r="J69" s="3">
        <v>963.6</v>
      </c>
      <c r="K69" s="3">
        <v>1782.28</v>
      </c>
      <c r="L69" s="3">
        <v>0</v>
      </c>
      <c r="M69" s="3"/>
      <c r="N69" s="3">
        <v>0</v>
      </c>
      <c r="O69" s="3">
        <v>0.17</v>
      </c>
      <c r="P69" s="3">
        <v>49969</v>
      </c>
      <c r="Q69" s="1">
        <v>44958</v>
      </c>
    </row>
    <row r="70" spans="1:17" x14ac:dyDescent="0.25">
      <c r="A70" t="s">
        <v>120</v>
      </c>
      <c r="B70" t="s">
        <v>1073</v>
      </c>
      <c r="C70" s="3">
        <v>75987</v>
      </c>
      <c r="D70" s="3">
        <v>77258</v>
      </c>
      <c r="E70" s="3">
        <v>0</v>
      </c>
      <c r="F70" s="3">
        <v>3716.65</v>
      </c>
      <c r="G70" s="3">
        <v>1271</v>
      </c>
      <c r="H70" s="3">
        <v>32281.29</v>
      </c>
      <c r="I70" s="3">
        <v>10379.69</v>
      </c>
      <c r="J70" s="3">
        <v>813.6</v>
      </c>
      <c r="K70" s="3">
        <v>1503.47</v>
      </c>
      <c r="L70" s="3">
        <v>0</v>
      </c>
      <c r="M70" s="3"/>
      <c r="N70" s="3">
        <v>0</v>
      </c>
      <c r="O70" s="3">
        <v>0.3</v>
      </c>
      <c r="P70" s="3">
        <v>47424</v>
      </c>
      <c r="Q70" s="1">
        <v>44958</v>
      </c>
    </row>
    <row r="71" spans="1:17" x14ac:dyDescent="0.25">
      <c r="A71" t="s">
        <v>121</v>
      </c>
      <c r="B71" t="s">
        <v>1074</v>
      </c>
      <c r="C71" s="3">
        <v>45731</v>
      </c>
      <c r="D71" s="3">
        <v>45731</v>
      </c>
      <c r="E71" s="3">
        <v>0</v>
      </c>
      <c r="F71" s="3">
        <v>2286.5100000000002</v>
      </c>
      <c r="G71" s="3">
        <v>0</v>
      </c>
      <c r="H71" s="3">
        <v>32281.29</v>
      </c>
      <c r="I71" s="3">
        <v>15310.67</v>
      </c>
      <c r="J71" s="3">
        <v>0</v>
      </c>
      <c r="K71" s="3">
        <v>2217.9699999999998</v>
      </c>
      <c r="L71" s="3">
        <v>0</v>
      </c>
      <c r="M71" s="3"/>
      <c r="N71" s="3">
        <v>0</v>
      </c>
      <c r="O71" s="3">
        <v>0.56000000000000005</v>
      </c>
      <c r="P71" s="3">
        <v>52097</v>
      </c>
      <c r="Q71" s="1">
        <v>44958</v>
      </c>
    </row>
    <row r="72" spans="1:17" x14ac:dyDescent="0.25">
      <c r="A72" t="s">
        <v>123</v>
      </c>
      <c r="B72" t="s">
        <v>124</v>
      </c>
      <c r="C72" s="3">
        <v>42935</v>
      </c>
      <c r="D72" s="3">
        <v>42935</v>
      </c>
      <c r="E72" s="3">
        <v>0</v>
      </c>
      <c r="F72" s="3">
        <v>0</v>
      </c>
      <c r="G72" s="3">
        <v>0</v>
      </c>
      <c r="H72" s="3">
        <v>32281.29</v>
      </c>
      <c r="I72" s="3">
        <v>15359.98</v>
      </c>
      <c r="J72" s="3">
        <v>1204.8</v>
      </c>
      <c r="K72" s="3">
        <v>2225.46</v>
      </c>
      <c r="L72" s="3">
        <v>0</v>
      </c>
      <c r="M72" s="3"/>
      <c r="N72" s="3">
        <v>-4419</v>
      </c>
      <c r="O72" s="3">
        <v>0.47</v>
      </c>
      <c r="P72" s="3">
        <v>46653</v>
      </c>
      <c r="Q72" s="1">
        <v>44958</v>
      </c>
    </row>
    <row r="73" spans="1:17" x14ac:dyDescent="0.25">
      <c r="A73" t="s">
        <v>125</v>
      </c>
      <c r="B73" t="s">
        <v>1075</v>
      </c>
      <c r="C73" s="3">
        <v>132307</v>
      </c>
      <c r="D73" s="3">
        <v>132307</v>
      </c>
      <c r="E73" s="3">
        <v>0</v>
      </c>
      <c r="F73" s="3">
        <v>6319.42</v>
      </c>
      <c r="G73" s="3">
        <v>0</v>
      </c>
      <c r="H73" s="3">
        <v>32281.29</v>
      </c>
      <c r="I73" s="3">
        <v>15409.29</v>
      </c>
      <c r="J73" s="3">
        <v>1207.2</v>
      </c>
      <c r="K73" s="3">
        <v>2232.11</v>
      </c>
      <c r="L73" s="3">
        <v>0</v>
      </c>
      <c r="M73" s="3"/>
      <c r="N73" s="3">
        <v>0</v>
      </c>
      <c r="O73" s="3">
        <v>0.69</v>
      </c>
      <c r="P73" s="3">
        <v>57450</v>
      </c>
      <c r="Q73" s="1">
        <v>44958</v>
      </c>
    </row>
    <row r="74" spans="1:17" x14ac:dyDescent="0.25">
      <c r="A74" t="s">
        <v>127</v>
      </c>
      <c r="B74" t="s">
        <v>128</v>
      </c>
      <c r="C74" s="3">
        <v>51539</v>
      </c>
      <c r="D74" s="3">
        <v>51539</v>
      </c>
      <c r="E74" s="3">
        <v>0</v>
      </c>
      <c r="F74" s="3">
        <v>0</v>
      </c>
      <c r="G74" s="3">
        <v>0</v>
      </c>
      <c r="H74" s="3">
        <v>32281.29</v>
      </c>
      <c r="I74" s="3">
        <v>18269.25</v>
      </c>
      <c r="J74" s="3">
        <v>0</v>
      </c>
      <c r="K74" s="3">
        <v>2646.58</v>
      </c>
      <c r="L74" s="3">
        <v>0</v>
      </c>
      <c r="M74" s="3"/>
      <c r="N74" s="3">
        <v>2255</v>
      </c>
      <c r="O74" s="3">
        <v>0.88</v>
      </c>
      <c r="P74" s="3">
        <v>55453</v>
      </c>
      <c r="Q74" s="1">
        <v>44958</v>
      </c>
    </row>
    <row r="75" spans="1:17" x14ac:dyDescent="0.25">
      <c r="A75" t="s">
        <v>1076</v>
      </c>
      <c r="B75" t="s">
        <v>130</v>
      </c>
      <c r="C75" s="3">
        <v>230203</v>
      </c>
      <c r="D75" s="3">
        <v>0</v>
      </c>
      <c r="E75" s="3">
        <v>210150.56</v>
      </c>
      <c r="F75" s="3">
        <v>30559.97</v>
      </c>
      <c r="G75" s="3">
        <v>0</v>
      </c>
      <c r="H75" s="3">
        <v>32281.29</v>
      </c>
      <c r="I75" s="3">
        <v>18653.86</v>
      </c>
      <c r="J75" s="3">
        <v>145.19999999999999</v>
      </c>
      <c r="K75" s="3">
        <v>2702.34</v>
      </c>
      <c r="L75" s="3">
        <v>0</v>
      </c>
      <c r="M75" s="3"/>
      <c r="N75" s="3">
        <v>0</v>
      </c>
      <c r="O75" s="3">
        <v>0.78</v>
      </c>
      <c r="P75" s="3">
        <v>294494</v>
      </c>
      <c r="Q75" s="1">
        <v>44958</v>
      </c>
    </row>
    <row r="76" spans="1:17" x14ac:dyDescent="0.25">
      <c r="A76" t="s">
        <v>131</v>
      </c>
      <c r="B76" t="s">
        <v>109</v>
      </c>
      <c r="C76" s="3">
        <v>43567</v>
      </c>
      <c r="D76" s="3">
        <v>43567</v>
      </c>
      <c r="E76" s="3">
        <v>0</v>
      </c>
      <c r="F76" s="3">
        <v>0</v>
      </c>
      <c r="G76" s="3">
        <v>0</v>
      </c>
      <c r="H76" s="3">
        <v>32281.29</v>
      </c>
      <c r="I76" s="3">
        <v>17090.75</v>
      </c>
      <c r="J76" s="3">
        <v>133.19999999999999</v>
      </c>
      <c r="K76" s="3">
        <v>2475.9699999999998</v>
      </c>
      <c r="L76" s="3">
        <v>0</v>
      </c>
      <c r="M76" s="3"/>
      <c r="N76" s="3">
        <v>-4580</v>
      </c>
      <c r="O76" s="3">
        <v>0.79</v>
      </c>
      <c r="P76" s="3">
        <v>47402</v>
      </c>
      <c r="Q76" s="1">
        <v>44958</v>
      </c>
    </row>
    <row r="77" spans="1:17" x14ac:dyDescent="0.25">
      <c r="A77" t="s">
        <v>132</v>
      </c>
      <c r="B77" t="s">
        <v>133</v>
      </c>
      <c r="C77" s="3">
        <v>47552</v>
      </c>
      <c r="D77" s="3">
        <v>47552</v>
      </c>
      <c r="E77" s="3">
        <v>0</v>
      </c>
      <c r="F77" s="3">
        <v>0</v>
      </c>
      <c r="G77" s="3">
        <v>0</v>
      </c>
      <c r="H77" s="3">
        <v>32281.29</v>
      </c>
      <c r="I77" s="3">
        <v>14220.92</v>
      </c>
      <c r="J77" s="3">
        <v>0</v>
      </c>
      <c r="K77" s="3">
        <v>2059.84</v>
      </c>
      <c r="L77" s="3">
        <v>0</v>
      </c>
      <c r="M77" s="3"/>
      <c r="N77" s="3">
        <v>2632</v>
      </c>
      <c r="O77" s="3">
        <v>0.95</v>
      </c>
      <c r="P77" s="3">
        <v>51195</v>
      </c>
      <c r="Q77" s="1">
        <v>44958</v>
      </c>
    </row>
    <row r="78" spans="1:17" x14ac:dyDescent="0.25">
      <c r="A78" t="s">
        <v>134</v>
      </c>
      <c r="B78" t="s">
        <v>133</v>
      </c>
      <c r="C78" s="3">
        <v>42204</v>
      </c>
      <c r="D78" s="3">
        <v>42204</v>
      </c>
      <c r="E78" s="3">
        <v>0</v>
      </c>
      <c r="F78" s="3">
        <v>0</v>
      </c>
      <c r="G78" s="3">
        <v>0</v>
      </c>
      <c r="H78" s="3">
        <v>32281.29</v>
      </c>
      <c r="I78" s="3">
        <v>14674.57</v>
      </c>
      <c r="J78" s="3">
        <v>1149.5999999999999</v>
      </c>
      <c r="K78" s="3">
        <v>2126</v>
      </c>
      <c r="L78" s="3">
        <v>0</v>
      </c>
      <c r="M78" s="3"/>
      <c r="N78" s="3">
        <v>-4355</v>
      </c>
      <c r="O78" s="3">
        <v>0.54</v>
      </c>
      <c r="P78" s="3">
        <v>45877</v>
      </c>
      <c r="Q78" s="1">
        <v>44958</v>
      </c>
    </row>
    <row r="79" spans="1:17" x14ac:dyDescent="0.25">
      <c r="A79" t="s">
        <v>135</v>
      </c>
      <c r="B79" t="s">
        <v>109</v>
      </c>
      <c r="C79" s="3">
        <v>40728</v>
      </c>
      <c r="D79" s="3">
        <v>40750</v>
      </c>
      <c r="E79" s="3">
        <v>0</v>
      </c>
      <c r="F79" s="3">
        <v>0</v>
      </c>
      <c r="G79" s="3">
        <v>22</v>
      </c>
      <c r="H79" s="3">
        <v>32281.29</v>
      </c>
      <c r="I79" s="3">
        <v>13175.56</v>
      </c>
      <c r="J79" s="3">
        <v>1149.5999999999999</v>
      </c>
      <c r="K79" s="3">
        <v>1908.78</v>
      </c>
      <c r="L79" s="3">
        <v>0</v>
      </c>
      <c r="M79" s="3"/>
      <c r="N79" s="3">
        <v>-4216</v>
      </c>
      <c r="O79" s="3">
        <v>0.77</v>
      </c>
      <c r="P79" s="3">
        <v>44278</v>
      </c>
      <c r="Q79" s="1">
        <v>44958</v>
      </c>
    </row>
    <row r="80" spans="1:17" x14ac:dyDescent="0.25">
      <c r="A80" t="s">
        <v>136</v>
      </c>
      <c r="B80" t="s">
        <v>1077</v>
      </c>
      <c r="C80" s="3">
        <v>51024</v>
      </c>
      <c r="D80" s="3">
        <v>51024</v>
      </c>
      <c r="E80" s="3">
        <v>0</v>
      </c>
      <c r="F80" s="3">
        <v>0</v>
      </c>
      <c r="G80" s="3">
        <v>0</v>
      </c>
      <c r="H80" s="3">
        <v>32281.29</v>
      </c>
      <c r="I80" s="3">
        <v>18895.48</v>
      </c>
      <c r="J80" s="3">
        <v>1032</v>
      </c>
      <c r="K80" s="3">
        <v>2737.71</v>
      </c>
      <c r="L80" s="3">
        <v>0</v>
      </c>
      <c r="M80" s="3"/>
      <c r="N80" s="3">
        <v>-4749</v>
      </c>
      <c r="O80" s="3">
        <v>0.52</v>
      </c>
      <c r="P80" s="3">
        <v>50198</v>
      </c>
      <c r="Q80" s="1">
        <v>44958</v>
      </c>
    </row>
    <row r="81" spans="1:17" x14ac:dyDescent="0.25">
      <c r="A81" t="s">
        <v>138</v>
      </c>
      <c r="B81" t="s">
        <v>139</v>
      </c>
      <c r="C81" s="3">
        <v>36049</v>
      </c>
      <c r="D81" s="3">
        <v>36049</v>
      </c>
      <c r="E81" s="3">
        <v>0</v>
      </c>
      <c r="F81" s="3">
        <v>0</v>
      </c>
      <c r="G81" s="3">
        <v>0</v>
      </c>
      <c r="H81" s="3">
        <v>32281.29</v>
      </c>
      <c r="I81" s="3">
        <v>9590.74</v>
      </c>
      <c r="J81" s="3">
        <v>0</v>
      </c>
      <c r="K81" s="3">
        <v>1389.45</v>
      </c>
      <c r="L81" s="3">
        <v>0</v>
      </c>
      <c r="M81" s="3"/>
      <c r="N81" s="3">
        <v>-3882</v>
      </c>
      <c r="O81" s="3">
        <v>0.52</v>
      </c>
      <c r="P81" s="3">
        <v>39380</v>
      </c>
      <c r="Q81" s="1">
        <v>44958</v>
      </c>
    </row>
    <row r="82" spans="1:17" x14ac:dyDescent="0.25">
      <c r="A82" t="s">
        <v>140</v>
      </c>
      <c r="B82" t="s">
        <v>141</v>
      </c>
      <c r="C82" s="3">
        <v>37860</v>
      </c>
      <c r="D82" s="3">
        <v>37860</v>
      </c>
      <c r="E82" s="3">
        <v>0</v>
      </c>
      <c r="F82" s="3">
        <v>0</v>
      </c>
      <c r="G82" s="3">
        <v>0</v>
      </c>
      <c r="H82" s="3">
        <v>32281.29</v>
      </c>
      <c r="I82" s="3">
        <v>10586.8</v>
      </c>
      <c r="J82" s="3">
        <v>830.4</v>
      </c>
      <c r="K82" s="3">
        <v>1533.43</v>
      </c>
      <c r="L82" s="3">
        <v>0</v>
      </c>
      <c r="M82" s="3"/>
      <c r="N82" s="3">
        <v>-3974</v>
      </c>
      <c r="O82" s="3">
        <v>0.08</v>
      </c>
      <c r="P82" s="3">
        <v>41258</v>
      </c>
      <c r="Q82" s="1">
        <v>44958</v>
      </c>
    </row>
    <row r="83" spans="1:17" x14ac:dyDescent="0.25">
      <c r="A83" t="s">
        <v>142</v>
      </c>
      <c r="B83" t="s">
        <v>143</v>
      </c>
      <c r="C83" s="3">
        <v>3524025</v>
      </c>
      <c r="D83" s="3">
        <v>0</v>
      </c>
      <c r="E83" s="3">
        <v>2301046.41</v>
      </c>
      <c r="F83" s="3" t="s">
        <v>72</v>
      </c>
      <c r="G83" s="3">
        <v>0</v>
      </c>
      <c r="H83" s="3">
        <v>32281.29</v>
      </c>
      <c r="I83" s="3">
        <v>21070.04</v>
      </c>
      <c r="J83" s="3">
        <v>163.19999999999999</v>
      </c>
      <c r="K83" s="3">
        <v>3052.72</v>
      </c>
      <c r="L83" s="3">
        <v>0</v>
      </c>
      <c r="M83" s="3"/>
      <c r="N83" s="3">
        <v>9683.27</v>
      </c>
      <c r="O83" s="3">
        <v>0.16</v>
      </c>
      <c r="P83" s="3">
        <v>3705328</v>
      </c>
      <c r="Q83" s="1">
        <v>44958</v>
      </c>
    </row>
    <row r="84" spans="1:17" x14ac:dyDescent="0.25">
      <c r="A84" t="s">
        <v>144</v>
      </c>
      <c r="B84" t="s">
        <v>1078</v>
      </c>
      <c r="C84" s="3">
        <v>50233</v>
      </c>
      <c r="D84" s="3">
        <v>50250</v>
      </c>
      <c r="E84" s="3">
        <v>0</v>
      </c>
      <c r="F84" s="3">
        <v>0</v>
      </c>
      <c r="G84" s="3">
        <v>17</v>
      </c>
      <c r="H84" s="3">
        <v>32281.29</v>
      </c>
      <c r="I84" s="3">
        <v>18856.03</v>
      </c>
      <c r="J84" s="3">
        <v>146.4</v>
      </c>
      <c r="K84" s="3">
        <v>2731.47</v>
      </c>
      <c r="L84" s="3">
        <v>0</v>
      </c>
      <c r="M84" s="3"/>
      <c r="N84" s="3">
        <v>-4745</v>
      </c>
      <c r="O84" s="3">
        <v>0.81</v>
      </c>
      <c r="P84" s="3">
        <v>49254</v>
      </c>
      <c r="Q84" s="1">
        <v>44958</v>
      </c>
    </row>
    <row r="85" spans="1:17" x14ac:dyDescent="0.25">
      <c r="A85" t="s">
        <v>146</v>
      </c>
      <c r="B85" t="s">
        <v>147</v>
      </c>
      <c r="C85" s="3">
        <v>33882</v>
      </c>
      <c r="D85" s="3">
        <v>33882</v>
      </c>
      <c r="E85" s="3">
        <v>0</v>
      </c>
      <c r="F85" s="3">
        <v>0</v>
      </c>
      <c r="G85" s="3">
        <v>0</v>
      </c>
      <c r="H85" s="3">
        <v>32281.29</v>
      </c>
      <c r="I85" s="3">
        <v>6844.19</v>
      </c>
      <c r="J85" s="3">
        <v>537.6</v>
      </c>
      <c r="K85" s="3">
        <v>991.63</v>
      </c>
      <c r="L85" s="3">
        <v>0</v>
      </c>
      <c r="M85" s="3"/>
      <c r="N85" s="3">
        <v>-3626</v>
      </c>
      <c r="O85" s="3">
        <v>0.28999999999999998</v>
      </c>
      <c r="P85" s="3">
        <v>37029</v>
      </c>
      <c r="Q85" s="1">
        <v>44958</v>
      </c>
    </row>
    <row r="86" spans="1:17" x14ac:dyDescent="0.25">
      <c r="A86" t="s">
        <v>148</v>
      </c>
      <c r="B86" t="s">
        <v>149</v>
      </c>
      <c r="C86" s="3">
        <v>112468</v>
      </c>
      <c r="D86" s="3">
        <v>0</v>
      </c>
      <c r="E86" s="3">
        <v>105649.27</v>
      </c>
      <c r="F86" s="3">
        <v>12101.19</v>
      </c>
      <c r="G86" s="3">
        <v>0</v>
      </c>
      <c r="H86" s="3">
        <v>32281.29</v>
      </c>
      <c r="I86" s="3">
        <v>6617.36</v>
      </c>
      <c r="J86" s="3">
        <v>519.6</v>
      </c>
      <c r="K86" s="3">
        <v>958.76</v>
      </c>
      <c r="L86" s="3">
        <v>0</v>
      </c>
      <c r="M86" s="3"/>
      <c r="N86" s="3">
        <v>0</v>
      </c>
      <c r="O86" s="3">
        <v>0.53</v>
      </c>
      <c r="P86" s="3">
        <v>158128</v>
      </c>
      <c r="Q86" s="1">
        <v>44958</v>
      </c>
    </row>
    <row r="87" spans="1:17" x14ac:dyDescent="0.25">
      <c r="A87" t="s">
        <v>150</v>
      </c>
      <c r="B87" t="s">
        <v>151</v>
      </c>
      <c r="C87" s="3">
        <v>38829</v>
      </c>
      <c r="D87" s="3">
        <v>38829</v>
      </c>
      <c r="E87" s="3">
        <v>0</v>
      </c>
      <c r="F87" s="3">
        <v>0</v>
      </c>
      <c r="G87" s="3">
        <v>0</v>
      </c>
      <c r="H87" s="3">
        <v>32281.29</v>
      </c>
      <c r="I87" s="3">
        <v>11356.03</v>
      </c>
      <c r="J87" s="3">
        <v>890.4</v>
      </c>
      <c r="K87" s="3">
        <v>1645.37</v>
      </c>
      <c r="L87" s="3">
        <v>0</v>
      </c>
      <c r="M87" s="3"/>
      <c r="N87" s="3">
        <v>-4046</v>
      </c>
      <c r="O87" s="3">
        <v>0.91</v>
      </c>
      <c r="P87" s="3">
        <v>42128</v>
      </c>
      <c r="Q87" s="1">
        <v>44958</v>
      </c>
    </row>
    <row r="88" spans="1:17" x14ac:dyDescent="0.25">
      <c r="A88" t="s">
        <v>152</v>
      </c>
      <c r="B88" t="s">
        <v>1079</v>
      </c>
      <c r="C88" s="3">
        <v>35210</v>
      </c>
      <c r="D88" s="3">
        <v>35210</v>
      </c>
      <c r="E88" s="3">
        <v>0</v>
      </c>
      <c r="F88" s="3">
        <v>1760.45</v>
      </c>
      <c r="G88" s="3">
        <v>0</v>
      </c>
      <c r="H88" s="3">
        <v>32281.29</v>
      </c>
      <c r="I88" s="3">
        <v>5581.86</v>
      </c>
      <c r="J88" s="3">
        <v>0</v>
      </c>
      <c r="K88" s="3">
        <v>709.08</v>
      </c>
      <c r="L88" s="3">
        <v>0</v>
      </c>
      <c r="M88" s="3"/>
      <c r="N88" s="3">
        <v>11209.98</v>
      </c>
      <c r="O88" s="3">
        <v>0.34</v>
      </c>
      <c r="P88" s="3">
        <v>51543</v>
      </c>
      <c r="Q88" s="1">
        <v>44958</v>
      </c>
    </row>
    <row r="89" spans="1:17" x14ac:dyDescent="0.25">
      <c r="A89" t="s">
        <v>153</v>
      </c>
      <c r="B89" t="s">
        <v>1063</v>
      </c>
      <c r="C89" s="3">
        <v>50363</v>
      </c>
      <c r="D89" s="3">
        <v>50363</v>
      </c>
      <c r="E89" s="3">
        <v>0</v>
      </c>
      <c r="F89" s="3">
        <v>2518.14</v>
      </c>
      <c r="G89" s="3">
        <v>0</v>
      </c>
      <c r="H89" s="3">
        <v>32281.29</v>
      </c>
      <c r="I89" s="3">
        <v>19640.060000000001</v>
      </c>
      <c r="J89" s="3">
        <v>0</v>
      </c>
      <c r="K89" s="3">
        <v>2845.07</v>
      </c>
      <c r="L89" s="3">
        <v>0</v>
      </c>
      <c r="M89" s="3"/>
      <c r="N89" s="3">
        <v>0</v>
      </c>
      <c r="O89" s="3">
        <v>0.44</v>
      </c>
      <c r="P89" s="3">
        <v>57285</v>
      </c>
      <c r="Q89" s="1">
        <v>44958</v>
      </c>
    </row>
    <row r="90" spans="1:17" x14ac:dyDescent="0.25">
      <c r="A90" t="s">
        <v>154</v>
      </c>
      <c r="B90" t="s">
        <v>1080</v>
      </c>
      <c r="C90" s="3">
        <v>38690</v>
      </c>
      <c r="D90" s="3">
        <v>38690</v>
      </c>
      <c r="E90" s="3">
        <v>0</v>
      </c>
      <c r="F90" s="3">
        <v>0</v>
      </c>
      <c r="G90" s="3">
        <v>0</v>
      </c>
      <c r="H90" s="3">
        <v>32281.29</v>
      </c>
      <c r="I90" s="3">
        <v>11356.03</v>
      </c>
      <c r="J90" s="3">
        <v>902.4</v>
      </c>
      <c r="K90" s="3">
        <v>1645.37</v>
      </c>
      <c r="L90" s="3">
        <v>0</v>
      </c>
      <c r="M90" s="3"/>
      <c r="N90" s="3">
        <v>-4046</v>
      </c>
      <c r="O90" s="3">
        <v>0.91</v>
      </c>
      <c r="P90" s="3">
        <v>42140</v>
      </c>
      <c r="Q90" s="1">
        <v>44958</v>
      </c>
    </row>
    <row r="91" spans="1:17" x14ac:dyDescent="0.25">
      <c r="A91" t="s">
        <v>155</v>
      </c>
      <c r="B91" t="s">
        <v>1081</v>
      </c>
      <c r="C91" s="3">
        <v>125360</v>
      </c>
      <c r="D91" s="3">
        <v>0</v>
      </c>
      <c r="E91" s="3">
        <v>117759.6</v>
      </c>
      <c r="F91" s="3">
        <v>13488.38</v>
      </c>
      <c r="G91" s="3">
        <v>0</v>
      </c>
      <c r="H91" s="3">
        <v>32281.29</v>
      </c>
      <c r="I91" s="3">
        <v>11464.51</v>
      </c>
      <c r="J91" s="3">
        <v>0</v>
      </c>
      <c r="K91" s="3">
        <v>1661.19</v>
      </c>
      <c r="L91" s="3">
        <v>0</v>
      </c>
      <c r="M91" s="3"/>
      <c r="N91" s="3">
        <v>5604.99</v>
      </c>
      <c r="O91" s="3">
        <v>0.04</v>
      </c>
      <c r="P91" s="3">
        <v>182260</v>
      </c>
      <c r="Q91" s="1">
        <v>44958</v>
      </c>
    </row>
    <row r="92" spans="1:17" x14ac:dyDescent="0.25">
      <c r="A92" t="s">
        <v>156</v>
      </c>
      <c r="B92" t="s">
        <v>1075</v>
      </c>
      <c r="C92" s="3">
        <v>125488</v>
      </c>
      <c r="D92" s="3">
        <v>125488</v>
      </c>
      <c r="E92" s="3">
        <v>0</v>
      </c>
      <c r="F92" s="3">
        <v>6005.2</v>
      </c>
      <c r="G92" s="3">
        <v>0</v>
      </c>
      <c r="H92" s="3">
        <v>32281.29</v>
      </c>
      <c r="I92" s="3">
        <v>14620.33</v>
      </c>
      <c r="J92" s="3">
        <v>1146</v>
      </c>
      <c r="K92" s="3">
        <v>2117.6799999999998</v>
      </c>
      <c r="L92" s="3">
        <v>0</v>
      </c>
      <c r="M92" s="3"/>
      <c r="N92" s="3">
        <v>0</v>
      </c>
      <c r="O92" s="3">
        <v>0.5</v>
      </c>
      <c r="P92" s="3">
        <v>56171</v>
      </c>
      <c r="Q92" s="1">
        <v>44958</v>
      </c>
    </row>
    <row r="93" spans="1:17" x14ac:dyDescent="0.25">
      <c r="A93" t="s">
        <v>157</v>
      </c>
      <c r="B93" t="s">
        <v>158</v>
      </c>
      <c r="C93" s="3">
        <v>3916840</v>
      </c>
      <c r="D93" s="3">
        <v>0</v>
      </c>
      <c r="E93" s="3">
        <v>2527299.66</v>
      </c>
      <c r="F93" s="3" t="s">
        <v>72</v>
      </c>
      <c r="G93" s="3">
        <v>0</v>
      </c>
      <c r="H93" s="3">
        <v>32281.29</v>
      </c>
      <c r="I93" s="3">
        <v>14832.36</v>
      </c>
      <c r="J93" s="3">
        <v>1161.5999999999999</v>
      </c>
      <c r="K93" s="3">
        <v>2148.4699999999998</v>
      </c>
      <c r="L93" s="3">
        <v>0</v>
      </c>
      <c r="M93" s="3"/>
      <c r="N93" s="3">
        <v>8551.1299999999992</v>
      </c>
      <c r="O93" s="3">
        <v>0.17</v>
      </c>
      <c r="P93" s="3">
        <v>4102180</v>
      </c>
      <c r="Q93" s="1">
        <v>44958</v>
      </c>
    </row>
    <row r="94" spans="1:17" x14ac:dyDescent="0.25">
      <c r="A94" t="s">
        <v>159</v>
      </c>
      <c r="B94" t="s">
        <v>1082</v>
      </c>
      <c r="C94" s="3">
        <v>38625</v>
      </c>
      <c r="D94" s="3">
        <v>39269</v>
      </c>
      <c r="E94" s="3">
        <v>0</v>
      </c>
      <c r="F94" s="3">
        <v>644</v>
      </c>
      <c r="G94" s="3">
        <v>644</v>
      </c>
      <c r="H94" s="3">
        <v>32281.29</v>
      </c>
      <c r="I94" s="3">
        <v>11306.72</v>
      </c>
      <c r="J94" s="3">
        <v>886.8</v>
      </c>
      <c r="K94" s="3">
        <v>1638.3</v>
      </c>
      <c r="L94" s="3">
        <v>0</v>
      </c>
      <c r="M94" s="3"/>
      <c r="N94" s="3">
        <v>0</v>
      </c>
      <c r="O94" s="3">
        <v>0.89</v>
      </c>
      <c r="P94" s="3">
        <v>46114</v>
      </c>
      <c r="Q94" s="1">
        <v>44958</v>
      </c>
    </row>
    <row r="95" spans="1:17" x14ac:dyDescent="0.25">
      <c r="A95" t="s">
        <v>161</v>
      </c>
      <c r="B95" t="s">
        <v>1083</v>
      </c>
      <c r="C95" s="3">
        <v>38656</v>
      </c>
      <c r="D95" s="3">
        <v>39301</v>
      </c>
      <c r="E95" s="3">
        <v>0</v>
      </c>
      <c r="F95" s="3">
        <v>645</v>
      </c>
      <c r="G95" s="3">
        <v>645</v>
      </c>
      <c r="H95" s="3">
        <v>32281.29</v>
      </c>
      <c r="I95" s="3">
        <v>11336.3</v>
      </c>
      <c r="J95" s="3">
        <v>889.2</v>
      </c>
      <c r="K95" s="3">
        <v>1642.46</v>
      </c>
      <c r="L95" s="3">
        <v>0</v>
      </c>
      <c r="M95" s="3"/>
      <c r="N95" s="3">
        <v>0</v>
      </c>
      <c r="O95" s="3">
        <v>0.75</v>
      </c>
      <c r="P95" s="3">
        <v>46150</v>
      </c>
      <c r="Q95" s="1">
        <v>44958</v>
      </c>
    </row>
    <row r="96" spans="1:17" x14ac:dyDescent="0.25">
      <c r="A96" t="s">
        <v>163</v>
      </c>
      <c r="B96" t="s">
        <v>164</v>
      </c>
      <c r="C96" s="3">
        <v>38981</v>
      </c>
      <c r="D96" s="3">
        <v>38981</v>
      </c>
      <c r="E96" s="3">
        <v>0</v>
      </c>
      <c r="F96" s="3">
        <v>0</v>
      </c>
      <c r="G96" s="3">
        <v>0</v>
      </c>
      <c r="H96" s="3">
        <v>32281.29</v>
      </c>
      <c r="I96" s="3">
        <v>11642.02</v>
      </c>
      <c r="J96" s="3">
        <v>913.2</v>
      </c>
      <c r="K96" s="3">
        <v>1686.57</v>
      </c>
      <c r="L96" s="3">
        <v>0</v>
      </c>
      <c r="M96" s="3"/>
      <c r="N96" s="3">
        <v>-4073</v>
      </c>
      <c r="O96" s="3">
        <v>0.92</v>
      </c>
      <c r="P96" s="3">
        <v>42451</v>
      </c>
      <c r="Q96" s="1">
        <v>44958</v>
      </c>
    </row>
    <row r="97" spans="1:17" x14ac:dyDescent="0.25">
      <c r="A97" t="s">
        <v>165</v>
      </c>
      <c r="B97" t="s">
        <v>1062</v>
      </c>
      <c r="C97" s="3">
        <v>38126</v>
      </c>
      <c r="D97" s="3">
        <v>38126</v>
      </c>
      <c r="E97" s="3">
        <v>0</v>
      </c>
      <c r="F97" s="3">
        <v>636</v>
      </c>
      <c r="G97" s="3">
        <v>0</v>
      </c>
      <c r="H97" s="3">
        <v>32281.29</v>
      </c>
      <c r="I97" s="3">
        <v>10838.28</v>
      </c>
      <c r="J97" s="3">
        <v>849.6</v>
      </c>
      <c r="K97" s="3">
        <v>1570.05</v>
      </c>
      <c r="L97" s="3">
        <v>0</v>
      </c>
      <c r="M97" s="3"/>
      <c r="N97" s="3">
        <v>0</v>
      </c>
      <c r="O97" s="3">
        <v>0.78</v>
      </c>
      <c r="P97" s="3">
        <v>46176</v>
      </c>
      <c r="Q97" s="1">
        <v>44958</v>
      </c>
    </row>
    <row r="98" spans="1:17" x14ac:dyDescent="0.25">
      <c r="A98" t="s">
        <v>166</v>
      </c>
      <c r="B98" t="s">
        <v>1084</v>
      </c>
      <c r="C98" s="3">
        <v>39763</v>
      </c>
      <c r="D98" s="3">
        <v>40426</v>
      </c>
      <c r="E98" s="3">
        <v>0</v>
      </c>
      <c r="F98" s="3">
        <v>663</v>
      </c>
      <c r="G98" s="3">
        <v>663</v>
      </c>
      <c r="H98" s="3">
        <v>32281.29</v>
      </c>
      <c r="I98" s="3">
        <v>12376.74</v>
      </c>
      <c r="J98" s="3">
        <v>970.8</v>
      </c>
      <c r="K98" s="3">
        <v>1793.1</v>
      </c>
      <c r="L98" s="3">
        <v>0</v>
      </c>
      <c r="M98" s="3"/>
      <c r="N98" s="3">
        <v>0</v>
      </c>
      <c r="O98" s="3">
        <v>7.0000000000000007E-2</v>
      </c>
      <c r="P98" s="3">
        <v>47422</v>
      </c>
      <c r="Q98" s="1">
        <v>44958</v>
      </c>
    </row>
    <row r="99" spans="1:17" x14ac:dyDescent="0.25">
      <c r="A99" t="s">
        <v>168</v>
      </c>
      <c r="B99" t="s">
        <v>33</v>
      </c>
      <c r="C99" s="3">
        <v>122687</v>
      </c>
      <c r="D99" s="3">
        <v>75772</v>
      </c>
      <c r="E99" s="3">
        <v>46915</v>
      </c>
      <c r="F99" s="3">
        <v>2345.75</v>
      </c>
      <c r="G99" s="3">
        <v>0</v>
      </c>
      <c r="H99" s="3">
        <v>32281.29</v>
      </c>
      <c r="I99" s="3">
        <v>12075.95</v>
      </c>
      <c r="J99" s="3">
        <v>946.8</v>
      </c>
      <c r="K99" s="3">
        <v>1749.41</v>
      </c>
      <c r="L99" s="3">
        <v>0</v>
      </c>
      <c r="M99" s="3"/>
      <c r="N99" s="3">
        <v>0</v>
      </c>
      <c r="O99" s="3">
        <v>0.8</v>
      </c>
      <c r="P99" s="3">
        <v>96315</v>
      </c>
      <c r="Q99" s="1">
        <v>44958</v>
      </c>
    </row>
    <row r="100" spans="1:17" x14ac:dyDescent="0.25">
      <c r="A100" t="s">
        <v>169</v>
      </c>
      <c r="B100" t="s">
        <v>1085</v>
      </c>
      <c r="C100" s="3">
        <v>72214</v>
      </c>
      <c r="D100" s="3">
        <v>72214</v>
      </c>
      <c r="E100" s="3">
        <v>0</v>
      </c>
      <c r="F100" s="3">
        <v>3531.88</v>
      </c>
      <c r="G100" s="3">
        <v>0</v>
      </c>
      <c r="H100" s="3">
        <v>32281.29</v>
      </c>
      <c r="I100" s="3">
        <v>8515.7900000000009</v>
      </c>
      <c r="J100" s="3">
        <v>667.2</v>
      </c>
      <c r="K100" s="3">
        <v>1233.82</v>
      </c>
      <c r="L100" s="3">
        <v>0</v>
      </c>
      <c r="M100" s="3"/>
      <c r="N100" s="3">
        <v>0</v>
      </c>
      <c r="O100" s="3">
        <v>0.02</v>
      </c>
      <c r="P100" s="3">
        <v>46230</v>
      </c>
      <c r="Q100" s="1">
        <v>44958</v>
      </c>
    </row>
    <row r="101" spans="1:17" x14ac:dyDescent="0.25">
      <c r="A101" t="s">
        <v>171</v>
      </c>
      <c r="B101" t="s">
        <v>1086</v>
      </c>
      <c r="C101" s="3">
        <v>42156</v>
      </c>
      <c r="D101" s="3">
        <v>42156</v>
      </c>
      <c r="E101" s="3">
        <v>0</v>
      </c>
      <c r="F101" s="3">
        <v>0</v>
      </c>
      <c r="G101" s="3">
        <v>0</v>
      </c>
      <c r="H101" s="3">
        <v>32281.29</v>
      </c>
      <c r="I101" s="3">
        <v>9225.85</v>
      </c>
      <c r="J101" s="3">
        <v>723.6</v>
      </c>
      <c r="K101" s="3">
        <v>1336.19</v>
      </c>
      <c r="L101" s="3">
        <v>0</v>
      </c>
      <c r="M101" s="3"/>
      <c r="N101" s="3">
        <v>-3848</v>
      </c>
      <c r="O101" s="3">
        <v>7.0000000000000007E-2</v>
      </c>
      <c r="P101" s="3">
        <v>39719</v>
      </c>
      <c r="Q101" s="1">
        <v>44958</v>
      </c>
    </row>
    <row r="102" spans="1:17" x14ac:dyDescent="0.25">
      <c r="A102" t="s">
        <v>173</v>
      </c>
      <c r="B102" t="s">
        <v>174</v>
      </c>
      <c r="C102" s="3">
        <v>3095454</v>
      </c>
      <c r="D102" s="3">
        <v>0</v>
      </c>
      <c r="E102" s="3">
        <v>2006486.11</v>
      </c>
      <c r="F102" s="3" t="s">
        <v>72</v>
      </c>
      <c r="G102" s="3">
        <v>0</v>
      </c>
      <c r="H102" s="3">
        <v>32281.29</v>
      </c>
      <c r="I102" s="3">
        <v>9191.33</v>
      </c>
      <c r="J102" s="3">
        <v>721.2</v>
      </c>
      <c r="K102" s="3">
        <v>1331.2</v>
      </c>
      <c r="L102" s="3">
        <v>0</v>
      </c>
      <c r="M102" s="3"/>
      <c r="N102" s="3">
        <v>7527.28</v>
      </c>
      <c r="O102" s="3">
        <v>0.39</v>
      </c>
      <c r="P102" s="3">
        <v>3246831</v>
      </c>
      <c r="Q102" s="1">
        <v>44958</v>
      </c>
    </row>
    <row r="103" spans="1:17" x14ac:dyDescent="0.25">
      <c r="A103" t="s">
        <v>175</v>
      </c>
      <c r="B103" t="s">
        <v>176</v>
      </c>
      <c r="C103" s="3">
        <v>37273</v>
      </c>
      <c r="D103" s="3">
        <v>37273</v>
      </c>
      <c r="E103" s="3">
        <v>0</v>
      </c>
      <c r="F103" s="3">
        <v>0</v>
      </c>
      <c r="G103" s="3">
        <v>0</v>
      </c>
      <c r="H103" s="3">
        <v>32281.29</v>
      </c>
      <c r="I103" s="3">
        <v>10034.530000000001</v>
      </c>
      <c r="J103" s="3">
        <v>787.2</v>
      </c>
      <c r="K103" s="3">
        <v>1453.54</v>
      </c>
      <c r="L103" s="3">
        <v>0</v>
      </c>
      <c r="M103" s="3"/>
      <c r="N103" s="3">
        <v>-3923</v>
      </c>
      <c r="O103" s="3">
        <v>0.44</v>
      </c>
      <c r="P103" s="3">
        <v>40634</v>
      </c>
      <c r="Q103" s="1">
        <v>44958</v>
      </c>
    </row>
    <row r="104" spans="1:17" x14ac:dyDescent="0.25">
      <c r="A104" t="s">
        <v>177</v>
      </c>
      <c r="B104" t="s">
        <v>178</v>
      </c>
      <c r="C104" s="3">
        <v>1461534</v>
      </c>
      <c r="D104" s="3">
        <v>0</v>
      </c>
      <c r="E104" s="3">
        <v>1008163.88</v>
      </c>
      <c r="F104" s="3" t="s">
        <v>72</v>
      </c>
      <c r="G104" s="3">
        <v>0</v>
      </c>
      <c r="H104" s="3">
        <v>32281.29</v>
      </c>
      <c r="I104" s="3">
        <v>10034.530000000001</v>
      </c>
      <c r="J104" s="3">
        <v>787.2</v>
      </c>
      <c r="K104" s="3">
        <v>1453.54</v>
      </c>
      <c r="L104" s="3">
        <v>0</v>
      </c>
      <c r="M104" s="3"/>
      <c r="N104" s="3">
        <v>7680.32</v>
      </c>
      <c r="O104" s="3">
        <v>0.93</v>
      </c>
      <c r="P104" s="3">
        <v>1564180</v>
      </c>
      <c r="Q104" s="1">
        <v>44958</v>
      </c>
    </row>
    <row r="105" spans="1:17" x14ac:dyDescent="0.25">
      <c r="A105" t="s">
        <v>179</v>
      </c>
      <c r="B105" t="s">
        <v>180</v>
      </c>
      <c r="C105" s="3">
        <v>77677</v>
      </c>
      <c r="D105" s="3">
        <v>0</v>
      </c>
      <c r="E105" s="3">
        <v>75896.350000000006</v>
      </c>
      <c r="F105" s="3">
        <v>5575.47</v>
      </c>
      <c r="G105" s="3">
        <v>0</v>
      </c>
      <c r="H105" s="3">
        <v>32281.29</v>
      </c>
      <c r="I105" s="3">
        <v>9521.7099999999991</v>
      </c>
      <c r="J105" s="3">
        <v>747.6</v>
      </c>
      <c r="K105" s="3">
        <v>1379.47</v>
      </c>
      <c r="L105" s="3">
        <v>0</v>
      </c>
      <c r="M105" s="3"/>
      <c r="N105" s="3">
        <v>0</v>
      </c>
      <c r="O105" s="3">
        <v>0.11</v>
      </c>
      <c r="P105" s="3">
        <v>125402</v>
      </c>
      <c r="Q105" s="1">
        <v>44958</v>
      </c>
    </row>
    <row r="106" spans="1:17" x14ac:dyDescent="0.25">
      <c r="A106" t="s">
        <v>181</v>
      </c>
      <c r="B106" t="s">
        <v>182</v>
      </c>
      <c r="C106" s="3">
        <v>57422</v>
      </c>
      <c r="D106" s="3">
        <v>37000</v>
      </c>
      <c r="E106" s="3">
        <v>20422</v>
      </c>
      <c r="F106" s="3">
        <v>1021.1</v>
      </c>
      <c r="G106" s="3">
        <v>0</v>
      </c>
      <c r="H106" s="3">
        <v>32281.29</v>
      </c>
      <c r="I106" s="3">
        <v>8703.16</v>
      </c>
      <c r="J106" s="3">
        <v>681.6</v>
      </c>
      <c r="K106" s="3">
        <v>1260.8699999999999</v>
      </c>
      <c r="L106" s="3">
        <v>0</v>
      </c>
      <c r="M106" s="3"/>
      <c r="N106" s="3">
        <v>0</v>
      </c>
      <c r="O106" s="3">
        <v>0.98</v>
      </c>
      <c r="P106" s="3">
        <v>64371</v>
      </c>
      <c r="Q106" s="1">
        <v>44958</v>
      </c>
    </row>
    <row r="107" spans="1:17" x14ac:dyDescent="0.25">
      <c r="A107" t="s">
        <v>183</v>
      </c>
      <c r="B107" t="s">
        <v>184</v>
      </c>
      <c r="C107" s="3">
        <v>40341</v>
      </c>
      <c r="D107" s="3">
        <v>40341</v>
      </c>
      <c r="E107" s="3">
        <v>0</v>
      </c>
      <c r="F107" s="3">
        <v>1961.77</v>
      </c>
      <c r="G107" s="3">
        <v>0</v>
      </c>
      <c r="H107" s="3">
        <v>32281.29</v>
      </c>
      <c r="I107" s="3">
        <v>8609.48</v>
      </c>
      <c r="J107" s="3">
        <v>675.6</v>
      </c>
      <c r="K107" s="3">
        <v>1247.55</v>
      </c>
      <c r="L107" s="3">
        <v>0</v>
      </c>
      <c r="M107" s="3"/>
      <c r="N107" s="3">
        <v>0</v>
      </c>
      <c r="O107" s="3">
        <v>0.31</v>
      </c>
      <c r="P107" s="3">
        <v>44776</v>
      </c>
      <c r="Q107" s="1">
        <v>44958</v>
      </c>
    </row>
    <row r="108" spans="1:17" x14ac:dyDescent="0.25">
      <c r="A108" t="s">
        <v>185</v>
      </c>
      <c r="B108" t="s">
        <v>1087</v>
      </c>
      <c r="C108" s="3">
        <v>110533</v>
      </c>
      <c r="D108" s="3">
        <v>112294</v>
      </c>
      <c r="E108" s="3">
        <v>0</v>
      </c>
      <c r="F108" s="3">
        <v>1761</v>
      </c>
      <c r="G108" s="3">
        <v>1761</v>
      </c>
      <c r="H108" s="3">
        <v>32281.29</v>
      </c>
      <c r="I108" s="3">
        <v>9235.7099999999991</v>
      </c>
      <c r="J108" s="3">
        <v>0</v>
      </c>
      <c r="K108" s="3">
        <v>1338.27</v>
      </c>
      <c r="L108" s="3">
        <v>0</v>
      </c>
      <c r="M108" s="3"/>
      <c r="N108" s="3">
        <v>-3849</v>
      </c>
      <c r="O108" s="3">
        <v>0.73</v>
      </c>
      <c r="P108" s="3">
        <v>39007</v>
      </c>
      <c r="Q108" s="1">
        <v>44958</v>
      </c>
    </row>
    <row r="109" spans="1:17" x14ac:dyDescent="0.25">
      <c r="A109" t="s">
        <v>1088</v>
      </c>
      <c r="B109" t="s">
        <v>188</v>
      </c>
      <c r="C109" s="3">
        <v>34679</v>
      </c>
      <c r="D109" s="3">
        <v>35000</v>
      </c>
      <c r="E109" s="3">
        <v>0</v>
      </c>
      <c r="F109" s="3">
        <v>0</v>
      </c>
      <c r="G109" s="3">
        <v>321</v>
      </c>
      <c r="H109" s="3">
        <v>32281.29</v>
      </c>
      <c r="I109" s="3">
        <v>8427.0300000000007</v>
      </c>
      <c r="J109" s="3">
        <v>0</v>
      </c>
      <c r="K109" s="3">
        <v>1220.92</v>
      </c>
      <c r="L109" s="3">
        <v>0</v>
      </c>
      <c r="M109" s="3"/>
      <c r="N109" s="3">
        <v>-3773</v>
      </c>
      <c r="O109" s="3">
        <v>0.76</v>
      </c>
      <c r="P109" s="3">
        <v>37836</v>
      </c>
      <c r="Q109" s="1">
        <v>44958</v>
      </c>
    </row>
    <row r="110" spans="1:17" x14ac:dyDescent="0.25">
      <c r="A110" t="s">
        <v>189</v>
      </c>
      <c r="B110" t="s">
        <v>190</v>
      </c>
      <c r="C110" s="3">
        <v>38273</v>
      </c>
      <c r="D110" s="3">
        <v>38273</v>
      </c>
      <c r="E110" s="3">
        <v>0</v>
      </c>
      <c r="F110" s="3">
        <v>0</v>
      </c>
      <c r="G110" s="3">
        <v>0</v>
      </c>
      <c r="H110" s="3">
        <v>32281.29</v>
      </c>
      <c r="I110" s="3">
        <v>10976.34</v>
      </c>
      <c r="J110" s="3">
        <v>860.4</v>
      </c>
      <c r="K110" s="3">
        <v>1590.44</v>
      </c>
      <c r="L110" s="3">
        <v>0</v>
      </c>
      <c r="M110" s="3"/>
      <c r="N110" s="3">
        <v>-4011</v>
      </c>
      <c r="O110" s="3">
        <v>0.53</v>
      </c>
      <c r="P110" s="3">
        <v>41698</v>
      </c>
      <c r="Q110" s="1">
        <v>44958</v>
      </c>
    </row>
    <row r="111" spans="1:17" x14ac:dyDescent="0.25">
      <c r="A111" t="s">
        <v>1089</v>
      </c>
      <c r="B111" t="s">
        <v>1090</v>
      </c>
      <c r="C111" s="3">
        <v>37534</v>
      </c>
      <c r="D111" s="3">
        <v>40534</v>
      </c>
      <c r="E111" s="3">
        <v>0</v>
      </c>
      <c r="F111" s="3">
        <v>0</v>
      </c>
      <c r="G111" s="3">
        <v>3000</v>
      </c>
      <c r="H111" s="3">
        <v>32281.29</v>
      </c>
      <c r="I111" s="3">
        <v>10281.08</v>
      </c>
      <c r="J111" s="3">
        <v>806.4</v>
      </c>
      <c r="K111" s="3">
        <v>1489.74</v>
      </c>
      <c r="L111" s="3">
        <v>0</v>
      </c>
      <c r="M111" s="3"/>
      <c r="N111" s="3">
        <v>0</v>
      </c>
      <c r="O111" s="3">
        <v>0.49</v>
      </c>
      <c r="P111" s="3">
        <v>41859</v>
      </c>
      <c r="Q111" s="1">
        <v>44958</v>
      </c>
    </row>
    <row r="112" spans="1:17" x14ac:dyDescent="0.25">
      <c r="A112" t="s">
        <v>1091</v>
      </c>
      <c r="B112" t="s">
        <v>1090</v>
      </c>
      <c r="C112" s="3">
        <v>88038</v>
      </c>
      <c r="D112" s="3">
        <v>88466</v>
      </c>
      <c r="E112" s="3">
        <v>0</v>
      </c>
      <c r="F112" s="3">
        <v>0</v>
      </c>
      <c r="G112" s="3">
        <v>428</v>
      </c>
      <c r="H112" s="3">
        <v>32281.29</v>
      </c>
      <c r="I112" s="3">
        <v>9280.09</v>
      </c>
      <c r="J112" s="3">
        <v>0</v>
      </c>
      <c r="K112" s="3">
        <v>1344.1</v>
      </c>
      <c r="L112" s="3">
        <v>35869.81</v>
      </c>
      <c r="M112" s="3"/>
      <c r="N112" s="3">
        <v>0</v>
      </c>
      <c r="O112" s="3">
        <v>0.71</v>
      </c>
      <c r="P112" s="3">
        <v>78348</v>
      </c>
      <c r="Q112" s="1">
        <v>44958</v>
      </c>
    </row>
    <row r="113" spans="1:17" x14ac:dyDescent="0.25">
      <c r="A113" t="s">
        <v>194</v>
      </c>
      <c r="B113" t="s">
        <v>195</v>
      </c>
      <c r="C113" s="3">
        <v>36376</v>
      </c>
      <c r="D113" s="3">
        <v>36376</v>
      </c>
      <c r="E113" s="3">
        <v>0</v>
      </c>
      <c r="F113" s="3">
        <v>0</v>
      </c>
      <c r="G113" s="3">
        <v>0</v>
      </c>
      <c r="H113" s="3">
        <v>32281.29</v>
      </c>
      <c r="I113" s="3">
        <v>9191.33</v>
      </c>
      <c r="J113" s="3">
        <v>721.2</v>
      </c>
      <c r="K113" s="3">
        <v>1331.2</v>
      </c>
      <c r="L113" s="3">
        <v>0</v>
      </c>
      <c r="M113" s="3"/>
      <c r="N113" s="3">
        <v>-3844</v>
      </c>
      <c r="O113" s="3">
        <v>0.98</v>
      </c>
      <c r="P113" s="3">
        <v>39682</v>
      </c>
      <c r="Q113" s="1">
        <v>44958</v>
      </c>
    </row>
    <row r="114" spans="1:17" x14ac:dyDescent="0.25">
      <c r="A114" t="s">
        <v>196</v>
      </c>
      <c r="B114" t="s">
        <v>197</v>
      </c>
      <c r="C114" s="3">
        <v>33257</v>
      </c>
      <c r="D114" s="3">
        <v>33257</v>
      </c>
      <c r="E114" s="3">
        <v>0</v>
      </c>
      <c r="F114" s="3">
        <v>0</v>
      </c>
      <c r="G114" s="3">
        <v>0</v>
      </c>
      <c r="H114" s="3">
        <v>32281.29</v>
      </c>
      <c r="I114" s="3">
        <v>6257.4</v>
      </c>
      <c r="J114" s="3">
        <v>490.8</v>
      </c>
      <c r="K114" s="3">
        <v>906.74</v>
      </c>
      <c r="L114" s="3">
        <v>0</v>
      </c>
      <c r="M114" s="3"/>
      <c r="N114" s="3">
        <v>-3572</v>
      </c>
      <c r="O114" s="3">
        <v>0.77</v>
      </c>
      <c r="P114" s="3">
        <v>36365</v>
      </c>
      <c r="Q114" s="1">
        <v>44958</v>
      </c>
    </row>
    <row r="115" spans="1:17" x14ac:dyDescent="0.25">
      <c r="A115" t="s">
        <v>198</v>
      </c>
      <c r="B115" t="s">
        <v>199</v>
      </c>
      <c r="C115" s="3">
        <v>34390</v>
      </c>
      <c r="D115" s="3">
        <v>34390</v>
      </c>
      <c r="E115" s="3">
        <v>0</v>
      </c>
      <c r="F115" s="3">
        <v>0</v>
      </c>
      <c r="G115" s="3">
        <v>0</v>
      </c>
      <c r="H115" s="3">
        <v>32281.29</v>
      </c>
      <c r="I115" s="3">
        <v>7322.49</v>
      </c>
      <c r="J115" s="3">
        <v>574.79999999999995</v>
      </c>
      <c r="K115" s="3">
        <v>1061.1300000000001</v>
      </c>
      <c r="L115" s="3">
        <v>0</v>
      </c>
      <c r="M115" s="3"/>
      <c r="N115" s="3">
        <v>-3671</v>
      </c>
      <c r="O115" s="3">
        <v>0.28999999999999998</v>
      </c>
      <c r="P115" s="3">
        <v>37569</v>
      </c>
      <c r="Q115" s="1">
        <v>44958</v>
      </c>
    </row>
    <row r="116" spans="1:17" x14ac:dyDescent="0.25">
      <c r="A116" t="s">
        <v>200</v>
      </c>
      <c r="B116" t="s">
        <v>1092</v>
      </c>
      <c r="C116" s="3">
        <v>33850</v>
      </c>
      <c r="D116" s="3">
        <v>34415</v>
      </c>
      <c r="E116" s="3">
        <v>0</v>
      </c>
      <c r="F116" s="3">
        <v>565</v>
      </c>
      <c r="G116" s="3">
        <v>565</v>
      </c>
      <c r="H116" s="3">
        <v>32281.29</v>
      </c>
      <c r="I116" s="3">
        <v>6814.6</v>
      </c>
      <c r="J116" s="3">
        <v>535.20000000000005</v>
      </c>
      <c r="K116" s="3">
        <v>987.06</v>
      </c>
      <c r="L116" s="3">
        <v>0</v>
      </c>
      <c r="M116" s="3"/>
      <c r="N116" s="3">
        <v>0</v>
      </c>
      <c r="O116" s="3">
        <v>0.85</v>
      </c>
      <c r="P116" s="3">
        <v>40619</v>
      </c>
      <c r="Q116" s="1">
        <v>44958</v>
      </c>
    </row>
    <row r="117" spans="1:17" x14ac:dyDescent="0.25">
      <c r="A117" t="s">
        <v>202</v>
      </c>
      <c r="B117" t="s">
        <v>203</v>
      </c>
      <c r="C117" s="3">
        <v>107277</v>
      </c>
      <c r="D117" s="3">
        <v>0</v>
      </c>
      <c r="E117" s="3">
        <v>102497.38</v>
      </c>
      <c r="F117" s="3">
        <v>9904.49</v>
      </c>
      <c r="G117" s="3">
        <v>0</v>
      </c>
      <c r="H117" s="3">
        <v>32281.29</v>
      </c>
      <c r="I117" s="3">
        <v>7411.25</v>
      </c>
      <c r="J117" s="3">
        <v>580.79999999999995</v>
      </c>
      <c r="K117" s="3">
        <v>1073.6099999999999</v>
      </c>
      <c r="L117" s="3">
        <v>0</v>
      </c>
      <c r="M117" s="3"/>
      <c r="N117" s="3">
        <v>0</v>
      </c>
      <c r="O117" s="3">
        <v>0.18</v>
      </c>
      <c r="P117" s="3">
        <v>153749</v>
      </c>
      <c r="Q117" s="1">
        <v>44958</v>
      </c>
    </row>
    <row r="118" spans="1:17" x14ac:dyDescent="0.25">
      <c r="A118" t="s">
        <v>204</v>
      </c>
      <c r="B118" t="s">
        <v>205</v>
      </c>
      <c r="C118" s="3">
        <v>2937888</v>
      </c>
      <c r="D118" s="3">
        <v>0</v>
      </c>
      <c r="E118" s="3">
        <v>1911200.56</v>
      </c>
      <c r="F118" s="3" t="s">
        <v>72</v>
      </c>
      <c r="G118" s="3">
        <v>0</v>
      </c>
      <c r="H118" s="3">
        <v>32281.29</v>
      </c>
      <c r="I118" s="3">
        <v>9679.5</v>
      </c>
      <c r="J118" s="3">
        <v>759.6</v>
      </c>
      <c r="K118" s="3">
        <v>1402.35</v>
      </c>
      <c r="L118" s="3">
        <v>0</v>
      </c>
      <c r="M118" s="3"/>
      <c r="N118" s="3">
        <v>7615.88</v>
      </c>
      <c r="O118" s="3">
        <v>0.35</v>
      </c>
      <c r="P118" s="3">
        <v>3085187</v>
      </c>
      <c r="Q118" s="1">
        <v>44958</v>
      </c>
    </row>
    <row r="119" spans="1:17" x14ac:dyDescent="0.25">
      <c r="A119" t="s">
        <v>1093</v>
      </c>
      <c r="B119" t="s">
        <v>207</v>
      </c>
      <c r="C119" s="3">
        <v>36303</v>
      </c>
      <c r="D119" s="3">
        <v>36303</v>
      </c>
      <c r="E119" s="3">
        <v>0</v>
      </c>
      <c r="F119" s="3">
        <v>0</v>
      </c>
      <c r="G119" s="3">
        <v>0</v>
      </c>
      <c r="H119" s="3">
        <v>32281.29</v>
      </c>
      <c r="I119" s="3">
        <v>9122.2999999999993</v>
      </c>
      <c r="J119" s="3">
        <v>715.2</v>
      </c>
      <c r="K119" s="3">
        <v>1321.21</v>
      </c>
      <c r="L119" s="3">
        <v>0</v>
      </c>
      <c r="M119" s="3"/>
      <c r="N119" s="3">
        <v>-3838</v>
      </c>
      <c r="O119" s="3">
        <v>0</v>
      </c>
      <c r="P119" s="3">
        <v>39602</v>
      </c>
      <c r="Q119" s="1">
        <v>44958</v>
      </c>
    </row>
    <row r="120" spans="1:17" x14ac:dyDescent="0.25">
      <c r="A120" t="s">
        <v>208</v>
      </c>
      <c r="B120" t="s">
        <v>209</v>
      </c>
      <c r="C120" s="3">
        <v>2437881</v>
      </c>
      <c r="D120" s="3">
        <v>0</v>
      </c>
      <c r="E120" s="3">
        <v>1605452.76</v>
      </c>
      <c r="F120" s="3" t="s">
        <v>72</v>
      </c>
      <c r="G120" s="3">
        <v>0</v>
      </c>
      <c r="H120" s="3">
        <v>32281.29</v>
      </c>
      <c r="I120" s="3">
        <v>9768.25</v>
      </c>
      <c r="J120" s="3">
        <v>766.8</v>
      </c>
      <c r="K120" s="3">
        <v>1414.84</v>
      </c>
      <c r="L120" s="3">
        <v>0</v>
      </c>
      <c r="M120" s="3"/>
      <c r="N120" s="3">
        <v>7631.99</v>
      </c>
      <c r="O120" s="3">
        <v>0.19</v>
      </c>
      <c r="P120" s="3">
        <v>2570017</v>
      </c>
      <c r="Q120" s="1">
        <v>44958</v>
      </c>
    </row>
    <row r="121" spans="1:17" x14ac:dyDescent="0.25">
      <c r="A121" t="s">
        <v>1094</v>
      </c>
      <c r="B121" t="s">
        <v>58</v>
      </c>
      <c r="C121" s="3">
        <v>66082</v>
      </c>
      <c r="D121" s="3">
        <v>66082</v>
      </c>
      <c r="E121" s="3" t="s">
        <v>59</v>
      </c>
      <c r="F121" s="3" t="s">
        <v>59</v>
      </c>
      <c r="G121" s="3">
        <v>0</v>
      </c>
      <c r="H121" s="3">
        <v>32281.29</v>
      </c>
      <c r="I121" s="3">
        <v>9768.25</v>
      </c>
      <c r="J121" s="3">
        <v>766.8</v>
      </c>
      <c r="K121" s="3">
        <v>1414.84</v>
      </c>
      <c r="L121" s="3">
        <v>0</v>
      </c>
      <c r="M121" s="3"/>
      <c r="N121" s="3">
        <v>25193.35</v>
      </c>
      <c r="O121" s="3">
        <v>0.47</v>
      </c>
      <c r="P121" s="3">
        <v>69425</v>
      </c>
      <c r="Q121" s="1">
        <v>44958</v>
      </c>
    </row>
    <row r="122" spans="1:17" x14ac:dyDescent="0.25">
      <c r="A122" t="s">
        <v>1095</v>
      </c>
      <c r="B122" t="s">
        <v>212</v>
      </c>
      <c r="C122" s="3">
        <v>36224</v>
      </c>
      <c r="D122" s="3">
        <v>36224</v>
      </c>
      <c r="E122" s="3">
        <v>0</v>
      </c>
      <c r="F122" s="3">
        <v>0</v>
      </c>
      <c r="G122" s="3">
        <v>0</v>
      </c>
      <c r="H122" s="3">
        <v>32281.29</v>
      </c>
      <c r="I122" s="3">
        <v>9768.25</v>
      </c>
      <c r="J122" s="3">
        <v>0</v>
      </c>
      <c r="K122" s="3">
        <v>1414.84</v>
      </c>
      <c r="L122" s="3">
        <v>0</v>
      </c>
      <c r="M122" s="3"/>
      <c r="N122" s="3">
        <v>-3898</v>
      </c>
      <c r="O122" s="3">
        <v>0.62</v>
      </c>
      <c r="P122" s="3">
        <v>39567</v>
      </c>
      <c r="Q122" s="1">
        <v>44958</v>
      </c>
    </row>
    <row r="123" spans="1:17" x14ac:dyDescent="0.25">
      <c r="A123" t="s">
        <v>213</v>
      </c>
      <c r="B123" t="s">
        <v>214</v>
      </c>
      <c r="C123" s="3">
        <v>62359</v>
      </c>
      <c r="D123" s="3">
        <v>62360</v>
      </c>
      <c r="E123" s="3">
        <v>0</v>
      </c>
      <c r="F123" s="3">
        <v>0</v>
      </c>
      <c r="G123" s="3">
        <v>1</v>
      </c>
      <c r="H123" s="3">
        <v>32281.29</v>
      </c>
      <c r="I123" s="3">
        <v>9768.25</v>
      </c>
      <c r="J123" s="3">
        <v>0</v>
      </c>
      <c r="K123" s="3">
        <v>1414.84</v>
      </c>
      <c r="L123" s="3">
        <v>17934.91</v>
      </c>
      <c r="M123" s="3"/>
      <c r="N123" s="3">
        <v>-3898</v>
      </c>
      <c r="O123" s="3">
        <v>0.71</v>
      </c>
      <c r="P123" s="3">
        <v>57501</v>
      </c>
      <c r="Q123" s="1">
        <v>44958</v>
      </c>
    </row>
    <row r="124" spans="1:17" x14ac:dyDescent="0.25">
      <c r="A124" t="s">
        <v>1096</v>
      </c>
      <c r="B124" t="s">
        <v>216</v>
      </c>
      <c r="C124" s="3">
        <v>56167</v>
      </c>
      <c r="D124" s="3">
        <v>56419</v>
      </c>
      <c r="E124" s="3" t="s">
        <v>59</v>
      </c>
      <c r="F124" s="3" t="s">
        <v>59</v>
      </c>
      <c r="G124" s="3">
        <v>252</v>
      </c>
      <c r="H124" s="3">
        <v>32281.29</v>
      </c>
      <c r="I124" s="3">
        <v>7554.25</v>
      </c>
      <c r="J124" s="3">
        <v>592.79999999999995</v>
      </c>
      <c r="K124" s="3">
        <v>1094.42</v>
      </c>
      <c r="L124" s="3">
        <v>0</v>
      </c>
      <c r="M124" s="3"/>
      <c r="N124" s="3">
        <v>18609.11</v>
      </c>
      <c r="O124" s="3">
        <v>0.13</v>
      </c>
      <c r="P124" s="3">
        <v>59880</v>
      </c>
      <c r="Q124" s="1">
        <v>44958</v>
      </c>
    </row>
    <row r="125" spans="1:17" x14ac:dyDescent="0.25">
      <c r="A125" t="s">
        <v>217</v>
      </c>
      <c r="B125" t="s">
        <v>1097</v>
      </c>
      <c r="C125" s="3">
        <v>40338</v>
      </c>
      <c r="D125" s="3">
        <v>41011</v>
      </c>
      <c r="E125" s="3">
        <v>0</v>
      </c>
      <c r="F125" s="3">
        <v>2016.86</v>
      </c>
      <c r="G125" s="3">
        <v>673</v>
      </c>
      <c r="H125" s="3">
        <v>32281.29</v>
      </c>
      <c r="I125" s="3">
        <v>6893.5</v>
      </c>
      <c r="J125" s="3">
        <v>0</v>
      </c>
      <c r="K125" s="3">
        <v>998.71</v>
      </c>
      <c r="L125" s="3">
        <v>0</v>
      </c>
      <c r="M125" s="3"/>
      <c r="N125" s="3">
        <v>6945</v>
      </c>
      <c r="O125" s="3">
        <v>0.64</v>
      </c>
      <c r="P125" s="3">
        <v>48463</v>
      </c>
      <c r="Q125" s="1">
        <v>44958</v>
      </c>
    </row>
    <row r="126" spans="1:17" x14ac:dyDescent="0.25">
      <c r="A126" t="s">
        <v>219</v>
      </c>
      <c r="B126" t="s">
        <v>220</v>
      </c>
      <c r="C126" s="3">
        <v>66405</v>
      </c>
      <c r="D126" s="3">
        <v>66405</v>
      </c>
      <c r="E126" s="3">
        <v>0</v>
      </c>
      <c r="F126" s="3">
        <v>0</v>
      </c>
      <c r="G126" s="3">
        <v>0</v>
      </c>
      <c r="H126" s="3">
        <v>32281.29</v>
      </c>
      <c r="I126" s="3">
        <v>9437.8799999999992</v>
      </c>
      <c r="J126" s="3">
        <v>0</v>
      </c>
      <c r="K126" s="3">
        <v>1367.4</v>
      </c>
      <c r="L126" s="3">
        <v>20924.060000000001</v>
      </c>
      <c r="M126" s="3"/>
      <c r="N126" s="3">
        <v>1736.99</v>
      </c>
      <c r="O126" s="3">
        <v>0.38</v>
      </c>
      <c r="P126" s="3">
        <v>65748</v>
      </c>
      <c r="Q126" s="1">
        <v>44958</v>
      </c>
    </row>
    <row r="127" spans="1:17" x14ac:dyDescent="0.25">
      <c r="A127" t="s">
        <v>221</v>
      </c>
      <c r="B127" t="s">
        <v>1098</v>
      </c>
      <c r="C127" s="3">
        <v>41093</v>
      </c>
      <c r="D127" s="3">
        <v>41093</v>
      </c>
      <c r="E127" s="3">
        <v>0</v>
      </c>
      <c r="F127" s="3">
        <v>2028.29</v>
      </c>
      <c r="G127" s="3">
        <v>0</v>
      </c>
      <c r="H127" s="3">
        <v>32281.29</v>
      </c>
      <c r="I127" s="3">
        <v>9768.25</v>
      </c>
      <c r="J127" s="3">
        <v>766.8</v>
      </c>
      <c r="K127" s="3">
        <v>1414.84</v>
      </c>
      <c r="L127" s="3">
        <v>0</v>
      </c>
      <c r="M127" s="3"/>
      <c r="N127" s="3">
        <v>0</v>
      </c>
      <c r="O127" s="3">
        <v>0.53</v>
      </c>
      <c r="P127" s="3">
        <v>46260</v>
      </c>
      <c r="Q127" s="1">
        <v>44958</v>
      </c>
    </row>
    <row r="128" spans="1:17" x14ac:dyDescent="0.25">
      <c r="A128" t="s">
        <v>223</v>
      </c>
      <c r="B128" t="s">
        <v>224</v>
      </c>
      <c r="C128" s="3">
        <v>3179508</v>
      </c>
      <c r="D128" s="3">
        <v>0</v>
      </c>
      <c r="E128" s="3">
        <v>2059800.04</v>
      </c>
      <c r="F128" s="3" t="s">
        <v>72</v>
      </c>
      <c r="G128" s="3">
        <v>0</v>
      </c>
      <c r="H128" s="3">
        <v>32281.29</v>
      </c>
      <c r="I128" s="3">
        <v>9773.19</v>
      </c>
      <c r="J128" s="3">
        <v>766.8</v>
      </c>
      <c r="K128" s="3">
        <v>1415.67</v>
      </c>
      <c r="L128" s="3">
        <v>0</v>
      </c>
      <c r="M128" s="3"/>
      <c r="N128" s="3">
        <v>7632.89</v>
      </c>
      <c r="O128" s="3">
        <v>0.16</v>
      </c>
      <c r="P128" s="3">
        <v>3334368</v>
      </c>
      <c r="Q128" s="1">
        <v>44958</v>
      </c>
    </row>
    <row r="129" spans="1:17" x14ac:dyDescent="0.25">
      <c r="A129" t="s">
        <v>225</v>
      </c>
      <c r="B129" t="s">
        <v>226</v>
      </c>
      <c r="C129" s="3">
        <v>36990</v>
      </c>
      <c r="D129" s="3">
        <v>36990</v>
      </c>
      <c r="E129" s="3">
        <v>0</v>
      </c>
      <c r="F129" s="3">
        <v>0</v>
      </c>
      <c r="G129" s="3">
        <v>0</v>
      </c>
      <c r="H129" s="3">
        <v>32281.29</v>
      </c>
      <c r="I129" s="3">
        <v>9768.25</v>
      </c>
      <c r="J129" s="3">
        <v>766.8</v>
      </c>
      <c r="K129" s="3">
        <v>1414.84</v>
      </c>
      <c r="L129" s="3">
        <v>0</v>
      </c>
      <c r="M129" s="3"/>
      <c r="N129" s="3">
        <v>-3898</v>
      </c>
      <c r="O129" s="3">
        <v>0.82</v>
      </c>
      <c r="P129" s="3">
        <v>40334</v>
      </c>
      <c r="Q129" s="1">
        <v>44958</v>
      </c>
    </row>
    <row r="130" spans="1:17" x14ac:dyDescent="0.25">
      <c r="A130" t="s">
        <v>227</v>
      </c>
      <c r="B130" t="s">
        <v>228</v>
      </c>
      <c r="C130" s="3">
        <v>36990</v>
      </c>
      <c r="D130" s="3">
        <v>36990</v>
      </c>
      <c r="E130" s="3">
        <v>0</v>
      </c>
      <c r="F130" s="3">
        <v>0</v>
      </c>
      <c r="G130" s="3">
        <v>0</v>
      </c>
      <c r="H130" s="3">
        <v>32281.29</v>
      </c>
      <c r="I130" s="3">
        <v>9768.25</v>
      </c>
      <c r="J130" s="3">
        <v>766.8</v>
      </c>
      <c r="K130" s="3">
        <v>1414.84</v>
      </c>
      <c r="L130" s="3">
        <v>0</v>
      </c>
      <c r="M130" s="3"/>
      <c r="N130" s="3">
        <v>-3898</v>
      </c>
      <c r="O130" s="3">
        <v>0.82</v>
      </c>
      <c r="P130" s="3">
        <v>40334</v>
      </c>
      <c r="Q130" s="1">
        <v>44958</v>
      </c>
    </row>
    <row r="131" spans="1:17" x14ac:dyDescent="0.25">
      <c r="A131" t="s">
        <v>229</v>
      </c>
      <c r="B131" t="s">
        <v>230</v>
      </c>
      <c r="C131" s="3">
        <v>39483</v>
      </c>
      <c r="D131" s="3">
        <v>0</v>
      </c>
      <c r="E131" s="3">
        <v>39001</v>
      </c>
      <c r="F131" s="3">
        <v>2432.0500000000002</v>
      </c>
      <c r="G131" s="3">
        <v>0</v>
      </c>
      <c r="H131" s="3">
        <v>32281.29</v>
      </c>
      <c r="I131" s="3">
        <v>8407.31</v>
      </c>
      <c r="J131" s="3">
        <v>657.6</v>
      </c>
      <c r="K131" s="3">
        <v>1218.01</v>
      </c>
      <c r="L131" s="3">
        <v>0</v>
      </c>
      <c r="M131" s="3"/>
      <c r="N131" s="3">
        <v>0</v>
      </c>
      <c r="O131" s="3">
        <v>0.74</v>
      </c>
      <c r="P131" s="3">
        <v>83998</v>
      </c>
      <c r="Q131" s="1">
        <v>44958</v>
      </c>
    </row>
    <row r="132" spans="1:17" x14ac:dyDescent="0.25">
      <c r="A132" t="s">
        <v>231</v>
      </c>
      <c r="B132" t="s">
        <v>232</v>
      </c>
      <c r="C132" s="3">
        <v>36990</v>
      </c>
      <c r="D132" s="3">
        <v>36990</v>
      </c>
      <c r="E132" s="3">
        <v>0</v>
      </c>
      <c r="F132" s="3">
        <v>0</v>
      </c>
      <c r="G132" s="3">
        <v>0</v>
      </c>
      <c r="H132" s="3">
        <v>32281.29</v>
      </c>
      <c r="I132" s="3">
        <v>9768.25</v>
      </c>
      <c r="J132" s="3">
        <v>766.8</v>
      </c>
      <c r="K132" s="3">
        <v>1414.84</v>
      </c>
      <c r="L132" s="3">
        <v>0</v>
      </c>
      <c r="M132" s="3"/>
      <c r="N132" s="3">
        <v>-3898</v>
      </c>
      <c r="O132" s="3">
        <v>0.82</v>
      </c>
      <c r="P132" s="3">
        <v>40334</v>
      </c>
      <c r="Q132" s="1">
        <v>44958</v>
      </c>
    </row>
    <row r="133" spans="1:17" x14ac:dyDescent="0.25">
      <c r="A133" t="s">
        <v>233</v>
      </c>
      <c r="B133" t="s">
        <v>234</v>
      </c>
      <c r="C133" s="3">
        <v>148960</v>
      </c>
      <c r="D133" s="3">
        <v>0</v>
      </c>
      <c r="E133" s="3">
        <v>139370.32999999999</v>
      </c>
      <c r="F133" s="3">
        <v>16558.189999999999</v>
      </c>
      <c r="G133" s="3">
        <v>0</v>
      </c>
      <c r="H133" s="3">
        <v>32281.29</v>
      </c>
      <c r="I133" s="3">
        <v>9768.25</v>
      </c>
      <c r="J133" s="3">
        <v>766.8</v>
      </c>
      <c r="K133" s="3">
        <v>1414.84</v>
      </c>
      <c r="L133" s="3">
        <v>0</v>
      </c>
      <c r="M133" s="3"/>
      <c r="N133" s="3">
        <v>0</v>
      </c>
      <c r="O133" s="3">
        <v>0.3</v>
      </c>
      <c r="P133" s="3">
        <v>200160</v>
      </c>
      <c r="Q133" s="1">
        <v>44958</v>
      </c>
    </row>
    <row r="134" spans="1:17" x14ac:dyDescent="0.25">
      <c r="A134" t="s">
        <v>235</v>
      </c>
      <c r="B134" t="s">
        <v>236</v>
      </c>
      <c r="C134" s="3">
        <v>43956</v>
      </c>
      <c r="D134" s="3">
        <v>43956</v>
      </c>
      <c r="E134" s="3">
        <v>0</v>
      </c>
      <c r="F134" s="3">
        <v>0</v>
      </c>
      <c r="G134" s="3">
        <v>0</v>
      </c>
      <c r="H134" s="3">
        <v>32281.29</v>
      </c>
      <c r="I134" s="3">
        <v>9787.98</v>
      </c>
      <c r="J134" s="3">
        <v>768</v>
      </c>
      <c r="K134" s="3">
        <v>1418.17</v>
      </c>
      <c r="L134" s="3">
        <v>0</v>
      </c>
      <c r="M134" s="3"/>
      <c r="N134" s="3">
        <v>3045</v>
      </c>
      <c r="O134" s="3">
        <v>0.56000000000000005</v>
      </c>
      <c r="P134" s="3">
        <v>47301</v>
      </c>
      <c r="Q134" s="1">
        <v>44958</v>
      </c>
    </row>
    <row r="135" spans="1:17" x14ac:dyDescent="0.25">
      <c r="A135" t="s">
        <v>237</v>
      </c>
      <c r="B135" t="s">
        <v>238</v>
      </c>
      <c r="C135" s="3">
        <v>43935</v>
      </c>
      <c r="D135" s="3">
        <v>0</v>
      </c>
      <c r="E135" s="3">
        <v>43935</v>
      </c>
      <c r="F135" s="3">
        <v>2196.75</v>
      </c>
      <c r="G135" s="3">
        <v>0</v>
      </c>
      <c r="H135" s="3">
        <v>32281.29</v>
      </c>
      <c r="I135" s="3">
        <v>9768.25</v>
      </c>
      <c r="J135" s="3">
        <v>766.8</v>
      </c>
      <c r="K135" s="3">
        <v>1414.84</v>
      </c>
      <c r="L135" s="3">
        <v>0</v>
      </c>
      <c r="M135" s="3"/>
      <c r="N135" s="3">
        <v>6945</v>
      </c>
      <c r="O135" s="3">
        <v>7.0000000000000007E-2</v>
      </c>
      <c r="P135" s="3">
        <v>97308</v>
      </c>
      <c r="Q135" s="1">
        <v>44958</v>
      </c>
    </row>
    <row r="136" spans="1:17" x14ac:dyDescent="0.25">
      <c r="A136" t="s">
        <v>1099</v>
      </c>
      <c r="B136" t="s">
        <v>1100</v>
      </c>
      <c r="C136" s="3">
        <v>37011</v>
      </c>
      <c r="D136" s="3">
        <v>37628</v>
      </c>
      <c r="E136" s="3">
        <v>0</v>
      </c>
      <c r="F136" s="3">
        <v>617</v>
      </c>
      <c r="G136" s="3">
        <v>617</v>
      </c>
      <c r="H136" s="3">
        <v>32281.29</v>
      </c>
      <c r="I136" s="3">
        <v>9787.98</v>
      </c>
      <c r="J136" s="3">
        <v>768</v>
      </c>
      <c r="K136" s="3">
        <v>1418.17</v>
      </c>
      <c r="L136" s="3">
        <v>0</v>
      </c>
      <c r="M136" s="3"/>
      <c r="N136" s="3">
        <v>0</v>
      </c>
      <c r="O136" s="3">
        <v>0.56000000000000005</v>
      </c>
      <c r="P136" s="3">
        <v>44256</v>
      </c>
      <c r="Q136" s="1">
        <v>44958</v>
      </c>
    </row>
    <row r="137" spans="1:17" x14ac:dyDescent="0.25">
      <c r="A137" t="s">
        <v>241</v>
      </c>
      <c r="B137" t="s">
        <v>242</v>
      </c>
      <c r="C137" s="3">
        <v>36953</v>
      </c>
      <c r="D137" s="3">
        <v>36953</v>
      </c>
      <c r="E137" s="3">
        <v>0</v>
      </c>
      <c r="F137" s="3">
        <v>0</v>
      </c>
      <c r="G137" s="3">
        <v>0</v>
      </c>
      <c r="H137" s="3">
        <v>32281.29</v>
      </c>
      <c r="I137" s="3">
        <v>9728.81</v>
      </c>
      <c r="J137" s="3">
        <v>768</v>
      </c>
      <c r="K137" s="3">
        <v>1409.43</v>
      </c>
      <c r="L137" s="3">
        <v>0</v>
      </c>
      <c r="M137" s="3"/>
      <c r="N137" s="3">
        <v>-3895</v>
      </c>
      <c r="O137" s="3">
        <v>0.47</v>
      </c>
      <c r="P137" s="3">
        <v>40293</v>
      </c>
      <c r="Q137" s="1">
        <v>44958</v>
      </c>
    </row>
    <row r="138" spans="1:17" x14ac:dyDescent="0.25">
      <c r="A138" t="s">
        <v>243</v>
      </c>
      <c r="B138" t="s">
        <v>244</v>
      </c>
      <c r="C138" s="3">
        <v>70797</v>
      </c>
      <c r="D138" s="3">
        <v>0</v>
      </c>
      <c r="E138" s="3">
        <v>69179.199999999997</v>
      </c>
      <c r="F138" s="3">
        <v>5076.76</v>
      </c>
      <c r="G138" s="3">
        <v>0</v>
      </c>
      <c r="H138" s="3">
        <v>32281.29</v>
      </c>
      <c r="I138" s="3">
        <v>6508.88</v>
      </c>
      <c r="J138" s="3">
        <v>511.2</v>
      </c>
      <c r="K138" s="3">
        <v>942.95</v>
      </c>
      <c r="L138" s="3">
        <v>0</v>
      </c>
      <c r="M138" s="3"/>
      <c r="N138" s="3">
        <v>0</v>
      </c>
      <c r="O138" s="3">
        <v>0.72</v>
      </c>
      <c r="P138" s="3">
        <v>114501</v>
      </c>
      <c r="Q138" s="1">
        <v>44958</v>
      </c>
    </row>
    <row r="139" spans="1:17" x14ac:dyDescent="0.25">
      <c r="A139" t="s">
        <v>245</v>
      </c>
      <c r="B139" t="s">
        <v>246</v>
      </c>
      <c r="C139" s="3">
        <v>36015</v>
      </c>
      <c r="D139" s="3">
        <v>36015</v>
      </c>
      <c r="E139" s="3">
        <v>0</v>
      </c>
      <c r="F139" s="3">
        <v>0</v>
      </c>
      <c r="G139" s="3">
        <v>0</v>
      </c>
      <c r="H139" s="3">
        <v>32281.29</v>
      </c>
      <c r="I139" s="3">
        <v>8851.09</v>
      </c>
      <c r="J139" s="3">
        <v>694.8</v>
      </c>
      <c r="K139" s="3">
        <v>1282.0899999999999</v>
      </c>
      <c r="L139" s="3">
        <v>0</v>
      </c>
      <c r="M139" s="3"/>
      <c r="N139" s="3">
        <v>-3813</v>
      </c>
      <c r="O139" s="3">
        <v>0.73</v>
      </c>
      <c r="P139" s="3">
        <v>39297</v>
      </c>
      <c r="Q139" s="1">
        <v>44958</v>
      </c>
    </row>
    <row r="140" spans="1:17" x14ac:dyDescent="0.25">
      <c r="A140" t="s">
        <v>247</v>
      </c>
      <c r="B140" t="s">
        <v>248</v>
      </c>
      <c r="C140" s="3">
        <v>35998</v>
      </c>
      <c r="D140" s="3">
        <v>35998</v>
      </c>
      <c r="E140" s="3">
        <v>0</v>
      </c>
      <c r="F140" s="3">
        <v>0</v>
      </c>
      <c r="G140" s="3">
        <v>0</v>
      </c>
      <c r="H140" s="3">
        <v>32281.29</v>
      </c>
      <c r="I140" s="3">
        <v>8836.2999999999993</v>
      </c>
      <c r="J140" s="3">
        <v>692.4</v>
      </c>
      <c r="K140" s="3">
        <v>1280.43</v>
      </c>
      <c r="L140" s="3">
        <v>0</v>
      </c>
      <c r="M140" s="3"/>
      <c r="N140" s="3">
        <v>-3812</v>
      </c>
      <c r="O140" s="3">
        <v>0.57999999999999996</v>
      </c>
      <c r="P140" s="3">
        <v>39279</v>
      </c>
      <c r="Q140" s="1">
        <v>44958</v>
      </c>
    </row>
    <row r="141" spans="1:17" x14ac:dyDescent="0.25">
      <c r="A141" t="s">
        <v>249</v>
      </c>
      <c r="B141" t="s">
        <v>250</v>
      </c>
      <c r="C141" s="3">
        <v>35459</v>
      </c>
      <c r="D141" s="3">
        <v>35459</v>
      </c>
      <c r="E141" s="3">
        <v>0</v>
      </c>
      <c r="F141" s="3">
        <v>0</v>
      </c>
      <c r="G141" s="3">
        <v>0</v>
      </c>
      <c r="H141" s="3">
        <v>32281.29</v>
      </c>
      <c r="I141" s="3">
        <v>8328.41</v>
      </c>
      <c r="J141" s="3">
        <v>654</v>
      </c>
      <c r="K141" s="3">
        <v>1206.77</v>
      </c>
      <c r="L141" s="3">
        <v>0</v>
      </c>
      <c r="M141" s="3"/>
      <c r="N141" s="3">
        <v>-3764</v>
      </c>
      <c r="O141" s="3">
        <v>0.53</v>
      </c>
      <c r="P141" s="3">
        <v>38707</v>
      </c>
      <c r="Q141" s="1">
        <v>44958</v>
      </c>
    </row>
    <row r="142" spans="1:17" x14ac:dyDescent="0.25">
      <c r="A142" t="s">
        <v>251</v>
      </c>
      <c r="B142" t="s">
        <v>1101</v>
      </c>
      <c r="C142" s="3">
        <v>36377</v>
      </c>
      <c r="D142" s="3">
        <v>36377</v>
      </c>
      <c r="E142" s="3">
        <v>0</v>
      </c>
      <c r="F142" s="3">
        <v>607</v>
      </c>
      <c r="G142" s="3">
        <v>0</v>
      </c>
      <c r="H142" s="3">
        <v>32281.29</v>
      </c>
      <c r="I142" s="3">
        <v>9191.33</v>
      </c>
      <c r="J142" s="3">
        <v>721.2</v>
      </c>
      <c r="K142" s="3">
        <v>1331.61</v>
      </c>
      <c r="L142" s="3">
        <v>0</v>
      </c>
      <c r="M142" s="3"/>
      <c r="N142" s="3">
        <v>0</v>
      </c>
      <c r="O142" s="3">
        <v>0.56999999999999995</v>
      </c>
      <c r="P142" s="3">
        <v>44133</v>
      </c>
      <c r="Q142" s="1">
        <v>44958</v>
      </c>
    </row>
    <row r="143" spans="1:17" x14ac:dyDescent="0.25">
      <c r="A143" t="s">
        <v>253</v>
      </c>
      <c r="B143" t="s">
        <v>254</v>
      </c>
      <c r="C143" s="3">
        <v>39431</v>
      </c>
      <c r="D143" s="3">
        <v>39431</v>
      </c>
      <c r="E143" s="3">
        <v>0</v>
      </c>
      <c r="F143" s="3">
        <v>0</v>
      </c>
      <c r="G143" s="3">
        <v>0</v>
      </c>
      <c r="H143" s="3">
        <v>32281.29</v>
      </c>
      <c r="I143" s="3">
        <v>12066.09</v>
      </c>
      <c r="J143" s="3">
        <v>945.6</v>
      </c>
      <c r="K143" s="3">
        <v>1747.74</v>
      </c>
      <c r="L143" s="3">
        <v>0</v>
      </c>
      <c r="M143" s="3"/>
      <c r="N143" s="3">
        <v>-4112</v>
      </c>
      <c r="O143" s="3">
        <v>0.28000000000000003</v>
      </c>
      <c r="P143" s="3">
        <v>42929</v>
      </c>
      <c r="Q143" s="1">
        <v>44958</v>
      </c>
    </row>
    <row r="144" spans="1:17" x14ac:dyDescent="0.25">
      <c r="A144" t="s">
        <v>255</v>
      </c>
      <c r="B144" t="s">
        <v>256</v>
      </c>
      <c r="C144" s="3">
        <v>38797</v>
      </c>
      <c r="D144" s="3">
        <v>39800</v>
      </c>
      <c r="E144" s="3">
        <v>0</v>
      </c>
      <c r="F144" s="3">
        <v>0</v>
      </c>
      <c r="G144" s="3">
        <v>1003</v>
      </c>
      <c r="H144" s="3">
        <v>32281.29</v>
      </c>
      <c r="I144" s="3">
        <v>11489.16</v>
      </c>
      <c r="J144" s="3">
        <v>900</v>
      </c>
      <c r="K144" s="3">
        <v>1664.52</v>
      </c>
      <c r="L144" s="3">
        <v>0</v>
      </c>
      <c r="M144" s="3"/>
      <c r="N144" s="3">
        <v>-4059</v>
      </c>
      <c r="O144" s="3">
        <v>0.03</v>
      </c>
      <c r="P144" s="3">
        <v>41273</v>
      </c>
      <c r="Q144" s="1">
        <v>44958</v>
      </c>
    </row>
    <row r="145" spans="1:17" x14ac:dyDescent="0.25">
      <c r="A145" t="s">
        <v>257</v>
      </c>
      <c r="B145" t="s">
        <v>258</v>
      </c>
      <c r="C145" s="3">
        <v>36505</v>
      </c>
      <c r="D145" s="3">
        <v>36505</v>
      </c>
      <c r="E145" s="3">
        <v>0</v>
      </c>
      <c r="F145" s="3">
        <v>0</v>
      </c>
      <c r="G145" s="3">
        <v>0</v>
      </c>
      <c r="H145" s="3">
        <v>32281.29</v>
      </c>
      <c r="I145" s="3">
        <v>10054.25</v>
      </c>
      <c r="J145" s="3">
        <v>0</v>
      </c>
      <c r="K145" s="3">
        <v>1456.87</v>
      </c>
      <c r="L145" s="3">
        <v>0</v>
      </c>
      <c r="M145" s="3"/>
      <c r="N145" s="3">
        <v>-3925</v>
      </c>
      <c r="O145" s="3">
        <v>0.59</v>
      </c>
      <c r="P145" s="3">
        <v>39868</v>
      </c>
      <c r="Q145" s="1">
        <v>44958</v>
      </c>
    </row>
    <row r="146" spans="1:17" x14ac:dyDescent="0.25">
      <c r="A146" t="s">
        <v>259</v>
      </c>
      <c r="B146" t="s">
        <v>260</v>
      </c>
      <c r="C146" s="3">
        <v>39904</v>
      </c>
      <c r="D146" s="3">
        <v>0</v>
      </c>
      <c r="E146" s="3">
        <v>39904</v>
      </c>
      <c r="F146" s="3">
        <v>1995.2</v>
      </c>
      <c r="G146" s="3">
        <v>0</v>
      </c>
      <c r="H146" s="3">
        <v>32281.29</v>
      </c>
      <c r="I146" s="3">
        <v>9191.33</v>
      </c>
      <c r="J146" s="3">
        <v>721.2</v>
      </c>
      <c r="K146" s="3">
        <v>1331.61</v>
      </c>
      <c r="L146" s="3">
        <v>0</v>
      </c>
      <c r="M146" s="3"/>
      <c r="N146" s="3">
        <v>0</v>
      </c>
      <c r="O146" s="3">
        <v>0.37</v>
      </c>
      <c r="P146" s="3">
        <v>85425</v>
      </c>
      <c r="Q146" s="1">
        <v>44958</v>
      </c>
    </row>
    <row r="147" spans="1:17" x14ac:dyDescent="0.25">
      <c r="A147" t="s">
        <v>261</v>
      </c>
      <c r="B147" t="s">
        <v>262</v>
      </c>
      <c r="C147" s="3">
        <v>1505372</v>
      </c>
      <c r="D147" s="3">
        <v>0</v>
      </c>
      <c r="E147" s="3">
        <v>963544.09</v>
      </c>
      <c r="F147" s="3" t="s">
        <v>72</v>
      </c>
      <c r="G147" s="3">
        <v>0</v>
      </c>
      <c r="H147" s="3">
        <v>32281.29</v>
      </c>
      <c r="I147" s="3">
        <v>8594.68</v>
      </c>
      <c r="J147" s="3">
        <v>675.6</v>
      </c>
      <c r="K147" s="3">
        <v>1247.97</v>
      </c>
      <c r="L147" s="3">
        <v>0</v>
      </c>
      <c r="M147" s="3"/>
      <c r="N147" s="3">
        <v>7418.99</v>
      </c>
      <c r="O147" s="3">
        <v>0.27</v>
      </c>
      <c r="P147" s="3">
        <v>1603768</v>
      </c>
      <c r="Q147" s="1">
        <v>44958</v>
      </c>
    </row>
    <row r="148" spans="1:17" x14ac:dyDescent="0.25">
      <c r="A148" t="s">
        <v>263</v>
      </c>
      <c r="B148" t="s">
        <v>178</v>
      </c>
      <c r="C148" s="3">
        <v>1738670</v>
      </c>
      <c r="D148" s="3">
        <v>0</v>
      </c>
      <c r="E148" s="3">
        <v>1170739.48</v>
      </c>
      <c r="F148" s="3" t="s">
        <v>72</v>
      </c>
      <c r="G148" s="3">
        <v>0</v>
      </c>
      <c r="H148" s="3">
        <v>32281.29</v>
      </c>
      <c r="I148" s="3">
        <v>7731.76</v>
      </c>
      <c r="J148" s="3">
        <v>606</v>
      </c>
      <c r="K148" s="3">
        <v>1119.8</v>
      </c>
      <c r="L148" s="3">
        <v>0</v>
      </c>
      <c r="M148" s="3"/>
      <c r="N148" s="3">
        <v>7262.37</v>
      </c>
      <c r="O148" s="3">
        <v>0.81</v>
      </c>
      <c r="P148" s="3">
        <v>1846209</v>
      </c>
      <c r="Q148" s="1">
        <v>44958</v>
      </c>
    </row>
    <row r="149" spans="1:17" x14ac:dyDescent="0.25">
      <c r="A149" t="s">
        <v>264</v>
      </c>
      <c r="B149" t="s">
        <v>1102</v>
      </c>
      <c r="C149" s="3">
        <v>38596</v>
      </c>
      <c r="D149" s="3">
        <v>0</v>
      </c>
      <c r="E149" s="3">
        <v>38596</v>
      </c>
      <c r="F149" s="3">
        <v>1929.8</v>
      </c>
      <c r="G149" s="3">
        <v>0</v>
      </c>
      <c r="H149" s="3">
        <v>32281.29</v>
      </c>
      <c r="I149" s="3">
        <v>11262.34</v>
      </c>
      <c r="J149" s="3">
        <v>884.4</v>
      </c>
      <c r="K149" s="3">
        <v>1631.64</v>
      </c>
      <c r="L149" s="3">
        <v>0</v>
      </c>
      <c r="M149" s="3"/>
      <c r="N149" s="3">
        <v>0</v>
      </c>
      <c r="O149" s="3">
        <v>0.53</v>
      </c>
      <c r="P149" s="3">
        <v>86586</v>
      </c>
      <c r="Q149" s="1">
        <v>44958</v>
      </c>
    </row>
    <row r="150" spans="1:17" x14ac:dyDescent="0.25">
      <c r="A150" t="s">
        <v>266</v>
      </c>
      <c r="B150" t="s">
        <v>267</v>
      </c>
      <c r="C150" s="3">
        <v>3435612</v>
      </c>
      <c r="D150" s="3">
        <v>0</v>
      </c>
      <c r="E150" s="3">
        <v>2221123.3199999998</v>
      </c>
      <c r="F150" s="3" t="s">
        <v>72</v>
      </c>
      <c r="G150" s="3">
        <v>0</v>
      </c>
      <c r="H150" s="3">
        <v>32281.29</v>
      </c>
      <c r="I150" s="3">
        <v>11198.24</v>
      </c>
      <c r="J150" s="3">
        <v>878.4</v>
      </c>
      <c r="K150" s="3">
        <v>1622.49</v>
      </c>
      <c r="L150" s="3">
        <v>0</v>
      </c>
      <c r="M150" s="3"/>
      <c r="N150" s="3">
        <v>7891.53</v>
      </c>
      <c r="O150" s="3">
        <v>0.88</v>
      </c>
      <c r="P150" s="3">
        <v>3600541</v>
      </c>
      <c r="Q150" s="1">
        <v>44958</v>
      </c>
    </row>
    <row r="151" spans="1:17" x14ac:dyDescent="0.25">
      <c r="A151" t="s">
        <v>268</v>
      </c>
      <c r="B151" t="s">
        <v>1103</v>
      </c>
      <c r="C151" s="3">
        <v>38346</v>
      </c>
      <c r="D151" s="3">
        <v>38383.46</v>
      </c>
      <c r="E151" s="3">
        <v>0</v>
      </c>
      <c r="F151" s="3">
        <v>1917.29</v>
      </c>
      <c r="G151" s="3">
        <v>37.46</v>
      </c>
      <c r="H151" s="3">
        <v>32281.29</v>
      </c>
      <c r="I151" s="3">
        <v>11060.17</v>
      </c>
      <c r="J151" s="3">
        <v>867.6</v>
      </c>
      <c r="K151" s="3">
        <v>1602.51</v>
      </c>
      <c r="L151" s="3">
        <v>0</v>
      </c>
      <c r="M151" s="3"/>
      <c r="N151" s="3">
        <v>0</v>
      </c>
      <c r="O151" s="3">
        <v>0.6</v>
      </c>
      <c r="P151" s="3">
        <v>47692</v>
      </c>
      <c r="Q151" s="1">
        <v>44958</v>
      </c>
    </row>
    <row r="152" spans="1:17" x14ac:dyDescent="0.25">
      <c r="A152" t="s">
        <v>270</v>
      </c>
      <c r="B152" t="s">
        <v>1104</v>
      </c>
      <c r="C152" s="3">
        <v>40170</v>
      </c>
      <c r="D152" s="3">
        <v>40170</v>
      </c>
      <c r="E152" s="3">
        <v>0</v>
      </c>
      <c r="F152" s="3">
        <v>0</v>
      </c>
      <c r="G152" s="3">
        <v>0</v>
      </c>
      <c r="H152" s="3">
        <v>32281.29</v>
      </c>
      <c r="I152" s="3">
        <v>9447.74</v>
      </c>
      <c r="J152" s="3">
        <v>740.4</v>
      </c>
      <c r="K152" s="3">
        <v>1368.65</v>
      </c>
      <c r="L152" s="3">
        <v>0</v>
      </c>
      <c r="M152" s="3"/>
      <c r="N152" s="3">
        <v>-1078</v>
      </c>
      <c r="O152" s="3">
        <v>0.92</v>
      </c>
      <c r="P152" s="3">
        <v>42761</v>
      </c>
      <c r="Q152" s="1">
        <v>44958</v>
      </c>
    </row>
    <row r="153" spans="1:17" x14ac:dyDescent="0.25">
      <c r="A153" t="s">
        <v>272</v>
      </c>
      <c r="B153" t="s">
        <v>226</v>
      </c>
      <c r="C153" s="3">
        <v>35093</v>
      </c>
      <c r="D153" s="3">
        <v>35093</v>
      </c>
      <c r="E153" s="3">
        <v>0</v>
      </c>
      <c r="F153" s="3">
        <v>0</v>
      </c>
      <c r="G153" s="3">
        <v>0</v>
      </c>
      <c r="H153" s="3">
        <v>32281.29</v>
      </c>
      <c r="I153" s="3">
        <v>7983.24</v>
      </c>
      <c r="J153" s="3">
        <v>626.4</v>
      </c>
      <c r="K153" s="3">
        <v>1156.8399999999999</v>
      </c>
      <c r="L153" s="3">
        <v>0</v>
      </c>
      <c r="M153" s="3"/>
      <c r="N153" s="3">
        <v>-3732</v>
      </c>
      <c r="O153" s="3">
        <v>0.23</v>
      </c>
      <c r="P153" s="3">
        <v>38316</v>
      </c>
      <c r="Q153" s="1">
        <v>44958</v>
      </c>
    </row>
    <row r="154" spans="1:17" x14ac:dyDescent="0.25">
      <c r="A154" t="s">
        <v>273</v>
      </c>
      <c r="B154" t="s">
        <v>1105</v>
      </c>
      <c r="C154" s="3">
        <v>34007</v>
      </c>
      <c r="D154" s="3">
        <v>0</v>
      </c>
      <c r="E154" s="3">
        <v>34007</v>
      </c>
      <c r="F154" s="3">
        <v>1700.35</v>
      </c>
      <c r="G154" s="3">
        <v>0</v>
      </c>
      <c r="H154" s="3">
        <v>32281.29</v>
      </c>
      <c r="I154" s="3">
        <v>6962.53</v>
      </c>
      <c r="J154" s="3">
        <v>546</v>
      </c>
      <c r="K154" s="3">
        <v>1008.7</v>
      </c>
      <c r="L154" s="3">
        <v>0</v>
      </c>
      <c r="M154" s="3"/>
      <c r="N154" s="3">
        <v>0</v>
      </c>
      <c r="O154" s="3">
        <v>0.13</v>
      </c>
      <c r="P154" s="3">
        <v>76506</v>
      </c>
      <c r="Q154" s="1">
        <v>44958</v>
      </c>
    </row>
    <row r="155" spans="1:17" x14ac:dyDescent="0.25">
      <c r="A155" t="s">
        <v>275</v>
      </c>
      <c r="B155" t="s">
        <v>276</v>
      </c>
      <c r="C155" s="3">
        <v>33409</v>
      </c>
      <c r="D155" s="3">
        <v>33409</v>
      </c>
      <c r="E155" s="3">
        <v>0</v>
      </c>
      <c r="F155" s="3">
        <v>0</v>
      </c>
      <c r="G155" s="3">
        <v>0</v>
      </c>
      <c r="H155" s="3">
        <v>32281.29</v>
      </c>
      <c r="I155" s="3">
        <v>6400.4</v>
      </c>
      <c r="J155" s="3">
        <v>501.6</v>
      </c>
      <c r="K155" s="3">
        <v>927.13</v>
      </c>
      <c r="L155" s="3">
        <v>0</v>
      </c>
      <c r="M155" s="3"/>
      <c r="N155" s="3">
        <v>-3585</v>
      </c>
      <c r="O155" s="3">
        <v>0.57999999999999996</v>
      </c>
      <c r="P155" s="3">
        <v>36526</v>
      </c>
      <c r="Q155" s="1">
        <v>44958</v>
      </c>
    </row>
    <row r="156" spans="1:17" x14ac:dyDescent="0.25">
      <c r="A156" t="s">
        <v>277</v>
      </c>
      <c r="B156" t="s">
        <v>278</v>
      </c>
      <c r="C156" s="3">
        <v>118156</v>
      </c>
      <c r="D156" s="3">
        <v>0</v>
      </c>
      <c r="E156" s="3">
        <v>112213.12</v>
      </c>
      <c r="F156" s="3">
        <v>11553.54</v>
      </c>
      <c r="G156" s="3">
        <v>0</v>
      </c>
      <c r="H156" s="3">
        <v>32281.29</v>
      </c>
      <c r="I156" s="3">
        <v>8372.7900000000009</v>
      </c>
      <c r="J156" s="3">
        <v>656.4</v>
      </c>
      <c r="K156" s="3">
        <v>1213.02</v>
      </c>
      <c r="L156" s="3">
        <v>0</v>
      </c>
      <c r="M156" s="3"/>
      <c r="N156" s="3">
        <v>0</v>
      </c>
      <c r="O156" s="3">
        <v>0.84</v>
      </c>
      <c r="P156" s="3">
        <v>166291</v>
      </c>
      <c r="Q156" s="1">
        <v>44958</v>
      </c>
    </row>
    <row r="157" spans="1:17" x14ac:dyDescent="0.25">
      <c r="A157" t="s">
        <v>279</v>
      </c>
      <c r="B157" t="s">
        <v>234</v>
      </c>
      <c r="C157" s="3">
        <v>174059</v>
      </c>
      <c r="D157" s="3">
        <v>0</v>
      </c>
      <c r="E157" s="3">
        <v>162986.57</v>
      </c>
      <c r="F157" s="3">
        <v>19221.759999999998</v>
      </c>
      <c r="G157" s="3">
        <v>0</v>
      </c>
      <c r="H157" s="3">
        <v>32281.29</v>
      </c>
      <c r="I157" s="3">
        <v>8106.52</v>
      </c>
      <c r="J157" s="3">
        <v>0</v>
      </c>
      <c r="K157" s="3">
        <v>1174.32</v>
      </c>
      <c r="L157" s="3">
        <v>0</v>
      </c>
      <c r="M157" s="3"/>
      <c r="N157" s="3">
        <v>0</v>
      </c>
      <c r="O157" s="3">
        <v>0.54</v>
      </c>
      <c r="P157" s="3">
        <v>223771</v>
      </c>
      <c r="Q157" s="1">
        <v>44958</v>
      </c>
    </row>
    <row r="158" spans="1:17" x14ac:dyDescent="0.25">
      <c r="A158" t="s">
        <v>281</v>
      </c>
      <c r="B158" t="s">
        <v>45</v>
      </c>
      <c r="C158" s="3">
        <v>661997</v>
      </c>
      <c r="D158" s="3">
        <v>0</v>
      </c>
      <c r="E158" s="3">
        <v>496746.43</v>
      </c>
      <c r="F158" s="3">
        <v>190087.89</v>
      </c>
      <c r="G158" s="3">
        <v>0</v>
      </c>
      <c r="H158" s="3">
        <v>32281.29</v>
      </c>
      <c r="I158" s="3">
        <v>5917.17</v>
      </c>
      <c r="J158" s="3">
        <v>0</v>
      </c>
      <c r="K158" s="3">
        <v>857.23</v>
      </c>
      <c r="L158" s="3">
        <v>0</v>
      </c>
      <c r="M158" s="3"/>
      <c r="N158" s="3">
        <v>6933.02</v>
      </c>
      <c r="O158" s="3">
        <v>0.97</v>
      </c>
      <c r="P158" s="3">
        <v>732824</v>
      </c>
      <c r="Q158" s="1">
        <v>44958</v>
      </c>
    </row>
    <row r="159" spans="1:17" x14ac:dyDescent="0.25">
      <c r="A159" t="s">
        <v>282</v>
      </c>
      <c r="B159" t="s">
        <v>45</v>
      </c>
      <c r="C159" s="3">
        <v>670780</v>
      </c>
      <c r="D159" s="3">
        <v>0</v>
      </c>
      <c r="E159" s="3">
        <v>502992.14</v>
      </c>
      <c r="F159" s="3">
        <v>192937.47</v>
      </c>
      <c r="G159" s="3">
        <v>0</v>
      </c>
      <c r="H159" s="3">
        <v>32281.29</v>
      </c>
      <c r="I159" s="3">
        <v>6267.26</v>
      </c>
      <c r="J159" s="3">
        <v>0</v>
      </c>
      <c r="K159" s="3">
        <v>907.58</v>
      </c>
      <c r="L159" s="3">
        <v>0</v>
      </c>
      <c r="M159" s="3"/>
      <c r="N159" s="3">
        <v>6996.56</v>
      </c>
      <c r="O159" s="3">
        <v>0.7</v>
      </c>
      <c r="P159" s="3">
        <v>742383</v>
      </c>
      <c r="Q159" s="1">
        <v>44958</v>
      </c>
    </row>
    <row r="160" spans="1:17" x14ac:dyDescent="0.25">
      <c r="A160" t="s">
        <v>283</v>
      </c>
      <c r="B160" t="s">
        <v>158</v>
      </c>
      <c r="C160" s="3">
        <v>2909985</v>
      </c>
      <c r="D160" s="3">
        <v>0</v>
      </c>
      <c r="E160" s="3">
        <v>1888634.11</v>
      </c>
      <c r="F160" s="3" t="s">
        <v>72</v>
      </c>
      <c r="G160" s="3">
        <v>0</v>
      </c>
      <c r="H160" s="3">
        <v>32281.29</v>
      </c>
      <c r="I160" s="3">
        <v>7835.31</v>
      </c>
      <c r="J160" s="3">
        <v>615.6</v>
      </c>
      <c r="K160" s="3">
        <v>1135.2</v>
      </c>
      <c r="L160" s="3">
        <v>0</v>
      </c>
      <c r="M160" s="3"/>
      <c r="N160" s="3">
        <v>7281.16</v>
      </c>
      <c r="O160" s="3">
        <v>0.73</v>
      </c>
      <c r="P160" s="3">
        <v>3053566</v>
      </c>
      <c r="Q160" s="1">
        <v>44958</v>
      </c>
    </row>
    <row r="161" spans="1:17" x14ac:dyDescent="0.25">
      <c r="A161" t="s">
        <v>1106</v>
      </c>
      <c r="B161" t="s">
        <v>234</v>
      </c>
      <c r="C161" s="3">
        <v>148892</v>
      </c>
      <c r="D161" s="3">
        <v>0</v>
      </c>
      <c r="E161" s="3">
        <v>139306.64000000001</v>
      </c>
      <c r="F161" s="3">
        <v>16550.689999999999</v>
      </c>
      <c r="G161" s="3">
        <v>0</v>
      </c>
      <c r="H161" s="3">
        <v>32281.29</v>
      </c>
      <c r="I161" s="3">
        <v>9753.4599999999991</v>
      </c>
      <c r="J161" s="3">
        <v>763.2</v>
      </c>
      <c r="K161" s="3">
        <v>1412.76</v>
      </c>
      <c r="L161" s="3">
        <v>0</v>
      </c>
      <c r="M161" s="3"/>
      <c r="N161" s="3">
        <v>0</v>
      </c>
      <c r="O161" s="3">
        <v>0.96</v>
      </c>
      <c r="P161" s="3">
        <v>200069</v>
      </c>
      <c r="Q161" s="1">
        <v>44958</v>
      </c>
    </row>
    <row r="162" spans="1:17" x14ac:dyDescent="0.25">
      <c r="A162" t="s">
        <v>285</v>
      </c>
      <c r="B162" t="s">
        <v>286</v>
      </c>
      <c r="C162" s="3">
        <v>168585</v>
      </c>
      <c r="D162" s="3">
        <v>0</v>
      </c>
      <c r="E162" s="3">
        <v>157763.21</v>
      </c>
      <c r="F162" s="3">
        <v>18709.95</v>
      </c>
      <c r="G162" s="3">
        <v>0</v>
      </c>
      <c r="H162" s="3">
        <v>32281.29</v>
      </c>
      <c r="I162" s="3">
        <v>14763.33</v>
      </c>
      <c r="J162" s="3">
        <v>1158</v>
      </c>
      <c r="K162" s="3">
        <v>2138.9</v>
      </c>
      <c r="L162" s="3">
        <v>0</v>
      </c>
      <c r="M162" s="3"/>
      <c r="N162" s="3">
        <v>0</v>
      </c>
      <c r="O162" s="3">
        <v>0.32</v>
      </c>
      <c r="P162" s="3">
        <v>226815</v>
      </c>
      <c r="Q162" s="1">
        <v>44958</v>
      </c>
    </row>
    <row r="163" spans="1:17" x14ac:dyDescent="0.25">
      <c r="A163" t="s">
        <v>1107</v>
      </c>
      <c r="B163" t="s">
        <v>288</v>
      </c>
      <c r="C163" s="3">
        <v>36716</v>
      </c>
      <c r="D163" s="3">
        <v>36716</v>
      </c>
      <c r="E163" s="3">
        <v>0</v>
      </c>
      <c r="F163" s="3">
        <v>0</v>
      </c>
      <c r="G163" s="3">
        <v>0</v>
      </c>
      <c r="H163" s="3">
        <v>32281.29</v>
      </c>
      <c r="I163" s="3">
        <v>9511.84</v>
      </c>
      <c r="J163" s="3">
        <v>745.2</v>
      </c>
      <c r="K163" s="3">
        <v>1378.22</v>
      </c>
      <c r="L163" s="3">
        <v>0</v>
      </c>
      <c r="M163" s="3"/>
      <c r="N163" s="3">
        <v>-3875</v>
      </c>
      <c r="O163" s="3">
        <v>0.45</v>
      </c>
      <c r="P163" s="3">
        <v>40042</v>
      </c>
      <c r="Q163" s="1">
        <v>44958</v>
      </c>
    </row>
    <row r="164" spans="1:17" x14ac:dyDescent="0.25">
      <c r="A164" t="s">
        <v>289</v>
      </c>
      <c r="B164" t="s">
        <v>1108</v>
      </c>
      <c r="C164" s="3">
        <v>40895</v>
      </c>
      <c r="D164" s="3">
        <v>40895</v>
      </c>
      <c r="E164" s="3">
        <v>0</v>
      </c>
      <c r="F164" s="3">
        <v>2044.75</v>
      </c>
      <c r="G164" s="3">
        <v>0</v>
      </c>
      <c r="H164" s="3">
        <v>32281.29</v>
      </c>
      <c r="I164" s="3">
        <v>10054.25</v>
      </c>
      <c r="J164" s="3">
        <v>789.6</v>
      </c>
      <c r="K164" s="3">
        <v>1456.45</v>
      </c>
      <c r="L164" s="3">
        <v>0</v>
      </c>
      <c r="M164" s="3"/>
      <c r="N164" s="3">
        <v>0</v>
      </c>
      <c r="O164" s="3">
        <v>0.66</v>
      </c>
      <c r="P164" s="3">
        <v>46627</v>
      </c>
      <c r="Q164" s="1">
        <v>44958</v>
      </c>
    </row>
    <row r="165" spans="1:17" x14ac:dyDescent="0.25">
      <c r="A165" t="s">
        <v>291</v>
      </c>
      <c r="B165" t="s">
        <v>1109</v>
      </c>
      <c r="C165" s="3">
        <v>67198</v>
      </c>
      <c r="D165" s="3">
        <v>35300</v>
      </c>
      <c r="E165" s="3">
        <v>31898</v>
      </c>
      <c r="F165" s="3">
        <v>3283.75</v>
      </c>
      <c r="G165" s="3">
        <v>0</v>
      </c>
      <c r="H165" s="3">
        <v>32281.29</v>
      </c>
      <c r="I165" s="3">
        <v>4186.3900000000003</v>
      </c>
      <c r="J165" s="3">
        <v>675.6</v>
      </c>
      <c r="K165" s="3">
        <v>1248.3900000000001</v>
      </c>
      <c r="L165" s="3">
        <v>0</v>
      </c>
      <c r="M165" s="3"/>
      <c r="N165" s="3">
        <v>0</v>
      </c>
      <c r="O165" s="3">
        <v>0.57999999999999996</v>
      </c>
      <c r="P165" s="3">
        <v>73574</v>
      </c>
      <c r="Q165" s="1">
        <v>44958</v>
      </c>
    </row>
    <row r="166" spans="1:17" x14ac:dyDescent="0.25">
      <c r="A166" t="s">
        <v>1110</v>
      </c>
      <c r="B166" t="s">
        <v>294</v>
      </c>
      <c r="C166" s="3">
        <v>30529</v>
      </c>
      <c r="D166" s="3">
        <v>30529</v>
      </c>
      <c r="E166" s="3">
        <v>0</v>
      </c>
      <c r="F166" s="3">
        <v>0</v>
      </c>
      <c r="G166" s="3">
        <v>0</v>
      </c>
      <c r="H166" s="3">
        <v>32281.29</v>
      </c>
      <c r="I166" s="3">
        <v>4363.91</v>
      </c>
      <c r="J166" s="3">
        <v>0</v>
      </c>
      <c r="K166" s="3">
        <v>625.44000000000005</v>
      </c>
      <c r="L166" s="3">
        <v>0</v>
      </c>
      <c r="M166" s="3"/>
      <c r="N166" s="3">
        <v>-3793</v>
      </c>
      <c r="O166" s="3">
        <v>0.36</v>
      </c>
      <c r="P166" s="3">
        <v>33478</v>
      </c>
      <c r="Q166" s="1">
        <v>44958</v>
      </c>
    </row>
    <row r="167" spans="1:17" x14ac:dyDescent="0.25">
      <c r="A167" t="s">
        <v>295</v>
      </c>
      <c r="B167" t="s">
        <v>296</v>
      </c>
      <c r="C167" s="3">
        <v>38085</v>
      </c>
      <c r="D167" s="3">
        <v>38085</v>
      </c>
      <c r="E167" s="3">
        <v>0</v>
      </c>
      <c r="F167" s="3">
        <v>0</v>
      </c>
      <c r="G167" s="3">
        <v>0</v>
      </c>
      <c r="H167" s="3">
        <v>32281.29</v>
      </c>
      <c r="I167" s="3">
        <v>4319.53</v>
      </c>
      <c r="J167" s="3">
        <v>650</v>
      </c>
      <c r="K167" s="3">
        <v>624.19000000000005</v>
      </c>
      <c r="L167" s="3">
        <v>0</v>
      </c>
      <c r="M167" s="3"/>
      <c r="N167" s="3">
        <v>3154</v>
      </c>
      <c r="O167" s="3">
        <v>0.99</v>
      </c>
      <c r="P167" s="3">
        <v>41030</v>
      </c>
      <c r="Q167" s="1">
        <v>44958</v>
      </c>
    </row>
    <row r="168" spans="1:17" x14ac:dyDescent="0.25">
      <c r="A168" t="s">
        <v>297</v>
      </c>
      <c r="B168" t="s">
        <v>298</v>
      </c>
      <c r="C168" s="3">
        <v>1746759</v>
      </c>
      <c r="D168" s="3">
        <v>0</v>
      </c>
      <c r="E168" s="3">
        <v>1099675.55</v>
      </c>
      <c r="F168" s="3" t="s">
        <v>72</v>
      </c>
      <c r="G168" s="3">
        <v>0</v>
      </c>
      <c r="H168" s="3">
        <v>32281.29</v>
      </c>
      <c r="I168" s="3">
        <v>8634.1299999999992</v>
      </c>
      <c r="J168" s="3">
        <v>676.8</v>
      </c>
      <c r="K168" s="3">
        <v>1250.8800000000001</v>
      </c>
      <c r="L168" s="3">
        <v>0</v>
      </c>
      <c r="M168" s="3"/>
      <c r="N168" s="3">
        <v>7426.15</v>
      </c>
      <c r="O168" s="3">
        <v>0.97</v>
      </c>
      <c r="P168" s="3">
        <v>1852013</v>
      </c>
      <c r="Q168" s="1">
        <v>44958</v>
      </c>
    </row>
    <row r="169" spans="1:17" x14ac:dyDescent="0.25">
      <c r="A169" t="s">
        <v>299</v>
      </c>
      <c r="B169" t="s">
        <v>58</v>
      </c>
      <c r="C169" s="3">
        <v>62032</v>
      </c>
      <c r="D169" s="3">
        <v>62032</v>
      </c>
      <c r="E169" s="3" t="s">
        <v>59</v>
      </c>
      <c r="F169" s="3" t="s">
        <v>59</v>
      </c>
      <c r="G169" s="3">
        <v>0</v>
      </c>
      <c r="H169" s="3">
        <v>32281.29</v>
      </c>
      <c r="I169" s="3">
        <v>8121.31</v>
      </c>
      <c r="J169" s="3">
        <v>637.20000000000005</v>
      </c>
      <c r="K169" s="3">
        <v>1176.81</v>
      </c>
      <c r="L169" s="3">
        <v>0</v>
      </c>
      <c r="M169" s="3"/>
      <c r="N169" s="3">
        <v>23047.99</v>
      </c>
      <c r="O169" s="3">
        <v>0.4</v>
      </c>
      <c r="P169" s="3">
        <v>65265</v>
      </c>
      <c r="Q169" s="1">
        <v>44958</v>
      </c>
    </row>
    <row r="170" spans="1:17" x14ac:dyDescent="0.25">
      <c r="A170" t="s">
        <v>300</v>
      </c>
      <c r="B170" t="s">
        <v>1111</v>
      </c>
      <c r="C170" s="3">
        <v>39474</v>
      </c>
      <c r="D170" s="3">
        <v>41000</v>
      </c>
      <c r="E170" s="3">
        <v>0</v>
      </c>
      <c r="F170" s="3">
        <v>0</v>
      </c>
      <c r="G170" s="3">
        <v>1526</v>
      </c>
      <c r="H170" s="3">
        <v>32281.29</v>
      </c>
      <c r="I170" s="3">
        <v>8880.68</v>
      </c>
      <c r="J170" s="3">
        <v>696</v>
      </c>
      <c r="K170" s="3">
        <v>1286.67</v>
      </c>
      <c r="L170" s="3">
        <v>0</v>
      </c>
      <c r="M170" s="3"/>
      <c r="N170" s="3">
        <v>-3816</v>
      </c>
      <c r="O170" s="3">
        <v>0.36</v>
      </c>
      <c r="P170" s="3">
        <v>37803</v>
      </c>
      <c r="Q170" s="1">
        <v>44958</v>
      </c>
    </row>
    <row r="171" spans="1:17" x14ac:dyDescent="0.25">
      <c r="A171" t="s">
        <v>302</v>
      </c>
      <c r="B171" t="s">
        <v>303</v>
      </c>
      <c r="C171" s="3">
        <v>39127</v>
      </c>
      <c r="D171" s="3">
        <v>0</v>
      </c>
      <c r="E171" s="3">
        <v>39127</v>
      </c>
      <c r="F171" s="3">
        <v>1956.35</v>
      </c>
      <c r="G171" s="3">
        <v>0</v>
      </c>
      <c r="H171" s="3">
        <v>32281.29</v>
      </c>
      <c r="I171" s="3">
        <v>8515.7900000000009</v>
      </c>
      <c r="J171" s="3">
        <v>667.2</v>
      </c>
      <c r="K171" s="3">
        <v>1233.4100000000001</v>
      </c>
      <c r="L171" s="3">
        <v>0</v>
      </c>
      <c r="M171" s="3"/>
      <c r="N171" s="3">
        <v>0</v>
      </c>
      <c r="O171" s="3">
        <v>0.96</v>
      </c>
      <c r="P171" s="3">
        <v>83782</v>
      </c>
      <c r="Q171" s="1">
        <v>44958</v>
      </c>
    </row>
    <row r="172" spans="1:17" x14ac:dyDescent="0.25">
      <c r="A172" t="s">
        <v>304</v>
      </c>
      <c r="B172" t="s">
        <v>1047</v>
      </c>
      <c r="C172" s="3">
        <v>38033</v>
      </c>
      <c r="D172" s="3">
        <v>0</v>
      </c>
      <c r="E172" s="3">
        <v>38033</v>
      </c>
      <c r="F172" s="3">
        <v>1901.65</v>
      </c>
      <c r="G172" s="3">
        <v>0</v>
      </c>
      <c r="H172" s="3">
        <v>32281.29</v>
      </c>
      <c r="I172" s="3">
        <v>10749.52</v>
      </c>
      <c r="J172" s="3">
        <v>843.6</v>
      </c>
      <c r="K172" s="3">
        <v>1557.15</v>
      </c>
      <c r="L172" s="3">
        <v>0</v>
      </c>
      <c r="M172" s="3"/>
      <c r="N172" s="3">
        <v>0</v>
      </c>
      <c r="O172" s="3">
        <v>0.79</v>
      </c>
      <c r="P172" s="3">
        <v>85367</v>
      </c>
      <c r="Q172" s="1">
        <v>44958</v>
      </c>
    </row>
    <row r="173" spans="1:17" x14ac:dyDescent="0.25">
      <c r="A173" t="s">
        <v>305</v>
      </c>
      <c r="B173" t="s">
        <v>35</v>
      </c>
      <c r="C173" s="3">
        <v>37854</v>
      </c>
      <c r="D173" s="3">
        <v>37854</v>
      </c>
      <c r="E173" s="3">
        <v>0</v>
      </c>
      <c r="F173" s="3">
        <v>0</v>
      </c>
      <c r="G173" s="3">
        <v>0</v>
      </c>
      <c r="H173" s="3">
        <v>32281.29</v>
      </c>
      <c r="I173" s="3">
        <v>10581.86</v>
      </c>
      <c r="J173" s="3">
        <v>829.2</v>
      </c>
      <c r="K173" s="3">
        <v>1533.02</v>
      </c>
      <c r="L173" s="3">
        <v>0</v>
      </c>
      <c r="M173" s="3"/>
      <c r="N173" s="3">
        <v>-3974</v>
      </c>
      <c r="O173" s="3">
        <v>0.63</v>
      </c>
      <c r="P173" s="3">
        <v>41252</v>
      </c>
      <c r="Q173" s="1">
        <v>44958</v>
      </c>
    </row>
    <row r="174" spans="1:17" x14ac:dyDescent="0.25">
      <c r="A174" t="s">
        <v>306</v>
      </c>
      <c r="B174" t="s">
        <v>307</v>
      </c>
      <c r="C174" s="3">
        <v>39082</v>
      </c>
      <c r="D174" s="3">
        <v>39082</v>
      </c>
      <c r="E174" s="3">
        <v>0</v>
      </c>
      <c r="F174" s="3">
        <v>0</v>
      </c>
      <c r="G174" s="3">
        <v>0</v>
      </c>
      <c r="H174" s="3">
        <v>32281.29</v>
      </c>
      <c r="I174" s="3">
        <v>11735.71</v>
      </c>
      <c r="J174" s="3">
        <v>921.6</v>
      </c>
      <c r="K174" s="3">
        <v>1700.3</v>
      </c>
      <c r="L174" s="3">
        <v>0</v>
      </c>
      <c r="M174" s="3"/>
      <c r="N174" s="3">
        <v>-4082</v>
      </c>
      <c r="O174" s="3">
        <v>0.1</v>
      </c>
      <c r="P174" s="3">
        <v>42557</v>
      </c>
      <c r="Q174" s="1">
        <v>44958</v>
      </c>
    </row>
    <row r="175" spans="1:17" x14ac:dyDescent="0.25">
      <c r="A175" t="s">
        <v>308</v>
      </c>
      <c r="B175" t="s">
        <v>1063</v>
      </c>
      <c r="C175" s="3">
        <v>40080</v>
      </c>
      <c r="D175" s="3">
        <v>40080</v>
      </c>
      <c r="E175" s="3">
        <v>0</v>
      </c>
      <c r="F175" s="3">
        <v>2003.96</v>
      </c>
      <c r="G175" s="3">
        <v>0</v>
      </c>
      <c r="H175" s="3">
        <v>32281.29</v>
      </c>
      <c r="I175" s="3">
        <v>10029.6</v>
      </c>
      <c r="J175" s="3">
        <v>0</v>
      </c>
      <c r="K175" s="3">
        <v>1453.12</v>
      </c>
      <c r="L175" s="3">
        <v>0</v>
      </c>
      <c r="M175" s="3"/>
      <c r="N175" s="3">
        <v>0</v>
      </c>
      <c r="O175" s="3">
        <v>0.03</v>
      </c>
      <c r="P175" s="3">
        <v>45768</v>
      </c>
      <c r="Q175" s="1">
        <v>44958</v>
      </c>
    </row>
    <row r="176" spans="1:17" x14ac:dyDescent="0.25">
      <c r="A176" t="s">
        <v>309</v>
      </c>
      <c r="B176" t="s">
        <v>33</v>
      </c>
      <c r="C176" s="3">
        <v>115586</v>
      </c>
      <c r="D176" s="3">
        <v>71538</v>
      </c>
      <c r="E176" s="3">
        <v>44048</v>
      </c>
      <c r="F176" s="3">
        <v>2202.4</v>
      </c>
      <c r="G176" s="3">
        <v>0</v>
      </c>
      <c r="H176" s="3">
        <v>32281.29</v>
      </c>
      <c r="I176" s="3">
        <v>9758.39</v>
      </c>
      <c r="J176" s="3">
        <v>766.8</v>
      </c>
      <c r="K176" s="3">
        <v>1414.01</v>
      </c>
      <c r="L176" s="3">
        <v>0</v>
      </c>
      <c r="M176" s="3"/>
      <c r="N176" s="3">
        <v>0</v>
      </c>
      <c r="O176" s="3">
        <v>0.11</v>
      </c>
      <c r="P176" s="3">
        <v>90471</v>
      </c>
      <c r="Q176" s="1">
        <v>44958</v>
      </c>
    </row>
    <row r="177" spans="1:17" x14ac:dyDescent="0.25">
      <c r="A177" t="s">
        <v>310</v>
      </c>
      <c r="B177" t="s">
        <v>1063</v>
      </c>
      <c r="C177" s="3">
        <v>40433</v>
      </c>
      <c r="D177" s="3">
        <v>40433</v>
      </c>
      <c r="E177" s="3">
        <v>0</v>
      </c>
      <c r="F177" s="3">
        <v>2021.64</v>
      </c>
      <c r="G177" s="3">
        <v>0</v>
      </c>
      <c r="H177" s="3">
        <v>32281.29</v>
      </c>
      <c r="I177" s="3">
        <v>10359.969999999999</v>
      </c>
      <c r="J177" s="3">
        <v>0</v>
      </c>
      <c r="K177" s="3">
        <v>1500.98</v>
      </c>
      <c r="L177" s="3">
        <v>0</v>
      </c>
      <c r="M177" s="3"/>
      <c r="N177" s="3">
        <v>0</v>
      </c>
      <c r="O177" s="3">
        <v>0.12</v>
      </c>
      <c r="P177" s="3">
        <v>46164</v>
      </c>
      <c r="Q177" s="1">
        <v>44958</v>
      </c>
    </row>
    <row r="178" spans="1:17" x14ac:dyDescent="0.25">
      <c r="A178" t="s">
        <v>311</v>
      </c>
      <c r="B178" t="s">
        <v>33</v>
      </c>
      <c r="C178" s="3">
        <v>119979</v>
      </c>
      <c r="D178" s="3">
        <v>74157</v>
      </c>
      <c r="E178" s="3">
        <v>45822</v>
      </c>
      <c r="F178" s="3">
        <v>2291.1</v>
      </c>
      <c r="G178" s="3">
        <v>0</v>
      </c>
      <c r="H178" s="3">
        <v>32281.29</v>
      </c>
      <c r="I178" s="3">
        <v>11193.31</v>
      </c>
      <c r="J178" s="3">
        <v>877.2</v>
      </c>
      <c r="K178" s="3">
        <v>1621.65</v>
      </c>
      <c r="L178" s="3">
        <v>0</v>
      </c>
      <c r="M178" s="3"/>
      <c r="N178" s="3">
        <v>0</v>
      </c>
      <c r="O178" s="3">
        <v>0.45</v>
      </c>
      <c r="P178" s="3">
        <v>94087</v>
      </c>
      <c r="Q178" s="1">
        <v>44958</v>
      </c>
    </row>
    <row r="179" spans="1:17" x14ac:dyDescent="0.25">
      <c r="A179" t="s">
        <v>312</v>
      </c>
      <c r="B179" t="s">
        <v>1063</v>
      </c>
      <c r="C179" s="3">
        <v>41684</v>
      </c>
      <c r="D179" s="3">
        <v>41684</v>
      </c>
      <c r="E179" s="3">
        <v>0</v>
      </c>
      <c r="F179" s="3">
        <v>2084.17</v>
      </c>
      <c r="G179" s="3">
        <v>0</v>
      </c>
      <c r="H179" s="3">
        <v>32281.29</v>
      </c>
      <c r="I179" s="3">
        <v>11528.61</v>
      </c>
      <c r="J179" s="3">
        <v>0</v>
      </c>
      <c r="K179" s="3">
        <v>1670.34</v>
      </c>
      <c r="L179" s="3">
        <v>0</v>
      </c>
      <c r="M179" s="3"/>
      <c r="N179" s="3">
        <v>0</v>
      </c>
      <c r="O179" s="3">
        <v>0.59</v>
      </c>
      <c r="P179" s="3">
        <v>47565</v>
      </c>
      <c r="Q179" s="1">
        <v>44958</v>
      </c>
    </row>
    <row r="180" spans="1:17" x14ac:dyDescent="0.25">
      <c r="A180" t="s">
        <v>313</v>
      </c>
      <c r="B180" t="s">
        <v>314</v>
      </c>
      <c r="C180" s="3">
        <v>2620275</v>
      </c>
      <c r="D180" s="3">
        <v>0</v>
      </c>
      <c r="E180" s="3">
        <v>1684475.59</v>
      </c>
      <c r="F180" s="3">
        <v>1020023.19</v>
      </c>
      <c r="G180" s="3">
        <v>0</v>
      </c>
      <c r="H180" s="3">
        <v>32281.29</v>
      </c>
      <c r="I180" s="3">
        <v>10917.17</v>
      </c>
      <c r="J180" s="3">
        <v>855.6</v>
      </c>
      <c r="K180" s="3">
        <v>1581.71</v>
      </c>
      <c r="L180" s="3">
        <v>0</v>
      </c>
      <c r="M180" s="3"/>
      <c r="N180" s="3">
        <v>0</v>
      </c>
      <c r="O180" s="3">
        <v>0.45</v>
      </c>
      <c r="P180" s="3">
        <v>2750135</v>
      </c>
      <c r="Q180" s="1">
        <v>44958</v>
      </c>
    </row>
    <row r="181" spans="1:17" x14ac:dyDescent="0.25">
      <c r="A181" t="s">
        <v>315</v>
      </c>
      <c r="B181" t="s">
        <v>316</v>
      </c>
      <c r="C181" s="3">
        <v>39447</v>
      </c>
      <c r="D181" s="3">
        <v>39447</v>
      </c>
      <c r="E181" s="3">
        <v>0</v>
      </c>
      <c r="F181" s="3">
        <v>0</v>
      </c>
      <c r="G181" s="3">
        <v>0</v>
      </c>
      <c r="H181" s="3">
        <v>32281.29</v>
      </c>
      <c r="I181" s="3">
        <v>12080.88</v>
      </c>
      <c r="J181" s="3">
        <v>946.8</v>
      </c>
      <c r="K181" s="3">
        <v>1749.82</v>
      </c>
      <c r="L181" s="3">
        <v>0</v>
      </c>
      <c r="M181" s="3"/>
      <c r="N181" s="3">
        <v>-4114</v>
      </c>
      <c r="O181" s="3">
        <v>0.21</v>
      </c>
      <c r="P181" s="3">
        <v>42945</v>
      </c>
      <c r="Q181" s="1">
        <v>44958</v>
      </c>
    </row>
    <row r="182" spans="1:17" x14ac:dyDescent="0.25">
      <c r="A182" t="s">
        <v>317</v>
      </c>
      <c r="B182" t="s">
        <v>318</v>
      </c>
      <c r="C182" s="3">
        <v>2987628</v>
      </c>
      <c r="D182" s="3">
        <v>0</v>
      </c>
      <c r="E182" s="3">
        <v>1943132.1599999999</v>
      </c>
      <c r="F182" s="3" t="s">
        <v>72</v>
      </c>
      <c r="G182" s="3">
        <v>0</v>
      </c>
      <c r="H182" s="3">
        <v>32281.29</v>
      </c>
      <c r="I182" s="3">
        <v>10054.25</v>
      </c>
      <c r="J182" s="3">
        <v>789.6</v>
      </c>
      <c r="K182" s="3">
        <v>1456.45</v>
      </c>
      <c r="L182" s="3">
        <v>0</v>
      </c>
      <c r="M182" s="3"/>
      <c r="N182" s="3">
        <v>7683.9</v>
      </c>
      <c r="O182" s="3">
        <v>0.9</v>
      </c>
      <c r="P182" s="3">
        <v>3137051</v>
      </c>
      <c r="Q182" s="1">
        <v>44958</v>
      </c>
    </row>
    <row r="183" spans="1:17" x14ac:dyDescent="0.25">
      <c r="A183" t="s">
        <v>319</v>
      </c>
      <c r="B183" t="s">
        <v>320</v>
      </c>
      <c r="C183" s="3">
        <v>38344</v>
      </c>
      <c r="D183" s="3">
        <v>38344</v>
      </c>
      <c r="E183" s="3">
        <v>0</v>
      </c>
      <c r="F183" s="3">
        <v>0</v>
      </c>
      <c r="G183" s="3">
        <v>0</v>
      </c>
      <c r="H183" s="3">
        <v>32281.29</v>
      </c>
      <c r="I183" s="3">
        <v>11114.41</v>
      </c>
      <c r="J183" s="3">
        <v>831.6</v>
      </c>
      <c r="K183" s="3">
        <v>1538.84</v>
      </c>
      <c r="L183" s="3">
        <v>0</v>
      </c>
      <c r="M183" s="3"/>
      <c r="N183" s="3">
        <v>-3978</v>
      </c>
      <c r="O183" s="3">
        <v>0.86</v>
      </c>
      <c r="P183" s="3">
        <v>41789</v>
      </c>
      <c r="Q183" s="1">
        <v>44958</v>
      </c>
    </row>
    <row r="184" spans="1:17" x14ac:dyDescent="0.25">
      <c r="A184" t="s">
        <v>321</v>
      </c>
      <c r="B184" t="s">
        <v>322</v>
      </c>
      <c r="C184" s="3">
        <v>37414</v>
      </c>
      <c r="D184" s="3">
        <v>37414</v>
      </c>
      <c r="E184" s="3">
        <v>0</v>
      </c>
      <c r="F184" s="3">
        <v>0</v>
      </c>
      <c r="G184" s="3">
        <v>0</v>
      </c>
      <c r="H184" s="3">
        <v>32281.29</v>
      </c>
      <c r="I184" s="3">
        <v>10167.66</v>
      </c>
      <c r="J184" s="3">
        <v>796.8</v>
      </c>
      <c r="K184" s="3">
        <v>1472.68</v>
      </c>
      <c r="L184" s="3">
        <v>0</v>
      </c>
      <c r="M184" s="3"/>
      <c r="N184" s="3">
        <v>-3935</v>
      </c>
      <c r="O184" s="3">
        <v>0.56999999999999995</v>
      </c>
      <c r="P184" s="3">
        <v>40784</v>
      </c>
      <c r="Q184" s="1">
        <v>44958</v>
      </c>
    </row>
    <row r="185" spans="1:17" x14ac:dyDescent="0.25">
      <c r="A185" t="s">
        <v>1112</v>
      </c>
      <c r="B185" t="s">
        <v>324</v>
      </c>
      <c r="C185" s="3">
        <v>37093</v>
      </c>
      <c r="D185" s="3">
        <v>37093</v>
      </c>
      <c r="E185" s="3">
        <v>0</v>
      </c>
      <c r="F185" s="3">
        <v>0</v>
      </c>
      <c r="G185" s="3">
        <v>0</v>
      </c>
      <c r="H185" s="3">
        <v>32281.29</v>
      </c>
      <c r="I185" s="3">
        <v>9866.8700000000008</v>
      </c>
      <c r="J185" s="3">
        <v>772.8</v>
      </c>
      <c r="K185" s="3">
        <v>1429.4</v>
      </c>
      <c r="L185" s="3">
        <v>0</v>
      </c>
      <c r="M185" s="3"/>
      <c r="N185" s="3">
        <v>-3907</v>
      </c>
      <c r="O185" s="3">
        <v>0.64</v>
      </c>
      <c r="P185" s="3">
        <v>40444</v>
      </c>
      <c r="Q185" s="1">
        <v>44958</v>
      </c>
    </row>
    <row r="186" spans="1:17" x14ac:dyDescent="0.25">
      <c r="A186" t="s">
        <v>1113</v>
      </c>
      <c r="B186" t="s">
        <v>184</v>
      </c>
      <c r="C186" s="3">
        <v>39959</v>
      </c>
      <c r="D186" s="3">
        <v>39959</v>
      </c>
      <c r="E186" s="3">
        <v>0</v>
      </c>
      <c r="F186" s="3">
        <v>1997.94</v>
      </c>
      <c r="G186" s="3">
        <v>0</v>
      </c>
      <c r="H186" s="3">
        <v>32281.29</v>
      </c>
      <c r="I186" s="3">
        <v>9664.7000000000007</v>
      </c>
      <c r="J186" s="3">
        <v>758.4</v>
      </c>
      <c r="K186" s="3">
        <v>1399.86</v>
      </c>
      <c r="L186" s="3">
        <v>0</v>
      </c>
      <c r="M186" s="3"/>
      <c r="N186" s="3">
        <v>0</v>
      </c>
      <c r="O186" s="3">
        <v>0.81</v>
      </c>
      <c r="P186" s="3">
        <v>46103</v>
      </c>
      <c r="Q186" s="1">
        <v>44958</v>
      </c>
    </row>
    <row r="187" spans="1:17" x14ac:dyDescent="0.25">
      <c r="A187" t="s">
        <v>327</v>
      </c>
      <c r="B187" t="s">
        <v>328</v>
      </c>
      <c r="C187" s="3">
        <v>-133196.49</v>
      </c>
      <c r="D187" s="3">
        <v>0</v>
      </c>
      <c r="E187" s="3">
        <v>0</v>
      </c>
      <c r="F187" s="3">
        <v>0</v>
      </c>
      <c r="G187" s="3">
        <v>133196.49</v>
      </c>
      <c r="H187" s="3">
        <v>32281.29</v>
      </c>
      <c r="I187" s="3">
        <v>10448.73</v>
      </c>
      <c r="J187" s="3">
        <v>819.6</v>
      </c>
      <c r="K187" s="3">
        <v>1513.46</v>
      </c>
      <c r="L187" s="3">
        <v>0</v>
      </c>
      <c r="M187" s="3"/>
      <c r="N187" s="3">
        <v>0</v>
      </c>
      <c r="O187" s="3">
        <v>0</v>
      </c>
      <c r="P187" s="3">
        <v>-88133.41</v>
      </c>
      <c r="Q187" s="1">
        <v>44958</v>
      </c>
    </row>
    <row r="188" spans="1:17" x14ac:dyDescent="0.25">
      <c r="A188" t="s">
        <v>1114</v>
      </c>
      <c r="B188" t="s">
        <v>328</v>
      </c>
      <c r="C188" s="3">
        <v>-131157.42000000001</v>
      </c>
      <c r="D188" s="3">
        <v>0</v>
      </c>
      <c r="E188" s="3">
        <v>0</v>
      </c>
      <c r="F188" s="3">
        <v>0</v>
      </c>
      <c r="G188" s="3">
        <v>131157.42000000001</v>
      </c>
      <c r="H188" s="3">
        <v>32281.29</v>
      </c>
      <c r="I188" s="3">
        <v>10394.49</v>
      </c>
      <c r="J188" s="3">
        <v>816</v>
      </c>
      <c r="K188" s="3">
        <v>1505.97</v>
      </c>
      <c r="L188" s="3">
        <v>0</v>
      </c>
      <c r="M188" s="3"/>
      <c r="N188" s="3">
        <v>0</v>
      </c>
      <c r="O188" s="3">
        <v>0</v>
      </c>
      <c r="P188" s="3">
        <v>-86159.67</v>
      </c>
      <c r="Q188" s="1">
        <v>44958</v>
      </c>
    </row>
    <row r="189" spans="1:17" x14ac:dyDescent="0.25">
      <c r="A189" t="s">
        <v>1115</v>
      </c>
      <c r="B189" t="s">
        <v>331</v>
      </c>
      <c r="C189" s="3">
        <v>597691</v>
      </c>
      <c r="D189" s="3">
        <v>0</v>
      </c>
      <c r="E189" s="3">
        <v>512686.55</v>
      </c>
      <c r="F189" s="3">
        <v>110638.78</v>
      </c>
      <c r="G189" s="3">
        <v>0</v>
      </c>
      <c r="H189" s="3">
        <v>32281.29</v>
      </c>
      <c r="I189" s="3">
        <v>8234.7199999999993</v>
      </c>
      <c r="J189" s="3">
        <v>645.6</v>
      </c>
      <c r="K189" s="3">
        <v>1193.04</v>
      </c>
      <c r="L189" s="3">
        <v>0</v>
      </c>
      <c r="M189" s="3"/>
      <c r="N189" s="3">
        <v>0</v>
      </c>
      <c r="O189" s="3">
        <v>0.02</v>
      </c>
      <c r="P189" s="3">
        <v>665680</v>
      </c>
      <c r="Q189" s="1">
        <v>44958</v>
      </c>
    </row>
    <row r="190" spans="1:17" x14ac:dyDescent="0.25">
      <c r="A190" t="s">
        <v>1116</v>
      </c>
      <c r="B190" t="s">
        <v>1105</v>
      </c>
      <c r="C190" s="3">
        <v>34604</v>
      </c>
      <c r="D190" s="3">
        <v>0</v>
      </c>
      <c r="E190" s="3">
        <v>34604</v>
      </c>
      <c r="F190" s="3">
        <v>1730.2</v>
      </c>
      <c r="G190" s="3">
        <v>0</v>
      </c>
      <c r="H190" s="3">
        <v>32281.29</v>
      </c>
      <c r="I190" s="3">
        <v>7524.66</v>
      </c>
      <c r="J190" s="3">
        <v>590.4</v>
      </c>
      <c r="K190" s="3">
        <v>1089.8399999999999</v>
      </c>
      <c r="L190" s="3">
        <v>0</v>
      </c>
      <c r="M190" s="3"/>
      <c r="N190" s="3">
        <v>0</v>
      </c>
      <c r="O190" s="3">
        <v>0.61</v>
      </c>
      <c r="P190" s="3">
        <v>77821</v>
      </c>
      <c r="Q190" s="1">
        <v>44958</v>
      </c>
    </row>
    <row r="191" spans="1:17" x14ac:dyDescent="0.25">
      <c r="A191" t="s">
        <v>1117</v>
      </c>
      <c r="B191" t="s">
        <v>334</v>
      </c>
      <c r="C191" s="3">
        <v>625471</v>
      </c>
      <c r="D191" s="3">
        <v>0</v>
      </c>
      <c r="E191" s="3">
        <v>463766.51</v>
      </c>
      <c r="F191" s="3">
        <v>184892.82</v>
      </c>
      <c r="G191" s="3">
        <v>0</v>
      </c>
      <c r="H191" s="3">
        <v>32281.29</v>
      </c>
      <c r="I191" s="3">
        <v>7790.93</v>
      </c>
      <c r="J191" s="3">
        <v>610.79999999999995</v>
      </c>
      <c r="K191" s="3">
        <v>1128.54</v>
      </c>
      <c r="L191" s="3">
        <v>0</v>
      </c>
      <c r="M191" s="3"/>
      <c r="N191" s="3">
        <v>0</v>
      </c>
      <c r="O191" s="3">
        <v>0.11</v>
      </c>
      <c r="P191" s="3">
        <v>690471</v>
      </c>
      <c r="Q191" s="1">
        <v>44958</v>
      </c>
    </row>
    <row r="192" spans="1:17" x14ac:dyDescent="0.25">
      <c r="A192" t="s">
        <v>1118</v>
      </c>
      <c r="B192" t="s">
        <v>336</v>
      </c>
      <c r="C192" s="3">
        <v>635643</v>
      </c>
      <c r="D192" s="3">
        <v>25406.26</v>
      </c>
      <c r="E192" s="3">
        <v>570925.9</v>
      </c>
      <c r="F192" s="3">
        <v>67857.14</v>
      </c>
      <c r="G192" s="3">
        <v>0</v>
      </c>
      <c r="H192" s="3">
        <v>32281.29</v>
      </c>
      <c r="I192" s="3">
        <v>7421.11</v>
      </c>
      <c r="J192" s="3">
        <v>583.20000000000005</v>
      </c>
      <c r="K192" s="3">
        <v>1075.28</v>
      </c>
      <c r="L192" s="3">
        <v>0</v>
      </c>
      <c r="M192" s="3"/>
      <c r="N192" s="3">
        <v>-3680</v>
      </c>
      <c r="O192" s="3">
        <v>0.08</v>
      </c>
      <c r="P192" s="3">
        <v>676464</v>
      </c>
      <c r="Q192" s="1">
        <v>44958</v>
      </c>
    </row>
    <row r="193" spans="1:17" x14ac:dyDescent="0.25">
      <c r="A193" t="s">
        <v>337</v>
      </c>
      <c r="B193" t="s">
        <v>338</v>
      </c>
      <c r="C193" s="3">
        <v>77233</v>
      </c>
      <c r="D193" s="3">
        <v>77233</v>
      </c>
      <c r="E193" s="3" t="s">
        <v>59</v>
      </c>
      <c r="F193" s="3" t="s">
        <v>59</v>
      </c>
      <c r="G193" s="3">
        <v>0</v>
      </c>
      <c r="H193" s="3">
        <v>32281.29</v>
      </c>
      <c r="I193" s="3">
        <v>9768.25</v>
      </c>
      <c r="J193" s="3">
        <v>766.8</v>
      </c>
      <c r="K193" s="3">
        <v>1414.84</v>
      </c>
      <c r="L193" s="3">
        <v>0</v>
      </c>
      <c r="M193" s="3"/>
      <c r="N193" s="3">
        <v>36666.67</v>
      </c>
      <c r="O193" s="3">
        <v>0.15</v>
      </c>
      <c r="P193" s="3">
        <v>80898</v>
      </c>
      <c r="Q193" s="1">
        <v>44958</v>
      </c>
    </row>
    <row r="194" spans="1:17" x14ac:dyDescent="0.25">
      <c r="A194" t="s">
        <v>339</v>
      </c>
      <c r="B194" t="s">
        <v>340</v>
      </c>
      <c r="C194" s="3">
        <v>37449</v>
      </c>
      <c r="D194" s="3">
        <v>37449</v>
      </c>
      <c r="E194" s="3">
        <v>0</v>
      </c>
      <c r="F194" s="3">
        <v>0</v>
      </c>
      <c r="G194" s="3">
        <v>0</v>
      </c>
      <c r="H194" s="3">
        <v>32281.29</v>
      </c>
      <c r="I194" s="3">
        <v>10202.18</v>
      </c>
      <c r="J194" s="3">
        <v>799.2</v>
      </c>
      <c r="K194" s="3">
        <v>1477.67</v>
      </c>
      <c r="L194" s="3">
        <v>0</v>
      </c>
      <c r="M194" s="3"/>
      <c r="N194" s="3">
        <v>-3939</v>
      </c>
      <c r="O194" s="3">
        <v>0.66</v>
      </c>
      <c r="P194" s="3">
        <v>40822</v>
      </c>
      <c r="Q194" s="1">
        <v>44958</v>
      </c>
    </row>
    <row r="195" spans="1:17" x14ac:dyDescent="0.25">
      <c r="A195" t="s">
        <v>1119</v>
      </c>
      <c r="B195" t="s">
        <v>1120</v>
      </c>
      <c r="C195" s="3">
        <v>77870</v>
      </c>
      <c r="D195" s="3">
        <v>77870</v>
      </c>
      <c r="E195" s="3">
        <v>0</v>
      </c>
      <c r="F195" s="3">
        <v>0</v>
      </c>
      <c r="G195" s="3">
        <v>0</v>
      </c>
      <c r="H195" s="3">
        <v>32281.29</v>
      </c>
      <c r="I195" s="3">
        <v>9649.91</v>
      </c>
      <c r="J195" s="3">
        <v>757.2</v>
      </c>
      <c r="K195" s="3">
        <v>1397.78</v>
      </c>
      <c r="L195" s="3">
        <v>0</v>
      </c>
      <c r="M195" s="3"/>
      <c r="N195" s="3">
        <v>-3887</v>
      </c>
      <c r="O195" s="3">
        <v>0.82</v>
      </c>
      <c r="P195" s="3">
        <v>40200</v>
      </c>
      <c r="Q195" s="1">
        <v>44958</v>
      </c>
    </row>
    <row r="196" spans="1:17" x14ac:dyDescent="0.25">
      <c r="A196" t="s">
        <v>1121</v>
      </c>
      <c r="B196" t="s">
        <v>1122</v>
      </c>
      <c r="C196" s="3">
        <v>72191</v>
      </c>
      <c r="D196" s="3">
        <v>72230</v>
      </c>
      <c r="E196" s="3">
        <v>0</v>
      </c>
      <c r="F196" s="3">
        <v>0</v>
      </c>
      <c r="G196" s="3">
        <v>39</v>
      </c>
      <c r="H196" s="3">
        <v>32281.29</v>
      </c>
      <c r="I196" s="3">
        <v>7490.15</v>
      </c>
      <c r="J196" s="3">
        <v>0</v>
      </c>
      <c r="K196" s="3">
        <v>1084.8499999999999</v>
      </c>
      <c r="L196" s="3">
        <v>0</v>
      </c>
      <c r="M196" s="3"/>
      <c r="N196" s="3">
        <v>13128.97</v>
      </c>
      <c r="O196" s="3">
        <v>0.74</v>
      </c>
      <c r="P196" s="3">
        <v>53947</v>
      </c>
      <c r="Q196" s="1">
        <v>44958</v>
      </c>
    </row>
    <row r="197" spans="1:17" x14ac:dyDescent="0.25">
      <c r="A197" t="s">
        <v>345</v>
      </c>
      <c r="B197" t="s">
        <v>346</v>
      </c>
      <c r="C197" s="3">
        <v>1410803</v>
      </c>
      <c r="D197" s="3">
        <v>0</v>
      </c>
      <c r="E197" s="3">
        <v>970585.68</v>
      </c>
      <c r="F197" s="3" t="s">
        <v>72</v>
      </c>
      <c r="G197" s="3">
        <v>0</v>
      </c>
      <c r="H197" s="3">
        <v>32281.29</v>
      </c>
      <c r="I197" s="3">
        <v>7953.66</v>
      </c>
      <c r="J197" s="3">
        <v>625</v>
      </c>
      <c r="K197" s="3">
        <v>1152.26</v>
      </c>
      <c r="L197" s="3">
        <v>0</v>
      </c>
      <c r="M197" s="3"/>
      <c r="N197" s="3">
        <v>7302.64</v>
      </c>
      <c r="O197" s="3">
        <v>0.87</v>
      </c>
      <c r="P197" s="3">
        <v>1508648</v>
      </c>
      <c r="Q197" s="1">
        <v>44958</v>
      </c>
    </row>
    <row r="198" spans="1:17" x14ac:dyDescent="0.25">
      <c r="A198" t="s">
        <v>1123</v>
      </c>
      <c r="B198" t="s">
        <v>348</v>
      </c>
      <c r="C198" s="3">
        <v>34310</v>
      </c>
      <c r="D198" s="3">
        <v>34310</v>
      </c>
      <c r="E198" s="3">
        <v>0</v>
      </c>
      <c r="F198" s="3">
        <v>0</v>
      </c>
      <c r="G198" s="3">
        <v>0</v>
      </c>
      <c r="H198" s="3">
        <v>32281.29</v>
      </c>
      <c r="I198" s="3">
        <v>7825.45</v>
      </c>
      <c r="J198" s="3">
        <v>0</v>
      </c>
      <c r="K198" s="3">
        <v>1133.53</v>
      </c>
      <c r="L198" s="3">
        <v>0</v>
      </c>
      <c r="M198" s="3"/>
      <c r="N198" s="3">
        <v>-3717</v>
      </c>
      <c r="O198" s="3">
        <v>0.73</v>
      </c>
      <c r="P198" s="3">
        <v>37524</v>
      </c>
      <c r="Q198" s="1">
        <v>44958</v>
      </c>
    </row>
    <row r="199" spans="1:17" x14ac:dyDescent="0.25">
      <c r="A199" t="s">
        <v>1124</v>
      </c>
      <c r="B199" t="s">
        <v>1062</v>
      </c>
      <c r="C199" s="3">
        <v>36256</v>
      </c>
      <c r="D199" s="3">
        <v>36256</v>
      </c>
      <c r="E199" s="3">
        <v>0</v>
      </c>
      <c r="F199" s="3">
        <v>605</v>
      </c>
      <c r="G199" s="3">
        <v>0</v>
      </c>
      <c r="H199" s="3">
        <v>32281.29</v>
      </c>
      <c r="I199" s="3">
        <v>9077.92</v>
      </c>
      <c r="J199" s="3">
        <v>711.6</v>
      </c>
      <c r="K199" s="3">
        <v>1314.97</v>
      </c>
      <c r="L199" s="3">
        <v>0</v>
      </c>
      <c r="M199" s="3"/>
      <c r="N199" s="3">
        <v>0</v>
      </c>
      <c r="O199" s="3">
        <v>0.22</v>
      </c>
      <c r="P199" s="3">
        <v>43991</v>
      </c>
      <c r="Q199" s="1">
        <v>44958</v>
      </c>
    </row>
    <row r="200" spans="1:17" x14ac:dyDescent="0.25">
      <c r="A200" t="s">
        <v>1125</v>
      </c>
      <c r="B200" t="s">
        <v>33</v>
      </c>
      <c r="C200" s="3">
        <v>115586</v>
      </c>
      <c r="D200" s="3">
        <v>71538</v>
      </c>
      <c r="E200" s="3">
        <v>44048</v>
      </c>
      <c r="F200" s="3">
        <v>2202.4</v>
      </c>
      <c r="G200" s="3">
        <v>0</v>
      </c>
      <c r="H200" s="3">
        <v>32281.29</v>
      </c>
      <c r="I200" s="3">
        <v>9758.39</v>
      </c>
      <c r="J200" s="3">
        <v>766.8</v>
      </c>
      <c r="K200" s="3">
        <v>1414.01</v>
      </c>
      <c r="L200" s="3">
        <v>0</v>
      </c>
      <c r="M200" s="3"/>
      <c r="N200" s="3">
        <v>0</v>
      </c>
      <c r="O200" s="3">
        <v>0.11</v>
      </c>
      <c r="P200" s="3">
        <v>90471</v>
      </c>
      <c r="Q200" s="1">
        <v>44958</v>
      </c>
    </row>
    <row r="201" spans="1:17" x14ac:dyDescent="0.25">
      <c r="A201" t="s">
        <v>1126</v>
      </c>
      <c r="B201" t="s">
        <v>33</v>
      </c>
      <c r="C201" s="3">
        <v>115705</v>
      </c>
      <c r="D201" s="3">
        <v>71609</v>
      </c>
      <c r="E201" s="3">
        <v>44096</v>
      </c>
      <c r="F201" s="3">
        <v>2204.8000000000002</v>
      </c>
      <c r="G201" s="3">
        <v>0</v>
      </c>
      <c r="H201" s="3">
        <v>32281.29</v>
      </c>
      <c r="I201" s="3">
        <v>9797.84</v>
      </c>
      <c r="J201" s="3">
        <v>769.2</v>
      </c>
      <c r="K201" s="3">
        <v>1419.42</v>
      </c>
      <c r="L201" s="3">
        <v>0</v>
      </c>
      <c r="M201" s="3"/>
      <c r="N201" s="3">
        <v>0</v>
      </c>
      <c r="O201" s="3">
        <v>0.45</v>
      </c>
      <c r="P201" s="3">
        <v>90569</v>
      </c>
      <c r="Q201" s="1">
        <v>44958</v>
      </c>
    </row>
    <row r="202" spans="1:17" x14ac:dyDescent="0.25">
      <c r="A202" t="s">
        <v>354</v>
      </c>
      <c r="B202" t="s">
        <v>178</v>
      </c>
      <c r="C202" s="3">
        <v>1898272</v>
      </c>
      <c r="D202" s="3">
        <v>0</v>
      </c>
      <c r="E202" s="3">
        <v>1274820.5</v>
      </c>
      <c r="F202" s="3" t="s">
        <v>72</v>
      </c>
      <c r="G202" s="3">
        <v>0</v>
      </c>
      <c r="H202" s="3">
        <v>32281.29</v>
      </c>
      <c r="I202" s="3">
        <v>9768.25</v>
      </c>
      <c r="J202" s="3">
        <v>766.8</v>
      </c>
      <c r="K202" s="3">
        <v>1414.84</v>
      </c>
      <c r="L202" s="3">
        <v>0</v>
      </c>
      <c r="M202" s="3"/>
      <c r="N202" s="3">
        <v>7631.99</v>
      </c>
      <c r="O202" s="3">
        <v>0.8</v>
      </c>
      <c r="P202" s="3">
        <v>2013877</v>
      </c>
      <c r="Q202" s="1">
        <v>44958</v>
      </c>
    </row>
    <row r="203" spans="1:17" x14ac:dyDescent="0.25">
      <c r="A203" t="s">
        <v>355</v>
      </c>
      <c r="B203" t="s">
        <v>356</v>
      </c>
      <c r="C203" s="3">
        <v>71792</v>
      </c>
      <c r="D203" s="3">
        <v>71800</v>
      </c>
      <c r="E203" s="3">
        <v>0</v>
      </c>
      <c r="F203" s="3">
        <v>0</v>
      </c>
      <c r="G203" s="3">
        <v>8</v>
      </c>
      <c r="H203" s="3">
        <v>32281.29</v>
      </c>
      <c r="I203" s="3">
        <v>9768.25</v>
      </c>
      <c r="J203" s="3">
        <v>0</v>
      </c>
      <c r="K203" s="3">
        <v>1414.84</v>
      </c>
      <c r="L203" s="3">
        <v>24397.93</v>
      </c>
      <c r="M203" s="3"/>
      <c r="N203" s="3">
        <v>-3898</v>
      </c>
      <c r="O203" s="3">
        <v>0.69</v>
      </c>
      <c r="P203" s="3">
        <v>63957</v>
      </c>
      <c r="Q203" s="1">
        <v>44958</v>
      </c>
    </row>
    <row r="204" spans="1:17" x14ac:dyDescent="0.25">
      <c r="A204" t="s">
        <v>357</v>
      </c>
      <c r="B204" t="s">
        <v>358</v>
      </c>
      <c r="C204" s="3">
        <v>36330</v>
      </c>
      <c r="D204" s="3">
        <v>36700</v>
      </c>
      <c r="E204" s="3">
        <v>0</v>
      </c>
      <c r="F204" s="3">
        <v>0</v>
      </c>
      <c r="G204" s="3">
        <v>370</v>
      </c>
      <c r="H204" s="3">
        <v>32281.29</v>
      </c>
      <c r="I204" s="3">
        <v>9146.9500000000007</v>
      </c>
      <c r="J204" s="3">
        <v>718.8</v>
      </c>
      <c r="K204" s="3">
        <v>1325.37</v>
      </c>
      <c r="L204" s="3">
        <v>0</v>
      </c>
      <c r="M204" s="3"/>
      <c r="N204" s="3">
        <v>-3841</v>
      </c>
      <c r="O204" s="3">
        <v>0.59</v>
      </c>
      <c r="P204" s="3">
        <v>39262</v>
      </c>
      <c r="Q204" s="1">
        <v>44958</v>
      </c>
    </row>
    <row r="205" spans="1:17" x14ac:dyDescent="0.25">
      <c r="A205" t="s">
        <v>359</v>
      </c>
      <c r="B205" t="s">
        <v>1127</v>
      </c>
      <c r="C205" s="3">
        <v>36344</v>
      </c>
      <c r="D205" s="3">
        <v>0</v>
      </c>
      <c r="E205" s="3">
        <v>36344</v>
      </c>
      <c r="F205" s="3">
        <v>1817.2</v>
      </c>
      <c r="G205" s="3">
        <v>0</v>
      </c>
      <c r="H205" s="3">
        <v>32281.29</v>
      </c>
      <c r="I205" s="3">
        <v>9191.33</v>
      </c>
      <c r="J205" s="3">
        <v>721.2</v>
      </c>
      <c r="K205" s="3">
        <v>1331.61</v>
      </c>
      <c r="L205" s="3">
        <v>0</v>
      </c>
      <c r="M205" s="3"/>
      <c r="N205" s="3">
        <v>0</v>
      </c>
      <c r="O205" s="3">
        <v>0.37</v>
      </c>
      <c r="P205" s="3">
        <v>81687</v>
      </c>
      <c r="Q205" s="1">
        <v>44958</v>
      </c>
    </row>
    <row r="206" spans="1:17" x14ac:dyDescent="0.25">
      <c r="A206" t="s">
        <v>361</v>
      </c>
      <c r="B206" t="s">
        <v>362</v>
      </c>
      <c r="C206" s="3">
        <v>37017</v>
      </c>
      <c r="D206" s="3">
        <v>31300</v>
      </c>
      <c r="E206" s="3">
        <v>5717</v>
      </c>
      <c r="F206" s="3">
        <v>285.85000000000002</v>
      </c>
      <c r="G206" s="3">
        <v>0</v>
      </c>
      <c r="H206" s="3">
        <v>32281.29</v>
      </c>
      <c r="I206" s="3">
        <v>9792.91</v>
      </c>
      <c r="J206" s="3">
        <v>769.2</v>
      </c>
      <c r="K206" s="3">
        <v>1419</v>
      </c>
      <c r="L206" s="3">
        <v>0</v>
      </c>
      <c r="M206" s="3"/>
      <c r="N206" s="3">
        <v>-3901</v>
      </c>
      <c r="O206" s="3">
        <v>0.75</v>
      </c>
      <c r="P206" s="3">
        <v>46365</v>
      </c>
      <c r="Q206" s="1">
        <v>44958</v>
      </c>
    </row>
    <row r="207" spans="1:17" x14ac:dyDescent="0.25">
      <c r="A207" t="s">
        <v>363</v>
      </c>
      <c r="B207" t="s">
        <v>1128</v>
      </c>
      <c r="C207" s="3">
        <v>45180</v>
      </c>
      <c r="D207" s="3">
        <v>45180</v>
      </c>
      <c r="E207" s="3">
        <v>0</v>
      </c>
      <c r="F207" s="3">
        <v>2258.9899999999998</v>
      </c>
      <c r="G207" s="3">
        <v>0</v>
      </c>
      <c r="H207" s="3">
        <v>32281.29</v>
      </c>
      <c r="I207" s="3">
        <v>13787</v>
      </c>
      <c r="J207" s="3">
        <v>1080</v>
      </c>
      <c r="K207" s="3">
        <v>1997.42</v>
      </c>
      <c r="L207" s="3">
        <v>0</v>
      </c>
      <c r="M207" s="3"/>
      <c r="N207" s="3">
        <v>0</v>
      </c>
      <c r="O207" s="3">
        <v>0.3</v>
      </c>
      <c r="P207" s="3">
        <v>51405</v>
      </c>
      <c r="Q207" s="1">
        <v>44958</v>
      </c>
    </row>
    <row r="208" spans="1:17" x14ac:dyDescent="0.25">
      <c r="A208" t="s">
        <v>365</v>
      </c>
      <c r="B208" t="s">
        <v>1129</v>
      </c>
      <c r="C208" s="3">
        <v>40621</v>
      </c>
      <c r="D208" s="3">
        <v>0</v>
      </c>
      <c r="E208" s="3">
        <v>40621</v>
      </c>
      <c r="F208" s="3">
        <v>2031.05</v>
      </c>
      <c r="G208" s="3">
        <v>0</v>
      </c>
      <c r="H208" s="3">
        <v>32281.29</v>
      </c>
      <c r="I208" s="3">
        <v>13185.42</v>
      </c>
      <c r="J208" s="3">
        <v>1033</v>
      </c>
      <c r="K208" s="3">
        <v>1910.45</v>
      </c>
      <c r="L208" s="3">
        <v>0</v>
      </c>
      <c r="M208" s="3"/>
      <c r="N208" s="3">
        <v>0</v>
      </c>
      <c r="O208" s="3">
        <v>0.79</v>
      </c>
      <c r="P208" s="3">
        <v>91063</v>
      </c>
      <c r="Q208" s="1">
        <v>44958</v>
      </c>
    </row>
    <row r="209" spans="1:17" x14ac:dyDescent="0.25">
      <c r="A209" t="s">
        <v>367</v>
      </c>
      <c r="B209" t="s">
        <v>368</v>
      </c>
      <c r="C209" s="3">
        <v>612891</v>
      </c>
      <c r="D209" s="3">
        <v>0</v>
      </c>
      <c r="E209" s="3">
        <v>460037.49</v>
      </c>
      <c r="F209" s="3">
        <v>175855.38</v>
      </c>
      <c r="G209" s="3">
        <v>0</v>
      </c>
      <c r="H209" s="3">
        <v>32281.29</v>
      </c>
      <c r="I209" s="3">
        <v>13249.52</v>
      </c>
      <c r="J209" s="3">
        <v>1039.2</v>
      </c>
      <c r="K209" s="3">
        <v>1919.6</v>
      </c>
      <c r="L209" s="3">
        <v>0</v>
      </c>
      <c r="M209" s="3"/>
      <c r="N209" s="3">
        <v>0</v>
      </c>
      <c r="O209" s="3">
        <v>0.52</v>
      </c>
      <c r="P209" s="3">
        <v>684383</v>
      </c>
      <c r="Q209" s="1">
        <v>44958</v>
      </c>
    </row>
    <row r="210" spans="1:17" x14ac:dyDescent="0.25">
      <c r="A210" t="s">
        <v>369</v>
      </c>
      <c r="B210" t="s">
        <v>370</v>
      </c>
      <c r="C210" s="3">
        <v>36313</v>
      </c>
      <c r="D210" s="3">
        <v>36313</v>
      </c>
      <c r="E210" s="3">
        <v>0</v>
      </c>
      <c r="F210" s="3">
        <v>0</v>
      </c>
      <c r="G210" s="3">
        <v>0</v>
      </c>
      <c r="H210" s="3">
        <v>32281.29</v>
      </c>
      <c r="I210" s="3">
        <v>9132.16</v>
      </c>
      <c r="J210" s="3">
        <v>715.2</v>
      </c>
      <c r="K210" s="3">
        <v>1323.29</v>
      </c>
      <c r="L210" s="3">
        <v>0</v>
      </c>
      <c r="M210" s="3"/>
      <c r="N210" s="3">
        <v>-3839</v>
      </c>
      <c r="O210" s="3">
        <v>0.06</v>
      </c>
      <c r="P210" s="3">
        <v>39613</v>
      </c>
      <c r="Q210" s="1">
        <v>44958</v>
      </c>
    </row>
    <row r="211" spans="1:17" x14ac:dyDescent="0.25">
      <c r="A211" t="s">
        <v>371</v>
      </c>
      <c r="B211" t="s">
        <v>372</v>
      </c>
      <c r="C211" s="3">
        <v>66150</v>
      </c>
      <c r="D211" s="3">
        <v>66150</v>
      </c>
      <c r="E211" s="3" t="s">
        <v>59</v>
      </c>
      <c r="F211" s="3" t="s">
        <v>59</v>
      </c>
      <c r="G211" s="3">
        <v>0</v>
      </c>
      <c r="H211" s="3">
        <v>32281.29</v>
      </c>
      <c r="I211" s="3">
        <v>9955.6299999999992</v>
      </c>
      <c r="J211" s="3">
        <v>781.2</v>
      </c>
      <c r="K211" s="3">
        <v>1442.3</v>
      </c>
      <c r="L211" s="3">
        <v>0</v>
      </c>
      <c r="M211" s="3"/>
      <c r="N211" s="3">
        <v>25368</v>
      </c>
      <c r="O211" s="3">
        <v>0.57999999999999996</v>
      </c>
      <c r="P211" s="3">
        <v>69829</v>
      </c>
      <c r="Q211" s="1">
        <v>44958</v>
      </c>
    </row>
    <row r="212" spans="1:17" x14ac:dyDescent="0.25">
      <c r="A212" t="s">
        <v>373</v>
      </c>
      <c r="B212" t="s">
        <v>374</v>
      </c>
      <c r="C212" s="3">
        <v>36387</v>
      </c>
      <c r="D212" s="3">
        <v>36387</v>
      </c>
      <c r="E212" s="3">
        <v>0</v>
      </c>
      <c r="F212" s="3">
        <v>0</v>
      </c>
      <c r="G212" s="3">
        <v>0</v>
      </c>
      <c r="H212" s="3">
        <v>32281.29</v>
      </c>
      <c r="I212" s="3">
        <v>9201.19</v>
      </c>
      <c r="J212" s="3">
        <v>722.4</v>
      </c>
      <c r="K212" s="3">
        <v>1332.86</v>
      </c>
      <c r="L212" s="3">
        <v>0</v>
      </c>
      <c r="M212" s="3"/>
      <c r="N212" s="3">
        <v>-3846</v>
      </c>
      <c r="O212" s="3">
        <v>0.26</v>
      </c>
      <c r="P212" s="3">
        <v>39692</v>
      </c>
      <c r="Q212" s="1">
        <v>44958</v>
      </c>
    </row>
    <row r="213" spans="1:17" x14ac:dyDescent="0.25">
      <c r="A213" t="s">
        <v>375</v>
      </c>
      <c r="B213" t="s">
        <v>376</v>
      </c>
      <c r="C213" s="3">
        <v>38226</v>
      </c>
      <c r="D213" s="3">
        <v>38226</v>
      </c>
      <c r="E213" s="3">
        <v>0</v>
      </c>
      <c r="F213" s="3">
        <v>0</v>
      </c>
      <c r="G213" s="3">
        <v>0</v>
      </c>
      <c r="H213" s="3">
        <v>32281.29</v>
      </c>
      <c r="I213" s="3">
        <v>10931.96</v>
      </c>
      <c r="J213" s="3">
        <v>856.8</v>
      </c>
      <c r="K213" s="3">
        <v>1583.37</v>
      </c>
      <c r="L213" s="3">
        <v>0</v>
      </c>
      <c r="M213" s="3"/>
      <c r="N213" s="3">
        <v>-4006</v>
      </c>
      <c r="O213" s="3">
        <v>0.57999999999999996</v>
      </c>
      <c r="P213" s="3">
        <v>41648</v>
      </c>
      <c r="Q213" s="1">
        <v>44958</v>
      </c>
    </row>
    <row r="214" spans="1:17" x14ac:dyDescent="0.25">
      <c r="A214" t="s">
        <v>377</v>
      </c>
      <c r="B214" t="s">
        <v>378</v>
      </c>
      <c r="C214" s="3">
        <v>37904</v>
      </c>
      <c r="D214" s="3">
        <v>37920</v>
      </c>
      <c r="E214" s="3">
        <v>0</v>
      </c>
      <c r="F214" s="3">
        <v>0</v>
      </c>
      <c r="G214" s="3">
        <v>16</v>
      </c>
      <c r="H214" s="3">
        <v>32281.29</v>
      </c>
      <c r="I214" s="3">
        <v>11489.16</v>
      </c>
      <c r="J214" s="3">
        <v>0</v>
      </c>
      <c r="K214" s="3">
        <v>1664.52</v>
      </c>
      <c r="L214" s="3">
        <v>0</v>
      </c>
      <c r="M214" s="3"/>
      <c r="N214" s="3">
        <v>-4059</v>
      </c>
      <c r="O214" s="3">
        <v>0.03</v>
      </c>
      <c r="P214" s="3">
        <v>41360</v>
      </c>
      <c r="Q214" s="1">
        <v>44958</v>
      </c>
    </row>
    <row r="215" spans="1:17" x14ac:dyDescent="0.25">
      <c r="A215" t="s">
        <v>379</v>
      </c>
      <c r="B215" t="s">
        <v>380</v>
      </c>
      <c r="C215" s="3">
        <v>38373</v>
      </c>
      <c r="D215" s="3">
        <v>38373</v>
      </c>
      <c r="E215" s="3">
        <v>0</v>
      </c>
      <c r="F215" s="3">
        <v>640</v>
      </c>
      <c r="G215" s="3">
        <v>0</v>
      </c>
      <c r="H215" s="3">
        <v>32281.29</v>
      </c>
      <c r="I215" s="3">
        <v>11139.06</v>
      </c>
      <c r="J215" s="3">
        <v>836.4</v>
      </c>
      <c r="K215" s="3">
        <v>1542.17</v>
      </c>
      <c r="L215" s="3">
        <v>0</v>
      </c>
      <c r="M215" s="3"/>
      <c r="N215" s="3">
        <v>-3980</v>
      </c>
      <c r="O215" s="3">
        <v>0.08</v>
      </c>
      <c r="P215" s="3">
        <v>42459</v>
      </c>
      <c r="Q215" s="1">
        <v>44958</v>
      </c>
    </row>
    <row r="216" spans="1:17" x14ac:dyDescent="0.25">
      <c r="A216" t="s">
        <v>1130</v>
      </c>
      <c r="B216" t="s">
        <v>1128</v>
      </c>
      <c r="C216" s="3">
        <v>39893</v>
      </c>
      <c r="D216" s="3">
        <v>39893</v>
      </c>
      <c r="E216" s="3">
        <v>0</v>
      </c>
      <c r="F216" s="3" t="s">
        <v>72</v>
      </c>
      <c r="G216" s="3">
        <v>0</v>
      </c>
      <c r="H216" s="3">
        <v>32281.29</v>
      </c>
      <c r="I216" s="3">
        <v>9181.4699999999993</v>
      </c>
      <c r="J216" s="3">
        <v>721.2</v>
      </c>
      <c r="K216" s="3">
        <v>1329.95</v>
      </c>
      <c r="L216" s="3">
        <v>0</v>
      </c>
      <c r="M216" s="3"/>
      <c r="N216" s="3">
        <v>0</v>
      </c>
      <c r="O216" s="3">
        <v>0.46</v>
      </c>
      <c r="P216" s="3">
        <v>45509</v>
      </c>
      <c r="Q216" s="1">
        <v>44958</v>
      </c>
    </row>
    <row r="217" spans="1:17" x14ac:dyDescent="0.25">
      <c r="A217" t="s">
        <v>382</v>
      </c>
      <c r="B217" t="s">
        <v>1108</v>
      </c>
      <c r="C217" s="3">
        <v>45843</v>
      </c>
      <c r="D217" s="3">
        <v>45843</v>
      </c>
      <c r="E217" s="3">
        <v>0</v>
      </c>
      <c r="F217" s="3" t="s">
        <v>72</v>
      </c>
      <c r="G217" s="3">
        <v>0</v>
      </c>
      <c r="H217" s="3">
        <v>32281.29</v>
      </c>
      <c r="I217" s="3">
        <v>14363.92</v>
      </c>
      <c r="J217" s="3">
        <v>1125.5999999999999</v>
      </c>
      <c r="K217" s="3">
        <v>2080.64</v>
      </c>
      <c r="L217" s="3">
        <v>0</v>
      </c>
      <c r="M217" s="3"/>
      <c r="N217" s="3">
        <v>0</v>
      </c>
      <c r="O217" s="3">
        <v>0.43</v>
      </c>
      <c r="P217" s="3">
        <v>52144</v>
      </c>
      <c r="Q217" s="1">
        <v>44958</v>
      </c>
    </row>
    <row r="218" spans="1:17" x14ac:dyDescent="0.25">
      <c r="A218" t="s">
        <v>1131</v>
      </c>
      <c r="B218" t="s">
        <v>88</v>
      </c>
      <c r="C218" s="3">
        <v>1318226</v>
      </c>
      <c r="D218" s="3">
        <v>0</v>
      </c>
      <c r="E218" s="3">
        <v>938669.75</v>
      </c>
      <c r="F218" s="3" t="s">
        <v>72</v>
      </c>
      <c r="G218" s="3">
        <v>0</v>
      </c>
      <c r="H218" s="3">
        <v>32281.29</v>
      </c>
      <c r="I218" s="3">
        <v>15808.69</v>
      </c>
      <c r="J218" s="3">
        <v>1239.5999999999999</v>
      </c>
      <c r="K218" s="3">
        <v>2289.96</v>
      </c>
      <c r="L218" s="3">
        <v>0</v>
      </c>
      <c r="M218" s="3"/>
      <c r="N218" s="3">
        <v>8728.33</v>
      </c>
      <c r="O218" s="3">
        <v>0.64</v>
      </c>
      <c r="P218" s="3">
        <v>1425508</v>
      </c>
      <c r="Q218" s="1">
        <v>44958</v>
      </c>
    </row>
    <row r="219" spans="1:17" x14ac:dyDescent="0.25">
      <c r="A219" t="s">
        <v>384</v>
      </c>
      <c r="B219" t="s">
        <v>385</v>
      </c>
      <c r="C219" s="3">
        <v>47070</v>
      </c>
      <c r="D219" s="3">
        <v>47070</v>
      </c>
      <c r="E219" s="3">
        <v>0</v>
      </c>
      <c r="F219" s="3">
        <v>785</v>
      </c>
      <c r="G219" s="3">
        <v>0</v>
      </c>
      <c r="H219" s="3">
        <v>32281.29</v>
      </c>
      <c r="I219" s="3">
        <v>14935.91</v>
      </c>
      <c r="J219" s="3">
        <v>1171.2</v>
      </c>
      <c r="K219" s="3">
        <v>2163.87</v>
      </c>
      <c r="L219" s="3">
        <v>0</v>
      </c>
      <c r="M219" s="3"/>
      <c r="N219" s="3">
        <v>0</v>
      </c>
      <c r="O219" s="3">
        <v>0.73</v>
      </c>
      <c r="P219" s="3">
        <v>51338</v>
      </c>
      <c r="Q219" s="1">
        <v>44958</v>
      </c>
    </row>
    <row r="220" spans="1:17" x14ac:dyDescent="0.25">
      <c r="A220" t="s">
        <v>1132</v>
      </c>
      <c r="B220" t="s">
        <v>387</v>
      </c>
      <c r="C220" s="3">
        <v>542148</v>
      </c>
      <c r="D220" s="3">
        <v>0</v>
      </c>
      <c r="E220" s="3">
        <v>447240.31</v>
      </c>
      <c r="F220" s="3" t="s">
        <v>72</v>
      </c>
      <c r="G220" s="3">
        <v>0</v>
      </c>
      <c r="H220" s="3">
        <v>32281.29</v>
      </c>
      <c r="I220" s="3">
        <v>13501</v>
      </c>
      <c r="J220" s="3">
        <v>1059.5999999999999</v>
      </c>
      <c r="K220" s="3">
        <v>1955.81</v>
      </c>
      <c r="L220" s="3">
        <v>0</v>
      </c>
      <c r="M220" s="3"/>
      <c r="N220" s="3">
        <v>8309.49</v>
      </c>
      <c r="O220" s="3">
        <v>0.79</v>
      </c>
      <c r="P220" s="3">
        <v>621618</v>
      </c>
      <c r="Q220" s="1">
        <v>44958</v>
      </c>
    </row>
    <row r="221" spans="1:17" x14ac:dyDescent="0.25">
      <c r="A221" t="s">
        <v>1133</v>
      </c>
      <c r="B221" t="s">
        <v>389</v>
      </c>
      <c r="C221" s="3">
        <v>3447454</v>
      </c>
      <c r="D221" s="3">
        <v>0</v>
      </c>
      <c r="E221" s="3">
        <v>2232003.4</v>
      </c>
      <c r="F221" s="3" t="s">
        <v>72</v>
      </c>
      <c r="G221" s="3">
        <v>0</v>
      </c>
      <c r="H221" s="3">
        <v>32281.29</v>
      </c>
      <c r="I221" s="3">
        <v>12352.08</v>
      </c>
      <c r="J221" s="3">
        <v>968.4</v>
      </c>
      <c r="K221" s="3">
        <v>1789.35</v>
      </c>
      <c r="L221" s="3">
        <v>0</v>
      </c>
      <c r="M221" s="3"/>
      <c r="N221" s="3">
        <v>8100.96</v>
      </c>
      <c r="O221" s="3">
        <v>0.75</v>
      </c>
      <c r="P221" s="3">
        <v>3614547</v>
      </c>
      <c r="Q221" s="1">
        <v>44958</v>
      </c>
    </row>
    <row r="222" spans="1:17" x14ac:dyDescent="0.25">
      <c r="A222" t="s">
        <v>390</v>
      </c>
      <c r="B222" t="s">
        <v>209</v>
      </c>
      <c r="C222" s="3">
        <v>2666292</v>
      </c>
      <c r="D222" s="3">
        <v>0</v>
      </c>
      <c r="E222" s="3">
        <v>1749862.51</v>
      </c>
      <c r="F222" s="3" t="s">
        <v>72</v>
      </c>
      <c r="G222" s="3">
        <v>0</v>
      </c>
      <c r="H222" s="3">
        <v>32281.29</v>
      </c>
      <c r="I222" s="3">
        <v>11203.17</v>
      </c>
      <c r="J222" s="3">
        <v>878.4</v>
      </c>
      <c r="K222" s="3">
        <v>1622.9</v>
      </c>
      <c r="L222" s="3">
        <v>0</v>
      </c>
      <c r="M222" s="3"/>
      <c r="N222" s="3">
        <v>7892.43</v>
      </c>
      <c r="O222" s="3">
        <v>0.68</v>
      </c>
      <c r="P222" s="3">
        <v>2807664</v>
      </c>
      <c r="Q222" s="1">
        <v>44958</v>
      </c>
    </row>
    <row r="223" spans="1:17" x14ac:dyDescent="0.25">
      <c r="A223" t="s">
        <v>391</v>
      </c>
      <c r="B223" t="s">
        <v>1134</v>
      </c>
      <c r="C223" s="3">
        <v>117914</v>
      </c>
      <c r="D223" s="3">
        <v>70794.5</v>
      </c>
      <c r="E223" s="3">
        <v>47119.5</v>
      </c>
      <c r="F223" s="3">
        <v>4200.21</v>
      </c>
      <c r="G223" s="3">
        <v>0</v>
      </c>
      <c r="H223" s="3">
        <v>32281.29</v>
      </c>
      <c r="I223" s="3">
        <v>10917.17</v>
      </c>
      <c r="J223" s="3">
        <v>855.6</v>
      </c>
      <c r="K223" s="3">
        <v>1581.29</v>
      </c>
      <c r="L223" s="3">
        <v>0</v>
      </c>
      <c r="M223" s="3"/>
      <c r="N223" s="3">
        <v>0</v>
      </c>
      <c r="O223" s="3">
        <v>0.94</v>
      </c>
      <c r="P223" s="3">
        <v>96956</v>
      </c>
      <c r="Q223" s="1">
        <v>44958</v>
      </c>
    </row>
    <row r="224" spans="1:17" x14ac:dyDescent="0.25">
      <c r="A224" t="s">
        <v>393</v>
      </c>
      <c r="B224" t="s">
        <v>394</v>
      </c>
      <c r="C224" s="3">
        <v>37294</v>
      </c>
      <c r="D224" s="3">
        <v>37294</v>
      </c>
      <c r="E224" s="3">
        <v>0</v>
      </c>
      <c r="F224" s="3">
        <v>0</v>
      </c>
      <c r="G224" s="3">
        <v>0</v>
      </c>
      <c r="H224" s="3">
        <v>32281.29</v>
      </c>
      <c r="I224" s="3">
        <v>10054.25</v>
      </c>
      <c r="J224" s="3">
        <v>789.6</v>
      </c>
      <c r="K224" s="3">
        <v>1456.45</v>
      </c>
      <c r="L224" s="3">
        <v>0</v>
      </c>
      <c r="M224" s="3"/>
      <c r="N224" s="3">
        <v>-3925</v>
      </c>
      <c r="O224" s="3">
        <v>0.41</v>
      </c>
      <c r="P224" s="3">
        <v>40657</v>
      </c>
      <c r="Q224" s="1">
        <v>44958</v>
      </c>
    </row>
    <row r="225" spans="1:17" x14ac:dyDescent="0.25">
      <c r="A225" t="s">
        <v>395</v>
      </c>
      <c r="B225" t="s">
        <v>396</v>
      </c>
      <c r="C225" s="3">
        <v>715800</v>
      </c>
      <c r="D225" s="3">
        <v>0</v>
      </c>
      <c r="E225" s="3">
        <v>585602.24</v>
      </c>
      <c r="F225" s="3">
        <v>159477.87</v>
      </c>
      <c r="G225" s="3">
        <v>0</v>
      </c>
      <c r="H225" s="3">
        <v>32281.29</v>
      </c>
      <c r="I225" s="3">
        <v>8826.44</v>
      </c>
      <c r="J225" s="3">
        <v>692.4</v>
      </c>
      <c r="K225" s="3">
        <v>1278.76</v>
      </c>
      <c r="L225" s="3">
        <v>0</v>
      </c>
      <c r="M225" s="3"/>
      <c r="N225" s="3">
        <v>0</v>
      </c>
      <c r="O225" s="3">
        <v>0</v>
      </c>
      <c r="P225" s="3">
        <v>788159</v>
      </c>
      <c r="Q225" s="1">
        <v>44958</v>
      </c>
    </row>
    <row r="226" spans="1:17" x14ac:dyDescent="0.25">
      <c r="A226" t="s">
        <v>397</v>
      </c>
      <c r="B226" t="s">
        <v>398</v>
      </c>
      <c r="C226" s="3">
        <v>73249</v>
      </c>
      <c r="D226" s="3">
        <v>73249</v>
      </c>
      <c r="E226" s="3">
        <v>0</v>
      </c>
      <c r="F226" s="3">
        <v>0</v>
      </c>
      <c r="G226" s="3">
        <v>0</v>
      </c>
      <c r="H226" s="3">
        <v>32281.29</v>
      </c>
      <c r="I226" s="3">
        <v>10049.32</v>
      </c>
      <c r="J226" s="3">
        <v>0</v>
      </c>
      <c r="K226" s="3">
        <v>1456.03</v>
      </c>
      <c r="L226" s="3">
        <v>25205.81</v>
      </c>
      <c r="M226" s="3"/>
      <c r="N226" s="3">
        <v>-3924</v>
      </c>
      <c r="O226" s="3">
        <v>0.55000000000000004</v>
      </c>
      <c r="P226" s="3">
        <v>65069</v>
      </c>
      <c r="Q226" s="1">
        <v>44958</v>
      </c>
    </row>
    <row r="227" spans="1:17" x14ac:dyDescent="0.25">
      <c r="A227" t="s">
        <v>399</v>
      </c>
      <c r="B227" t="s">
        <v>400</v>
      </c>
      <c r="C227" s="3">
        <v>83438</v>
      </c>
      <c r="D227" s="3">
        <v>83438</v>
      </c>
      <c r="E227" s="3">
        <v>0</v>
      </c>
      <c r="F227" s="3">
        <v>0</v>
      </c>
      <c r="G227" s="3">
        <v>0</v>
      </c>
      <c r="H227" s="3">
        <v>32281.29</v>
      </c>
      <c r="I227" s="3">
        <v>9620.33</v>
      </c>
      <c r="J227" s="3">
        <v>754.8</v>
      </c>
      <c r="K227" s="3">
        <v>1393.62</v>
      </c>
      <c r="L227" s="3">
        <v>0</v>
      </c>
      <c r="M227" s="3"/>
      <c r="N227" s="3">
        <v>-3885</v>
      </c>
      <c r="O227" s="3">
        <v>0.96</v>
      </c>
      <c r="P227" s="3">
        <v>40166</v>
      </c>
      <c r="Q227" s="1">
        <v>44958</v>
      </c>
    </row>
    <row r="228" spans="1:17" x14ac:dyDescent="0.25">
      <c r="A228" t="s">
        <v>401</v>
      </c>
      <c r="B228" t="s">
        <v>1135</v>
      </c>
      <c r="C228" s="3">
        <v>36874</v>
      </c>
      <c r="D228" s="3">
        <v>36874</v>
      </c>
      <c r="E228" s="3">
        <v>0</v>
      </c>
      <c r="F228" s="3">
        <v>1843.66</v>
      </c>
      <c r="G228" s="3">
        <v>0</v>
      </c>
      <c r="H228" s="3">
        <v>32281.29</v>
      </c>
      <c r="I228" s="3">
        <v>10429</v>
      </c>
      <c r="J228" s="3">
        <v>0</v>
      </c>
      <c r="K228" s="3">
        <v>1510.55</v>
      </c>
      <c r="L228" s="3">
        <v>0</v>
      </c>
      <c r="M228" s="3"/>
      <c r="N228" s="3">
        <v>0</v>
      </c>
      <c r="O228" s="3">
        <v>0.5</v>
      </c>
      <c r="P228" s="3">
        <v>46065</v>
      </c>
      <c r="Q228" s="1">
        <v>44958</v>
      </c>
    </row>
    <row r="229" spans="1:17" x14ac:dyDescent="0.25">
      <c r="A229" t="s">
        <v>403</v>
      </c>
      <c r="B229" t="s">
        <v>334</v>
      </c>
      <c r="C229" s="3">
        <v>666123</v>
      </c>
      <c r="D229" s="3">
        <v>0</v>
      </c>
      <c r="E229" s="3">
        <v>495131.92</v>
      </c>
      <c r="F229" s="3">
        <v>195747.68</v>
      </c>
      <c r="G229" s="3">
        <v>0</v>
      </c>
      <c r="H229" s="3">
        <v>32281.29</v>
      </c>
      <c r="I229" s="3">
        <v>10798.83</v>
      </c>
      <c r="J229" s="3">
        <v>846</v>
      </c>
      <c r="K229" s="3">
        <v>1564.64</v>
      </c>
      <c r="L229" s="3">
        <v>0</v>
      </c>
      <c r="M229" s="3"/>
      <c r="N229" s="3">
        <v>0</v>
      </c>
      <c r="O229" s="3">
        <v>0.64</v>
      </c>
      <c r="P229" s="3">
        <v>736371</v>
      </c>
      <c r="Q229" s="1">
        <v>44958</v>
      </c>
    </row>
    <row r="230" spans="1:17" x14ac:dyDescent="0.25">
      <c r="A230" t="s">
        <v>404</v>
      </c>
      <c r="B230" t="s">
        <v>405</v>
      </c>
      <c r="C230" s="3">
        <v>36695</v>
      </c>
      <c r="D230" s="3">
        <v>36695</v>
      </c>
      <c r="E230" s="3">
        <v>0</v>
      </c>
      <c r="F230" s="3">
        <v>0</v>
      </c>
      <c r="G230" s="3">
        <v>0</v>
      </c>
      <c r="H230" s="3">
        <v>32281.29</v>
      </c>
      <c r="I230" s="3">
        <v>9492.1200000000008</v>
      </c>
      <c r="J230" s="3">
        <v>744</v>
      </c>
      <c r="K230" s="3">
        <v>1374.89</v>
      </c>
      <c r="L230" s="3">
        <v>0</v>
      </c>
      <c r="M230" s="3"/>
      <c r="N230" s="3">
        <v>-3872</v>
      </c>
      <c r="O230" s="3">
        <v>0.7</v>
      </c>
      <c r="P230" s="3">
        <v>40021</v>
      </c>
      <c r="Q230" s="1">
        <v>44958</v>
      </c>
    </row>
    <row r="231" spans="1:17" x14ac:dyDescent="0.25">
      <c r="A231" t="s">
        <v>406</v>
      </c>
      <c r="B231" t="s">
        <v>407</v>
      </c>
      <c r="C231" s="3">
        <v>35117</v>
      </c>
      <c r="D231" s="3">
        <v>35117</v>
      </c>
      <c r="E231" s="3">
        <v>0</v>
      </c>
      <c r="F231" s="3">
        <v>0</v>
      </c>
      <c r="G231" s="3">
        <v>0</v>
      </c>
      <c r="H231" s="3">
        <v>32281.29</v>
      </c>
      <c r="I231" s="3">
        <v>8643.99</v>
      </c>
      <c r="J231" s="3">
        <v>0</v>
      </c>
      <c r="K231" s="3">
        <v>1252.1300000000001</v>
      </c>
      <c r="L231" s="3">
        <v>0</v>
      </c>
      <c r="M231" s="3"/>
      <c r="N231" s="3">
        <v>-3794</v>
      </c>
      <c r="O231" s="3">
        <v>0.59</v>
      </c>
      <c r="P231" s="3">
        <v>38384</v>
      </c>
      <c r="Q231" s="1">
        <v>44958</v>
      </c>
    </row>
    <row r="232" spans="1:17" x14ac:dyDescent="0.25">
      <c r="A232" t="s">
        <v>408</v>
      </c>
      <c r="B232" t="s">
        <v>409</v>
      </c>
      <c r="C232" s="3">
        <v>35768</v>
      </c>
      <c r="D232" s="3">
        <v>35768</v>
      </c>
      <c r="E232" s="3">
        <v>0</v>
      </c>
      <c r="F232" s="3">
        <v>0</v>
      </c>
      <c r="G232" s="3">
        <v>0</v>
      </c>
      <c r="H232" s="3">
        <v>32281.29</v>
      </c>
      <c r="I232" s="3">
        <v>8619.34</v>
      </c>
      <c r="J232" s="3">
        <v>675.6</v>
      </c>
      <c r="K232" s="3">
        <v>1248.8</v>
      </c>
      <c r="L232" s="3">
        <v>0</v>
      </c>
      <c r="M232" s="3"/>
      <c r="N232" s="3">
        <v>-3791</v>
      </c>
      <c r="O232" s="3">
        <v>0.97</v>
      </c>
      <c r="P232" s="3">
        <v>39035</v>
      </c>
      <c r="Q232" s="1">
        <v>44958</v>
      </c>
    </row>
    <row r="233" spans="1:17" x14ac:dyDescent="0.25">
      <c r="A233" t="s">
        <v>410</v>
      </c>
      <c r="B233" t="s">
        <v>411</v>
      </c>
      <c r="C233" s="3">
        <v>691602</v>
      </c>
      <c r="D233" s="3">
        <v>0</v>
      </c>
      <c r="E233" s="3">
        <v>527035.76</v>
      </c>
      <c r="F233" s="3">
        <v>190918.03</v>
      </c>
      <c r="G233" s="3">
        <v>0</v>
      </c>
      <c r="H233" s="3">
        <v>32281.29</v>
      </c>
      <c r="I233" s="3">
        <v>9191.33</v>
      </c>
      <c r="J233" s="3">
        <v>721.2</v>
      </c>
      <c r="K233" s="3">
        <v>1331.2</v>
      </c>
      <c r="L233" s="3">
        <v>0</v>
      </c>
      <c r="M233" s="3"/>
      <c r="N233" s="3">
        <v>7527.28</v>
      </c>
      <c r="O233" s="3">
        <v>0.91</v>
      </c>
      <c r="P233" s="3">
        <v>769007</v>
      </c>
      <c r="Q233" s="1">
        <v>44958</v>
      </c>
    </row>
    <row r="234" spans="1:17" x14ac:dyDescent="0.25">
      <c r="A234" t="s">
        <v>412</v>
      </c>
      <c r="B234" t="s">
        <v>413</v>
      </c>
      <c r="C234" s="3">
        <v>36460</v>
      </c>
      <c r="D234" s="3">
        <v>36460</v>
      </c>
      <c r="E234" s="3">
        <v>0</v>
      </c>
      <c r="F234" s="3">
        <v>0</v>
      </c>
      <c r="G234" s="3">
        <v>0</v>
      </c>
      <c r="H234" s="3">
        <v>32281.29</v>
      </c>
      <c r="I234" s="3">
        <v>2933.93</v>
      </c>
      <c r="J234" s="3">
        <v>0</v>
      </c>
      <c r="K234" s="3">
        <v>424.87</v>
      </c>
      <c r="L234" s="3">
        <v>0</v>
      </c>
      <c r="M234" s="3"/>
      <c r="N234" s="3">
        <v>3707</v>
      </c>
      <c r="O234" s="3">
        <v>0.91</v>
      </c>
      <c r="P234" s="3">
        <v>39348</v>
      </c>
      <c r="Q234" s="1">
        <v>44958</v>
      </c>
    </row>
    <row r="235" spans="1:17" x14ac:dyDescent="0.25">
      <c r="A235" t="s">
        <v>414</v>
      </c>
      <c r="B235" t="s">
        <v>415</v>
      </c>
      <c r="C235" s="3">
        <v>29577</v>
      </c>
      <c r="D235" s="3">
        <v>29577</v>
      </c>
      <c r="E235" s="3">
        <v>0</v>
      </c>
      <c r="F235" s="3">
        <v>0</v>
      </c>
      <c r="G235" s="3">
        <v>0</v>
      </c>
      <c r="H235" s="3">
        <v>32281.29</v>
      </c>
      <c r="I235" s="3">
        <v>2993.1</v>
      </c>
      <c r="J235" s="3">
        <v>0</v>
      </c>
      <c r="K235" s="3">
        <v>433.61</v>
      </c>
      <c r="L235" s="3">
        <v>0</v>
      </c>
      <c r="M235" s="3"/>
      <c r="N235" s="3">
        <v>-3240</v>
      </c>
      <c r="O235" s="3">
        <v>0</v>
      </c>
      <c r="P235" s="3">
        <v>32468</v>
      </c>
      <c r="Q235" s="1">
        <v>44958</v>
      </c>
    </row>
    <row r="236" spans="1:17" x14ac:dyDescent="0.25">
      <c r="A236" t="s">
        <v>416</v>
      </c>
      <c r="B236" t="s">
        <v>417</v>
      </c>
      <c r="C236" s="3">
        <v>29908</v>
      </c>
      <c r="D236" s="3">
        <v>29908</v>
      </c>
      <c r="E236" s="3">
        <v>0</v>
      </c>
      <c r="F236" s="3">
        <v>0</v>
      </c>
      <c r="G236" s="3">
        <v>0</v>
      </c>
      <c r="H236" s="3">
        <v>32281.29</v>
      </c>
      <c r="I236" s="3">
        <v>3106.51</v>
      </c>
      <c r="J236" s="3">
        <v>243.6</v>
      </c>
      <c r="K236" s="3">
        <v>449.84</v>
      </c>
      <c r="L236" s="3">
        <v>0</v>
      </c>
      <c r="M236" s="3"/>
      <c r="N236" s="3">
        <v>-3278</v>
      </c>
      <c r="O236" s="3">
        <v>0.76</v>
      </c>
      <c r="P236" s="3">
        <v>32804</v>
      </c>
      <c r="Q236" s="1">
        <v>44958</v>
      </c>
    </row>
    <row r="237" spans="1:17" x14ac:dyDescent="0.25">
      <c r="A237" t="s">
        <v>418</v>
      </c>
      <c r="B237" t="s">
        <v>419</v>
      </c>
      <c r="C237" s="3">
        <v>30024</v>
      </c>
      <c r="D237" s="3">
        <v>30024</v>
      </c>
      <c r="E237" s="3">
        <v>0</v>
      </c>
      <c r="F237" s="3">
        <v>0</v>
      </c>
      <c r="G237" s="3">
        <v>0</v>
      </c>
      <c r="H237" s="3">
        <v>32281.29</v>
      </c>
      <c r="I237" s="3">
        <v>3214.99</v>
      </c>
      <c r="J237" s="3">
        <v>253.2</v>
      </c>
      <c r="K237" s="3">
        <v>466.06</v>
      </c>
      <c r="L237" s="3">
        <v>0</v>
      </c>
      <c r="M237" s="3"/>
      <c r="N237" s="3">
        <v>-3288</v>
      </c>
      <c r="O237" s="3">
        <v>0.46</v>
      </c>
      <c r="P237" s="3">
        <v>32928</v>
      </c>
      <c r="Q237" s="1">
        <v>44958</v>
      </c>
    </row>
    <row r="238" spans="1:17" x14ac:dyDescent="0.25">
      <c r="A238" t="s">
        <v>420</v>
      </c>
      <c r="B238" t="s">
        <v>216</v>
      </c>
      <c r="C238" s="3">
        <v>44331</v>
      </c>
      <c r="D238" s="3">
        <v>44581</v>
      </c>
      <c r="E238" s="3" t="s">
        <v>59</v>
      </c>
      <c r="F238" s="3" t="s">
        <v>59</v>
      </c>
      <c r="G238" s="3">
        <v>250</v>
      </c>
      <c r="H238" s="3">
        <v>32281.29</v>
      </c>
      <c r="I238" s="3">
        <v>2924.07</v>
      </c>
      <c r="J238" s="3">
        <v>229.2</v>
      </c>
      <c r="K238" s="3">
        <v>423.62</v>
      </c>
      <c r="L238" s="3">
        <v>0</v>
      </c>
      <c r="M238" s="3"/>
      <c r="N238" s="3">
        <v>11261.92</v>
      </c>
      <c r="O238" s="3">
        <v>0.9</v>
      </c>
      <c r="P238" s="3">
        <v>46871</v>
      </c>
      <c r="Q238" s="1">
        <v>44958</v>
      </c>
    </row>
    <row r="239" spans="1:17" x14ac:dyDescent="0.25">
      <c r="A239" t="s">
        <v>421</v>
      </c>
      <c r="B239" t="s">
        <v>422</v>
      </c>
      <c r="C239" s="3">
        <v>29664</v>
      </c>
      <c r="D239" s="3">
        <v>29664</v>
      </c>
      <c r="E239" s="3">
        <v>0</v>
      </c>
      <c r="F239" s="3">
        <v>0</v>
      </c>
      <c r="G239" s="3">
        <v>0</v>
      </c>
      <c r="H239" s="3">
        <v>32281.29</v>
      </c>
      <c r="I239" s="3">
        <v>3106.51</v>
      </c>
      <c r="J239" s="3">
        <v>0</v>
      </c>
      <c r="K239" s="3">
        <v>449.84</v>
      </c>
      <c r="L239" s="3">
        <v>0</v>
      </c>
      <c r="M239" s="3"/>
      <c r="N239" s="3">
        <v>-3278</v>
      </c>
      <c r="O239" s="3">
        <v>0.36</v>
      </c>
      <c r="P239" s="3">
        <v>32560</v>
      </c>
      <c r="Q239" s="1">
        <v>44958</v>
      </c>
    </row>
    <row r="240" spans="1:17" x14ac:dyDescent="0.25">
      <c r="A240" t="s">
        <v>423</v>
      </c>
      <c r="B240" t="s">
        <v>1136</v>
      </c>
      <c r="C240" s="3">
        <v>29961</v>
      </c>
      <c r="D240" s="3">
        <v>29961</v>
      </c>
      <c r="E240" s="3">
        <v>0</v>
      </c>
      <c r="F240" s="3">
        <v>1498.04</v>
      </c>
      <c r="G240" s="3">
        <v>0</v>
      </c>
      <c r="H240" s="3">
        <v>32281.29</v>
      </c>
      <c r="I240" s="3">
        <v>3155.82</v>
      </c>
      <c r="J240" s="3">
        <v>248.4</v>
      </c>
      <c r="K240" s="3">
        <v>456.91</v>
      </c>
      <c r="L240" s="3">
        <v>0</v>
      </c>
      <c r="M240" s="3"/>
      <c r="N240" s="3">
        <v>0</v>
      </c>
      <c r="O240" s="3">
        <v>0.54</v>
      </c>
      <c r="P240" s="3">
        <v>37641</v>
      </c>
      <c r="Q240" s="1">
        <v>44958</v>
      </c>
    </row>
    <row r="241" spans="1:17" x14ac:dyDescent="0.25">
      <c r="A241" t="s">
        <v>425</v>
      </c>
      <c r="B241" t="s">
        <v>426</v>
      </c>
      <c r="C241" s="3">
        <v>30166</v>
      </c>
      <c r="D241" s="3">
        <v>30166</v>
      </c>
      <c r="E241" s="3">
        <v>0</v>
      </c>
      <c r="F241" s="3">
        <v>0</v>
      </c>
      <c r="G241" s="3">
        <v>0</v>
      </c>
      <c r="H241" s="3">
        <v>32281.29</v>
      </c>
      <c r="I241" s="3">
        <v>3348.13</v>
      </c>
      <c r="J241" s="3">
        <v>264</v>
      </c>
      <c r="K241" s="3">
        <v>484.79</v>
      </c>
      <c r="L241" s="3">
        <v>0</v>
      </c>
      <c r="M241" s="3"/>
      <c r="N241" s="3">
        <v>-3300</v>
      </c>
      <c r="O241" s="3">
        <v>0.79</v>
      </c>
      <c r="P241" s="3">
        <v>33079</v>
      </c>
      <c r="Q241" s="1">
        <v>44958</v>
      </c>
    </row>
    <row r="242" spans="1:17" x14ac:dyDescent="0.25">
      <c r="A242" t="s">
        <v>427</v>
      </c>
      <c r="B242" t="s">
        <v>428</v>
      </c>
      <c r="C242" s="3">
        <v>33526</v>
      </c>
      <c r="D242" s="3">
        <v>0</v>
      </c>
      <c r="E242" s="3">
        <v>33526</v>
      </c>
      <c r="F242" s="3">
        <v>1676.3</v>
      </c>
      <c r="G242" s="3">
        <v>0</v>
      </c>
      <c r="H242" s="3">
        <v>32281.29</v>
      </c>
      <c r="I242" s="3">
        <v>3639.06</v>
      </c>
      <c r="J242" s="3">
        <v>285</v>
      </c>
      <c r="K242" s="3">
        <v>527.24</v>
      </c>
      <c r="L242" s="3">
        <v>0</v>
      </c>
      <c r="M242" s="3"/>
      <c r="N242" s="3">
        <v>0</v>
      </c>
      <c r="O242" s="3">
        <v>0.11</v>
      </c>
      <c r="P242" s="3">
        <v>71935</v>
      </c>
      <c r="Q242" s="1">
        <v>44958</v>
      </c>
    </row>
    <row r="243" spans="1:17" x14ac:dyDescent="0.25">
      <c r="A243" t="s">
        <v>429</v>
      </c>
      <c r="B243" t="s">
        <v>1137</v>
      </c>
      <c r="C243" s="3">
        <v>33779</v>
      </c>
      <c r="D243" s="3">
        <v>33779</v>
      </c>
      <c r="E243" s="3">
        <v>0</v>
      </c>
      <c r="F243" s="3">
        <v>0</v>
      </c>
      <c r="G243" s="3">
        <v>0</v>
      </c>
      <c r="H243" s="3">
        <v>32281.29</v>
      </c>
      <c r="I243" s="3">
        <v>4142.0200000000004</v>
      </c>
      <c r="J243" s="3">
        <v>0</v>
      </c>
      <c r="K243" s="3">
        <v>600.05999999999995</v>
      </c>
      <c r="L243" s="3">
        <v>0</v>
      </c>
      <c r="M243" s="3"/>
      <c r="N243" s="3">
        <v>-3374</v>
      </c>
      <c r="O243" s="3">
        <v>0.63</v>
      </c>
      <c r="P243" s="3">
        <v>33650</v>
      </c>
      <c r="Q243" s="1">
        <v>44958</v>
      </c>
    </row>
    <row r="244" spans="1:17" x14ac:dyDescent="0.25">
      <c r="A244" t="s">
        <v>1138</v>
      </c>
      <c r="B244" t="s">
        <v>1139</v>
      </c>
      <c r="C244" s="3">
        <v>31433</v>
      </c>
      <c r="D244" s="3">
        <v>31957</v>
      </c>
      <c r="E244" s="3">
        <v>0</v>
      </c>
      <c r="F244" s="3">
        <v>524</v>
      </c>
      <c r="G244" s="3">
        <v>524</v>
      </c>
      <c r="H244" s="3">
        <v>32281.29</v>
      </c>
      <c r="I244" s="3">
        <v>4541.42</v>
      </c>
      <c r="J244" s="3">
        <v>356.4</v>
      </c>
      <c r="K244" s="3">
        <v>657.9</v>
      </c>
      <c r="L244" s="3">
        <v>0</v>
      </c>
      <c r="M244" s="3"/>
      <c r="N244" s="3">
        <v>0</v>
      </c>
      <c r="O244" s="3">
        <v>0.99</v>
      </c>
      <c r="P244" s="3">
        <v>37838</v>
      </c>
      <c r="Q244" s="1">
        <v>44958</v>
      </c>
    </row>
    <row r="245" spans="1:17" x14ac:dyDescent="0.25">
      <c r="A245" t="s">
        <v>433</v>
      </c>
      <c r="B245" t="s">
        <v>434</v>
      </c>
      <c r="C245" s="3">
        <v>38558</v>
      </c>
      <c r="D245" s="3">
        <v>0</v>
      </c>
      <c r="E245" s="3">
        <v>38558</v>
      </c>
      <c r="F245" s="3">
        <v>1927.9</v>
      </c>
      <c r="G245" s="3">
        <v>0</v>
      </c>
      <c r="H245" s="3">
        <v>32281.29</v>
      </c>
      <c r="I245" s="3">
        <v>4709.08</v>
      </c>
      <c r="J245" s="3">
        <v>370.8</v>
      </c>
      <c r="K245" s="3">
        <v>682.45</v>
      </c>
      <c r="L245" s="3">
        <v>0</v>
      </c>
      <c r="M245" s="3"/>
      <c r="N245" s="3">
        <v>12525</v>
      </c>
      <c r="O245" s="3">
        <v>0.48</v>
      </c>
      <c r="P245" s="3">
        <v>91055</v>
      </c>
      <c r="Q245" s="1">
        <v>44958</v>
      </c>
    </row>
    <row r="246" spans="1:17" x14ac:dyDescent="0.25">
      <c r="A246" t="s">
        <v>435</v>
      </c>
      <c r="B246" t="s">
        <v>436</v>
      </c>
      <c r="C246" s="3">
        <v>31890</v>
      </c>
      <c r="D246" s="3">
        <v>31890</v>
      </c>
      <c r="E246" s="3">
        <v>0</v>
      </c>
      <c r="F246" s="3">
        <v>0</v>
      </c>
      <c r="G246" s="3">
        <v>0</v>
      </c>
      <c r="H246" s="3">
        <v>32281.29</v>
      </c>
      <c r="I246" s="3">
        <v>4970.42</v>
      </c>
      <c r="J246" s="3">
        <v>391.2</v>
      </c>
      <c r="K246" s="3">
        <v>719.9</v>
      </c>
      <c r="L246" s="3">
        <v>0</v>
      </c>
      <c r="M246" s="3"/>
      <c r="N246" s="3">
        <v>-3452</v>
      </c>
      <c r="O246" s="3">
        <v>0.19</v>
      </c>
      <c r="P246" s="3">
        <v>34911</v>
      </c>
      <c r="Q246" s="1">
        <v>44958</v>
      </c>
    </row>
    <row r="247" spans="1:17" x14ac:dyDescent="0.25">
      <c r="A247" t="s">
        <v>437</v>
      </c>
      <c r="B247" t="s">
        <v>438</v>
      </c>
      <c r="C247" s="3">
        <v>38310</v>
      </c>
      <c r="D247" s="3">
        <v>38949</v>
      </c>
      <c r="E247" s="3">
        <v>0</v>
      </c>
      <c r="F247" s="3">
        <v>639</v>
      </c>
      <c r="G247" s="3">
        <v>639</v>
      </c>
      <c r="H247" s="3">
        <v>32281.29</v>
      </c>
      <c r="I247" s="3">
        <v>4477.32</v>
      </c>
      <c r="J247" s="3">
        <v>351.6</v>
      </c>
      <c r="K247" s="3">
        <v>648.74</v>
      </c>
      <c r="L247" s="3">
        <v>0</v>
      </c>
      <c r="M247" s="3"/>
      <c r="N247" s="3">
        <v>6945</v>
      </c>
      <c r="O247" s="3">
        <v>0.05</v>
      </c>
      <c r="P247" s="3">
        <v>44704</v>
      </c>
      <c r="Q247" s="1">
        <v>44958</v>
      </c>
    </row>
    <row r="248" spans="1:17" x14ac:dyDescent="0.25">
      <c r="A248" t="s">
        <v>439</v>
      </c>
      <c r="B248" t="s">
        <v>440</v>
      </c>
      <c r="C248" s="3">
        <v>37923</v>
      </c>
      <c r="D248" s="3">
        <v>0</v>
      </c>
      <c r="E248" s="3">
        <v>37923</v>
      </c>
      <c r="F248" s="3">
        <v>1896.15</v>
      </c>
      <c r="G248" s="3">
        <v>0</v>
      </c>
      <c r="H248" s="3">
        <v>32281.29</v>
      </c>
      <c r="I248" s="3">
        <v>4112.43</v>
      </c>
      <c r="J248" s="3">
        <v>322.8</v>
      </c>
      <c r="K248" s="3">
        <v>595.9</v>
      </c>
      <c r="L248" s="3">
        <v>0</v>
      </c>
      <c r="M248" s="3"/>
      <c r="N248" s="3">
        <v>6945</v>
      </c>
      <c r="O248" s="3">
        <v>0.43</v>
      </c>
      <c r="P248" s="3">
        <v>84077</v>
      </c>
      <c r="Q248" s="1">
        <v>44958</v>
      </c>
    </row>
    <row r="249" spans="1:17" x14ac:dyDescent="0.25">
      <c r="A249" t="s">
        <v>1140</v>
      </c>
      <c r="B249" t="s">
        <v>442</v>
      </c>
      <c r="C249" s="3">
        <v>146839</v>
      </c>
      <c r="D249" s="3">
        <v>0</v>
      </c>
      <c r="E249" s="3">
        <v>141193.03</v>
      </c>
      <c r="F249" s="3">
        <v>12705.62</v>
      </c>
      <c r="G249" s="3">
        <v>0</v>
      </c>
      <c r="H249" s="3">
        <v>32281.29</v>
      </c>
      <c r="I249" s="3">
        <v>3974.36</v>
      </c>
      <c r="J249" s="3">
        <v>312</v>
      </c>
      <c r="K249" s="3">
        <v>575.51</v>
      </c>
      <c r="L249" s="3">
        <v>0</v>
      </c>
      <c r="M249" s="3"/>
      <c r="N249" s="3">
        <v>12550</v>
      </c>
      <c r="O249" s="3">
        <v>0.19</v>
      </c>
      <c r="P249" s="3">
        <v>203592</v>
      </c>
      <c r="Q249" s="1">
        <v>44958</v>
      </c>
    </row>
    <row r="250" spans="1:17" x14ac:dyDescent="0.25">
      <c r="A250" t="s">
        <v>443</v>
      </c>
      <c r="B250" t="s">
        <v>444</v>
      </c>
      <c r="C250" s="3">
        <v>30596</v>
      </c>
      <c r="D250" s="3">
        <v>30596</v>
      </c>
      <c r="E250" s="3">
        <v>0</v>
      </c>
      <c r="F250" s="3">
        <v>0</v>
      </c>
      <c r="G250" s="3">
        <v>0</v>
      </c>
      <c r="H250" s="3">
        <v>32281.29</v>
      </c>
      <c r="I250" s="3">
        <v>3752.47</v>
      </c>
      <c r="J250" s="3">
        <v>295.2</v>
      </c>
      <c r="K250" s="3">
        <v>543.46</v>
      </c>
      <c r="L250" s="3">
        <v>0</v>
      </c>
      <c r="M250" s="3"/>
      <c r="N250" s="3">
        <v>-3338</v>
      </c>
      <c r="O250" s="3">
        <v>0.57999999999999996</v>
      </c>
      <c r="P250" s="3">
        <v>33535</v>
      </c>
      <c r="Q250" s="1">
        <v>44958</v>
      </c>
    </row>
    <row r="251" spans="1:17" x14ac:dyDescent="0.25">
      <c r="A251" t="s">
        <v>445</v>
      </c>
      <c r="B251" t="s">
        <v>1141</v>
      </c>
      <c r="C251" s="3">
        <v>170021</v>
      </c>
      <c r="D251" s="3">
        <v>82668</v>
      </c>
      <c r="E251" s="3">
        <v>87353</v>
      </c>
      <c r="F251" s="3">
        <v>6545.7</v>
      </c>
      <c r="G251" s="3">
        <v>0</v>
      </c>
      <c r="H251" s="3">
        <v>32281.29</v>
      </c>
      <c r="I251" s="3">
        <v>3520.71</v>
      </c>
      <c r="J251" s="3">
        <v>276</v>
      </c>
      <c r="K251" s="3">
        <v>509.76</v>
      </c>
      <c r="L251" s="3">
        <v>0</v>
      </c>
      <c r="M251" s="3"/>
      <c r="N251" s="3">
        <v>3629</v>
      </c>
      <c r="O251" s="3">
        <v>0.54</v>
      </c>
      <c r="P251" s="3">
        <v>134116</v>
      </c>
      <c r="Q251" s="1">
        <v>44958</v>
      </c>
    </row>
    <row r="252" spans="1:17" x14ac:dyDescent="0.25">
      <c r="A252" t="s">
        <v>447</v>
      </c>
      <c r="B252" t="s">
        <v>1142</v>
      </c>
      <c r="C252" s="3">
        <v>29998</v>
      </c>
      <c r="D252" s="3">
        <v>29998</v>
      </c>
      <c r="E252" s="3">
        <v>0</v>
      </c>
      <c r="F252" s="3">
        <v>1499.87</v>
      </c>
      <c r="G252" s="3">
        <v>0</v>
      </c>
      <c r="H252" s="3">
        <v>32281.29</v>
      </c>
      <c r="I252" s="3">
        <v>3190.34</v>
      </c>
      <c r="J252" s="3">
        <v>250.8</v>
      </c>
      <c r="K252" s="3">
        <v>462.32</v>
      </c>
      <c r="L252" s="3">
        <v>0</v>
      </c>
      <c r="M252" s="3"/>
      <c r="N252" s="3">
        <v>0</v>
      </c>
      <c r="O252" s="3">
        <v>0.38</v>
      </c>
      <c r="P252" s="3">
        <v>37685</v>
      </c>
      <c r="Q252" s="1">
        <v>44958</v>
      </c>
    </row>
    <row r="253" spans="1:17" x14ac:dyDescent="0.25">
      <c r="A253" t="s">
        <v>449</v>
      </c>
      <c r="B253" t="s">
        <v>1143</v>
      </c>
      <c r="C253" s="3">
        <v>136358</v>
      </c>
      <c r="D253" s="3">
        <v>107696.35</v>
      </c>
      <c r="E253" s="3">
        <v>28661.65</v>
      </c>
      <c r="F253" s="3">
        <v>4935.8999999999996</v>
      </c>
      <c r="G253" s="3">
        <v>0</v>
      </c>
      <c r="H253" s="3">
        <v>32281.29</v>
      </c>
      <c r="I253" s="3">
        <v>3126.24</v>
      </c>
      <c r="J253" s="3">
        <v>244.8</v>
      </c>
      <c r="K253" s="3">
        <v>452.75</v>
      </c>
      <c r="L253" s="3">
        <v>0</v>
      </c>
      <c r="M253" s="3"/>
      <c r="N253" s="3">
        <v>20480.98</v>
      </c>
      <c r="O253" s="3">
        <v>0.39</v>
      </c>
      <c r="P253" s="3">
        <v>90184</v>
      </c>
      <c r="Q253" s="1">
        <v>44958</v>
      </c>
    </row>
    <row r="254" spans="1:17" x14ac:dyDescent="0.25">
      <c r="A254" t="s">
        <v>451</v>
      </c>
      <c r="B254" t="s">
        <v>1144</v>
      </c>
      <c r="C254" s="3">
        <v>29820</v>
      </c>
      <c r="D254" s="3">
        <v>0</v>
      </c>
      <c r="E254" s="3">
        <v>29820</v>
      </c>
      <c r="F254" s="3">
        <v>1491</v>
      </c>
      <c r="G254" s="3">
        <v>0</v>
      </c>
      <c r="H254" s="3">
        <v>32281.29</v>
      </c>
      <c r="I254" s="3">
        <v>3022.69</v>
      </c>
      <c r="J254" s="3">
        <v>237.6</v>
      </c>
      <c r="K254" s="3">
        <v>438.18</v>
      </c>
      <c r="L254" s="3">
        <v>0</v>
      </c>
      <c r="M254" s="3"/>
      <c r="N254" s="3">
        <v>0</v>
      </c>
      <c r="O254" s="3">
        <v>0.24</v>
      </c>
      <c r="P254" s="3">
        <v>67291</v>
      </c>
      <c r="Q254" s="1">
        <v>44958</v>
      </c>
    </row>
    <row r="255" spans="1:17" x14ac:dyDescent="0.25">
      <c r="A255" t="s">
        <v>453</v>
      </c>
      <c r="B255" t="s">
        <v>454</v>
      </c>
      <c r="C255" s="3">
        <v>29871</v>
      </c>
      <c r="D255" s="3">
        <v>29871</v>
      </c>
      <c r="E255" s="3">
        <v>0</v>
      </c>
      <c r="F255" s="3">
        <v>0</v>
      </c>
      <c r="G255" s="3">
        <v>0</v>
      </c>
      <c r="H255" s="3">
        <v>32281.29</v>
      </c>
      <c r="I255" s="3">
        <v>3072</v>
      </c>
      <c r="J255" s="3">
        <v>241.2</v>
      </c>
      <c r="K255" s="3">
        <v>445.26</v>
      </c>
      <c r="L255" s="3">
        <v>0</v>
      </c>
      <c r="M255" s="3"/>
      <c r="N255" s="3">
        <v>-3275</v>
      </c>
      <c r="O255" s="3">
        <v>0.25</v>
      </c>
      <c r="P255" s="3">
        <v>32765</v>
      </c>
      <c r="Q255" s="1">
        <v>44958</v>
      </c>
    </row>
    <row r="256" spans="1:17" x14ac:dyDescent="0.25">
      <c r="A256" t="s">
        <v>455</v>
      </c>
      <c r="B256" t="s">
        <v>1145</v>
      </c>
      <c r="C256" s="3">
        <v>160782</v>
      </c>
      <c r="D256" s="3">
        <v>160782</v>
      </c>
      <c r="E256" s="3">
        <v>0</v>
      </c>
      <c r="F256" s="3">
        <v>7325.48</v>
      </c>
      <c r="G256" s="3">
        <v>0</v>
      </c>
      <c r="H256" s="3">
        <v>32281.29</v>
      </c>
      <c r="I256" s="3">
        <v>3126.24</v>
      </c>
      <c r="J256" s="3">
        <v>244.8</v>
      </c>
      <c r="K256" s="3">
        <v>452.75</v>
      </c>
      <c r="L256" s="3">
        <v>0</v>
      </c>
      <c r="M256" s="3"/>
      <c r="N256" s="3">
        <v>0</v>
      </c>
      <c r="O256" s="3">
        <v>0.44</v>
      </c>
      <c r="P256" s="3">
        <v>43431</v>
      </c>
      <c r="Q256" s="1">
        <v>44958</v>
      </c>
    </row>
    <row r="257" spans="1:17" x14ac:dyDescent="0.25">
      <c r="A257" t="s">
        <v>457</v>
      </c>
      <c r="B257" t="s">
        <v>458</v>
      </c>
      <c r="C257" s="3">
        <v>33800</v>
      </c>
      <c r="D257" s="3">
        <v>0</v>
      </c>
      <c r="E257" s="3">
        <v>33800</v>
      </c>
      <c r="F257" s="3">
        <v>1690</v>
      </c>
      <c r="G257" s="3">
        <v>0</v>
      </c>
      <c r="H257" s="3">
        <v>32281.29</v>
      </c>
      <c r="I257" s="3">
        <v>3875.74</v>
      </c>
      <c r="J257" s="3">
        <v>304.8</v>
      </c>
      <c r="K257" s="3">
        <v>561.77</v>
      </c>
      <c r="L257" s="3">
        <v>0</v>
      </c>
      <c r="M257" s="3"/>
      <c r="N257" s="3">
        <v>0</v>
      </c>
      <c r="O257" s="3">
        <v>0.4</v>
      </c>
      <c r="P257" s="3">
        <v>72514</v>
      </c>
      <c r="Q257" s="1">
        <v>44958</v>
      </c>
    </row>
    <row r="258" spans="1:17" x14ac:dyDescent="0.25">
      <c r="A258" t="s">
        <v>459</v>
      </c>
      <c r="B258" t="s">
        <v>460</v>
      </c>
      <c r="C258" s="3">
        <v>37827</v>
      </c>
      <c r="D258" s="3">
        <v>37827</v>
      </c>
      <c r="E258" s="3">
        <v>0</v>
      </c>
      <c r="F258" s="3">
        <v>0</v>
      </c>
      <c r="G258" s="3">
        <v>0</v>
      </c>
      <c r="H258" s="3">
        <v>32281.29</v>
      </c>
      <c r="I258" s="3">
        <v>4023.67</v>
      </c>
      <c r="J258" s="3">
        <v>0</v>
      </c>
      <c r="K258" s="3">
        <v>583</v>
      </c>
      <c r="L258" s="3">
        <v>0</v>
      </c>
      <c r="M258" s="3"/>
      <c r="N258" s="3">
        <v>3582</v>
      </c>
      <c r="O258" s="3">
        <v>0.04</v>
      </c>
      <c r="P258" s="3">
        <v>40470</v>
      </c>
      <c r="Q258" s="1">
        <v>44958</v>
      </c>
    </row>
    <row r="259" spans="1:17" x14ac:dyDescent="0.25">
      <c r="A259" t="s">
        <v>461</v>
      </c>
      <c r="B259" t="s">
        <v>462</v>
      </c>
      <c r="C259" s="3">
        <v>30054</v>
      </c>
      <c r="D259" s="3">
        <v>30054</v>
      </c>
      <c r="E259" s="3">
        <v>0</v>
      </c>
      <c r="F259" s="3">
        <v>0</v>
      </c>
      <c r="G259" s="3">
        <v>0</v>
      </c>
      <c r="H259" s="3">
        <v>32281.29</v>
      </c>
      <c r="I259" s="3">
        <v>3244.58</v>
      </c>
      <c r="J259" s="3">
        <v>254.4</v>
      </c>
      <c r="K259" s="3">
        <v>469.81</v>
      </c>
      <c r="L259" s="3">
        <v>0</v>
      </c>
      <c r="M259" s="3"/>
      <c r="N259" s="3">
        <v>-3291</v>
      </c>
      <c r="O259" s="3">
        <v>0.92</v>
      </c>
      <c r="P259" s="3">
        <v>32960</v>
      </c>
      <c r="Q259" s="1">
        <v>44958</v>
      </c>
    </row>
    <row r="260" spans="1:17" x14ac:dyDescent="0.25">
      <c r="A260" t="s">
        <v>463</v>
      </c>
      <c r="B260" t="s">
        <v>464</v>
      </c>
      <c r="C260" s="3">
        <v>962224</v>
      </c>
      <c r="D260" s="3">
        <v>0</v>
      </c>
      <c r="E260" s="3">
        <v>615041.75</v>
      </c>
      <c r="F260" s="3">
        <v>377934.34</v>
      </c>
      <c r="G260" s="3">
        <v>0</v>
      </c>
      <c r="H260" s="3">
        <v>32281.29</v>
      </c>
      <c r="I260" s="3">
        <v>3796.85</v>
      </c>
      <c r="J260" s="3">
        <v>287.60000000000002</v>
      </c>
      <c r="K260" s="3">
        <v>550.12</v>
      </c>
      <c r="L260" s="3">
        <v>0</v>
      </c>
      <c r="M260" s="3"/>
      <c r="N260" s="3">
        <v>0</v>
      </c>
      <c r="O260" s="3">
        <v>0.05</v>
      </c>
      <c r="P260" s="3">
        <v>1029892</v>
      </c>
      <c r="Q260" s="1">
        <v>44958</v>
      </c>
    </row>
    <row r="261" spans="1:17" x14ac:dyDescent="0.25">
      <c r="A261" t="s">
        <v>465</v>
      </c>
      <c r="B261" t="s">
        <v>466</v>
      </c>
      <c r="C261" s="3">
        <v>31089</v>
      </c>
      <c r="D261" s="3">
        <v>31089</v>
      </c>
      <c r="E261" s="3">
        <v>0</v>
      </c>
      <c r="F261" s="3">
        <v>0</v>
      </c>
      <c r="G261" s="3">
        <v>0</v>
      </c>
      <c r="H261" s="3">
        <v>32281.29</v>
      </c>
      <c r="I261" s="3">
        <v>4215.9799999999996</v>
      </c>
      <c r="J261" s="3">
        <v>332.4</v>
      </c>
      <c r="K261" s="3">
        <v>610.88</v>
      </c>
      <c r="L261" s="3">
        <v>0</v>
      </c>
      <c r="M261" s="3"/>
      <c r="N261" s="3">
        <v>-3381</v>
      </c>
      <c r="O261" s="3">
        <v>0.45</v>
      </c>
      <c r="P261" s="3">
        <v>34060</v>
      </c>
      <c r="Q261" s="1">
        <v>44958</v>
      </c>
    </row>
    <row r="262" spans="1:17" x14ac:dyDescent="0.25">
      <c r="A262" t="s">
        <v>467</v>
      </c>
      <c r="B262" t="s">
        <v>236</v>
      </c>
      <c r="C262" s="3">
        <v>37624</v>
      </c>
      <c r="D262" s="3">
        <v>37624</v>
      </c>
      <c r="E262" s="3">
        <v>0</v>
      </c>
      <c r="F262" s="3">
        <v>0</v>
      </c>
      <c r="G262" s="3">
        <v>0</v>
      </c>
      <c r="H262" s="3">
        <v>32281.29</v>
      </c>
      <c r="I262" s="3">
        <v>3831.36</v>
      </c>
      <c r="J262" s="3">
        <v>301.2</v>
      </c>
      <c r="K262" s="3">
        <v>555.12</v>
      </c>
      <c r="L262" s="3">
        <v>0</v>
      </c>
      <c r="M262" s="3"/>
      <c r="N262" s="3">
        <v>3600</v>
      </c>
      <c r="O262" s="3">
        <v>0.03</v>
      </c>
      <c r="P262" s="3">
        <v>40569</v>
      </c>
      <c r="Q262" s="1">
        <v>44958</v>
      </c>
    </row>
    <row r="263" spans="1:17" x14ac:dyDescent="0.25">
      <c r="A263" t="s">
        <v>468</v>
      </c>
      <c r="B263" t="s">
        <v>469</v>
      </c>
      <c r="C263" s="3">
        <v>30998</v>
      </c>
      <c r="D263" s="3">
        <v>30998</v>
      </c>
      <c r="E263" s="3">
        <v>0</v>
      </c>
      <c r="F263" s="3">
        <v>0</v>
      </c>
      <c r="G263" s="3">
        <v>0</v>
      </c>
      <c r="H263" s="3">
        <v>32281.29</v>
      </c>
      <c r="I263" s="3">
        <v>4132.1499999999996</v>
      </c>
      <c r="J263" s="3">
        <v>324</v>
      </c>
      <c r="K263" s="3">
        <v>598.39</v>
      </c>
      <c r="L263" s="3">
        <v>0</v>
      </c>
      <c r="M263" s="3"/>
      <c r="N263" s="3">
        <v>-3373</v>
      </c>
      <c r="O263" s="3">
        <v>0.17</v>
      </c>
      <c r="P263" s="3">
        <v>33963</v>
      </c>
      <c r="Q263" s="1">
        <v>44958</v>
      </c>
    </row>
    <row r="264" spans="1:17" x14ac:dyDescent="0.25">
      <c r="A264" t="s">
        <v>470</v>
      </c>
      <c r="B264" t="s">
        <v>1146</v>
      </c>
      <c r="C264" s="3">
        <v>166842</v>
      </c>
      <c r="D264" s="3">
        <v>101380.6</v>
      </c>
      <c r="E264" s="3">
        <v>65461.4</v>
      </c>
      <c r="F264" s="3">
        <v>6231.7</v>
      </c>
      <c r="G264" s="3">
        <v>0</v>
      </c>
      <c r="H264" s="3">
        <v>32281.29</v>
      </c>
      <c r="I264" s="3">
        <v>4220.91</v>
      </c>
      <c r="J264" s="3">
        <v>332.4</v>
      </c>
      <c r="K264" s="3">
        <v>611.29</v>
      </c>
      <c r="L264" s="3">
        <v>0</v>
      </c>
      <c r="M264" s="3"/>
      <c r="N264" s="3">
        <v>22246.29</v>
      </c>
      <c r="O264" s="3">
        <v>0.72</v>
      </c>
      <c r="P264" s="3">
        <v>131386</v>
      </c>
      <c r="Q264" s="1">
        <v>44958</v>
      </c>
    </row>
    <row r="265" spans="1:17" x14ac:dyDescent="0.25">
      <c r="A265" t="s">
        <v>472</v>
      </c>
      <c r="B265" t="s">
        <v>473</v>
      </c>
      <c r="C265" s="3">
        <v>37658</v>
      </c>
      <c r="D265" s="3">
        <v>37658</v>
      </c>
      <c r="E265" s="3">
        <v>0</v>
      </c>
      <c r="F265" s="3">
        <v>0</v>
      </c>
      <c r="G265" s="3">
        <v>0</v>
      </c>
      <c r="H265" s="3">
        <v>32281.29</v>
      </c>
      <c r="I265" s="3">
        <v>4171.6000000000004</v>
      </c>
      <c r="J265" s="3">
        <v>0</v>
      </c>
      <c r="K265" s="3">
        <v>604.64</v>
      </c>
      <c r="L265" s="3">
        <v>0</v>
      </c>
      <c r="M265" s="3"/>
      <c r="N265" s="3">
        <v>2227.9899999999998</v>
      </c>
      <c r="O265" s="3">
        <v>0.48</v>
      </c>
      <c r="P265" s="3">
        <v>39286</v>
      </c>
      <c r="Q265" s="1">
        <v>44958</v>
      </c>
    </row>
    <row r="266" spans="1:17" x14ac:dyDescent="0.25">
      <c r="A266" t="s">
        <v>474</v>
      </c>
      <c r="B266" t="s">
        <v>475</v>
      </c>
      <c r="C266" s="3">
        <v>31292</v>
      </c>
      <c r="D266" s="3">
        <v>31292</v>
      </c>
      <c r="E266" s="3">
        <v>0</v>
      </c>
      <c r="F266" s="3">
        <v>0</v>
      </c>
      <c r="G266" s="3">
        <v>0</v>
      </c>
      <c r="H266" s="3">
        <v>32281.29</v>
      </c>
      <c r="I266" s="3">
        <v>4408.29</v>
      </c>
      <c r="J266" s="3">
        <v>345.6</v>
      </c>
      <c r="K266" s="3">
        <v>638.76</v>
      </c>
      <c r="L266" s="3">
        <v>0</v>
      </c>
      <c r="M266" s="3"/>
      <c r="N266" s="3">
        <v>-3399</v>
      </c>
      <c r="O266" s="3">
        <v>0.06</v>
      </c>
      <c r="P266" s="3">
        <v>34275</v>
      </c>
      <c r="Q266" s="1">
        <v>44958</v>
      </c>
    </row>
    <row r="267" spans="1:17" x14ac:dyDescent="0.25">
      <c r="A267" t="s">
        <v>476</v>
      </c>
      <c r="B267" t="s">
        <v>477</v>
      </c>
      <c r="C267" s="3">
        <v>957494</v>
      </c>
      <c r="D267" s="3">
        <v>0</v>
      </c>
      <c r="E267" s="3">
        <v>681782.11</v>
      </c>
      <c r="F267" s="3" t="s">
        <v>72</v>
      </c>
      <c r="G267" s="3">
        <v>0</v>
      </c>
      <c r="H267" s="3">
        <v>32281.29</v>
      </c>
      <c r="I267" s="3">
        <v>4378.7</v>
      </c>
      <c r="J267" s="3">
        <v>344.4</v>
      </c>
      <c r="K267" s="3">
        <v>634.17999999999995</v>
      </c>
      <c r="L267" s="3">
        <v>0</v>
      </c>
      <c r="M267" s="3"/>
      <c r="N267" s="3">
        <v>6653.79</v>
      </c>
      <c r="O267" s="3">
        <v>0.53</v>
      </c>
      <c r="P267" s="3">
        <v>1035876</v>
      </c>
      <c r="Q267" s="1">
        <v>44958</v>
      </c>
    </row>
    <row r="268" spans="1:17" x14ac:dyDescent="0.25">
      <c r="A268" t="s">
        <v>478</v>
      </c>
      <c r="B268" t="s">
        <v>479</v>
      </c>
      <c r="C268" s="3">
        <v>127412</v>
      </c>
      <c r="D268" s="3">
        <v>0</v>
      </c>
      <c r="E268" s="3">
        <v>119175.17</v>
      </c>
      <c r="F268" s="3" t="s">
        <v>72</v>
      </c>
      <c r="G268" s="3">
        <v>0</v>
      </c>
      <c r="H268" s="3">
        <v>32281.29</v>
      </c>
      <c r="I268" s="3">
        <v>4285.01</v>
      </c>
      <c r="J268" s="3">
        <v>336</v>
      </c>
      <c r="K268" s="3">
        <v>620.86</v>
      </c>
      <c r="L268" s="3">
        <v>0</v>
      </c>
      <c r="M268" s="3"/>
      <c r="N268" s="3">
        <v>0</v>
      </c>
      <c r="O268" s="3">
        <v>0.08</v>
      </c>
      <c r="P268" s="3">
        <v>170894</v>
      </c>
      <c r="Q268" s="1">
        <v>44958</v>
      </c>
    </row>
    <row r="269" spans="1:17" x14ac:dyDescent="0.25">
      <c r="A269" t="s">
        <v>480</v>
      </c>
      <c r="B269" t="s">
        <v>1109</v>
      </c>
      <c r="C269" s="3">
        <v>65054</v>
      </c>
      <c r="D269" s="3">
        <v>35300</v>
      </c>
      <c r="E269" s="3">
        <v>29754</v>
      </c>
      <c r="F269" s="3">
        <v>3179.18</v>
      </c>
      <c r="G269" s="3">
        <v>0</v>
      </c>
      <c r="H269" s="3">
        <v>32281.29</v>
      </c>
      <c r="I269" s="3">
        <v>4201.1899999999996</v>
      </c>
      <c r="J269" s="3">
        <v>331.2</v>
      </c>
      <c r="K269" s="3">
        <v>608.38</v>
      </c>
      <c r="L269" s="3">
        <v>0</v>
      </c>
      <c r="M269" s="3"/>
      <c r="N269" s="3">
        <v>0</v>
      </c>
      <c r="O269" s="3">
        <v>0.76</v>
      </c>
      <c r="P269" s="3">
        <v>70356</v>
      </c>
      <c r="Q269" s="1">
        <v>44958</v>
      </c>
    </row>
    <row r="270" spans="1:17" x14ac:dyDescent="0.25">
      <c r="A270" t="s">
        <v>481</v>
      </c>
      <c r="B270" t="s">
        <v>1147</v>
      </c>
      <c r="C270" s="3">
        <v>31014</v>
      </c>
      <c r="D270" s="3">
        <v>31531</v>
      </c>
      <c r="E270" s="3">
        <v>0</v>
      </c>
      <c r="F270" s="3">
        <v>517</v>
      </c>
      <c r="G270" s="3">
        <v>517</v>
      </c>
      <c r="H270" s="3">
        <v>32281.29</v>
      </c>
      <c r="I270" s="3">
        <v>4146.95</v>
      </c>
      <c r="J270" s="3">
        <v>325.2</v>
      </c>
      <c r="K270" s="3">
        <v>600.89</v>
      </c>
      <c r="L270" s="3">
        <v>0</v>
      </c>
      <c r="M270" s="3"/>
      <c r="N270" s="3">
        <v>0</v>
      </c>
      <c r="O270" s="3">
        <v>0.67</v>
      </c>
      <c r="P270" s="3">
        <v>37355</v>
      </c>
      <c r="Q270" s="1">
        <v>44958</v>
      </c>
    </row>
    <row r="271" spans="1:17" x14ac:dyDescent="0.25">
      <c r="A271" t="s">
        <v>483</v>
      </c>
      <c r="B271" t="s">
        <v>484</v>
      </c>
      <c r="C271" s="3">
        <v>30616</v>
      </c>
      <c r="D271" s="3">
        <v>30616</v>
      </c>
      <c r="E271" s="3">
        <v>0</v>
      </c>
      <c r="F271" s="3">
        <v>0</v>
      </c>
      <c r="G271" s="3">
        <v>0</v>
      </c>
      <c r="H271" s="3">
        <v>32281.29</v>
      </c>
      <c r="I271" s="3">
        <v>3772.19</v>
      </c>
      <c r="J271" s="3">
        <v>296.39999999999998</v>
      </c>
      <c r="K271" s="3">
        <v>546.79</v>
      </c>
      <c r="L271" s="3">
        <v>0</v>
      </c>
      <c r="M271" s="3"/>
      <c r="N271" s="3">
        <v>-3340</v>
      </c>
      <c r="O271" s="3">
        <v>0.33</v>
      </c>
      <c r="P271" s="3">
        <v>33557</v>
      </c>
      <c r="Q271" s="1">
        <v>44958</v>
      </c>
    </row>
    <row r="272" spans="1:17" x14ac:dyDescent="0.25">
      <c r="A272" t="s">
        <v>485</v>
      </c>
      <c r="B272" t="s">
        <v>486</v>
      </c>
      <c r="C272" s="3">
        <v>30389</v>
      </c>
      <c r="D272" s="3">
        <v>30389</v>
      </c>
      <c r="E272" s="3">
        <v>0</v>
      </c>
      <c r="F272" s="3">
        <v>0</v>
      </c>
      <c r="G272" s="3">
        <v>0</v>
      </c>
      <c r="H272" s="3">
        <v>32281.29</v>
      </c>
      <c r="I272" s="3">
        <v>3560.16</v>
      </c>
      <c r="J272" s="3">
        <v>278.39999999999998</v>
      </c>
      <c r="K272" s="3">
        <v>515.58000000000004</v>
      </c>
      <c r="L272" s="3">
        <v>0</v>
      </c>
      <c r="M272" s="3"/>
      <c r="N272" s="3">
        <v>-3320</v>
      </c>
      <c r="O272" s="3">
        <v>0.56999999999999995</v>
      </c>
      <c r="P272" s="3">
        <v>33316</v>
      </c>
      <c r="Q272" s="1">
        <v>44958</v>
      </c>
    </row>
    <row r="273" spans="1:17" x14ac:dyDescent="0.25">
      <c r="A273" t="s">
        <v>487</v>
      </c>
      <c r="B273" t="s">
        <v>488</v>
      </c>
      <c r="C273" s="3">
        <v>30318</v>
      </c>
      <c r="D273" s="3">
        <v>30318</v>
      </c>
      <c r="E273" s="3">
        <v>0</v>
      </c>
      <c r="F273" s="3">
        <v>0</v>
      </c>
      <c r="G273" s="3">
        <v>0</v>
      </c>
      <c r="H273" s="3">
        <v>32281.29</v>
      </c>
      <c r="I273" s="3">
        <v>3491.13</v>
      </c>
      <c r="J273" s="3">
        <v>274.8</v>
      </c>
      <c r="K273" s="3">
        <v>505.6</v>
      </c>
      <c r="L273" s="3">
        <v>0</v>
      </c>
      <c r="M273" s="3"/>
      <c r="N273" s="3">
        <v>-3313</v>
      </c>
      <c r="O273" s="3">
        <v>0.18</v>
      </c>
      <c r="P273" s="3">
        <v>33240</v>
      </c>
      <c r="Q273" s="1">
        <v>44958</v>
      </c>
    </row>
    <row r="274" spans="1:17" x14ac:dyDescent="0.25">
      <c r="A274" t="s">
        <v>1148</v>
      </c>
      <c r="B274" t="s">
        <v>490</v>
      </c>
      <c r="C274" s="3">
        <v>2257193</v>
      </c>
      <c r="D274" s="3">
        <v>0</v>
      </c>
      <c r="E274" s="3">
        <v>1475209.2</v>
      </c>
      <c r="F274" s="3" t="s">
        <v>72</v>
      </c>
      <c r="G274" s="3">
        <v>0</v>
      </c>
      <c r="H274" s="3">
        <v>32281.29</v>
      </c>
      <c r="I274" s="3">
        <v>3510.85</v>
      </c>
      <c r="J274" s="3">
        <v>276</v>
      </c>
      <c r="K274" s="3">
        <v>508.51</v>
      </c>
      <c r="L274" s="3">
        <v>0</v>
      </c>
      <c r="M274" s="3"/>
      <c r="N274" s="3">
        <v>6496.27</v>
      </c>
      <c r="O274" s="3">
        <v>0.62</v>
      </c>
      <c r="P274" s="3">
        <v>2374027</v>
      </c>
      <c r="Q274" s="1">
        <v>44958</v>
      </c>
    </row>
    <row r="275" spans="1:17" x14ac:dyDescent="0.25">
      <c r="A275" t="s">
        <v>491</v>
      </c>
      <c r="B275" t="s">
        <v>492</v>
      </c>
      <c r="C275" s="3">
        <v>2283488</v>
      </c>
      <c r="D275" s="3">
        <v>0</v>
      </c>
      <c r="E275" s="3">
        <v>1491870.22</v>
      </c>
      <c r="F275" s="3" t="s">
        <v>72</v>
      </c>
      <c r="G275" s="3">
        <v>0</v>
      </c>
      <c r="H275" s="3">
        <v>32281.29</v>
      </c>
      <c r="I275" s="3">
        <v>3688.37</v>
      </c>
      <c r="J275" s="3">
        <v>289.2</v>
      </c>
      <c r="K275" s="3">
        <v>534.30999999999995</v>
      </c>
      <c r="L275" s="3">
        <v>0</v>
      </c>
      <c r="M275" s="3"/>
      <c r="N275" s="3">
        <v>6528.49</v>
      </c>
      <c r="O275" s="3">
        <v>0.83</v>
      </c>
      <c r="P275" s="3">
        <v>2401404</v>
      </c>
      <c r="Q275" s="1">
        <v>44958</v>
      </c>
    </row>
    <row r="276" spans="1:17" x14ac:dyDescent="0.25">
      <c r="A276" t="s">
        <v>493</v>
      </c>
      <c r="B276" t="s">
        <v>494</v>
      </c>
      <c r="C276" s="3">
        <v>30684</v>
      </c>
      <c r="D276" s="3">
        <v>30684</v>
      </c>
      <c r="E276" s="3">
        <v>0</v>
      </c>
      <c r="F276" s="3">
        <v>0</v>
      </c>
      <c r="G276" s="3">
        <v>0</v>
      </c>
      <c r="H276" s="3">
        <v>32281.29</v>
      </c>
      <c r="I276" s="3">
        <v>3836.3</v>
      </c>
      <c r="J276" s="3">
        <v>301.2</v>
      </c>
      <c r="K276" s="3">
        <v>555.53</v>
      </c>
      <c r="L276" s="3">
        <v>0</v>
      </c>
      <c r="M276" s="3"/>
      <c r="N276" s="3">
        <v>-3346</v>
      </c>
      <c r="O276" s="3">
        <v>0.68</v>
      </c>
      <c r="P276" s="3">
        <v>33629</v>
      </c>
      <c r="Q276" s="1">
        <v>44958</v>
      </c>
    </row>
    <row r="277" spans="1:17" x14ac:dyDescent="0.25">
      <c r="A277" t="s">
        <v>495</v>
      </c>
      <c r="B277" t="s">
        <v>496</v>
      </c>
      <c r="C277" s="3">
        <v>24918</v>
      </c>
      <c r="D277" s="3">
        <v>24918</v>
      </c>
      <c r="E277" s="3">
        <v>0</v>
      </c>
      <c r="F277" s="3">
        <v>0</v>
      </c>
      <c r="G277" s="3">
        <v>0</v>
      </c>
      <c r="H277" s="3">
        <v>32281.29</v>
      </c>
      <c r="I277" s="3">
        <v>3407.3</v>
      </c>
      <c r="J277" s="3">
        <v>267.60000000000002</v>
      </c>
      <c r="K277" s="3">
        <v>493.94</v>
      </c>
      <c r="L277" s="3">
        <v>0</v>
      </c>
      <c r="M277" s="3"/>
      <c r="N277" s="3">
        <v>-3306</v>
      </c>
      <c r="O277" s="3">
        <v>0.87</v>
      </c>
      <c r="P277" s="3">
        <v>33145</v>
      </c>
      <c r="Q277" s="1">
        <v>44958</v>
      </c>
    </row>
    <row r="278" spans="1:17" x14ac:dyDescent="0.25">
      <c r="A278" t="s">
        <v>497</v>
      </c>
      <c r="B278" t="s">
        <v>498</v>
      </c>
      <c r="C278" s="3">
        <v>30510</v>
      </c>
      <c r="D278" s="3">
        <v>30510</v>
      </c>
      <c r="E278" s="3">
        <v>0</v>
      </c>
      <c r="F278" s="3">
        <v>0</v>
      </c>
      <c r="G278" s="3">
        <v>0</v>
      </c>
      <c r="H278" s="3">
        <v>32281.29</v>
      </c>
      <c r="I278" s="3">
        <v>3673.57</v>
      </c>
      <c r="J278" s="3">
        <v>288</v>
      </c>
      <c r="K278" s="3">
        <v>532.23</v>
      </c>
      <c r="L278" s="3">
        <v>0</v>
      </c>
      <c r="M278" s="3"/>
      <c r="N278" s="3">
        <v>-540</v>
      </c>
      <c r="O278" s="3">
        <v>0.91</v>
      </c>
      <c r="P278" s="3">
        <v>36236</v>
      </c>
      <c r="Q278" s="1">
        <v>44958</v>
      </c>
    </row>
    <row r="279" spans="1:17" x14ac:dyDescent="0.25">
      <c r="A279" t="s">
        <v>499</v>
      </c>
      <c r="B279" t="s">
        <v>500</v>
      </c>
      <c r="C279" s="3">
        <v>33850</v>
      </c>
      <c r="D279" s="3">
        <v>33850</v>
      </c>
      <c r="E279" s="3">
        <v>0</v>
      </c>
      <c r="F279" s="3">
        <v>0</v>
      </c>
      <c r="G279" s="3">
        <v>0</v>
      </c>
      <c r="H279" s="3">
        <v>32281.29</v>
      </c>
      <c r="I279" s="3">
        <v>3920.12</v>
      </c>
      <c r="J279" s="3">
        <v>308.39999999999998</v>
      </c>
      <c r="K279" s="3">
        <v>567.6</v>
      </c>
      <c r="L279" s="3">
        <v>0</v>
      </c>
      <c r="M279" s="3"/>
      <c r="N279" s="3">
        <v>0</v>
      </c>
      <c r="O279" s="3">
        <v>0.59</v>
      </c>
      <c r="P279" s="3">
        <v>37078</v>
      </c>
      <c r="Q279" s="1">
        <v>44958</v>
      </c>
    </row>
    <row r="280" spans="1:17" x14ac:dyDescent="0.25">
      <c r="A280" t="s">
        <v>501</v>
      </c>
      <c r="B280" t="s">
        <v>1149</v>
      </c>
      <c r="C280" s="3">
        <v>62105</v>
      </c>
      <c r="D280" s="3">
        <v>62105</v>
      </c>
      <c r="E280" s="3">
        <v>0</v>
      </c>
      <c r="F280" s="3">
        <v>0</v>
      </c>
      <c r="G280" s="3">
        <v>0</v>
      </c>
      <c r="H280" s="3">
        <v>32281.29</v>
      </c>
      <c r="I280" s="3">
        <v>3520.71</v>
      </c>
      <c r="J280" s="3">
        <v>277.2</v>
      </c>
      <c r="K280" s="3">
        <v>510.17</v>
      </c>
      <c r="L280" s="3">
        <v>0</v>
      </c>
      <c r="M280" s="3"/>
      <c r="N280" s="3">
        <v>-527</v>
      </c>
      <c r="O280" s="3">
        <v>0.63</v>
      </c>
      <c r="P280" s="3">
        <v>36063</v>
      </c>
      <c r="Q280" s="1">
        <v>44958</v>
      </c>
    </row>
    <row r="281" spans="1:17" x14ac:dyDescent="0.25">
      <c r="A281" t="s">
        <v>503</v>
      </c>
      <c r="B281" t="s">
        <v>1150</v>
      </c>
      <c r="C281" s="3">
        <v>194283</v>
      </c>
      <c r="D281" s="3">
        <v>174000</v>
      </c>
      <c r="E281" s="3">
        <v>0</v>
      </c>
      <c r="F281" s="3">
        <v>0</v>
      </c>
      <c r="G281" s="3">
        <v>0</v>
      </c>
      <c r="H281" s="3">
        <v>32281.29</v>
      </c>
      <c r="I281" s="3">
        <v>3007.89</v>
      </c>
      <c r="J281" s="3">
        <v>0</v>
      </c>
      <c r="K281" s="3">
        <v>435.69</v>
      </c>
      <c r="L281" s="3">
        <v>0</v>
      </c>
      <c r="M281" s="3"/>
      <c r="N281" s="3">
        <v>2790</v>
      </c>
      <c r="O281" s="3">
        <v>0.13</v>
      </c>
      <c r="P281" s="3">
        <v>38515</v>
      </c>
      <c r="Q281" s="1">
        <v>44958</v>
      </c>
    </row>
    <row r="282" spans="1:17" x14ac:dyDescent="0.25">
      <c r="A282" t="s">
        <v>505</v>
      </c>
      <c r="B282" t="s">
        <v>500</v>
      </c>
      <c r="C282" s="3">
        <v>33571</v>
      </c>
      <c r="D282" s="3">
        <v>33571</v>
      </c>
      <c r="E282" s="3">
        <v>0</v>
      </c>
      <c r="F282" s="3">
        <v>0</v>
      </c>
      <c r="G282" s="3">
        <v>0</v>
      </c>
      <c r="H282" s="3">
        <v>32281.29</v>
      </c>
      <c r="I282" s="3">
        <v>3678.5</v>
      </c>
      <c r="J282" s="3">
        <v>288</v>
      </c>
      <c r="K282" s="3">
        <v>532.64</v>
      </c>
      <c r="L282" s="3">
        <v>0</v>
      </c>
      <c r="M282" s="3"/>
      <c r="N282" s="3">
        <v>0</v>
      </c>
      <c r="O282" s="3">
        <v>0.56999999999999995</v>
      </c>
      <c r="P282" s="3">
        <v>36781</v>
      </c>
      <c r="Q282" s="1">
        <v>44958</v>
      </c>
    </row>
    <row r="283" spans="1:17" x14ac:dyDescent="0.25">
      <c r="A283" t="s">
        <v>506</v>
      </c>
      <c r="B283" t="s">
        <v>507</v>
      </c>
      <c r="C283" s="3">
        <v>600087</v>
      </c>
      <c r="D283" s="3">
        <v>0</v>
      </c>
      <c r="E283" s="3">
        <v>462514.06</v>
      </c>
      <c r="F283" s="3" t="s">
        <v>72</v>
      </c>
      <c r="G283" s="3">
        <v>0</v>
      </c>
      <c r="H283" s="3">
        <v>32281.29</v>
      </c>
      <c r="I283" s="3">
        <v>4112.43</v>
      </c>
      <c r="J283" s="3">
        <v>322.8</v>
      </c>
      <c r="K283" s="3">
        <v>595.9</v>
      </c>
      <c r="L283" s="3">
        <v>0</v>
      </c>
      <c r="M283" s="3"/>
      <c r="N283" s="3">
        <v>6605.46</v>
      </c>
      <c r="O283" s="3">
        <v>0.42</v>
      </c>
      <c r="P283" s="3">
        <v>667131</v>
      </c>
      <c r="Q283" s="1">
        <v>44958</v>
      </c>
    </row>
    <row r="284" spans="1:17" x14ac:dyDescent="0.25">
      <c r="A284" t="s">
        <v>508</v>
      </c>
      <c r="B284" t="s">
        <v>509</v>
      </c>
      <c r="C284" s="3">
        <v>30558</v>
      </c>
      <c r="D284" s="3">
        <v>30558</v>
      </c>
      <c r="E284" s="3">
        <v>0</v>
      </c>
      <c r="F284" s="3">
        <v>0</v>
      </c>
      <c r="G284" s="3">
        <v>0</v>
      </c>
      <c r="H284" s="3">
        <v>32281.29</v>
      </c>
      <c r="I284" s="3">
        <v>3717.95</v>
      </c>
      <c r="J284" s="3">
        <v>291.60000000000002</v>
      </c>
      <c r="K284" s="3">
        <v>538.47</v>
      </c>
      <c r="L284" s="3">
        <v>0</v>
      </c>
      <c r="M284" s="3"/>
      <c r="N284" s="3">
        <v>-3335</v>
      </c>
      <c r="O284" s="3">
        <v>0.69</v>
      </c>
      <c r="P284" s="3">
        <v>33495</v>
      </c>
      <c r="Q284" s="1">
        <v>44958</v>
      </c>
    </row>
    <row r="285" spans="1:17" x14ac:dyDescent="0.25">
      <c r="A285" t="s">
        <v>510</v>
      </c>
      <c r="B285" t="s">
        <v>1151</v>
      </c>
      <c r="C285" s="3">
        <v>33923</v>
      </c>
      <c r="D285" s="3">
        <v>33923</v>
      </c>
      <c r="E285" s="3">
        <v>0</v>
      </c>
      <c r="F285" s="3">
        <v>0</v>
      </c>
      <c r="G285" s="3">
        <v>0</v>
      </c>
      <c r="H285" s="3">
        <v>32281.29</v>
      </c>
      <c r="I285" s="3">
        <v>3984.22</v>
      </c>
      <c r="J285" s="3">
        <v>313.2</v>
      </c>
      <c r="K285" s="3">
        <v>577.16999999999996</v>
      </c>
      <c r="L285" s="3">
        <v>0</v>
      </c>
      <c r="M285" s="3"/>
      <c r="N285" s="3">
        <v>-3360</v>
      </c>
      <c r="O285" s="3">
        <v>0.12</v>
      </c>
      <c r="P285" s="3">
        <v>33796</v>
      </c>
      <c r="Q285" s="1">
        <v>44958</v>
      </c>
    </row>
    <row r="286" spans="1:17" x14ac:dyDescent="0.25">
      <c r="A286" t="s">
        <v>512</v>
      </c>
      <c r="B286" t="s">
        <v>513</v>
      </c>
      <c r="C286" s="3">
        <v>2040218</v>
      </c>
      <c r="D286" s="3">
        <v>0</v>
      </c>
      <c r="E286" s="3">
        <v>1343410.55</v>
      </c>
      <c r="F286" s="3" t="s">
        <v>72</v>
      </c>
      <c r="G286" s="3">
        <v>0</v>
      </c>
      <c r="H286" s="3">
        <v>32281.29</v>
      </c>
      <c r="I286" s="3">
        <v>3870.81</v>
      </c>
      <c r="J286" s="3">
        <v>303.60000000000002</v>
      </c>
      <c r="K286" s="3">
        <v>560.53</v>
      </c>
      <c r="L286" s="3">
        <v>0</v>
      </c>
      <c r="M286" s="3"/>
      <c r="N286" s="3">
        <v>6561.61</v>
      </c>
      <c r="O286" s="3">
        <v>0.63</v>
      </c>
      <c r="P286" s="3">
        <v>2150967</v>
      </c>
      <c r="Q286" s="1">
        <v>44958</v>
      </c>
    </row>
    <row r="287" spans="1:17" x14ac:dyDescent="0.25">
      <c r="A287" t="s">
        <v>514</v>
      </c>
      <c r="B287" t="s">
        <v>515</v>
      </c>
      <c r="C287" s="3">
        <v>30779</v>
      </c>
      <c r="D287" s="3">
        <v>30779</v>
      </c>
      <c r="E287" s="3">
        <v>0</v>
      </c>
      <c r="F287" s="3">
        <v>0</v>
      </c>
      <c r="G287" s="3">
        <v>0</v>
      </c>
      <c r="H287" s="3">
        <v>32281.29</v>
      </c>
      <c r="I287" s="3">
        <v>3925.05</v>
      </c>
      <c r="J287" s="3">
        <v>308.39999999999998</v>
      </c>
      <c r="K287" s="3">
        <v>568.85</v>
      </c>
      <c r="L287" s="3">
        <v>0</v>
      </c>
      <c r="M287" s="3"/>
      <c r="N287" s="3">
        <v>-3354</v>
      </c>
      <c r="O287" s="3">
        <v>0.41</v>
      </c>
      <c r="P287" s="3">
        <v>33730</v>
      </c>
      <c r="Q287" s="1">
        <v>44958</v>
      </c>
    </row>
    <row r="288" spans="1:17" x14ac:dyDescent="0.25">
      <c r="A288" t="s">
        <v>516</v>
      </c>
      <c r="B288" t="s">
        <v>517</v>
      </c>
      <c r="C288" s="3">
        <v>30826</v>
      </c>
      <c r="D288" s="3">
        <v>30826</v>
      </c>
      <c r="E288" s="3">
        <v>0</v>
      </c>
      <c r="F288" s="3">
        <v>0</v>
      </c>
      <c r="G288" s="3">
        <v>0</v>
      </c>
      <c r="H288" s="3">
        <v>32281.29</v>
      </c>
      <c r="I288" s="3">
        <v>3969.43</v>
      </c>
      <c r="J288" s="3">
        <v>312</v>
      </c>
      <c r="K288" s="3">
        <v>575.09</v>
      </c>
      <c r="L288" s="3">
        <v>0</v>
      </c>
      <c r="M288" s="3"/>
      <c r="N288" s="3">
        <v>-3358</v>
      </c>
      <c r="O288" s="3">
        <v>0.19</v>
      </c>
      <c r="P288" s="3">
        <v>33780</v>
      </c>
      <c r="Q288" s="1">
        <v>44958</v>
      </c>
    </row>
    <row r="289" spans="1:17" x14ac:dyDescent="0.25">
      <c r="A289" t="s">
        <v>518</v>
      </c>
      <c r="B289" t="s">
        <v>519</v>
      </c>
      <c r="C289" s="3">
        <v>30821</v>
      </c>
      <c r="D289" s="3">
        <v>30821</v>
      </c>
      <c r="E289" s="3">
        <v>0</v>
      </c>
      <c r="F289" s="3">
        <v>0</v>
      </c>
      <c r="G289" s="3">
        <v>0</v>
      </c>
      <c r="H289" s="3">
        <v>32281.29</v>
      </c>
      <c r="I289" s="3">
        <v>3964.5</v>
      </c>
      <c r="J289" s="3">
        <v>312</v>
      </c>
      <c r="K289" s="3">
        <v>574.66999999999996</v>
      </c>
      <c r="L289" s="3">
        <v>0</v>
      </c>
      <c r="M289" s="3"/>
      <c r="N289" s="3">
        <v>-3358</v>
      </c>
      <c r="O289" s="3">
        <v>0.54</v>
      </c>
      <c r="P289" s="3">
        <v>33775</v>
      </c>
      <c r="Q289" s="1">
        <v>44958</v>
      </c>
    </row>
    <row r="290" spans="1:17" x14ac:dyDescent="0.25">
      <c r="A290" t="s">
        <v>520</v>
      </c>
      <c r="B290" t="s">
        <v>519</v>
      </c>
      <c r="C290" s="3">
        <v>30925</v>
      </c>
      <c r="D290" s="3">
        <v>30925</v>
      </c>
      <c r="E290" s="3">
        <v>0</v>
      </c>
      <c r="F290" s="3">
        <v>0</v>
      </c>
      <c r="G290" s="3">
        <v>0</v>
      </c>
      <c r="H290" s="3">
        <v>32281.29</v>
      </c>
      <c r="I290" s="3">
        <v>4063.12</v>
      </c>
      <c r="J290" s="3">
        <v>319.2</v>
      </c>
      <c r="K290" s="3">
        <v>588.41</v>
      </c>
      <c r="L290" s="3">
        <v>0</v>
      </c>
      <c r="M290" s="3"/>
      <c r="N290" s="3">
        <v>-3367</v>
      </c>
      <c r="O290" s="3">
        <v>0.98</v>
      </c>
      <c r="P290" s="3">
        <v>33886</v>
      </c>
      <c r="Q290" s="1">
        <v>44958</v>
      </c>
    </row>
    <row r="291" spans="1:17" x14ac:dyDescent="0.25">
      <c r="A291" t="s">
        <v>521</v>
      </c>
      <c r="B291" t="s">
        <v>522</v>
      </c>
      <c r="C291" s="3">
        <v>30679</v>
      </c>
      <c r="D291" s="3">
        <v>30679</v>
      </c>
      <c r="E291" s="3">
        <v>0</v>
      </c>
      <c r="F291" s="3">
        <v>0</v>
      </c>
      <c r="G291" s="3">
        <v>0</v>
      </c>
      <c r="H291" s="3">
        <v>32281.29</v>
      </c>
      <c r="I291" s="3">
        <v>3831.36</v>
      </c>
      <c r="J291" s="3">
        <v>301.2</v>
      </c>
      <c r="K291" s="3">
        <v>555.12</v>
      </c>
      <c r="L291" s="3">
        <v>0</v>
      </c>
      <c r="M291" s="3"/>
      <c r="N291" s="3">
        <v>-3345</v>
      </c>
      <c r="O291" s="3">
        <v>0.03</v>
      </c>
      <c r="P291" s="3">
        <v>33624</v>
      </c>
      <c r="Q291" s="1">
        <v>44958</v>
      </c>
    </row>
    <row r="292" spans="1:17" x14ac:dyDescent="0.25">
      <c r="A292" t="s">
        <v>523</v>
      </c>
      <c r="B292" t="s">
        <v>524</v>
      </c>
      <c r="C292" s="3">
        <v>30559</v>
      </c>
      <c r="D292" s="3">
        <v>30559</v>
      </c>
      <c r="E292" s="3">
        <v>0</v>
      </c>
      <c r="F292" s="3">
        <v>0</v>
      </c>
      <c r="G292" s="3">
        <v>0</v>
      </c>
      <c r="H292" s="3">
        <v>32281.29</v>
      </c>
      <c r="I292" s="3">
        <v>3717.95</v>
      </c>
      <c r="J292" s="3">
        <v>292.8</v>
      </c>
      <c r="K292" s="3">
        <v>538.89</v>
      </c>
      <c r="L292" s="3">
        <v>0</v>
      </c>
      <c r="M292" s="3"/>
      <c r="N292" s="3">
        <v>-3335</v>
      </c>
      <c r="O292" s="3">
        <v>7.0000000000000007E-2</v>
      </c>
      <c r="P292" s="3">
        <v>33496</v>
      </c>
      <c r="Q292" s="1">
        <v>44958</v>
      </c>
    </row>
    <row r="293" spans="1:17" x14ac:dyDescent="0.25">
      <c r="A293" t="s">
        <v>525</v>
      </c>
      <c r="B293" t="s">
        <v>526</v>
      </c>
      <c r="C293" s="3">
        <v>54323</v>
      </c>
      <c r="D293" s="3">
        <v>54323</v>
      </c>
      <c r="E293" s="3">
        <v>0</v>
      </c>
      <c r="F293" s="3">
        <v>0</v>
      </c>
      <c r="G293" s="3">
        <v>0</v>
      </c>
      <c r="H293" s="3">
        <v>32281.29</v>
      </c>
      <c r="I293" s="3">
        <v>3688.37</v>
      </c>
      <c r="J293" s="3">
        <v>0</v>
      </c>
      <c r="K293" s="3">
        <v>534.30999999999995</v>
      </c>
      <c r="L293" s="3">
        <v>0</v>
      </c>
      <c r="M293" s="3"/>
      <c r="N293" s="3">
        <v>3613</v>
      </c>
      <c r="O293" s="3">
        <v>0.03</v>
      </c>
      <c r="P293" s="3">
        <v>40117</v>
      </c>
      <c r="Q293" s="1">
        <v>44958</v>
      </c>
    </row>
    <row r="294" spans="1:17" x14ac:dyDescent="0.25">
      <c r="A294" t="s">
        <v>527</v>
      </c>
      <c r="B294" t="s">
        <v>528</v>
      </c>
      <c r="C294" s="3">
        <v>30370</v>
      </c>
      <c r="D294" s="3">
        <v>30370</v>
      </c>
      <c r="E294" s="3">
        <v>0</v>
      </c>
      <c r="F294" s="3">
        <v>0</v>
      </c>
      <c r="G294" s="3">
        <v>0</v>
      </c>
      <c r="H294" s="3">
        <v>32281.29</v>
      </c>
      <c r="I294" s="3">
        <v>3540.44</v>
      </c>
      <c r="J294" s="3">
        <v>278.39999999999998</v>
      </c>
      <c r="K294" s="3">
        <v>513.09</v>
      </c>
      <c r="L294" s="3">
        <v>0</v>
      </c>
      <c r="M294" s="3"/>
      <c r="N294" s="3">
        <v>-3318</v>
      </c>
      <c r="O294" s="3">
        <v>0.78</v>
      </c>
      <c r="P294" s="3">
        <v>33296</v>
      </c>
      <c r="Q294" s="1">
        <v>44958</v>
      </c>
    </row>
    <row r="295" spans="1:17" x14ac:dyDescent="0.25">
      <c r="A295" t="s">
        <v>529</v>
      </c>
      <c r="B295" t="s">
        <v>530</v>
      </c>
      <c r="C295" s="3">
        <v>30909</v>
      </c>
      <c r="D295" s="3">
        <v>30909</v>
      </c>
      <c r="E295" s="3">
        <v>0</v>
      </c>
      <c r="F295" s="3">
        <v>0</v>
      </c>
      <c r="G295" s="3">
        <v>0</v>
      </c>
      <c r="H295" s="3">
        <v>32281.29</v>
      </c>
      <c r="I295" s="3">
        <v>4048.33</v>
      </c>
      <c r="J295" s="3">
        <v>318</v>
      </c>
      <c r="K295" s="3">
        <v>586.74</v>
      </c>
      <c r="L295" s="3">
        <v>0</v>
      </c>
      <c r="M295" s="3"/>
      <c r="N295" s="3">
        <v>-3366</v>
      </c>
      <c r="O295" s="3">
        <v>0.64</v>
      </c>
      <c r="P295" s="3">
        <v>33869</v>
      </c>
      <c r="Q295" s="1">
        <v>44958</v>
      </c>
    </row>
    <row r="296" spans="1:17" x14ac:dyDescent="0.25">
      <c r="A296" t="s">
        <v>531</v>
      </c>
      <c r="B296" t="s">
        <v>532</v>
      </c>
      <c r="C296" s="3">
        <v>30690</v>
      </c>
      <c r="D296" s="3">
        <v>30690</v>
      </c>
      <c r="E296" s="3">
        <v>0</v>
      </c>
      <c r="F296" s="3">
        <v>0</v>
      </c>
      <c r="G296" s="3">
        <v>0</v>
      </c>
      <c r="H296" s="3">
        <v>32281.29</v>
      </c>
      <c r="I296" s="3">
        <v>3841.23</v>
      </c>
      <c r="J296" s="3">
        <v>302.39999999999998</v>
      </c>
      <c r="K296" s="3">
        <v>556.36</v>
      </c>
      <c r="L296" s="3">
        <v>0</v>
      </c>
      <c r="M296" s="3"/>
      <c r="N296" s="3">
        <v>-3346</v>
      </c>
      <c r="O296" s="3">
        <v>0.72</v>
      </c>
      <c r="P296" s="3">
        <v>33636</v>
      </c>
      <c r="Q296" s="1">
        <v>44958</v>
      </c>
    </row>
    <row r="297" spans="1:17" x14ac:dyDescent="0.25">
      <c r="A297" t="s">
        <v>533</v>
      </c>
      <c r="B297" t="s">
        <v>1128</v>
      </c>
      <c r="C297" s="3">
        <v>37395</v>
      </c>
      <c r="D297" s="3">
        <v>37395</v>
      </c>
      <c r="E297" s="3">
        <v>0</v>
      </c>
      <c r="F297" s="3">
        <v>1869.72</v>
      </c>
      <c r="G297" s="3">
        <v>0</v>
      </c>
      <c r="H297" s="3">
        <v>32281.29</v>
      </c>
      <c r="I297" s="3">
        <v>7006.91</v>
      </c>
      <c r="J297" s="3">
        <v>549.6</v>
      </c>
      <c r="K297" s="3">
        <v>1015.35</v>
      </c>
      <c r="L297" s="3">
        <v>0</v>
      </c>
      <c r="M297" s="3"/>
      <c r="N297" s="3">
        <v>0</v>
      </c>
      <c r="O297" s="3">
        <v>0.13</v>
      </c>
      <c r="P297" s="3">
        <v>42723</v>
      </c>
      <c r="Q297" s="1">
        <v>44958</v>
      </c>
    </row>
    <row r="298" spans="1:17" x14ac:dyDescent="0.25">
      <c r="A298" t="s">
        <v>534</v>
      </c>
      <c r="B298" t="s">
        <v>1128</v>
      </c>
      <c r="C298" s="3">
        <v>38534</v>
      </c>
      <c r="D298" s="3">
        <v>38534</v>
      </c>
      <c r="E298" s="3">
        <v>0</v>
      </c>
      <c r="F298" s="3">
        <v>1926.65</v>
      </c>
      <c r="G298" s="3">
        <v>0</v>
      </c>
      <c r="H298" s="3">
        <v>32281.29</v>
      </c>
      <c r="I298" s="3">
        <v>7998.04</v>
      </c>
      <c r="J298" s="3">
        <v>627.6</v>
      </c>
      <c r="K298" s="3">
        <v>1158.92</v>
      </c>
      <c r="L298" s="3">
        <v>0</v>
      </c>
      <c r="M298" s="3"/>
      <c r="N298" s="3">
        <v>0</v>
      </c>
      <c r="O298" s="3">
        <v>0.5</v>
      </c>
      <c r="P298" s="3">
        <v>43993</v>
      </c>
      <c r="Q298" s="1">
        <v>44958</v>
      </c>
    </row>
    <row r="299" spans="1:17" x14ac:dyDescent="0.25">
      <c r="A299" t="s">
        <v>535</v>
      </c>
      <c r="B299" t="s">
        <v>1128</v>
      </c>
      <c r="C299" s="3">
        <v>35864</v>
      </c>
      <c r="D299" s="3">
        <v>35864</v>
      </c>
      <c r="E299" s="3">
        <v>0</v>
      </c>
      <c r="F299" s="3">
        <v>1793.18</v>
      </c>
      <c r="G299" s="3">
        <v>0</v>
      </c>
      <c r="H299" s="3">
        <v>32281.29</v>
      </c>
      <c r="I299" s="3">
        <v>5675.55</v>
      </c>
      <c r="J299" s="3">
        <v>444</v>
      </c>
      <c r="K299" s="3">
        <v>821.85</v>
      </c>
      <c r="L299" s="3">
        <v>0</v>
      </c>
      <c r="M299" s="3"/>
      <c r="N299" s="3">
        <v>0</v>
      </c>
      <c r="O299" s="3">
        <v>0.13</v>
      </c>
      <c r="P299" s="3">
        <v>41016</v>
      </c>
      <c r="Q299" s="1">
        <v>44958</v>
      </c>
    </row>
    <row r="300" spans="1:17" x14ac:dyDescent="0.25">
      <c r="A300" t="s">
        <v>536</v>
      </c>
      <c r="B300" t="s">
        <v>1070</v>
      </c>
      <c r="C300" s="3">
        <v>34541</v>
      </c>
      <c r="D300" s="3">
        <v>34541</v>
      </c>
      <c r="E300" s="3">
        <v>0</v>
      </c>
      <c r="F300" s="3">
        <v>1727.04</v>
      </c>
      <c r="G300" s="3">
        <v>0</v>
      </c>
      <c r="H300" s="3">
        <v>32281.29</v>
      </c>
      <c r="I300" s="3">
        <v>4521.7</v>
      </c>
      <c r="J300" s="3">
        <v>355.2</v>
      </c>
      <c r="K300" s="3">
        <v>655.4</v>
      </c>
      <c r="L300" s="3">
        <v>0</v>
      </c>
      <c r="M300" s="3"/>
      <c r="N300" s="3">
        <v>0</v>
      </c>
      <c r="O300" s="3">
        <v>0.37</v>
      </c>
      <c r="P300" s="3">
        <v>39541</v>
      </c>
      <c r="Q300" s="1">
        <v>44958</v>
      </c>
    </row>
    <row r="301" spans="1:17" x14ac:dyDescent="0.25">
      <c r="A301" t="s">
        <v>537</v>
      </c>
      <c r="B301" t="s">
        <v>1070</v>
      </c>
      <c r="C301" s="3">
        <v>36375</v>
      </c>
      <c r="D301" s="3">
        <v>36375</v>
      </c>
      <c r="E301" s="3">
        <v>0</v>
      </c>
      <c r="F301" s="3">
        <v>1818.73</v>
      </c>
      <c r="G301" s="3">
        <v>0</v>
      </c>
      <c r="H301" s="3">
        <v>32281.29</v>
      </c>
      <c r="I301" s="3">
        <v>6119.34</v>
      </c>
      <c r="J301" s="3">
        <v>480</v>
      </c>
      <c r="K301" s="3">
        <v>886.35</v>
      </c>
      <c r="L301" s="3">
        <v>0</v>
      </c>
      <c r="M301" s="3"/>
      <c r="N301" s="3">
        <v>0</v>
      </c>
      <c r="O301" s="3">
        <v>0.28999999999999998</v>
      </c>
      <c r="P301" s="3">
        <v>41586</v>
      </c>
      <c r="Q301" s="1">
        <v>44958</v>
      </c>
    </row>
    <row r="302" spans="1:17" x14ac:dyDescent="0.25">
      <c r="A302" t="s">
        <v>538</v>
      </c>
      <c r="B302" t="s">
        <v>1152</v>
      </c>
      <c r="C302" s="3">
        <v>66516</v>
      </c>
      <c r="D302" s="3">
        <v>63000</v>
      </c>
      <c r="E302" s="3">
        <v>0</v>
      </c>
      <c r="F302" s="3">
        <v>0</v>
      </c>
      <c r="G302" s="3">
        <v>0</v>
      </c>
      <c r="H302" s="3">
        <v>32281.29</v>
      </c>
      <c r="I302" s="3">
        <v>6208.09</v>
      </c>
      <c r="J302" s="3">
        <v>487.2</v>
      </c>
      <c r="K302" s="3">
        <v>899.25</v>
      </c>
      <c r="L302" s="3">
        <v>0</v>
      </c>
      <c r="M302" s="3"/>
      <c r="N302" s="3">
        <v>-3567</v>
      </c>
      <c r="O302" s="3">
        <v>0.17</v>
      </c>
      <c r="P302" s="3">
        <v>36309</v>
      </c>
      <c r="Q302" s="1">
        <v>44958</v>
      </c>
    </row>
    <row r="303" spans="1:17" x14ac:dyDescent="0.25">
      <c r="A303" t="s">
        <v>540</v>
      </c>
      <c r="B303" t="s">
        <v>35</v>
      </c>
      <c r="C303" s="3">
        <v>34075</v>
      </c>
      <c r="D303" s="3">
        <v>34075</v>
      </c>
      <c r="E303" s="3">
        <v>0</v>
      </c>
      <c r="F303" s="3">
        <v>0</v>
      </c>
      <c r="G303" s="3">
        <v>0</v>
      </c>
      <c r="H303" s="3">
        <v>32281.29</v>
      </c>
      <c r="I303" s="3">
        <v>7026.63</v>
      </c>
      <c r="J303" s="3">
        <v>550.79999999999995</v>
      </c>
      <c r="K303" s="3">
        <v>1017.85</v>
      </c>
      <c r="L303" s="3">
        <v>0</v>
      </c>
      <c r="M303" s="3"/>
      <c r="N303" s="3">
        <v>-3643</v>
      </c>
      <c r="O303" s="3">
        <v>0.43</v>
      </c>
      <c r="P303" s="3">
        <v>37234</v>
      </c>
      <c r="Q303" s="1">
        <v>44958</v>
      </c>
    </row>
    <row r="304" spans="1:17" x14ac:dyDescent="0.25">
      <c r="A304" t="s">
        <v>541</v>
      </c>
      <c r="B304" t="s">
        <v>1153</v>
      </c>
      <c r="C304" s="3">
        <v>34201</v>
      </c>
      <c r="D304" s="3">
        <v>34201</v>
      </c>
      <c r="E304" s="3">
        <v>0</v>
      </c>
      <c r="F304" s="3">
        <v>571</v>
      </c>
      <c r="G304" s="3">
        <v>0</v>
      </c>
      <c r="H304" s="3">
        <v>32281.29</v>
      </c>
      <c r="I304" s="3">
        <v>7144.98</v>
      </c>
      <c r="J304" s="3">
        <v>560.4</v>
      </c>
      <c r="K304" s="3">
        <v>1035.33</v>
      </c>
      <c r="L304" s="3">
        <v>0</v>
      </c>
      <c r="M304" s="3"/>
      <c r="N304" s="3">
        <v>0</v>
      </c>
      <c r="O304" s="3">
        <v>0</v>
      </c>
      <c r="P304" s="3">
        <v>41593</v>
      </c>
      <c r="Q304" s="1">
        <v>44958</v>
      </c>
    </row>
    <row r="305" spans="1:17" x14ac:dyDescent="0.25">
      <c r="A305" t="s">
        <v>543</v>
      </c>
      <c r="B305" t="s">
        <v>544</v>
      </c>
      <c r="C305" s="3">
        <v>32863</v>
      </c>
      <c r="D305" s="3">
        <v>32863</v>
      </c>
      <c r="E305" s="3">
        <v>0</v>
      </c>
      <c r="F305" s="3">
        <v>0</v>
      </c>
      <c r="G305" s="3">
        <v>0</v>
      </c>
      <c r="H305" s="3">
        <v>32281.29</v>
      </c>
      <c r="I305" s="3">
        <v>6356.02</v>
      </c>
      <c r="J305" s="3">
        <v>0</v>
      </c>
      <c r="K305" s="3">
        <v>920.48</v>
      </c>
      <c r="L305" s="3">
        <v>0</v>
      </c>
      <c r="M305" s="3"/>
      <c r="N305" s="3">
        <v>-3580</v>
      </c>
      <c r="O305" s="3">
        <v>0.21</v>
      </c>
      <c r="P305" s="3">
        <v>35978</v>
      </c>
      <c r="Q305" s="1">
        <v>44958</v>
      </c>
    </row>
    <row r="306" spans="1:17" x14ac:dyDescent="0.25">
      <c r="A306" t="s">
        <v>545</v>
      </c>
      <c r="B306" t="s">
        <v>376</v>
      </c>
      <c r="C306" s="3">
        <v>38823</v>
      </c>
      <c r="D306" s="3">
        <v>38823</v>
      </c>
      <c r="E306" s="3">
        <v>0</v>
      </c>
      <c r="F306" s="3">
        <v>0</v>
      </c>
      <c r="G306" s="3">
        <v>0</v>
      </c>
      <c r="H306" s="3">
        <v>32281.29</v>
      </c>
      <c r="I306" s="3">
        <v>5054.25</v>
      </c>
      <c r="J306" s="3">
        <v>396</v>
      </c>
      <c r="K306" s="3">
        <v>732.39</v>
      </c>
      <c r="L306" s="3">
        <v>0</v>
      </c>
      <c r="M306" s="3"/>
      <c r="N306" s="3">
        <v>-3460</v>
      </c>
      <c r="O306" s="3">
        <v>7.0000000000000007E-2</v>
      </c>
      <c r="P306" s="3">
        <v>35004</v>
      </c>
      <c r="Q306" s="1">
        <v>44958</v>
      </c>
    </row>
    <row r="307" spans="1:17" x14ac:dyDescent="0.25">
      <c r="A307" t="s">
        <v>546</v>
      </c>
      <c r="B307" t="s">
        <v>1154</v>
      </c>
      <c r="C307" s="3">
        <v>31648</v>
      </c>
      <c r="D307" s="3">
        <v>0</v>
      </c>
      <c r="E307" s="3">
        <v>31648</v>
      </c>
      <c r="F307" s="3">
        <v>1582.4</v>
      </c>
      <c r="G307" s="3">
        <v>0</v>
      </c>
      <c r="H307" s="3">
        <v>32281.29</v>
      </c>
      <c r="I307" s="3">
        <v>4743.59</v>
      </c>
      <c r="J307" s="3">
        <v>372</v>
      </c>
      <c r="K307" s="3">
        <v>687.44</v>
      </c>
      <c r="L307" s="3">
        <v>0</v>
      </c>
      <c r="M307" s="3"/>
      <c r="N307" s="3">
        <v>0</v>
      </c>
      <c r="O307" s="3">
        <v>0.28000000000000003</v>
      </c>
      <c r="P307" s="3">
        <v>71315</v>
      </c>
      <c r="Q307" s="1">
        <v>44958</v>
      </c>
    </row>
    <row r="308" spans="1:17" x14ac:dyDescent="0.25">
      <c r="A308" t="s">
        <v>548</v>
      </c>
      <c r="B308" t="s">
        <v>1155</v>
      </c>
      <c r="C308" s="3">
        <v>152884</v>
      </c>
      <c r="D308" s="3">
        <v>104171.9</v>
      </c>
      <c r="E308" s="3">
        <v>48712.1</v>
      </c>
      <c r="F308" s="3">
        <v>5889.76</v>
      </c>
      <c r="G308" s="3">
        <v>0</v>
      </c>
      <c r="H308" s="3">
        <v>32281.29</v>
      </c>
      <c r="I308" s="3">
        <v>4511.84</v>
      </c>
      <c r="J308" s="3">
        <v>0</v>
      </c>
      <c r="K308" s="3">
        <v>653.74</v>
      </c>
      <c r="L308" s="3">
        <v>0</v>
      </c>
      <c r="M308" s="3"/>
      <c r="N308" s="3">
        <v>6945</v>
      </c>
      <c r="O308" s="3">
        <v>0.27</v>
      </c>
      <c r="P308" s="3">
        <v>98994</v>
      </c>
      <c r="Q308" s="1">
        <v>44958</v>
      </c>
    </row>
    <row r="309" spans="1:17" x14ac:dyDescent="0.25">
      <c r="A309" t="s">
        <v>550</v>
      </c>
      <c r="B309" t="s">
        <v>1062</v>
      </c>
      <c r="C309" s="3">
        <v>34558</v>
      </c>
      <c r="D309" s="3">
        <v>34558</v>
      </c>
      <c r="E309" s="3">
        <v>0</v>
      </c>
      <c r="F309" s="3">
        <v>576</v>
      </c>
      <c r="G309" s="3">
        <v>0</v>
      </c>
      <c r="H309" s="3">
        <v>32281.29</v>
      </c>
      <c r="I309" s="3">
        <v>7480.28</v>
      </c>
      <c r="J309" s="3">
        <v>586.79999999999995</v>
      </c>
      <c r="K309" s="3">
        <v>1084.02</v>
      </c>
      <c r="L309" s="3">
        <v>0</v>
      </c>
      <c r="M309" s="3"/>
      <c r="N309" s="3">
        <v>0</v>
      </c>
      <c r="O309" s="3">
        <v>0.61</v>
      </c>
      <c r="P309" s="3">
        <v>42009</v>
      </c>
      <c r="Q309" s="1">
        <v>44958</v>
      </c>
    </row>
    <row r="310" spans="1:17" x14ac:dyDescent="0.25">
      <c r="A310" t="s">
        <v>1156</v>
      </c>
      <c r="B310" t="s">
        <v>552</v>
      </c>
      <c r="C310" s="3">
        <v>69729</v>
      </c>
      <c r="D310" s="3">
        <v>0</v>
      </c>
      <c r="E310" s="3">
        <v>68120.5</v>
      </c>
      <c r="F310" s="3">
        <v>5014.53</v>
      </c>
      <c r="G310" s="3">
        <v>0</v>
      </c>
      <c r="H310" s="3">
        <v>32281.29</v>
      </c>
      <c r="I310" s="3">
        <v>5749.51</v>
      </c>
      <c r="J310" s="3">
        <v>451.2</v>
      </c>
      <c r="K310" s="3">
        <v>833.09</v>
      </c>
      <c r="L310" s="3">
        <v>0</v>
      </c>
      <c r="M310" s="3"/>
      <c r="N310" s="3">
        <v>0</v>
      </c>
      <c r="O310" s="3">
        <v>0.88</v>
      </c>
      <c r="P310" s="3">
        <v>112451</v>
      </c>
      <c r="Q310" s="1">
        <v>44958</v>
      </c>
    </row>
    <row r="311" spans="1:17" x14ac:dyDescent="0.25">
      <c r="A311" t="s">
        <v>1157</v>
      </c>
      <c r="B311" t="s">
        <v>1158</v>
      </c>
      <c r="C311" s="3">
        <v>32718</v>
      </c>
      <c r="D311" s="3">
        <v>32718</v>
      </c>
      <c r="E311" s="3">
        <v>0</v>
      </c>
      <c r="F311" s="3">
        <v>0</v>
      </c>
      <c r="G311" s="3">
        <v>0</v>
      </c>
      <c r="H311" s="3">
        <v>32281.29</v>
      </c>
      <c r="I311" s="3">
        <v>5749.51</v>
      </c>
      <c r="J311" s="3">
        <v>451.2</v>
      </c>
      <c r="K311" s="3">
        <v>833.09</v>
      </c>
      <c r="L311" s="3">
        <v>0</v>
      </c>
      <c r="M311" s="3"/>
      <c r="N311" s="3">
        <v>-3524</v>
      </c>
      <c r="O311" s="3">
        <v>0.91</v>
      </c>
      <c r="P311" s="3">
        <v>35792</v>
      </c>
      <c r="Q311" s="1">
        <v>44958</v>
      </c>
    </row>
    <row r="312" spans="1:17" x14ac:dyDescent="0.25">
      <c r="A312" t="s">
        <v>555</v>
      </c>
      <c r="B312" t="s">
        <v>1159</v>
      </c>
      <c r="C312" s="3">
        <v>32718</v>
      </c>
      <c r="D312" s="3">
        <v>33264</v>
      </c>
      <c r="E312" s="3">
        <v>0</v>
      </c>
      <c r="F312" s="3">
        <v>546</v>
      </c>
      <c r="G312" s="3">
        <v>546</v>
      </c>
      <c r="H312" s="3">
        <v>32281.29</v>
      </c>
      <c r="I312" s="3">
        <v>5749.51</v>
      </c>
      <c r="J312" s="3">
        <v>451.2</v>
      </c>
      <c r="K312" s="3">
        <v>833.09</v>
      </c>
      <c r="L312" s="3">
        <v>0</v>
      </c>
      <c r="M312" s="3"/>
      <c r="N312" s="3">
        <v>0</v>
      </c>
      <c r="O312" s="3">
        <v>0.91</v>
      </c>
      <c r="P312" s="3">
        <v>39316</v>
      </c>
      <c r="Q312" s="1">
        <v>44958</v>
      </c>
    </row>
    <row r="313" spans="1:17" x14ac:dyDescent="0.25">
      <c r="A313" t="s">
        <v>557</v>
      </c>
      <c r="B313" t="s">
        <v>278</v>
      </c>
      <c r="C313" s="3">
        <v>87399</v>
      </c>
      <c r="D313" s="3">
        <v>0</v>
      </c>
      <c r="E313" s="3">
        <v>84183.48</v>
      </c>
      <c r="F313" s="3">
        <v>7424.69</v>
      </c>
      <c r="G313" s="3">
        <v>0</v>
      </c>
      <c r="H313" s="3">
        <v>32281.29</v>
      </c>
      <c r="I313" s="3">
        <v>5744.58</v>
      </c>
      <c r="J313" s="3">
        <v>451.2</v>
      </c>
      <c r="K313" s="3">
        <v>832.26</v>
      </c>
      <c r="L313" s="3">
        <v>0</v>
      </c>
      <c r="M313" s="3"/>
      <c r="N313" s="3">
        <v>0</v>
      </c>
      <c r="O313" s="3">
        <v>0.5</v>
      </c>
      <c r="P313" s="3">
        <v>130918</v>
      </c>
      <c r="Q313" s="1">
        <v>44958</v>
      </c>
    </row>
    <row r="314" spans="1:17" x14ac:dyDescent="0.25">
      <c r="A314" t="s">
        <v>558</v>
      </c>
      <c r="B314" t="s">
        <v>1160</v>
      </c>
      <c r="C314" s="3">
        <v>55293</v>
      </c>
      <c r="D314" s="3">
        <v>55293</v>
      </c>
      <c r="E314" s="3">
        <v>0</v>
      </c>
      <c r="F314" s="3">
        <v>915</v>
      </c>
      <c r="G314" s="3">
        <v>0</v>
      </c>
      <c r="H314" s="3">
        <v>32281.29</v>
      </c>
      <c r="I314" s="3">
        <v>5769.24</v>
      </c>
      <c r="J314" s="3">
        <v>0</v>
      </c>
      <c r="K314" s="3">
        <v>836</v>
      </c>
      <c r="L314" s="3">
        <v>15484.34</v>
      </c>
      <c r="M314" s="3"/>
      <c r="N314" s="3">
        <v>0</v>
      </c>
      <c r="O314" s="3">
        <v>0.13</v>
      </c>
      <c r="P314" s="3">
        <v>55286</v>
      </c>
      <c r="Q314" s="1">
        <v>44958</v>
      </c>
    </row>
    <row r="315" spans="1:17" x14ac:dyDescent="0.25">
      <c r="A315" t="s">
        <v>560</v>
      </c>
      <c r="B315" t="s">
        <v>1161</v>
      </c>
      <c r="C315" s="3">
        <v>85818</v>
      </c>
      <c r="D315" s="3">
        <v>85818</v>
      </c>
      <c r="E315" s="3">
        <v>0</v>
      </c>
      <c r="F315" s="3">
        <v>0</v>
      </c>
      <c r="G315" s="3">
        <v>0</v>
      </c>
      <c r="H315" s="3">
        <v>32281.29</v>
      </c>
      <c r="I315" s="3">
        <v>5769.24</v>
      </c>
      <c r="J315" s="3">
        <v>452.4</v>
      </c>
      <c r="K315" s="3">
        <v>836</v>
      </c>
      <c r="L315" s="3">
        <v>0</v>
      </c>
      <c r="M315" s="3"/>
      <c r="N315" s="3">
        <v>-3526</v>
      </c>
      <c r="O315" s="3">
        <v>7.0000000000000007E-2</v>
      </c>
      <c r="P315" s="3">
        <v>35813</v>
      </c>
      <c r="Q315" s="1">
        <v>44958</v>
      </c>
    </row>
    <row r="316" spans="1:17" x14ac:dyDescent="0.25">
      <c r="A316" t="s">
        <v>562</v>
      </c>
      <c r="B316" t="s">
        <v>563</v>
      </c>
      <c r="C316" s="3">
        <v>35968</v>
      </c>
      <c r="D316" s="3">
        <v>0</v>
      </c>
      <c r="E316" s="3">
        <v>35968</v>
      </c>
      <c r="F316" s="3">
        <v>1798.4</v>
      </c>
      <c r="G316" s="3">
        <v>0</v>
      </c>
      <c r="H316" s="3">
        <v>32281.29</v>
      </c>
      <c r="I316" s="3">
        <v>5764.31</v>
      </c>
      <c r="J316" s="3">
        <v>452.4</v>
      </c>
      <c r="K316" s="3">
        <v>835.17</v>
      </c>
      <c r="L316" s="3">
        <v>0</v>
      </c>
      <c r="M316" s="3"/>
      <c r="N316" s="3">
        <v>0</v>
      </c>
      <c r="O316" s="3">
        <v>0.43</v>
      </c>
      <c r="P316" s="3">
        <v>77100</v>
      </c>
      <c r="Q316" s="1">
        <v>44958</v>
      </c>
    </row>
    <row r="317" spans="1:17" x14ac:dyDescent="0.25">
      <c r="A317" t="s">
        <v>564</v>
      </c>
      <c r="B317" t="s">
        <v>565</v>
      </c>
      <c r="C317" s="3">
        <v>2547414</v>
      </c>
      <c r="D317" s="3">
        <v>0</v>
      </c>
      <c r="E317" s="3">
        <v>1660031.18</v>
      </c>
      <c r="F317" s="3" t="s">
        <v>72</v>
      </c>
      <c r="G317" s="3">
        <v>0</v>
      </c>
      <c r="H317" s="3">
        <v>32281.29</v>
      </c>
      <c r="I317" s="3">
        <v>5759.37</v>
      </c>
      <c r="J317" s="3">
        <v>452.4</v>
      </c>
      <c r="K317" s="3">
        <v>834.34</v>
      </c>
      <c r="L317" s="3">
        <v>0</v>
      </c>
      <c r="M317" s="3"/>
      <c r="N317" s="3">
        <v>6904.38</v>
      </c>
      <c r="O317" s="3">
        <v>0.66</v>
      </c>
      <c r="P317" s="3">
        <v>2676648</v>
      </c>
      <c r="Q317" s="1">
        <v>44958</v>
      </c>
    </row>
    <row r="318" spans="1:17" x14ac:dyDescent="0.25">
      <c r="A318" t="s">
        <v>566</v>
      </c>
      <c r="B318" t="s">
        <v>1162</v>
      </c>
      <c r="C318" s="3">
        <v>32644</v>
      </c>
      <c r="D318" s="3">
        <v>33000</v>
      </c>
      <c r="E318" s="3">
        <v>0</v>
      </c>
      <c r="F318" s="3">
        <v>545</v>
      </c>
      <c r="G318" s="3">
        <v>356</v>
      </c>
      <c r="H318" s="3">
        <v>32281.29</v>
      </c>
      <c r="I318" s="3">
        <v>5788.96</v>
      </c>
      <c r="J318" s="3">
        <v>453.6</v>
      </c>
      <c r="K318" s="3">
        <v>838.5</v>
      </c>
      <c r="L318" s="3">
        <v>0</v>
      </c>
      <c r="M318" s="3"/>
      <c r="N318" s="3">
        <v>0</v>
      </c>
      <c r="O318" s="3">
        <v>0.65</v>
      </c>
      <c r="P318" s="3">
        <v>39552</v>
      </c>
      <c r="Q318" s="1">
        <v>44958</v>
      </c>
    </row>
    <row r="319" spans="1:17" x14ac:dyDescent="0.25">
      <c r="A319" t="s">
        <v>568</v>
      </c>
      <c r="B319" t="s">
        <v>569</v>
      </c>
      <c r="C319" s="3">
        <v>39216</v>
      </c>
      <c r="D319" s="3">
        <v>39216</v>
      </c>
      <c r="E319" s="3">
        <v>0</v>
      </c>
      <c r="F319" s="3">
        <v>0</v>
      </c>
      <c r="G319" s="3">
        <v>0</v>
      </c>
      <c r="H319" s="3">
        <v>32281.29</v>
      </c>
      <c r="I319" s="3">
        <v>5754.44</v>
      </c>
      <c r="J319" s="3">
        <v>0</v>
      </c>
      <c r="K319" s="3">
        <v>833.51</v>
      </c>
      <c r="L319" s="3">
        <v>0</v>
      </c>
      <c r="M319" s="3"/>
      <c r="N319" s="3">
        <v>9025</v>
      </c>
      <c r="O319" s="3">
        <v>0.76</v>
      </c>
      <c r="P319" s="3">
        <v>47895</v>
      </c>
      <c r="Q319" s="1">
        <v>44958</v>
      </c>
    </row>
    <row r="320" spans="1:17" x14ac:dyDescent="0.25">
      <c r="A320" t="s">
        <v>570</v>
      </c>
      <c r="B320" t="s">
        <v>571</v>
      </c>
      <c r="C320" s="3">
        <v>177860</v>
      </c>
      <c r="D320" s="3">
        <v>0</v>
      </c>
      <c r="E320" s="3">
        <v>161819.01</v>
      </c>
      <c r="F320" s="3">
        <v>24131.94</v>
      </c>
      <c r="G320" s="3">
        <v>0</v>
      </c>
      <c r="H320" s="3">
        <v>32281.29</v>
      </c>
      <c r="I320" s="3">
        <v>5764.31</v>
      </c>
      <c r="J320" s="3">
        <v>452.4</v>
      </c>
      <c r="K320" s="3">
        <v>835.17</v>
      </c>
      <c r="L320" s="3">
        <v>0</v>
      </c>
      <c r="M320" s="3"/>
      <c r="N320" s="3">
        <v>0</v>
      </c>
      <c r="O320" s="3">
        <v>0.88</v>
      </c>
      <c r="P320" s="3">
        <v>225285</v>
      </c>
      <c r="Q320" s="1">
        <v>44958</v>
      </c>
    </row>
    <row r="321" spans="1:17" x14ac:dyDescent="0.25">
      <c r="A321" t="s">
        <v>572</v>
      </c>
      <c r="B321" t="s">
        <v>1163</v>
      </c>
      <c r="C321" s="3">
        <v>32781</v>
      </c>
      <c r="D321" s="3">
        <v>32781</v>
      </c>
      <c r="E321" s="3">
        <v>0</v>
      </c>
      <c r="F321" s="3">
        <v>547</v>
      </c>
      <c r="G321" s="3">
        <v>0</v>
      </c>
      <c r="H321" s="3">
        <v>32281.29</v>
      </c>
      <c r="I321" s="3">
        <v>5808.68</v>
      </c>
      <c r="J321" s="3">
        <v>456</v>
      </c>
      <c r="K321" s="3">
        <v>841.83</v>
      </c>
      <c r="L321" s="3">
        <v>0</v>
      </c>
      <c r="M321" s="3"/>
      <c r="N321" s="3">
        <v>0</v>
      </c>
      <c r="O321" s="3">
        <v>0.2</v>
      </c>
      <c r="P321" s="3">
        <v>39935</v>
      </c>
      <c r="Q321" s="1">
        <v>44958</v>
      </c>
    </row>
    <row r="322" spans="1:17" x14ac:dyDescent="0.25">
      <c r="A322" t="s">
        <v>574</v>
      </c>
      <c r="B322" t="s">
        <v>370</v>
      </c>
      <c r="C322" s="3">
        <v>32575</v>
      </c>
      <c r="D322" s="3">
        <v>32575</v>
      </c>
      <c r="E322" s="3">
        <v>0</v>
      </c>
      <c r="F322" s="3">
        <v>0</v>
      </c>
      <c r="G322" s="3">
        <v>0</v>
      </c>
      <c r="H322" s="3">
        <v>32281.29</v>
      </c>
      <c r="I322" s="3">
        <v>5818.55</v>
      </c>
      <c r="J322" s="3">
        <v>457.2</v>
      </c>
      <c r="K322" s="3">
        <v>843.08</v>
      </c>
      <c r="L322" s="3">
        <v>0</v>
      </c>
      <c r="M322" s="3"/>
      <c r="N322" s="3">
        <v>-3530</v>
      </c>
      <c r="O322" s="3">
        <v>0.88</v>
      </c>
      <c r="P322" s="3">
        <v>35871</v>
      </c>
      <c r="Q322" s="1">
        <v>44958</v>
      </c>
    </row>
    <row r="323" spans="1:17" x14ac:dyDescent="0.25">
      <c r="A323" t="s">
        <v>575</v>
      </c>
      <c r="B323" t="s">
        <v>205</v>
      </c>
      <c r="C323" s="3">
        <v>2411585</v>
      </c>
      <c r="D323" s="3">
        <v>0</v>
      </c>
      <c r="E323" s="3">
        <v>1576831.05</v>
      </c>
      <c r="F323" s="3" t="s">
        <v>72</v>
      </c>
      <c r="G323" s="3">
        <v>0</v>
      </c>
      <c r="H323" s="3">
        <v>32281.29</v>
      </c>
      <c r="I323" s="3">
        <v>5764.31</v>
      </c>
      <c r="J323" s="3">
        <v>452.4</v>
      </c>
      <c r="K323" s="3">
        <v>834.75</v>
      </c>
      <c r="L323" s="3">
        <v>0</v>
      </c>
      <c r="M323" s="3"/>
      <c r="N323" s="3">
        <v>6905.28</v>
      </c>
      <c r="O323" s="3">
        <v>0.42</v>
      </c>
      <c r="P323" s="3">
        <v>2536665</v>
      </c>
      <c r="Q323" s="1">
        <v>44958</v>
      </c>
    </row>
    <row r="324" spans="1:17" x14ac:dyDescent="0.25">
      <c r="A324" t="s">
        <v>576</v>
      </c>
      <c r="B324" t="s">
        <v>577</v>
      </c>
      <c r="C324" s="3">
        <v>32848</v>
      </c>
      <c r="D324" s="3">
        <v>32848</v>
      </c>
      <c r="E324" s="3">
        <v>0</v>
      </c>
      <c r="F324" s="3">
        <v>0</v>
      </c>
      <c r="G324" s="3">
        <v>0</v>
      </c>
      <c r="H324" s="3">
        <v>32281.29</v>
      </c>
      <c r="I324" s="3">
        <v>5872.79</v>
      </c>
      <c r="J324" s="3">
        <v>460.8</v>
      </c>
      <c r="K324" s="3">
        <v>850.98</v>
      </c>
      <c r="L324" s="3">
        <v>0</v>
      </c>
      <c r="M324" s="3"/>
      <c r="N324" s="3">
        <v>-3536</v>
      </c>
      <c r="O324" s="3">
        <v>0.14000000000000001</v>
      </c>
      <c r="P324" s="3">
        <v>35930</v>
      </c>
      <c r="Q324" s="1">
        <v>44958</v>
      </c>
    </row>
    <row r="325" spans="1:17" x14ac:dyDescent="0.25">
      <c r="A325" t="s">
        <v>578</v>
      </c>
      <c r="B325" t="s">
        <v>579</v>
      </c>
      <c r="C325" s="3">
        <v>1802201</v>
      </c>
      <c r="D325" s="3">
        <v>0</v>
      </c>
      <c r="E325" s="3">
        <v>1204392.52</v>
      </c>
      <c r="F325" s="3" t="s">
        <v>72</v>
      </c>
      <c r="G325" s="3">
        <v>0</v>
      </c>
      <c r="H325" s="3">
        <v>32281.29</v>
      </c>
      <c r="I325" s="3">
        <v>6045.37</v>
      </c>
      <c r="J325" s="3">
        <v>474</v>
      </c>
      <c r="K325" s="3">
        <v>875.53</v>
      </c>
      <c r="L325" s="3">
        <v>0</v>
      </c>
      <c r="M325" s="3"/>
      <c r="N325" s="3">
        <v>6956.29</v>
      </c>
      <c r="O325" s="3">
        <v>0.89</v>
      </c>
      <c r="P325" s="3">
        <v>1909054</v>
      </c>
      <c r="Q325" s="1">
        <v>44958</v>
      </c>
    </row>
    <row r="326" spans="1:17" x14ac:dyDescent="0.25">
      <c r="A326" t="s">
        <v>580</v>
      </c>
      <c r="B326" t="s">
        <v>581</v>
      </c>
      <c r="C326" s="3">
        <v>2629291</v>
      </c>
      <c r="D326" s="3">
        <v>0</v>
      </c>
      <c r="E326" s="3">
        <v>1711055.47</v>
      </c>
      <c r="F326" s="3" t="s">
        <v>72</v>
      </c>
      <c r="G326" s="3">
        <v>0</v>
      </c>
      <c r="H326" s="3">
        <v>32281.29</v>
      </c>
      <c r="I326" s="3">
        <v>6035.51</v>
      </c>
      <c r="J326" s="3">
        <v>474</v>
      </c>
      <c r="K326" s="3">
        <v>874.7</v>
      </c>
      <c r="L326" s="3">
        <v>0</v>
      </c>
      <c r="M326" s="3"/>
      <c r="N326" s="3">
        <v>6954.5</v>
      </c>
      <c r="O326" s="3">
        <v>0.23</v>
      </c>
      <c r="P326" s="3">
        <v>2761464</v>
      </c>
      <c r="Q326" s="1">
        <v>44958</v>
      </c>
    </row>
    <row r="327" spans="1:17" x14ac:dyDescent="0.25">
      <c r="A327" t="s">
        <v>582</v>
      </c>
      <c r="B327" t="s">
        <v>1164</v>
      </c>
      <c r="C327" s="3">
        <v>77297</v>
      </c>
      <c r="D327" s="3">
        <v>0</v>
      </c>
      <c r="E327" s="3">
        <v>75675</v>
      </c>
      <c r="F327" s="3">
        <v>5405.75</v>
      </c>
      <c r="G327" s="3">
        <v>0</v>
      </c>
      <c r="H327" s="3">
        <v>32281.29</v>
      </c>
      <c r="I327" s="3">
        <v>6045.37</v>
      </c>
      <c r="J327" s="3">
        <v>474</v>
      </c>
      <c r="K327" s="3">
        <v>875.53</v>
      </c>
      <c r="L327" s="3">
        <v>0</v>
      </c>
      <c r="M327" s="3"/>
      <c r="N327" s="3">
        <v>0</v>
      </c>
      <c r="O327" s="3">
        <v>0.06</v>
      </c>
      <c r="P327" s="3">
        <v>120757</v>
      </c>
      <c r="Q327" s="1">
        <v>44958</v>
      </c>
    </row>
    <row r="328" spans="1:17" x14ac:dyDescent="0.25">
      <c r="A328" t="s">
        <v>584</v>
      </c>
      <c r="B328" t="s">
        <v>585</v>
      </c>
      <c r="C328" s="3">
        <v>33041</v>
      </c>
      <c r="D328" s="3">
        <v>33100</v>
      </c>
      <c r="E328" s="3">
        <v>0</v>
      </c>
      <c r="F328" s="3">
        <v>0</v>
      </c>
      <c r="G328" s="3">
        <v>59</v>
      </c>
      <c r="H328" s="3">
        <v>32281.29</v>
      </c>
      <c r="I328" s="3">
        <v>6060.16</v>
      </c>
      <c r="J328" s="3">
        <v>476.4</v>
      </c>
      <c r="K328" s="3">
        <v>878.03</v>
      </c>
      <c r="L328" s="3">
        <v>0</v>
      </c>
      <c r="M328" s="3"/>
      <c r="N328" s="3">
        <v>-3553</v>
      </c>
      <c r="O328" s="3">
        <v>0.12</v>
      </c>
      <c r="P328" s="3">
        <v>36084</v>
      </c>
      <c r="Q328" s="1">
        <v>44958</v>
      </c>
    </row>
    <row r="329" spans="1:17" x14ac:dyDescent="0.25">
      <c r="A329" t="s">
        <v>586</v>
      </c>
      <c r="B329" t="s">
        <v>587</v>
      </c>
      <c r="C329" s="3">
        <v>39532</v>
      </c>
      <c r="D329" s="3">
        <v>39532</v>
      </c>
      <c r="E329" s="3">
        <v>0</v>
      </c>
      <c r="F329" s="3">
        <v>0</v>
      </c>
      <c r="G329" s="3">
        <v>0</v>
      </c>
      <c r="H329" s="3">
        <v>32281.29</v>
      </c>
      <c r="I329" s="3">
        <v>6074.96</v>
      </c>
      <c r="J329" s="3">
        <v>0</v>
      </c>
      <c r="K329" s="3">
        <v>880.11</v>
      </c>
      <c r="L329" s="3">
        <v>0</v>
      </c>
      <c r="M329" s="3"/>
      <c r="N329" s="3">
        <v>3391</v>
      </c>
      <c r="O329" s="3">
        <v>0.64</v>
      </c>
      <c r="P329" s="3">
        <v>42628</v>
      </c>
      <c r="Q329" s="1">
        <v>44958</v>
      </c>
    </row>
    <row r="330" spans="1:17" x14ac:dyDescent="0.25">
      <c r="A330" t="s">
        <v>588</v>
      </c>
      <c r="B330" t="s">
        <v>589</v>
      </c>
      <c r="C330" s="3">
        <v>68460</v>
      </c>
      <c r="D330" s="3">
        <v>0</v>
      </c>
      <c r="E330" s="3">
        <v>66961.8</v>
      </c>
      <c r="F330" s="3">
        <v>4846.29</v>
      </c>
      <c r="G330" s="3">
        <v>0</v>
      </c>
      <c r="H330" s="3">
        <v>32281.29</v>
      </c>
      <c r="I330" s="3">
        <v>6661.74</v>
      </c>
      <c r="J330" s="3">
        <v>522</v>
      </c>
      <c r="K330" s="3">
        <v>965.42</v>
      </c>
      <c r="L330" s="3">
        <v>0</v>
      </c>
      <c r="M330" s="3"/>
      <c r="N330" s="3">
        <v>0</v>
      </c>
      <c r="O330" s="3">
        <v>0.46</v>
      </c>
      <c r="P330" s="3">
        <v>112239</v>
      </c>
      <c r="Q330" s="1">
        <v>44958</v>
      </c>
    </row>
    <row r="331" spans="1:17" x14ac:dyDescent="0.25">
      <c r="A331" t="s">
        <v>590</v>
      </c>
      <c r="B331" t="s">
        <v>174</v>
      </c>
      <c r="C331" s="3">
        <v>2858622</v>
      </c>
      <c r="D331" s="3">
        <v>0</v>
      </c>
      <c r="E331" s="3">
        <v>1856366.77</v>
      </c>
      <c r="F331" s="3" t="s">
        <v>72</v>
      </c>
      <c r="G331" s="3">
        <v>0</v>
      </c>
      <c r="H331" s="3">
        <v>32281.29</v>
      </c>
      <c r="I331" s="3">
        <v>7578.9</v>
      </c>
      <c r="J331" s="3">
        <v>595.20000000000005</v>
      </c>
      <c r="K331" s="3">
        <v>1097.75</v>
      </c>
      <c r="L331" s="3">
        <v>0</v>
      </c>
      <c r="M331" s="3"/>
      <c r="N331" s="3">
        <v>7234.62</v>
      </c>
      <c r="O331" s="3">
        <v>0.9</v>
      </c>
      <c r="P331" s="3">
        <v>3000229</v>
      </c>
      <c r="Q331" s="1">
        <v>44958</v>
      </c>
    </row>
    <row r="332" spans="1:17" x14ac:dyDescent="0.25">
      <c r="A332" t="s">
        <v>591</v>
      </c>
      <c r="B332" t="s">
        <v>592</v>
      </c>
      <c r="C332" s="3">
        <v>43736</v>
      </c>
      <c r="D332" s="3">
        <v>43736</v>
      </c>
      <c r="E332" s="3">
        <v>0</v>
      </c>
      <c r="F332" s="3">
        <v>0</v>
      </c>
      <c r="G332" s="3">
        <v>0</v>
      </c>
      <c r="H332" s="3">
        <v>32281.29</v>
      </c>
      <c r="I332" s="3">
        <v>6607.5</v>
      </c>
      <c r="J332" s="3">
        <v>0</v>
      </c>
      <c r="K332" s="3">
        <v>957.1</v>
      </c>
      <c r="L332" s="3">
        <v>7109.33</v>
      </c>
      <c r="M332" s="3"/>
      <c r="N332" s="3">
        <v>-3320</v>
      </c>
      <c r="O332" s="3">
        <v>0.78</v>
      </c>
      <c r="P332" s="3">
        <v>43636</v>
      </c>
      <c r="Q332" s="1">
        <v>44958</v>
      </c>
    </row>
    <row r="333" spans="1:17" x14ac:dyDescent="0.25">
      <c r="A333" t="s">
        <v>593</v>
      </c>
      <c r="B333" t="s">
        <v>1165</v>
      </c>
      <c r="C333" s="3">
        <v>33630</v>
      </c>
      <c r="D333" s="3">
        <v>0</v>
      </c>
      <c r="E333" s="3">
        <v>33630</v>
      </c>
      <c r="F333" s="3">
        <v>1681.5</v>
      </c>
      <c r="G333" s="3">
        <v>0</v>
      </c>
      <c r="H333" s="3">
        <v>32281.29</v>
      </c>
      <c r="I333" s="3">
        <v>6607.5</v>
      </c>
      <c r="J333" s="3">
        <v>518.4</v>
      </c>
      <c r="K333" s="3">
        <v>957.1</v>
      </c>
      <c r="L333" s="3">
        <v>0</v>
      </c>
      <c r="M333" s="3"/>
      <c r="N333" s="3">
        <v>0</v>
      </c>
      <c r="O333" s="3">
        <v>0.21</v>
      </c>
      <c r="P333" s="3">
        <v>75676</v>
      </c>
      <c r="Q333" s="1">
        <v>44958</v>
      </c>
    </row>
    <row r="334" spans="1:17" x14ac:dyDescent="0.25">
      <c r="A334" t="s">
        <v>595</v>
      </c>
      <c r="B334" t="s">
        <v>58</v>
      </c>
      <c r="C334" s="3">
        <v>58556</v>
      </c>
      <c r="D334" s="3">
        <v>58556</v>
      </c>
      <c r="E334" s="3" t="s">
        <v>59</v>
      </c>
      <c r="F334" s="3" t="s">
        <v>59</v>
      </c>
      <c r="G334" s="3">
        <v>0</v>
      </c>
      <c r="H334" s="3">
        <v>32281.29</v>
      </c>
      <c r="I334" s="3">
        <v>6612.43</v>
      </c>
      <c r="J334" s="3">
        <v>519.6</v>
      </c>
      <c r="K334" s="3">
        <v>957.93</v>
      </c>
      <c r="L334" s="3">
        <v>0</v>
      </c>
      <c r="M334" s="3"/>
      <c r="N334" s="3">
        <v>21316.240000000002</v>
      </c>
      <c r="O334" s="3">
        <v>0.51</v>
      </c>
      <c r="P334" s="3">
        <v>61688</v>
      </c>
      <c r="Q334" s="1">
        <v>44958</v>
      </c>
    </row>
    <row r="335" spans="1:17" x14ac:dyDescent="0.25">
      <c r="A335" t="s">
        <v>596</v>
      </c>
      <c r="B335" t="s">
        <v>597</v>
      </c>
      <c r="C335" s="3">
        <v>1059144</v>
      </c>
      <c r="D335" s="3">
        <v>0</v>
      </c>
      <c r="E335" s="3">
        <v>751056.73</v>
      </c>
      <c r="F335" s="3" t="s">
        <v>72</v>
      </c>
      <c r="G335" s="3">
        <v>0</v>
      </c>
      <c r="H335" s="3">
        <v>32281.29</v>
      </c>
      <c r="I335" s="3">
        <v>6617.36</v>
      </c>
      <c r="J335" s="3">
        <v>519.6</v>
      </c>
      <c r="K335" s="3">
        <v>958.34</v>
      </c>
      <c r="L335" s="3">
        <v>0</v>
      </c>
      <c r="M335" s="3"/>
      <c r="N335" s="3">
        <v>7060.1</v>
      </c>
      <c r="O335" s="3">
        <v>0.47</v>
      </c>
      <c r="P335" s="3">
        <v>1144134</v>
      </c>
      <c r="Q335" s="1">
        <v>44958</v>
      </c>
    </row>
    <row r="336" spans="1:17" x14ac:dyDescent="0.25">
      <c r="A336" t="s">
        <v>598</v>
      </c>
      <c r="B336" t="s">
        <v>599</v>
      </c>
      <c r="C336" s="3">
        <v>39493</v>
      </c>
      <c r="D336" s="3">
        <v>40152</v>
      </c>
      <c r="E336" s="3">
        <v>0</v>
      </c>
      <c r="F336" s="3">
        <v>659</v>
      </c>
      <c r="G336" s="3">
        <v>659</v>
      </c>
      <c r="H336" s="3">
        <v>32281.29</v>
      </c>
      <c r="I336" s="3">
        <v>6035.51</v>
      </c>
      <c r="J336" s="3">
        <v>0</v>
      </c>
      <c r="K336" s="3">
        <v>874.7</v>
      </c>
      <c r="L336" s="3">
        <v>0</v>
      </c>
      <c r="M336" s="3"/>
      <c r="N336" s="3">
        <v>6945</v>
      </c>
      <c r="O336" s="3">
        <v>0.5</v>
      </c>
      <c r="P336" s="3">
        <v>46137</v>
      </c>
      <c r="Q336" s="1">
        <v>44958</v>
      </c>
    </row>
    <row r="337" spans="1:17" x14ac:dyDescent="0.25">
      <c r="A337" t="s">
        <v>600</v>
      </c>
      <c r="B337" t="s">
        <v>601</v>
      </c>
      <c r="C337" s="3">
        <v>570351</v>
      </c>
      <c r="D337" s="3">
        <v>0</v>
      </c>
      <c r="E337" s="3">
        <v>448918.31</v>
      </c>
      <c r="F337" s="3" t="s">
        <v>72</v>
      </c>
      <c r="G337" s="3">
        <v>0</v>
      </c>
      <c r="H337" s="3">
        <v>32281.29</v>
      </c>
      <c r="I337" s="3">
        <v>6035.51</v>
      </c>
      <c r="J337" s="3">
        <v>474</v>
      </c>
      <c r="K337" s="3">
        <v>874.7</v>
      </c>
      <c r="L337" s="3">
        <v>0</v>
      </c>
      <c r="M337" s="3"/>
      <c r="N337" s="3">
        <v>6954.5</v>
      </c>
      <c r="O337" s="3">
        <v>0.08</v>
      </c>
      <c r="P337" s="3">
        <v>639417</v>
      </c>
      <c r="Q337" s="1">
        <v>44958</v>
      </c>
    </row>
    <row r="338" spans="1:17" x14ac:dyDescent="0.25">
      <c r="A338" t="s">
        <v>602</v>
      </c>
      <c r="B338" t="s">
        <v>603</v>
      </c>
      <c r="C338" s="3">
        <v>33016</v>
      </c>
      <c r="D338" s="3">
        <v>33016</v>
      </c>
      <c r="E338" s="3">
        <v>0</v>
      </c>
      <c r="F338" s="3">
        <v>0</v>
      </c>
      <c r="G338" s="3">
        <v>0</v>
      </c>
      <c r="H338" s="3">
        <v>32281.29</v>
      </c>
      <c r="I338" s="3">
        <v>6030.58</v>
      </c>
      <c r="J338" s="3">
        <v>472.8</v>
      </c>
      <c r="K338" s="3">
        <v>873.87</v>
      </c>
      <c r="L338" s="3">
        <v>0</v>
      </c>
      <c r="M338" s="3"/>
      <c r="N338" s="3">
        <v>-3550</v>
      </c>
      <c r="O338" s="3">
        <v>0.46</v>
      </c>
      <c r="P338" s="3">
        <v>36109</v>
      </c>
      <c r="Q338" s="1">
        <v>44958</v>
      </c>
    </row>
    <row r="339" spans="1:17" x14ac:dyDescent="0.25">
      <c r="A339" t="s">
        <v>604</v>
      </c>
      <c r="B339" t="s">
        <v>605</v>
      </c>
      <c r="C339" s="3">
        <v>110957</v>
      </c>
      <c r="D339" s="3">
        <v>110957</v>
      </c>
      <c r="E339" s="3">
        <v>0</v>
      </c>
      <c r="F339" s="3">
        <v>0</v>
      </c>
      <c r="G339" s="3">
        <v>0</v>
      </c>
      <c r="H339" s="3">
        <v>32281.29</v>
      </c>
      <c r="I339" s="3">
        <v>8624.27</v>
      </c>
      <c r="J339" s="3">
        <v>675.59</v>
      </c>
      <c r="K339" s="3">
        <v>1249.22</v>
      </c>
      <c r="L339" s="3">
        <v>0</v>
      </c>
      <c r="M339" s="3"/>
      <c r="N339" s="3">
        <v>0</v>
      </c>
      <c r="O339" s="3">
        <v>0.63</v>
      </c>
      <c r="P339" s="3">
        <v>42831</v>
      </c>
      <c r="Q339" s="1">
        <v>44958</v>
      </c>
    </row>
    <row r="340" spans="1:17" x14ac:dyDescent="0.25">
      <c r="A340" t="s">
        <v>606</v>
      </c>
      <c r="B340" t="s">
        <v>1063</v>
      </c>
      <c r="C340" s="3">
        <v>39954</v>
      </c>
      <c r="D340" s="3">
        <v>39954</v>
      </c>
      <c r="E340" s="3">
        <v>0</v>
      </c>
      <c r="F340" s="3">
        <v>1997.67</v>
      </c>
      <c r="G340" s="3">
        <v>0</v>
      </c>
      <c r="H340" s="3">
        <v>32281.29</v>
      </c>
      <c r="I340" s="3">
        <v>9191.33</v>
      </c>
      <c r="J340" s="3">
        <v>771.2</v>
      </c>
      <c r="K340" s="3">
        <v>1331.61</v>
      </c>
      <c r="L340" s="3">
        <v>0</v>
      </c>
      <c r="M340" s="3"/>
      <c r="N340" s="3">
        <v>0</v>
      </c>
      <c r="O340" s="3">
        <v>0.9</v>
      </c>
      <c r="P340" s="3">
        <v>45574</v>
      </c>
      <c r="Q340" s="1">
        <v>44958</v>
      </c>
    </row>
    <row r="341" spans="1:17" x14ac:dyDescent="0.25">
      <c r="A341" t="s">
        <v>607</v>
      </c>
      <c r="B341" t="s">
        <v>33</v>
      </c>
      <c r="C341" s="3">
        <v>121768</v>
      </c>
      <c r="D341" s="3">
        <v>75224</v>
      </c>
      <c r="E341" s="3">
        <v>46544</v>
      </c>
      <c r="F341" s="3">
        <v>2327.1999999999998</v>
      </c>
      <c r="G341" s="3">
        <v>0</v>
      </c>
      <c r="H341" s="3">
        <v>32281.29</v>
      </c>
      <c r="I341" s="3">
        <v>11775.16</v>
      </c>
      <c r="J341" s="3">
        <v>924</v>
      </c>
      <c r="K341" s="3">
        <v>1706.13</v>
      </c>
      <c r="L341" s="3">
        <v>0</v>
      </c>
      <c r="M341" s="3"/>
      <c r="N341" s="3">
        <v>0</v>
      </c>
      <c r="O341" s="3">
        <v>0.22</v>
      </c>
      <c r="P341" s="3">
        <v>95558</v>
      </c>
      <c r="Q341" s="1">
        <v>44958</v>
      </c>
    </row>
    <row r="342" spans="1:17" x14ac:dyDescent="0.25">
      <c r="A342" t="s">
        <v>608</v>
      </c>
      <c r="B342" t="s">
        <v>1166</v>
      </c>
      <c r="C342" s="3">
        <v>35768</v>
      </c>
      <c r="D342" s="3">
        <v>35768</v>
      </c>
      <c r="E342" s="3">
        <v>0</v>
      </c>
      <c r="F342" s="3">
        <v>597</v>
      </c>
      <c r="G342" s="3">
        <v>0</v>
      </c>
      <c r="H342" s="3">
        <v>32281.29</v>
      </c>
      <c r="I342" s="3">
        <v>8619.34</v>
      </c>
      <c r="J342" s="3">
        <v>675.6</v>
      </c>
      <c r="K342" s="3">
        <v>1248.3900000000001</v>
      </c>
      <c r="L342" s="3">
        <v>0</v>
      </c>
      <c r="M342" s="3"/>
      <c r="N342" s="3">
        <v>0</v>
      </c>
      <c r="O342" s="3">
        <v>0.38</v>
      </c>
      <c r="P342" s="3">
        <v>43422</v>
      </c>
      <c r="Q342" s="1">
        <v>44958</v>
      </c>
    </row>
    <row r="343" spans="1:17" x14ac:dyDescent="0.25">
      <c r="A343" t="s">
        <v>610</v>
      </c>
      <c r="B343" t="s">
        <v>611</v>
      </c>
      <c r="C343" s="3">
        <v>76389</v>
      </c>
      <c r="D343" s="3">
        <v>0</v>
      </c>
      <c r="E343" s="3">
        <v>74636.25</v>
      </c>
      <c r="F343" s="3">
        <v>5484.56</v>
      </c>
      <c r="G343" s="3">
        <v>0</v>
      </c>
      <c r="H343" s="3">
        <v>32281.29</v>
      </c>
      <c r="I343" s="3">
        <v>8910.27</v>
      </c>
      <c r="J343" s="3">
        <v>699.6</v>
      </c>
      <c r="K343" s="3">
        <v>1290.83</v>
      </c>
      <c r="L343" s="3">
        <v>0</v>
      </c>
      <c r="M343" s="3"/>
      <c r="N343" s="3">
        <v>0</v>
      </c>
      <c r="O343" s="3">
        <v>0.2</v>
      </c>
      <c r="P343" s="3">
        <v>123303</v>
      </c>
      <c r="Q343" s="1">
        <v>44958</v>
      </c>
    </row>
    <row r="344" spans="1:17" x14ac:dyDescent="0.25">
      <c r="A344" t="s">
        <v>612</v>
      </c>
      <c r="B344" t="s">
        <v>1134</v>
      </c>
      <c r="C344" s="3">
        <v>123934</v>
      </c>
      <c r="D344" s="3">
        <v>74244.05</v>
      </c>
      <c r="E344" s="3">
        <v>49689.95</v>
      </c>
      <c r="F344" s="3">
        <v>4420.75</v>
      </c>
      <c r="G344" s="3">
        <v>0</v>
      </c>
      <c r="H344" s="3">
        <v>32281.29</v>
      </c>
      <c r="I344" s="3">
        <v>12933.94</v>
      </c>
      <c r="J344" s="3">
        <v>1014</v>
      </c>
      <c r="K344" s="3">
        <v>1873.83</v>
      </c>
      <c r="L344" s="3">
        <v>0</v>
      </c>
      <c r="M344" s="3"/>
      <c r="N344" s="3">
        <v>0</v>
      </c>
      <c r="O344" s="3">
        <v>0.24</v>
      </c>
      <c r="P344" s="3">
        <v>102214</v>
      </c>
      <c r="Q344" s="1">
        <v>44958</v>
      </c>
    </row>
    <row r="345" spans="1:17" x14ac:dyDescent="0.25">
      <c r="A345" t="s">
        <v>613</v>
      </c>
      <c r="B345" t="s">
        <v>614</v>
      </c>
      <c r="C345" s="3">
        <v>171364</v>
      </c>
      <c r="D345" s="3">
        <v>0</v>
      </c>
      <c r="E345" s="3">
        <v>160179.51999999999</v>
      </c>
      <c r="F345" s="3">
        <v>19193.46</v>
      </c>
      <c r="G345" s="3">
        <v>0</v>
      </c>
      <c r="H345" s="3">
        <v>32281.29</v>
      </c>
      <c r="I345" s="3">
        <v>8609.48</v>
      </c>
      <c r="J345" s="3">
        <v>0</v>
      </c>
      <c r="K345" s="3">
        <v>1247.55</v>
      </c>
      <c r="L345" s="3">
        <v>0</v>
      </c>
      <c r="M345" s="3"/>
      <c r="N345" s="3">
        <v>6945</v>
      </c>
      <c r="O345" s="3">
        <v>0.7</v>
      </c>
      <c r="P345" s="3">
        <v>228457</v>
      </c>
      <c r="Q345" s="1">
        <v>44958</v>
      </c>
    </row>
    <row r="346" spans="1:17" x14ac:dyDescent="0.25">
      <c r="A346" t="s">
        <v>1167</v>
      </c>
      <c r="B346" t="s">
        <v>1168</v>
      </c>
      <c r="C346" s="3">
        <v>35946</v>
      </c>
      <c r="D346" s="3">
        <v>35946</v>
      </c>
      <c r="E346" s="3">
        <v>0</v>
      </c>
      <c r="F346" s="3">
        <v>0</v>
      </c>
      <c r="G346" s="3">
        <v>0</v>
      </c>
      <c r="H346" s="3">
        <v>32281.29</v>
      </c>
      <c r="I346" s="3">
        <v>5744.58</v>
      </c>
      <c r="J346" s="3">
        <v>451.2</v>
      </c>
      <c r="K346" s="3">
        <v>832.26</v>
      </c>
      <c r="L346" s="3">
        <v>0</v>
      </c>
      <c r="M346" s="3"/>
      <c r="N346" s="3">
        <v>-3524</v>
      </c>
      <c r="O346" s="3">
        <v>0.67</v>
      </c>
      <c r="P346" s="3">
        <v>35786</v>
      </c>
      <c r="Q346" s="1">
        <v>44958</v>
      </c>
    </row>
    <row r="347" spans="1:17" x14ac:dyDescent="0.25">
      <c r="A347" t="s">
        <v>1169</v>
      </c>
      <c r="B347" t="s">
        <v>618</v>
      </c>
      <c r="C347" s="3">
        <v>39653</v>
      </c>
      <c r="D347" s="3">
        <v>0</v>
      </c>
      <c r="E347" s="3">
        <v>39653</v>
      </c>
      <c r="F347" s="3">
        <v>1982.65</v>
      </c>
      <c r="G347" s="3">
        <v>0</v>
      </c>
      <c r="H347" s="3">
        <v>32281.29</v>
      </c>
      <c r="I347" s="3">
        <v>5744.58</v>
      </c>
      <c r="J347" s="3">
        <v>451.2</v>
      </c>
      <c r="K347" s="3">
        <v>832.26</v>
      </c>
      <c r="L347" s="3">
        <v>0</v>
      </c>
      <c r="M347" s="3"/>
      <c r="N347" s="3">
        <v>12549.99</v>
      </c>
      <c r="O347" s="3">
        <v>0.03</v>
      </c>
      <c r="P347" s="3">
        <v>93495</v>
      </c>
      <c r="Q347" s="1">
        <v>44958</v>
      </c>
    </row>
    <row r="348" spans="1:17" x14ac:dyDescent="0.25">
      <c r="A348" t="s">
        <v>1170</v>
      </c>
      <c r="B348" t="s">
        <v>620</v>
      </c>
      <c r="C348" s="3">
        <v>33347</v>
      </c>
      <c r="D348" s="3">
        <v>33347</v>
      </c>
      <c r="E348" s="3">
        <v>0</v>
      </c>
      <c r="F348" s="3">
        <v>0</v>
      </c>
      <c r="G348" s="3">
        <v>0</v>
      </c>
      <c r="H348" s="3">
        <v>32281.29</v>
      </c>
      <c r="I348" s="3">
        <v>6341.23</v>
      </c>
      <c r="J348" s="3">
        <v>498</v>
      </c>
      <c r="K348" s="3">
        <v>918.81</v>
      </c>
      <c r="L348" s="3">
        <v>0</v>
      </c>
      <c r="M348" s="3"/>
      <c r="N348" s="3">
        <v>-3579</v>
      </c>
      <c r="O348" s="3">
        <v>0.67</v>
      </c>
      <c r="P348" s="3">
        <v>36461</v>
      </c>
      <c r="Q348" s="1">
        <v>44958</v>
      </c>
    </row>
    <row r="349" spans="1:17" x14ac:dyDescent="0.25">
      <c r="A349" t="s">
        <v>621</v>
      </c>
      <c r="B349" t="s">
        <v>622</v>
      </c>
      <c r="C349" s="3">
        <v>2583145</v>
      </c>
      <c r="D349" s="3">
        <v>0</v>
      </c>
      <c r="E349" s="3">
        <v>1681874.45</v>
      </c>
      <c r="F349" s="3" t="s">
        <v>72</v>
      </c>
      <c r="G349" s="3">
        <v>0</v>
      </c>
      <c r="H349" s="3">
        <v>32281.29</v>
      </c>
      <c r="I349" s="3">
        <v>5744.58</v>
      </c>
      <c r="J349" s="3">
        <v>451.2</v>
      </c>
      <c r="K349" s="3">
        <v>832.26</v>
      </c>
      <c r="L349" s="3">
        <v>0</v>
      </c>
      <c r="M349" s="3"/>
      <c r="N349" s="3">
        <v>6901.7</v>
      </c>
      <c r="O349" s="3">
        <v>0.25</v>
      </c>
      <c r="P349" s="3">
        <v>2713450</v>
      </c>
      <c r="Q349" s="1">
        <v>44958</v>
      </c>
    </row>
    <row r="350" spans="1:17" x14ac:dyDescent="0.25">
      <c r="A350" t="s">
        <v>1171</v>
      </c>
      <c r="B350" t="s">
        <v>1144</v>
      </c>
      <c r="C350" s="3">
        <v>32713</v>
      </c>
      <c r="D350" s="3">
        <v>0</v>
      </c>
      <c r="E350" s="3">
        <v>32713</v>
      </c>
      <c r="F350" s="3">
        <v>1635.65</v>
      </c>
      <c r="G350" s="3">
        <v>0</v>
      </c>
      <c r="H350" s="3">
        <v>32281.29</v>
      </c>
      <c r="I350" s="3">
        <v>5744.58</v>
      </c>
      <c r="J350" s="3">
        <v>451.2</v>
      </c>
      <c r="K350" s="3">
        <v>832.26</v>
      </c>
      <c r="L350" s="3">
        <v>0</v>
      </c>
      <c r="M350" s="3"/>
      <c r="N350" s="3">
        <v>0</v>
      </c>
      <c r="O350" s="3">
        <v>0.02</v>
      </c>
      <c r="P350" s="3">
        <v>73658</v>
      </c>
      <c r="Q350" s="1">
        <v>44958</v>
      </c>
    </row>
    <row r="351" spans="1:17" x14ac:dyDescent="0.25">
      <c r="A351" t="s">
        <v>1172</v>
      </c>
      <c r="B351" t="s">
        <v>625</v>
      </c>
      <c r="C351" s="3">
        <v>32959</v>
      </c>
      <c r="D351" s="3">
        <v>32959</v>
      </c>
      <c r="E351" s="3">
        <v>0</v>
      </c>
      <c r="F351" s="3">
        <v>0</v>
      </c>
      <c r="G351" s="3">
        <v>0</v>
      </c>
      <c r="H351" s="3">
        <v>32281.29</v>
      </c>
      <c r="I351" s="3">
        <v>5744.58</v>
      </c>
      <c r="J351" s="3">
        <v>451.2</v>
      </c>
      <c r="K351" s="3">
        <v>832.26</v>
      </c>
      <c r="L351" s="3">
        <v>0</v>
      </c>
      <c r="M351" s="3"/>
      <c r="N351" s="3">
        <v>-3256</v>
      </c>
      <c r="O351" s="3">
        <v>0.67</v>
      </c>
      <c r="P351" s="3">
        <v>36054</v>
      </c>
      <c r="Q351" s="1">
        <v>44958</v>
      </c>
    </row>
    <row r="352" spans="1:17" x14ac:dyDescent="0.25">
      <c r="A352" t="s">
        <v>1173</v>
      </c>
      <c r="B352" t="s">
        <v>627</v>
      </c>
      <c r="C352" s="3">
        <v>2657545</v>
      </c>
      <c r="D352" s="3">
        <v>0</v>
      </c>
      <c r="E352" s="3">
        <v>1727463.5</v>
      </c>
      <c r="F352" s="3" t="s">
        <v>72</v>
      </c>
      <c r="G352" s="3">
        <v>0</v>
      </c>
      <c r="H352" s="3">
        <v>32281.29</v>
      </c>
      <c r="I352" s="3">
        <v>5749.51</v>
      </c>
      <c r="J352" s="3">
        <v>451.2</v>
      </c>
      <c r="K352" s="3">
        <v>832.67</v>
      </c>
      <c r="L352" s="3">
        <v>0</v>
      </c>
      <c r="M352" s="3"/>
      <c r="N352" s="3">
        <v>6902.59</v>
      </c>
      <c r="O352" s="3">
        <v>0.56000000000000005</v>
      </c>
      <c r="P352" s="3">
        <v>2790136</v>
      </c>
      <c r="Q352" s="1">
        <v>44958</v>
      </c>
    </row>
    <row r="353" spans="1:17" x14ac:dyDescent="0.25">
      <c r="A353" t="s">
        <v>628</v>
      </c>
      <c r="B353" t="s">
        <v>1174</v>
      </c>
      <c r="C353" s="3">
        <v>35494</v>
      </c>
      <c r="D353" s="3">
        <v>0</v>
      </c>
      <c r="E353" s="3">
        <v>35494</v>
      </c>
      <c r="F353" s="3">
        <v>1774.7</v>
      </c>
      <c r="G353" s="3">
        <v>0</v>
      </c>
      <c r="H353" s="3">
        <v>32281.29</v>
      </c>
      <c r="I353" s="3">
        <v>5744.58</v>
      </c>
      <c r="J353" s="3">
        <v>0</v>
      </c>
      <c r="K353" s="3">
        <v>832.26</v>
      </c>
      <c r="L353" s="3">
        <v>0</v>
      </c>
      <c r="M353" s="3"/>
      <c r="N353" s="3">
        <v>16814.97</v>
      </c>
      <c r="O353" s="3">
        <v>0.2</v>
      </c>
      <c r="P353" s="3">
        <v>92942</v>
      </c>
      <c r="Q353" s="1">
        <v>44958</v>
      </c>
    </row>
    <row r="354" spans="1:17" x14ac:dyDescent="0.25">
      <c r="A354" t="s">
        <v>630</v>
      </c>
      <c r="B354" t="s">
        <v>1175</v>
      </c>
      <c r="C354" s="3">
        <v>32271</v>
      </c>
      <c r="D354" s="3">
        <v>0</v>
      </c>
      <c r="E354" s="3">
        <v>32271</v>
      </c>
      <c r="F354" s="3">
        <v>1613.55</v>
      </c>
      <c r="G354" s="3">
        <v>0</v>
      </c>
      <c r="H354" s="3">
        <v>32281.29</v>
      </c>
      <c r="I354" s="3">
        <v>5754.44</v>
      </c>
      <c r="J354" s="3">
        <v>0</v>
      </c>
      <c r="K354" s="3">
        <v>833.51</v>
      </c>
      <c r="L354" s="3">
        <v>0</v>
      </c>
      <c r="M354" s="3"/>
      <c r="N354" s="3">
        <v>0</v>
      </c>
      <c r="O354" s="3">
        <v>0.21</v>
      </c>
      <c r="P354" s="3">
        <v>72754</v>
      </c>
      <c r="Q354" s="1">
        <v>44958</v>
      </c>
    </row>
    <row r="355" spans="1:17" x14ac:dyDescent="0.25">
      <c r="A355" t="s">
        <v>632</v>
      </c>
      <c r="B355" t="s">
        <v>633</v>
      </c>
      <c r="C355" s="3">
        <v>32708</v>
      </c>
      <c r="D355" s="3">
        <v>32708</v>
      </c>
      <c r="E355" s="3">
        <v>0</v>
      </c>
      <c r="F355" s="3">
        <v>0</v>
      </c>
      <c r="G355" s="3">
        <v>0</v>
      </c>
      <c r="H355" s="3">
        <v>32281.29</v>
      </c>
      <c r="I355" s="3">
        <v>5739.65</v>
      </c>
      <c r="J355" s="3">
        <v>451.2</v>
      </c>
      <c r="K355" s="3">
        <v>831.43</v>
      </c>
      <c r="L355" s="3">
        <v>0</v>
      </c>
      <c r="M355" s="3"/>
      <c r="N355" s="3">
        <v>-3523</v>
      </c>
      <c r="O355" s="3">
        <v>0.43</v>
      </c>
      <c r="P355" s="3">
        <v>35781</v>
      </c>
      <c r="Q355" s="1">
        <v>44958</v>
      </c>
    </row>
    <row r="356" spans="1:17" x14ac:dyDescent="0.25">
      <c r="A356" t="s">
        <v>634</v>
      </c>
      <c r="B356" t="s">
        <v>635</v>
      </c>
      <c r="C356" s="3">
        <v>32717</v>
      </c>
      <c r="D356" s="3">
        <v>32717</v>
      </c>
      <c r="E356" s="3">
        <v>0</v>
      </c>
      <c r="F356" s="3">
        <v>0</v>
      </c>
      <c r="G356" s="3">
        <v>0</v>
      </c>
      <c r="H356" s="3">
        <v>32281.29</v>
      </c>
      <c r="I356" s="3">
        <v>5749.51</v>
      </c>
      <c r="J356" s="3">
        <v>451.2</v>
      </c>
      <c r="K356" s="3">
        <v>832.67</v>
      </c>
      <c r="L356" s="3">
        <v>0</v>
      </c>
      <c r="M356" s="3"/>
      <c r="N356" s="3">
        <v>-3524</v>
      </c>
      <c r="O356" s="3">
        <v>0.33</v>
      </c>
      <c r="P356" s="3">
        <v>35791</v>
      </c>
      <c r="Q356" s="1">
        <v>44958</v>
      </c>
    </row>
    <row r="357" spans="1:17" x14ac:dyDescent="0.25">
      <c r="A357" t="s">
        <v>636</v>
      </c>
      <c r="B357" t="s">
        <v>1176</v>
      </c>
      <c r="C357" s="3">
        <v>35946</v>
      </c>
      <c r="D357" s="3">
        <v>35946</v>
      </c>
      <c r="E357" s="3">
        <v>0</v>
      </c>
      <c r="F357" s="3">
        <v>1797.25</v>
      </c>
      <c r="G357" s="3">
        <v>0</v>
      </c>
      <c r="H357" s="3">
        <v>32281.29</v>
      </c>
      <c r="I357" s="3">
        <v>5744.58</v>
      </c>
      <c r="J357" s="3">
        <v>451.2</v>
      </c>
      <c r="K357" s="3">
        <v>832.26</v>
      </c>
      <c r="L357" s="3">
        <v>0</v>
      </c>
      <c r="M357" s="3"/>
      <c r="N357" s="3">
        <v>0</v>
      </c>
      <c r="O357" s="3">
        <v>0.42</v>
      </c>
      <c r="P357" s="3">
        <v>41107</v>
      </c>
      <c r="Q357" s="1">
        <v>44958</v>
      </c>
    </row>
    <row r="358" spans="1:17" x14ac:dyDescent="0.25">
      <c r="A358" t="s">
        <v>638</v>
      </c>
      <c r="B358" t="s">
        <v>639</v>
      </c>
      <c r="C358" s="3">
        <v>2380616</v>
      </c>
      <c r="D358" s="3">
        <v>0</v>
      </c>
      <c r="E358" s="3">
        <v>1553310.68</v>
      </c>
      <c r="F358" s="3" t="s">
        <v>72</v>
      </c>
      <c r="G358" s="3">
        <v>0</v>
      </c>
      <c r="H358" s="3">
        <v>32281.29</v>
      </c>
      <c r="I358" s="3">
        <v>4309.67</v>
      </c>
      <c r="J358" s="3">
        <v>337.2</v>
      </c>
      <c r="K358" s="3">
        <v>624.19000000000005</v>
      </c>
      <c r="L358" s="3">
        <v>0</v>
      </c>
      <c r="M358" s="3"/>
      <c r="N358" s="3">
        <v>6641.26</v>
      </c>
      <c r="O358" s="3">
        <v>0.86</v>
      </c>
      <c r="P358" s="3">
        <v>2502476</v>
      </c>
      <c r="Q358" s="1">
        <v>44958</v>
      </c>
    </row>
    <row r="359" spans="1:17" x14ac:dyDescent="0.25">
      <c r="A359" t="s">
        <v>640</v>
      </c>
      <c r="B359" t="s">
        <v>1177</v>
      </c>
      <c r="C359" s="3">
        <v>43409</v>
      </c>
      <c r="D359" s="3">
        <v>43409</v>
      </c>
      <c r="E359" s="3">
        <v>0</v>
      </c>
      <c r="F359" s="3">
        <v>0</v>
      </c>
      <c r="G359" s="3">
        <v>0</v>
      </c>
      <c r="H359" s="3">
        <v>32281.29</v>
      </c>
      <c r="I359" s="3">
        <v>4314.6000000000004</v>
      </c>
      <c r="J359" s="3">
        <v>339.6</v>
      </c>
      <c r="K359" s="3">
        <v>625.03</v>
      </c>
      <c r="L359" s="3">
        <v>0</v>
      </c>
      <c r="M359" s="3"/>
      <c r="N359" s="3">
        <v>25628.29</v>
      </c>
      <c r="O359" s="3">
        <v>0.19</v>
      </c>
      <c r="P359" s="3">
        <v>63189</v>
      </c>
      <c r="Q359" s="1">
        <v>44958</v>
      </c>
    </row>
    <row r="360" spans="1:17" x14ac:dyDescent="0.25">
      <c r="A360" t="s">
        <v>642</v>
      </c>
      <c r="B360" t="s">
        <v>33</v>
      </c>
      <c r="C360" s="3">
        <v>99310</v>
      </c>
      <c r="D360" s="3">
        <v>61830</v>
      </c>
      <c r="E360" s="3">
        <v>37480</v>
      </c>
      <c r="F360" s="3">
        <v>1874</v>
      </c>
      <c r="G360" s="3">
        <v>0</v>
      </c>
      <c r="H360" s="3">
        <v>32281.29</v>
      </c>
      <c r="I360" s="3">
        <v>4452.67</v>
      </c>
      <c r="J360" s="3">
        <v>350.4</v>
      </c>
      <c r="K360" s="3">
        <v>645</v>
      </c>
      <c r="L360" s="3">
        <v>0</v>
      </c>
      <c r="M360" s="3"/>
      <c r="N360" s="3">
        <v>0</v>
      </c>
      <c r="O360" s="3">
        <v>0.64</v>
      </c>
      <c r="P360" s="3">
        <v>77084</v>
      </c>
      <c r="Q360" s="1">
        <v>44958</v>
      </c>
    </row>
    <row r="361" spans="1:17" x14ac:dyDescent="0.25">
      <c r="A361" t="s">
        <v>643</v>
      </c>
      <c r="B361" t="s">
        <v>644</v>
      </c>
      <c r="C361" s="3">
        <v>31292</v>
      </c>
      <c r="D361" s="3">
        <v>31292</v>
      </c>
      <c r="E361" s="3">
        <v>0</v>
      </c>
      <c r="F361" s="3">
        <v>0</v>
      </c>
      <c r="G361" s="3">
        <v>0</v>
      </c>
      <c r="H361" s="3">
        <v>32281.29</v>
      </c>
      <c r="I361" s="3">
        <v>4408.29</v>
      </c>
      <c r="J361" s="3">
        <v>345.6</v>
      </c>
      <c r="K361" s="3">
        <v>638.76</v>
      </c>
      <c r="L361" s="3">
        <v>0</v>
      </c>
      <c r="M361" s="3"/>
      <c r="N361" s="3">
        <v>-3399</v>
      </c>
      <c r="O361" s="3">
        <v>0.06</v>
      </c>
      <c r="P361" s="3">
        <v>34275</v>
      </c>
      <c r="Q361" s="1">
        <v>44958</v>
      </c>
    </row>
    <row r="362" spans="1:17" x14ac:dyDescent="0.25">
      <c r="A362" t="s">
        <v>645</v>
      </c>
      <c r="B362" t="s">
        <v>646</v>
      </c>
      <c r="C362" s="3">
        <v>2371499</v>
      </c>
      <c r="D362" s="3">
        <v>0</v>
      </c>
      <c r="E362" s="3">
        <v>1548180.59</v>
      </c>
      <c r="F362" s="3" t="s">
        <v>72</v>
      </c>
      <c r="G362" s="3">
        <v>0</v>
      </c>
      <c r="H362" s="3">
        <v>32281.29</v>
      </c>
      <c r="I362" s="3">
        <v>4452.67</v>
      </c>
      <c r="J362" s="3">
        <v>350.4</v>
      </c>
      <c r="K362" s="3">
        <v>645</v>
      </c>
      <c r="L362" s="3">
        <v>0</v>
      </c>
      <c r="M362" s="3"/>
      <c r="N362" s="3">
        <v>6667.21</v>
      </c>
      <c r="O362" s="3">
        <v>0.4</v>
      </c>
      <c r="P362" s="3">
        <v>2493305</v>
      </c>
      <c r="Q362" s="1">
        <v>44958</v>
      </c>
    </row>
    <row r="363" spans="1:17" x14ac:dyDescent="0.25">
      <c r="A363" t="s">
        <v>647</v>
      </c>
      <c r="B363" t="s">
        <v>648</v>
      </c>
      <c r="C363" s="3">
        <v>31340</v>
      </c>
      <c r="D363" s="3">
        <v>31340</v>
      </c>
      <c r="E363" s="3">
        <v>0</v>
      </c>
      <c r="F363" s="3">
        <v>0</v>
      </c>
      <c r="G363" s="3">
        <v>0</v>
      </c>
      <c r="H363" s="3">
        <v>32281.29</v>
      </c>
      <c r="I363" s="3">
        <v>4452.67</v>
      </c>
      <c r="J363" s="3">
        <v>350.4</v>
      </c>
      <c r="K363" s="3">
        <v>645</v>
      </c>
      <c r="L363" s="3">
        <v>0</v>
      </c>
      <c r="M363" s="3"/>
      <c r="N363" s="3">
        <v>-3403</v>
      </c>
      <c r="O363" s="3">
        <v>0.64</v>
      </c>
      <c r="P363" s="3">
        <v>34327</v>
      </c>
      <c r="Q363" s="1">
        <v>44958</v>
      </c>
    </row>
    <row r="364" spans="1:17" x14ac:dyDescent="0.25">
      <c r="A364" t="s">
        <v>649</v>
      </c>
      <c r="B364" t="s">
        <v>650</v>
      </c>
      <c r="C364" s="3">
        <v>39128</v>
      </c>
      <c r="D364" s="3">
        <v>39128</v>
      </c>
      <c r="E364" s="3">
        <v>0</v>
      </c>
      <c r="F364" s="3">
        <v>0</v>
      </c>
      <c r="G364" s="3">
        <v>2790</v>
      </c>
      <c r="H364" s="3">
        <v>32281.29</v>
      </c>
      <c r="I364" s="3">
        <v>4452.67</v>
      </c>
      <c r="J364" s="3">
        <v>0</v>
      </c>
      <c r="K364" s="3">
        <v>645</v>
      </c>
      <c r="L364" s="3">
        <v>0</v>
      </c>
      <c r="M364" s="3"/>
      <c r="N364" s="3">
        <v>-3403</v>
      </c>
      <c r="O364" s="3">
        <v>0.04</v>
      </c>
      <c r="P364" s="3">
        <v>31186</v>
      </c>
      <c r="Q364" s="1">
        <v>44958</v>
      </c>
    </row>
    <row r="365" spans="1:17" x14ac:dyDescent="0.25">
      <c r="A365" t="s">
        <v>651</v>
      </c>
      <c r="B365" t="s">
        <v>652</v>
      </c>
      <c r="C365" s="3">
        <v>50424</v>
      </c>
      <c r="D365" s="3">
        <v>50424</v>
      </c>
      <c r="E365" s="3">
        <v>0</v>
      </c>
      <c r="F365" s="3">
        <v>0</v>
      </c>
      <c r="G365" s="3">
        <v>0</v>
      </c>
      <c r="H365" s="3">
        <v>32281.29</v>
      </c>
      <c r="I365" s="3">
        <v>4452.67</v>
      </c>
      <c r="J365" s="3">
        <v>0</v>
      </c>
      <c r="K365" s="3">
        <v>645</v>
      </c>
      <c r="L365" s="3">
        <v>13330</v>
      </c>
      <c r="M365" s="3"/>
      <c r="N365" s="3">
        <v>-3403</v>
      </c>
      <c r="O365" s="3">
        <v>0.04</v>
      </c>
      <c r="P365" s="3">
        <v>47306</v>
      </c>
      <c r="Q365" s="1">
        <v>44958</v>
      </c>
    </row>
    <row r="366" spans="1:17" x14ac:dyDescent="0.25">
      <c r="A366" t="s">
        <v>653</v>
      </c>
      <c r="B366" t="s">
        <v>1049</v>
      </c>
      <c r="C366" s="3">
        <v>34462</v>
      </c>
      <c r="D366" s="3">
        <v>34462</v>
      </c>
      <c r="E366" s="3">
        <v>0</v>
      </c>
      <c r="F366" s="3">
        <v>0</v>
      </c>
      <c r="G366" s="3">
        <v>0</v>
      </c>
      <c r="H366" s="3">
        <v>32281.29</v>
      </c>
      <c r="I366" s="3">
        <v>4452.67</v>
      </c>
      <c r="J366" s="3">
        <v>350.4</v>
      </c>
      <c r="K366" s="3">
        <v>645</v>
      </c>
      <c r="L366" s="3">
        <v>0</v>
      </c>
      <c r="M366" s="3"/>
      <c r="N366" s="3">
        <v>-3403</v>
      </c>
      <c r="O366" s="3">
        <v>0.64</v>
      </c>
      <c r="P366" s="3">
        <v>34327</v>
      </c>
      <c r="Q366" s="1">
        <v>44958</v>
      </c>
    </row>
    <row r="367" spans="1:17" x14ac:dyDescent="0.25">
      <c r="A367" t="s">
        <v>654</v>
      </c>
      <c r="B367" t="s">
        <v>1049</v>
      </c>
      <c r="C367" s="3">
        <v>34500</v>
      </c>
      <c r="D367" s="3">
        <v>34500</v>
      </c>
      <c r="E367" s="3">
        <v>0</v>
      </c>
      <c r="F367" s="3">
        <v>0</v>
      </c>
      <c r="G367" s="3">
        <v>0</v>
      </c>
      <c r="H367" s="3">
        <v>32281.29</v>
      </c>
      <c r="I367" s="3">
        <v>4487.18</v>
      </c>
      <c r="J367" s="3">
        <v>351.6</v>
      </c>
      <c r="K367" s="3">
        <v>649.99</v>
      </c>
      <c r="L367" s="3">
        <v>0</v>
      </c>
      <c r="M367" s="3"/>
      <c r="N367" s="3">
        <v>-3406</v>
      </c>
      <c r="O367" s="3">
        <v>0.94</v>
      </c>
      <c r="P367" s="3">
        <v>34365</v>
      </c>
      <c r="Q367" s="1">
        <v>44958</v>
      </c>
    </row>
    <row r="368" spans="1:17" x14ac:dyDescent="0.25">
      <c r="A368" t="s">
        <v>655</v>
      </c>
      <c r="B368" t="s">
        <v>500</v>
      </c>
      <c r="C368" s="3">
        <v>35896</v>
      </c>
      <c r="D368" s="3">
        <v>35896</v>
      </c>
      <c r="E368" s="3">
        <v>0</v>
      </c>
      <c r="F368" s="3">
        <v>0</v>
      </c>
      <c r="G368" s="3">
        <v>0</v>
      </c>
      <c r="H368" s="3">
        <v>32281.29</v>
      </c>
      <c r="I368" s="3">
        <v>5700.2</v>
      </c>
      <c r="J368" s="3">
        <v>448.8</v>
      </c>
      <c r="K368" s="3">
        <v>826.02</v>
      </c>
      <c r="L368" s="3">
        <v>0</v>
      </c>
      <c r="M368" s="3"/>
      <c r="N368" s="3">
        <v>0</v>
      </c>
      <c r="O368" s="3">
        <v>0.69</v>
      </c>
      <c r="P368" s="3">
        <v>39257</v>
      </c>
      <c r="Q368" s="1">
        <v>44958</v>
      </c>
    </row>
    <row r="369" spans="1:17" x14ac:dyDescent="0.25">
      <c r="A369" t="s">
        <v>656</v>
      </c>
      <c r="B369" t="s">
        <v>657</v>
      </c>
      <c r="C369" s="3">
        <v>1000894</v>
      </c>
      <c r="D369" s="3">
        <v>0</v>
      </c>
      <c r="E369" s="3">
        <v>655237.99</v>
      </c>
      <c r="F369" s="3">
        <v>378417.91</v>
      </c>
      <c r="G369" s="3">
        <v>0</v>
      </c>
      <c r="H369" s="3">
        <v>32281.29</v>
      </c>
      <c r="I369" s="3">
        <v>7179.49</v>
      </c>
      <c r="J369" s="3">
        <v>562.79999999999995</v>
      </c>
      <c r="K369" s="3">
        <v>1040.32</v>
      </c>
      <c r="L369" s="3">
        <v>0</v>
      </c>
      <c r="M369" s="3"/>
      <c r="N369" s="3">
        <v>0</v>
      </c>
      <c r="O369" s="3">
        <v>0.2</v>
      </c>
      <c r="P369" s="3">
        <v>1074720</v>
      </c>
      <c r="Q369" s="1">
        <v>44958</v>
      </c>
    </row>
    <row r="370" spans="1:17" x14ac:dyDescent="0.25">
      <c r="A370" t="s">
        <v>658</v>
      </c>
      <c r="B370" t="s">
        <v>500</v>
      </c>
      <c r="C370" s="3">
        <v>35946</v>
      </c>
      <c r="D370" s="3">
        <v>35946</v>
      </c>
      <c r="E370" s="3">
        <v>0</v>
      </c>
      <c r="F370" s="3">
        <v>0</v>
      </c>
      <c r="G370" s="3">
        <v>0</v>
      </c>
      <c r="H370" s="3">
        <v>32281.29</v>
      </c>
      <c r="I370" s="3">
        <v>5744.58</v>
      </c>
      <c r="J370" s="3">
        <v>451.2</v>
      </c>
      <c r="K370" s="3">
        <v>832.26</v>
      </c>
      <c r="L370" s="3">
        <v>0</v>
      </c>
      <c r="M370" s="3"/>
      <c r="N370" s="3">
        <v>0</v>
      </c>
      <c r="O370" s="3">
        <v>0.67</v>
      </c>
      <c r="P370" s="3">
        <v>39310</v>
      </c>
      <c r="Q370" s="1">
        <v>44958</v>
      </c>
    </row>
    <row r="371" spans="1:17" x14ac:dyDescent="0.25">
      <c r="A371" t="s">
        <v>659</v>
      </c>
      <c r="B371" t="s">
        <v>660</v>
      </c>
      <c r="C371" s="3">
        <v>31186</v>
      </c>
      <c r="D371" s="3">
        <v>31186</v>
      </c>
      <c r="E371" s="3">
        <v>0</v>
      </c>
      <c r="F371" s="3">
        <v>0</v>
      </c>
      <c r="G371" s="3">
        <v>0</v>
      </c>
      <c r="H371" s="3">
        <v>32281.29</v>
      </c>
      <c r="I371" s="3">
        <v>4309.67</v>
      </c>
      <c r="J371" s="3">
        <v>337.2</v>
      </c>
      <c r="K371" s="3">
        <v>624.19000000000005</v>
      </c>
      <c r="L371" s="3">
        <v>0</v>
      </c>
      <c r="M371" s="3"/>
      <c r="N371" s="3">
        <v>-3390</v>
      </c>
      <c r="O371" s="3">
        <v>0.65</v>
      </c>
      <c r="P371" s="3">
        <v>34163</v>
      </c>
      <c r="Q371" s="1">
        <v>44958</v>
      </c>
    </row>
    <row r="372" spans="1:17" x14ac:dyDescent="0.25">
      <c r="A372" t="s">
        <v>661</v>
      </c>
      <c r="B372" t="s">
        <v>33</v>
      </c>
      <c r="C372" s="3">
        <v>98866</v>
      </c>
      <c r="D372" s="3">
        <v>61565</v>
      </c>
      <c r="E372" s="3">
        <v>37301</v>
      </c>
      <c r="F372" s="3">
        <v>1865.05</v>
      </c>
      <c r="G372" s="3">
        <v>0</v>
      </c>
      <c r="H372" s="3">
        <v>32281.29</v>
      </c>
      <c r="I372" s="3">
        <v>4309.67</v>
      </c>
      <c r="J372" s="3">
        <v>337.2</v>
      </c>
      <c r="K372" s="3">
        <v>624.19000000000005</v>
      </c>
      <c r="L372" s="3">
        <v>0</v>
      </c>
      <c r="M372" s="3"/>
      <c r="N372" s="3">
        <v>0</v>
      </c>
      <c r="O372" s="3">
        <v>0.6</v>
      </c>
      <c r="P372" s="3">
        <v>76719</v>
      </c>
      <c r="Q372" s="1">
        <v>44958</v>
      </c>
    </row>
    <row r="373" spans="1:17" x14ac:dyDescent="0.25">
      <c r="A373" t="s">
        <v>662</v>
      </c>
      <c r="B373" t="s">
        <v>663</v>
      </c>
      <c r="C373" s="3">
        <v>38121</v>
      </c>
      <c r="D373" s="3">
        <v>38121</v>
      </c>
      <c r="E373" s="3">
        <v>0</v>
      </c>
      <c r="F373" s="3">
        <v>0</v>
      </c>
      <c r="G373" s="3">
        <v>0</v>
      </c>
      <c r="H373" s="3">
        <v>32281.29</v>
      </c>
      <c r="I373" s="3">
        <v>4299.8100000000004</v>
      </c>
      <c r="J373" s="3">
        <v>337.2</v>
      </c>
      <c r="K373" s="3">
        <v>622.94000000000005</v>
      </c>
      <c r="L373" s="3">
        <v>0</v>
      </c>
      <c r="M373" s="3"/>
      <c r="N373" s="3">
        <v>3556</v>
      </c>
      <c r="O373" s="3">
        <v>0.76</v>
      </c>
      <c r="P373" s="3">
        <v>41098</v>
      </c>
      <c r="Q373" s="1">
        <v>44958</v>
      </c>
    </row>
    <row r="374" spans="1:17" x14ac:dyDescent="0.25">
      <c r="A374" t="s">
        <v>664</v>
      </c>
      <c r="B374" t="s">
        <v>597</v>
      </c>
      <c r="C374" s="3">
        <v>1012283</v>
      </c>
      <c r="D374" s="3">
        <v>0</v>
      </c>
      <c r="E374" s="3">
        <v>723751.63</v>
      </c>
      <c r="F374" s="3" t="s">
        <v>72</v>
      </c>
      <c r="G374" s="3">
        <v>0</v>
      </c>
      <c r="H374" s="3">
        <v>32281.29</v>
      </c>
      <c r="I374" s="3">
        <v>4304.74</v>
      </c>
      <c r="J374" s="3">
        <v>337.2</v>
      </c>
      <c r="K374" s="3">
        <v>623.36</v>
      </c>
      <c r="L374" s="3">
        <v>0</v>
      </c>
      <c r="M374" s="3"/>
      <c r="N374" s="3">
        <v>6640.36</v>
      </c>
      <c r="O374" s="3">
        <v>0.47</v>
      </c>
      <c r="P374" s="3">
        <v>1092658</v>
      </c>
      <c r="Q374" s="1">
        <v>44958</v>
      </c>
    </row>
    <row r="375" spans="1:17" x14ac:dyDescent="0.25">
      <c r="A375" t="s">
        <v>665</v>
      </c>
      <c r="B375" t="s">
        <v>45</v>
      </c>
      <c r="C375" s="3">
        <v>725695</v>
      </c>
      <c r="D375" s="3">
        <v>0</v>
      </c>
      <c r="E375" s="3">
        <v>545126.79</v>
      </c>
      <c r="F375" s="3">
        <v>207824.55</v>
      </c>
      <c r="G375" s="3">
        <v>0</v>
      </c>
      <c r="H375" s="3">
        <v>32281.29</v>
      </c>
      <c r="I375" s="3">
        <v>5749.51</v>
      </c>
      <c r="J375" s="3">
        <v>501.2</v>
      </c>
      <c r="K375" s="3">
        <v>832.67</v>
      </c>
      <c r="L375" s="3">
        <v>0</v>
      </c>
      <c r="M375" s="3"/>
      <c r="N375" s="3">
        <v>6902.59</v>
      </c>
      <c r="O375" s="3">
        <v>0.4</v>
      </c>
      <c r="P375" s="3">
        <v>799219</v>
      </c>
      <c r="Q375" s="1">
        <v>44958</v>
      </c>
    </row>
    <row r="376" spans="1:17" x14ac:dyDescent="0.25">
      <c r="A376" t="s">
        <v>666</v>
      </c>
      <c r="B376" t="s">
        <v>667</v>
      </c>
      <c r="C376" s="3">
        <v>715026</v>
      </c>
      <c r="D376" s="3">
        <v>0</v>
      </c>
      <c r="E376" s="3">
        <v>562709.52</v>
      </c>
      <c r="F376" s="3" t="s">
        <v>72</v>
      </c>
      <c r="G376" s="3">
        <v>0</v>
      </c>
      <c r="H376" s="3">
        <v>32281.29</v>
      </c>
      <c r="I376" s="3">
        <v>5744.58</v>
      </c>
      <c r="J376" s="3">
        <v>451.2</v>
      </c>
      <c r="K376" s="3">
        <v>832.26</v>
      </c>
      <c r="L376" s="3">
        <v>0</v>
      </c>
      <c r="M376" s="3"/>
      <c r="N376" s="3">
        <v>0</v>
      </c>
      <c r="O376" s="3">
        <v>0.19</v>
      </c>
      <c r="P376" s="3">
        <v>782471</v>
      </c>
      <c r="Q376" s="1">
        <v>44958</v>
      </c>
    </row>
    <row r="377" spans="1:17" x14ac:dyDescent="0.25">
      <c r="A377" t="s">
        <v>668</v>
      </c>
      <c r="B377" t="s">
        <v>33</v>
      </c>
      <c r="C377" s="3">
        <v>103273</v>
      </c>
      <c r="D377" s="3">
        <v>64194</v>
      </c>
      <c r="E377" s="3">
        <v>39079</v>
      </c>
      <c r="F377" s="3">
        <v>1953.95</v>
      </c>
      <c r="G377" s="3">
        <v>0</v>
      </c>
      <c r="H377" s="3">
        <v>32281.29</v>
      </c>
      <c r="I377" s="3">
        <v>5744.58</v>
      </c>
      <c r="J377" s="3">
        <v>451.2</v>
      </c>
      <c r="K377" s="3">
        <v>832.26</v>
      </c>
      <c r="L377" s="3">
        <v>0</v>
      </c>
      <c r="M377" s="3"/>
      <c r="N377" s="3">
        <v>0</v>
      </c>
      <c r="O377" s="3">
        <v>0.72</v>
      </c>
      <c r="P377" s="3">
        <v>80343</v>
      </c>
      <c r="Q377" s="1">
        <v>44958</v>
      </c>
    </row>
    <row r="378" spans="1:17" x14ac:dyDescent="0.25">
      <c r="A378" t="s">
        <v>669</v>
      </c>
      <c r="B378" t="s">
        <v>1178</v>
      </c>
      <c r="C378" s="3">
        <v>57114</v>
      </c>
      <c r="D378" s="3">
        <v>57300</v>
      </c>
      <c r="E378" s="3">
        <v>0</v>
      </c>
      <c r="F378" s="3">
        <v>0</v>
      </c>
      <c r="G378" s="3">
        <v>186</v>
      </c>
      <c r="H378" s="3">
        <v>32281.29</v>
      </c>
      <c r="I378" s="3">
        <v>5744.58</v>
      </c>
      <c r="J378" s="3">
        <v>0</v>
      </c>
      <c r="K378" s="3">
        <v>832.26</v>
      </c>
      <c r="L378" s="3">
        <v>17046.240000000002</v>
      </c>
      <c r="M378" s="3"/>
      <c r="N378" s="3">
        <v>0</v>
      </c>
      <c r="O378" s="3">
        <v>0.63</v>
      </c>
      <c r="P378" s="3">
        <v>55719</v>
      </c>
      <c r="Q378" s="1">
        <v>44958</v>
      </c>
    </row>
    <row r="379" spans="1:17" x14ac:dyDescent="0.25">
      <c r="A379" t="s">
        <v>671</v>
      </c>
      <c r="B379" t="s">
        <v>672</v>
      </c>
      <c r="C379" s="3">
        <v>32713</v>
      </c>
      <c r="D379" s="3">
        <v>32800</v>
      </c>
      <c r="E379" s="3">
        <v>0</v>
      </c>
      <c r="F379" s="3">
        <v>0</v>
      </c>
      <c r="G379" s="3">
        <v>87</v>
      </c>
      <c r="H379" s="3">
        <v>32281.29</v>
      </c>
      <c r="I379" s="3">
        <v>5744.58</v>
      </c>
      <c r="J379" s="3">
        <v>451.2</v>
      </c>
      <c r="K379" s="3">
        <v>832.26</v>
      </c>
      <c r="L379" s="3">
        <v>0</v>
      </c>
      <c r="M379" s="3"/>
      <c r="N379" s="3">
        <v>-3524</v>
      </c>
      <c r="O379" s="3">
        <v>0.67</v>
      </c>
      <c r="P379" s="3">
        <v>35699</v>
      </c>
      <c r="Q379" s="1">
        <v>44958</v>
      </c>
    </row>
    <row r="380" spans="1:17" x14ac:dyDescent="0.25">
      <c r="A380" t="s">
        <v>673</v>
      </c>
      <c r="B380" t="s">
        <v>1063</v>
      </c>
      <c r="C380" s="3">
        <v>35946</v>
      </c>
      <c r="D380" s="3">
        <v>35946</v>
      </c>
      <c r="E380" s="3">
        <v>0</v>
      </c>
      <c r="F380" s="3">
        <v>1797.25</v>
      </c>
      <c r="G380" s="3">
        <v>0</v>
      </c>
      <c r="H380" s="3">
        <v>32281.29</v>
      </c>
      <c r="I380" s="3">
        <v>5744.58</v>
      </c>
      <c r="J380" s="3">
        <v>451.2</v>
      </c>
      <c r="K380" s="3">
        <v>832.26</v>
      </c>
      <c r="L380" s="3">
        <v>0</v>
      </c>
      <c r="M380" s="3"/>
      <c r="N380" s="3">
        <v>0</v>
      </c>
      <c r="O380" s="3">
        <v>0.42</v>
      </c>
      <c r="P380" s="3">
        <v>41107</v>
      </c>
      <c r="Q380" s="1">
        <v>44958</v>
      </c>
    </row>
    <row r="381" spans="1:17" x14ac:dyDescent="0.25">
      <c r="A381" t="s">
        <v>674</v>
      </c>
      <c r="B381" t="s">
        <v>675</v>
      </c>
      <c r="C381" s="3">
        <v>32169</v>
      </c>
      <c r="D381" s="3">
        <v>33000</v>
      </c>
      <c r="E381" s="3">
        <v>0</v>
      </c>
      <c r="F381" s="3">
        <v>0</v>
      </c>
      <c r="G381" s="3">
        <v>831</v>
      </c>
      <c r="H381" s="3">
        <v>32281.29</v>
      </c>
      <c r="I381" s="3">
        <v>5764.31</v>
      </c>
      <c r="J381" s="3">
        <v>0</v>
      </c>
      <c r="K381" s="3">
        <v>834.75</v>
      </c>
      <c r="L381" s="3">
        <v>0</v>
      </c>
      <c r="M381" s="3"/>
      <c r="N381" s="3">
        <v>-3525</v>
      </c>
      <c r="O381" s="3">
        <v>0.65</v>
      </c>
      <c r="P381" s="3">
        <v>34525</v>
      </c>
      <c r="Q381" s="1">
        <v>44958</v>
      </c>
    </row>
    <row r="382" spans="1:17" x14ac:dyDescent="0.25">
      <c r="A382" t="s">
        <v>676</v>
      </c>
      <c r="B382" t="s">
        <v>677</v>
      </c>
      <c r="C382" s="3">
        <v>2080932</v>
      </c>
      <c r="D382" s="3">
        <v>0</v>
      </c>
      <c r="E382" s="3">
        <v>1366712.76</v>
      </c>
      <c r="F382" s="3" t="s">
        <v>72</v>
      </c>
      <c r="G382" s="3">
        <v>0</v>
      </c>
      <c r="H382" s="3">
        <v>32281.29</v>
      </c>
      <c r="I382" s="3">
        <v>3343.2</v>
      </c>
      <c r="J382" s="3">
        <v>264</v>
      </c>
      <c r="K382" s="3">
        <v>484.37</v>
      </c>
      <c r="L382" s="3">
        <v>0</v>
      </c>
      <c r="M382" s="3"/>
      <c r="N382" s="3">
        <v>6465.84</v>
      </c>
      <c r="O382" s="3">
        <v>0.66</v>
      </c>
      <c r="P382" s="3">
        <v>2192107</v>
      </c>
      <c r="Q382" s="1">
        <v>44958</v>
      </c>
    </row>
    <row r="383" spans="1:17" x14ac:dyDescent="0.25">
      <c r="A383" t="s">
        <v>678</v>
      </c>
      <c r="B383" t="s">
        <v>679</v>
      </c>
      <c r="C383" s="3">
        <v>29977</v>
      </c>
      <c r="D383" s="3">
        <v>29977</v>
      </c>
      <c r="E383" s="3">
        <v>0</v>
      </c>
      <c r="F383" s="3">
        <v>0</v>
      </c>
      <c r="G383" s="3">
        <v>0</v>
      </c>
      <c r="H383" s="3">
        <v>32281.29</v>
      </c>
      <c r="I383" s="3">
        <v>3170.61</v>
      </c>
      <c r="J383" s="3">
        <v>249.6</v>
      </c>
      <c r="K383" s="3">
        <v>459.41</v>
      </c>
      <c r="L383" s="3">
        <v>0</v>
      </c>
      <c r="M383" s="3"/>
      <c r="N383" s="3">
        <v>-3284</v>
      </c>
      <c r="O383" s="3">
        <v>0.09</v>
      </c>
      <c r="P383" s="3">
        <v>32877</v>
      </c>
      <c r="Q383" s="1">
        <v>44958</v>
      </c>
    </row>
    <row r="384" spans="1:17" x14ac:dyDescent="0.25">
      <c r="A384" t="s">
        <v>1179</v>
      </c>
      <c r="B384" t="s">
        <v>681</v>
      </c>
      <c r="C384" s="3">
        <v>32876</v>
      </c>
      <c r="D384" s="3">
        <v>32876</v>
      </c>
      <c r="E384" s="3">
        <v>0</v>
      </c>
      <c r="F384" s="3">
        <v>0</v>
      </c>
      <c r="G384" s="3">
        <v>0</v>
      </c>
      <c r="H384" s="3">
        <v>32281.29</v>
      </c>
      <c r="I384" s="3">
        <v>3072</v>
      </c>
      <c r="J384" s="3">
        <v>241.2</v>
      </c>
      <c r="K384" s="3">
        <v>445.26</v>
      </c>
      <c r="L384" s="3">
        <v>0</v>
      </c>
      <c r="M384" s="3"/>
      <c r="N384" s="3">
        <v>0</v>
      </c>
      <c r="O384" s="3">
        <v>0.25</v>
      </c>
      <c r="P384" s="3">
        <v>36040</v>
      </c>
      <c r="Q384" s="1">
        <v>44958</v>
      </c>
    </row>
    <row r="385" spans="1:17" x14ac:dyDescent="0.25">
      <c r="A385" t="s">
        <v>1180</v>
      </c>
      <c r="B385" t="s">
        <v>683</v>
      </c>
      <c r="C385" s="3">
        <v>2192981</v>
      </c>
      <c r="D385" s="3">
        <v>0</v>
      </c>
      <c r="E385" s="3">
        <v>1434649.8</v>
      </c>
      <c r="F385" s="3" t="s">
        <v>72</v>
      </c>
      <c r="G385" s="3">
        <v>0</v>
      </c>
      <c r="H385" s="3">
        <v>32281.29</v>
      </c>
      <c r="I385" s="3">
        <v>3121.3</v>
      </c>
      <c r="J385" s="3">
        <v>244.8</v>
      </c>
      <c r="K385" s="3">
        <v>451.92</v>
      </c>
      <c r="L385" s="3">
        <v>0</v>
      </c>
      <c r="M385" s="3"/>
      <c r="N385" s="3">
        <v>6425.57</v>
      </c>
      <c r="O385" s="3">
        <v>0.63</v>
      </c>
      <c r="P385" s="3">
        <v>2307239</v>
      </c>
      <c r="Q385" s="1">
        <v>44958</v>
      </c>
    </row>
    <row r="386" spans="1:17" x14ac:dyDescent="0.25">
      <c r="A386" t="s">
        <v>1181</v>
      </c>
      <c r="B386" t="s">
        <v>685</v>
      </c>
      <c r="C386" s="3">
        <v>151666</v>
      </c>
      <c r="D386" s="3">
        <v>0</v>
      </c>
      <c r="E386" s="3">
        <v>138884</v>
      </c>
      <c r="F386" s="3">
        <v>19726.2</v>
      </c>
      <c r="G386" s="3">
        <v>0</v>
      </c>
      <c r="H386" s="3">
        <v>32281.29</v>
      </c>
      <c r="I386" s="3">
        <v>3052.27</v>
      </c>
      <c r="J386" s="3">
        <v>240</v>
      </c>
      <c r="K386" s="3">
        <v>441.93</v>
      </c>
      <c r="L386" s="3">
        <v>0</v>
      </c>
      <c r="M386" s="3"/>
      <c r="N386" s="3">
        <v>0</v>
      </c>
      <c r="O386" s="3">
        <v>0.31</v>
      </c>
      <c r="P386" s="3">
        <v>194626</v>
      </c>
      <c r="Q386" s="1">
        <v>44958</v>
      </c>
    </row>
    <row r="387" spans="1:17" x14ac:dyDescent="0.25">
      <c r="A387" t="s">
        <v>1182</v>
      </c>
      <c r="B387" t="s">
        <v>1183</v>
      </c>
      <c r="C387" s="3">
        <v>29993</v>
      </c>
      <c r="D387" s="3">
        <v>30493</v>
      </c>
      <c r="E387" s="3">
        <v>0</v>
      </c>
      <c r="F387" s="3">
        <v>500</v>
      </c>
      <c r="G387" s="3">
        <v>500</v>
      </c>
      <c r="H387" s="3">
        <v>32281.29</v>
      </c>
      <c r="I387" s="3">
        <v>3185.41</v>
      </c>
      <c r="J387" s="3">
        <v>250.8</v>
      </c>
      <c r="K387" s="3">
        <v>461.49</v>
      </c>
      <c r="L387" s="3">
        <v>0</v>
      </c>
      <c r="M387" s="3"/>
      <c r="N387" s="3">
        <v>0</v>
      </c>
      <c r="O387" s="3">
        <v>0.01</v>
      </c>
      <c r="P387" s="3">
        <v>36179</v>
      </c>
      <c r="Q387" s="1">
        <v>44958</v>
      </c>
    </row>
    <row r="388" spans="1:17" x14ac:dyDescent="0.25">
      <c r="A388" t="s">
        <v>688</v>
      </c>
      <c r="B388" t="s">
        <v>33</v>
      </c>
      <c r="C388" s="3">
        <v>96711</v>
      </c>
      <c r="D388" s="3">
        <v>60280</v>
      </c>
      <c r="E388" s="3">
        <v>36431</v>
      </c>
      <c r="F388" s="3">
        <v>1821.55</v>
      </c>
      <c r="G388" s="3">
        <v>0</v>
      </c>
      <c r="H388" s="3">
        <v>32281.29</v>
      </c>
      <c r="I388" s="3">
        <v>3604.54</v>
      </c>
      <c r="J388" s="3">
        <v>284.39999999999998</v>
      </c>
      <c r="K388" s="3">
        <v>522.24</v>
      </c>
      <c r="L388" s="3">
        <v>0</v>
      </c>
      <c r="M388" s="3"/>
      <c r="N388" s="3">
        <v>0</v>
      </c>
      <c r="O388" s="3">
        <v>0.98</v>
      </c>
      <c r="P388" s="3">
        <v>74946</v>
      </c>
      <c r="Q388" s="1">
        <v>44958</v>
      </c>
    </row>
    <row r="389" spans="1:17" x14ac:dyDescent="0.25">
      <c r="A389" t="s">
        <v>689</v>
      </c>
      <c r="B389" t="s">
        <v>690</v>
      </c>
      <c r="C389" s="3">
        <v>642116</v>
      </c>
      <c r="D389" s="3">
        <v>0</v>
      </c>
      <c r="E389" s="3">
        <v>468062.6</v>
      </c>
      <c r="F389" s="3">
        <v>197456.53</v>
      </c>
      <c r="G389" s="3">
        <v>0</v>
      </c>
      <c r="H389" s="3">
        <v>32281.29</v>
      </c>
      <c r="I389" s="3">
        <v>3195.27</v>
      </c>
      <c r="J389" s="3">
        <v>250.8</v>
      </c>
      <c r="K389" s="3">
        <v>462.74</v>
      </c>
      <c r="L389" s="3">
        <v>0</v>
      </c>
      <c r="M389" s="3"/>
      <c r="N389" s="3">
        <v>0</v>
      </c>
      <c r="O389" s="3">
        <v>0.77</v>
      </c>
      <c r="P389" s="3">
        <v>701710</v>
      </c>
      <c r="Q389" s="1">
        <v>44958</v>
      </c>
    </row>
    <row r="390" spans="1:17" x14ac:dyDescent="0.25">
      <c r="A390" t="s">
        <v>1184</v>
      </c>
      <c r="B390" t="s">
        <v>692</v>
      </c>
      <c r="C390" s="3">
        <v>29924</v>
      </c>
      <c r="D390" s="3">
        <v>29924</v>
      </c>
      <c r="E390" s="3">
        <v>0</v>
      </c>
      <c r="F390" s="3">
        <v>0</v>
      </c>
      <c r="G390" s="3">
        <v>0</v>
      </c>
      <c r="H390" s="3">
        <v>32281.29</v>
      </c>
      <c r="I390" s="3">
        <v>3121.3</v>
      </c>
      <c r="J390" s="3">
        <v>244.8</v>
      </c>
      <c r="K390" s="3">
        <v>451.92</v>
      </c>
      <c r="L390" s="3">
        <v>0</v>
      </c>
      <c r="M390" s="3"/>
      <c r="N390" s="3">
        <v>-3279</v>
      </c>
      <c r="O390" s="3">
        <v>0.69</v>
      </c>
      <c r="P390" s="3">
        <v>32821</v>
      </c>
      <c r="Q390" s="1">
        <v>44958</v>
      </c>
    </row>
    <row r="391" spans="1:17" x14ac:dyDescent="0.25">
      <c r="A391" t="s">
        <v>693</v>
      </c>
      <c r="B391" t="s">
        <v>694</v>
      </c>
      <c r="C391" s="3">
        <v>37012</v>
      </c>
      <c r="D391" s="3">
        <v>37629</v>
      </c>
      <c r="E391" s="3">
        <v>0</v>
      </c>
      <c r="F391" s="3">
        <v>0</v>
      </c>
      <c r="G391" s="3">
        <v>617</v>
      </c>
      <c r="H391" s="3">
        <v>32281.29</v>
      </c>
      <c r="I391" s="3">
        <v>3515.78</v>
      </c>
      <c r="J391" s="3">
        <v>0</v>
      </c>
      <c r="K391" s="3">
        <v>509.34</v>
      </c>
      <c r="L391" s="3">
        <v>0</v>
      </c>
      <c r="M391" s="3"/>
      <c r="N391" s="3">
        <v>-3316</v>
      </c>
      <c r="O391" s="3">
        <v>0.59</v>
      </c>
      <c r="P391" s="3">
        <v>32374</v>
      </c>
      <c r="Q391" s="1">
        <v>44958</v>
      </c>
    </row>
    <row r="392" spans="1:17" x14ac:dyDescent="0.25">
      <c r="A392" t="s">
        <v>695</v>
      </c>
      <c r="B392" t="s">
        <v>696</v>
      </c>
      <c r="C392" s="3">
        <v>26302</v>
      </c>
      <c r="D392" s="3">
        <v>30000</v>
      </c>
      <c r="E392" s="3">
        <v>0</v>
      </c>
      <c r="F392" s="3">
        <v>0</v>
      </c>
      <c r="G392" s="3">
        <v>3698</v>
      </c>
      <c r="H392" s="3">
        <v>32281.29</v>
      </c>
      <c r="I392" s="3">
        <v>3224.86</v>
      </c>
      <c r="J392" s="3">
        <v>0</v>
      </c>
      <c r="K392" s="3">
        <v>465.65</v>
      </c>
      <c r="L392" s="3">
        <v>0</v>
      </c>
      <c r="M392" s="3"/>
      <c r="N392" s="3">
        <v>-3288</v>
      </c>
      <c r="O392" s="3">
        <v>0.2</v>
      </c>
      <c r="P392" s="3">
        <v>28986</v>
      </c>
      <c r="Q392" s="1">
        <v>44958</v>
      </c>
    </row>
    <row r="393" spans="1:17" x14ac:dyDescent="0.25">
      <c r="A393" t="s">
        <v>697</v>
      </c>
      <c r="B393" t="s">
        <v>1185</v>
      </c>
      <c r="C393" s="3">
        <v>29851</v>
      </c>
      <c r="D393" s="3">
        <v>0</v>
      </c>
      <c r="E393" s="3">
        <v>29851</v>
      </c>
      <c r="F393" s="3">
        <v>1492.55</v>
      </c>
      <c r="G393" s="3">
        <v>0</v>
      </c>
      <c r="H393" s="3">
        <v>32281.29</v>
      </c>
      <c r="I393" s="3">
        <v>3052.27</v>
      </c>
      <c r="J393" s="3">
        <v>240</v>
      </c>
      <c r="K393" s="3">
        <v>441.93</v>
      </c>
      <c r="L393" s="3">
        <v>0</v>
      </c>
      <c r="M393" s="3"/>
      <c r="N393" s="3">
        <v>0</v>
      </c>
      <c r="O393" s="3">
        <v>0.96</v>
      </c>
      <c r="P393" s="3">
        <v>67360</v>
      </c>
      <c r="Q393" s="1">
        <v>44958</v>
      </c>
    </row>
    <row r="394" spans="1:17" x14ac:dyDescent="0.25">
      <c r="A394" t="s">
        <v>699</v>
      </c>
      <c r="B394" t="s">
        <v>700</v>
      </c>
      <c r="C394" s="3">
        <v>33030</v>
      </c>
      <c r="D394" s="3">
        <v>0</v>
      </c>
      <c r="E394" s="3">
        <v>33030</v>
      </c>
      <c r="F394" s="3">
        <v>1651.5</v>
      </c>
      <c r="G394" s="3">
        <v>0</v>
      </c>
      <c r="H394" s="3">
        <v>32281.29</v>
      </c>
      <c r="I394" s="3">
        <v>3205.13</v>
      </c>
      <c r="J394" s="3">
        <v>253.2</v>
      </c>
      <c r="K394" s="3">
        <v>464.4</v>
      </c>
      <c r="L394" s="3">
        <v>0</v>
      </c>
      <c r="M394" s="3"/>
      <c r="N394" s="3">
        <v>0</v>
      </c>
      <c r="O394" s="3">
        <v>0.48</v>
      </c>
      <c r="P394" s="3">
        <v>70886</v>
      </c>
      <c r="Q394" s="1">
        <v>44958</v>
      </c>
    </row>
    <row r="395" spans="1:17" x14ac:dyDescent="0.25">
      <c r="A395" t="s">
        <v>701</v>
      </c>
      <c r="B395" t="s">
        <v>702</v>
      </c>
      <c r="C395" s="3">
        <v>30774</v>
      </c>
      <c r="D395" s="3">
        <v>30774</v>
      </c>
      <c r="E395" s="3">
        <v>0</v>
      </c>
      <c r="F395" s="3">
        <v>0</v>
      </c>
      <c r="G395" s="3">
        <v>0</v>
      </c>
      <c r="H395" s="3">
        <v>32281.29</v>
      </c>
      <c r="I395" s="3">
        <v>3920.12</v>
      </c>
      <c r="J395" s="3">
        <v>308.39999999999998</v>
      </c>
      <c r="K395" s="3">
        <v>567.6</v>
      </c>
      <c r="L395" s="3">
        <v>0</v>
      </c>
      <c r="M395" s="3"/>
      <c r="N395" s="3">
        <v>-3353</v>
      </c>
      <c r="O395" s="3">
        <v>0.59</v>
      </c>
      <c r="P395" s="3">
        <v>33725</v>
      </c>
      <c r="Q395" s="1">
        <v>44958</v>
      </c>
    </row>
    <row r="396" spans="1:17" x14ac:dyDescent="0.25">
      <c r="A396" t="s">
        <v>703</v>
      </c>
      <c r="B396" t="s">
        <v>704</v>
      </c>
      <c r="C396" s="3">
        <v>31220</v>
      </c>
      <c r="D396" s="3">
        <v>31220</v>
      </c>
      <c r="E396" s="3">
        <v>0</v>
      </c>
      <c r="F396" s="3">
        <v>0</v>
      </c>
      <c r="G396" s="3">
        <v>0</v>
      </c>
      <c r="H396" s="3">
        <v>32281.29</v>
      </c>
      <c r="I396" s="3">
        <v>4339.25</v>
      </c>
      <c r="J396" s="3">
        <v>342</v>
      </c>
      <c r="K396" s="3">
        <v>628.35</v>
      </c>
      <c r="L396" s="3">
        <v>0</v>
      </c>
      <c r="M396" s="3"/>
      <c r="N396" s="3">
        <v>-3392</v>
      </c>
      <c r="O396" s="3">
        <v>0.11</v>
      </c>
      <c r="P396" s="3">
        <v>34199</v>
      </c>
      <c r="Q396" s="1">
        <v>44958</v>
      </c>
    </row>
    <row r="397" spans="1:17" x14ac:dyDescent="0.25">
      <c r="A397" t="s">
        <v>705</v>
      </c>
      <c r="B397" t="s">
        <v>706</v>
      </c>
      <c r="C397" s="3">
        <v>1144662</v>
      </c>
      <c r="D397" s="3">
        <v>0</v>
      </c>
      <c r="E397" s="3">
        <v>798362.5</v>
      </c>
      <c r="F397" s="3" t="s">
        <v>72</v>
      </c>
      <c r="G397" s="3">
        <v>6945</v>
      </c>
      <c r="H397" s="3">
        <v>32281.29</v>
      </c>
      <c r="I397" s="3">
        <v>4980.28</v>
      </c>
      <c r="J397" s="3">
        <v>391.2</v>
      </c>
      <c r="K397" s="3">
        <v>721.57</v>
      </c>
      <c r="L397" s="3">
        <v>0</v>
      </c>
      <c r="M397" s="3"/>
      <c r="N397" s="3">
        <v>6762.97</v>
      </c>
      <c r="O397" s="3">
        <v>0.81</v>
      </c>
      <c r="P397" s="3">
        <v>1222426</v>
      </c>
      <c r="Q397" s="1">
        <v>44958</v>
      </c>
    </row>
    <row r="398" spans="1:17" x14ac:dyDescent="0.25">
      <c r="A398" t="s">
        <v>707</v>
      </c>
      <c r="B398" t="s">
        <v>708</v>
      </c>
      <c r="C398" s="3">
        <v>32807</v>
      </c>
      <c r="D398" s="3">
        <v>32807</v>
      </c>
      <c r="E398" s="3">
        <v>0</v>
      </c>
      <c r="F398" s="3">
        <v>0</v>
      </c>
      <c r="G398" s="3">
        <v>0</v>
      </c>
      <c r="H398" s="3">
        <v>32281.29</v>
      </c>
      <c r="I398" s="3">
        <v>5833.34</v>
      </c>
      <c r="J398" s="3">
        <v>457.2</v>
      </c>
      <c r="K398" s="3">
        <v>845.16</v>
      </c>
      <c r="L398" s="3">
        <v>0</v>
      </c>
      <c r="M398" s="3"/>
      <c r="N398" s="3">
        <v>-3532</v>
      </c>
      <c r="O398" s="3">
        <v>0.01</v>
      </c>
      <c r="P398" s="3">
        <v>35885</v>
      </c>
      <c r="Q398" s="1">
        <v>44958</v>
      </c>
    </row>
    <row r="399" spans="1:17" x14ac:dyDescent="0.25">
      <c r="A399" t="s">
        <v>709</v>
      </c>
      <c r="B399" t="s">
        <v>1186</v>
      </c>
      <c r="C399" s="3">
        <v>33211</v>
      </c>
      <c r="D399" s="3">
        <v>33211</v>
      </c>
      <c r="E399" s="3">
        <v>0</v>
      </c>
      <c r="F399" s="3">
        <v>1660.53</v>
      </c>
      <c r="G399" s="3">
        <v>0</v>
      </c>
      <c r="H399" s="3">
        <v>32281.29</v>
      </c>
      <c r="I399" s="3">
        <v>3362.92</v>
      </c>
      <c r="J399" s="3">
        <v>265.2</v>
      </c>
      <c r="K399" s="3">
        <v>487.29</v>
      </c>
      <c r="L399" s="3">
        <v>0</v>
      </c>
      <c r="M399" s="3"/>
      <c r="N399" s="3">
        <v>0</v>
      </c>
      <c r="O399" s="3">
        <v>0.77</v>
      </c>
      <c r="P399" s="3">
        <v>38058</v>
      </c>
      <c r="Q399" s="1">
        <v>44958</v>
      </c>
    </row>
    <row r="400" spans="1:17" x14ac:dyDescent="0.25">
      <c r="A400" t="s">
        <v>711</v>
      </c>
      <c r="B400" t="s">
        <v>712</v>
      </c>
      <c r="C400" s="3">
        <v>2162263</v>
      </c>
      <c r="D400" s="3">
        <v>0</v>
      </c>
      <c r="E400" s="3">
        <v>1415777.28</v>
      </c>
      <c r="F400" s="3" t="s">
        <v>72</v>
      </c>
      <c r="G400" s="3">
        <v>0</v>
      </c>
      <c r="H400" s="3">
        <v>32281.29</v>
      </c>
      <c r="I400" s="3">
        <v>3101.58</v>
      </c>
      <c r="J400" s="3">
        <v>243.6</v>
      </c>
      <c r="K400" s="3">
        <v>449.42</v>
      </c>
      <c r="L400" s="3">
        <v>0</v>
      </c>
      <c r="M400" s="3"/>
      <c r="N400" s="3">
        <v>6421.99</v>
      </c>
      <c r="O400" s="3">
        <v>0.26</v>
      </c>
      <c r="P400" s="3">
        <v>2275550</v>
      </c>
      <c r="Q400" s="1">
        <v>44958</v>
      </c>
    </row>
    <row r="401" spans="1:17" x14ac:dyDescent="0.25">
      <c r="A401" t="s">
        <v>713</v>
      </c>
      <c r="B401" t="s">
        <v>549</v>
      </c>
      <c r="C401" s="3">
        <v>250120</v>
      </c>
      <c r="D401" s="3">
        <v>0</v>
      </c>
      <c r="E401" s="3">
        <v>228403.05</v>
      </c>
      <c r="F401" s="3">
        <v>33137.1</v>
      </c>
      <c r="G401" s="3">
        <v>0</v>
      </c>
      <c r="H401" s="3">
        <v>32281.29</v>
      </c>
      <c r="I401" s="3">
        <v>3057.2</v>
      </c>
      <c r="J401" s="3">
        <v>240</v>
      </c>
      <c r="K401" s="3">
        <v>443.18</v>
      </c>
      <c r="L401" s="3">
        <v>5951.37</v>
      </c>
      <c r="M401" s="3"/>
      <c r="N401" s="3">
        <v>18155</v>
      </c>
      <c r="O401" s="3">
        <v>0.81</v>
      </c>
      <c r="P401" s="3">
        <v>321669</v>
      </c>
      <c r="Q401" s="1">
        <v>44958</v>
      </c>
    </row>
    <row r="402" spans="1:17" x14ac:dyDescent="0.25">
      <c r="A402" t="s">
        <v>714</v>
      </c>
      <c r="B402" t="s">
        <v>715</v>
      </c>
      <c r="C402" s="3">
        <v>44018</v>
      </c>
      <c r="D402" s="3">
        <v>44018</v>
      </c>
      <c r="E402" s="3">
        <v>0</v>
      </c>
      <c r="F402" s="3">
        <v>0</v>
      </c>
      <c r="G402" s="3">
        <v>0</v>
      </c>
      <c r="H402" s="3">
        <v>32281.29</v>
      </c>
      <c r="I402" s="3">
        <v>3249.51</v>
      </c>
      <c r="J402" s="3">
        <v>0</v>
      </c>
      <c r="K402" s="3">
        <v>470.64</v>
      </c>
      <c r="L402" s="3">
        <v>9748.4</v>
      </c>
      <c r="M402" s="3"/>
      <c r="N402" s="3">
        <v>-3291</v>
      </c>
      <c r="O402" s="3">
        <v>0.16</v>
      </c>
      <c r="P402" s="3">
        <v>42459</v>
      </c>
      <c r="Q402" s="1">
        <v>44958</v>
      </c>
    </row>
    <row r="403" spans="1:17" x14ac:dyDescent="0.25">
      <c r="A403" t="s">
        <v>716</v>
      </c>
      <c r="B403" t="s">
        <v>1109</v>
      </c>
      <c r="C403" s="3">
        <v>59125</v>
      </c>
      <c r="D403" s="3">
        <v>35400</v>
      </c>
      <c r="E403" s="3">
        <v>23725</v>
      </c>
      <c r="F403" s="3">
        <v>2893.23</v>
      </c>
      <c r="G403" s="3">
        <v>0</v>
      </c>
      <c r="H403" s="3">
        <v>32281.29</v>
      </c>
      <c r="I403" s="3">
        <v>2879.69</v>
      </c>
      <c r="J403" s="3">
        <v>226.8</v>
      </c>
      <c r="K403" s="3">
        <v>417.38</v>
      </c>
      <c r="L403" s="3">
        <v>0</v>
      </c>
      <c r="M403" s="3"/>
      <c r="N403" s="3">
        <v>0</v>
      </c>
      <c r="O403" s="3">
        <v>0.61</v>
      </c>
      <c r="P403" s="3">
        <v>62424</v>
      </c>
      <c r="Q403" s="1">
        <v>44958</v>
      </c>
    </row>
    <row r="404" spans="1:17" x14ac:dyDescent="0.25">
      <c r="A404" t="s">
        <v>717</v>
      </c>
      <c r="B404" t="s">
        <v>718</v>
      </c>
      <c r="C404" s="3">
        <v>29746</v>
      </c>
      <c r="D404" s="3">
        <v>29746</v>
      </c>
      <c r="E404" s="3">
        <v>0</v>
      </c>
      <c r="F404" s="3">
        <v>0</v>
      </c>
      <c r="G404" s="3">
        <v>0</v>
      </c>
      <c r="H404" s="3">
        <v>32281.29</v>
      </c>
      <c r="I404" s="3">
        <v>2953.65</v>
      </c>
      <c r="J404" s="3">
        <v>231.6</v>
      </c>
      <c r="K404" s="3">
        <v>428.2</v>
      </c>
      <c r="L404" s="3">
        <v>0</v>
      </c>
      <c r="M404" s="3"/>
      <c r="N404" s="3">
        <v>-3264</v>
      </c>
      <c r="O404" s="3">
        <v>0.26</v>
      </c>
      <c r="P404" s="3">
        <v>32631</v>
      </c>
      <c r="Q404" s="1">
        <v>44958</v>
      </c>
    </row>
    <row r="405" spans="1:17" x14ac:dyDescent="0.25">
      <c r="A405" t="s">
        <v>719</v>
      </c>
      <c r="B405" t="s">
        <v>720</v>
      </c>
      <c r="C405" s="3">
        <v>32972</v>
      </c>
      <c r="D405" s="3">
        <v>32972</v>
      </c>
      <c r="E405" s="3">
        <v>0</v>
      </c>
      <c r="F405" s="3">
        <v>0</v>
      </c>
      <c r="G405" s="3">
        <v>0</v>
      </c>
      <c r="H405" s="3">
        <v>32281.29</v>
      </c>
      <c r="I405" s="3">
        <v>3155.82</v>
      </c>
      <c r="J405" s="3">
        <v>248.4</v>
      </c>
      <c r="K405" s="3">
        <v>456.91</v>
      </c>
      <c r="L405" s="3">
        <v>0</v>
      </c>
      <c r="M405" s="3"/>
      <c r="N405" s="3">
        <v>0</v>
      </c>
      <c r="O405" s="3">
        <v>0.57999999999999996</v>
      </c>
      <c r="P405" s="3">
        <v>36143</v>
      </c>
      <c r="Q405" s="1">
        <v>44958</v>
      </c>
    </row>
    <row r="406" spans="1:17" x14ac:dyDescent="0.25">
      <c r="A406" t="s">
        <v>721</v>
      </c>
      <c r="B406" t="s">
        <v>1187</v>
      </c>
      <c r="C406" s="3">
        <v>29783</v>
      </c>
      <c r="D406" s="3">
        <v>0</v>
      </c>
      <c r="E406" s="3">
        <v>29783</v>
      </c>
      <c r="F406" s="3">
        <v>1489.15</v>
      </c>
      <c r="G406" s="3">
        <v>0</v>
      </c>
      <c r="H406" s="3">
        <v>32281.29</v>
      </c>
      <c r="I406" s="3">
        <v>2988.17</v>
      </c>
      <c r="J406" s="3">
        <v>235.4</v>
      </c>
      <c r="K406" s="3">
        <v>433.19</v>
      </c>
      <c r="L406" s="3">
        <v>0</v>
      </c>
      <c r="M406" s="3"/>
      <c r="N406" s="3">
        <v>0</v>
      </c>
      <c r="O406" s="3">
        <v>0.8</v>
      </c>
      <c r="P406" s="3">
        <v>67211</v>
      </c>
      <c r="Q406" s="1">
        <v>44958</v>
      </c>
    </row>
    <row r="407" spans="1:17" x14ac:dyDescent="0.25">
      <c r="A407" t="s">
        <v>723</v>
      </c>
      <c r="B407" t="s">
        <v>724</v>
      </c>
      <c r="C407" s="3">
        <v>29514</v>
      </c>
      <c r="D407" s="3">
        <v>29514</v>
      </c>
      <c r="E407" s="3">
        <v>0</v>
      </c>
      <c r="F407" s="3">
        <v>0</v>
      </c>
      <c r="G407" s="3">
        <v>0</v>
      </c>
      <c r="H407" s="3">
        <v>32281.29</v>
      </c>
      <c r="I407" s="3">
        <v>2953.65</v>
      </c>
      <c r="J407" s="3">
        <v>0</v>
      </c>
      <c r="K407" s="3">
        <v>427.78</v>
      </c>
      <c r="L407" s="3">
        <v>0</v>
      </c>
      <c r="M407" s="3"/>
      <c r="N407" s="3">
        <v>-3264</v>
      </c>
      <c r="O407" s="3">
        <v>0.28000000000000003</v>
      </c>
      <c r="P407" s="3">
        <v>32399</v>
      </c>
      <c r="Q407" s="1">
        <v>44958</v>
      </c>
    </row>
    <row r="408" spans="1:17" x14ac:dyDescent="0.25">
      <c r="A408" t="s">
        <v>725</v>
      </c>
      <c r="B408" t="s">
        <v>458</v>
      </c>
      <c r="C408" s="3">
        <v>33000</v>
      </c>
      <c r="D408" s="3">
        <v>0</v>
      </c>
      <c r="E408" s="3">
        <v>33000</v>
      </c>
      <c r="F408" s="3">
        <v>1650</v>
      </c>
      <c r="G408" s="3">
        <v>0</v>
      </c>
      <c r="H408" s="3">
        <v>32281.29</v>
      </c>
      <c r="I408" s="3">
        <v>3180.48</v>
      </c>
      <c r="J408" s="3">
        <v>249.6</v>
      </c>
      <c r="K408" s="3">
        <v>461.07</v>
      </c>
      <c r="L408" s="3">
        <v>0</v>
      </c>
      <c r="M408" s="3"/>
      <c r="N408" s="3">
        <v>0</v>
      </c>
      <c r="O408" s="3">
        <v>0.56000000000000005</v>
      </c>
      <c r="P408" s="3">
        <v>70823</v>
      </c>
      <c r="Q408" s="1">
        <v>44958</v>
      </c>
    </row>
    <row r="409" spans="1:17" x14ac:dyDescent="0.25">
      <c r="A409" t="s">
        <v>726</v>
      </c>
      <c r="B409" t="s">
        <v>727</v>
      </c>
      <c r="C409" s="3">
        <v>34449</v>
      </c>
      <c r="D409" s="3">
        <v>34449</v>
      </c>
      <c r="E409" s="3">
        <v>0</v>
      </c>
      <c r="F409" s="3">
        <v>0</v>
      </c>
      <c r="G409" s="3">
        <v>0</v>
      </c>
      <c r="H409" s="3">
        <v>32281.29</v>
      </c>
      <c r="I409" s="3">
        <v>3136.1</v>
      </c>
      <c r="J409" s="3">
        <v>246</v>
      </c>
      <c r="K409" s="3">
        <v>454.41</v>
      </c>
      <c r="L409" s="3">
        <v>0</v>
      </c>
      <c r="M409" s="3"/>
      <c r="N409" s="3">
        <v>-491</v>
      </c>
      <c r="O409" s="3">
        <v>0.2</v>
      </c>
      <c r="P409" s="3">
        <v>35627</v>
      </c>
      <c r="Q409" s="1">
        <v>44958</v>
      </c>
    </row>
    <row r="410" spans="1:17" x14ac:dyDescent="0.25">
      <c r="A410" t="s">
        <v>728</v>
      </c>
      <c r="B410" t="s">
        <v>1102</v>
      </c>
      <c r="C410" s="3">
        <v>30166</v>
      </c>
      <c r="D410" s="3">
        <v>0</v>
      </c>
      <c r="E410" s="3">
        <v>30166</v>
      </c>
      <c r="F410" s="3">
        <v>1508.3</v>
      </c>
      <c r="G410" s="3">
        <v>0</v>
      </c>
      <c r="H410" s="3">
        <v>32281.29</v>
      </c>
      <c r="I410" s="3">
        <v>3348.13</v>
      </c>
      <c r="J410" s="3">
        <v>264</v>
      </c>
      <c r="K410" s="3">
        <v>484.79</v>
      </c>
      <c r="L410" s="3">
        <v>0</v>
      </c>
      <c r="M410" s="3"/>
      <c r="N410" s="3">
        <v>0</v>
      </c>
      <c r="O410" s="3">
        <v>0.49</v>
      </c>
      <c r="P410" s="3">
        <v>68053</v>
      </c>
      <c r="Q410" s="1">
        <v>44958</v>
      </c>
    </row>
    <row r="411" spans="1:17" x14ac:dyDescent="0.25">
      <c r="A411" t="s">
        <v>729</v>
      </c>
      <c r="B411" t="s">
        <v>730</v>
      </c>
      <c r="C411" s="3">
        <v>30313</v>
      </c>
      <c r="D411" s="3">
        <v>30313</v>
      </c>
      <c r="E411" s="3">
        <v>0</v>
      </c>
      <c r="F411" s="3">
        <v>0</v>
      </c>
      <c r="G411" s="3">
        <v>0</v>
      </c>
      <c r="H411" s="3">
        <v>32281.29</v>
      </c>
      <c r="I411" s="3">
        <v>3486.2</v>
      </c>
      <c r="J411" s="3">
        <v>274.8</v>
      </c>
      <c r="K411" s="3">
        <v>504.76</v>
      </c>
      <c r="L411" s="3">
        <v>0</v>
      </c>
      <c r="M411" s="3"/>
      <c r="N411" s="3">
        <v>-3313</v>
      </c>
      <c r="O411" s="3">
        <v>0.95</v>
      </c>
      <c r="P411" s="3">
        <v>33235</v>
      </c>
      <c r="Q411" s="1">
        <v>44958</v>
      </c>
    </row>
    <row r="412" spans="1:17" x14ac:dyDescent="0.25">
      <c r="A412" t="s">
        <v>731</v>
      </c>
      <c r="B412" t="s">
        <v>1102</v>
      </c>
      <c r="C412" s="3">
        <v>30948</v>
      </c>
      <c r="D412" s="3">
        <v>0</v>
      </c>
      <c r="E412" s="3">
        <v>30948</v>
      </c>
      <c r="F412" s="3">
        <v>1547.4</v>
      </c>
      <c r="G412" s="3">
        <v>0</v>
      </c>
      <c r="H412" s="3">
        <v>32281.29</v>
      </c>
      <c r="I412" s="3">
        <v>4082.84</v>
      </c>
      <c r="J412" s="3">
        <v>321.60000000000002</v>
      </c>
      <c r="K412" s="3">
        <v>591.32000000000005</v>
      </c>
      <c r="L412" s="3">
        <v>0</v>
      </c>
      <c r="M412" s="3"/>
      <c r="N412" s="3">
        <v>0</v>
      </c>
      <c r="O412" s="3">
        <v>0.55000000000000004</v>
      </c>
      <c r="P412" s="3">
        <v>69773</v>
      </c>
      <c r="Q412" s="1">
        <v>44958</v>
      </c>
    </row>
    <row r="413" spans="1:17" x14ac:dyDescent="0.25">
      <c r="A413" t="s">
        <v>732</v>
      </c>
      <c r="B413" t="s">
        <v>733</v>
      </c>
      <c r="C413" s="3">
        <v>120783</v>
      </c>
      <c r="D413" s="3">
        <v>122711</v>
      </c>
      <c r="E413" s="3">
        <v>0</v>
      </c>
      <c r="F413" s="3">
        <v>1928</v>
      </c>
      <c r="G413" s="3">
        <v>1928</v>
      </c>
      <c r="H413" s="3">
        <v>32281.29</v>
      </c>
      <c r="I413" s="3">
        <v>4102.57</v>
      </c>
      <c r="J413" s="3">
        <v>322.8</v>
      </c>
      <c r="K413" s="3">
        <v>594.65</v>
      </c>
      <c r="L413" s="3">
        <v>0</v>
      </c>
      <c r="M413" s="3"/>
      <c r="N413" s="3">
        <v>34023.29</v>
      </c>
      <c r="O413" s="3">
        <v>0.4</v>
      </c>
      <c r="P413" s="3">
        <v>71325</v>
      </c>
      <c r="Q413" s="1">
        <v>44958</v>
      </c>
    </row>
    <row r="414" spans="1:17" x14ac:dyDescent="0.25">
      <c r="A414" t="s">
        <v>734</v>
      </c>
      <c r="B414" t="s">
        <v>735</v>
      </c>
      <c r="C414" s="3">
        <v>160313</v>
      </c>
      <c r="D414" s="3">
        <v>0</v>
      </c>
      <c r="E414" s="3">
        <v>149802.06</v>
      </c>
      <c r="F414" s="3" t="s">
        <v>72</v>
      </c>
      <c r="G414" s="3">
        <v>0</v>
      </c>
      <c r="H414" s="3">
        <v>32281.29</v>
      </c>
      <c r="I414" s="3">
        <v>5059.18</v>
      </c>
      <c r="J414" s="3">
        <v>396</v>
      </c>
      <c r="K414" s="3">
        <v>733.22</v>
      </c>
      <c r="L414" s="3">
        <v>0</v>
      </c>
      <c r="M414" s="3"/>
      <c r="N414" s="3">
        <v>6945</v>
      </c>
      <c r="O414" s="3">
        <v>0.21</v>
      </c>
      <c r="P414" s="3">
        <v>213218</v>
      </c>
      <c r="Q414" s="1">
        <v>44958</v>
      </c>
    </row>
    <row r="415" spans="1:17" x14ac:dyDescent="0.25">
      <c r="A415" t="s">
        <v>736</v>
      </c>
      <c r="B415" t="s">
        <v>33</v>
      </c>
      <c r="C415" s="3">
        <v>113419</v>
      </c>
      <c r="D415" s="3">
        <v>70245</v>
      </c>
      <c r="E415" s="3">
        <v>43174</v>
      </c>
      <c r="F415" s="3">
        <v>2158.6999999999998</v>
      </c>
      <c r="G415" s="3">
        <v>0</v>
      </c>
      <c r="H415" s="3">
        <v>32281.29</v>
      </c>
      <c r="I415" s="3">
        <v>9053.26</v>
      </c>
      <c r="J415" s="3">
        <v>710.4</v>
      </c>
      <c r="K415" s="3">
        <v>1311.64</v>
      </c>
      <c r="L415" s="3">
        <v>0</v>
      </c>
      <c r="M415" s="3"/>
      <c r="N415" s="3">
        <v>0</v>
      </c>
      <c r="O415" s="3">
        <v>0.71</v>
      </c>
      <c r="P415" s="3">
        <v>88690</v>
      </c>
      <c r="Q415" s="1">
        <v>44958</v>
      </c>
    </row>
    <row r="416" spans="1:17" x14ac:dyDescent="0.25">
      <c r="A416" t="s">
        <v>737</v>
      </c>
      <c r="B416" t="s">
        <v>1188</v>
      </c>
      <c r="C416" s="3">
        <v>34475</v>
      </c>
      <c r="D416" s="3">
        <v>35050</v>
      </c>
      <c r="E416" s="3">
        <v>0</v>
      </c>
      <c r="F416" s="3">
        <v>575</v>
      </c>
      <c r="G416" s="3">
        <v>575</v>
      </c>
      <c r="H416" s="3">
        <v>32281.29</v>
      </c>
      <c r="I416" s="3">
        <v>3422.09</v>
      </c>
      <c r="J416" s="3">
        <v>0</v>
      </c>
      <c r="K416" s="3">
        <v>495.61</v>
      </c>
      <c r="L416" s="3">
        <v>0</v>
      </c>
      <c r="M416" s="3"/>
      <c r="N416" s="3">
        <v>0</v>
      </c>
      <c r="O416" s="3">
        <v>0.01</v>
      </c>
      <c r="P416" s="3">
        <v>36199</v>
      </c>
      <c r="Q416" s="1">
        <v>44958</v>
      </c>
    </row>
    <row r="417" spans="1:17" x14ac:dyDescent="0.25">
      <c r="A417" t="s">
        <v>739</v>
      </c>
      <c r="B417" t="s">
        <v>740</v>
      </c>
      <c r="C417" s="3">
        <v>30236</v>
      </c>
      <c r="D417" s="3">
        <v>30236</v>
      </c>
      <c r="E417" s="3">
        <v>0</v>
      </c>
      <c r="F417" s="3">
        <v>0</v>
      </c>
      <c r="G417" s="3">
        <v>0</v>
      </c>
      <c r="H417" s="3">
        <v>32281.29</v>
      </c>
      <c r="I417" s="3">
        <v>4240.6400000000003</v>
      </c>
      <c r="J417" s="3">
        <v>0</v>
      </c>
      <c r="K417" s="3">
        <v>614.21</v>
      </c>
      <c r="L417" s="3">
        <v>0</v>
      </c>
      <c r="M417" s="3"/>
      <c r="N417" s="3">
        <v>-3383</v>
      </c>
      <c r="O417" s="3">
        <v>0.86</v>
      </c>
      <c r="P417" s="3">
        <v>33754</v>
      </c>
      <c r="Q417" s="1">
        <v>44958</v>
      </c>
    </row>
    <row r="418" spans="1:17" x14ac:dyDescent="0.25">
      <c r="A418" t="s">
        <v>741</v>
      </c>
      <c r="B418" t="s">
        <v>742</v>
      </c>
      <c r="C418" s="3">
        <v>30829</v>
      </c>
      <c r="D418" s="3">
        <v>30829</v>
      </c>
      <c r="E418" s="3">
        <v>0</v>
      </c>
      <c r="F418" s="3">
        <v>0</v>
      </c>
      <c r="G418" s="3">
        <v>0</v>
      </c>
      <c r="H418" s="3">
        <v>32281.29</v>
      </c>
      <c r="I418" s="3">
        <v>4289.95</v>
      </c>
      <c r="J418" s="3">
        <v>0</v>
      </c>
      <c r="K418" s="3">
        <v>621.28</v>
      </c>
      <c r="L418" s="3">
        <v>0</v>
      </c>
      <c r="M418" s="3"/>
      <c r="N418" s="3">
        <v>15295.29</v>
      </c>
      <c r="O418" s="3">
        <v>0.19</v>
      </c>
      <c r="P418" s="3">
        <v>52488</v>
      </c>
      <c r="Q418" s="1">
        <v>44958</v>
      </c>
    </row>
    <row r="419" spans="1:17" x14ac:dyDescent="0.25">
      <c r="A419" t="s">
        <v>743</v>
      </c>
      <c r="B419" t="s">
        <v>744</v>
      </c>
      <c r="C419" s="3">
        <v>1527787</v>
      </c>
      <c r="D419" s="3">
        <v>0</v>
      </c>
      <c r="E419" s="3">
        <v>1030781.39</v>
      </c>
      <c r="F419" s="3" t="s">
        <v>72</v>
      </c>
      <c r="G419" s="3">
        <v>0</v>
      </c>
      <c r="H419" s="3">
        <v>32281.29</v>
      </c>
      <c r="I419" s="3">
        <v>4285.01</v>
      </c>
      <c r="J419" s="3">
        <v>336</v>
      </c>
      <c r="K419" s="3">
        <v>620.45000000000005</v>
      </c>
      <c r="L419" s="3">
        <v>0</v>
      </c>
      <c r="M419" s="3"/>
      <c r="N419" s="3">
        <v>6636.78</v>
      </c>
      <c r="O419" s="3">
        <v>0.4</v>
      </c>
      <c r="P419" s="3">
        <v>1623486</v>
      </c>
      <c r="Q419" s="1">
        <v>44958</v>
      </c>
    </row>
    <row r="420" spans="1:17" x14ac:dyDescent="0.25">
      <c r="A420" t="s">
        <v>745</v>
      </c>
      <c r="B420" t="s">
        <v>746</v>
      </c>
      <c r="C420" s="3">
        <v>31241</v>
      </c>
      <c r="D420" s="3">
        <v>31241</v>
      </c>
      <c r="E420" s="3">
        <v>0</v>
      </c>
      <c r="F420" s="3">
        <v>0</v>
      </c>
      <c r="G420" s="3">
        <v>0</v>
      </c>
      <c r="H420" s="3">
        <v>32281.29</v>
      </c>
      <c r="I420" s="3">
        <v>4358.9799999999996</v>
      </c>
      <c r="J420" s="3">
        <v>343.2</v>
      </c>
      <c r="K420" s="3">
        <v>631.67999999999995</v>
      </c>
      <c r="L420" s="3">
        <v>0</v>
      </c>
      <c r="M420" s="3"/>
      <c r="N420" s="3">
        <v>-3395</v>
      </c>
      <c r="O420" s="3">
        <v>0.85</v>
      </c>
      <c r="P420" s="3">
        <v>34221</v>
      </c>
      <c r="Q420" s="1">
        <v>44958</v>
      </c>
    </row>
    <row r="421" spans="1:17" x14ac:dyDescent="0.25">
      <c r="A421" t="s">
        <v>747</v>
      </c>
      <c r="B421" t="s">
        <v>748</v>
      </c>
      <c r="C421" s="3">
        <v>38200</v>
      </c>
      <c r="D421" s="3">
        <v>38200</v>
      </c>
      <c r="E421" s="3">
        <v>0</v>
      </c>
      <c r="F421" s="3">
        <v>0</v>
      </c>
      <c r="G421" s="3">
        <v>0</v>
      </c>
      <c r="H421" s="3">
        <v>32281.29</v>
      </c>
      <c r="I421" s="3">
        <v>4373.7700000000004</v>
      </c>
      <c r="J421" s="3">
        <v>343.2</v>
      </c>
      <c r="K421" s="3">
        <v>633.35</v>
      </c>
      <c r="L421" s="3">
        <v>0</v>
      </c>
      <c r="M421" s="3"/>
      <c r="N421" s="3">
        <v>3550</v>
      </c>
      <c r="O421" s="3">
        <v>0.39</v>
      </c>
      <c r="P421" s="3">
        <v>41182</v>
      </c>
      <c r="Q421" s="1">
        <v>44958</v>
      </c>
    </row>
    <row r="422" spans="1:17" x14ac:dyDescent="0.25">
      <c r="A422" t="s">
        <v>749</v>
      </c>
      <c r="B422" t="s">
        <v>1189</v>
      </c>
      <c r="C422" s="3">
        <v>34218</v>
      </c>
      <c r="D422" s="3">
        <v>34782</v>
      </c>
      <c r="E422" s="3">
        <v>0</v>
      </c>
      <c r="F422" s="3">
        <v>749.92</v>
      </c>
      <c r="G422" s="3">
        <v>564</v>
      </c>
      <c r="H422" s="3">
        <v>32281.29</v>
      </c>
      <c r="I422" s="3">
        <v>4240.6400000000003</v>
      </c>
      <c r="J422" s="3">
        <v>333.6</v>
      </c>
      <c r="K422" s="3">
        <v>614.21</v>
      </c>
      <c r="L422" s="3">
        <v>0</v>
      </c>
      <c r="M422" s="3"/>
      <c r="N422" s="3">
        <v>0</v>
      </c>
      <c r="O422" s="3">
        <v>0.34</v>
      </c>
      <c r="P422" s="3">
        <v>37656</v>
      </c>
      <c r="Q422" s="1">
        <v>44958</v>
      </c>
    </row>
    <row r="423" spans="1:17" x14ac:dyDescent="0.25">
      <c r="A423" t="s">
        <v>751</v>
      </c>
      <c r="B423" t="s">
        <v>752</v>
      </c>
      <c r="C423" s="3">
        <v>31220</v>
      </c>
      <c r="D423" s="3">
        <v>31220</v>
      </c>
      <c r="E423" s="3">
        <v>0</v>
      </c>
      <c r="F423" s="3">
        <v>0</v>
      </c>
      <c r="G423" s="3">
        <v>0</v>
      </c>
      <c r="H423" s="3">
        <v>32281.29</v>
      </c>
      <c r="I423" s="3">
        <v>4339.25</v>
      </c>
      <c r="J423" s="3">
        <v>342</v>
      </c>
      <c r="K423" s="3">
        <v>628.35</v>
      </c>
      <c r="L423" s="3">
        <v>0</v>
      </c>
      <c r="M423" s="3"/>
      <c r="N423" s="3">
        <v>-3392</v>
      </c>
      <c r="O423" s="3">
        <v>0.11</v>
      </c>
      <c r="P423" s="3">
        <v>34199</v>
      </c>
      <c r="Q423" s="1">
        <v>44958</v>
      </c>
    </row>
    <row r="424" spans="1:17" x14ac:dyDescent="0.25">
      <c r="A424" t="s">
        <v>753</v>
      </c>
      <c r="B424" t="s">
        <v>1146</v>
      </c>
      <c r="C424" s="3">
        <v>97763</v>
      </c>
      <c r="D424" s="3">
        <v>99319.8</v>
      </c>
      <c r="E424" s="3">
        <v>0</v>
      </c>
      <c r="F424" s="3">
        <v>3472.74</v>
      </c>
      <c r="G424" s="3">
        <v>1556.8</v>
      </c>
      <c r="H424" s="3">
        <v>32281.29</v>
      </c>
      <c r="I424" s="3">
        <v>4275.1499999999996</v>
      </c>
      <c r="J424" s="3">
        <v>336</v>
      </c>
      <c r="K424" s="3">
        <v>619.20000000000005</v>
      </c>
      <c r="L424" s="3">
        <v>0</v>
      </c>
      <c r="M424" s="3"/>
      <c r="N424" s="3">
        <v>-3387</v>
      </c>
      <c r="O424" s="3">
        <v>0.42</v>
      </c>
      <c r="P424" s="3">
        <v>36041</v>
      </c>
      <c r="Q424" s="1">
        <v>44958</v>
      </c>
    </row>
    <row r="425" spans="1:17" x14ac:dyDescent="0.25">
      <c r="A425" t="s">
        <v>754</v>
      </c>
      <c r="B425" t="s">
        <v>685</v>
      </c>
      <c r="C425" s="3">
        <v>435795</v>
      </c>
      <c r="D425" s="3">
        <v>0</v>
      </c>
      <c r="E425" s="3">
        <v>349470.79</v>
      </c>
      <c r="F425" s="3">
        <v>103797.75</v>
      </c>
      <c r="G425" s="3">
        <v>0</v>
      </c>
      <c r="H425" s="3">
        <v>32281.29</v>
      </c>
      <c r="I425" s="3">
        <v>4378.7</v>
      </c>
      <c r="J425" s="3">
        <v>0</v>
      </c>
      <c r="K425" s="3">
        <v>634.6</v>
      </c>
      <c r="L425" s="3">
        <v>0</v>
      </c>
      <c r="M425" s="3"/>
      <c r="N425" s="3">
        <v>0</v>
      </c>
      <c r="O425" s="3">
        <v>0.87</v>
      </c>
      <c r="P425" s="3">
        <v>490564</v>
      </c>
      <c r="Q425" s="1">
        <v>44958</v>
      </c>
    </row>
    <row r="426" spans="1:17" x14ac:dyDescent="0.25">
      <c r="A426" t="s">
        <v>755</v>
      </c>
      <c r="B426" t="s">
        <v>314</v>
      </c>
      <c r="C426" s="3">
        <v>1627709</v>
      </c>
      <c r="D426" s="3">
        <v>0</v>
      </c>
      <c r="E426" s="3">
        <v>1036650.25</v>
      </c>
      <c r="F426" s="3">
        <v>642891.26</v>
      </c>
      <c r="G426" s="3">
        <v>0</v>
      </c>
      <c r="H426" s="3">
        <v>32281.29</v>
      </c>
      <c r="I426" s="3">
        <v>4181.46</v>
      </c>
      <c r="J426" s="3">
        <v>327.60000000000002</v>
      </c>
      <c r="K426" s="3">
        <v>605.47</v>
      </c>
      <c r="L426" s="3">
        <v>0</v>
      </c>
      <c r="M426" s="3"/>
      <c r="N426" s="3">
        <v>0</v>
      </c>
      <c r="O426" s="3">
        <v>0.67</v>
      </c>
      <c r="P426" s="3">
        <v>1716938</v>
      </c>
      <c r="Q426" s="1">
        <v>44958</v>
      </c>
    </row>
    <row r="427" spans="1:17" x14ac:dyDescent="0.25">
      <c r="A427" t="s">
        <v>756</v>
      </c>
      <c r="B427" t="s">
        <v>33</v>
      </c>
      <c r="C427" s="3">
        <v>99493</v>
      </c>
      <c r="D427" s="3">
        <v>61939</v>
      </c>
      <c r="E427" s="3">
        <v>37554</v>
      </c>
      <c r="F427" s="3">
        <v>1877.7</v>
      </c>
      <c r="G427" s="3">
        <v>0</v>
      </c>
      <c r="H427" s="3">
        <v>32281.29</v>
      </c>
      <c r="I427" s="3">
        <v>4511.84</v>
      </c>
      <c r="J427" s="3">
        <v>355.2</v>
      </c>
      <c r="K427" s="3">
        <v>653.74</v>
      </c>
      <c r="L427" s="3">
        <v>0</v>
      </c>
      <c r="M427" s="3"/>
      <c r="N427" s="3">
        <v>0</v>
      </c>
      <c r="O427" s="3">
        <v>0.23</v>
      </c>
      <c r="P427" s="3">
        <v>77234</v>
      </c>
      <c r="Q427" s="1">
        <v>44958</v>
      </c>
    </row>
    <row r="428" spans="1:17" x14ac:dyDescent="0.25">
      <c r="A428" t="s">
        <v>757</v>
      </c>
      <c r="B428" t="s">
        <v>720</v>
      </c>
      <c r="C428" s="3">
        <v>34574</v>
      </c>
      <c r="D428" s="3">
        <v>34574</v>
      </c>
      <c r="E428" s="3">
        <v>0</v>
      </c>
      <c r="F428" s="3">
        <v>0</v>
      </c>
      <c r="G428" s="3">
        <v>0</v>
      </c>
      <c r="H428" s="3">
        <v>32281.29</v>
      </c>
      <c r="I428" s="3">
        <v>4551.29</v>
      </c>
      <c r="J428" s="3">
        <v>356.4</v>
      </c>
      <c r="K428" s="3">
        <v>659.15</v>
      </c>
      <c r="L428" s="3">
        <v>0</v>
      </c>
      <c r="M428" s="3"/>
      <c r="N428" s="3">
        <v>0</v>
      </c>
      <c r="O428" s="3">
        <v>0.87</v>
      </c>
      <c r="P428" s="3">
        <v>37849</v>
      </c>
      <c r="Q428" s="1">
        <v>44958</v>
      </c>
    </row>
    <row r="429" spans="1:17" x14ac:dyDescent="0.25">
      <c r="A429" t="s">
        <v>758</v>
      </c>
      <c r="B429" t="s">
        <v>759</v>
      </c>
      <c r="C429" s="3">
        <v>31235</v>
      </c>
      <c r="D429" s="3">
        <v>31235</v>
      </c>
      <c r="E429" s="3">
        <v>0</v>
      </c>
      <c r="F429" s="3">
        <v>0</v>
      </c>
      <c r="G429" s="3">
        <v>0</v>
      </c>
      <c r="H429" s="3">
        <v>32281.29</v>
      </c>
      <c r="I429" s="3">
        <v>4354.05</v>
      </c>
      <c r="J429" s="3">
        <v>342</v>
      </c>
      <c r="K429" s="3">
        <v>630.44000000000005</v>
      </c>
      <c r="L429" s="3">
        <v>0</v>
      </c>
      <c r="M429" s="3"/>
      <c r="N429" s="3">
        <v>-3394</v>
      </c>
      <c r="O429" s="3">
        <v>0.22</v>
      </c>
      <c r="P429" s="3">
        <v>34214</v>
      </c>
      <c r="Q429" s="1">
        <v>44958</v>
      </c>
    </row>
    <row r="430" spans="1:17" x14ac:dyDescent="0.25">
      <c r="A430" t="s">
        <v>760</v>
      </c>
      <c r="B430" t="s">
        <v>761</v>
      </c>
      <c r="C430" s="3">
        <v>39771</v>
      </c>
      <c r="D430" s="3">
        <v>0</v>
      </c>
      <c r="E430" s="3">
        <v>39104.699999999997</v>
      </c>
      <c r="F430" s="3">
        <v>2621.54</v>
      </c>
      <c r="G430" s="3">
        <v>0</v>
      </c>
      <c r="H430" s="3">
        <v>32281.29</v>
      </c>
      <c r="I430" s="3">
        <v>5226.83</v>
      </c>
      <c r="J430" s="3">
        <v>0</v>
      </c>
      <c r="K430" s="3">
        <v>756.94</v>
      </c>
      <c r="L430" s="3">
        <v>0</v>
      </c>
      <c r="M430" s="3"/>
      <c r="N430" s="3">
        <v>0</v>
      </c>
      <c r="O430" s="3">
        <v>0.7</v>
      </c>
      <c r="P430" s="3">
        <v>79992</v>
      </c>
      <c r="Q430" s="1">
        <v>44958</v>
      </c>
    </row>
    <row r="431" spans="1:17" x14ac:dyDescent="0.25">
      <c r="A431" t="s">
        <v>762</v>
      </c>
      <c r="B431" t="s">
        <v>763</v>
      </c>
      <c r="C431" s="3">
        <v>1089518</v>
      </c>
      <c r="D431" s="3">
        <v>0</v>
      </c>
      <c r="E431" s="3">
        <v>724134.95</v>
      </c>
      <c r="F431" s="3" t="s">
        <v>72</v>
      </c>
      <c r="G431" s="3">
        <v>0</v>
      </c>
      <c r="H431" s="3">
        <v>32281.29</v>
      </c>
      <c r="I431" s="3">
        <v>7085.81</v>
      </c>
      <c r="J431" s="3">
        <v>556.79999999999995</v>
      </c>
      <c r="K431" s="3">
        <v>1026.5899999999999</v>
      </c>
      <c r="L431" s="3">
        <v>0</v>
      </c>
      <c r="M431" s="3"/>
      <c r="N431" s="3">
        <v>7145.13</v>
      </c>
      <c r="O431" s="3">
        <v>0.63</v>
      </c>
      <c r="P431" s="3">
        <v>1173821</v>
      </c>
      <c r="Q431" s="1">
        <v>44958</v>
      </c>
    </row>
    <row r="432" spans="1:17" x14ac:dyDescent="0.25">
      <c r="A432" t="s">
        <v>764</v>
      </c>
      <c r="B432" t="s">
        <v>278</v>
      </c>
      <c r="C432" s="3">
        <v>127636</v>
      </c>
      <c r="D432" s="3">
        <v>0</v>
      </c>
      <c r="E432" s="3">
        <v>120750.5</v>
      </c>
      <c r="F432" s="3">
        <v>12923.03</v>
      </c>
      <c r="G432" s="3">
        <v>0</v>
      </c>
      <c r="H432" s="3">
        <v>32281.29</v>
      </c>
      <c r="I432" s="3">
        <v>9477.33</v>
      </c>
      <c r="J432" s="3">
        <v>744</v>
      </c>
      <c r="K432" s="3">
        <v>1373.22</v>
      </c>
      <c r="L432" s="3">
        <v>0</v>
      </c>
      <c r="M432" s="3"/>
      <c r="N432" s="3">
        <v>0</v>
      </c>
      <c r="O432" s="3">
        <v>0.63</v>
      </c>
      <c r="P432" s="3">
        <v>177550</v>
      </c>
      <c r="Q432" s="1">
        <v>44958</v>
      </c>
    </row>
    <row r="433" spans="1:17" x14ac:dyDescent="0.25">
      <c r="A433" t="s">
        <v>765</v>
      </c>
      <c r="B433" t="s">
        <v>766</v>
      </c>
      <c r="C433" s="3">
        <v>36681</v>
      </c>
      <c r="D433" s="3">
        <v>36681</v>
      </c>
      <c r="E433" s="3">
        <v>0</v>
      </c>
      <c r="F433" s="3">
        <v>0</v>
      </c>
      <c r="G433" s="3">
        <v>0</v>
      </c>
      <c r="H433" s="3">
        <v>32281.29</v>
      </c>
      <c r="I433" s="3">
        <v>9477.33</v>
      </c>
      <c r="J433" s="3">
        <v>744</v>
      </c>
      <c r="K433" s="3">
        <v>1372.81</v>
      </c>
      <c r="L433" s="3">
        <v>0</v>
      </c>
      <c r="M433" s="3"/>
      <c r="N433" s="3">
        <v>-3871</v>
      </c>
      <c r="O433" s="3">
        <v>0.56999999999999995</v>
      </c>
      <c r="P433" s="3">
        <v>40005</v>
      </c>
      <c r="Q433" s="1">
        <v>44958</v>
      </c>
    </row>
    <row r="434" spans="1:17" x14ac:dyDescent="0.25">
      <c r="A434" t="s">
        <v>1190</v>
      </c>
      <c r="B434" t="s">
        <v>768</v>
      </c>
      <c r="C434" s="3">
        <v>1416874</v>
      </c>
      <c r="D434" s="3">
        <v>28508.73</v>
      </c>
      <c r="E434" s="3">
        <v>1085805.76</v>
      </c>
      <c r="F434" s="3">
        <v>356849.8</v>
      </c>
      <c r="G434" s="3">
        <v>0</v>
      </c>
      <c r="H434" s="3">
        <v>32281.29</v>
      </c>
      <c r="I434" s="3">
        <v>9477.33</v>
      </c>
      <c r="J434" s="3">
        <v>744</v>
      </c>
      <c r="K434" s="3">
        <v>1373.22</v>
      </c>
      <c r="L434" s="3">
        <v>0</v>
      </c>
      <c r="M434" s="3"/>
      <c r="N434" s="3">
        <v>0</v>
      </c>
      <c r="O434" s="3">
        <v>0.6</v>
      </c>
      <c r="P434" s="3">
        <v>1486532</v>
      </c>
      <c r="Q434" s="1">
        <v>44958</v>
      </c>
    </row>
    <row r="435" spans="1:17" x14ac:dyDescent="0.25">
      <c r="A435" t="s">
        <v>1191</v>
      </c>
      <c r="B435" t="s">
        <v>1192</v>
      </c>
      <c r="C435" s="3">
        <v>36990</v>
      </c>
      <c r="D435" s="3">
        <v>37607</v>
      </c>
      <c r="E435" s="3">
        <v>0</v>
      </c>
      <c r="F435" s="3">
        <v>617</v>
      </c>
      <c r="G435" s="3">
        <v>617</v>
      </c>
      <c r="H435" s="3">
        <v>32281.29</v>
      </c>
      <c r="I435" s="3">
        <v>9768.25</v>
      </c>
      <c r="J435" s="3">
        <v>766.8</v>
      </c>
      <c r="K435" s="3">
        <v>1414.84</v>
      </c>
      <c r="L435" s="3">
        <v>0</v>
      </c>
      <c r="M435" s="3"/>
      <c r="N435" s="3">
        <v>0</v>
      </c>
      <c r="O435" s="3">
        <v>0.82</v>
      </c>
      <c r="P435" s="3">
        <v>44232</v>
      </c>
      <c r="Q435" s="1">
        <v>44958</v>
      </c>
    </row>
    <row r="436" spans="1:17" x14ac:dyDescent="0.25">
      <c r="A436" t="s">
        <v>1193</v>
      </c>
      <c r="B436" t="s">
        <v>772</v>
      </c>
      <c r="C436" s="3">
        <v>34850</v>
      </c>
      <c r="D436" s="3">
        <v>34850</v>
      </c>
      <c r="E436" s="3">
        <v>0</v>
      </c>
      <c r="F436" s="3">
        <v>0</v>
      </c>
      <c r="G436" s="3">
        <v>0</v>
      </c>
      <c r="H436" s="3">
        <v>32281.29</v>
      </c>
      <c r="I436" s="3">
        <v>7756.42</v>
      </c>
      <c r="J436" s="3">
        <v>608.4</v>
      </c>
      <c r="K436" s="3">
        <v>1123.55</v>
      </c>
      <c r="L436" s="3">
        <v>0</v>
      </c>
      <c r="M436" s="3"/>
      <c r="N436" s="3">
        <v>-3711</v>
      </c>
      <c r="O436" s="3">
        <v>0.34</v>
      </c>
      <c r="P436" s="3">
        <v>38059</v>
      </c>
      <c r="Q436" s="1">
        <v>44958</v>
      </c>
    </row>
    <row r="437" spans="1:17" x14ac:dyDescent="0.25">
      <c r="A437" t="s">
        <v>1194</v>
      </c>
      <c r="B437" t="s">
        <v>774</v>
      </c>
      <c r="C437" s="3">
        <v>2669448</v>
      </c>
      <c r="D437" s="3">
        <v>0</v>
      </c>
      <c r="E437" s="3">
        <v>1736545.76</v>
      </c>
      <c r="F437" s="3" t="s">
        <v>72</v>
      </c>
      <c r="G437" s="3">
        <v>0</v>
      </c>
      <c r="H437" s="3">
        <v>32281.29</v>
      </c>
      <c r="I437" s="3">
        <v>6321.51</v>
      </c>
      <c r="J437" s="3">
        <v>496.8</v>
      </c>
      <c r="K437" s="3">
        <v>915.48</v>
      </c>
      <c r="L437" s="3">
        <v>0</v>
      </c>
      <c r="M437" s="3"/>
      <c r="N437" s="3">
        <v>7006.41</v>
      </c>
      <c r="O437" s="3">
        <v>0.22</v>
      </c>
      <c r="P437" s="3">
        <v>2803297</v>
      </c>
      <c r="Q437" s="1">
        <v>44958</v>
      </c>
    </row>
    <row r="438" spans="1:17" x14ac:dyDescent="0.25">
      <c r="A438" t="s">
        <v>775</v>
      </c>
      <c r="B438" t="s">
        <v>768</v>
      </c>
      <c r="C438" s="3">
        <v>1203740</v>
      </c>
      <c r="D438" s="3">
        <v>23647.599999999999</v>
      </c>
      <c r="E438" s="3">
        <v>924547.44</v>
      </c>
      <c r="F438" s="3">
        <v>301772.33</v>
      </c>
      <c r="G438" s="3">
        <v>0</v>
      </c>
      <c r="H438" s="3">
        <v>32281.29</v>
      </c>
      <c r="I438" s="3">
        <v>6030.58</v>
      </c>
      <c r="J438" s="3">
        <v>472.8</v>
      </c>
      <c r="K438" s="3">
        <v>873.87</v>
      </c>
      <c r="L438" s="3">
        <v>0</v>
      </c>
      <c r="M438" s="3"/>
      <c r="N438" s="3">
        <v>0</v>
      </c>
      <c r="O438" s="3">
        <v>0.69</v>
      </c>
      <c r="P438" s="3">
        <v>1265979</v>
      </c>
      <c r="Q438" s="1">
        <v>44958</v>
      </c>
    </row>
    <row r="439" spans="1:17" x14ac:dyDescent="0.25">
      <c r="A439" t="s">
        <v>776</v>
      </c>
      <c r="B439" t="s">
        <v>683</v>
      </c>
      <c r="C439" s="3">
        <v>2586348</v>
      </c>
      <c r="D439" s="3">
        <v>0</v>
      </c>
      <c r="E439" s="3">
        <v>1683846.67</v>
      </c>
      <c r="F439" s="3" t="s">
        <v>72</v>
      </c>
      <c r="G439" s="3">
        <v>0</v>
      </c>
      <c r="H439" s="3">
        <v>32281.29</v>
      </c>
      <c r="I439" s="3">
        <v>5749.51</v>
      </c>
      <c r="J439" s="3">
        <v>451.2</v>
      </c>
      <c r="K439" s="3">
        <v>832.67</v>
      </c>
      <c r="L439" s="3">
        <v>0</v>
      </c>
      <c r="M439" s="3"/>
      <c r="N439" s="3">
        <v>6902.59</v>
      </c>
      <c r="O439" s="3">
        <v>0.41</v>
      </c>
      <c r="P439" s="3">
        <v>2716758</v>
      </c>
      <c r="Q439" s="1">
        <v>44958</v>
      </c>
    </row>
    <row r="440" spans="1:17" x14ac:dyDescent="0.25">
      <c r="A440" t="s">
        <v>1195</v>
      </c>
      <c r="B440" t="s">
        <v>778</v>
      </c>
      <c r="C440" s="3">
        <v>32713</v>
      </c>
      <c r="D440" s="3">
        <v>32713</v>
      </c>
      <c r="E440" s="3">
        <v>0</v>
      </c>
      <c r="F440" s="3">
        <v>0</v>
      </c>
      <c r="G440" s="3">
        <v>0</v>
      </c>
      <c r="H440" s="3">
        <v>32281.29</v>
      </c>
      <c r="I440" s="3">
        <v>5744.58</v>
      </c>
      <c r="J440" s="3">
        <v>451.2</v>
      </c>
      <c r="K440" s="3">
        <v>832.26</v>
      </c>
      <c r="L440" s="3">
        <v>0</v>
      </c>
      <c r="M440" s="3"/>
      <c r="N440" s="3">
        <v>-3524</v>
      </c>
      <c r="O440" s="3">
        <v>0.67</v>
      </c>
      <c r="P440" s="3">
        <v>35786</v>
      </c>
      <c r="Q440" s="1">
        <v>44958</v>
      </c>
    </row>
    <row r="441" spans="1:17" x14ac:dyDescent="0.25">
      <c r="A441" t="s">
        <v>779</v>
      </c>
      <c r="B441" t="s">
        <v>780</v>
      </c>
      <c r="C441" s="3">
        <v>438172</v>
      </c>
      <c r="D441" s="3">
        <v>0</v>
      </c>
      <c r="E441" s="3">
        <v>385864.87</v>
      </c>
      <c r="F441" s="3" t="s">
        <v>72</v>
      </c>
      <c r="G441" s="3">
        <v>0</v>
      </c>
      <c r="H441" s="3">
        <v>32281.29</v>
      </c>
      <c r="I441" s="3">
        <v>5996.06</v>
      </c>
      <c r="J441" s="3">
        <v>0</v>
      </c>
      <c r="K441" s="3">
        <v>868.88</v>
      </c>
      <c r="L441" s="3">
        <v>0</v>
      </c>
      <c r="M441" s="3"/>
      <c r="N441" s="3">
        <v>13892.34</v>
      </c>
      <c r="O441" s="3">
        <v>0.19</v>
      </c>
      <c r="P441" s="3">
        <v>510504</v>
      </c>
      <c r="Q441" s="1">
        <v>44958</v>
      </c>
    </row>
    <row r="442" spans="1:17" x14ac:dyDescent="0.25">
      <c r="A442" t="s">
        <v>781</v>
      </c>
      <c r="B442" t="s">
        <v>782</v>
      </c>
      <c r="C442" s="3">
        <v>2797241</v>
      </c>
      <c r="D442" s="3">
        <v>0</v>
      </c>
      <c r="E442" s="3">
        <v>1817534.57</v>
      </c>
      <c r="F442" s="3" t="s">
        <v>72</v>
      </c>
      <c r="G442" s="3">
        <v>0</v>
      </c>
      <c r="H442" s="3">
        <v>32281.29</v>
      </c>
      <c r="I442" s="3">
        <v>7184.43</v>
      </c>
      <c r="J442" s="3">
        <v>565.20000000000005</v>
      </c>
      <c r="K442" s="3">
        <v>1040.74</v>
      </c>
      <c r="L442" s="3">
        <v>0</v>
      </c>
      <c r="M442" s="3"/>
      <c r="N442" s="3">
        <v>7163.03</v>
      </c>
      <c r="O442" s="3">
        <v>0.57999999999999996</v>
      </c>
      <c r="P442" s="3">
        <v>2936353</v>
      </c>
      <c r="Q442" s="1">
        <v>44958</v>
      </c>
    </row>
    <row r="443" spans="1:17" x14ac:dyDescent="0.25">
      <c r="A443" t="s">
        <v>783</v>
      </c>
      <c r="B443" t="s">
        <v>784</v>
      </c>
      <c r="C443" s="3">
        <v>34253</v>
      </c>
      <c r="D443" s="3">
        <v>34253</v>
      </c>
      <c r="E443" s="3">
        <v>0</v>
      </c>
      <c r="F443" s="3">
        <v>0</v>
      </c>
      <c r="G443" s="3">
        <v>0</v>
      </c>
      <c r="H443" s="3">
        <v>32281.29</v>
      </c>
      <c r="I443" s="3">
        <v>7194.29</v>
      </c>
      <c r="J443" s="3">
        <v>565.20000000000005</v>
      </c>
      <c r="K443" s="3">
        <v>1041.99</v>
      </c>
      <c r="L443" s="3">
        <v>0</v>
      </c>
      <c r="M443" s="3"/>
      <c r="N443" s="3">
        <v>-3659</v>
      </c>
      <c r="O443" s="3">
        <v>0.23</v>
      </c>
      <c r="P443" s="3">
        <v>37424</v>
      </c>
      <c r="Q443" s="1">
        <v>44958</v>
      </c>
    </row>
    <row r="444" spans="1:17" x14ac:dyDescent="0.25">
      <c r="A444" t="s">
        <v>785</v>
      </c>
      <c r="B444" t="s">
        <v>786</v>
      </c>
      <c r="C444" s="3">
        <v>111348</v>
      </c>
      <c r="D444" s="3">
        <v>0</v>
      </c>
      <c r="E444" s="3">
        <v>101005.54</v>
      </c>
      <c r="F444" s="3">
        <v>15392.74</v>
      </c>
      <c r="G444" s="3">
        <v>0</v>
      </c>
      <c r="H444" s="3">
        <v>32281.29</v>
      </c>
      <c r="I444" s="3">
        <v>6898.43</v>
      </c>
      <c r="J444" s="3">
        <v>540</v>
      </c>
      <c r="K444" s="3">
        <v>999.13</v>
      </c>
      <c r="L444" s="3">
        <v>0</v>
      </c>
      <c r="M444" s="3"/>
      <c r="N444" s="3">
        <v>0</v>
      </c>
      <c r="O444" s="3">
        <v>0.87</v>
      </c>
      <c r="P444" s="3">
        <v>157118</v>
      </c>
      <c r="Q444" s="1">
        <v>44958</v>
      </c>
    </row>
    <row r="445" spans="1:17" x14ac:dyDescent="0.25">
      <c r="A445" t="s">
        <v>787</v>
      </c>
      <c r="B445" t="s">
        <v>780</v>
      </c>
      <c r="C445" s="3">
        <v>441463</v>
      </c>
      <c r="D445" s="3">
        <v>0</v>
      </c>
      <c r="E445" s="3">
        <v>388760.89</v>
      </c>
      <c r="F445" s="3" t="s">
        <v>72</v>
      </c>
      <c r="G445" s="3">
        <v>0</v>
      </c>
      <c r="H445" s="3">
        <v>32281.29</v>
      </c>
      <c r="I445" s="3">
        <v>6321.51</v>
      </c>
      <c r="J445" s="3">
        <v>0</v>
      </c>
      <c r="K445" s="3">
        <v>915.9</v>
      </c>
      <c r="L445" s="3">
        <v>0</v>
      </c>
      <c r="M445" s="3"/>
      <c r="N445" s="3">
        <v>13951.41</v>
      </c>
      <c r="O445" s="3">
        <v>0.85</v>
      </c>
      <c r="P445" s="3">
        <v>514372</v>
      </c>
      <c r="Q445" s="1">
        <v>44958</v>
      </c>
    </row>
    <row r="446" spans="1:17" x14ac:dyDescent="0.25">
      <c r="A446" t="s">
        <v>788</v>
      </c>
      <c r="B446" t="s">
        <v>1101</v>
      </c>
      <c r="C446" s="3">
        <v>33326</v>
      </c>
      <c r="D446" s="3">
        <v>33326</v>
      </c>
      <c r="E446" s="3">
        <v>0</v>
      </c>
      <c r="F446" s="3">
        <v>556</v>
      </c>
      <c r="G446" s="3">
        <v>0</v>
      </c>
      <c r="H446" s="3">
        <v>32281.29</v>
      </c>
      <c r="I446" s="3">
        <v>6321.51</v>
      </c>
      <c r="J446" s="3">
        <v>496.8</v>
      </c>
      <c r="K446" s="3">
        <v>915.48</v>
      </c>
      <c r="L446" s="3">
        <v>0</v>
      </c>
      <c r="M446" s="3"/>
      <c r="N446" s="3">
        <v>0</v>
      </c>
      <c r="O446" s="3">
        <v>0.92</v>
      </c>
      <c r="P446" s="3">
        <v>40572</v>
      </c>
      <c r="Q446" s="1">
        <v>44958</v>
      </c>
    </row>
    <row r="447" spans="1:17" x14ac:dyDescent="0.25">
      <c r="A447" t="s">
        <v>789</v>
      </c>
      <c r="B447" t="s">
        <v>790</v>
      </c>
      <c r="C447" s="3">
        <v>1742932</v>
      </c>
      <c r="D447" s="3">
        <v>0</v>
      </c>
      <c r="E447" s="3">
        <v>1168055.75</v>
      </c>
      <c r="F447" s="3" t="s">
        <v>72</v>
      </c>
      <c r="G447" s="3">
        <v>0</v>
      </c>
      <c r="H447" s="3">
        <v>32281.29</v>
      </c>
      <c r="I447" s="3">
        <v>6035.51</v>
      </c>
      <c r="J447" s="3">
        <v>474</v>
      </c>
      <c r="K447" s="3">
        <v>874.29</v>
      </c>
      <c r="L447" s="3">
        <v>0</v>
      </c>
      <c r="M447" s="3"/>
      <c r="N447" s="3">
        <v>6954.5</v>
      </c>
      <c r="O447" s="3">
        <v>0.62</v>
      </c>
      <c r="P447" s="3">
        <v>1847955</v>
      </c>
      <c r="Q447" s="1">
        <v>44958</v>
      </c>
    </row>
    <row r="448" spans="1:17" x14ac:dyDescent="0.25">
      <c r="A448" t="s">
        <v>791</v>
      </c>
      <c r="B448" t="s">
        <v>792</v>
      </c>
      <c r="C448" s="3">
        <v>363816</v>
      </c>
      <c r="D448" s="3">
        <v>0</v>
      </c>
      <c r="E448" s="3">
        <v>297570.95</v>
      </c>
      <c r="F448" s="3" t="s">
        <v>72</v>
      </c>
      <c r="G448" s="3">
        <v>0</v>
      </c>
      <c r="H448" s="3">
        <v>32281.29</v>
      </c>
      <c r="I448" s="3">
        <v>5744.58</v>
      </c>
      <c r="J448" s="3">
        <v>451.2</v>
      </c>
      <c r="K448" s="3">
        <v>832.26</v>
      </c>
      <c r="L448" s="3">
        <v>0</v>
      </c>
      <c r="M448" s="3"/>
      <c r="N448" s="3">
        <v>0</v>
      </c>
      <c r="O448" s="3">
        <v>0.12</v>
      </c>
      <c r="P448" s="3">
        <v>418004</v>
      </c>
      <c r="Q448" s="1">
        <v>44958</v>
      </c>
    </row>
    <row r="449" spans="1:17" x14ac:dyDescent="0.25">
      <c r="A449" t="s">
        <v>793</v>
      </c>
      <c r="B449" t="s">
        <v>794</v>
      </c>
      <c r="C449" s="3">
        <v>32713</v>
      </c>
      <c r="D449" s="3">
        <v>32713</v>
      </c>
      <c r="E449" s="3">
        <v>0</v>
      </c>
      <c r="F449" s="3">
        <v>0</v>
      </c>
      <c r="G449" s="3">
        <v>0</v>
      </c>
      <c r="H449" s="3">
        <v>32281.29</v>
      </c>
      <c r="I449" s="3">
        <v>5744.58</v>
      </c>
      <c r="J449" s="3">
        <v>451.2</v>
      </c>
      <c r="K449" s="3">
        <v>832.26</v>
      </c>
      <c r="L449" s="3">
        <v>0</v>
      </c>
      <c r="M449" s="3"/>
      <c r="N449" s="3">
        <v>-3524</v>
      </c>
      <c r="O449" s="3">
        <v>0.67</v>
      </c>
      <c r="P449" s="3">
        <v>35786</v>
      </c>
      <c r="Q449" s="1">
        <v>44958</v>
      </c>
    </row>
    <row r="450" spans="1:17" x14ac:dyDescent="0.25">
      <c r="A450" t="s">
        <v>795</v>
      </c>
      <c r="B450" t="s">
        <v>644</v>
      </c>
      <c r="C450" s="3">
        <v>32713</v>
      </c>
      <c r="D450" s="3">
        <v>32713</v>
      </c>
      <c r="E450" s="3">
        <v>0</v>
      </c>
      <c r="F450" s="3">
        <v>0</v>
      </c>
      <c r="G450" s="3">
        <v>0</v>
      </c>
      <c r="H450" s="3">
        <v>32281.29</v>
      </c>
      <c r="I450" s="3">
        <v>5744.58</v>
      </c>
      <c r="J450" s="3">
        <v>451.2</v>
      </c>
      <c r="K450" s="3">
        <v>832.26</v>
      </c>
      <c r="L450" s="3">
        <v>0</v>
      </c>
      <c r="M450" s="3"/>
      <c r="N450" s="3">
        <v>-3524</v>
      </c>
      <c r="O450" s="3">
        <v>0.67</v>
      </c>
      <c r="P450" s="3">
        <v>35786</v>
      </c>
      <c r="Q450" s="1">
        <v>44958</v>
      </c>
    </row>
    <row r="451" spans="1:17" x14ac:dyDescent="0.25">
      <c r="A451" t="s">
        <v>796</v>
      </c>
      <c r="B451" t="s">
        <v>234</v>
      </c>
      <c r="C451" s="3">
        <v>132025</v>
      </c>
      <c r="D451" s="3">
        <v>0</v>
      </c>
      <c r="E451" s="3">
        <v>123498.59</v>
      </c>
      <c r="F451" s="3">
        <v>14701.34</v>
      </c>
      <c r="G451" s="3">
        <v>0</v>
      </c>
      <c r="H451" s="3">
        <v>32281.29</v>
      </c>
      <c r="I451" s="3">
        <v>5458.59</v>
      </c>
      <c r="J451" s="3">
        <v>428.5</v>
      </c>
      <c r="K451" s="3">
        <v>790.64</v>
      </c>
      <c r="L451" s="3">
        <v>0</v>
      </c>
      <c r="M451" s="3"/>
      <c r="N451" s="3">
        <v>0</v>
      </c>
      <c r="O451" s="3">
        <v>0.05</v>
      </c>
      <c r="P451" s="3">
        <v>177159</v>
      </c>
      <c r="Q451" s="1">
        <v>44958</v>
      </c>
    </row>
    <row r="452" spans="1:17" x14ac:dyDescent="0.25">
      <c r="A452" t="s">
        <v>797</v>
      </c>
      <c r="B452" t="s">
        <v>234</v>
      </c>
      <c r="C452" s="3">
        <v>133132</v>
      </c>
      <c r="D452" s="3">
        <v>0</v>
      </c>
      <c r="E452" s="3">
        <v>124536.03</v>
      </c>
      <c r="F452" s="3">
        <v>14822.77</v>
      </c>
      <c r="G452" s="3">
        <v>0</v>
      </c>
      <c r="H452" s="3">
        <v>32281.29</v>
      </c>
      <c r="I452" s="3">
        <v>5739.65</v>
      </c>
      <c r="J452" s="3">
        <v>451.2</v>
      </c>
      <c r="K452" s="3">
        <v>831.43</v>
      </c>
      <c r="L452" s="3">
        <v>0</v>
      </c>
      <c r="M452" s="3"/>
      <c r="N452" s="3">
        <v>0</v>
      </c>
      <c r="O452" s="3">
        <v>0.63</v>
      </c>
      <c r="P452" s="3">
        <v>178663</v>
      </c>
      <c r="Q452" s="1">
        <v>44958</v>
      </c>
    </row>
    <row r="453" spans="1:17" x14ac:dyDescent="0.25">
      <c r="A453" t="s">
        <v>798</v>
      </c>
      <c r="B453" t="s">
        <v>799</v>
      </c>
      <c r="C453" s="3">
        <v>40595</v>
      </c>
      <c r="D453" s="3">
        <v>40595</v>
      </c>
      <c r="E453" s="3">
        <v>0</v>
      </c>
      <c r="F453" s="3">
        <v>0</v>
      </c>
      <c r="G453" s="3">
        <v>0</v>
      </c>
      <c r="H453" s="3">
        <v>32281.29</v>
      </c>
      <c r="I453" s="3">
        <v>7154.84</v>
      </c>
      <c r="J453" s="3">
        <v>0</v>
      </c>
      <c r="K453" s="3">
        <v>1036.58</v>
      </c>
      <c r="L453" s="3">
        <v>0</v>
      </c>
      <c r="M453" s="3"/>
      <c r="N453" s="3">
        <v>3290</v>
      </c>
      <c r="O453" s="3">
        <v>0.28999999999999998</v>
      </c>
      <c r="P453" s="3">
        <v>43763</v>
      </c>
      <c r="Q453" s="1">
        <v>44958</v>
      </c>
    </row>
    <row r="454" spans="1:17" x14ac:dyDescent="0.25">
      <c r="A454" t="s">
        <v>800</v>
      </c>
      <c r="B454" t="s">
        <v>1196</v>
      </c>
      <c r="C454" s="3">
        <v>33630</v>
      </c>
      <c r="D454" s="3">
        <v>33630</v>
      </c>
      <c r="E454" s="3">
        <v>0</v>
      </c>
      <c r="F454" s="3">
        <v>561</v>
      </c>
      <c r="G454" s="3">
        <v>0</v>
      </c>
      <c r="H454" s="3">
        <v>32281.29</v>
      </c>
      <c r="I454" s="3">
        <v>6607.5</v>
      </c>
      <c r="J454" s="3">
        <v>518.4</v>
      </c>
      <c r="K454" s="3">
        <v>957.1</v>
      </c>
      <c r="L454" s="3">
        <v>0</v>
      </c>
      <c r="M454" s="3"/>
      <c r="N454" s="3">
        <v>0</v>
      </c>
      <c r="O454" s="3">
        <v>0.71</v>
      </c>
      <c r="P454" s="3">
        <v>40926</v>
      </c>
      <c r="Q454" s="1">
        <v>44958</v>
      </c>
    </row>
    <row r="455" spans="1:17" x14ac:dyDescent="0.25">
      <c r="A455" t="s">
        <v>802</v>
      </c>
      <c r="B455" t="s">
        <v>803</v>
      </c>
      <c r="C455" s="3">
        <v>33630</v>
      </c>
      <c r="D455" s="3">
        <v>33630</v>
      </c>
      <c r="E455" s="3">
        <v>0</v>
      </c>
      <c r="F455" s="3">
        <v>0</v>
      </c>
      <c r="G455" s="3">
        <v>0</v>
      </c>
      <c r="H455" s="3">
        <v>32281.29</v>
      </c>
      <c r="I455" s="3">
        <v>6607.5</v>
      </c>
      <c r="J455" s="3">
        <v>518.4</v>
      </c>
      <c r="K455" s="3">
        <v>957.1</v>
      </c>
      <c r="L455" s="3">
        <v>0</v>
      </c>
      <c r="M455" s="3"/>
      <c r="N455" s="3">
        <v>-3604</v>
      </c>
      <c r="O455" s="3">
        <v>0.71</v>
      </c>
      <c r="P455" s="3">
        <v>36761</v>
      </c>
      <c r="Q455" s="1">
        <v>44958</v>
      </c>
    </row>
    <row r="456" spans="1:17" x14ac:dyDescent="0.25">
      <c r="A456" t="s">
        <v>804</v>
      </c>
      <c r="B456" t="s">
        <v>92</v>
      </c>
      <c r="C456" s="3">
        <v>49743</v>
      </c>
      <c r="D456" s="3">
        <v>0</v>
      </c>
      <c r="E456" s="3">
        <v>49133.4</v>
      </c>
      <c r="F456" s="3">
        <v>3066.27</v>
      </c>
      <c r="G456" s="3">
        <v>0</v>
      </c>
      <c r="H456" s="3">
        <v>32281.29</v>
      </c>
      <c r="I456" s="3">
        <v>6612.43</v>
      </c>
      <c r="J456" s="3">
        <v>518.20000000000005</v>
      </c>
      <c r="K456" s="3">
        <v>957.93</v>
      </c>
      <c r="L456" s="3">
        <v>0</v>
      </c>
      <c r="M456" s="3"/>
      <c r="N456" s="3">
        <v>0</v>
      </c>
      <c r="O456" s="3">
        <v>0.48</v>
      </c>
      <c r="P456" s="3">
        <v>92570</v>
      </c>
      <c r="Q456" s="1">
        <v>44958</v>
      </c>
    </row>
    <row r="457" spans="1:17" x14ac:dyDescent="0.25">
      <c r="A457" t="s">
        <v>805</v>
      </c>
      <c r="B457" t="s">
        <v>1197</v>
      </c>
      <c r="C457" s="3">
        <v>33613</v>
      </c>
      <c r="D457" s="3">
        <v>34174</v>
      </c>
      <c r="E457" s="3">
        <v>0</v>
      </c>
      <c r="F457" s="3">
        <v>561</v>
      </c>
      <c r="G457" s="3">
        <v>561</v>
      </c>
      <c r="H457" s="3">
        <v>32281.29</v>
      </c>
      <c r="I457" s="3">
        <v>6592.71</v>
      </c>
      <c r="J457" s="3">
        <v>516</v>
      </c>
      <c r="K457" s="3">
        <v>955.43</v>
      </c>
      <c r="L457" s="3">
        <v>0</v>
      </c>
      <c r="M457" s="3"/>
      <c r="N457" s="3">
        <v>0</v>
      </c>
      <c r="O457" s="3">
        <v>0.56999999999999995</v>
      </c>
      <c r="P457" s="3">
        <v>40346</v>
      </c>
      <c r="Q457" s="1">
        <v>44958</v>
      </c>
    </row>
    <row r="458" spans="1:17" x14ac:dyDescent="0.25">
      <c r="A458" t="s">
        <v>807</v>
      </c>
      <c r="B458" t="s">
        <v>58</v>
      </c>
      <c r="C458" s="3">
        <v>59207</v>
      </c>
      <c r="D458" s="3">
        <v>59207</v>
      </c>
      <c r="E458" s="3" t="s">
        <v>59</v>
      </c>
      <c r="F458" s="3" t="s">
        <v>59</v>
      </c>
      <c r="G458" s="3">
        <v>0</v>
      </c>
      <c r="H458" s="3">
        <v>32281.29</v>
      </c>
      <c r="I458" s="3">
        <v>6563.12</v>
      </c>
      <c r="J458" s="3">
        <v>514.79999999999995</v>
      </c>
      <c r="K458" s="3">
        <v>950.44</v>
      </c>
      <c r="L458" s="3">
        <v>0</v>
      </c>
      <c r="M458" s="3"/>
      <c r="N458" s="3">
        <v>22025.88</v>
      </c>
      <c r="O458" s="3">
        <v>0.47</v>
      </c>
      <c r="P458" s="3">
        <v>62336</v>
      </c>
      <c r="Q458" s="1">
        <v>44958</v>
      </c>
    </row>
    <row r="459" spans="1:17" x14ac:dyDescent="0.25">
      <c r="A459" t="s">
        <v>808</v>
      </c>
      <c r="B459" t="s">
        <v>1198</v>
      </c>
      <c r="C459" s="3">
        <v>33743</v>
      </c>
      <c r="D459" s="3">
        <v>34306</v>
      </c>
      <c r="E459" s="3">
        <v>0</v>
      </c>
      <c r="F459" s="3">
        <v>563</v>
      </c>
      <c r="G459" s="3">
        <v>563</v>
      </c>
      <c r="H459" s="3">
        <v>32281.29</v>
      </c>
      <c r="I459" s="3">
        <v>6563.12</v>
      </c>
      <c r="J459" s="3">
        <v>675.6</v>
      </c>
      <c r="K459" s="3">
        <v>950.85</v>
      </c>
      <c r="L459" s="3">
        <v>0</v>
      </c>
      <c r="M459" s="3"/>
      <c r="N459" s="3">
        <v>0</v>
      </c>
      <c r="O459" s="3">
        <v>0.14000000000000001</v>
      </c>
      <c r="P459" s="3">
        <v>40471</v>
      </c>
      <c r="Q459" s="1">
        <v>44958</v>
      </c>
    </row>
    <row r="460" spans="1:17" x14ac:dyDescent="0.25">
      <c r="A460" t="s">
        <v>810</v>
      </c>
      <c r="B460" t="s">
        <v>811</v>
      </c>
      <c r="C460" s="3">
        <v>180119</v>
      </c>
      <c r="D460" s="3">
        <v>0</v>
      </c>
      <c r="E460" s="3">
        <v>164062.51</v>
      </c>
      <c r="F460" s="3">
        <v>24259.62</v>
      </c>
      <c r="G460" s="3">
        <v>0</v>
      </c>
      <c r="H460" s="3">
        <v>32281.29</v>
      </c>
      <c r="I460" s="3">
        <v>6602.57</v>
      </c>
      <c r="J460" s="3">
        <v>562.79999999999995</v>
      </c>
      <c r="K460" s="3">
        <v>956.68</v>
      </c>
      <c r="L460" s="3">
        <v>0</v>
      </c>
      <c r="M460" s="3"/>
      <c r="N460" s="3">
        <v>0</v>
      </c>
      <c r="O460" s="3">
        <v>0.53</v>
      </c>
      <c r="P460" s="3">
        <v>228726</v>
      </c>
      <c r="Q460" s="1">
        <v>44958</v>
      </c>
    </row>
    <row r="461" spans="1:17" x14ac:dyDescent="0.25">
      <c r="A461" t="s">
        <v>812</v>
      </c>
      <c r="B461" t="s">
        <v>611</v>
      </c>
      <c r="C461" s="3">
        <v>71569</v>
      </c>
      <c r="D461" s="3">
        <v>0</v>
      </c>
      <c r="E461" s="3">
        <v>69920.649999999994</v>
      </c>
      <c r="F461" s="3">
        <v>5144.38</v>
      </c>
      <c r="G461" s="3">
        <v>0</v>
      </c>
      <c r="H461" s="3">
        <v>32281.29</v>
      </c>
      <c r="I461" s="3">
        <v>6622.29</v>
      </c>
      <c r="J461" s="3">
        <v>519.6</v>
      </c>
      <c r="K461" s="3">
        <v>959.59</v>
      </c>
      <c r="L461" s="3">
        <v>0</v>
      </c>
      <c r="M461" s="3"/>
      <c r="N461" s="3">
        <v>0</v>
      </c>
      <c r="O461" s="3">
        <v>0.2</v>
      </c>
      <c r="P461" s="3">
        <v>115448</v>
      </c>
      <c r="Q461" s="1">
        <v>44958</v>
      </c>
    </row>
    <row r="462" spans="1:17" x14ac:dyDescent="0.25">
      <c r="A462" t="s">
        <v>813</v>
      </c>
      <c r="B462" t="s">
        <v>1100</v>
      </c>
      <c r="C462" s="3">
        <v>34849</v>
      </c>
      <c r="D462" s="3">
        <v>35430</v>
      </c>
      <c r="E462" s="3">
        <v>0</v>
      </c>
      <c r="F462" s="3">
        <v>581</v>
      </c>
      <c r="G462" s="3">
        <v>581</v>
      </c>
      <c r="H462" s="3">
        <v>32281.29</v>
      </c>
      <c r="I462" s="3">
        <v>7756.42</v>
      </c>
      <c r="J462" s="3">
        <v>607.20000000000005</v>
      </c>
      <c r="K462" s="3">
        <v>1123.55</v>
      </c>
      <c r="L462" s="3">
        <v>0</v>
      </c>
      <c r="M462" s="3"/>
      <c r="N462" s="3">
        <v>0</v>
      </c>
      <c r="O462" s="3">
        <v>0.54</v>
      </c>
      <c r="P462" s="3">
        <v>41769</v>
      </c>
      <c r="Q462" s="1">
        <v>44958</v>
      </c>
    </row>
    <row r="463" spans="1:17" x14ac:dyDescent="0.25">
      <c r="A463" t="s">
        <v>814</v>
      </c>
      <c r="B463" t="s">
        <v>1082</v>
      </c>
      <c r="C463" s="3">
        <v>34840</v>
      </c>
      <c r="D463" s="3">
        <v>35421</v>
      </c>
      <c r="E463" s="3">
        <v>0</v>
      </c>
      <c r="F463" s="3">
        <v>581</v>
      </c>
      <c r="G463" s="3">
        <v>581</v>
      </c>
      <c r="H463" s="3">
        <v>32281.29</v>
      </c>
      <c r="I463" s="3">
        <v>7746.56</v>
      </c>
      <c r="J463" s="3">
        <v>607.20000000000005</v>
      </c>
      <c r="K463" s="3">
        <v>1122.3</v>
      </c>
      <c r="L463" s="3">
        <v>0</v>
      </c>
      <c r="M463" s="3"/>
      <c r="N463" s="3">
        <v>0</v>
      </c>
      <c r="O463" s="3">
        <v>0.65</v>
      </c>
      <c r="P463" s="3">
        <v>41758</v>
      </c>
      <c r="Q463" s="1">
        <v>44958</v>
      </c>
    </row>
    <row r="464" spans="1:17" x14ac:dyDescent="0.25">
      <c r="A464" t="s">
        <v>815</v>
      </c>
      <c r="B464" t="s">
        <v>1199</v>
      </c>
      <c r="C464" s="3">
        <v>35044</v>
      </c>
      <c r="D464" s="3">
        <v>33766.339999999997</v>
      </c>
      <c r="E464" s="3">
        <v>1277.6600000000001</v>
      </c>
      <c r="F464" s="3">
        <v>63.88</v>
      </c>
      <c r="G464" s="3">
        <v>0</v>
      </c>
      <c r="H464" s="3">
        <v>32281.29</v>
      </c>
      <c r="I464" s="3">
        <v>7938.86</v>
      </c>
      <c r="J464" s="3">
        <v>621.6</v>
      </c>
      <c r="K464" s="3">
        <v>1149.76</v>
      </c>
      <c r="L464" s="3">
        <v>0</v>
      </c>
      <c r="M464" s="3"/>
      <c r="N464" s="3">
        <v>0</v>
      </c>
      <c r="O464" s="3">
        <v>0.95</v>
      </c>
      <c r="P464" s="3">
        <v>43334</v>
      </c>
      <c r="Q464" s="1">
        <v>44958</v>
      </c>
    </row>
    <row r="465" spans="1:17" x14ac:dyDescent="0.25">
      <c r="A465" t="s">
        <v>817</v>
      </c>
      <c r="B465" t="s">
        <v>818</v>
      </c>
      <c r="C465" s="3">
        <v>1393715</v>
      </c>
      <c r="D465" s="3">
        <v>0</v>
      </c>
      <c r="E465" s="3">
        <v>903820.48</v>
      </c>
      <c r="F465" s="3" t="s">
        <v>72</v>
      </c>
      <c r="G465" s="3">
        <v>0</v>
      </c>
      <c r="H465" s="3">
        <v>32281.29</v>
      </c>
      <c r="I465" s="3">
        <v>12066.09</v>
      </c>
      <c r="J465" s="3">
        <v>945.6</v>
      </c>
      <c r="K465" s="3">
        <v>1747.74</v>
      </c>
      <c r="L465" s="3">
        <v>0</v>
      </c>
      <c r="M465" s="3"/>
      <c r="N465" s="3">
        <v>0</v>
      </c>
      <c r="O465" s="3">
        <v>0.26</v>
      </c>
      <c r="P465" s="3">
        <v>1485947</v>
      </c>
      <c r="Q465" s="1">
        <v>44958</v>
      </c>
    </row>
    <row r="466" spans="1:17" x14ac:dyDescent="0.25">
      <c r="A466" t="s">
        <v>819</v>
      </c>
      <c r="B466" t="s">
        <v>820</v>
      </c>
      <c r="C466" s="3">
        <v>36680</v>
      </c>
      <c r="D466" s="3">
        <v>36680</v>
      </c>
      <c r="E466" s="3">
        <v>0</v>
      </c>
      <c r="F466" s="3">
        <v>0</v>
      </c>
      <c r="G466" s="3">
        <v>0</v>
      </c>
      <c r="H466" s="3">
        <v>32281.29</v>
      </c>
      <c r="I466" s="3">
        <v>9477.33</v>
      </c>
      <c r="J466" s="3">
        <v>742.8</v>
      </c>
      <c r="K466" s="3">
        <v>1373.22</v>
      </c>
      <c r="L466" s="3">
        <v>0</v>
      </c>
      <c r="M466" s="3"/>
      <c r="N466" s="3">
        <v>-3872</v>
      </c>
      <c r="O466" s="3">
        <v>0.36</v>
      </c>
      <c r="P466" s="3">
        <v>40003</v>
      </c>
      <c r="Q466" s="1">
        <v>44958</v>
      </c>
    </row>
    <row r="467" spans="1:17" x14ac:dyDescent="0.25">
      <c r="A467" t="s">
        <v>821</v>
      </c>
      <c r="B467" t="s">
        <v>58</v>
      </c>
      <c r="C467" s="3">
        <v>66427</v>
      </c>
      <c r="D467" s="3">
        <v>66427</v>
      </c>
      <c r="E467" s="3" t="s">
        <v>59</v>
      </c>
      <c r="F467" s="3" t="s">
        <v>59</v>
      </c>
      <c r="G467" s="3">
        <v>0</v>
      </c>
      <c r="H467" s="3">
        <v>32281.29</v>
      </c>
      <c r="I467" s="3">
        <v>9487.19</v>
      </c>
      <c r="J467" s="3">
        <v>742.8</v>
      </c>
      <c r="K467" s="3">
        <v>1374.06</v>
      </c>
      <c r="L467" s="3">
        <v>0</v>
      </c>
      <c r="M467" s="3"/>
      <c r="N467" s="3">
        <v>25865.919999999998</v>
      </c>
      <c r="O467" s="3">
        <v>0.74</v>
      </c>
      <c r="P467" s="3">
        <v>69752</v>
      </c>
      <c r="Q467" s="1">
        <v>44958</v>
      </c>
    </row>
    <row r="468" spans="1:17" x14ac:dyDescent="0.25">
      <c r="A468" t="s">
        <v>822</v>
      </c>
      <c r="B468" t="s">
        <v>58</v>
      </c>
      <c r="C468" s="3">
        <v>64725</v>
      </c>
      <c r="D468" s="3">
        <v>64725</v>
      </c>
      <c r="E468" s="3" t="s">
        <v>59</v>
      </c>
      <c r="F468" s="3" t="s">
        <v>59</v>
      </c>
      <c r="G468" s="3">
        <v>0</v>
      </c>
      <c r="H468" s="3">
        <v>32281.29</v>
      </c>
      <c r="I468" s="3">
        <v>9462.5300000000007</v>
      </c>
      <c r="J468" s="3">
        <v>740.1</v>
      </c>
      <c r="K468" s="3">
        <v>1371.14</v>
      </c>
      <c r="L468" s="3">
        <v>0</v>
      </c>
      <c r="M468" s="3"/>
      <c r="N468" s="3">
        <v>24193</v>
      </c>
      <c r="O468" s="3">
        <v>0.94</v>
      </c>
      <c r="P468" s="3">
        <v>68049</v>
      </c>
      <c r="Q468" s="1">
        <v>44958</v>
      </c>
    </row>
    <row r="469" spans="1:17" x14ac:dyDescent="0.25">
      <c r="A469" t="s">
        <v>823</v>
      </c>
      <c r="B469" t="s">
        <v>1200</v>
      </c>
      <c r="C469" s="3">
        <v>38084</v>
      </c>
      <c r="D469" s="3">
        <v>30289</v>
      </c>
      <c r="E469" s="3">
        <v>7795</v>
      </c>
      <c r="F469" s="3">
        <v>389.75</v>
      </c>
      <c r="G469" s="3">
        <v>0</v>
      </c>
      <c r="H469" s="3">
        <v>32281.29</v>
      </c>
      <c r="I469" s="3">
        <v>7189.36</v>
      </c>
      <c r="J469" s="3">
        <v>0</v>
      </c>
      <c r="K469" s="3">
        <v>1041.57</v>
      </c>
      <c r="L469" s="3">
        <v>0</v>
      </c>
      <c r="M469" s="3"/>
      <c r="N469" s="3">
        <v>11209.98</v>
      </c>
      <c r="O469" s="3">
        <v>0.05</v>
      </c>
      <c r="P469" s="3">
        <v>59907</v>
      </c>
      <c r="Q469" s="1">
        <v>44958</v>
      </c>
    </row>
    <row r="470" spans="1:17" x14ac:dyDescent="0.25">
      <c r="A470" t="s">
        <v>825</v>
      </c>
      <c r="B470" t="s">
        <v>826</v>
      </c>
      <c r="C470" s="3">
        <v>2795909</v>
      </c>
      <c r="D470" s="3">
        <v>0</v>
      </c>
      <c r="E470" s="3">
        <v>1816709.48</v>
      </c>
      <c r="F470" s="3" t="s">
        <v>72</v>
      </c>
      <c r="G470" s="3">
        <v>0</v>
      </c>
      <c r="H470" s="3">
        <v>32281.29</v>
      </c>
      <c r="I470" s="3">
        <v>7184.43</v>
      </c>
      <c r="J470" s="3">
        <v>562.79999999999995</v>
      </c>
      <c r="K470" s="3">
        <v>1040.74</v>
      </c>
      <c r="L470" s="3">
        <v>0</v>
      </c>
      <c r="M470" s="3"/>
      <c r="N470" s="3">
        <v>7163.03</v>
      </c>
      <c r="O470" s="3">
        <v>0.24</v>
      </c>
      <c r="P470" s="3">
        <v>2934977</v>
      </c>
      <c r="Q470" s="1">
        <v>44958</v>
      </c>
    </row>
    <row r="471" spans="1:17" x14ac:dyDescent="0.25">
      <c r="A471" t="s">
        <v>827</v>
      </c>
      <c r="B471" t="s">
        <v>811</v>
      </c>
      <c r="C471" s="3">
        <v>193562</v>
      </c>
      <c r="D471" s="3">
        <v>0</v>
      </c>
      <c r="E471" s="3">
        <v>176415.84</v>
      </c>
      <c r="F471" s="3">
        <v>25966.95</v>
      </c>
      <c r="G471" s="3">
        <v>0</v>
      </c>
      <c r="H471" s="3">
        <v>32281.29</v>
      </c>
      <c r="I471" s="3">
        <v>9467.4699999999993</v>
      </c>
      <c r="J471" s="3">
        <v>742.8</v>
      </c>
      <c r="K471" s="3">
        <v>1371.56</v>
      </c>
      <c r="L471" s="3">
        <v>0</v>
      </c>
      <c r="M471" s="3"/>
      <c r="N471" s="3">
        <v>0</v>
      </c>
      <c r="O471" s="3">
        <v>0.09</v>
      </c>
      <c r="P471" s="3">
        <v>246246</v>
      </c>
      <c r="Q471" s="1">
        <v>44958</v>
      </c>
    </row>
    <row r="472" spans="1:17" x14ac:dyDescent="0.25">
      <c r="A472" t="s">
        <v>828</v>
      </c>
      <c r="B472" t="s">
        <v>768</v>
      </c>
      <c r="C472" s="3">
        <v>1366341</v>
      </c>
      <c r="D472" s="3">
        <v>27378.07</v>
      </c>
      <c r="E472" s="3">
        <v>1047596.24</v>
      </c>
      <c r="F472" s="3">
        <v>343746.5</v>
      </c>
      <c r="G472" s="3">
        <v>0</v>
      </c>
      <c r="H472" s="3">
        <v>32281.29</v>
      </c>
      <c r="I472" s="3">
        <v>8619.34</v>
      </c>
      <c r="J472" s="3">
        <v>675.6</v>
      </c>
      <c r="K472" s="3">
        <v>1248.3900000000001</v>
      </c>
      <c r="L472" s="3">
        <v>0</v>
      </c>
      <c r="M472" s="3"/>
      <c r="N472" s="3">
        <v>0</v>
      </c>
      <c r="O472" s="3">
        <v>0.64</v>
      </c>
      <c r="P472" s="3">
        <v>1434168</v>
      </c>
      <c r="Q472" s="1">
        <v>44958</v>
      </c>
    </row>
    <row r="473" spans="1:17" x14ac:dyDescent="0.25">
      <c r="A473" t="s">
        <v>829</v>
      </c>
      <c r="B473" t="s">
        <v>768</v>
      </c>
      <c r="C473" s="3">
        <v>1276334</v>
      </c>
      <c r="D473" s="3">
        <v>25315.57</v>
      </c>
      <c r="E473" s="3">
        <v>979482.19</v>
      </c>
      <c r="F473" s="3">
        <v>320510.34999999998</v>
      </c>
      <c r="G473" s="3">
        <v>0</v>
      </c>
      <c r="H473" s="3">
        <v>32281.29</v>
      </c>
      <c r="I473" s="3">
        <v>7179.49</v>
      </c>
      <c r="J473" s="3">
        <v>562.79999999999995</v>
      </c>
      <c r="K473" s="3">
        <v>1040.32</v>
      </c>
      <c r="L473" s="3">
        <v>0</v>
      </c>
      <c r="M473" s="3"/>
      <c r="N473" s="3">
        <v>0</v>
      </c>
      <c r="O473" s="3">
        <v>0.56000000000000005</v>
      </c>
      <c r="P473" s="3">
        <v>1341057</v>
      </c>
      <c r="Q473" s="1">
        <v>44958</v>
      </c>
    </row>
    <row r="474" spans="1:17" x14ac:dyDescent="0.25">
      <c r="A474" t="s">
        <v>830</v>
      </c>
      <c r="B474" t="s">
        <v>831</v>
      </c>
      <c r="C474" s="3">
        <v>32713</v>
      </c>
      <c r="D474" s="3">
        <v>32713</v>
      </c>
      <c r="E474" s="3">
        <v>0</v>
      </c>
      <c r="F474" s="3">
        <v>0</v>
      </c>
      <c r="G474" s="3">
        <v>0</v>
      </c>
      <c r="H474" s="3">
        <v>32281.29</v>
      </c>
      <c r="I474" s="3">
        <v>5744.58</v>
      </c>
      <c r="J474" s="3">
        <v>451.2</v>
      </c>
      <c r="K474" s="3">
        <v>832.26</v>
      </c>
      <c r="L474" s="3">
        <v>0</v>
      </c>
      <c r="M474" s="3"/>
      <c r="N474" s="3">
        <v>-3524</v>
      </c>
      <c r="O474" s="3">
        <v>0.67</v>
      </c>
      <c r="P474" s="3">
        <v>35786</v>
      </c>
      <c r="Q474" s="1">
        <v>44958</v>
      </c>
    </row>
    <row r="475" spans="1:17" x14ac:dyDescent="0.25">
      <c r="A475" t="s">
        <v>1201</v>
      </c>
      <c r="B475" t="s">
        <v>1062</v>
      </c>
      <c r="C475" s="3">
        <v>32591</v>
      </c>
      <c r="D475" s="3">
        <v>32591</v>
      </c>
      <c r="E475" s="3">
        <v>0</v>
      </c>
      <c r="F475" s="3">
        <v>544</v>
      </c>
      <c r="G475" s="3">
        <v>0</v>
      </c>
      <c r="H475" s="3">
        <v>32281.29</v>
      </c>
      <c r="I475" s="3">
        <v>5631.17</v>
      </c>
      <c r="J475" s="3">
        <v>441.6</v>
      </c>
      <c r="K475" s="3">
        <v>815.61</v>
      </c>
      <c r="L475" s="3">
        <v>0</v>
      </c>
      <c r="M475" s="3"/>
      <c r="N475" s="3">
        <v>0</v>
      </c>
      <c r="O475" s="3">
        <v>0.33</v>
      </c>
      <c r="P475" s="3">
        <v>39714</v>
      </c>
      <c r="Q475" s="1">
        <v>44958</v>
      </c>
    </row>
    <row r="476" spans="1:17" x14ac:dyDescent="0.25">
      <c r="A476" t="s">
        <v>1202</v>
      </c>
      <c r="B476" t="s">
        <v>184</v>
      </c>
      <c r="C476" s="3">
        <v>35508</v>
      </c>
      <c r="D476" s="3">
        <v>35508</v>
      </c>
      <c r="E476" s="3">
        <v>0</v>
      </c>
      <c r="F476" s="3">
        <v>1775.35</v>
      </c>
      <c r="G476" s="3">
        <v>0</v>
      </c>
      <c r="H476" s="3">
        <v>32281.29</v>
      </c>
      <c r="I476" s="3">
        <v>5744.58</v>
      </c>
      <c r="J476" s="3">
        <v>451.2</v>
      </c>
      <c r="K476" s="3">
        <v>832.26</v>
      </c>
      <c r="L476" s="3">
        <v>0</v>
      </c>
      <c r="M476" s="3"/>
      <c r="N476" s="3">
        <v>0</v>
      </c>
      <c r="O476" s="3">
        <v>0.32</v>
      </c>
      <c r="P476" s="3">
        <v>41085</v>
      </c>
      <c r="Q476" s="1">
        <v>44958</v>
      </c>
    </row>
    <row r="477" spans="1:17" x14ac:dyDescent="0.25">
      <c r="A477" t="s">
        <v>834</v>
      </c>
      <c r="B477" t="s">
        <v>811</v>
      </c>
      <c r="C477" s="3">
        <v>175230</v>
      </c>
      <c r="D477" s="3">
        <v>0</v>
      </c>
      <c r="E477" s="3">
        <v>159572.92000000001</v>
      </c>
      <c r="F477" s="3">
        <v>23635.73</v>
      </c>
      <c r="G477" s="3">
        <v>0</v>
      </c>
      <c r="H477" s="3">
        <v>32281.29</v>
      </c>
      <c r="I477" s="3">
        <v>5631.17</v>
      </c>
      <c r="J477" s="3">
        <v>441.6</v>
      </c>
      <c r="K477" s="3">
        <v>815.61</v>
      </c>
      <c r="L477" s="3">
        <v>0</v>
      </c>
      <c r="M477" s="3"/>
      <c r="N477" s="3">
        <v>0</v>
      </c>
      <c r="O477" s="3">
        <v>0.68</v>
      </c>
      <c r="P477" s="3">
        <v>222379</v>
      </c>
      <c r="Q477" s="1">
        <v>44958</v>
      </c>
    </row>
    <row r="478" spans="1:17" x14ac:dyDescent="0.25">
      <c r="A478" t="s">
        <v>835</v>
      </c>
      <c r="B478" t="s">
        <v>768</v>
      </c>
      <c r="C478" s="3">
        <v>1178217</v>
      </c>
      <c r="D478" s="3">
        <v>23065.200000000001</v>
      </c>
      <c r="E478" s="3">
        <v>905232.15</v>
      </c>
      <c r="F478" s="3">
        <v>295181.26</v>
      </c>
      <c r="G478" s="3">
        <v>0</v>
      </c>
      <c r="H478" s="3">
        <v>32281.29</v>
      </c>
      <c r="I478" s="3">
        <v>5616.38</v>
      </c>
      <c r="J478" s="3">
        <v>440.4</v>
      </c>
      <c r="K478" s="3">
        <v>813.53</v>
      </c>
      <c r="L478" s="3">
        <v>0</v>
      </c>
      <c r="M478" s="3"/>
      <c r="N478" s="3">
        <v>0</v>
      </c>
      <c r="O478" s="3">
        <v>0.99</v>
      </c>
      <c r="P478" s="3">
        <v>1239566</v>
      </c>
      <c r="Q478" s="1">
        <v>44958</v>
      </c>
    </row>
    <row r="479" spans="1:17" x14ac:dyDescent="0.25">
      <c r="A479" t="s">
        <v>836</v>
      </c>
      <c r="B479" t="s">
        <v>837</v>
      </c>
      <c r="C479" s="3">
        <v>31590</v>
      </c>
      <c r="D479" s="3">
        <v>31590</v>
      </c>
      <c r="E479" s="3">
        <v>0</v>
      </c>
      <c r="F479" s="3">
        <v>0</v>
      </c>
      <c r="G479" s="3">
        <v>0</v>
      </c>
      <c r="H479" s="3">
        <v>32281.29</v>
      </c>
      <c r="I479" s="3">
        <v>4689.3500000000004</v>
      </c>
      <c r="J479" s="3">
        <v>367.2</v>
      </c>
      <c r="K479" s="3">
        <v>679.12</v>
      </c>
      <c r="L479" s="3">
        <v>0</v>
      </c>
      <c r="M479" s="3"/>
      <c r="N479" s="3">
        <v>-3425</v>
      </c>
      <c r="O479" s="3">
        <v>0.04</v>
      </c>
      <c r="P479" s="3">
        <v>34592</v>
      </c>
      <c r="Q479" s="1">
        <v>44958</v>
      </c>
    </row>
    <row r="480" spans="1:17" x14ac:dyDescent="0.25">
      <c r="A480" t="s">
        <v>838</v>
      </c>
      <c r="B480" t="s">
        <v>837</v>
      </c>
      <c r="C480" s="3">
        <v>31928</v>
      </c>
      <c r="D480" s="3">
        <v>31928</v>
      </c>
      <c r="E480" s="3">
        <v>0</v>
      </c>
      <c r="F480" s="3">
        <v>0</v>
      </c>
      <c r="G480" s="3">
        <v>0</v>
      </c>
      <c r="H480" s="3">
        <v>32281.29</v>
      </c>
      <c r="I480" s="3">
        <v>5004.9399999999996</v>
      </c>
      <c r="J480" s="3">
        <v>393.6</v>
      </c>
      <c r="K480" s="3">
        <v>725.31</v>
      </c>
      <c r="L480" s="3">
        <v>0</v>
      </c>
      <c r="M480" s="3"/>
      <c r="N480" s="3">
        <v>-3455</v>
      </c>
      <c r="O480" s="3">
        <v>0.86</v>
      </c>
      <c r="P480" s="3">
        <v>34951</v>
      </c>
      <c r="Q480" s="1">
        <v>44958</v>
      </c>
    </row>
    <row r="481" spans="1:17" x14ac:dyDescent="0.25">
      <c r="A481" t="s">
        <v>839</v>
      </c>
      <c r="B481" t="s">
        <v>768</v>
      </c>
      <c r="C481" s="3">
        <v>1179243</v>
      </c>
      <c r="D481" s="3">
        <v>23089.37</v>
      </c>
      <c r="E481" s="3">
        <v>906008.53</v>
      </c>
      <c r="F481" s="3" t="s">
        <v>72</v>
      </c>
      <c r="G481" s="3">
        <v>0</v>
      </c>
      <c r="H481" s="3">
        <v>32281.29</v>
      </c>
      <c r="I481" s="3">
        <v>5631.17</v>
      </c>
      <c r="J481" s="3">
        <v>441.6</v>
      </c>
      <c r="K481" s="3">
        <v>815.61</v>
      </c>
      <c r="L481" s="3">
        <v>0</v>
      </c>
      <c r="M481" s="3"/>
      <c r="N481" s="3">
        <v>0</v>
      </c>
      <c r="O481" s="3">
        <v>0.27</v>
      </c>
      <c r="P481" s="3">
        <v>1240624</v>
      </c>
      <c r="Q481" s="1">
        <v>44958</v>
      </c>
    </row>
    <row r="482" spans="1:17" x14ac:dyDescent="0.25">
      <c r="A482" t="s">
        <v>840</v>
      </c>
      <c r="B482" t="s">
        <v>841</v>
      </c>
      <c r="C482" s="3">
        <v>988072</v>
      </c>
      <c r="D482" s="3">
        <v>0</v>
      </c>
      <c r="E482" s="3">
        <v>785080.64</v>
      </c>
      <c r="F482" s="3">
        <v>242245.39</v>
      </c>
      <c r="G482" s="3">
        <v>0</v>
      </c>
      <c r="H482" s="3">
        <v>32281.29</v>
      </c>
      <c r="I482" s="3">
        <v>5631.17</v>
      </c>
      <c r="J482" s="3">
        <v>0</v>
      </c>
      <c r="K482" s="3">
        <v>815.61</v>
      </c>
      <c r="L482" s="3">
        <v>0</v>
      </c>
      <c r="M482" s="3"/>
      <c r="N482" s="3">
        <v>0</v>
      </c>
      <c r="O482" s="3">
        <v>0.9</v>
      </c>
      <c r="P482" s="3">
        <v>1066055</v>
      </c>
      <c r="Q482" s="1">
        <v>44958</v>
      </c>
    </row>
    <row r="483" spans="1:17" x14ac:dyDescent="0.25">
      <c r="A483" t="s">
        <v>1203</v>
      </c>
      <c r="B483" t="s">
        <v>843</v>
      </c>
      <c r="C483" s="3">
        <v>32150</v>
      </c>
      <c r="D483" s="3">
        <v>32150</v>
      </c>
      <c r="E483" s="3">
        <v>0</v>
      </c>
      <c r="F483" s="3">
        <v>0</v>
      </c>
      <c r="G483" s="3">
        <v>0</v>
      </c>
      <c r="H483" s="3">
        <v>32281.29</v>
      </c>
      <c r="I483" s="3">
        <v>5631.17</v>
      </c>
      <c r="J483" s="3">
        <v>0</v>
      </c>
      <c r="K483" s="3">
        <v>815.61</v>
      </c>
      <c r="L483" s="3">
        <v>0</v>
      </c>
      <c r="M483" s="3"/>
      <c r="N483" s="3">
        <v>-3513</v>
      </c>
      <c r="O483" s="3">
        <v>0.93</v>
      </c>
      <c r="P483" s="3">
        <v>35216</v>
      </c>
      <c r="Q483" s="1">
        <v>44958</v>
      </c>
    </row>
    <row r="484" spans="1:17" x14ac:dyDescent="0.25">
      <c r="A484" t="s">
        <v>844</v>
      </c>
      <c r="B484" t="s">
        <v>845</v>
      </c>
      <c r="C484" s="3">
        <v>213870</v>
      </c>
      <c r="D484" s="3">
        <v>0</v>
      </c>
      <c r="E484" s="3">
        <v>194730.81</v>
      </c>
      <c r="F484" s="3">
        <v>28875.73</v>
      </c>
      <c r="G484" s="3">
        <v>0</v>
      </c>
      <c r="H484" s="3">
        <v>32281.29</v>
      </c>
      <c r="I484" s="3">
        <v>6291.92</v>
      </c>
      <c r="J484" s="3">
        <v>0</v>
      </c>
      <c r="K484" s="3">
        <v>911.32</v>
      </c>
      <c r="L484" s="3">
        <v>0</v>
      </c>
      <c r="M484" s="3"/>
      <c r="N484" s="3">
        <v>12549.99</v>
      </c>
      <c r="O484" s="3">
        <v>0.94</v>
      </c>
      <c r="P484" s="3">
        <v>275642</v>
      </c>
      <c r="Q484" s="1">
        <v>44958</v>
      </c>
    </row>
    <row r="485" spans="1:17" x14ac:dyDescent="0.25">
      <c r="A485" t="s">
        <v>846</v>
      </c>
      <c r="B485" t="s">
        <v>768</v>
      </c>
      <c r="C485" s="3">
        <v>1223661</v>
      </c>
      <c r="D485" s="3">
        <v>24098.67</v>
      </c>
      <c r="E485" s="3">
        <v>938857.84</v>
      </c>
      <c r="F485" s="3">
        <v>307647.38</v>
      </c>
      <c r="G485" s="3">
        <v>0</v>
      </c>
      <c r="H485" s="3">
        <v>32281.29</v>
      </c>
      <c r="I485" s="3">
        <v>6291.92</v>
      </c>
      <c r="J485" s="3">
        <v>492</v>
      </c>
      <c r="K485" s="3">
        <v>911.32</v>
      </c>
      <c r="L485" s="3">
        <v>0</v>
      </c>
      <c r="M485" s="3"/>
      <c r="N485" s="3">
        <v>0</v>
      </c>
      <c r="O485" s="3">
        <v>0.25</v>
      </c>
      <c r="P485" s="3">
        <v>1286482</v>
      </c>
      <c r="Q485" s="1">
        <v>44958</v>
      </c>
    </row>
    <row r="486" spans="1:17" x14ac:dyDescent="0.25">
      <c r="A486" t="s">
        <v>847</v>
      </c>
      <c r="B486" t="s">
        <v>845</v>
      </c>
      <c r="C486" s="3">
        <v>210998</v>
      </c>
      <c r="D486" s="3">
        <v>0</v>
      </c>
      <c r="E486" s="3">
        <v>192089.3</v>
      </c>
      <c r="F486" s="3">
        <v>28513.17</v>
      </c>
      <c r="G486" s="3">
        <v>0</v>
      </c>
      <c r="H486" s="3">
        <v>32281.29</v>
      </c>
      <c r="I486" s="3">
        <v>5631.17</v>
      </c>
      <c r="J486" s="3">
        <v>0</v>
      </c>
      <c r="K486" s="3">
        <v>815.61</v>
      </c>
      <c r="L486" s="3">
        <v>0</v>
      </c>
      <c r="M486" s="3"/>
      <c r="N486" s="3">
        <v>6945</v>
      </c>
      <c r="O486" s="3">
        <v>0.46</v>
      </c>
      <c r="P486" s="3">
        <v>266276</v>
      </c>
      <c r="Q486" s="1">
        <v>44958</v>
      </c>
    </row>
    <row r="487" spans="1:17" x14ac:dyDescent="0.25">
      <c r="A487" t="s">
        <v>848</v>
      </c>
      <c r="B487" t="s">
        <v>811</v>
      </c>
      <c r="C487" s="3">
        <v>175230</v>
      </c>
      <c r="D487" s="3">
        <v>0</v>
      </c>
      <c r="E487" s="3">
        <v>159572.92000000001</v>
      </c>
      <c r="F487" s="3">
        <v>23635.73</v>
      </c>
      <c r="G487" s="3">
        <v>0</v>
      </c>
      <c r="H487" s="3">
        <v>32281.29</v>
      </c>
      <c r="I487" s="3">
        <v>5631.17</v>
      </c>
      <c r="J487" s="3">
        <v>441.6</v>
      </c>
      <c r="K487" s="3">
        <v>815.61</v>
      </c>
      <c r="L487" s="3">
        <v>0</v>
      </c>
      <c r="M487" s="3"/>
      <c r="N487" s="3">
        <v>0</v>
      </c>
      <c r="O487" s="3">
        <v>0.68</v>
      </c>
      <c r="P487" s="3">
        <v>222379</v>
      </c>
      <c r="Q487" s="1">
        <v>44958</v>
      </c>
    </row>
    <row r="488" spans="1:17" x14ac:dyDescent="0.25">
      <c r="A488" t="s">
        <v>849</v>
      </c>
      <c r="B488" t="s">
        <v>845</v>
      </c>
      <c r="C488" s="3">
        <v>211069</v>
      </c>
      <c r="D488" s="3">
        <v>0</v>
      </c>
      <c r="E488" s="3">
        <v>192148.23</v>
      </c>
      <c r="F488" s="3">
        <v>28528.18</v>
      </c>
      <c r="G488" s="3">
        <v>0</v>
      </c>
      <c r="H488" s="3">
        <v>32281.29</v>
      </c>
      <c r="I488" s="3">
        <v>5665.69</v>
      </c>
      <c r="J488" s="3">
        <v>0</v>
      </c>
      <c r="K488" s="3">
        <v>749.45</v>
      </c>
      <c r="L488" s="3">
        <v>0</v>
      </c>
      <c r="M488" s="3"/>
      <c r="N488" s="3">
        <v>6945</v>
      </c>
      <c r="O488" s="3">
        <v>0.16</v>
      </c>
      <c r="P488" s="3">
        <v>266318</v>
      </c>
      <c r="Q488" s="1">
        <v>44958</v>
      </c>
    </row>
    <row r="489" spans="1:17" x14ac:dyDescent="0.25">
      <c r="A489" t="s">
        <v>850</v>
      </c>
      <c r="B489" t="s">
        <v>811</v>
      </c>
      <c r="C489" s="3">
        <v>174664</v>
      </c>
      <c r="D489" s="3">
        <v>0</v>
      </c>
      <c r="E489" s="3">
        <v>159052.93</v>
      </c>
      <c r="F489" s="3">
        <v>23563.72</v>
      </c>
      <c r="G489" s="3">
        <v>0</v>
      </c>
      <c r="H489" s="3">
        <v>32281.29</v>
      </c>
      <c r="I489" s="3">
        <v>5512.83</v>
      </c>
      <c r="J489" s="3">
        <v>432</v>
      </c>
      <c r="K489" s="3">
        <v>798.97</v>
      </c>
      <c r="L489" s="3">
        <v>0</v>
      </c>
      <c r="M489" s="3"/>
      <c r="N489" s="3">
        <v>0</v>
      </c>
      <c r="O489" s="3">
        <v>0.26</v>
      </c>
      <c r="P489" s="3">
        <v>221642</v>
      </c>
      <c r="Q489" s="1">
        <v>44958</v>
      </c>
    </row>
    <row r="490" spans="1:17" x14ac:dyDescent="0.25">
      <c r="A490" t="s">
        <v>851</v>
      </c>
      <c r="B490" t="s">
        <v>768</v>
      </c>
      <c r="C490" s="3">
        <v>1164873</v>
      </c>
      <c r="D490" s="3">
        <v>22837.73</v>
      </c>
      <c r="E490" s="3">
        <v>895124.69</v>
      </c>
      <c r="F490" s="3">
        <v>291666.81</v>
      </c>
      <c r="G490" s="3">
        <v>0</v>
      </c>
      <c r="H490" s="3">
        <v>32281.29</v>
      </c>
      <c r="I490" s="3">
        <v>5212.04</v>
      </c>
      <c r="J490" s="3">
        <v>409.2</v>
      </c>
      <c r="K490" s="3">
        <v>754.86</v>
      </c>
      <c r="L490" s="3">
        <v>0</v>
      </c>
      <c r="M490" s="3"/>
      <c r="N490" s="3">
        <v>0</v>
      </c>
      <c r="O490" s="3">
        <v>0.11</v>
      </c>
      <c r="P490" s="3">
        <v>1225449</v>
      </c>
      <c r="Q490" s="1">
        <v>44958</v>
      </c>
    </row>
    <row r="491" spans="1:17" x14ac:dyDescent="0.25">
      <c r="A491" t="s">
        <v>852</v>
      </c>
      <c r="B491" t="s">
        <v>768</v>
      </c>
      <c r="C491" s="3">
        <v>1162882</v>
      </c>
      <c r="D491" s="3">
        <v>22791.67</v>
      </c>
      <c r="E491" s="3">
        <v>893618.02</v>
      </c>
      <c r="F491" s="3">
        <v>291153.21000000002</v>
      </c>
      <c r="G491" s="3">
        <v>0</v>
      </c>
      <c r="H491" s="3">
        <v>32281.29</v>
      </c>
      <c r="I491" s="3">
        <v>5182.45</v>
      </c>
      <c r="J491" s="3">
        <v>405.6</v>
      </c>
      <c r="K491" s="3">
        <v>750.7</v>
      </c>
      <c r="L491" s="3">
        <v>0</v>
      </c>
      <c r="M491" s="3"/>
      <c r="N491" s="3">
        <v>0</v>
      </c>
      <c r="O491" s="3">
        <v>0.73</v>
      </c>
      <c r="P491" s="3">
        <v>1223392</v>
      </c>
      <c r="Q491" s="1">
        <v>44958</v>
      </c>
    </row>
    <row r="492" spans="1:17" x14ac:dyDescent="0.25">
      <c r="A492" t="s">
        <v>853</v>
      </c>
      <c r="B492" t="s">
        <v>768</v>
      </c>
      <c r="C492" s="3">
        <v>1157657</v>
      </c>
      <c r="D492" s="3">
        <v>22671.53</v>
      </c>
      <c r="E492" s="3">
        <v>889665.44</v>
      </c>
      <c r="F492" s="3">
        <v>289803.3</v>
      </c>
      <c r="G492" s="3">
        <v>0</v>
      </c>
      <c r="H492" s="3">
        <v>32281.29</v>
      </c>
      <c r="I492" s="3">
        <v>5098.62</v>
      </c>
      <c r="J492" s="3">
        <v>400.8</v>
      </c>
      <c r="K492" s="3">
        <v>738.63</v>
      </c>
      <c r="L492" s="3">
        <v>0</v>
      </c>
      <c r="M492" s="3"/>
      <c r="N492" s="3">
        <v>0</v>
      </c>
      <c r="O492" s="3">
        <v>0.92</v>
      </c>
      <c r="P492" s="3">
        <v>1217989</v>
      </c>
      <c r="Q492" s="1">
        <v>44958</v>
      </c>
    </row>
    <row r="493" spans="1:17" x14ac:dyDescent="0.25">
      <c r="A493" t="s">
        <v>854</v>
      </c>
      <c r="B493" t="s">
        <v>234</v>
      </c>
      <c r="C493" s="3">
        <v>129855</v>
      </c>
      <c r="D493" s="3">
        <v>0</v>
      </c>
      <c r="E493" s="3">
        <v>121464.8</v>
      </c>
      <c r="F493" s="3">
        <v>14463.44</v>
      </c>
      <c r="G493" s="3">
        <v>0</v>
      </c>
      <c r="H493" s="3">
        <v>32281.29</v>
      </c>
      <c r="I493" s="3">
        <v>4906.32</v>
      </c>
      <c r="J493" s="3">
        <v>385.2</v>
      </c>
      <c r="K493" s="3">
        <v>710.75</v>
      </c>
      <c r="L493" s="3">
        <v>0</v>
      </c>
      <c r="M493" s="3"/>
      <c r="N493" s="3">
        <v>0</v>
      </c>
      <c r="O493" s="3">
        <v>0.2</v>
      </c>
      <c r="P493" s="3">
        <v>174212</v>
      </c>
      <c r="Q493" s="1">
        <v>44958</v>
      </c>
    </row>
    <row r="494" spans="1:17" x14ac:dyDescent="0.25">
      <c r="A494" t="s">
        <v>855</v>
      </c>
      <c r="B494" t="s">
        <v>811</v>
      </c>
      <c r="C494" s="3">
        <v>173137</v>
      </c>
      <c r="D494" s="3">
        <v>0</v>
      </c>
      <c r="E494" s="3">
        <v>157649.95000000001</v>
      </c>
      <c r="F494" s="3">
        <v>23369.55</v>
      </c>
      <c r="G494" s="3">
        <v>0</v>
      </c>
      <c r="H494" s="3">
        <v>32281.29</v>
      </c>
      <c r="I494" s="3">
        <v>5192.3100000000004</v>
      </c>
      <c r="J494" s="3">
        <v>408</v>
      </c>
      <c r="K494" s="3">
        <v>752.36</v>
      </c>
      <c r="L494" s="3">
        <v>0</v>
      </c>
      <c r="M494" s="3"/>
      <c r="N494" s="3">
        <v>0</v>
      </c>
      <c r="O494" s="3">
        <v>0.54</v>
      </c>
      <c r="P494" s="3">
        <v>219654</v>
      </c>
      <c r="Q494" s="1">
        <v>44958</v>
      </c>
    </row>
    <row r="495" spans="1:17" x14ac:dyDescent="0.25">
      <c r="A495" t="s">
        <v>856</v>
      </c>
      <c r="B495" t="s">
        <v>811</v>
      </c>
      <c r="C495" s="3">
        <v>189532</v>
      </c>
      <c r="D495" s="3">
        <v>0</v>
      </c>
      <c r="E495" s="3">
        <v>172713.29</v>
      </c>
      <c r="F495" s="3">
        <v>25454.37</v>
      </c>
      <c r="G495" s="3">
        <v>0</v>
      </c>
      <c r="H495" s="3">
        <v>32281.29</v>
      </c>
      <c r="I495" s="3">
        <v>8624.27</v>
      </c>
      <c r="J495" s="3">
        <v>676.8</v>
      </c>
      <c r="K495" s="3">
        <v>1249.6300000000001</v>
      </c>
      <c r="L495" s="3">
        <v>0</v>
      </c>
      <c r="M495" s="3"/>
      <c r="N495" s="3">
        <v>0</v>
      </c>
      <c r="O495" s="3">
        <v>0.35</v>
      </c>
      <c r="P495" s="3">
        <v>241000</v>
      </c>
      <c r="Q495" s="1">
        <v>44958</v>
      </c>
    </row>
    <row r="496" spans="1:17" x14ac:dyDescent="0.25">
      <c r="A496" t="s">
        <v>857</v>
      </c>
      <c r="B496" t="s">
        <v>811</v>
      </c>
      <c r="C496" s="3">
        <v>186752</v>
      </c>
      <c r="D496" s="3">
        <v>0</v>
      </c>
      <c r="E496" s="3">
        <v>170159</v>
      </c>
      <c r="F496" s="3">
        <v>25100.95</v>
      </c>
      <c r="G496" s="3">
        <v>0</v>
      </c>
      <c r="H496" s="3">
        <v>32281.29</v>
      </c>
      <c r="I496" s="3">
        <v>8042.41</v>
      </c>
      <c r="J496" s="3">
        <v>631.20000000000005</v>
      </c>
      <c r="K496" s="3">
        <v>1165.1600000000001</v>
      </c>
      <c r="L496" s="3">
        <v>0</v>
      </c>
      <c r="M496" s="3"/>
      <c r="N496" s="3">
        <v>0</v>
      </c>
      <c r="O496" s="3">
        <v>0.99</v>
      </c>
      <c r="P496" s="3">
        <v>237381</v>
      </c>
      <c r="Q496" s="1">
        <v>44958</v>
      </c>
    </row>
    <row r="497" spans="1:17" x14ac:dyDescent="0.25">
      <c r="A497" t="s">
        <v>858</v>
      </c>
      <c r="B497" t="s">
        <v>811</v>
      </c>
      <c r="C497" s="3">
        <v>182626</v>
      </c>
      <c r="D497" s="3">
        <v>0</v>
      </c>
      <c r="E497" s="3">
        <v>166368.34</v>
      </c>
      <c r="F497" s="3">
        <v>24576.080000000002</v>
      </c>
      <c r="G497" s="3">
        <v>0</v>
      </c>
      <c r="H497" s="3">
        <v>32281.29</v>
      </c>
      <c r="I497" s="3">
        <v>7179.49</v>
      </c>
      <c r="J497" s="3">
        <v>562.79999999999995</v>
      </c>
      <c r="K497" s="3">
        <v>1040.32</v>
      </c>
      <c r="L497" s="3">
        <v>0</v>
      </c>
      <c r="M497" s="3"/>
      <c r="N497" s="3">
        <v>0</v>
      </c>
      <c r="O497" s="3">
        <v>0.68</v>
      </c>
      <c r="P497" s="3">
        <v>232009</v>
      </c>
      <c r="Q497" s="1">
        <v>44958</v>
      </c>
    </row>
    <row r="498" spans="1:17" x14ac:dyDescent="0.25">
      <c r="A498" t="s">
        <v>859</v>
      </c>
      <c r="B498" t="s">
        <v>1204</v>
      </c>
      <c r="C498" s="3">
        <v>43688</v>
      </c>
      <c r="D498" s="3">
        <v>36230</v>
      </c>
      <c r="E498" s="3">
        <v>7458</v>
      </c>
      <c r="F498" s="3">
        <v>372.9</v>
      </c>
      <c r="G498" s="3">
        <v>0</v>
      </c>
      <c r="H498" s="3">
        <v>32281.29</v>
      </c>
      <c r="I498" s="3">
        <v>5744.58</v>
      </c>
      <c r="J498" s="3">
        <v>0</v>
      </c>
      <c r="K498" s="3">
        <v>832.26</v>
      </c>
      <c r="L498" s="3">
        <v>0</v>
      </c>
      <c r="M498" s="3"/>
      <c r="N498" s="3">
        <v>6945</v>
      </c>
      <c r="O498" s="3">
        <v>0.97</v>
      </c>
      <c r="P498" s="3">
        <v>53635</v>
      </c>
      <c r="Q498" s="1">
        <v>44958</v>
      </c>
    </row>
    <row r="499" spans="1:17" x14ac:dyDescent="0.25">
      <c r="A499" t="s">
        <v>861</v>
      </c>
      <c r="B499" t="s">
        <v>234</v>
      </c>
      <c r="C499" s="3">
        <v>132025</v>
      </c>
      <c r="D499" s="3">
        <v>0</v>
      </c>
      <c r="E499" s="3">
        <v>123498.59</v>
      </c>
      <c r="F499" s="3">
        <v>14701.34</v>
      </c>
      <c r="G499" s="3">
        <v>0</v>
      </c>
      <c r="H499" s="3">
        <v>32281.29</v>
      </c>
      <c r="I499" s="3">
        <v>5458.59</v>
      </c>
      <c r="J499" s="3">
        <v>428.4</v>
      </c>
      <c r="K499" s="3">
        <v>790.64</v>
      </c>
      <c r="L499" s="3">
        <v>0</v>
      </c>
      <c r="M499" s="3"/>
      <c r="N499" s="3">
        <v>0</v>
      </c>
      <c r="O499" s="3">
        <v>0.15</v>
      </c>
      <c r="P499" s="3">
        <v>177159</v>
      </c>
      <c r="Q499" s="1">
        <v>44958</v>
      </c>
    </row>
    <row r="500" spans="1:17" x14ac:dyDescent="0.25">
      <c r="A500" t="s">
        <v>862</v>
      </c>
      <c r="B500" t="s">
        <v>1205</v>
      </c>
      <c r="C500" s="3">
        <v>35616</v>
      </c>
      <c r="D500" s="3">
        <v>35616</v>
      </c>
      <c r="E500" s="3">
        <v>0</v>
      </c>
      <c r="F500" s="3">
        <v>0</v>
      </c>
      <c r="G500" s="3">
        <v>0</v>
      </c>
      <c r="H500" s="3">
        <v>32281.29</v>
      </c>
      <c r="I500" s="3">
        <v>5458.59</v>
      </c>
      <c r="J500" s="3">
        <v>428.4</v>
      </c>
      <c r="K500" s="3">
        <v>790.64</v>
      </c>
      <c r="L500" s="3">
        <v>0</v>
      </c>
      <c r="M500" s="3"/>
      <c r="N500" s="3">
        <v>-3497</v>
      </c>
      <c r="O500" s="3">
        <v>0.08</v>
      </c>
      <c r="P500" s="3">
        <v>35462</v>
      </c>
      <c r="Q500" s="1">
        <v>44958</v>
      </c>
    </row>
    <row r="501" spans="1:17" x14ac:dyDescent="0.25">
      <c r="A501" t="s">
        <v>864</v>
      </c>
      <c r="B501" t="s">
        <v>92</v>
      </c>
      <c r="C501" s="3">
        <v>52923</v>
      </c>
      <c r="D501" s="3">
        <v>0</v>
      </c>
      <c r="E501" s="3">
        <v>52114.55</v>
      </c>
      <c r="F501" s="3">
        <v>3414.18</v>
      </c>
      <c r="G501" s="3">
        <v>0</v>
      </c>
      <c r="H501" s="3">
        <v>32281.29</v>
      </c>
      <c r="I501" s="3">
        <v>5744.58</v>
      </c>
      <c r="J501" s="3">
        <v>451.2</v>
      </c>
      <c r="K501" s="3">
        <v>832.26</v>
      </c>
      <c r="L501" s="3">
        <v>0</v>
      </c>
      <c r="M501" s="3"/>
      <c r="N501" s="3">
        <v>0</v>
      </c>
      <c r="O501" s="3">
        <v>0.94</v>
      </c>
      <c r="P501" s="3">
        <v>94839</v>
      </c>
      <c r="Q501" s="1">
        <v>44958</v>
      </c>
    </row>
    <row r="502" spans="1:17" x14ac:dyDescent="0.25">
      <c r="A502" t="s">
        <v>865</v>
      </c>
      <c r="B502" t="s">
        <v>33</v>
      </c>
      <c r="C502" s="3">
        <v>107669</v>
      </c>
      <c r="D502" s="3">
        <v>66815</v>
      </c>
      <c r="E502" s="3">
        <v>40854</v>
      </c>
      <c r="F502" s="3">
        <v>2042.7</v>
      </c>
      <c r="G502" s="3">
        <v>0</v>
      </c>
      <c r="H502" s="3">
        <v>32281.29</v>
      </c>
      <c r="I502" s="3">
        <v>7179.49</v>
      </c>
      <c r="J502" s="3">
        <v>562.79999999999995</v>
      </c>
      <c r="K502" s="3">
        <v>1040.32</v>
      </c>
      <c r="L502" s="3">
        <v>0</v>
      </c>
      <c r="M502" s="3"/>
      <c r="N502" s="3">
        <v>0</v>
      </c>
      <c r="O502" s="3">
        <v>0.4</v>
      </c>
      <c r="P502" s="3">
        <v>83961</v>
      </c>
      <c r="Q502" s="1">
        <v>44958</v>
      </c>
    </row>
    <row r="503" spans="1:17" x14ac:dyDescent="0.25">
      <c r="A503" t="s">
        <v>866</v>
      </c>
      <c r="B503" t="s">
        <v>867</v>
      </c>
      <c r="C503" s="3">
        <v>1650527</v>
      </c>
      <c r="D503" s="3">
        <v>0</v>
      </c>
      <c r="E503" s="3">
        <v>1102762.6499999999</v>
      </c>
      <c r="F503" s="3" t="s">
        <v>72</v>
      </c>
      <c r="G503" s="3">
        <v>0</v>
      </c>
      <c r="H503" s="3">
        <v>32281.29</v>
      </c>
      <c r="I503" s="3">
        <v>7209.08</v>
      </c>
      <c r="J503" s="3">
        <v>566.4</v>
      </c>
      <c r="K503" s="3">
        <v>1044.07</v>
      </c>
      <c r="L503" s="3">
        <v>0</v>
      </c>
      <c r="M503" s="3"/>
      <c r="N503" s="3">
        <v>7167.5</v>
      </c>
      <c r="O503" s="3">
        <v>0.53</v>
      </c>
      <c r="P503" s="3">
        <v>1753934</v>
      </c>
      <c r="Q503" s="1">
        <v>44958</v>
      </c>
    </row>
    <row r="504" spans="1:17" x14ac:dyDescent="0.25">
      <c r="A504" t="s">
        <v>868</v>
      </c>
      <c r="B504" t="s">
        <v>811</v>
      </c>
      <c r="C504" s="3">
        <v>190001</v>
      </c>
      <c r="D504" s="3">
        <v>0</v>
      </c>
      <c r="E504" s="3">
        <v>173144.08</v>
      </c>
      <c r="F504" s="3">
        <v>25514.12</v>
      </c>
      <c r="G504" s="3">
        <v>0</v>
      </c>
      <c r="H504" s="3">
        <v>32281.29</v>
      </c>
      <c r="I504" s="3">
        <v>8722.89</v>
      </c>
      <c r="J504" s="3">
        <v>684</v>
      </c>
      <c r="K504" s="3">
        <v>1263.3699999999999</v>
      </c>
      <c r="L504" s="3">
        <v>0</v>
      </c>
      <c r="M504" s="3"/>
      <c r="N504" s="3">
        <v>0</v>
      </c>
      <c r="O504" s="3">
        <v>0.25</v>
      </c>
      <c r="P504" s="3">
        <v>241610</v>
      </c>
      <c r="Q504" s="1">
        <v>44958</v>
      </c>
    </row>
    <row r="505" spans="1:17" x14ac:dyDescent="0.25">
      <c r="A505" t="s">
        <v>869</v>
      </c>
      <c r="B505" t="s">
        <v>33</v>
      </c>
      <c r="C505" s="3">
        <v>107669</v>
      </c>
      <c r="D505" s="3">
        <v>66815</v>
      </c>
      <c r="E505" s="3">
        <v>40854</v>
      </c>
      <c r="F505" s="3">
        <v>2042.7</v>
      </c>
      <c r="G505" s="3">
        <v>0</v>
      </c>
      <c r="H505" s="3">
        <v>32281.29</v>
      </c>
      <c r="I505" s="3">
        <v>7179.49</v>
      </c>
      <c r="J505" s="3">
        <v>562.79999999999995</v>
      </c>
      <c r="K505" s="3">
        <v>1040.32</v>
      </c>
      <c r="L505" s="3">
        <v>0</v>
      </c>
      <c r="M505" s="3"/>
      <c r="N505" s="3">
        <v>0</v>
      </c>
      <c r="O505" s="3">
        <v>0.4</v>
      </c>
      <c r="P505" s="3">
        <v>83961</v>
      </c>
      <c r="Q505" s="1">
        <v>44958</v>
      </c>
    </row>
    <row r="506" spans="1:17" x14ac:dyDescent="0.25">
      <c r="A506" t="s">
        <v>870</v>
      </c>
      <c r="B506" t="s">
        <v>811</v>
      </c>
      <c r="C506" s="3">
        <v>175774</v>
      </c>
      <c r="D506" s="3">
        <v>0</v>
      </c>
      <c r="E506" s="3">
        <v>160072.82999999999</v>
      </c>
      <c r="F506" s="3">
        <v>23704.81</v>
      </c>
      <c r="G506" s="3">
        <v>0</v>
      </c>
      <c r="H506" s="3">
        <v>32281.29</v>
      </c>
      <c r="I506" s="3">
        <v>5744.58</v>
      </c>
      <c r="J506" s="3">
        <v>451.2</v>
      </c>
      <c r="K506" s="3">
        <v>832.26</v>
      </c>
      <c r="L506" s="3">
        <v>0</v>
      </c>
      <c r="M506" s="3"/>
      <c r="N506" s="3">
        <v>0</v>
      </c>
      <c r="O506" s="3">
        <v>0.03</v>
      </c>
      <c r="P506" s="3">
        <v>223087</v>
      </c>
      <c r="Q506" s="1">
        <v>44958</v>
      </c>
    </row>
    <row r="507" spans="1:17" x14ac:dyDescent="0.25">
      <c r="A507" t="s">
        <v>871</v>
      </c>
      <c r="B507" t="s">
        <v>872</v>
      </c>
      <c r="C507" s="3">
        <v>32718</v>
      </c>
      <c r="D507" s="3">
        <v>32718</v>
      </c>
      <c r="E507" s="3">
        <v>0</v>
      </c>
      <c r="F507" s="3">
        <v>0</v>
      </c>
      <c r="G507" s="3">
        <v>0</v>
      </c>
      <c r="H507" s="3">
        <v>32281.29</v>
      </c>
      <c r="I507" s="3">
        <v>5749.51</v>
      </c>
      <c r="J507" s="3">
        <v>451.2</v>
      </c>
      <c r="K507" s="3">
        <v>833.09</v>
      </c>
      <c r="L507" s="3">
        <v>0</v>
      </c>
      <c r="M507" s="3"/>
      <c r="N507" s="3">
        <v>-3524</v>
      </c>
      <c r="O507" s="3">
        <v>0.91</v>
      </c>
      <c r="P507" s="3">
        <v>35792</v>
      </c>
      <c r="Q507" s="1">
        <v>44958</v>
      </c>
    </row>
    <row r="508" spans="1:17" x14ac:dyDescent="0.25">
      <c r="A508" t="s">
        <v>873</v>
      </c>
      <c r="B508" t="s">
        <v>234</v>
      </c>
      <c r="C508" s="3">
        <v>133149</v>
      </c>
      <c r="D508" s="3">
        <v>0</v>
      </c>
      <c r="E508" s="3">
        <v>124552.01</v>
      </c>
      <c r="F508" s="3">
        <v>14824.59</v>
      </c>
      <c r="G508" s="3">
        <v>0</v>
      </c>
      <c r="H508" s="3">
        <v>32281.29</v>
      </c>
      <c r="I508" s="3">
        <v>5744.58</v>
      </c>
      <c r="J508" s="3">
        <v>451.2</v>
      </c>
      <c r="K508" s="3">
        <v>832.26</v>
      </c>
      <c r="L508" s="3">
        <v>0</v>
      </c>
      <c r="M508" s="3"/>
      <c r="N508" s="3">
        <v>0</v>
      </c>
      <c r="O508" s="3">
        <v>7.0000000000000007E-2</v>
      </c>
      <c r="P508" s="3">
        <v>178686</v>
      </c>
      <c r="Q508" s="1">
        <v>44958</v>
      </c>
    </row>
    <row r="509" spans="1:17" x14ac:dyDescent="0.25">
      <c r="A509" t="s">
        <v>874</v>
      </c>
      <c r="B509" t="s">
        <v>1063</v>
      </c>
      <c r="C509" s="3">
        <v>35946</v>
      </c>
      <c r="D509" s="3">
        <v>35946</v>
      </c>
      <c r="E509" s="3">
        <v>0</v>
      </c>
      <c r="F509" s="3">
        <v>1797.25</v>
      </c>
      <c r="G509" s="3">
        <v>0</v>
      </c>
      <c r="H509" s="3">
        <v>32281.29</v>
      </c>
      <c r="I509" s="3">
        <v>5744.58</v>
      </c>
      <c r="J509" s="3">
        <v>451.2</v>
      </c>
      <c r="K509" s="3">
        <v>832.26</v>
      </c>
      <c r="L509" s="3">
        <v>0</v>
      </c>
      <c r="M509" s="3"/>
      <c r="N509" s="3">
        <v>0</v>
      </c>
      <c r="O509" s="3">
        <v>0.42</v>
      </c>
      <c r="P509" s="3">
        <v>41107</v>
      </c>
      <c r="Q509" s="1">
        <v>44958</v>
      </c>
    </row>
    <row r="510" spans="1:17" x14ac:dyDescent="0.25">
      <c r="A510" t="s">
        <v>875</v>
      </c>
      <c r="B510" t="s">
        <v>811</v>
      </c>
      <c r="C510" s="3">
        <v>175774</v>
      </c>
      <c r="D510" s="3">
        <v>0</v>
      </c>
      <c r="E510" s="3">
        <v>160072.82999999999</v>
      </c>
      <c r="F510" s="3">
        <v>23704.81</v>
      </c>
      <c r="G510" s="3">
        <v>0</v>
      </c>
      <c r="H510" s="3">
        <v>32281.29</v>
      </c>
      <c r="I510" s="3">
        <v>5744.58</v>
      </c>
      <c r="J510" s="3">
        <v>451.2</v>
      </c>
      <c r="K510" s="3">
        <v>832.26</v>
      </c>
      <c r="L510" s="3">
        <v>0</v>
      </c>
      <c r="M510" s="3"/>
      <c r="N510" s="3">
        <v>0</v>
      </c>
      <c r="O510" s="3">
        <v>0.03</v>
      </c>
      <c r="P510" s="3">
        <v>223087</v>
      </c>
      <c r="Q510" s="1">
        <v>44958</v>
      </c>
    </row>
    <row r="511" spans="1:17" x14ac:dyDescent="0.25">
      <c r="A511" t="s">
        <v>876</v>
      </c>
      <c r="B511" t="s">
        <v>33</v>
      </c>
      <c r="C511" s="3">
        <v>104146</v>
      </c>
      <c r="D511" s="3">
        <v>64714</v>
      </c>
      <c r="E511" s="3">
        <v>39432</v>
      </c>
      <c r="F511" s="3">
        <v>1971.6</v>
      </c>
      <c r="G511" s="3">
        <v>0</v>
      </c>
      <c r="H511" s="3">
        <v>32281.29</v>
      </c>
      <c r="I511" s="3">
        <v>6030.58</v>
      </c>
      <c r="J511" s="3">
        <v>472.8</v>
      </c>
      <c r="K511" s="3">
        <v>873.87</v>
      </c>
      <c r="L511" s="3">
        <v>0</v>
      </c>
      <c r="M511" s="3"/>
      <c r="N511" s="3">
        <v>0</v>
      </c>
      <c r="O511" s="3">
        <v>0.86</v>
      </c>
      <c r="P511" s="3">
        <v>81063</v>
      </c>
      <c r="Q511" s="1">
        <v>44958</v>
      </c>
    </row>
    <row r="512" spans="1:17" x14ac:dyDescent="0.25">
      <c r="A512" t="s">
        <v>877</v>
      </c>
      <c r="B512" t="s">
        <v>1206</v>
      </c>
      <c r="C512" s="3">
        <v>36760</v>
      </c>
      <c r="D512" s="3">
        <v>36760</v>
      </c>
      <c r="E512" s="3">
        <v>0</v>
      </c>
      <c r="F512" s="3">
        <v>1813.65</v>
      </c>
      <c r="G512" s="3">
        <v>0</v>
      </c>
      <c r="H512" s="3">
        <v>32281.29</v>
      </c>
      <c r="I512" s="3">
        <v>6030.58</v>
      </c>
      <c r="J512" s="3">
        <v>472.9</v>
      </c>
      <c r="K512" s="3">
        <v>873.87</v>
      </c>
      <c r="L512" s="3">
        <v>0</v>
      </c>
      <c r="M512" s="3"/>
      <c r="N512" s="3">
        <v>0</v>
      </c>
      <c r="O512" s="3">
        <v>0.71</v>
      </c>
      <c r="P512" s="3">
        <v>41473</v>
      </c>
      <c r="Q512" s="1">
        <v>44958</v>
      </c>
    </row>
    <row r="513" spans="1:17" x14ac:dyDescent="0.25">
      <c r="A513" t="s">
        <v>879</v>
      </c>
      <c r="B513" t="s">
        <v>880</v>
      </c>
      <c r="C513" s="3">
        <v>40264</v>
      </c>
      <c r="D513" s="3">
        <v>40300</v>
      </c>
      <c r="E513" s="3">
        <v>0</v>
      </c>
      <c r="F513" s="3">
        <v>0</v>
      </c>
      <c r="G513" s="3">
        <v>36</v>
      </c>
      <c r="H513" s="3">
        <v>32281.29</v>
      </c>
      <c r="I513" s="3">
        <v>6321.51</v>
      </c>
      <c r="J513" s="3">
        <v>496.8</v>
      </c>
      <c r="K513" s="3">
        <v>915.48</v>
      </c>
      <c r="L513" s="3">
        <v>0</v>
      </c>
      <c r="M513" s="3"/>
      <c r="N513" s="3">
        <v>3368</v>
      </c>
      <c r="O513" s="3">
        <v>0.92</v>
      </c>
      <c r="P513" s="3">
        <v>43348</v>
      </c>
      <c r="Q513" s="1">
        <v>44958</v>
      </c>
    </row>
    <row r="514" spans="1:17" x14ac:dyDescent="0.25">
      <c r="A514" t="s">
        <v>881</v>
      </c>
      <c r="B514" t="s">
        <v>811</v>
      </c>
      <c r="C514" s="3">
        <v>189504</v>
      </c>
      <c r="D514" s="3">
        <v>0</v>
      </c>
      <c r="E514" s="3">
        <v>172687.54</v>
      </c>
      <c r="F514" s="3">
        <v>25450.84</v>
      </c>
      <c r="G514" s="3">
        <v>0</v>
      </c>
      <c r="H514" s="3">
        <v>32281.29</v>
      </c>
      <c r="I514" s="3">
        <v>8619.34</v>
      </c>
      <c r="J514" s="3">
        <v>675.5</v>
      </c>
      <c r="K514" s="3">
        <v>1248.3900000000001</v>
      </c>
      <c r="L514" s="3">
        <v>0</v>
      </c>
      <c r="M514" s="3"/>
      <c r="N514" s="3">
        <v>0</v>
      </c>
      <c r="O514" s="3">
        <v>0.1</v>
      </c>
      <c r="P514" s="3">
        <v>240963</v>
      </c>
      <c r="Q514" s="1">
        <v>44958</v>
      </c>
    </row>
    <row r="515" spans="1:17" x14ac:dyDescent="0.25">
      <c r="A515" t="s">
        <v>882</v>
      </c>
      <c r="B515" t="s">
        <v>883</v>
      </c>
      <c r="C515" s="3">
        <v>72756</v>
      </c>
      <c r="D515" s="3">
        <v>0</v>
      </c>
      <c r="E515" s="3">
        <v>71081.95</v>
      </c>
      <c r="F515" s="3">
        <v>5228.1499999999996</v>
      </c>
      <c r="G515" s="3">
        <v>0</v>
      </c>
      <c r="H515" s="3">
        <v>32281.29</v>
      </c>
      <c r="I515" s="3">
        <v>7184.43</v>
      </c>
      <c r="J515" s="3">
        <v>565.20000000000005</v>
      </c>
      <c r="K515" s="3">
        <v>1041.1500000000001</v>
      </c>
      <c r="L515" s="3">
        <v>0</v>
      </c>
      <c r="M515" s="3"/>
      <c r="N515" s="3">
        <v>0</v>
      </c>
      <c r="O515" s="3">
        <v>0.83</v>
      </c>
      <c r="P515" s="3">
        <v>117383</v>
      </c>
      <c r="Q515" s="1">
        <v>44958</v>
      </c>
    </row>
    <row r="516" spans="1:17" x14ac:dyDescent="0.25">
      <c r="A516" t="s">
        <v>884</v>
      </c>
      <c r="B516" t="s">
        <v>1063</v>
      </c>
      <c r="C516" s="3">
        <v>37601</v>
      </c>
      <c r="D516" s="3">
        <v>37601</v>
      </c>
      <c r="E516" s="3">
        <v>0</v>
      </c>
      <c r="F516" s="3">
        <v>1880.01</v>
      </c>
      <c r="G516" s="3">
        <v>0</v>
      </c>
      <c r="H516" s="3">
        <v>32281.29</v>
      </c>
      <c r="I516" s="3">
        <v>7184.43</v>
      </c>
      <c r="J516" s="3">
        <v>565.20000000000005</v>
      </c>
      <c r="K516" s="3">
        <v>1041.1500000000001</v>
      </c>
      <c r="L516" s="3">
        <v>0</v>
      </c>
      <c r="M516" s="3"/>
      <c r="N516" s="3">
        <v>0</v>
      </c>
      <c r="O516" s="3">
        <v>0.92</v>
      </c>
      <c r="P516" s="3">
        <v>42953</v>
      </c>
      <c r="Q516" s="1">
        <v>44958</v>
      </c>
    </row>
    <row r="517" spans="1:17" x14ac:dyDescent="0.25">
      <c r="A517" t="s">
        <v>885</v>
      </c>
      <c r="B517" t="s">
        <v>577</v>
      </c>
      <c r="C517" s="3">
        <v>34238</v>
      </c>
      <c r="D517" s="3">
        <v>34238</v>
      </c>
      <c r="E517" s="3">
        <v>0</v>
      </c>
      <c r="F517" s="3">
        <v>0</v>
      </c>
      <c r="G517" s="3">
        <v>0</v>
      </c>
      <c r="H517" s="3">
        <v>32281.29</v>
      </c>
      <c r="I517" s="3">
        <v>7179.49</v>
      </c>
      <c r="J517" s="3">
        <v>562.79999999999995</v>
      </c>
      <c r="K517" s="3">
        <v>1040.32</v>
      </c>
      <c r="L517" s="3">
        <v>0</v>
      </c>
      <c r="M517" s="3"/>
      <c r="N517" s="3">
        <v>-3657</v>
      </c>
      <c r="O517" s="3">
        <v>0.1</v>
      </c>
      <c r="P517" s="3">
        <v>37407</v>
      </c>
      <c r="Q517" s="1">
        <v>44958</v>
      </c>
    </row>
    <row r="518" spans="1:17" x14ac:dyDescent="0.25">
      <c r="A518" t="s">
        <v>886</v>
      </c>
      <c r="B518" t="s">
        <v>33</v>
      </c>
      <c r="C518" s="3">
        <v>107669</v>
      </c>
      <c r="D518" s="3">
        <v>66815</v>
      </c>
      <c r="E518" s="3">
        <v>40854</v>
      </c>
      <c r="F518" s="3">
        <v>2042.7</v>
      </c>
      <c r="G518" s="3">
        <v>0</v>
      </c>
      <c r="H518" s="3">
        <v>32281.29</v>
      </c>
      <c r="I518" s="3">
        <v>7179.49</v>
      </c>
      <c r="J518" s="3">
        <v>562.79999999999995</v>
      </c>
      <c r="K518" s="3">
        <v>1040.32</v>
      </c>
      <c r="L518" s="3">
        <v>0</v>
      </c>
      <c r="M518" s="3"/>
      <c r="N518" s="3">
        <v>0</v>
      </c>
      <c r="O518" s="3">
        <v>0.4</v>
      </c>
      <c r="P518" s="3">
        <v>83961</v>
      </c>
      <c r="Q518" s="1">
        <v>44958</v>
      </c>
    </row>
    <row r="519" spans="1:17" x14ac:dyDescent="0.25">
      <c r="A519" t="s">
        <v>887</v>
      </c>
      <c r="B519" t="s">
        <v>180</v>
      </c>
      <c r="C519" s="3">
        <v>58625</v>
      </c>
      <c r="D519" s="3">
        <v>0</v>
      </c>
      <c r="E519" s="3">
        <v>57623.45</v>
      </c>
      <c r="F519" s="3">
        <v>3882.72</v>
      </c>
      <c r="G519" s="3">
        <v>0</v>
      </c>
      <c r="H519" s="3">
        <v>32281.29</v>
      </c>
      <c r="I519" s="3">
        <v>7179.49</v>
      </c>
      <c r="J519" s="3">
        <v>562.79999999999995</v>
      </c>
      <c r="K519" s="3">
        <v>1040.32</v>
      </c>
      <c r="L519" s="3">
        <v>0</v>
      </c>
      <c r="M519" s="3"/>
      <c r="N519" s="3">
        <v>0</v>
      </c>
      <c r="O519" s="3">
        <v>0.93</v>
      </c>
      <c r="P519" s="3">
        <v>102571</v>
      </c>
      <c r="Q519" s="1">
        <v>44958</v>
      </c>
    </row>
    <row r="520" spans="1:17" x14ac:dyDescent="0.25">
      <c r="A520" t="s">
        <v>888</v>
      </c>
      <c r="B520" t="s">
        <v>889</v>
      </c>
      <c r="C520" s="3">
        <v>55357</v>
      </c>
      <c r="D520" s="3">
        <v>0</v>
      </c>
      <c r="E520" s="3">
        <v>54464.2</v>
      </c>
      <c r="F520" s="3">
        <v>3616.01</v>
      </c>
      <c r="G520" s="3">
        <v>0</v>
      </c>
      <c r="H520" s="3">
        <v>32281.29</v>
      </c>
      <c r="I520" s="3">
        <v>6321.51</v>
      </c>
      <c r="J520" s="3">
        <v>496.8</v>
      </c>
      <c r="K520" s="3">
        <v>915.9</v>
      </c>
      <c r="L520" s="3">
        <v>0</v>
      </c>
      <c r="M520" s="3"/>
      <c r="N520" s="3">
        <v>0</v>
      </c>
      <c r="O520" s="3">
        <v>0.28999999999999998</v>
      </c>
      <c r="P520" s="3">
        <v>98096</v>
      </c>
      <c r="Q520" s="1">
        <v>44958</v>
      </c>
    </row>
    <row r="521" spans="1:17" x14ac:dyDescent="0.25">
      <c r="A521" t="s">
        <v>890</v>
      </c>
      <c r="B521" t="s">
        <v>891</v>
      </c>
      <c r="C521" s="3">
        <v>36613</v>
      </c>
      <c r="D521" s="3">
        <v>0</v>
      </c>
      <c r="E521" s="3">
        <v>36613</v>
      </c>
      <c r="F521" s="3">
        <v>1830.65</v>
      </c>
      <c r="G521" s="3">
        <v>0</v>
      </c>
      <c r="H521" s="3">
        <v>32281.29</v>
      </c>
      <c r="I521" s="3">
        <v>6326.44</v>
      </c>
      <c r="J521" s="3">
        <v>496.8</v>
      </c>
      <c r="K521" s="3">
        <v>916.32</v>
      </c>
      <c r="L521" s="3">
        <v>0</v>
      </c>
      <c r="M521" s="3"/>
      <c r="N521" s="3">
        <v>0</v>
      </c>
      <c r="O521" s="3">
        <v>0.5</v>
      </c>
      <c r="P521" s="3">
        <v>78465</v>
      </c>
      <c r="Q521" s="1">
        <v>44958</v>
      </c>
    </row>
    <row r="522" spans="1:17" x14ac:dyDescent="0.25">
      <c r="A522" t="s">
        <v>1207</v>
      </c>
      <c r="B522" t="s">
        <v>1108</v>
      </c>
      <c r="C522" s="3">
        <v>36609</v>
      </c>
      <c r="D522" s="3">
        <v>36609</v>
      </c>
      <c r="E522" s="3">
        <v>0</v>
      </c>
      <c r="F522" s="3">
        <v>1830.4</v>
      </c>
      <c r="G522" s="3">
        <v>0</v>
      </c>
      <c r="H522" s="3">
        <v>32281.29</v>
      </c>
      <c r="I522" s="3">
        <v>6321.51</v>
      </c>
      <c r="J522" s="3">
        <v>496.8</v>
      </c>
      <c r="K522" s="3">
        <v>915.9</v>
      </c>
      <c r="L522" s="3">
        <v>0</v>
      </c>
      <c r="M522" s="3"/>
      <c r="N522" s="3">
        <v>0</v>
      </c>
      <c r="O522" s="3">
        <v>0.1</v>
      </c>
      <c r="P522" s="3">
        <v>41846</v>
      </c>
      <c r="Q522" s="1">
        <v>44958</v>
      </c>
    </row>
    <row r="523" spans="1:17" x14ac:dyDescent="0.25">
      <c r="A523" t="s">
        <v>893</v>
      </c>
      <c r="B523" t="s">
        <v>1208</v>
      </c>
      <c r="C523" s="3">
        <v>33327</v>
      </c>
      <c r="D523" s="3">
        <v>33327</v>
      </c>
      <c r="E523" s="3">
        <v>0</v>
      </c>
      <c r="F523" s="3">
        <v>556</v>
      </c>
      <c r="G523" s="3">
        <v>0</v>
      </c>
      <c r="H523" s="3">
        <v>32281.29</v>
      </c>
      <c r="I523" s="3">
        <v>6321.51</v>
      </c>
      <c r="J523" s="3">
        <v>496.8</v>
      </c>
      <c r="K523" s="3">
        <v>915.9</v>
      </c>
      <c r="L523" s="3">
        <v>0</v>
      </c>
      <c r="M523" s="3"/>
      <c r="N523" s="3">
        <v>0</v>
      </c>
      <c r="O523" s="3">
        <v>0.5</v>
      </c>
      <c r="P523" s="3">
        <v>40572</v>
      </c>
      <c r="Q523" s="1">
        <v>44958</v>
      </c>
    </row>
    <row r="524" spans="1:17" x14ac:dyDescent="0.25">
      <c r="A524" t="s">
        <v>895</v>
      </c>
      <c r="B524" t="s">
        <v>896</v>
      </c>
      <c r="C524" s="3">
        <v>1576585</v>
      </c>
      <c r="D524" s="3">
        <v>0</v>
      </c>
      <c r="E524" s="3">
        <v>1067043.04</v>
      </c>
      <c r="F524" s="3" t="s">
        <v>72</v>
      </c>
      <c r="G524" s="3">
        <v>0</v>
      </c>
      <c r="H524" s="3">
        <v>32281.29</v>
      </c>
      <c r="I524" s="3">
        <v>6321.51</v>
      </c>
      <c r="J524" s="3">
        <v>496.8</v>
      </c>
      <c r="K524" s="3">
        <v>915.48</v>
      </c>
      <c r="L524" s="3">
        <v>0</v>
      </c>
      <c r="M524" s="3"/>
      <c r="N524" s="3">
        <v>7006.41</v>
      </c>
      <c r="O524" s="3">
        <v>0.36</v>
      </c>
      <c r="P524" s="3">
        <v>1676959</v>
      </c>
      <c r="Q524" s="1">
        <v>44958</v>
      </c>
    </row>
    <row r="525" spans="1:17" x14ac:dyDescent="0.25">
      <c r="A525" t="s">
        <v>897</v>
      </c>
      <c r="B525" t="s">
        <v>1209</v>
      </c>
      <c r="C525" s="3">
        <v>33326</v>
      </c>
      <c r="D525" s="3">
        <v>33326</v>
      </c>
      <c r="E525" s="3">
        <v>0</v>
      </c>
      <c r="F525" s="3">
        <v>556</v>
      </c>
      <c r="G525" s="3">
        <v>0</v>
      </c>
      <c r="H525" s="3">
        <v>32281.29</v>
      </c>
      <c r="I525" s="3">
        <v>6321.51</v>
      </c>
      <c r="J525" s="3">
        <v>496.8</v>
      </c>
      <c r="K525" s="3">
        <v>915.48</v>
      </c>
      <c r="L525" s="3">
        <v>0</v>
      </c>
      <c r="M525" s="3"/>
      <c r="N525" s="3">
        <v>0</v>
      </c>
      <c r="O525" s="3">
        <v>0.92</v>
      </c>
      <c r="P525" s="3">
        <v>40572</v>
      </c>
      <c r="Q525" s="1">
        <v>44958</v>
      </c>
    </row>
    <row r="526" spans="1:17" x14ac:dyDescent="0.25">
      <c r="A526" t="s">
        <v>899</v>
      </c>
      <c r="B526" t="s">
        <v>1208</v>
      </c>
      <c r="C526" s="3">
        <v>33322</v>
      </c>
      <c r="D526" s="3">
        <v>33322</v>
      </c>
      <c r="E526" s="3">
        <v>0</v>
      </c>
      <c r="F526" s="3">
        <v>556</v>
      </c>
      <c r="G526" s="3">
        <v>0</v>
      </c>
      <c r="H526" s="3">
        <v>32281.29</v>
      </c>
      <c r="I526" s="3">
        <v>6316.57</v>
      </c>
      <c r="J526" s="3">
        <v>496.8</v>
      </c>
      <c r="K526" s="3">
        <v>915.9</v>
      </c>
      <c r="L526" s="3">
        <v>0</v>
      </c>
      <c r="M526" s="3"/>
      <c r="N526" s="3">
        <v>0</v>
      </c>
      <c r="O526" s="3">
        <v>0.44</v>
      </c>
      <c r="P526" s="3">
        <v>40567</v>
      </c>
      <c r="Q526" s="1">
        <v>44958</v>
      </c>
    </row>
    <row r="527" spans="1:17" x14ac:dyDescent="0.25">
      <c r="A527" t="s">
        <v>900</v>
      </c>
      <c r="B527" t="s">
        <v>901</v>
      </c>
      <c r="C527" s="3">
        <v>80021</v>
      </c>
      <c r="D527" s="3">
        <v>80021</v>
      </c>
      <c r="E527" s="3">
        <v>0</v>
      </c>
      <c r="F527" s="3">
        <v>1305</v>
      </c>
      <c r="G527" s="3">
        <v>0</v>
      </c>
      <c r="H527" s="3">
        <v>32281.29</v>
      </c>
      <c r="I527" s="3">
        <v>12371.81</v>
      </c>
      <c r="J527" s="3">
        <v>970.8</v>
      </c>
      <c r="K527" s="3">
        <v>1792.27</v>
      </c>
      <c r="L527" s="3">
        <v>0</v>
      </c>
      <c r="M527" s="3"/>
      <c r="N527" s="3">
        <v>0</v>
      </c>
      <c r="O527" s="3">
        <v>0.83</v>
      </c>
      <c r="P527" s="3">
        <v>48722</v>
      </c>
      <c r="Q527" s="1">
        <v>44958</v>
      </c>
    </row>
    <row r="528" spans="1:17" x14ac:dyDescent="0.25">
      <c r="A528" t="s">
        <v>902</v>
      </c>
      <c r="B528" t="s">
        <v>1079</v>
      </c>
      <c r="C528" s="3">
        <v>46191</v>
      </c>
      <c r="D528" s="3">
        <v>46191</v>
      </c>
      <c r="E528" s="3">
        <v>0</v>
      </c>
      <c r="F528" s="3">
        <v>2309.5100000000002</v>
      </c>
      <c r="G528" s="3">
        <v>0</v>
      </c>
      <c r="H528" s="3">
        <v>32281.29</v>
      </c>
      <c r="I528" s="3">
        <v>8619.34</v>
      </c>
      <c r="J528" s="3">
        <v>675.6</v>
      </c>
      <c r="K528" s="3">
        <v>1248.3900000000001</v>
      </c>
      <c r="L528" s="3">
        <v>0</v>
      </c>
      <c r="M528" s="3"/>
      <c r="N528" s="3">
        <v>12550</v>
      </c>
      <c r="O528" s="3">
        <v>0.87</v>
      </c>
      <c r="P528" s="3">
        <v>57685</v>
      </c>
      <c r="Q528" s="1">
        <v>44958</v>
      </c>
    </row>
    <row r="529" spans="1:17" x14ac:dyDescent="0.25">
      <c r="A529" t="s">
        <v>904</v>
      </c>
      <c r="B529" t="s">
        <v>768</v>
      </c>
      <c r="C529" s="3">
        <v>1381102</v>
      </c>
      <c r="D529" s="3">
        <v>27813.3</v>
      </c>
      <c r="E529" s="3">
        <v>1058755.8999999999</v>
      </c>
      <c r="F529" s="3" t="s">
        <v>72</v>
      </c>
      <c r="G529" s="3">
        <v>0</v>
      </c>
      <c r="H529" s="3">
        <v>32281.29</v>
      </c>
      <c r="I529" s="3">
        <v>8619.34</v>
      </c>
      <c r="J529" s="3">
        <v>675.8</v>
      </c>
      <c r="K529" s="3">
        <v>1248.3900000000001</v>
      </c>
      <c r="L529" s="3">
        <v>0</v>
      </c>
      <c r="M529" s="3"/>
      <c r="N529" s="3">
        <v>0</v>
      </c>
      <c r="O529" s="3">
        <v>0.68</v>
      </c>
      <c r="P529" s="3">
        <v>1449052</v>
      </c>
      <c r="Q529" s="1">
        <v>44958</v>
      </c>
    </row>
    <row r="530" spans="1:17" x14ac:dyDescent="0.25">
      <c r="A530" t="s">
        <v>905</v>
      </c>
      <c r="B530" t="s">
        <v>33</v>
      </c>
      <c r="C530" s="3">
        <v>112085</v>
      </c>
      <c r="D530" s="3">
        <v>69449</v>
      </c>
      <c r="E530" s="3">
        <v>42636</v>
      </c>
      <c r="F530" s="3">
        <v>2131.8000000000002</v>
      </c>
      <c r="G530" s="3">
        <v>0</v>
      </c>
      <c r="H530" s="3">
        <v>32281.29</v>
      </c>
      <c r="I530" s="3">
        <v>8619.34</v>
      </c>
      <c r="J530" s="3">
        <v>675.5</v>
      </c>
      <c r="K530" s="3">
        <v>1248.3900000000001</v>
      </c>
      <c r="L530" s="3">
        <v>0</v>
      </c>
      <c r="M530" s="3"/>
      <c r="N530" s="3">
        <v>0</v>
      </c>
      <c r="O530" s="3">
        <v>0.68</v>
      </c>
      <c r="P530" s="3">
        <v>87593</v>
      </c>
      <c r="Q530" s="1">
        <v>44958</v>
      </c>
    </row>
    <row r="531" spans="1:17" x14ac:dyDescent="0.25">
      <c r="A531" t="s">
        <v>906</v>
      </c>
      <c r="B531" t="s">
        <v>907</v>
      </c>
      <c r="C531" s="3">
        <v>664206</v>
      </c>
      <c r="D531" s="3">
        <v>0</v>
      </c>
      <c r="E531" s="3">
        <v>604768.91</v>
      </c>
      <c r="F531" s="3">
        <v>89675.54</v>
      </c>
      <c r="G531" s="3">
        <v>0</v>
      </c>
      <c r="H531" s="3">
        <v>32281.29</v>
      </c>
      <c r="I531" s="3">
        <v>8619.34</v>
      </c>
      <c r="J531" s="3">
        <v>675.8</v>
      </c>
      <c r="K531" s="3">
        <v>1248.3900000000001</v>
      </c>
      <c r="L531" s="3">
        <v>0</v>
      </c>
      <c r="M531" s="3"/>
      <c r="N531" s="3">
        <v>0</v>
      </c>
      <c r="O531" s="3">
        <v>0.73</v>
      </c>
      <c r="P531" s="3">
        <v>737270</v>
      </c>
      <c r="Q531" s="1">
        <v>44958</v>
      </c>
    </row>
    <row r="532" spans="1:17" x14ac:dyDescent="0.25">
      <c r="A532" t="s">
        <v>908</v>
      </c>
      <c r="B532" t="s">
        <v>1074</v>
      </c>
      <c r="C532" s="3">
        <v>39246</v>
      </c>
      <c r="D532" s="3">
        <v>39246</v>
      </c>
      <c r="E532" s="3">
        <v>0</v>
      </c>
      <c r="F532" s="3">
        <v>1962.26</v>
      </c>
      <c r="G532" s="3">
        <v>0</v>
      </c>
      <c r="H532" s="3">
        <v>32281.29</v>
      </c>
      <c r="I532" s="3">
        <v>8619.34</v>
      </c>
      <c r="J532" s="3">
        <v>675.6</v>
      </c>
      <c r="K532" s="3">
        <v>1248.3900000000001</v>
      </c>
      <c r="L532" s="3">
        <v>0</v>
      </c>
      <c r="M532" s="3"/>
      <c r="N532" s="3">
        <v>0</v>
      </c>
      <c r="O532" s="3">
        <v>0.12</v>
      </c>
      <c r="P532" s="3">
        <v>44787</v>
      </c>
      <c r="Q532" s="1">
        <v>44958</v>
      </c>
    </row>
    <row r="533" spans="1:17" x14ac:dyDescent="0.25">
      <c r="A533" t="s">
        <v>909</v>
      </c>
      <c r="B533" t="s">
        <v>1210</v>
      </c>
      <c r="C533" s="3">
        <v>3007975</v>
      </c>
      <c r="D533" s="3">
        <v>1850000</v>
      </c>
      <c r="E533" s="3">
        <v>0</v>
      </c>
      <c r="F533" s="3" t="s">
        <v>72</v>
      </c>
      <c r="G533" s="3">
        <v>0</v>
      </c>
      <c r="H533" s="3">
        <v>32281.29</v>
      </c>
      <c r="I533" s="3">
        <v>8634.1299999999992</v>
      </c>
      <c r="J533" s="3">
        <v>676.8</v>
      </c>
      <c r="K533" s="3">
        <v>1250.47</v>
      </c>
      <c r="L533" s="3">
        <v>0</v>
      </c>
      <c r="M533" s="3"/>
      <c r="N533" s="3">
        <v>0</v>
      </c>
      <c r="O533" s="3">
        <v>0.31</v>
      </c>
      <c r="P533" s="3">
        <v>42843</v>
      </c>
      <c r="Q533" s="1">
        <v>44958</v>
      </c>
    </row>
    <row r="534" spans="1:17" x14ac:dyDescent="0.25">
      <c r="A534" t="s">
        <v>911</v>
      </c>
      <c r="B534" t="s">
        <v>33</v>
      </c>
      <c r="C534" s="3">
        <v>125567</v>
      </c>
      <c r="D534" s="3">
        <v>77571</v>
      </c>
      <c r="E534" s="3">
        <v>47996</v>
      </c>
      <c r="F534" s="3">
        <v>2399.8000000000002</v>
      </c>
      <c r="G534" s="3">
        <v>0</v>
      </c>
      <c r="H534" s="3">
        <v>32281.29</v>
      </c>
      <c r="I534" s="3">
        <v>13145.97</v>
      </c>
      <c r="J534" s="3">
        <v>954</v>
      </c>
      <c r="K534" s="3">
        <v>1761.47</v>
      </c>
      <c r="L534" s="3">
        <v>0</v>
      </c>
      <c r="M534" s="3"/>
      <c r="N534" s="3">
        <v>0</v>
      </c>
      <c r="O534" s="3">
        <v>0.47</v>
      </c>
      <c r="P534" s="3">
        <v>98539</v>
      </c>
      <c r="Q534" s="1">
        <v>44958</v>
      </c>
    </row>
    <row r="535" spans="1:17" x14ac:dyDescent="0.25">
      <c r="A535" t="s">
        <v>912</v>
      </c>
      <c r="B535" t="s">
        <v>92</v>
      </c>
      <c r="C535" s="3">
        <v>55503</v>
      </c>
      <c r="D535" s="3">
        <v>0</v>
      </c>
      <c r="E535" s="3">
        <v>54533.9</v>
      </c>
      <c r="F535" s="3">
        <v>3695.8</v>
      </c>
      <c r="G535" s="3">
        <v>0</v>
      </c>
      <c r="H535" s="3">
        <v>32281.29</v>
      </c>
      <c r="I535" s="3">
        <v>5054.25</v>
      </c>
      <c r="J535" s="3">
        <v>396</v>
      </c>
      <c r="K535" s="3">
        <v>732.39</v>
      </c>
      <c r="L535" s="3">
        <v>0</v>
      </c>
      <c r="M535" s="3"/>
      <c r="N535" s="3">
        <v>0</v>
      </c>
      <c r="O535" s="3">
        <v>0.37</v>
      </c>
      <c r="P535" s="3">
        <v>96694</v>
      </c>
      <c r="Q535" s="1">
        <v>44958</v>
      </c>
    </row>
    <row r="536" spans="1:17" x14ac:dyDescent="0.25">
      <c r="A536" t="s">
        <v>913</v>
      </c>
      <c r="B536" t="s">
        <v>92</v>
      </c>
      <c r="C536" s="3">
        <v>56361</v>
      </c>
      <c r="D536" s="3">
        <v>0</v>
      </c>
      <c r="E536" s="3">
        <v>55351.05</v>
      </c>
      <c r="F536" s="3">
        <v>3777.5</v>
      </c>
      <c r="G536" s="3">
        <v>0</v>
      </c>
      <c r="H536" s="3">
        <v>32281.29</v>
      </c>
      <c r="I536" s="3">
        <v>5054.25</v>
      </c>
      <c r="J536" s="3">
        <v>396</v>
      </c>
      <c r="K536" s="3">
        <v>732.39</v>
      </c>
      <c r="L536" s="3">
        <v>0</v>
      </c>
      <c r="M536" s="3"/>
      <c r="N536" s="3">
        <v>0</v>
      </c>
      <c r="O536" s="3">
        <v>0.52</v>
      </c>
      <c r="P536" s="3">
        <v>97593</v>
      </c>
      <c r="Q536" s="1">
        <v>44958</v>
      </c>
    </row>
    <row r="537" spans="1:17" x14ac:dyDescent="0.25">
      <c r="A537" t="s">
        <v>914</v>
      </c>
      <c r="B537" t="s">
        <v>33</v>
      </c>
      <c r="C537" s="3">
        <v>117322</v>
      </c>
      <c r="D537" s="3">
        <v>78570.16</v>
      </c>
      <c r="E537" s="3">
        <v>38751.839999999997</v>
      </c>
      <c r="F537" s="3">
        <v>1937.59</v>
      </c>
      <c r="G537" s="3">
        <v>0</v>
      </c>
      <c r="H537" s="3">
        <v>32281.29</v>
      </c>
      <c r="I537" s="3">
        <v>4852.08</v>
      </c>
      <c r="J537" s="3">
        <v>381.6</v>
      </c>
      <c r="K537" s="3">
        <v>703.26</v>
      </c>
      <c r="L537" s="3">
        <v>0</v>
      </c>
      <c r="M537" s="3"/>
      <c r="N537" s="3">
        <v>0</v>
      </c>
      <c r="O537" s="3">
        <v>0.34</v>
      </c>
      <c r="P537" s="3">
        <v>78908</v>
      </c>
      <c r="Q537" s="1">
        <v>44958</v>
      </c>
    </row>
    <row r="538" spans="1:17" x14ac:dyDescent="0.25">
      <c r="A538" t="s">
        <v>915</v>
      </c>
      <c r="B538" t="s">
        <v>234</v>
      </c>
      <c r="C538" s="3">
        <v>129645</v>
      </c>
      <c r="D538" s="3">
        <v>0</v>
      </c>
      <c r="E538" s="3">
        <v>121268.03</v>
      </c>
      <c r="F538" s="3">
        <v>14440.37</v>
      </c>
      <c r="G538" s="3">
        <v>0</v>
      </c>
      <c r="H538" s="3">
        <v>32281.29</v>
      </c>
      <c r="I538" s="3">
        <v>4852.08</v>
      </c>
      <c r="J538" s="3">
        <v>381.6</v>
      </c>
      <c r="K538" s="3">
        <v>703.26</v>
      </c>
      <c r="L538" s="3">
        <v>0</v>
      </c>
      <c r="M538" s="3"/>
      <c r="N538" s="3">
        <v>0</v>
      </c>
      <c r="O538" s="3">
        <v>0.37</v>
      </c>
      <c r="P538" s="3">
        <v>173927</v>
      </c>
      <c r="Q538" s="1">
        <v>44958</v>
      </c>
    </row>
    <row r="539" spans="1:17" x14ac:dyDescent="0.25">
      <c r="A539" t="s">
        <v>916</v>
      </c>
      <c r="B539" t="s">
        <v>1165</v>
      </c>
      <c r="C539" s="3">
        <v>34546</v>
      </c>
      <c r="D539" s="3">
        <v>0</v>
      </c>
      <c r="E539" s="3">
        <v>34546</v>
      </c>
      <c r="F539" s="3">
        <v>1727.3</v>
      </c>
      <c r="G539" s="3">
        <v>0</v>
      </c>
      <c r="H539" s="3">
        <v>32281.29</v>
      </c>
      <c r="I539" s="3">
        <v>7470.42</v>
      </c>
      <c r="J539" s="3">
        <v>585.6</v>
      </c>
      <c r="K539" s="3">
        <v>1081.93</v>
      </c>
      <c r="L539" s="3">
        <v>0</v>
      </c>
      <c r="M539" s="3"/>
      <c r="N539" s="3">
        <v>0</v>
      </c>
      <c r="O539" s="3">
        <v>0.46</v>
      </c>
      <c r="P539" s="3">
        <v>77693</v>
      </c>
      <c r="Q539" s="1">
        <v>44958</v>
      </c>
    </row>
    <row r="540" spans="1:17" x14ac:dyDescent="0.25">
      <c r="A540" t="s">
        <v>917</v>
      </c>
      <c r="B540" t="s">
        <v>1063</v>
      </c>
      <c r="C540" s="3">
        <v>37593</v>
      </c>
      <c r="D540" s="3">
        <v>37593</v>
      </c>
      <c r="E540" s="3">
        <v>0</v>
      </c>
      <c r="F540" s="3">
        <v>1879.61</v>
      </c>
      <c r="G540" s="3">
        <v>0</v>
      </c>
      <c r="H540" s="3">
        <v>32281.29</v>
      </c>
      <c r="I540" s="3">
        <v>7179.49</v>
      </c>
      <c r="J540" s="3">
        <v>562.79999999999995</v>
      </c>
      <c r="K540" s="3">
        <v>1040.32</v>
      </c>
      <c r="L540" s="3">
        <v>0</v>
      </c>
      <c r="M540" s="3"/>
      <c r="N540" s="3">
        <v>0</v>
      </c>
      <c r="O540" s="3">
        <v>0.49</v>
      </c>
      <c r="P540" s="3">
        <v>42944</v>
      </c>
      <c r="Q540" s="1">
        <v>44958</v>
      </c>
    </row>
    <row r="541" spans="1:17" x14ac:dyDescent="0.25">
      <c r="A541" t="s">
        <v>918</v>
      </c>
      <c r="B541" t="s">
        <v>51</v>
      </c>
      <c r="C541" s="3">
        <v>38256</v>
      </c>
      <c r="D541" s="3">
        <v>38256</v>
      </c>
      <c r="E541" s="3">
        <v>0</v>
      </c>
      <c r="F541" s="3">
        <v>0</v>
      </c>
      <c r="G541" s="3">
        <v>0</v>
      </c>
      <c r="H541" s="3">
        <v>32281.29</v>
      </c>
      <c r="I541" s="3">
        <v>7756.42</v>
      </c>
      <c r="J541" s="3">
        <v>608.4</v>
      </c>
      <c r="K541" s="3">
        <v>1123.96</v>
      </c>
      <c r="L541" s="3">
        <v>0</v>
      </c>
      <c r="M541" s="3"/>
      <c r="N541" s="3">
        <v>0</v>
      </c>
      <c r="O541" s="3">
        <v>0.93</v>
      </c>
      <c r="P541" s="3">
        <v>41771</v>
      </c>
      <c r="Q541" s="1">
        <v>44958</v>
      </c>
    </row>
    <row r="542" spans="1:17" x14ac:dyDescent="0.25">
      <c r="A542" t="s">
        <v>919</v>
      </c>
      <c r="B542" t="s">
        <v>51</v>
      </c>
      <c r="C542" s="3">
        <v>38589</v>
      </c>
      <c r="D542" s="3">
        <v>38589</v>
      </c>
      <c r="E542" s="3">
        <v>0</v>
      </c>
      <c r="F542" s="3">
        <v>0</v>
      </c>
      <c r="G542" s="3">
        <v>0</v>
      </c>
      <c r="H542" s="3">
        <v>32281.29</v>
      </c>
      <c r="I542" s="3">
        <v>8047.35</v>
      </c>
      <c r="J542" s="3">
        <v>631.20000000000005</v>
      </c>
      <c r="K542" s="3">
        <v>1165.58</v>
      </c>
      <c r="L542" s="3">
        <v>0</v>
      </c>
      <c r="M542" s="3"/>
      <c r="N542" s="3">
        <v>0</v>
      </c>
      <c r="O542" s="3">
        <v>0.57999999999999996</v>
      </c>
      <c r="P542" s="3">
        <v>42126</v>
      </c>
      <c r="Q542" s="1">
        <v>44958</v>
      </c>
    </row>
    <row r="543" spans="1:17" x14ac:dyDescent="0.25">
      <c r="A543" t="s">
        <v>920</v>
      </c>
      <c r="B543" t="s">
        <v>51</v>
      </c>
      <c r="C543" s="3">
        <v>38589</v>
      </c>
      <c r="D543" s="3">
        <v>38589</v>
      </c>
      <c r="E543" s="3">
        <v>0</v>
      </c>
      <c r="F543" s="3">
        <v>0</v>
      </c>
      <c r="G543" s="3">
        <v>0</v>
      </c>
      <c r="H543" s="3">
        <v>32281.29</v>
      </c>
      <c r="I543" s="3">
        <v>8047.35</v>
      </c>
      <c r="J543" s="3">
        <v>631.20000000000005</v>
      </c>
      <c r="K543" s="3">
        <v>1165.58</v>
      </c>
      <c r="L543" s="3">
        <v>0</v>
      </c>
      <c r="M543" s="3"/>
      <c r="N543" s="3">
        <v>0</v>
      </c>
      <c r="O543" s="3">
        <v>0.57999999999999996</v>
      </c>
      <c r="P543" s="3">
        <v>42126</v>
      </c>
      <c r="Q543" s="1">
        <v>44958</v>
      </c>
    </row>
    <row r="544" spans="1:17" x14ac:dyDescent="0.25">
      <c r="A544" t="s">
        <v>921</v>
      </c>
      <c r="B544" t="s">
        <v>51</v>
      </c>
      <c r="C544" s="3">
        <v>39230</v>
      </c>
      <c r="D544" s="3">
        <v>39230</v>
      </c>
      <c r="E544" s="3">
        <v>0</v>
      </c>
      <c r="F544" s="3">
        <v>0</v>
      </c>
      <c r="G544" s="3">
        <v>0</v>
      </c>
      <c r="H544" s="3">
        <v>32281.29</v>
      </c>
      <c r="I544" s="3">
        <v>8604.5499999999993</v>
      </c>
      <c r="J544" s="3">
        <v>675.6</v>
      </c>
      <c r="K544" s="3">
        <v>1246.72</v>
      </c>
      <c r="L544" s="3">
        <v>0</v>
      </c>
      <c r="M544" s="3"/>
      <c r="N544" s="3">
        <v>0</v>
      </c>
      <c r="O544" s="3">
        <v>0.84</v>
      </c>
      <c r="P544" s="3">
        <v>42809</v>
      </c>
      <c r="Q544" s="1">
        <v>44958</v>
      </c>
    </row>
    <row r="545" spans="1:17" x14ac:dyDescent="0.25">
      <c r="A545" t="s">
        <v>922</v>
      </c>
      <c r="B545" t="s">
        <v>51</v>
      </c>
      <c r="C545" s="3">
        <v>42587</v>
      </c>
      <c r="D545" s="3">
        <v>42587</v>
      </c>
      <c r="E545" s="3">
        <v>0</v>
      </c>
      <c r="F545" s="3">
        <v>0</v>
      </c>
      <c r="G545" s="3">
        <v>0</v>
      </c>
      <c r="H545" s="3">
        <v>32281.29</v>
      </c>
      <c r="I545" s="3">
        <v>11528.61</v>
      </c>
      <c r="J545" s="3">
        <v>903.6</v>
      </c>
      <c r="K545" s="3">
        <v>1669.92</v>
      </c>
      <c r="L545" s="3">
        <v>0</v>
      </c>
      <c r="M545" s="3"/>
      <c r="N545" s="3">
        <v>0</v>
      </c>
      <c r="O545" s="3">
        <v>0.57999999999999996</v>
      </c>
      <c r="P545" s="3">
        <v>46384</v>
      </c>
      <c r="Q545" s="1">
        <v>44958</v>
      </c>
    </row>
    <row r="546" spans="1:17" x14ac:dyDescent="0.25">
      <c r="A546" t="s">
        <v>923</v>
      </c>
      <c r="B546" t="s">
        <v>907</v>
      </c>
      <c r="C546" s="3">
        <v>581134</v>
      </c>
      <c r="D546" s="3">
        <v>0</v>
      </c>
      <c r="E546" s="3">
        <v>533951.09</v>
      </c>
      <c r="F546" s="3">
        <v>73880.460000000006</v>
      </c>
      <c r="G546" s="3">
        <v>0</v>
      </c>
      <c r="H546" s="3">
        <v>32281.29</v>
      </c>
      <c r="I546" s="3">
        <v>12066.09</v>
      </c>
      <c r="J546" s="3">
        <v>945.6</v>
      </c>
      <c r="K546" s="3">
        <v>1748.16</v>
      </c>
      <c r="L546" s="3">
        <v>0</v>
      </c>
      <c r="M546" s="3"/>
      <c r="N546" s="3">
        <v>0</v>
      </c>
      <c r="O546" s="3">
        <v>0.31</v>
      </c>
      <c r="P546" s="3">
        <v>654873</v>
      </c>
      <c r="Q546" s="1">
        <v>44958</v>
      </c>
    </row>
    <row r="547" spans="1:17" x14ac:dyDescent="0.25">
      <c r="A547" t="s">
        <v>924</v>
      </c>
      <c r="B547" t="s">
        <v>1063</v>
      </c>
      <c r="C547" s="3">
        <v>39522</v>
      </c>
      <c r="D547" s="3">
        <v>39522</v>
      </c>
      <c r="E547" s="3">
        <v>0</v>
      </c>
      <c r="F547" s="3">
        <v>1976.1</v>
      </c>
      <c r="G547" s="3">
        <v>0</v>
      </c>
      <c r="H547" s="3">
        <v>32281.29</v>
      </c>
      <c r="I547" s="3">
        <v>8905.33</v>
      </c>
      <c r="J547" s="3">
        <v>645.6</v>
      </c>
      <c r="K547" s="3">
        <v>1290.42</v>
      </c>
      <c r="L547" s="3">
        <v>0</v>
      </c>
      <c r="M547" s="3"/>
      <c r="N547" s="3">
        <v>0</v>
      </c>
      <c r="O547" s="3">
        <v>0.26</v>
      </c>
      <c r="P547" s="3">
        <v>45099</v>
      </c>
      <c r="Q547" s="1">
        <v>44958</v>
      </c>
    </row>
    <row r="548" spans="1:17" x14ac:dyDescent="0.25">
      <c r="A548" t="s">
        <v>925</v>
      </c>
      <c r="B548" t="s">
        <v>1063</v>
      </c>
      <c r="C548" s="3">
        <v>39576</v>
      </c>
      <c r="D548" s="3">
        <v>39576</v>
      </c>
      <c r="E548" s="3">
        <v>0</v>
      </c>
      <c r="F548" s="3">
        <v>1978.77</v>
      </c>
      <c r="G548" s="3">
        <v>0</v>
      </c>
      <c r="H548" s="3">
        <v>32281.29</v>
      </c>
      <c r="I548" s="3">
        <v>8905.33</v>
      </c>
      <c r="J548" s="3">
        <v>699.6</v>
      </c>
      <c r="K548" s="3">
        <v>1290</v>
      </c>
      <c r="L548" s="3">
        <v>0</v>
      </c>
      <c r="M548" s="3"/>
      <c r="N548" s="3">
        <v>0</v>
      </c>
      <c r="O548" s="3">
        <v>0.01</v>
      </c>
      <c r="P548" s="3">
        <v>45155</v>
      </c>
      <c r="Q548" s="1">
        <v>44958</v>
      </c>
    </row>
    <row r="549" spans="1:17" x14ac:dyDescent="0.25">
      <c r="A549" t="s">
        <v>926</v>
      </c>
      <c r="B549" t="s">
        <v>320</v>
      </c>
      <c r="C549" s="3">
        <v>36073</v>
      </c>
      <c r="D549" s="3">
        <v>36073</v>
      </c>
      <c r="E549" s="3">
        <v>0</v>
      </c>
      <c r="F549" s="3">
        <v>0</v>
      </c>
      <c r="G549" s="3">
        <v>0</v>
      </c>
      <c r="H549" s="3">
        <v>32281.29</v>
      </c>
      <c r="I549" s="3">
        <v>8905.33</v>
      </c>
      <c r="J549" s="3">
        <v>699.6</v>
      </c>
      <c r="K549" s="3">
        <v>1290.42</v>
      </c>
      <c r="L549" s="3">
        <v>0</v>
      </c>
      <c r="M549" s="3"/>
      <c r="N549" s="3">
        <v>-3818</v>
      </c>
      <c r="O549" s="3">
        <v>0.36</v>
      </c>
      <c r="P549" s="3">
        <v>39359</v>
      </c>
      <c r="Q549" s="1">
        <v>44958</v>
      </c>
    </row>
    <row r="550" spans="1:17" x14ac:dyDescent="0.25">
      <c r="A550" t="s">
        <v>927</v>
      </c>
      <c r="B550" t="s">
        <v>320</v>
      </c>
      <c r="C550" s="3">
        <v>36073</v>
      </c>
      <c r="D550" s="3">
        <v>36073</v>
      </c>
      <c r="E550" s="3">
        <v>0</v>
      </c>
      <c r="F550" s="3">
        <v>0</v>
      </c>
      <c r="G550" s="3">
        <v>0</v>
      </c>
      <c r="H550" s="3">
        <v>32281.29</v>
      </c>
      <c r="I550" s="3">
        <v>8905.33</v>
      </c>
      <c r="J550" s="3">
        <v>699.6</v>
      </c>
      <c r="K550" s="3">
        <v>1290.42</v>
      </c>
      <c r="L550" s="3">
        <v>0</v>
      </c>
      <c r="M550" s="3"/>
      <c r="N550" s="3">
        <v>-3818</v>
      </c>
      <c r="O550" s="3">
        <v>0.36</v>
      </c>
      <c r="P550" s="3">
        <v>39359</v>
      </c>
      <c r="Q550" s="1">
        <v>44958</v>
      </c>
    </row>
    <row r="551" spans="1:17" x14ac:dyDescent="0.25">
      <c r="A551" t="s">
        <v>928</v>
      </c>
      <c r="B551" t="s">
        <v>929</v>
      </c>
      <c r="C551" s="3">
        <v>41746</v>
      </c>
      <c r="D551" s="3">
        <v>41748</v>
      </c>
      <c r="E551" s="3">
        <v>0</v>
      </c>
      <c r="F551" s="3">
        <v>0</v>
      </c>
      <c r="G551" s="3">
        <v>2</v>
      </c>
      <c r="H551" s="3">
        <v>32281.29</v>
      </c>
      <c r="I551" s="3">
        <v>8905.33</v>
      </c>
      <c r="J551" s="3">
        <v>0</v>
      </c>
      <c r="K551" s="3">
        <v>1290</v>
      </c>
      <c r="L551" s="3">
        <v>0</v>
      </c>
      <c r="M551" s="3"/>
      <c r="N551" s="3">
        <v>8732</v>
      </c>
      <c r="O551" s="3">
        <v>0.38</v>
      </c>
      <c r="P551" s="3">
        <v>51207</v>
      </c>
      <c r="Q551" s="1">
        <v>44958</v>
      </c>
    </row>
    <row r="552" spans="1:17" x14ac:dyDescent="0.25">
      <c r="A552" t="s">
        <v>930</v>
      </c>
      <c r="B552" t="s">
        <v>931</v>
      </c>
      <c r="C552" s="3">
        <v>38846</v>
      </c>
      <c r="D552" s="3">
        <v>38848</v>
      </c>
      <c r="E552" s="3">
        <v>0</v>
      </c>
      <c r="F552" s="3">
        <v>0</v>
      </c>
      <c r="G552" s="3">
        <v>2</v>
      </c>
      <c r="H552" s="3">
        <v>32281.29</v>
      </c>
      <c r="I552" s="3">
        <v>8905.33</v>
      </c>
      <c r="J552" s="3">
        <v>0</v>
      </c>
      <c r="K552" s="3">
        <v>1290</v>
      </c>
      <c r="L552" s="3">
        <v>0</v>
      </c>
      <c r="M552" s="3"/>
      <c r="N552" s="3">
        <v>-345.5</v>
      </c>
      <c r="O552" s="3">
        <v>0.88</v>
      </c>
      <c r="P552" s="3">
        <v>42130</v>
      </c>
      <c r="Q552" s="1">
        <v>44958</v>
      </c>
    </row>
    <row r="553" spans="1:17" x14ac:dyDescent="0.25">
      <c r="A553" t="s">
        <v>932</v>
      </c>
      <c r="B553" t="s">
        <v>929</v>
      </c>
      <c r="C553" s="3">
        <v>43988</v>
      </c>
      <c r="D553" s="3">
        <v>43988</v>
      </c>
      <c r="E553" s="3">
        <v>0</v>
      </c>
      <c r="F553" s="3">
        <v>0</v>
      </c>
      <c r="G553" s="3">
        <v>0</v>
      </c>
      <c r="H553" s="3">
        <v>32281.29</v>
      </c>
      <c r="I553" s="3">
        <v>10626.24</v>
      </c>
      <c r="J553" s="3">
        <v>574.79999999999995</v>
      </c>
      <c r="K553" s="3">
        <v>1539.26</v>
      </c>
      <c r="L553" s="3">
        <v>0</v>
      </c>
      <c r="M553" s="3"/>
      <c r="N553" s="3">
        <v>8572</v>
      </c>
      <c r="O553" s="3">
        <v>0.41</v>
      </c>
      <c r="P553" s="3">
        <v>53594</v>
      </c>
      <c r="Q553" s="1">
        <v>44958</v>
      </c>
    </row>
    <row r="554" spans="1:17" x14ac:dyDescent="0.25">
      <c r="A554" t="s">
        <v>933</v>
      </c>
      <c r="B554" t="s">
        <v>934</v>
      </c>
      <c r="C554" s="3">
        <v>44651</v>
      </c>
      <c r="D554" s="3">
        <v>44651</v>
      </c>
      <c r="E554" s="3" t="s">
        <v>59</v>
      </c>
      <c r="F554" s="3" t="s">
        <v>59</v>
      </c>
      <c r="G554" s="3">
        <v>0</v>
      </c>
      <c r="H554" s="3">
        <v>32281.29</v>
      </c>
      <c r="I554" s="3">
        <v>7337.29</v>
      </c>
      <c r="J554" s="3">
        <v>574.79999999999995</v>
      </c>
      <c r="K554" s="3">
        <v>0</v>
      </c>
      <c r="L554" s="3">
        <v>0</v>
      </c>
      <c r="M554" s="3"/>
      <c r="N554" s="3">
        <v>8058.67</v>
      </c>
      <c r="O554" s="3">
        <v>0.95</v>
      </c>
      <c r="P554" s="3">
        <v>48253</v>
      </c>
      <c r="Q554" s="1">
        <v>44958</v>
      </c>
    </row>
    <row r="555" spans="1:17" x14ac:dyDescent="0.25">
      <c r="A555" t="s">
        <v>935</v>
      </c>
      <c r="B555" t="s">
        <v>934</v>
      </c>
      <c r="C555" s="3">
        <v>48257</v>
      </c>
      <c r="D555" s="3">
        <v>48257</v>
      </c>
      <c r="E555" s="3" t="s">
        <v>59</v>
      </c>
      <c r="F555" s="3" t="s">
        <v>59</v>
      </c>
      <c r="G555" s="3">
        <v>0</v>
      </c>
      <c r="H555" s="3">
        <v>32281.29</v>
      </c>
      <c r="I555" s="3">
        <v>6799.81</v>
      </c>
      <c r="J555" s="3">
        <v>534</v>
      </c>
      <c r="K555" s="3">
        <v>0</v>
      </c>
      <c r="L555" s="3">
        <v>0</v>
      </c>
      <c r="M555" s="3"/>
      <c r="N555" s="3">
        <v>12194.67</v>
      </c>
      <c r="O555" s="3">
        <v>0.23</v>
      </c>
      <c r="P555" s="3">
        <v>51810</v>
      </c>
      <c r="Q555" s="1">
        <v>44958</v>
      </c>
    </row>
    <row r="556" spans="1:17" x14ac:dyDescent="0.25">
      <c r="A556" t="s">
        <v>936</v>
      </c>
      <c r="B556" t="s">
        <v>934</v>
      </c>
      <c r="C556" s="3">
        <v>47904</v>
      </c>
      <c r="D556" s="3">
        <v>47904</v>
      </c>
      <c r="E556" s="3" t="s">
        <v>59</v>
      </c>
      <c r="F556" s="3" t="s">
        <v>59</v>
      </c>
      <c r="G556" s="3">
        <v>0</v>
      </c>
      <c r="H556" s="3">
        <v>32281.29</v>
      </c>
      <c r="I556" s="3">
        <v>6661.74</v>
      </c>
      <c r="J556" s="3">
        <v>522</v>
      </c>
      <c r="K556" s="3">
        <v>0</v>
      </c>
      <c r="L556" s="3">
        <v>0</v>
      </c>
      <c r="M556" s="3"/>
      <c r="N556" s="3">
        <v>11979.03</v>
      </c>
      <c r="O556" s="3">
        <v>0.94</v>
      </c>
      <c r="P556" s="3">
        <v>51445</v>
      </c>
      <c r="Q556" s="1">
        <v>44958</v>
      </c>
    </row>
    <row r="557" spans="1:17" x14ac:dyDescent="0.25">
      <c r="A557" t="s">
        <v>937</v>
      </c>
      <c r="B557" t="s">
        <v>1211</v>
      </c>
      <c r="C557" s="3">
        <v>35717</v>
      </c>
      <c r="D557" s="3">
        <v>35717</v>
      </c>
      <c r="E557" s="3">
        <v>0</v>
      </c>
      <c r="F557" s="3">
        <v>0</v>
      </c>
      <c r="G557" s="3">
        <v>0</v>
      </c>
      <c r="H557" s="3">
        <v>32281.29</v>
      </c>
      <c r="I557" s="3">
        <v>6449.71</v>
      </c>
      <c r="J557" s="3">
        <v>506.4</v>
      </c>
      <c r="K557" s="3">
        <v>0</v>
      </c>
      <c r="L557" s="3">
        <v>0</v>
      </c>
      <c r="M557" s="3"/>
      <c r="N557" s="3">
        <v>-3589</v>
      </c>
      <c r="O557" s="3">
        <v>0.6</v>
      </c>
      <c r="P557" s="3">
        <v>35649</v>
      </c>
      <c r="Q557" s="1">
        <v>44958</v>
      </c>
    </row>
    <row r="558" spans="1:17" x14ac:dyDescent="0.25">
      <c r="A558" t="s">
        <v>1212</v>
      </c>
      <c r="B558" t="s">
        <v>1213</v>
      </c>
      <c r="C558" s="3">
        <v>32054</v>
      </c>
      <c r="D558" s="3">
        <v>32589</v>
      </c>
      <c r="E558" s="3">
        <v>0</v>
      </c>
      <c r="F558" s="3">
        <v>535</v>
      </c>
      <c r="G558" s="3">
        <v>535</v>
      </c>
      <c r="H558" s="3">
        <v>32281.29</v>
      </c>
      <c r="I558" s="3">
        <v>6040.44</v>
      </c>
      <c r="J558" s="3">
        <v>474</v>
      </c>
      <c r="K558" s="3">
        <v>0</v>
      </c>
      <c r="L558" s="3">
        <v>0</v>
      </c>
      <c r="M558" s="3"/>
      <c r="N558" s="3">
        <v>0</v>
      </c>
      <c r="O558" s="3">
        <v>0.27</v>
      </c>
      <c r="P558" s="3">
        <v>38796</v>
      </c>
      <c r="Q558" s="1">
        <v>44958</v>
      </c>
    </row>
    <row r="559" spans="1:17" x14ac:dyDescent="0.25">
      <c r="A559" t="s">
        <v>1214</v>
      </c>
      <c r="B559" t="s">
        <v>942</v>
      </c>
      <c r="C559" s="3">
        <v>186026</v>
      </c>
      <c r="D559" s="3">
        <v>0</v>
      </c>
      <c r="E559" s="3">
        <v>169385.24</v>
      </c>
      <c r="F559" s="3">
        <v>25110.02</v>
      </c>
      <c r="G559" s="3">
        <v>0</v>
      </c>
      <c r="H559" s="3">
        <v>32281.29</v>
      </c>
      <c r="I559" s="3">
        <v>8165.69</v>
      </c>
      <c r="J559" s="3">
        <v>640.79999999999995</v>
      </c>
      <c r="K559" s="3">
        <v>0</v>
      </c>
      <c r="L559" s="3">
        <v>0</v>
      </c>
      <c r="M559" s="3"/>
      <c r="N559" s="3">
        <v>0</v>
      </c>
      <c r="O559" s="3">
        <v>0.96</v>
      </c>
      <c r="P559" s="3">
        <v>235584</v>
      </c>
      <c r="Q559" s="1">
        <v>44958</v>
      </c>
    </row>
    <row r="560" spans="1:17" x14ac:dyDescent="0.25">
      <c r="A560" t="s">
        <v>1215</v>
      </c>
      <c r="B560" t="s">
        <v>944</v>
      </c>
      <c r="C560" s="3">
        <v>702618</v>
      </c>
      <c r="D560" s="3">
        <v>0</v>
      </c>
      <c r="E560" s="3">
        <v>530672.63</v>
      </c>
      <c r="F560" s="3" t="s">
        <v>72</v>
      </c>
      <c r="G560" s="3">
        <v>0</v>
      </c>
      <c r="H560" s="3">
        <v>32281.29</v>
      </c>
      <c r="I560" s="3">
        <v>6602.57</v>
      </c>
      <c r="J560" s="3">
        <v>0</v>
      </c>
      <c r="K560" s="3">
        <v>0</v>
      </c>
      <c r="L560" s="3">
        <v>0</v>
      </c>
      <c r="M560" s="3"/>
      <c r="N560" s="3">
        <v>12662.41</v>
      </c>
      <c r="O560" s="3">
        <v>0.1</v>
      </c>
      <c r="P560" s="3">
        <v>780698</v>
      </c>
      <c r="Q560" s="1">
        <v>44958</v>
      </c>
    </row>
    <row r="561" spans="1:17" x14ac:dyDescent="0.25">
      <c r="A561" t="s">
        <v>1216</v>
      </c>
      <c r="B561" t="s">
        <v>946</v>
      </c>
      <c r="C561" s="3">
        <v>49395</v>
      </c>
      <c r="D561" s="3">
        <v>49395</v>
      </c>
      <c r="E561" s="3" t="s">
        <v>59</v>
      </c>
      <c r="F561" s="3" t="s">
        <v>59</v>
      </c>
      <c r="G561" s="3">
        <v>0</v>
      </c>
      <c r="H561" s="3">
        <v>32281.29</v>
      </c>
      <c r="I561" s="3">
        <v>7258.39</v>
      </c>
      <c r="J561" s="3">
        <v>568.79999999999995</v>
      </c>
      <c r="K561" s="3">
        <v>0</v>
      </c>
      <c r="L561" s="3">
        <v>0</v>
      </c>
      <c r="M561" s="3"/>
      <c r="N561" s="3">
        <v>12880.93</v>
      </c>
      <c r="O561" s="3">
        <v>0.59</v>
      </c>
      <c r="P561" s="3">
        <v>52990</v>
      </c>
      <c r="Q561" s="1">
        <v>44958</v>
      </c>
    </row>
    <row r="562" spans="1:17" x14ac:dyDescent="0.25">
      <c r="A562" t="s">
        <v>947</v>
      </c>
      <c r="B562" t="s">
        <v>946</v>
      </c>
      <c r="C562" s="3">
        <v>50231</v>
      </c>
      <c r="D562" s="3">
        <v>50231</v>
      </c>
      <c r="E562" s="3" t="s">
        <v>59</v>
      </c>
      <c r="F562" s="3" t="s">
        <v>59</v>
      </c>
      <c r="G562" s="3">
        <v>0</v>
      </c>
      <c r="H562" s="3">
        <v>32281.29</v>
      </c>
      <c r="I562" s="3">
        <v>7593.7</v>
      </c>
      <c r="J562" s="3">
        <v>595.20000000000005</v>
      </c>
      <c r="K562" s="3">
        <v>0</v>
      </c>
      <c r="L562" s="3">
        <v>0</v>
      </c>
      <c r="M562" s="3"/>
      <c r="N562" s="3">
        <v>13385.2</v>
      </c>
      <c r="O562" s="3">
        <v>0.61</v>
      </c>
      <c r="P562" s="3">
        <v>53856</v>
      </c>
      <c r="Q562" s="1">
        <v>44958</v>
      </c>
    </row>
    <row r="563" spans="1:17" x14ac:dyDescent="0.25">
      <c r="A563" t="s">
        <v>1217</v>
      </c>
      <c r="B563" t="s">
        <v>949</v>
      </c>
      <c r="C563" s="3">
        <v>1271136</v>
      </c>
      <c r="D563" s="3">
        <v>0</v>
      </c>
      <c r="E563" s="3">
        <v>883173.78</v>
      </c>
      <c r="F563" s="3" t="s">
        <v>72</v>
      </c>
      <c r="G563" s="3">
        <v>0</v>
      </c>
      <c r="H563" s="3">
        <v>32281.29</v>
      </c>
      <c r="I563" s="3">
        <v>7573.97</v>
      </c>
      <c r="J563" s="3">
        <v>594</v>
      </c>
      <c r="K563" s="3">
        <v>0</v>
      </c>
      <c r="L563" s="3">
        <v>0</v>
      </c>
      <c r="M563" s="3"/>
      <c r="N563" s="3">
        <v>7233.73</v>
      </c>
      <c r="O563" s="3">
        <v>0.32</v>
      </c>
      <c r="P563" s="3">
        <v>1362978</v>
      </c>
      <c r="Q563" s="1">
        <v>44958</v>
      </c>
    </row>
    <row r="564" spans="1:17" x14ac:dyDescent="0.25">
      <c r="A564" t="s">
        <v>1218</v>
      </c>
      <c r="B564" t="s">
        <v>946</v>
      </c>
      <c r="C564" s="3">
        <v>50363</v>
      </c>
      <c r="D564" s="3">
        <v>50363</v>
      </c>
      <c r="E564" s="3" t="s">
        <v>59</v>
      </c>
      <c r="F564" s="3" t="s">
        <v>59</v>
      </c>
      <c r="G564" s="3">
        <v>0</v>
      </c>
      <c r="H564" s="3">
        <v>32281.29</v>
      </c>
      <c r="I564" s="3">
        <v>7647.94</v>
      </c>
      <c r="J564" s="3">
        <v>598.79999999999995</v>
      </c>
      <c r="K564" s="3">
        <v>0</v>
      </c>
      <c r="L564" s="3">
        <v>0</v>
      </c>
      <c r="M564" s="3"/>
      <c r="N564" s="3">
        <v>13464.03</v>
      </c>
      <c r="O564" s="3">
        <v>0.94</v>
      </c>
      <c r="P564" s="3">
        <v>53993</v>
      </c>
      <c r="Q564" s="1">
        <v>44958</v>
      </c>
    </row>
    <row r="565" spans="1:17" x14ac:dyDescent="0.25">
      <c r="A565" t="s">
        <v>951</v>
      </c>
      <c r="B565" t="s">
        <v>946</v>
      </c>
      <c r="C565" s="3">
        <v>47760</v>
      </c>
      <c r="D565" s="3">
        <v>47760</v>
      </c>
      <c r="E565" s="3" t="s">
        <v>59</v>
      </c>
      <c r="F565" s="3" t="s">
        <v>59</v>
      </c>
      <c r="G565" s="3">
        <v>0</v>
      </c>
      <c r="H565" s="3">
        <v>32281.29</v>
      </c>
      <c r="I565" s="3">
        <v>7707.11</v>
      </c>
      <c r="J565" s="3">
        <v>604.79999999999995</v>
      </c>
      <c r="K565" s="3">
        <v>0</v>
      </c>
      <c r="L565" s="3">
        <v>0</v>
      </c>
      <c r="M565" s="3"/>
      <c r="N565" s="3">
        <v>10801.77</v>
      </c>
      <c r="O565" s="3">
        <v>0.03</v>
      </c>
      <c r="P565" s="3">
        <v>51395</v>
      </c>
      <c r="Q565" s="1">
        <v>44958</v>
      </c>
    </row>
    <row r="566" spans="1:17" x14ac:dyDescent="0.25">
      <c r="A566" t="s">
        <v>952</v>
      </c>
      <c r="B566" t="s">
        <v>946</v>
      </c>
      <c r="C566" s="3">
        <v>50660</v>
      </c>
      <c r="D566" s="3">
        <v>50660</v>
      </c>
      <c r="E566" s="3" t="s">
        <v>59</v>
      </c>
      <c r="F566" s="3" t="s">
        <v>59</v>
      </c>
      <c r="G566" s="3">
        <v>0</v>
      </c>
      <c r="H566" s="3">
        <v>32281.29</v>
      </c>
      <c r="I566" s="3">
        <v>7766.28</v>
      </c>
      <c r="J566" s="3">
        <v>608.4</v>
      </c>
      <c r="K566" s="3">
        <v>0</v>
      </c>
      <c r="L566" s="3">
        <v>0</v>
      </c>
      <c r="M566" s="3"/>
      <c r="N566" s="3">
        <v>13644.2</v>
      </c>
      <c r="O566" s="3">
        <v>0.83</v>
      </c>
      <c r="P566" s="3">
        <v>54301</v>
      </c>
      <c r="Q566" s="1">
        <v>44958</v>
      </c>
    </row>
    <row r="567" spans="1:17" x14ac:dyDescent="0.25">
      <c r="A567" t="s">
        <v>953</v>
      </c>
      <c r="B567" t="s">
        <v>946</v>
      </c>
      <c r="C567" s="3">
        <v>47876</v>
      </c>
      <c r="D567" s="3">
        <v>47876</v>
      </c>
      <c r="E567" s="3" t="s">
        <v>59</v>
      </c>
      <c r="F567" s="3" t="s">
        <v>59</v>
      </c>
      <c r="G567" s="3">
        <v>0</v>
      </c>
      <c r="H567" s="3">
        <v>32281.29</v>
      </c>
      <c r="I567" s="3">
        <v>7825.45</v>
      </c>
      <c r="J567" s="3">
        <v>614.4</v>
      </c>
      <c r="K567" s="3">
        <v>0</v>
      </c>
      <c r="L567" s="3">
        <v>0</v>
      </c>
      <c r="M567" s="3"/>
      <c r="N567" s="3">
        <v>10800.7</v>
      </c>
      <c r="O567" s="3">
        <v>0.16</v>
      </c>
      <c r="P567" s="3">
        <v>51522</v>
      </c>
      <c r="Q567" s="1">
        <v>44958</v>
      </c>
    </row>
    <row r="568" spans="1:17" x14ac:dyDescent="0.25">
      <c r="A568" t="s">
        <v>954</v>
      </c>
      <c r="B568" t="s">
        <v>946</v>
      </c>
      <c r="C568" s="3">
        <v>50961</v>
      </c>
      <c r="D568" s="3">
        <v>50961</v>
      </c>
      <c r="E568" s="3" t="s">
        <v>59</v>
      </c>
      <c r="F568" s="3" t="s">
        <v>59</v>
      </c>
      <c r="G568" s="3">
        <v>0</v>
      </c>
      <c r="H568" s="3">
        <v>32281.29</v>
      </c>
      <c r="I568" s="3">
        <v>7889.55</v>
      </c>
      <c r="J568" s="3">
        <v>618</v>
      </c>
      <c r="K568" s="3">
        <v>0</v>
      </c>
      <c r="L568" s="3">
        <v>0</v>
      </c>
      <c r="M568" s="3"/>
      <c r="N568" s="3">
        <v>13823.87</v>
      </c>
      <c r="O568" s="3">
        <v>0.28999999999999998</v>
      </c>
      <c r="P568" s="3">
        <v>54613</v>
      </c>
      <c r="Q568" s="1">
        <v>44958</v>
      </c>
    </row>
    <row r="569" spans="1:17" x14ac:dyDescent="0.25">
      <c r="A569" t="s">
        <v>955</v>
      </c>
      <c r="B569" t="s">
        <v>1219</v>
      </c>
      <c r="C569" s="3">
        <v>71800</v>
      </c>
      <c r="D569" s="3">
        <v>71800</v>
      </c>
      <c r="E569" s="3">
        <v>0</v>
      </c>
      <c r="F569" s="3">
        <v>0</v>
      </c>
      <c r="G569" s="3">
        <v>0</v>
      </c>
      <c r="H569" s="3">
        <v>32281.29</v>
      </c>
      <c r="I569" s="3">
        <v>7948.73</v>
      </c>
      <c r="J569" s="3">
        <v>0</v>
      </c>
      <c r="K569" s="3">
        <v>0</v>
      </c>
      <c r="L569" s="3">
        <v>0</v>
      </c>
      <c r="M569" s="3"/>
      <c r="N569" s="3">
        <v>3216</v>
      </c>
      <c r="O569" s="3">
        <v>0.98</v>
      </c>
      <c r="P569" s="3">
        <v>43447</v>
      </c>
      <c r="Q569" s="1">
        <v>44958</v>
      </c>
    </row>
    <row r="570" spans="1:17" x14ac:dyDescent="0.25">
      <c r="A570" t="s">
        <v>957</v>
      </c>
      <c r="B570" t="s">
        <v>946</v>
      </c>
      <c r="C570" s="3">
        <v>51269</v>
      </c>
      <c r="D570" s="3">
        <v>51269</v>
      </c>
      <c r="E570" s="3" t="s">
        <v>59</v>
      </c>
      <c r="F570" s="3" t="s">
        <v>59</v>
      </c>
      <c r="G570" s="3">
        <v>0</v>
      </c>
      <c r="H570" s="3">
        <v>32281.29</v>
      </c>
      <c r="I570" s="3">
        <v>8012.83</v>
      </c>
      <c r="J570" s="3">
        <v>627.6</v>
      </c>
      <c r="K570" s="3">
        <v>0</v>
      </c>
      <c r="L570" s="3">
        <v>0</v>
      </c>
      <c r="M570" s="3"/>
      <c r="N570" s="3">
        <v>14009.7</v>
      </c>
      <c r="O570" s="3">
        <v>0.57999999999999996</v>
      </c>
      <c r="P570" s="3">
        <v>54932</v>
      </c>
      <c r="Q570" s="1">
        <v>44958</v>
      </c>
    </row>
    <row r="571" spans="1:17" x14ac:dyDescent="0.25">
      <c r="A571" t="s">
        <v>958</v>
      </c>
      <c r="B571" t="s">
        <v>946</v>
      </c>
      <c r="C571" s="3">
        <v>52320</v>
      </c>
      <c r="D571" s="3">
        <v>52320</v>
      </c>
      <c r="E571" s="3" t="s">
        <v>59</v>
      </c>
      <c r="F571" s="3" t="s">
        <v>59</v>
      </c>
      <c r="G571" s="3">
        <v>0</v>
      </c>
      <c r="H571" s="3">
        <v>32281.29</v>
      </c>
      <c r="I571" s="3">
        <v>8431.9599999999991</v>
      </c>
      <c r="J571" s="3">
        <v>662.4</v>
      </c>
      <c r="K571" s="3">
        <v>0</v>
      </c>
      <c r="L571" s="3">
        <v>0</v>
      </c>
      <c r="M571" s="3"/>
      <c r="N571" s="3">
        <v>14644.63</v>
      </c>
      <c r="O571" s="3">
        <v>0.72</v>
      </c>
      <c r="P571" s="3">
        <v>56021</v>
      </c>
      <c r="Q571" s="1">
        <v>44958</v>
      </c>
    </row>
    <row r="572" spans="1:17" x14ac:dyDescent="0.25">
      <c r="A572" t="s">
        <v>959</v>
      </c>
      <c r="B572" t="s">
        <v>960</v>
      </c>
      <c r="C572" s="3">
        <v>33502</v>
      </c>
      <c r="D572" s="3">
        <v>33502</v>
      </c>
      <c r="E572" s="3">
        <v>0</v>
      </c>
      <c r="F572" s="3">
        <v>0</v>
      </c>
      <c r="G572" s="3">
        <v>0</v>
      </c>
      <c r="H572" s="3">
        <v>32281.29</v>
      </c>
      <c r="I572" s="3">
        <v>8372.7900000000009</v>
      </c>
      <c r="J572" s="3">
        <v>0</v>
      </c>
      <c r="K572" s="3">
        <v>0</v>
      </c>
      <c r="L572" s="3">
        <v>0</v>
      </c>
      <c r="M572" s="3"/>
      <c r="N572" s="3">
        <v>-3768</v>
      </c>
      <c r="O572" s="3">
        <v>0.92</v>
      </c>
      <c r="P572" s="3">
        <v>36887</v>
      </c>
      <c r="Q572" s="1">
        <v>44958</v>
      </c>
    </row>
    <row r="573" spans="1:17" x14ac:dyDescent="0.25">
      <c r="A573" t="s">
        <v>961</v>
      </c>
      <c r="B573" t="s">
        <v>960</v>
      </c>
      <c r="C573" s="3">
        <v>37839</v>
      </c>
      <c r="D573" s="3">
        <v>37839</v>
      </c>
      <c r="E573" s="3">
        <v>0</v>
      </c>
      <c r="F573" s="3">
        <v>0</v>
      </c>
      <c r="G573" s="3">
        <v>0</v>
      </c>
      <c r="H573" s="3">
        <v>32281.29</v>
      </c>
      <c r="I573" s="3">
        <v>13639.07</v>
      </c>
      <c r="J573" s="3">
        <v>0</v>
      </c>
      <c r="K573" s="3">
        <v>0</v>
      </c>
      <c r="L573" s="3">
        <v>0</v>
      </c>
      <c r="M573" s="3"/>
      <c r="N573" s="3">
        <v>-4259</v>
      </c>
      <c r="O573" s="3">
        <v>0.64</v>
      </c>
      <c r="P573" s="3">
        <v>41662</v>
      </c>
      <c r="Q573" s="1">
        <v>44958</v>
      </c>
    </row>
    <row r="574" spans="1:17" x14ac:dyDescent="0.25">
      <c r="A574" t="s">
        <v>962</v>
      </c>
      <c r="B574" t="s">
        <v>946</v>
      </c>
      <c r="C574" s="3">
        <v>52663</v>
      </c>
      <c r="D574" s="3">
        <v>52663</v>
      </c>
      <c r="E574" s="3" t="s">
        <v>59</v>
      </c>
      <c r="F574" s="3" t="s">
        <v>59</v>
      </c>
      <c r="G574" s="3">
        <v>0</v>
      </c>
      <c r="H574" s="3">
        <v>32281.29</v>
      </c>
      <c r="I574" s="3">
        <v>8570.0300000000007</v>
      </c>
      <c r="J574" s="3">
        <v>673.2</v>
      </c>
      <c r="K574" s="3">
        <v>0</v>
      </c>
      <c r="L574" s="3">
        <v>0</v>
      </c>
      <c r="M574" s="3"/>
      <c r="N574" s="3">
        <v>14851.57</v>
      </c>
      <c r="O574" s="3">
        <v>0.91</v>
      </c>
      <c r="P574" s="3">
        <v>56377</v>
      </c>
      <c r="Q574" s="1">
        <v>44958</v>
      </c>
    </row>
    <row r="575" spans="1:17" x14ac:dyDescent="0.25">
      <c r="A575" t="s">
        <v>1220</v>
      </c>
      <c r="B575" t="s">
        <v>964</v>
      </c>
      <c r="C575" s="3">
        <v>2792495</v>
      </c>
      <c r="D575" s="3">
        <v>0</v>
      </c>
      <c r="E575" s="3">
        <v>1815942.37</v>
      </c>
      <c r="F575" s="3" t="s">
        <v>72</v>
      </c>
      <c r="G575" s="3">
        <v>0</v>
      </c>
      <c r="H575" s="3">
        <v>32281.29</v>
      </c>
      <c r="I575" s="3">
        <v>8584.82</v>
      </c>
      <c r="J575" s="3">
        <v>0</v>
      </c>
      <c r="K575" s="3">
        <v>0</v>
      </c>
      <c r="L575" s="3">
        <v>0</v>
      </c>
      <c r="M575" s="3"/>
      <c r="N575" s="3">
        <v>7417.2</v>
      </c>
      <c r="O575" s="3">
        <v>0.56999999999999995</v>
      </c>
      <c r="P575" s="3">
        <v>2931576</v>
      </c>
      <c r="Q575" s="1">
        <v>44958</v>
      </c>
    </row>
    <row r="576" spans="1:17" x14ac:dyDescent="0.25">
      <c r="A576" t="s">
        <v>1221</v>
      </c>
      <c r="B576" t="s">
        <v>966</v>
      </c>
      <c r="C576" s="3">
        <v>33700</v>
      </c>
      <c r="D576" s="3">
        <v>33700</v>
      </c>
      <c r="E576" s="3">
        <v>0</v>
      </c>
      <c r="F576" s="3">
        <v>0</v>
      </c>
      <c r="G576" s="3">
        <v>0</v>
      </c>
      <c r="H576" s="3">
        <v>32281.29</v>
      </c>
      <c r="I576" s="3">
        <v>8614.41</v>
      </c>
      <c r="J576" s="3">
        <v>0</v>
      </c>
      <c r="K576" s="3">
        <v>0</v>
      </c>
      <c r="L576" s="3">
        <v>0</v>
      </c>
      <c r="M576" s="3"/>
      <c r="N576" s="3">
        <v>-3791</v>
      </c>
      <c r="O576" s="3">
        <v>0.3</v>
      </c>
      <c r="P576" s="3">
        <v>37105</v>
      </c>
      <c r="Q576" s="1">
        <v>44958</v>
      </c>
    </row>
    <row r="577" spans="1:17" x14ac:dyDescent="0.25">
      <c r="A577" t="s">
        <v>1222</v>
      </c>
      <c r="B577" t="s">
        <v>1213</v>
      </c>
      <c r="C577" s="3">
        <v>34408</v>
      </c>
      <c r="D577" s="3">
        <v>34982</v>
      </c>
      <c r="E577" s="3">
        <v>0</v>
      </c>
      <c r="F577" s="3">
        <v>574</v>
      </c>
      <c r="G577" s="3">
        <v>574</v>
      </c>
      <c r="H577" s="3">
        <v>32281.29</v>
      </c>
      <c r="I577" s="3">
        <v>8648.92</v>
      </c>
      <c r="J577" s="3">
        <v>679.2</v>
      </c>
      <c r="K577" s="3">
        <v>0</v>
      </c>
      <c r="L577" s="3">
        <v>0</v>
      </c>
      <c r="M577" s="3"/>
      <c r="N577" s="3">
        <v>0</v>
      </c>
      <c r="O577" s="3">
        <v>0.59</v>
      </c>
      <c r="P577" s="3">
        <v>41610</v>
      </c>
      <c r="Q577" s="1">
        <v>44958</v>
      </c>
    </row>
    <row r="578" spans="1:17" x14ac:dyDescent="0.25">
      <c r="A578" t="s">
        <v>1223</v>
      </c>
      <c r="B578" t="s">
        <v>946</v>
      </c>
      <c r="C578" s="3">
        <v>56189</v>
      </c>
      <c r="D578" s="3">
        <v>56189</v>
      </c>
      <c r="E578" s="3" t="s">
        <v>59</v>
      </c>
      <c r="F578" s="3" t="s">
        <v>59</v>
      </c>
      <c r="G578" s="3">
        <v>0</v>
      </c>
      <c r="H578" s="3">
        <v>32281.29</v>
      </c>
      <c r="I578" s="3">
        <v>10621.31</v>
      </c>
      <c r="J578" s="3">
        <v>0</v>
      </c>
      <c r="K578" s="3">
        <v>0</v>
      </c>
      <c r="L578" s="3">
        <v>0</v>
      </c>
      <c r="M578" s="3"/>
      <c r="N578" s="3">
        <v>17186.2</v>
      </c>
      <c r="O578" s="3">
        <v>0.2</v>
      </c>
      <c r="P578" s="3">
        <v>60089</v>
      </c>
      <c r="Q578" s="1">
        <v>44958</v>
      </c>
    </row>
    <row r="579" spans="1:17" x14ac:dyDescent="0.25">
      <c r="A579" t="s">
        <v>1224</v>
      </c>
      <c r="B579" t="s">
        <v>970</v>
      </c>
      <c r="C579" s="3">
        <v>333203</v>
      </c>
      <c r="D579" s="3">
        <v>0</v>
      </c>
      <c r="E579" s="3">
        <v>283837.45</v>
      </c>
      <c r="F579" s="3">
        <v>63557.42</v>
      </c>
      <c r="G579" s="3">
        <v>0</v>
      </c>
      <c r="H579" s="3">
        <v>32281.29</v>
      </c>
      <c r="I579" s="3">
        <v>12549.32</v>
      </c>
      <c r="J579" s="3">
        <v>0</v>
      </c>
      <c r="K579" s="3">
        <v>0</v>
      </c>
      <c r="L579" s="3">
        <v>0</v>
      </c>
      <c r="M579" s="3"/>
      <c r="N579" s="3">
        <v>0</v>
      </c>
      <c r="O579" s="3">
        <v>0.52</v>
      </c>
      <c r="P579" s="3">
        <v>392226</v>
      </c>
      <c r="Q579" s="1">
        <v>44958</v>
      </c>
    </row>
    <row r="580" spans="1:17" x14ac:dyDescent="0.25">
      <c r="A580" t="s">
        <v>1225</v>
      </c>
      <c r="B580" t="s">
        <v>970</v>
      </c>
      <c r="C580" s="3">
        <v>305861</v>
      </c>
      <c r="D580" s="3">
        <v>0</v>
      </c>
      <c r="E580" s="3">
        <v>260603.33</v>
      </c>
      <c r="F580" s="3">
        <v>58287.839999999997</v>
      </c>
      <c r="G580" s="3">
        <v>0</v>
      </c>
      <c r="H580" s="3">
        <v>32281.29</v>
      </c>
      <c r="I580" s="3">
        <v>8693.2999999999993</v>
      </c>
      <c r="J580" s="3">
        <v>0</v>
      </c>
      <c r="K580" s="3">
        <v>0</v>
      </c>
      <c r="L580" s="3">
        <v>0</v>
      </c>
      <c r="M580" s="3"/>
      <c r="N580" s="3">
        <v>0</v>
      </c>
      <c r="O580" s="3">
        <v>0.24</v>
      </c>
      <c r="P580" s="3">
        <v>359866</v>
      </c>
      <c r="Q580" s="1">
        <v>44958</v>
      </c>
    </row>
    <row r="581" spans="1:17" x14ac:dyDescent="0.25">
      <c r="A581" t="s">
        <v>1226</v>
      </c>
      <c r="B581" t="s">
        <v>970</v>
      </c>
      <c r="C581" s="3">
        <v>305339</v>
      </c>
      <c r="D581" s="3">
        <v>0</v>
      </c>
      <c r="E581" s="3">
        <v>260159.77</v>
      </c>
      <c r="F581" s="3">
        <v>58187.22</v>
      </c>
      <c r="G581" s="3">
        <v>0</v>
      </c>
      <c r="H581" s="3">
        <v>32281.29</v>
      </c>
      <c r="I581" s="3">
        <v>8619.34</v>
      </c>
      <c r="J581" s="3">
        <v>0</v>
      </c>
      <c r="K581" s="3">
        <v>0</v>
      </c>
      <c r="L581" s="3">
        <v>0</v>
      </c>
      <c r="M581" s="3"/>
      <c r="N581" s="3">
        <v>0</v>
      </c>
      <c r="O581" s="3">
        <v>0.38</v>
      </c>
      <c r="P581" s="3">
        <v>359248</v>
      </c>
      <c r="Q581" s="1">
        <v>44958</v>
      </c>
    </row>
    <row r="582" spans="1:17" x14ac:dyDescent="0.25">
      <c r="A582" t="s">
        <v>973</v>
      </c>
      <c r="B582" t="s">
        <v>970</v>
      </c>
      <c r="C582" s="3">
        <v>305127</v>
      </c>
      <c r="D582" s="3">
        <v>0</v>
      </c>
      <c r="E582" s="3">
        <v>259979.64</v>
      </c>
      <c r="F582" s="3">
        <v>58146.34</v>
      </c>
      <c r="G582" s="3">
        <v>0</v>
      </c>
      <c r="H582" s="3">
        <v>32281.29</v>
      </c>
      <c r="I582" s="3">
        <v>8589.75</v>
      </c>
      <c r="J582" s="3">
        <v>0</v>
      </c>
      <c r="K582" s="3">
        <v>0</v>
      </c>
      <c r="L582" s="3">
        <v>0</v>
      </c>
      <c r="M582" s="3"/>
      <c r="N582" s="3">
        <v>0</v>
      </c>
      <c r="O582" s="3">
        <v>0.98</v>
      </c>
      <c r="P582" s="3">
        <v>358998</v>
      </c>
      <c r="Q582" s="1">
        <v>44958</v>
      </c>
    </row>
    <row r="583" spans="1:17" x14ac:dyDescent="0.25">
      <c r="A583" t="s">
        <v>974</v>
      </c>
      <c r="B583" t="s">
        <v>970</v>
      </c>
      <c r="C583" s="3">
        <v>310269</v>
      </c>
      <c r="D583" s="3">
        <v>0</v>
      </c>
      <c r="E583" s="3">
        <v>264349.08</v>
      </c>
      <c r="F583" s="3">
        <v>59137.37</v>
      </c>
      <c r="G583" s="3">
        <v>0</v>
      </c>
      <c r="H583" s="3">
        <v>32281.29</v>
      </c>
      <c r="I583" s="3">
        <v>9314.61</v>
      </c>
      <c r="J583" s="3">
        <v>0</v>
      </c>
      <c r="K583" s="3">
        <v>0</v>
      </c>
      <c r="L583" s="3">
        <v>0</v>
      </c>
      <c r="M583" s="3"/>
      <c r="N583" s="3">
        <v>0</v>
      </c>
      <c r="O583" s="3">
        <v>0.65</v>
      </c>
      <c r="P583" s="3">
        <v>365083</v>
      </c>
      <c r="Q583" s="1">
        <v>44958</v>
      </c>
    </row>
    <row r="584" spans="1:17" x14ac:dyDescent="0.25">
      <c r="A584" t="s">
        <v>975</v>
      </c>
      <c r="B584" t="s">
        <v>970</v>
      </c>
      <c r="C584" s="3">
        <v>303344</v>
      </c>
      <c r="D584" s="3">
        <v>0</v>
      </c>
      <c r="E584" s="3">
        <v>258464.46</v>
      </c>
      <c r="F584" s="3">
        <v>57802.76</v>
      </c>
      <c r="G584" s="3">
        <v>0</v>
      </c>
      <c r="H584" s="3">
        <v>32281.29</v>
      </c>
      <c r="I584" s="3">
        <v>8338.27</v>
      </c>
      <c r="J584" s="3">
        <v>0</v>
      </c>
      <c r="K584" s="3">
        <v>0</v>
      </c>
      <c r="L584" s="3">
        <v>0</v>
      </c>
      <c r="M584" s="3"/>
      <c r="N584" s="3">
        <v>0</v>
      </c>
      <c r="O584" s="3">
        <v>0.22</v>
      </c>
      <c r="P584" s="3">
        <v>356887</v>
      </c>
      <c r="Q584" s="1">
        <v>44958</v>
      </c>
    </row>
    <row r="585" spans="1:17" x14ac:dyDescent="0.25">
      <c r="A585" t="s">
        <v>976</v>
      </c>
      <c r="B585" t="s">
        <v>970</v>
      </c>
      <c r="C585" s="3">
        <v>302051</v>
      </c>
      <c r="D585" s="3">
        <v>0</v>
      </c>
      <c r="E585" s="3">
        <v>257365.7</v>
      </c>
      <c r="F585" s="3">
        <v>57553.59</v>
      </c>
      <c r="G585" s="3">
        <v>0</v>
      </c>
      <c r="H585" s="3">
        <v>32281.29</v>
      </c>
      <c r="I585" s="3">
        <v>8155.83</v>
      </c>
      <c r="J585" s="3">
        <v>0</v>
      </c>
      <c r="K585" s="3">
        <v>0</v>
      </c>
      <c r="L585" s="3">
        <v>0</v>
      </c>
      <c r="M585" s="3"/>
      <c r="N585" s="3">
        <v>0</v>
      </c>
      <c r="O585" s="3">
        <v>0.59</v>
      </c>
      <c r="P585" s="3">
        <v>355357</v>
      </c>
      <c r="Q585" s="1">
        <v>44958</v>
      </c>
    </row>
    <row r="586" spans="1:17" x14ac:dyDescent="0.25">
      <c r="A586" t="s">
        <v>977</v>
      </c>
      <c r="B586" t="s">
        <v>978</v>
      </c>
      <c r="C586" s="3">
        <v>33465</v>
      </c>
      <c r="D586" s="3">
        <v>33485</v>
      </c>
      <c r="E586" s="3">
        <v>0</v>
      </c>
      <c r="F586" s="3">
        <v>0</v>
      </c>
      <c r="G586" s="3">
        <v>20</v>
      </c>
      <c r="H586" s="3">
        <v>32281.29</v>
      </c>
      <c r="I586" s="3">
        <v>8328.41</v>
      </c>
      <c r="J586" s="3">
        <v>0</v>
      </c>
      <c r="K586" s="3">
        <v>0</v>
      </c>
      <c r="L586" s="3">
        <v>0</v>
      </c>
      <c r="M586" s="3"/>
      <c r="N586" s="3">
        <v>-3764</v>
      </c>
      <c r="O586" s="3">
        <v>0.3</v>
      </c>
      <c r="P586" s="3">
        <v>36826</v>
      </c>
      <c r="Q586" s="1">
        <v>44958</v>
      </c>
    </row>
    <row r="587" spans="1:17" x14ac:dyDescent="0.25">
      <c r="A587" t="s">
        <v>979</v>
      </c>
      <c r="B587" t="s">
        <v>970</v>
      </c>
      <c r="C587" s="3">
        <v>302403</v>
      </c>
      <c r="D587" s="3">
        <v>0</v>
      </c>
      <c r="E587" s="3">
        <v>257664.65</v>
      </c>
      <c r="F587" s="3">
        <v>57621.58</v>
      </c>
      <c r="G587" s="3">
        <v>0</v>
      </c>
      <c r="H587" s="3">
        <v>32281.29</v>
      </c>
      <c r="I587" s="3">
        <v>8205.14</v>
      </c>
      <c r="J587" s="3">
        <v>0</v>
      </c>
      <c r="K587" s="3">
        <v>0</v>
      </c>
      <c r="L587" s="3">
        <v>0</v>
      </c>
      <c r="M587" s="3"/>
      <c r="N587" s="3">
        <v>0</v>
      </c>
      <c r="O587" s="3">
        <v>0.34</v>
      </c>
      <c r="P587" s="3">
        <v>355773</v>
      </c>
      <c r="Q587" s="1">
        <v>44958</v>
      </c>
    </row>
    <row r="588" spans="1:17" x14ac:dyDescent="0.25">
      <c r="A588" t="s">
        <v>1227</v>
      </c>
      <c r="B588" t="s">
        <v>970</v>
      </c>
      <c r="C588" s="3">
        <v>312121</v>
      </c>
      <c r="D588" s="3">
        <v>0</v>
      </c>
      <c r="E588" s="3">
        <v>265922.78999999998</v>
      </c>
      <c r="F588" s="3">
        <v>59494.35</v>
      </c>
      <c r="G588" s="3">
        <v>0</v>
      </c>
      <c r="H588" s="3">
        <v>32281.29</v>
      </c>
      <c r="I588" s="3">
        <v>9575.9500000000007</v>
      </c>
      <c r="J588" s="3">
        <v>0</v>
      </c>
      <c r="K588" s="3">
        <v>0</v>
      </c>
      <c r="L588" s="3">
        <v>0</v>
      </c>
      <c r="M588" s="3"/>
      <c r="N588" s="3">
        <v>0</v>
      </c>
      <c r="O588" s="3">
        <v>0.62</v>
      </c>
      <c r="P588" s="3">
        <v>367275</v>
      </c>
      <c r="Q588" s="1">
        <v>44958</v>
      </c>
    </row>
    <row r="589" spans="1:17" x14ac:dyDescent="0.25">
      <c r="A589" t="s">
        <v>1228</v>
      </c>
      <c r="B589" t="s">
        <v>970</v>
      </c>
      <c r="C589" s="3">
        <v>337921</v>
      </c>
      <c r="D589" s="3">
        <v>0</v>
      </c>
      <c r="E589" s="3">
        <v>287846.7</v>
      </c>
      <c r="F589" s="3">
        <v>64466.64</v>
      </c>
      <c r="G589" s="3">
        <v>0</v>
      </c>
      <c r="H589" s="3">
        <v>32281.29</v>
      </c>
      <c r="I589" s="3">
        <v>13215</v>
      </c>
      <c r="J589" s="3">
        <v>0</v>
      </c>
      <c r="K589" s="3">
        <v>0</v>
      </c>
      <c r="L589" s="3">
        <v>0</v>
      </c>
      <c r="M589" s="3"/>
      <c r="N589" s="3">
        <v>0</v>
      </c>
      <c r="O589" s="3">
        <v>0.37</v>
      </c>
      <c r="P589" s="3">
        <v>397810</v>
      </c>
      <c r="Q589" s="1">
        <v>44958</v>
      </c>
    </row>
    <row r="590" spans="1:17" x14ac:dyDescent="0.25">
      <c r="A590" t="s">
        <v>1229</v>
      </c>
      <c r="B590" t="s">
        <v>946</v>
      </c>
      <c r="C590" s="3">
        <v>55125</v>
      </c>
      <c r="D590" s="3">
        <v>55125</v>
      </c>
      <c r="E590" s="3" t="s">
        <v>59</v>
      </c>
      <c r="F590" s="3" t="s">
        <v>59</v>
      </c>
      <c r="G590" s="3">
        <v>0</v>
      </c>
      <c r="H590" s="3">
        <v>32281.29</v>
      </c>
      <c r="I590" s="3">
        <v>9127.23</v>
      </c>
      <c r="J590" s="3">
        <v>715.2</v>
      </c>
      <c r="K590" s="3">
        <v>0</v>
      </c>
      <c r="L590" s="3">
        <v>0</v>
      </c>
      <c r="M590" s="3"/>
      <c r="N590" s="3">
        <v>16765.53</v>
      </c>
      <c r="O590" s="3">
        <v>0.75</v>
      </c>
      <c r="P590" s="3">
        <v>58890</v>
      </c>
      <c r="Q590" s="1">
        <v>44958</v>
      </c>
    </row>
    <row r="591" spans="1:17" x14ac:dyDescent="0.25">
      <c r="A591" t="s">
        <v>1230</v>
      </c>
      <c r="B591" t="s">
        <v>946</v>
      </c>
      <c r="C591" s="3">
        <v>52436</v>
      </c>
      <c r="D591" s="3">
        <v>52436</v>
      </c>
      <c r="E591" s="3" t="s">
        <v>59</v>
      </c>
      <c r="F591" s="3" t="s">
        <v>59</v>
      </c>
      <c r="G591" s="3">
        <v>0</v>
      </c>
      <c r="H591" s="3">
        <v>32281.29</v>
      </c>
      <c r="I591" s="3">
        <v>8481.27</v>
      </c>
      <c r="J591" s="3">
        <v>664.8</v>
      </c>
      <c r="K591" s="3">
        <v>0</v>
      </c>
      <c r="L591" s="3">
        <v>0</v>
      </c>
      <c r="M591" s="3"/>
      <c r="N591" s="3">
        <v>14714.2</v>
      </c>
      <c r="O591" s="3">
        <v>0.44</v>
      </c>
      <c r="P591" s="3">
        <v>56142</v>
      </c>
      <c r="Q591" s="1">
        <v>44958</v>
      </c>
    </row>
    <row r="592" spans="1:17" x14ac:dyDescent="0.25">
      <c r="A592" t="s">
        <v>984</v>
      </c>
      <c r="B592" t="s">
        <v>946</v>
      </c>
      <c r="C592" s="3">
        <v>52970</v>
      </c>
      <c r="D592" s="3">
        <v>0</v>
      </c>
      <c r="E592" s="3">
        <v>465662.34</v>
      </c>
      <c r="F592" s="3">
        <v>101891.18</v>
      </c>
      <c r="G592" s="3">
        <v>0</v>
      </c>
      <c r="H592" s="3">
        <v>32281.29</v>
      </c>
      <c r="I592" s="3">
        <v>8693.2999999999993</v>
      </c>
      <c r="J592" s="3">
        <v>681.6</v>
      </c>
      <c r="K592" s="3">
        <v>0</v>
      </c>
      <c r="L592" s="3">
        <v>0</v>
      </c>
      <c r="M592" s="3"/>
      <c r="N592" s="3">
        <v>0</v>
      </c>
      <c r="O592" s="3">
        <v>0.28999999999999998</v>
      </c>
      <c r="P592" s="3">
        <v>609210</v>
      </c>
      <c r="Q592" s="1">
        <v>44958</v>
      </c>
    </row>
    <row r="593" spans="1:17" x14ac:dyDescent="0.25">
      <c r="A593" t="s">
        <v>985</v>
      </c>
      <c r="B593" t="s">
        <v>986</v>
      </c>
      <c r="C593" s="3">
        <v>33431</v>
      </c>
      <c r="D593" s="3">
        <v>33431</v>
      </c>
      <c r="E593" s="3">
        <v>0</v>
      </c>
      <c r="F593" s="3">
        <v>0</v>
      </c>
      <c r="G593" s="3">
        <v>0</v>
      </c>
      <c r="H593" s="3">
        <v>32281.29</v>
      </c>
      <c r="I593" s="3">
        <v>8348.1299999999992</v>
      </c>
      <c r="J593" s="3">
        <v>0</v>
      </c>
      <c r="K593" s="3">
        <v>0</v>
      </c>
      <c r="L593" s="3">
        <v>0</v>
      </c>
      <c r="M593" s="3"/>
      <c r="N593" s="3">
        <v>-3766</v>
      </c>
      <c r="O593" s="3">
        <v>0.57999999999999996</v>
      </c>
      <c r="P593" s="3">
        <v>36864</v>
      </c>
      <c r="Q593" s="1">
        <v>44958</v>
      </c>
    </row>
    <row r="594" spans="1:17" x14ac:dyDescent="0.25">
      <c r="A594" t="s">
        <v>987</v>
      </c>
      <c r="B594" t="s">
        <v>988</v>
      </c>
      <c r="C594" s="3">
        <v>33173</v>
      </c>
      <c r="D594" s="3">
        <v>33173</v>
      </c>
      <c r="E594" s="3">
        <v>0</v>
      </c>
      <c r="F594" s="3">
        <v>0</v>
      </c>
      <c r="G594" s="3">
        <v>0</v>
      </c>
      <c r="H594" s="3">
        <v>32281.29</v>
      </c>
      <c r="I594" s="3">
        <v>7973.38</v>
      </c>
      <c r="J594" s="3">
        <v>0</v>
      </c>
      <c r="K594" s="3">
        <v>0</v>
      </c>
      <c r="L594" s="3">
        <v>0</v>
      </c>
      <c r="M594" s="3"/>
      <c r="N594" s="3">
        <v>-3731</v>
      </c>
      <c r="O594" s="3">
        <v>0.33</v>
      </c>
      <c r="P594" s="3">
        <v>36524</v>
      </c>
      <c r="Q594" s="1">
        <v>44958</v>
      </c>
    </row>
    <row r="595" spans="1:17" x14ac:dyDescent="0.25">
      <c r="A595" t="s">
        <v>989</v>
      </c>
      <c r="B595" t="s">
        <v>946</v>
      </c>
      <c r="C595" s="3">
        <v>50208</v>
      </c>
      <c r="D595" s="3">
        <v>50208</v>
      </c>
      <c r="E595" s="3" t="s">
        <v>59</v>
      </c>
      <c r="F595" s="3" t="s">
        <v>59</v>
      </c>
      <c r="G595" s="3">
        <v>0</v>
      </c>
      <c r="H595" s="3">
        <v>32281.29</v>
      </c>
      <c r="I595" s="3">
        <v>7583.83</v>
      </c>
      <c r="J595" s="3">
        <v>595.20000000000005</v>
      </c>
      <c r="K595" s="3">
        <v>0</v>
      </c>
      <c r="L595" s="3">
        <v>0</v>
      </c>
      <c r="M595" s="3"/>
      <c r="N595" s="3">
        <v>13371.6</v>
      </c>
      <c r="O595" s="3">
        <v>0.08</v>
      </c>
      <c r="P595" s="3">
        <v>53832</v>
      </c>
      <c r="Q595" s="1">
        <v>44958</v>
      </c>
    </row>
    <row r="596" spans="1:17" x14ac:dyDescent="0.25">
      <c r="A596" t="s">
        <v>990</v>
      </c>
      <c r="B596" t="s">
        <v>986</v>
      </c>
      <c r="C596" s="3">
        <v>33485</v>
      </c>
      <c r="D596" s="3">
        <v>33485</v>
      </c>
      <c r="E596" s="3">
        <v>0</v>
      </c>
      <c r="F596" s="3">
        <v>0</v>
      </c>
      <c r="G596" s="3">
        <v>0</v>
      </c>
      <c r="H596" s="3">
        <v>32281.29</v>
      </c>
      <c r="I596" s="3">
        <v>8353.07</v>
      </c>
      <c r="J596" s="3">
        <v>0</v>
      </c>
      <c r="K596" s="3">
        <v>0</v>
      </c>
      <c r="L596" s="3">
        <v>0</v>
      </c>
      <c r="M596" s="3"/>
      <c r="N596" s="3">
        <v>-3767</v>
      </c>
      <c r="O596" s="3">
        <v>0.64</v>
      </c>
      <c r="P596" s="3">
        <v>36868</v>
      </c>
      <c r="Q596" s="1">
        <v>44958</v>
      </c>
    </row>
    <row r="597" spans="1:17" x14ac:dyDescent="0.25">
      <c r="A597" t="s">
        <v>991</v>
      </c>
      <c r="B597" t="s">
        <v>986</v>
      </c>
      <c r="C597" s="3">
        <v>33566</v>
      </c>
      <c r="D597" s="3">
        <v>33566</v>
      </c>
      <c r="E597" s="3">
        <v>0</v>
      </c>
      <c r="F597" s="3">
        <v>0</v>
      </c>
      <c r="G597" s="3">
        <v>0</v>
      </c>
      <c r="H597" s="3">
        <v>32281.29</v>
      </c>
      <c r="I597" s="3">
        <v>8451.69</v>
      </c>
      <c r="J597" s="3">
        <v>0</v>
      </c>
      <c r="K597" s="3">
        <v>0</v>
      </c>
      <c r="L597" s="3">
        <v>0</v>
      </c>
      <c r="M597" s="3"/>
      <c r="N597" s="3">
        <v>-3776</v>
      </c>
      <c r="O597" s="3">
        <v>0.02</v>
      </c>
      <c r="P597" s="3">
        <v>36957</v>
      </c>
      <c r="Q597" s="1">
        <v>44958</v>
      </c>
    </row>
    <row r="598" spans="1:17" x14ac:dyDescent="0.25">
      <c r="A598" t="s">
        <v>992</v>
      </c>
      <c r="B598" t="s">
        <v>993</v>
      </c>
      <c r="C598" s="3">
        <v>2909609</v>
      </c>
      <c r="D598" s="3">
        <v>0</v>
      </c>
      <c r="E598" s="3">
        <v>1888261.15</v>
      </c>
      <c r="F598" s="3" t="s">
        <v>72</v>
      </c>
      <c r="G598" s="3">
        <v>0</v>
      </c>
      <c r="H598" s="3">
        <v>32281.29</v>
      </c>
      <c r="I598" s="3">
        <v>7948.73</v>
      </c>
      <c r="J598" s="3">
        <v>624</v>
      </c>
      <c r="K598" s="3">
        <v>0</v>
      </c>
      <c r="L598" s="3">
        <v>0</v>
      </c>
      <c r="M598" s="3"/>
      <c r="N598" s="3">
        <v>7301.75</v>
      </c>
      <c r="O598" s="3">
        <v>0.17</v>
      </c>
      <c r="P598" s="3">
        <v>3052178</v>
      </c>
      <c r="Q598" s="1">
        <v>44958</v>
      </c>
    </row>
    <row r="599" spans="1:17" x14ac:dyDescent="0.25">
      <c r="A599" t="s">
        <v>1231</v>
      </c>
      <c r="B599" t="s">
        <v>946</v>
      </c>
      <c r="C599" s="3">
        <v>52143</v>
      </c>
      <c r="D599" s="3">
        <v>52143</v>
      </c>
      <c r="E599" s="3" t="s">
        <v>59</v>
      </c>
      <c r="F599" s="3" t="s">
        <v>59</v>
      </c>
      <c r="G599" s="3">
        <v>0</v>
      </c>
      <c r="H599" s="3">
        <v>32281.29</v>
      </c>
      <c r="I599" s="3">
        <v>8362.93</v>
      </c>
      <c r="J599" s="3">
        <v>655.20000000000005</v>
      </c>
      <c r="K599" s="3">
        <v>0</v>
      </c>
      <c r="L599" s="3">
        <v>0</v>
      </c>
      <c r="M599" s="3"/>
      <c r="N599" s="3">
        <v>14537.93</v>
      </c>
      <c r="O599" s="3">
        <v>0.65</v>
      </c>
      <c r="P599" s="3">
        <v>55838</v>
      </c>
      <c r="Q599" s="1">
        <v>44958</v>
      </c>
    </row>
    <row r="600" spans="1:17" x14ac:dyDescent="0.25">
      <c r="A600" t="s">
        <v>1232</v>
      </c>
      <c r="B600" t="s">
        <v>946</v>
      </c>
      <c r="C600" s="3">
        <v>51898</v>
      </c>
      <c r="D600" s="3">
        <v>51898</v>
      </c>
      <c r="E600" s="3" t="s">
        <v>59</v>
      </c>
      <c r="F600" s="3" t="s">
        <v>59</v>
      </c>
      <c r="G600" s="3">
        <v>0</v>
      </c>
      <c r="H600" s="3">
        <v>32281.29</v>
      </c>
      <c r="I600" s="3">
        <v>8264.31</v>
      </c>
      <c r="J600" s="3">
        <v>648</v>
      </c>
      <c r="K600" s="3">
        <v>0</v>
      </c>
      <c r="L600" s="3">
        <v>0</v>
      </c>
      <c r="M600" s="3"/>
      <c r="N600" s="3">
        <v>14389.9</v>
      </c>
      <c r="O600" s="3">
        <v>0.5</v>
      </c>
      <c r="P600" s="3">
        <v>55584</v>
      </c>
      <c r="Q600" s="1">
        <v>44958</v>
      </c>
    </row>
    <row r="601" spans="1:17" x14ac:dyDescent="0.25">
      <c r="A601" t="s">
        <v>996</v>
      </c>
      <c r="B601" t="s">
        <v>500</v>
      </c>
      <c r="C601" s="3">
        <v>38537</v>
      </c>
      <c r="D601" s="3">
        <v>38537</v>
      </c>
      <c r="E601" s="3">
        <v>0</v>
      </c>
      <c r="F601" s="3">
        <v>0</v>
      </c>
      <c r="G601" s="3">
        <v>0</v>
      </c>
      <c r="H601" s="3">
        <v>32281.29</v>
      </c>
      <c r="I601" s="3">
        <v>9304.74</v>
      </c>
      <c r="J601" s="3">
        <v>730.8</v>
      </c>
      <c r="K601" s="3">
        <v>0</v>
      </c>
      <c r="L601" s="3">
        <v>0</v>
      </c>
      <c r="M601" s="3"/>
      <c r="N601" s="3">
        <v>0</v>
      </c>
      <c r="O601" s="3">
        <v>0.17</v>
      </c>
      <c r="P601" s="3">
        <v>42317</v>
      </c>
      <c r="Q601" s="1">
        <v>44958</v>
      </c>
    </row>
    <row r="602" spans="1:17" x14ac:dyDescent="0.25">
      <c r="A602" t="s">
        <v>997</v>
      </c>
      <c r="B602" t="s">
        <v>1233</v>
      </c>
      <c r="C602" s="3">
        <v>215072</v>
      </c>
      <c r="D602" s="3">
        <v>215072</v>
      </c>
      <c r="E602" s="3">
        <v>0</v>
      </c>
      <c r="F602" s="3">
        <v>0</v>
      </c>
      <c r="G602" s="3">
        <v>0</v>
      </c>
      <c r="H602" s="3">
        <v>32281.29</v>
      </c>
      <c r="I602" s="3">
        <v>161721.07</v>
      </c>
      <c r="J602" s="3">
        <v>12670.8</v>
      </c>
      <c r="K602" s="3">
        <v>23428.47</v>
      </c>
      <c r="L602" s="3">
        <v>0</v>
      </c>
      <c r="M602" s="3"/>
      <c r="N602" s="3">
        <v>28024.95</v>
      </c>
      <c r="O602" s="3">
        <v>0.42</v>
      </c>
      <c r="P602" s="3">
        <v>258127</v>
      </c>
      <c r="Q602" s="1">
        <v>44958</v>
      </c>
    </row>
    <row r="603" spans="1:17" x14ac:dyDescent="0.25">
      <c r="A603" t="s">
        <v>999</v>
      </c>
      <c r="B603" t="s">
        <v>1063</v>
      </c>
      <c r="C603" s="3">
        <v>42106</v>
      </c>
      <c r="D603" s="3">
        <v>42106</v>
      </c>
      <c r="E603" s="3">
        <v>0</v>
      </c>
      <c r="F603" s="3">
        <v>2105.29</v>
      </c>
      <c r="G603" s="3">
        <v>0</v>
      </c>
      <c r="H603" s="3">
        <v>32281.29</v>
      </c>
      <c r="I603" s="3">
        <v>11923.09</v>
      </c>
      <c r="J603" s="3">
        <v>0</v>
      </c>
      <c r="K603" s="3">
        <v>1727.77</v>
      </c>
      <c r="L603" s="3">
        <v>0</v>
      </c>
      <c r="M603" s="3"/>
      <c r="N603" s="3">
        <v>0</v>
      </c>
      <c r="O603" s="3">
        <v>0.56000000000000005</v>
      </c>
      <c r="P603" s="3">
        <v>48038</v>
      </c>
      <c r="Q603" s="1">
        <v>44958</v>
      </c>
    </row>
    <row r="604" spans="1:17" x14ac:dyDescent="0.25">
      <c r="A604" t="s">
        <v>1000</v>
      </c>
      <c r="B604" t="s">
        <v>1001</v>
      </c>
      <c r="C604" s="3">
        <v>33328</v>
      </c>
      <c r="D604" s="3">
        <v>33328</v>
      </c>
      <c r="E604" s="3">
        <v>0</v>
      </c>
      <c r="F604" s="3">
        <v>0</v>
      </c>
      <c r="G604" s="3">
        <v>0</v>
      </c>
      <c r="H604" s="3">
        <v>32281.29</v>
      </c>
      <c r="I604" s="3">
        <v>6829.4</v>
      </c>
      <c r="J604" s="3">
        <v>0</v>
      </c>
      <c r="K604" s="3">
        <v>989.7</v>
      </c>
      <c r="L604" s="3">
        <v>0</v>
      </c>
      <c r="M604" s="3"/>
      <c r="N604" s="3">
        <v>-3626</v>
      </c>
      <c r="O604" s="3">
        <v>0.61</v>
      </c>
      <c r="P604" s="3">
        <v>36475</v>
      </c>
      <c r="Q604" s="1">
        <v>44958</v>
      </c>
    </row>
    <row r="605" spans="1:17" x14ac:dyDescent="0.25">
      <c r="A605" t="s">
        <v>1002</v>
      </c>
      <c r="B605" t="s">
        <v>1003</v>
      </c>
      <c r="C605" s="3">
        <v>33283</v>
      </c>
      <c r="D605" s="3">
        <v>33283</v>
      </c>
      <c r="E605" s="3">
        <v>0</v>
      </c>
      <c r="F605" s="3">
        <v>0</v>
      </c>
      <c r="G605" s="3">
        <v>0</v>
      </c>
      <c r="H605" s="3">
        <v>32281.29</v>
      </c>
      <c r="I605" s="3">
        <v>6785.02</v>
      </c>
      <c r="J605" s="3">
        <v>0</v>
      </c>
      <c r="K605" s="3">
        <v>980.98</v>
      </c>
      <c r="L605" s="3">
        <v>0</v>
      </c>
      <c r="M605" s="3"/>
      <c r="N605" s="3">
        <v>-3621</v>
      </c>
      <c r="O605" s="3">
        <v>0.71</v>
      </c>
      <c r="P605" s="3">
        <v>36427</v>
      </c>
      <c r="Q605" s="1">
        <v>44958</v>
      </c>
    </row>
    <row r="606" spans="1:17" x14ac:dyDescent="0.25">
      <c r="A606" t="s">
        <v>1004</v>
      </c>
      <c r="B606" t="s">
        <v>1005</v>
      </c>
      <c r="C606" s="3">
        <v>31987</v>
      </c>
      <c r="D606" s="3">
        <v>31987</v>
      </c>
      <c r="E606" s="3">
        <v>0</v>
      </c>
      <c r="F606" s="3">
        <v>0</v>
      </c>
      <c r="G606" s="3">
        <v>0</v>
      </c>
      <c r="H606" s="3">
        <v>32281.29</v>
      </c>
      <c r="I606" s="3">
        <v>5576.93</v>
      </c>
      <c r="J606" s="3">
        <v>0</v>
      </c>
      <c r="K606" s="3">
        <v>709.08</v>
      </c>
      <c r="L606" s="3">
        <v>0</v>
      </c>
      <c r="M606" s="3"/>
      <c r="N606" s="3">
        <v>2096.9899999999998</v>
      </c>
      <c r="O606" s="3">
        <v>0.71</v>
      </c>
      <c r="P606" s="3">
        <v>40665</v>
      </c>
      <c r="Q606" s="1">
        <v>44958</v>
      </c>
    </row>
    <row r="607" spans="1:17" x14ac:dyDescent="0.25">
      <c r="A607" t="s">
        <v>1006</v>
      </c>
      <c r="B607" t="s">
        <v>1007</v>
      </c>
      <c r="C607" s="3">
        <v>30911</v>
      </c>
      <c r="D607" s="3">
        <v>30911</v>
      </c>
      <c r="E607" s="3">
        <v>0</v>
      </c>
      <c r="F607" s="3">
        <v>0</v>
      </c>
      <c r="G607" s="3">
        <v>0</v>
      </c>
      <c r="H607" s="3">
        <v>32281.29</v>
      </c>
      <c r="I607" s="3">
        <v>4270.22</v>
      </c>
      <c r="J607" s="3">
        <v>0</v>
      </c>
      <c r="K607" s="3">
        <v>709.08</v>
      </c>
      <c r="L607" s="3">
        <v>0</v>
      </c>
      <c r="M607" s="3"/>
      <c r="N607" s="3">
        <v>-3386</v>
      </c>
      <c r="O607" s="3">
        <v>0.41</v>
      </c>
      <c r="P607" s="3">
        <v>33875</v>
      </c>
      <c r="Q607" s="1">
        <v>44958</v>
      </c>
    </row>
    <row r="608" spans="1:17" x14ac:dyDescent="0.25">
      <c r="A608" t="s">
        <v>1008</v>
      </c>
      <c r="B608" t="s">
        <v>1009</v>
      </c>
      <c r="C608" s="3">
        <v>40855</v>
      </c>
      <c r="D608" s="3">
        <v>37758</v>
      </c>
      <c r="E608" s="3">
        <v>0</v>
      </c>
      <c r="F608" s="3">
        <v>0</v>
      </c>
      <c r="G608" s="3">
        <v>0</v>
      </c>
      <c r="H608" s="3">
        <v>32281.29</v>
      </c>
      <c r="I608" s="3">
        <v>4151.88</v>
      </c>
      <c r="J608" s="3">
        <v>0</v>
      </c>
      <c r="K608" s="3">
        <v>709.08</v>
      </c>
      <c r="L608" s="3">
        <v>0</v>
      </c>
      <c r="M608" s="3"/>
      <c r="N608" s="3">
        <v>3570</v>
      </c>
      <c r="O608" s="3">
        <v>0.75</v>
      </c>
      <c r="P608" s="3">
        <v>40713</v>
      </c>
      <c r="Q608" s="1">
        <v>44958</v>
      </c>
    </row>
    <row r="609" spans="1:17" x14ac:dyDescent="0.25">
      <c r="A609" t="s">
        <v>1010</v>
      </c>
      <c r="B609" t="s">
        <v>1074</v>
      </c>
      <c r="C609" s="3">
        <v>38495</v>
      </c>
      <c r="D609" s="3">
        <v>38495</v>
      </c>
      <c r="E609" s="3">
        <v>0</v>
      </c>
      <c r="F609" s="3">
        <v>1924.7</v>
      </c>
      <c r="G609" s="3">
        <v>0</v>
      </c>
      <c r="H609" s="3">
        <v>32281.29</v>
      </c>
      <c r="I609" s="3">
        <v>8900.4</v>
      </c>
      <c r="J609" s="3">
        <v>0</v>
      </c>
      <c r="K609" s="3">
        <v>950.44</v>
      </c>
      <c r="L609" s="3">
        <v>0</v>
      </c>
      <c r="M609" s="3"/>
      <c r="N609" s="3">
        <v>0</v>
      </c>
      <c r="O609" s="3">
        <v>0.17</v>
      </c>
      <c r="P609" s="3">
        <v>44057</v>
      </c>
      <c r="Q609" s="1">
        <v>44958</v>
      </c>
    </row>
    <row r="610" spans="1:17" x14ac:dyDescent="0.25">
      <c r="A610" t="s">
        <v>1011</v>
      </c>
      <c r="B610" t="s">
        <v>1012</v>
      </c>
      <c r="C610" s="3">
        <v>45631</v>
      </c>
      <c r="D610" s="3">
        <v>0</v>
      </c>
      <c r="E610" s="3">
        <v>45631</v>
      </c>
      <c r="F610" s="3">
        <v>2281.5500000000002</v>
      </c>
      <c r="G610" s="3">
        <v>0</v>
      </c>
      <c r="H610" s="3">
        <v>32281.29</v>
      </c>
      <c r="I610" s="3">
        <v>12268.26</v>
      </c>
      <c r="J610" s="3">
        <v>0</v>
      </c>
      <c r="K610" s="3">
        <v>1777.29</v>
      </c>
      <c r="L610" s="3">
        <v>0</v>
      </c>
      <c r="M610" s="3"/>
      <c r="N610" s="3">
        <v>6945</v>
      </c>
      <c r="O610" s="3">
        <v>0.61</v>
      </c>
      <c r="P610" s="3">
        <v>101185</v>
      </c>
      <c r="Q610" s="1">
        <v>44958</v>
      </c>
    </row>
    <row r="611" spans="1:17" x14ac:dyDescent="0.25">
      <c r="A611" t="s">
        <v>1013</v>
      </c>
      <c r="B611" t="s">
        <v>1234</v>
      </c>
      <c r="C611" s="3">
        <v>39942</v>
      </c>
      <c r="D611" s="3">
        <v>0</v>
      </c>
      <c r="E611" s="3">
        <v>39942</v>
      </c>
      <c r="F611" s="3">
        <v>1997.1</v>
      </c>
      <c r="G611" s="3">
        <v>0</v>
      </c>
      <c r="H611" s="3">
        <v>32281.29</v>
      </c>
      <c r="I611" s="3">
        <v>4428.01</v>
      </c>
      <c r="J611" s="3">
        <v>0</v>
      </c>
      <c r="K611" s="3">
        <v>641.87</v>
      </c>
      <c r="L611" s="3">
        <v>0</v>
      </c>
      <c r="M611" s="3"/>
      <c r="N611" s="3">
        <v>6945</v>
      </c>
      <c r="O611" s="3">
        <v>0.73</v>
      </c>
      <c r="P611" s="3">
        <v>86236</v>
      </c>
      <c r="Q611" s="1">
        <v>44958</v>
      </c>
    </row>
    <row r="612" spans="1:17" x14ac:dyDescent="0.25">
      <c r="A612" t="s">
        <v>1015</v>
      </c>
      <c r="B612" t="s">
        <v>1016</v>
      </c>
      <c r="C612" s="3">
        <v>31468</v>
      </c>
      <c r="D612" s="3">
        <v>31468</v>
      </c>
      <c r="E612" s="3">
        <v>0</v>
      </c>
      <c r="F612" s="3">
        <v>0</v>
      </c>
      <c r="G612" s="3">
        <v>0</v>
      </c>
      <c r="H612" s="3">
        <v>32281.29</v>
      </c>
      <c r="I612" s="3">
        <v>4270.22</v>
      </c>
      <c r="J612" s="3">
        <v>650</v>
      </c>
      <c r="K612" s="3">
        <v>625.86</v>
      </c>
      <c r="L612" s="3">
        <v>0</v>
      </c>
      <c r="M612" s="3"/>
      <c r="N612" s="3">
        <v>-3387</v>
      </c>
      <c r="O612" s="3">
        <v>0.63</v>
      </c>
      <c r="P612" s="3">
        <v>34441</v>
      </c>
      <c r="Q612" s="1">
        <v>44958</v>
      </c>
    </row>
    <row r="613" spans="1:17" x14ac:dyDescent="0.25">
      <c r="A613" t="s">
        <v>1017</v>
      </c>
      <c r="B613" t="s">
        <v>1235</v>
      </c>
      <c r="C613" s="3">
        <v>31486</v>
      </c>
      <c r="D613" s="3">
        <v>32011</v>
      </c>
      <c r="E613" s="3">
        <v>0</v>
      </c>
      <c r="F613" s="3">
        <v>525</v>
      </c>
      <c r="G613" s="3">
        <v>525</v>
      </c>
      <c r="H613" s="3">
        <v>32281.29</v>
      </c>
      <c r="I613" s="3">
        <v>4294.88</v>
      </c>
      <c r="J613" s="3">
        <v>650</v>
      </c>
      <c r="K613" s="3">
        <v>624.19000000000005</v>
      </c>
      <c r="L613" s="3">
        <v>0</v>
      </c>
      <c r="M613" s="3"/>
      <c r="N613" s="3">
        <v>0</v>
      </c>
      <c r="O613" s="3">
        <v>0.64</v>
      </c>
      <c r="P613" s="3">
        <v>37851</v>
      </c>
      <c r="Q613" s="1">
        <v>44958</v>
      </c>
    </row>
    <row r="614" spans="1:17" x14ac:dyDescent="0.25">
      <c r="A614" t="s">
        <v>1019</v>
      </c>
      <c r="B614" t="s">
        <v>1020</v>
      </c>
      <c r="C614" s="3">
        <v>3152</v>
      </c>
      <c r="D614" s="3">
        <v>3152</v>
      </c>
      <c r="E614" s="3">
        <v>0</v>
      </c>
      <c r="F614" s="3">
        <v>0</v>
      </c>
      <c r="G614" s="3">
        <v>0</v>
      </c>
      <c r="H614" s="3">
        <v>0</v>
      </c>
      <c r="I614" s="3">
        <v>3471.4</v>
      </c>
      <c r="J614" s="3">
        <v>0</v>
      </c>
      <c r="K614" s="3">
        <v>0</v>
      </c>
      <c r="L614" s="3">
        <v>0</v>
      </c>
      <c r="M614" s="3"/>
      <c r="N614" s="3">
        <v>0</v>
      </c>
      <c r="O614" s="3">
        <v>0.6</v>
      </c>
      <c r="P614" s="3">
        <v>3472</v>
      </c>
      <c r="Q614" s="1">
        <v>44958</v>
      </c>
    </row>
    <row r="615" spans="1:17" x14ac:dyDescent="0.25">
      <c r="A615" t="s">
        <v>1021</v>
      </c>
      <c r="B615" t="s">
        <v>1022</v>
      </c>
      <c r="C615" s="3">
        <v>3119</v>
      </c>
      <c r="D615" s="3">
        <v>3120</v>
      </c>
      <c r="E615" s="3">
        <v>0</v>
      </c>
      <c r="F615" s="3">
        <v>0</v>
      </c>
      <c r="G615" s="3">
        <v>1</v>
      </c>
      <c r="H615" s="3">
        <v>0</v>
      </c>
      <c r="I615" s="3">
        <v>3471.4</v>
      </c>
      <c r="J615" s="3">
        <v>0</v>
      </c>
      <c r="K615" s="3">
        <v>0</v>
      </c>
      <c r="L615" s="3">
        <v>0</v>
      </c>
      <c r="M615" s="3"/>
      <c r="N615" s="3">
        <v>0</v>
      </c>
      <c r="O615" s="3">
        <v>0.6</v>
      </c>
      <c r="P615" s="3">
        <v>3471</v>
      </c>
      <c r="Q615" s="1">
        <v>44958</v>
      </c>
    </row>
    <row r="616" spans="1:17" x14ac:dyDescent="0.25">
      <c r="A616" t="s">
        <v>1023</v>
      </c>
      <c r="B616" t="s">
        <v>1024</v>
      </c>
      <c r="C616" s="3">
        <v>3156</v>
      </c>
      <c r="D616" s="3">
        <v>3156</v>
      </c>
      <c r="E616" s="3">
        <v>0</v>
      </c>
      <c r="F616" s="3">
        <v>0</v>
      </c>
      <c r="G616" s="3">
        <v>0</v>
      </c>
      <c r="H616" s="3">
        <v>0</v>
      </c>
      <c r="I616" s="3">
        <v>3471.4</v>
      </c>
      <c r="J616" s="3">
        <v>0</v>
      </c>
      <c r="K616" s="3">
        <v>0</v>
      </c>
      <c r="L616" s="3">
        <v>0</v>
      </c>
      <c r="M616" s="3"/>
      <c r="N616" s="3">
        <v>0</v>
      </c>
      <c r="O616" s="3">
        <v>0.6</v>
      </c>
      <c r="P616" s="3">
        <v>3472</v>
      </c>
      <c r="Q616" s="1">
        <v>44958</v>
      </c>
    </row>
    <row r="617" spans="1:17" x14ac:dyDescent="0.25">
      <c r="A617" t="s">
        <v>1025</v>
      </c>
      <c r="B617" t="s">
        <v>1026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/>
      <c r="N617" s="3">
        <v>0</v>
      </c>
      <c r="O617" s="3">
        <v>0</v>
      </c>
      <c r="P617" s="3">
        <v>0</v>
      </c>
      <c r="Q617" s="1">
        <v>44958</v>
      </c>
    </row>
    <row r="618" spans="1:17" x14ac:dyDescent="0.25">
      <c r="A618" t="s">
        <v>1027</v>
      </c>
      <c r="B618" t="s">
        <v>1028</v>
      </c>
      <c r="C618" s="3">
        <v>181738</v>
      </c>
      <c r="D618" s="3">
        <v>0</v>
      </c>
      <c r="E618" s="3">
        <v>96835.95</v>
      </c>
      <c r="F618" s="3">
        <v>89743.85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/>
      <c r="N618" s="3">
        <v>0</v>
      </c>
      <c r="O618" s="3">
        <v>0.2</v>
      </c>
      <c r="P618" s="3">
        <v>186580</v>
      </c>
      <c r="Q618" s="1">
        <v>44958</v>
      </c>
    </row>
    <row r="619" spans="1:17" x14ac:dyDescent="0.25">
      <c r="A619" t="s">
        <v>1043</v>
      </c>
      <c r="B619" t="s">
        <v>1043</v>
      </c>
      <c r="C619" s="4">
        <f>SUM(C4:C618)</f>
        <v>195860218.09</v>
      </c>
      <c r="D619" s="4">
        <f t="shared" ref="D619:P619" si="0">SUM(D4:D618)</f>
        <v>20317278.860000003</v>
      </c>
      <c r="E619" s="4">
        <f t="shared" si="0"/>
        <v>122633296.81000014</v>
      </c>
      <c r="F619" s="4">
        <f t="shared" si="0"/>
        <v>10061183.169999994</v>
      </c>
      <c r="G619" s="4">
        <f t="shared" si="0"/>
        <v>311521.17</v>
      </c>
      <c r="H619" s="4">
        <f t="shared" si="0"/>
        <v>19691586.899999697</v>
      </c>
      <c r="I619" s="4">
        <f t="shared" si="0"/>
        <v>4929134.6000000024</v>
      </c>
      <c r="J619" s="4">
        <f t="shared" si="0"/>
        <v>293060.69000000035</v>
      </c>
      <c r="K619" s="4">
        <f t="shared" si="0"/>
        <v>655397.23999999964</v>
      </c>
      <c r="L619" s="4">
        <f t="shared" si="0"/>
        <v>269292.87999999995</v>
      </c>
      <c r="M619" s="4"/>
      <c r="N619" s="4">
        <f t="shared" si="0"/>
        <v>788774.48999999976</v>
      </c>
      <c r="O619" s="4">
        <f t="shared" si="0"/>
        <v>303.96999999999974</v>
      </c>
      <c r="P619" s="4">
        <f t="shared" si="0"/>
        <v>207763561.92000002</v>
      </c>
    </row>
    <row r="621" spans="1:17" x14ac:dyDescent="0.25">
      <c r="B621" t="s">
        <v>2235</v>
      </c>
      <c r="C621" s="4">
        <f>'ENERO 2023'!P620</f>
        <v>198126776.09</v>
      </c>
    </row>
    <row r="623" spans="1:17" x14ac:dyDescent="0.25">
      <c r="B623" t="s">
        <v>2236</v>
      </c>
      <c r="C623" s="4">
        <f>C619-C621</f>
        <v>-2266558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0CCBE-C45A-40F3-935D-A7599BC324E6}">
  <dimension ref="A3:Q621"/>
  <sheetViews>
    <sheetView topLeftCell="A58" workbookViewId="0">
      <selection activeCell="B30" sqref="B30"/>
    </sheetView>
  </sheetViews>
  <sheetFormatPr baseColWidth="10" defaultColWidth="9.140625" defaultRowHeight="15" x14ac:dyDescent="0.25"/>
  <cols>
    <col min="1" max="1" width="12.5703125" bestFit="1" customWidth="1"/>
    <col min="2" max="2" width="46.42578125" bestFit="1" customWidth="1"/>
    <col min="3" max="16" width="15.28515625" customWidth="1"/>
  </cols>
  <sheetData>
    <row r="3" spans="1:17" s="2" customFormat="1" x14ac:dyDescent="0.25">
      <c r="A3" s="2" t="s">
        <v>1029</v>
      </c>
      <c r="B3" s="2" t="s">
        <v>1030</v>
      </c>
      <c r="C3" s="2" t="s">
        <v>1031</v>
      </c>
      <c r="D3" s="2" t="s">
        <v>1032</v>
      </c>
      <c r="E3" s="2" t="s">
        <v>1033</v>
      </c>
      <c r="F3" s="2" t="s">
        <v>1034</v>
      </c>
      <c r="G3" s="2" t="s">
        <v>1035</v>
      </c>
      <c r="H3" s="2" t="s">
        <v>1036</v>
      </c>
      <c r="I3" s="2" t="s">
        <v>1037</v>
      </c>
      <c r="J3" s="2" t="s">
        <v>1038</v>
      </c>
      <c r="K3" s="2" t="s">
        <v>1039</v>
      </c>
      <c r="L3" s="2" t="s">
        <v>1040</v>
      </c>
      <c r="M3" s="2" t="s">
        <v>1468</v>
      </c>
      <c r="N3" s="2" t="s">
        <v>1041</v>
      </c>
      <c r="O3" s="2" t="s">
        <v>1042</v>
      </c>
      <c r="P3" s="2" t="s">
        <v>1043</v>
      </c>
      <c r="Q3" s="2" t="s">
        <v>1044</v>
      </c>
    </row>
    <row r="4" spans="1:17" x14ac:dyDescent="0.25">
      <c r="A4" t="s">
        <v>0</v>
      </c>
      <c r="B4" t="s">
        <v>1</v>
      </c>
      <c r="C4" s="3">
        <v>32641</v>
      </c>
      <c r="D4" s="3">
        <v>32641</v>
      </c>
      <c r="E4" s="3">
        <v>0</v>
      </c>
      <c r="F4" s="3">
        <v>0</v>
      </c>
      <c r="G4" s="3">
        <v>0</v>
      </c>
      <c r="H4" s="3">
        <v>29346.63</v>
      </c>
      <c r="I4" s="3">
        <v>8974.3700000000008</v>
      </c>
      <c r="J4" s="3">
        <v>772.8</v>
      </c>
      <c r="K4" s="3">
        <v>1588.87</v>
      </c>
      <c r="L4" s="3">
        <v>0</v>
      </c>
      <c r="M4" s="3"/>
      <c r="N4" s="3">
        <v>-3585</v>
      </c>
      <c r="O4" s="3">
        <v>0.33</v>
      </c>
      <c r="P4" s="3">
        <v>37098</v>
      </c>
      <c r="Q4" s="1">
        <v>44927</v>
      </c>
    </row>
    <row r="5" spans="1:17" x14ac:dyDescent="0.25">
      <c r="A5" t="s">
        <v>2</v>
      </c>
      <c r="B5" t="s">
        <v>1</v>
      </c>
      <c r="C5" s="3">
        <v>32687</v>
      </c>
      <c r="D5" s="3">
        <v>32687</v>
      </c>
      <c r="E5" s="3">
        <v>0</v>
      </c>
      <c r="F5" s="3">
        <v>0</v>
      </c>
      <c r="G5" s="3">
        <v>0</v>
      </c>
      <c r="H5" s="3">
        <v>29346.63</v>
      </c>
      <c r="I5" s="3">
        <v>9023.68</v>
      </c>
      <c r="J5" s="3">
        <v>778.8</v>
      </c>
      <c r="K5" s="3">
        <v>1598.12</v>
      </c>
      <c r="L5" s="3">
        <v>0</v>
      </c>
      <c r="M5" s="3"/>
      <c r="N5" s="3">
        <v>-3590</v>
      </c>
      <c r="O5" s="3">
        <v>0.77</v>
      </c>
      <c r="P5" s="3">
        <v>37158</v>
      </c>
      <c r="Q5" s="1">
        <v>44927</v>
      </c>
    </row>
    <row r="6" spans="1:17" x14ac:dyDescent="0.25">
      <c r="A6" t="s">
        <v>3</v>
      </c>
      <c r="B6" t="s">
        <v>4</v>
      </c>
      <c r="C6" s="3">
        <v>32816</v>
      </c>
      <c r="D6" s="3">
        <v>32816</v>
      </c>
      <c r="E6" s="3">
        <v>0</v>
      </c>
      <c r="F6" s="3">
        <v>0</v>
      </c>
      <c r="G6" s="3">
        <v>0</v>
      </c>
      <c r="H6" s="3">
        <v>29346.63</v>
      </c>
      <c r="I6" s="3">
        <v>9162.64</v>
      </c>
      <c r="J6" s="3">
        <v>790.8</v>
      </c>
      <c r="K6" s="3">
        <v>1622.17</v>
      </c>
      <c r="L6" s="3">
        <v>0</v>
      </c>
      <c r="M6" s="3"/>
      <c r="N6" s="3">
        <v>-3603</v>
      </c>
      <c r="O6" s="3">
        <v>0.76</v>
      </c>
      <c r="P6" s="3">
        <v>37320</v>
      </c>
      <c r="Q6" s="1">
        <v>44927</v>
      </c>
    </row>
    <row r="7" spans="1:17" x14ac:dyDescent="0.25">
      <c r="A7" t="s">
        <v>5</v>
      </c>
      <c r="B7" t="s">
        <v>6</v>
      </c>
      <c r="C7" s="3">
        <v>30676</v>
      </c>
      <c r="D7" s="3">
        <v>30676</v>
      </c>
      <c r="E7" s="3">
        <v>0</v>
      </c>
      <c r="F7" s="3">
        <v>0</v>
      </c>
      <c r="G7" s="3">
        <v>0</v>
      </c>
      <c r="H7" s="3">
        <v>29346.63</v>
      </c>
      <c r="I7" s="3">
        <v>6831.64</v>
      </c>
      <c r="J7" s="3">
        <v>589.20000000000005</v>
      </c>
      <c r="K7" s="3">
        <v>1210.1500000000001</v>
      </c>
      <c r="L7" s="3">
        <v>0</v>
      </c>
      <c r="M7" s="3"/>
      <c r="N7" s="3">
        <v>-3384</v>
      </c>
      <c r="O7" s="3">
        <v>0.38</v>
      </c>
      <c r="P7" s="3">
        <v>34594</v>
      </c>
      <c r="Q7" s="1">
        <v>44927</v>
      </c>
    </row>
    <row r="8" spans="1:17" x14ac:dyDescent="0.25">
      <c r="A8" t="s">
        <v>7</v>
      </c>
      <c r="B8" t="s">
        <v>6</v>
      </c>
      <c r="C8" s="3">
        <v>30706</v>
      </c>
      <c r="D8" s="3">
        <v>30706</v>
      </c>
      <c r="E8" s="3">
        <v>0</v>
      </c>
      <c r="F8" s="3">
        <v>0</v>
      </c>
      <c r="G8" s="3">
        <v>0</v>
      </c>
      <c r="H8" s="3">
        <v>29346.63</v>
      </c>
      <c r="I8" s="3">
        <v>6863.02</v>
      </c>
      <c r="J8" s="3">
        <v>592.79999999999995</v>
      </c>
      <c r="K8" s="3">
        <v>1215.24</v>
      </c>
      <c r="L8" s="3">
        <v>0</v>
      </c>
      <c r="M8" s="3"/>
      <c r="N8" s="3">
        <v>-3387</v>
      </c>
      <c r="O8" s="3">
        <v>0.31</v>
      </c>
      <c r="P8" s="3">
        <v>34631</v>
      </c>
      <c r="Q8" s="1">
        <v>44927</v>
      </c>
    </row>
    <row r="9" spans="1:17" x14ac:dyDescent="0.25">
      <c r="A9" t="s">
        <v>8</v>
      </c>
      <c r="B9" t="s">
        <v>9</v>
      </c>
      <c r="C9" s="3">
        <v>30458</v>
      </c>
      <c r="D9" s="3">
        <v>30458</v>
      </c>
      <c r="E9" s="3">
        <v>0</v>
      </c>
      <c r="F9" s="3">
        <v>0</v>
      </c>
      <c r="G9" s="3">
        <v>0</v>
      </c>
      <c r="H9" s="3">
        <v>29346.63</v>
      </c>
      <c r="I9" s="3">
        <v>6594.05</v>
      </c>
      <c r="J9" s="3">
        <v>568.79999999999995</v>
      </c>
      <c r="K9" s="3">
        <v>1168.07</v>
      </c>
      <c r="L9" s="3">
        <v>0</v>
      </c>
      <c r="M9" s="3"/>
      <c r="N9" s="3">
        <v>-3362</v>
      </c>
      <c r="O9" s="3">
        <v>0.45</v>
      </c>
      <c r="P9" s="3">
        <v>34316</v>
      </c>
      <c r="Q9" s="1">
        <v>44927</v>
      </c>
    </row>
    <row r="10" spans="1:17" x14ac:dyDescent="0.25">
      <c r="A10" t="s">
        <v>10</v>
      </c>
      <c r="B10" t="s">
        <v>11</v>
      </c>
      <c r="C10" s="3">
        <v>33485</v>
      </c>
      <c r="D10" s="3">
        <v>33485</v>
      </c>
      <c r="E10" s="3">
        <v>0</v>
      </c>
      <c r="F10" s="3">
        <v>0</v>
      </c>
      <c r="G10" s="3">
        <v>0</v>
      </c>
      <c r="H10" s="3">
        <v>29346.63</v>
      </c>
      <c r="I10" s="3">
        <v>6535.78</v>
      </c>
      <c r="J10" s="3">
        <v>565.20000000000005</v>
      </c>
      <c r="K10" s="3">
        <v>1157.44</v>
      </c>
      <c r="L10" s="3">
        <v>0</v>
      </c>
      <c r="M10" s="3"/>
      <c r="N10" s="3">
        <v>-3356</v>
      </c>
      <c r="O10" s="3">
        <v>0.95</v>
      </c>
      <c r="P10" s="3">
        <v>34250</v>
      </c>
      <c r="Q10" s="1">
        <v>44927</v>
      </c>
    </row>
    <row r="11" spans="1:17" x14ac:dyDescent="0.25">
      <c r="A11" t="s">
        <v>12</v>
      </c>
      <c r="B11" t="s">
        <v>13</v>
      </c>
      <c r="C11" s="3">
        <v>48081</v>
      </c>
      <c r="D11" s="3">
        <v>48081</v>
      </c>
      <c r="E11" s="3">
        <v>0</v>
      </c>
      <c r="F11" s="3">
        <v>0</v>
      </c>
      <c r="G11" s="3">
        <v>0</v>
      </c>
      <c r="H11" s="3">
        <v>29346.63</v>
      </c>
      <c r="I11" s="3">
        <v>9561.6</v>
      </c>
      <c r="J11" s="3">
        <v>0</v>
      </c>
      <c r="K11" s="3">
        <v>1692.92</v>
      </c>
      <c r="L11" s="3">
        <v>33725.410000000003</v>
      </c>
      <c r="M11" s="3"/>
      <c r="N11" s="3">
        <v>-3640</v>
      </c>
      <c r="O11" s="3">
        <v>0.44</v>
      </c>
      <c r="P11" s="3">
        <v>70687</v>
      </c>
      <c r="Q11" s="1">
        <v>44927</v>
      </c>
    </row>
    <row r="12" spans="1:17" x14ac:dyDescent="0.25">
      <c r="A12" t="s">
        <v>14</v>
      </c>
      <c r="B12" t="s">
        <v>15</v>
      </c>
      <c r="C12" s="3">
        <v>39317</v>
      </c>
      <c r="D12" s="3">
        <v>39317</v>
      </c>
      <c r="E12" s="3">
        <v>0</v>
      </c>
      <c r="F12" s="3">
        <v>0</v>
      </c>
      <c r="G12" s="3">
        <v>0</v>
      </c>
      <c r="H12" s="3">
        <v>29346.63</v>
      </c>
      <c r="I12" s="3">
        <v>9579.5300000000007</v>
      </c>
      <c r="J12" s="3">
        <v>0</v>
      </c>
      <c r="K12" s="3">
        <v>1696.15</v>
      </c>
      <c r="L12" s="3">
        <v>0</v>
      </c>
      <c r="M12" s="3"/>
      <c r="N12" s="3">
        <v>3303</v>
      </c>
      <c r="O12" s="3">
        <v>0.69</v>
      </c>
      <c r="P12" s="3">
        <v>43926</v>
      </c>
      <c r="Q12" s="1">
        <v>44927</v>
      </c>
    </row>
    <row r="13" spans="1:17" x14ac:dyDescent="0.25">
      <c r="A13" t="s">
        <v>16</v>
      </c>
      <c r="B13" t="s">
        <v>17</v>
      </c>
      <c r="C13" s="3">
        <v>31206</v>
      </c>
      <c r="D13" s="3">
        <v>31206</v>
      </c>
      <c r="E13" s="3">
        <v>0</v>
      </c>
      <c r="F13" s="3">
        <v>0</v>
      </c>
      <c r="G13" s="3">
        <v>0</v>
      </c>
      <c r="H13" s="3">
        <v>29346.63</v>
      </c>
      <c r="I13" s="3">
        <v>7409.91</v>
      </c>
      <c r="J13" s="3">
        <v>638.4</v>
      </c>
      <c r="K13" s="3">
        <v>1311.88</v>
      </c>
      <c r="L13" s="3">
        <v>0</v>
      </c>
      <c r="M13" s="3"/>
      <c r="N13" s="3">
        <v>-3438</v>
      </c>
      <c r="O13" s="3">
        <v>0.18</v>
      </c>
      <c r="P13" s="3">
        <v>35269</v>
      </c>
      <c r="Q13" s="1">
        <v>44927</v>
      </c>
    </row>
    <row r="14" spans="1:17" x14ac:dyDescent="0.25">
      <c r="A14" t="s">
        <v>18</v>
      </c>
      <c r="B14" t="s">
        <v>19</v>
      </c>
      <c r="C14" s="3">
        <v>31195</v>
      </c>
      <c r="D14" s="3">
        <v>31195</v>
      </c>
      <c r="E14" s="3">
        <v>0</v>
      </c>
      <c r="F14" s="3">
        <v>0</v>
      </c>
      <c r="G14" s="3">
        <v>0</v>
      </c>
      <c r="H14" s="3">
        <v>29346.63</v>
      </c>
      <c r="I14" s="3">
        <v>7396.46</v>
      </c>
      <c r="J14" s="3">
        <v>638.4</v>
      </c>
      <c r="K14" s="3">
        <v>1309.57</v>
      </c>
      <c r="L14" s="3">
        <v>0</v>
      </c>
      <c r="M14" s="3"/>
      <c r="N14" s="3">
        <v>-3437</v>
      </c>
      <c r="O14" s="3">
        <v>0.94</v>
      </c>
      <c r="P14" s="3">
        <v>35255</v>
      </c>
      <c r="Q14" s="1">
        <v>44927</v>
      </c>
    </row>
    <row r="15" spans="1:17" x14ac:dyDescent="0.25">
      <c r="A15" t="s">
        <v>20</v>
      </c>
      <c r="B15" t="s">
        <v>21</v>
      </c>
      <c r="C15" s="3">
        <v>33082</v>
      </c>
      <c r="D15" s="3">
        <v>0</v>
      </c>
      <c r="E15" s="3">
        <v>33082</v>
      </c>
      <c r="F15" s="3">
        <v>1654.1</v>
      </c>
      <c r="G15" s="3">
        <v>0</v>
      </c>
      <c r="H15" s="3">
        <v>29346.63</v>
      </c>
      <c r="I15" s="3">
        <v>6535.78</v>
      </c>
      <c r="J15" s="3">
        <v>162</v>
      </c>
      <c r="K15" s="3">
        <v>3349.3</v>
      </c>
      <c r="L15" s="3">
        <v>0</v>
      </c>
      <c r="M15" s="3"/>
      <c r="N15" s="3">
        <v>0</v>
      </c>
      <c r="O15" s="3">
        <v>0.19</v>
      </c>
      <c r="P15" s="3">
        <v>74130</v>
      </c>
      <c r="Q15" s="1">
        <v>44927</v>
      </c>
    </row>
    <row r="16" spans="1:17" x14ac:dyDescent="0.25">
      <c r="A16" t="s">
        <v>22</v>
      </c>
      <c r="B16" t="s">
        <v>23</v>
      </c>
      <c r="C16" s="3">
        <v>40308</v>
      </c>
      <c r="D16" s="3">
        <v>40512</v>
      </c>
      <c r="E16" s="3">
        <v>0</v>
      </c>
      <c r="F16" s="3">
        <v>0</v>
      </c>
      <c r="G16" s="3">
        <v>204</v>
      </c>
      <c r="H16" s="3">
        <v>29346.63</v>
      </c>
      <c r="I16" s="3">
        <v>14053.27</v>
      </c>
      <c r="J16" s="3">
        <v>0</v>
      </c>
      <c r="K16" s="3">
        <v>2488.7399999999998</v>
      </c>
      <c r="L16" s="3">
        <v>0</v>
      </c>
      <c r="M16" s="3"/>
      <c r="N16" s="3">
        <v>-4063</v>
      </c>
      <c r="O16" s="3">
        <v>0.36</v>
      </c>
      <c r="P16" s="3">
        <v>41622</v>
      </c>
      <c r="Q16" s="1">
        <v>44927</v>
      </c>
    </row>
    <row r="17" spans="1:17" x14ac:dyDescent="0.25">
      <c r="A17" t="s">
        <v>24</v>
      </c>
      <c r="B17" t="s">
        <v>25</v>
      </c>
      <c r="C17" s="3">
        <v>32569</v>
      </c>
      <c r="D17" s="3">
        <v>32569</v>
      </c>
      <c r="E17" s="3">
        <v>0</v>
      </c>
      <c r="F17" s="3">
        <v>0</v>
      </c>
      <c r="G17" s="3">
        <v>0</v>
      </c>
      <c r="H17" s="3">
        <v>29346.63</v>
      </c>
      <c r="I17" s="3">
        <v>8893.68</v>
      </c>
      <c r="J17" s="3">
        <v>768</v>
      </c>
      <c r="K17" s="3">
        <v>1575</v>
      </c>
      <c r="L17" s="3">
        <v>0</v>
      </c>
      <c r="M17" s="3"/>
      <c r="N17" s="3">
        <v>-3578</v>
      </c>
      <c r="O17" s="3">
        <v>0.69</v>
      </c>
      <c r="P17" s="3">
        <v>37006</v>
      </c>
      <c r="Q17" s="1">
        <v>44927</v>
      </c>
    </row>
    <row r="18" spans="1:17" x14ac:dyDescent="0.25">
      <c r="A18" t="s">
        <v>26</v>
      </c>
      <c r="B18" t="s">
        <v>27</v>
      </c>
      <c r="C18" s="3">
        <v>32581</v>
      </c>
      <c r="D18" s="3">
        <v>32581</v>
      </c>
      <c r="E18" s="3">
        <v>0</v>
      </c>
      <c r="F18" s="3">
        <v>0</v>
      </c>
      <c r="G18" s="3">
        <v>0</v>
      </c>
      <c r="H18" s="3">
        <v>29346.63</v>
      </c>
      <c r="I18" s="3">
        <v>8893.68</v>
      </c>
      <c r="J18" s="3">
        <v>780</v>
      </c>
      <c r="K18" s="3">
        <v>1575</v>
      </c>
      <c r="L18" s="3">
        <v>0</v>
      </c>
      <c r="M18" s="3"/>
      <c r="N18" s="3">
        <v>-3578</v>
      </c>
      <c r="O18" s="3">
        <v>0.69</v>
      </c>
      <c r="P18" s="3">
        <v>37018</v>
      </c>
      <c r="Q18" s="1">
        <v>44927</v>
      </c>
    </row>
    <row r="19" spans="1:17" x14ac:dyDescent="0.25">
      <c r="A19" t="s">
        <v>28</v>
      </c>
      <c r="B19" t="s">
        <v>29</v>
      </c>
      <c r="C19" s="3">
        <v>67271</v>
      </c>
      <c r="D19" s="3">
        <v>67271</v>
      </c>
      <c r="E19" s="3">
        <v>0</v>
      </c>
      <c r="F19" s="3">
        <v>0</v>
      </c>
      <c r="G19" s="3">
        <v>0</v>
      </c>
      <c r="H19" s="3">
        <v>29346.63</v>
      </c>
      <c r="I19" s="3">
        <v>8866.7800000000007</v>
      </c>
      <c r="J19" s="3">
        <v>766.8</v>
      </c>
      <c r="K19" s="3">
        <v>1570.38</v>
      </c>
      <c r="L19" s="3">
        <v>0</v>
      </c>
      <c r="M19" s="3"/>
      <c r="N19" s="3">
        <v>0</v>
      </c>
      <c r="O19" s="3">
        <v>0.41</v>
      </c>
      <c r="P19" s="3">
        <v>40551</v>
      </c>
      <c r="Q19" s="1">
        <v>44927</v>
      </c>
    </row>
    <row r="20" spans="1:17" x14ac:dyDescent="0.25">
      <c r="A20" t="s">
        <v>30</v>
      </c>
      <c r="B20" t="s">
        <v>31</v>
      </c>
      <c r="C20" s="3">
        <v>73106</v>
      </c>
      <c r="D20" s="3">
        <v>0</v>
      </c>
      <c r="E20" s="3">
        <v>68857.23</v>
      </c>
      <c r="F20" s="3">
        <v>7691.63</v>
      </c>
      <c r="G20" s="3">
        <v>0</v>
      </c>
      <c r="H20" s="3">
        <v>29346.63</v>
      </c>
      <c r="I20" s="3">
        <v>8920.58</v>
      </c>
      <c r="J20" s="3">
        <v>770.4</v>
      </c>
      <c r="K20" s="3">
        <v>1579.62</v>
      </c>
      <c r="L20" s="3">
        <v>0</v>
      </c>
      <c r="M20" s="3"/>
      <c r="N20" s="3">
        <v>0</v>
      </c>
      <c r="O20" s="3">
        <v>0.91</v>
      </c>
      <c r="P20" s="3">
        <v>117167</v>
      </c>
      <c r="Q20" s="1">
        <v>44927</v>
      </c>
    </row>
    <row r="21" spans="1:17" x14ac:dyDescent="0.25">
      <c r="A21" t="s">
        <v>32</v>
      </c>
      <c r="B21" t="s">
        <v>33</v>
      </c>
      <c r="C21" s="3">
        <v>74798</v>
      </c>
      <c r="D21" s="3">
        <v>0</v>
      </c>
      <c r="E21" s="3">
        <v>73019.81</v>
      </c>
      <c r="F21" s="3">
        <v>5429.18</v>
      </c>
      <c r="G21" s="3">
        <v>0</v>
      </c>
      <c r="H21" s="3">
        <v>29346.63</v>
      </c>
      <c r="I21" s="3">
        <v>10494</v>
      </c>
      <c r="J21" s="3">
        <v>904.8</v>
      </c>
      <c r="K21" s="3">
        <v>1858</v>
      </c>
      <c r="L21" s="3">
        <v>0</v>
      </c>
      <c r="M21" s="3"/>
      <c r="N21" s="3">
        <v>0</v>
      </c>
      <c r="O21" s="3">
        <v>0.57999999999999996</v>
      </c>
      <c r="P21" s="3">
        <v>121053</v>
      </c>
      <c r="Q21" s="1">
        <v>44927</v>
      </c>
    </row>
    <row r="22" spans="1:17" x14ac:dyDescent="0.25">
      <c r="A22" t="s">
        <v>34</v>
      </c>
      <c r="B22" t="s">
        <v>35</v>
      </c>
      <c r="C22" s="3">
        <v>34040</v>
      </c>
      <c r="D22" s="3">
        <v>34040</v>
      </c>
      <c r="E22" s="3">
        <v>0</v>
      </c>
      <c r="F22" s="3">
        <v>0</v>
      </c>
      <c r="G22" s="3">
        <v>0</v>
      </c>
      <c r="H22" s="3">
        <v>29346.63</v>
      </c>
      <c r="I22" s="3">
        <v>10498.49</v>
      </c>
      <c r="J22" s="3">
        <v>904.8</v>
      </c>
      <c r="K22" s="3">
        <v>1858.93</v>
      </c>
      <c r="L22" s="3">
        <v>0</v>
      </c>
      <c r="M22" s="3"/>
      <c r="N22" s="3">
        <v>-3728</v>
      </c>
      <c r="O22" s="3">
        <v>0.15</v>
      </c>
      <c r="P22" s="3">
        <v>38881</v>
      </c>
      <c r="Q22" s="1">
        <v>44927</v>
      </c>
    </row>
    <row r="23" spans="1:17" x14ac:dyDescent="0.25">
      <c r="A23" t="s">
        <v>36</v>
      </c>
      <c r="B23" t="s">
        <v>37</v>
      </c>
      <c r="C23" s="3">
        <v>33140</v>
      </c>
      <c r="D23" s="3">
        <v>33140</v>
      </c>
      <c r="E23" s="3">
        <v>0</v>
      </c>
      <c r="F23" s="3">
        <v>0</v>
      </c>
      <c r="G23" s="3">
        <v>0</v>
      </c>
      <c r="H23" s="3">
        <v>29346.63</v>
      </c>
      <c r="I23" s="3">
        <v>9516.77</v>
      </c>
      <c r="J23" s="3">
        <v>820.8</v>
      </c>
      <c r="K23" s="3">
        <v>1685.06</v>
      </c>
      <c r="L23" s="3">
        <v>0</v>
      </c>
      <c r="M23" s="3"/>
      <c r="N23" s="3">
        <v>-3636</v>
      </c>
      <c r="O23" s="3">
        <v>0.74</v>
      </c>
      <c r="P23" s="3">
        <v>37734</v>
      </c>
      <c r="Q23" s="1">
        <v>44927</v>
      </c>
    </row>
    <row r="24" spans="1:17" x14ac:dyDescent="0.25">
      <c r="A24" t="s">
        <v>38</v>
      </c>
      <c r="B24" t="s">
        <v>39</v>
      </c>
      <c r="C24" s="3">
        <v>31948</v>
      </c>
      <c r="D24" s="3">
        <v>31948</v>
      </c>
      <c r="E24" s="3">
        <v>0</v>
      </c>
      <c r="F24" s="3">
        <v>0</v>
      </c>
      <c r="G24" s="3">
        <v>0</v>
      </c>
      <c r="H24" s="3">
        <v>29346.63</v>
      </c>
      <c r="I24" s="3">
        <v>8216.7900000000009</v>
      </c>
      <c r="J24" s="3">
        <v>709.2</v>
      </c>
      <c r="K24" s="3">
        <v>1455.23</v>
      </c>
      <c r="L24" s="3">
        <v>0</v>
      </c>
      <c r="M24" s="3"/>
      <c r="N24" s="3">
        <v>-3514</v>
      </c>
      <c r="O24" s="3">
        <v>0.15</v>
      </c>
      <c r="P24" s="3">
        <v>36214</v>
      </c>
      <c r="Q24" s="1">
        <v>44927</v>
      </c>
    </row>
    <row r="25" spans="1:17" x14ac:dyDescent="0.25">
      <c r="A25" t="s">
        <v>40</v>
      </c>
      <c r="B25" t="s">
        <v>41</v>
      </c>
      <c r="C25" s="3">
        <v>29409</v>
      </c>
      <c r="D25" s="3">
        <v>29409</v>
      </c>
      <c r="E25" s="3">
        <v>0</v>
      </c>
      <c r="F25" s="3">
        <v>0</v>
      </c>
      <c r="G25" s="3">
        <v>0</v>
      </c>
      <c r="H25" s="3">
        <v>29346.63</v>
      </c>
      <c r="I25" s="3">
        <v>6015.79</v>
      </c>
      <c r="J25" s="3">
        <v>0</v>
      </c>
      <c r="K25" s="3">
        <v>1064.95</v>
      </c>
      <c r="L25" s="3">
        <v>0</v>
      </c>
      <c r="M25" s="3"/>
      <c r="N25" s="3">
        <v>-3307</v>
      </c>
      <c r="O25" s="3">
        <v>0.63</v>
      </c>
      <c r="P25" s="3">
        <v>33121</v>
      </c>
      <c r="Q25" s="1">
        <v>44927</v>
      </c>
    </row>
    <row r="26" spans="1:17" x14ac:dyDescent="0.25">
      <c r="A26" t="s">
        <v>42</v>
      </c>
      <c r="B26" t="s">
        <v>43</v>
      </c>
      <c r="C26" s="3">
        <v>30575</v>
      </c>
      <c r="D26" s="3">
        <v>30575</v>
      </c>
      <c r="E26" s="3">
        <v>0</v>
      </c>
      <c r="F26" s="3">
        <v>0</v>
      </c>
      <c r="G26" s="3">
        <v>0</v>
      </c>
      <c r="H26" s="3">
        <v>29346.63</v>
      </c>
      <c r="I26" s="3">
        <v>6719.57</v>
      </c>
      <c r="J26" s="3">
        <v>580.79999999999995</v>
      </c>
      <c r="K26" s="3">
        <v>1189.8</v>
      </c>
      <c r="L26" s="3">
        <v>0</v>
      </c>
      <c r="M26" s="3"/>
      <c r="N26" s="3">
        <v>-3373</v>
      </c>
      <c r="O26" s="3">
        <v>0.2</v>
      </c>
      <c r="P26" s="3">
        <v>34464</v>
      </c>
      <c r="Q26" s="1">
        <v>44927</v>
      </c>
    </row>
    <row r="27" spans="1:17" x14ac:dyDescent="0.25">
      <c r="A27" t="s">
        <v>44</v>
      </c>
      <c r="B27" t="s">
        <v>45</v>
      </c>
      <c r="C27" s="3">
        <v>668915</v>
      </c>
      <c r="D27" s="3">
        <v>0</v>
      </c>
      <c r="E27" s="3">
        <v>506575.24</v>
      </c>
      <c r="F27" s="3">
        <v>187668.52</v>
      </c>
      <c r="G27" s="3">
        <v>0</v>
      </c>
      <c r="H27" s="3">
        <v>29346.63</v>
      </c>
      <c r="I27" s="3">
        <v>8252.65</v>
      </c>
      <c r="J27" s="3">
        <v>0</v>
      </c>
      <c r="K27" s="3">
        <v>1461.24</v>
      </c>
      <c r="L27" s="3">
        <v>0</v>
      </c>
      <c r="M27" s="3"/>
      <c r="N27" s="3">
        <v>6825</v>
      </c>
      <c r="O27" s="3">
        <v>0.72</v>
      </c>
      <c r="P27" s="3">
        <v>740130</v>
      </c>
      <c r="Q27" s="1">
        <v>44927</v>
      </c>
    </row>
    <row r="28" spans="1:17" x14ac:dyDescent="0.25">
      <c r="A28" t="s">
        <v>46</v>
      </c>
      <c r="B28" t="s">
        <v>47</v>
      </c>
      <c r="C28" s="3">
        <v>32464</v>
      </c>
      <c r="D28" s="3">
        <v>32951</v>
      </c>
      <c r="E28" s="3">
        <v>0</v>
      </c>
      <c r="F28" s="3">
        <v>487</v>
      </c>
      <c r="G28" s="3">
        <v>487</v>
      </c>
      <c r="H28" s="3">
        <v>29346.63</v>
      </c>
      <c r="I28" s="3">
        <v>9691.6</v>
      </c>
      <c r="J28" s="3">
        <v>0</v>
      </c>
      <c r="K28" s="3">
        <v>1716.5</v>
      </c>
      <c r="L28" s="3">
        <v>0</v>
      </c>
      <c r="M28" s="3"/>
      <c r="N28" s="3">
        <v>0</v>
      </c>
      <c r="O28" s="3">
        <v>0.27</v>
      </c>
      <c r="P28" s="3">
        <v>40755</v>
      </c>
      <c r="Q28" s="1">
        <v>44927</v>
      </c>
    </row>
    <row r="29" spans="1:17" x14ac:dyDescent="0.25">
      <c r="A29" t="s">
        <v>48</v>
      </c>
      <c r="B29" t="s">
        <v>49</v>
      </c>
      <c r="C29" s="3">
        <v>39872</v>
      </c>
      <c r="D29" s="3">
        <v>39872</v>
      </c>
      <c r="E29" s="3">
        <v>0</v>
      </c>
      <c r="F29" s="3">
        <v>0</v>
      </c>
      <c r="G29" s="3">
        <v>0</v>
      </c>
      <c r="H29" s="3">
        <v>29346.63</v>
      </c>
      <c r="I29" s="3">
        <v>12901.21</v>
      </c>
      <c r="J29" s="3">
        <v>1112.4000000000001</v>
      </c>
      <c r="K29" s="3">
        <v>2284.35</v>
      </c>
      <c r="L29" s="3">
        <v>0</v>
      </c>
      <c r="M29" s="3"/>
      <c r="N29" s="3">
        <v>0</v>
      </c>
      <c r="O29" s="3">
        <v>0.41</v>
      </c>
      <c r="P29" s="3">
        <v>45645</v>
      </c>
      <c r="Q29" s="1">
        <v>44927</v>
      </c>
    </row>
    <row r="30" spans="1:17" x14ac:dyDescent="0.25">
      <c r="A30" t="s">
        <v>50</v>
      </c>
      <c r="B30" t="s">
        <v>51</v>
      </c>
      <c r="C30" s="3">
        <v>41494</v>
      </c>
      <c r="D30" s="3">
        <v>41494</v>
      </c>
      <c r="E30" s="3">
        <v>0</v>
      </c>
      <c r="F30" s="3">
        <v>0</v>
      </c>
      <c r="G30" s="3">
        <v>0</v>
      </c>
      <c r="H30" s="3">
        <v>29346.63</v>
      </c>
      <c r="I30" s="3">
        <v>15734.28</v>
      </c>
      <c r="J30" s="3">
        <v>134.4</v>
      </c>
      <c r="K30" s="3">
        <v>2786.54</v>
      </c>
      <c r="L30" s="3">
        <v>0</v>
      </c>
      <c r="M30" s="3"/>
      <c r="N30" s="3">
        <v>0</v>
      </c>
      <c r="O30" s="3">
        <v>0.15</v>
      </c>
      <c r="P30" s="3">
        <v>48002</v>
      </c>
      <c r="Q30" s="1">
        <v>44927</v>
      </c>
    </row>
    <row r="31" spans="1:17" x14ac:dyDescent="0.25">
      <c r="A31" t="s">
        <v>52</v>
      </c>
      <c r="B31" t="s">
        <v>53</v>
      </c>
      <c r="C31" s="3">
        <v>32099</v>
      </c>
      <c r="D31" s="3">
        <v>32099</v>
      </c>
      <c r="E31" s="3">
        <v>0</v>
      </c>
      <c r="F31" s="3">
        <v>0</v>
      </c>
      <c r="G31" s="3">
        <v>0</v>
      </c>
      <c r="H31" s="3">
        <v>29346.63</v>
      </c>
      <c r="I31" s="3">
        <v>9252.2999999999993</v>
      </c>
      <c r="J31" s="3">
        <v>0</v>
      </c>
      <c r="K31" s="3">
        <v>1638.81</v>
      </c>
      <c r="L31" s="3">
        <v>5535.84</v>
      </c>
      <c r="M31" s="3"/>
      <c r="N31" s="3">
        <v>-3612</v>
      </c>
      <c r="O31" s="3">
        <v>0.42</v>
      </c>
      <c r="P31" s="3">
        <v>42162</v>
      </c>
      <c r="Q31" s="1">
        <v>44927</v>
      </c>
    </row>
    <row r="32" spans="1:17" x14ac:dyDescent="0.25">
      <c r="A32" t="s">
        <v>54</v>
      </c>
      <c r="B32" t="s">
        <v>35</v>
      </c>
      <c r="C32" s="3">
        <v>34311</v>
      </c>
      <c r="D32" s="3">
        <v>34311</v>
      </c>
      <c r="E32" s="3">
        <v>0</v>
      </c>
      <c r="F32" s="3">
        <v>0</v>
      </c>
      <c r="G32" s="3">
        <v>0</v>
      </c>
      <c r="H32" s="3">
        <v>29346.63</v>
      </c>
      <c r="I32" s="3">
        <v>10794.34</v>
      </c>
      <c r="J32" s="3">
        <v>927.6</v>
      </c>
      <c r="K32" s="3">
        <v>1907.02</v>
      </c>
      <c r="L32" s="3">
        <v>0</v>
      </c>
      <c r="M32" s="3"/>
      <c r="N32" s="3">
        <v>-3754</v>
      </c>
      <c r="O32" s="3">
        <v>0.41</v>
      </c>
      <c r="P32" s="3">
        <v>39222</v>
      </c>
      <c r="Q32" s="1">
        <v>44927</v>
      </c>
    </row>
    <row r="33" spans="1:17" x14ac:dyDescent="0.25">
      <c r="A33" t="s">
        <v>55</v>
      </c>
      <c r="B33" t="s">
        <v>33</v>
      </c>
      <c r="C33" s="3">
        <v>82590</v>
      </c>
      <c r="D33" s="3">
        <v>0</v>
      </c>
      <c r="E33" s="3">
        <v>80625.87</v>
      </c>
      <c r="F33" s="3">
        <v>5995.42</v>
      </c>
      <c r="G33" s="3">
        <v>0</v>
      </c>
      <c r="H33" s="3">
        <v>29346.63</v>
      </c>
      <c r="I33" s="3">
        <v>14367.06</v>
      </c>
      <c r="J33" s="3">
        <v>1238.4000000000001</v>
      </c>
      <c r="K33" s="3">
        <v>2544.23</v>
      </c>
      <c r="L33" s="3">
        <v>0</v>
      </c>
      <c r="M33" s="3"/>
      <c r="N33" s="3">
        <v>0</v>
      </c>
      <c r="O33" s="3">
        <v>0.39</v>
      </c>
      <c r="P33" s="3">
        <v>134118</v>
      </c>
      <c r="Q33" s="1">
        <v>44927</v>
      </c>
    </row>
    <row r="34" spans="1:17" x14ac:dyDescent="0.25">
      <c r="A34" t="s">
        <v>56</v>
      </c>
      <c r="B34" t="s">
        <v>51</v>
      </c>
      <c r="C34" s="3">
        <v>39225</v>
      </c>
      <c r="D34" s="3">
        <v>39225</v>
      </c>
      <c r="E34" s="3">
        <v>0</v>
      </c>
      <c r="F34" s="3">
        <v>0</v>
      </c>
      <c r="G34" s="3">
        <v>0</v>
      </c>
      <c r="H34" s="3">
        <v>29346.63</v>
      </c>
      <c r="I34" s="3">
        <v>12255.71</v>
      </c>
      <c r="J34" s="3">
        <v>1057.2</v>
      </c>
      <c r="K34" s="3">
        <v>2170.13</v>
      </c>
      <c r="L34" s="3">
        <v>0</v>
      </c>
      <c r="M34" s="3"/>
      <c r="N34" s="3">
        <v>0</v>
      </c>
      <c r="O34" s="3">
        <v>0.33</v>
      </c>
      <c r="P34" s="3">
        <v>44830</v>
      </c>
      <c r="Q34" s="1">
        <v>44927</v>
      </c>
    </row>
    <row r="35" spans="1:17" x14ac:dyDescent="0.25">
      <c r="A35" t="s">
        <v>57</v>
      </c>
      <c r="B35" t="s">
        <v>58</v>
      </c>
      <c r="C35" s="3">
        <v>69272</v>
      </c>
      <c r="D35" s="3">
        <v>69272</v>
      </c>
      <c r="E35" s="3" t="s">
        <v>59</v>
      </c>
      <c r="F35" s="3" t="s">
        <v>59</v>
      </c>
      <c r="G35" s="3">
        <v>0</v>
      </c>
      <c r="H35" s="3">
        <v>29346.63</v>
      </c>
      <c r="I35" s="3">
        <v>12004.67</v>
      </c>
      <c r="J35" s="3">
        <v>1034.4000000000001</v>
      </c>
      <c r="K35" s="3">
        <v>2125.7399999999998</v>
      </c>
      <c r="L35" s="3">
        <v>0</v>
      </c>
      <c r="M35" s="3"/>
      <c r="N35" s="3">
        <v>29981.03</v>
      </c>
      <c r="O35" s="3">
        <v>0.53</v>
      </c>
      <c r="P35" s="3">
        <v>74493</v>
      </c>
      <c r="Q35" s="1">
        <v>44927</v>
      </c>
    </row>
    <row r="36" spans="1:17" x14ac:dyDescent="0.25">
      <c r="A36" t="s">
        <v>60</v>
      </c>
      <c r="B36" t="s">
        <v>61</v>
      </c>
      <c r="C36" s="3">
        <v>37877</v>
      </c>
      <c r="D36" s="3">
        <v>37877</v>
      </c>
      <c r="E36" s="3">
        <v>0</v>
      </c>
      <c r="F36" s="3">
        <v>0</v>
      </c>
      <c r="G36" s="3">
        <v>0</v>
      </c>
      <c r="H36" s="3">
        <v>29346.63</v>
      </c>
      <c r="I36" s="3">
        <v>14680.85</v>
      </c>
      <c r="J36" s="3">
        <v>1266</v>
      </c>
      <c r="K36" s="3">
        <v>2599.7199999999998</v>
      </c>
      <c r="L36" s="3">
        <v>0</v>
      </c>
      <c r="M36" s="3"/>
      <c r="N36" s="3">
        <v>-4122</v>
      </c>
      <c r="O36" s="3">
        <v>0.8</v>
      </c>
      <c r="P36" s="3">
        <v>43772</v>
      </c>
      <c r="Q36" s="1">
        <v>44927</v>
      </c>
    </row>
    <row r="37" spans="1:17" x14ac:dyDescent="0.25">
      <c r="A37" t="s">
        <v>62</v>
      </c>
      <c r="B37" t="s">
        <v>63</v>
      </c>
      <c r="C37" s="3">
        <v>34625</v>
      </c>
      <c r="D37" s="3">
        <v>34625</v>
      </c>
      <c r="E37" s="3">
        <v>0</v>
      </c>
      <c r="F37" s="3">
        <v>0</v>
      </c>
      <c r="G37" s="3">
        <v>0</v>
      </c>
      <c r="H37" s="3">
        <v>29346.63</v>
      </c>
      <c r="I37" s="3">
        <v>11135.03</v>
      </c>
      <c r="J37" s="3">
        <v>961.2</v>
      </c>
      <c r="K37" s="3">
        <v>1971.76</v>
      </c>
      <c r="L37" s="3">
        <v>0</v>
      </c>
      <c r="M37" s="3"/>
      <c r="N37" s="3">
        <v>-3788</v>
      </c>
      <c r="O37" s="3">
        <v>0.38</v>
      </c>
      <c r="P37" s="3">
        <v>39627</v>
      </c>
      <c r="Q37" s="1">
        <v>44927</v>
      </c>
    </row>
    <row r="38" spans="1:17" x14ac:dyDescent="0.25">
      <c r="A38" t="s">
        <v>64</v>
      </c>
      <c r="B38" t="s">
        <v>65</v>
      </c>
      <c r="C38" s="3">
        <v>33214</v>
      </c>
      <c r="D38" s="3">
        <v>33214</v>
      </c>
      <c r="E38" s="3">
        <v>0</v>
      </c>
      <c r="F38" s="3">
        <v>0</v>
      </c>
      <c r="G38" s="3">
        <v>0</v>
      </c>
      <c r="H38" s="3">
        <v>29346.63</v>
      </c>
      <c r="I38" s="3">
        <v>9597.4599999999991</v>
      </c>
      <c r="J38" s="3">
        <v>828</v>
      </c>
      <c r="K38" s="3">
        <v>1699.39</v>
      </c>
      <c r="L38" s="3">
        <v>0</v>
      </c>
      <c r="M38" s="3"/>
      <c r="N38" s="3">
        <v>-3644</v>
      </c>
      <c r="O38" s="3">
        <v>0.52</v>
      </c>
      <c r="P38" s="3">
        <v>37828</v>
      </c>
      <c r="Q38" s="1">
        <v>44927</v>
      </c>
    </row>
    <row r="39" spans="1:17" x14ac:dyDescent="0.25">
      <c r="A39" t="s">
        <v>66</v>
      </c>
      <c r="B39" t="s">
        <v>33</v>
      </c>
      <c r="C39" s="3">
        <v>85952</v>
      </c>
      <c r="D39" s="3">
        <v>0</v>
      </c>
      <c r="E39" s="3">
        <v>83914.18</v>
      </c>
      <c r="F39" s="3">
        <v>6233.53</v>
      </c>
      <c r="G39" s="3">
        <v>0</v>
      </c>
      <c r="H39" s="3">
        <v>29346.63</v>
      </c>
      <c r="I39" s="3">
        <v>17531.84</v>
      </c>
      <c r="J39" s="3">
        <v>150</v>
      </c>
      <c r="K39" s="3">
        <v>3104.68</v>
      </c>
      <c r="L39" s="3">
        <v>0</v>
      </c>
      <c r="M39" s="3"/>
      <c r="N39" s="3">
        <v>0</v>
      </c>
      <c r="O39" s="3">
        <v>0.14000000000000001</v>
      </c>
      <c r="P39" s="3">
        <v>140281</v>
      </c>
      <c r="Q39" s="1">
        <v>44927</v>
      </c>
    </row>
    <row r="40" spans="1:17" x14ac:dyDescent="0.25">
      <c r="A40" t="s">
        <v>67</v>
      </c>
      <c r="B40" t="s">
        <v>33</v>
      </c>
      <c r="C40" s="3">
        <v>83403</v>
      </c>
      <c r="D40" s="3">
        <v>0</v>
      </c>
      <c r="E40" s="3">
        <v>81419.48</v>
      </c>
      <c r="F40" s="3">
        <v>6054.49</v>
      </c>
      <c r="G40" s="3">
        <v>0</v>
      </c>
      <c r="H40" s="3">
        <v>29346.63</v>
      </c>
      <c r="I40" s="3">
        <v>14770.5</v>
      </c>
      <c r="J40" s="3">
        <v>1274.4000000000001</v>
      </c>
      <c r="K40" s="3">
        <v>2615.44</v>
      </c>
      <c r="L40" s="3">
        <v>0</v>
      </c>
      <c r="M40" s="3"/>
      <c r="N40" s="3">
        <v>0</v>
      </c>
      <c r="O40" s="3">
        <v>0.06</v>
      </c>
      <c r="P40" s="3">
        <v>135481</v>
      </c>
      <c r="Q40" s="1">
        <v>44927</v>
      </c>
    </row>
    <row r="41" spans="1:17" x14ac:dyDescent="0.25">
      <c r="A41" t="s">
        <v>68</v>
      </c>
      <c r="B41" t="s">
        <v>69</v>
      </c>
      <c r="C41" s="3">
        <v>33169</v>
      </c>
      <c r="D41" s="3">
        <v>33169</v>
      </c>
      <c r="E41" s="3">
        <v>0</v>
      </c>
      <c r="F41" s="3">
        <v>0</v>
      </c>
      <c r="G41" s="3">
        <v>0</v>
      </c>
      <c r="H41" s="3">
        <v>29346.63</v>
      </c>
      <c r="I41" s="3">
        <v>10538.83</v>
      </c>
      <c r="J41" s="3">
        <v>0</v>
      </c>
      <c r="K41" s="3">
        <v>1865.86</v>
      </c>
      <c r="L41" s="3">
        <v>0</v>
      </c>
      <c r="M41" s="3"/>
      <c r="N41" s="3">
        <v>-3732</v>
      </c>
      <c r="O41" s="3">
        <v>0.68</v>
      </c>
      <c r="P41" s="3">
        <v>38020</v>
      </c>
      <c r="Q41" s="1">
        <v>44927</v>
      </c>
    </row>
    <row r="42" spans="1:17" x14ac:dyDescent="0.25">
      <c r="A42" t="s">
        <v>70</v>
      </c>
      <c r="B42" t="s">
        <v>71</v>
      </c>
      <c r="C42" s="3">
        <v>2891455</v>
      </c>
      <c r="D42" s="3">
        <v>0</v>
      </c>
      <c r="E42" s="3">
        <v>1878350.62</v>
      </c>
      <c r="F42" s="3" t="s">
        <v>72</v>
      </c>
      <c r="G42" s="3">
        <v>0</v>
      </c>
      <c r="H42" s="3">
        <v>29346.63</v>
      </c>
      <c r="I42" s="3">
        <v>9050.57</v>
      </c>
      <c r="J42" s="3">
        <v>781.2</v>
      </c>
      <c r="K42" s="3">
        <v>1602.75</v>
      </c>
      <c r="L42" s="3">
        <v>0</v>
      </c>
      <c r="M42" s="3"/>
      <c r="N42" s="3">
        <v>6970</v>
      </c>
      <c r="O42" s="3">
        <v>0.32</v>
      </c>
      <c r="P42" s="3">
        <v>3033124</v>
      </c>
      <c r="Q42" s="1">
        <v>44927</v>
      </c>
    </row>
    <row r="43" spans="1:17" x14ac:dyDescent="0.25">
      <c r="A43" t="s">
        <v>73</v>
      </c>
      <c r="B43" t="s">
        <v>74</v>
      </c>
      <c r="C43" s="3">
        <v>2567206</v>
      </c>
      <c r="D43" s="3">
        <v>0</v>
      </c>
      <c r="E43" s="3">
        <v>1672294.49</v>
      </c>
      <c r="F43" s="3" t="s">
        <v>72</v>
      </c>
      <c r="G43" s="3">
        <v>0</v>
      </c>
      <c r="H43" s="3">
        <v>29346.63</v>
      </c>
      <c r="I43" s="3">
        <v>6840.6</v>
      </c>
      <c r="J43" s="3">
        <v>590.4</v>
      </c>
      <c r="K43" s="3">
        <v>1211.54</v>
      </c>
      <c r="L43" s="3">
        <v>0</v>
      </c>
      <c r="M43" s="3"/>
      <c r="N43" s="3">
        <v>6568</v>
      </c>
      <c r="O43" s="3">
        <v>0.11</v>
      </c>
      <c r="P43" s="3">
        <v>2695378</v>
      </c>
      <c r="Q43" s="1">
        <v>44927</v>
      </c>
    </row>
    <row r="44" spans="1:17" x14ac:dyDescent="0.25">
      <c r="A44" t="s">
        <v>75</v>
      </c>
      <c r="B44" t="s">
        <v>74</v>
      </c>
      <c r="C44" s="3">
        <v>3074782</v>
      </c>
      <c r="D44" s="3">
        <v>0</v>
      </c>
      <c r="E44" s="3">
        <v>1994852.69</v>
      </c>
      <c r="F44" s="3" t="s">
        <v>72</v>
      </c>
      <c r="G44" s="3">
        <v>0</v>
      </c>
      <c r="H44" s="3">
        <v>29346.63</v>
      </c>
      <c r="I44" s="3">
        <v>10301.25</v>
      </c>
      <c r="J44" s="3">
        <v>888</v>
      </c>
      <c r="K44" s="3">
        <v>1824.24</v>
      </c>
      <c r="L44" s="3">
        <v>0</v>
      </c>
      <c r="M44" s="3"/>
      <c r="N44" s="3">
        <v>7197</v>
      </c>
      <c r="O44" s="3">
        <v>0.25</v>
      </c>
      <c r="P44" s="3">
        <v>3224082</v>
      </c>
      <c r="Q44" s="1">
        <v>44927</v>
      </c>
    </row>
    <row r="45" spans="1:17" x14ac:dyDescent="0.25">
      <c r="A45" t="s">
        <v>76</v>
      </c>
      <c r="B45" t="s">
        <v>74</v>
      </c>
      <c r="C45" s="3">
        <v>2512579</v>
      </c>
      <c r="D45" s="3">
        <v>0</v>
      </c>
      <c r="E45" s="3">
        <v>1637588.26</v>
      </c>
      <c r="F45" s="3" t="s">
        <v>72</v>
      </c>
      <c r="G45" s="3">
        <v>0</v>
      </c>
      <c r="H45" s="3">
        <v>29346.63</v>
      </c>
      <c r="I45" s="3">
        <v>6473.02</v>
      </c>
      <c r="J45" s="3">
        <v>558</v>
      </c>
      <c r="K45" s="3">
        <v>1145.8699999999999</v>
      </c>
      <c r="L45" s="3">
        <v>0</v>
      </c>
      <c r="M45" s="3"/>
      <c r="N45" s="3">
        <v>6502</v>
      </c>
      <c r="O45" s="3">
        <v>7.0000000000000007E-2</v>
      </c>
      <c r="P45" s="3">
        <v>2638484</v>
      </c>
      <c r="Q45" s="1">
        <v>44927</v>
      </c>
    </row>
    <row r="46" spans="1:17" x14ac:dyDescent="0.25">
      <c r="A46" t="s">
        <v>77</v>
      </c>
      <c r="B46" t="s">
        <v>78</v>
      </c>
      <c r="C46" s="3">
        <v>39379</v>
      </c>
      <c r="D46" s="3">
        <v>77379</v>
      </c>
      <c r="E46" s="3">
        <v>0</v>
      </c>
      <c r="F46" s="3">
        <v>0</v>
      </c>
      <c r="G46" s="3">
        <v>38000</v>
      </c>
      <c r="H46" s="3">
        <v>29346.63</v>
      </c>
      <c r="I46" s="3">
        <v>9655.74</v>
      </c>
      <c r="J46" s="3">
        <v>0</v>
      </c>
      <c r="K46" s="3">
        <v>1709.56</v>
      </c>
      <c r="L46" s="3">
        <v>0</v>
      </c>
      <c r="M46" s="3"/>
      <c r="N46" s="3">
        <v>3296</v>
      </c>
      <c r="O46" s="3">
        <v>7.0000000000000007E-2</v>
      </c>
      <c r="P46" s="3">
        <v>6008</v>
      </c>
      <c r="Q46" s="1">
        <v>44927</v>
      </c>
    </row>
    <row r="47" spans="1:17" x14ac:dyDescent="0.25">
      <c r="A47" t="s">
        <v>79</v>
      </c>
      <c r="B47" t="s">
        <v>45</v>
      </c>
      <c r="C47" s="3">
        <v>693950</v>
      </c>
      <c r="D47" s="3">
        <v>0</v>
      </c>
      <c r="E47" s="3">
        <v>524560.41</v>
      </c>
      <c r="F47" s="3">
        <v>195617.61</v>
      </c>
      <c r="G47" s="3">
        <v>0</v>
      </c>
      <c r="H47" s="3">
        <v>29346.63</v>
      </c>
      <c r="I47" s="3">
        <v>9211.9500000000007</v>
      </c>
      <c r="J47" s="3">
        <v>0</v>
      </c>
      <c r="K47" s="3">
        <v>1631.42</v>
      </c>
      <c r="L47" s="3">
        <v>0</v>
      </c>
      <c r="M47" s="3"/>
      <c r="N47" s="3">
        <v>6999</v>
      </c>
      <c r="O47" s="3">
        <v>0.98</v>
      </c>
      <c r="P47" s="3">
        <v>767368</v>
      </c>
      <c r="Q47" s="1">
        <v>44927</v>
      </c>
    </row>
    <row r="48" spans="1:17" x14ac:dyDescent="0.25">
      <c r="A48" t="s">
        <v>80</v>
      </c>
      <c r="B48" t="s">
        <v>81</v>
      </c>
      <c r="C48" s="3">
        <v>41420</v>
      </c>
      <c r="D48" s="3">
        <v>41420</v>
      </c>
      <c r="E48" s="3">
        <v>0</v>
      </c>
      <c r="F48" s="3">
        <v>0</v>
      </c>
      <c r="G48" s="3">
        <v>0</v>
      </c>
      <c r="H48" s="3">
        <v>29346.63</v>
      </c>
      <c r="I48" s="3">
        <v>20257.330000000002</v>
      </c>
      <c r="J48" s="3">
        <v>172.8</v>
      </c>
      <c r="K48" s="3">
        <v>3586.99</v>
      </c>
      <c r="L48" s="3">
        <v>0</v>
      </c>
      <c r="M48" s="3"/>
      <c r="N48" s="3">
        <v>-4646</v>
      </c>
      <c r="O48" s="3">
        <v>0.25</v>
      </c>
      <c r="P48" s="3">
        <v>48718</v>
      </c>
      <c r="Q48" s="1">
        <v>44927</v>
      </c>
    </row>
    <row r="49" spans="1:17" x14ac:dyDescent="0.25">
      <c r="A49" t="s">
        <v>82</v>
      </c>
      <c r="B49" t="s">
        <v>83</v>
      </c>
      <c r="C49" s="3">
        <v>45533</v>
      </c>
      <c r="D49" s="3">
        <v>45533</v>
      </c>
      <c r="E49" s="3">
        <v>0</v>
      </c>
      <c r="F49" s="3">
        <v>0</v>
      </c>
      <c r="G49" s="3">
        <v>0</v>
      </c>
      <c r="H49" s="3">
        <v>29346.63</v>
      </c>
      <c r="I49" s="3">
        <v>20284.22</v>
      </c>
      <c r="J49" s="3">
        <v>0</v>
      </c>
      <c r="K49" s="3">
        <v>3591.61</v>
      </c>
      <c r="L49" s="3">
        <v>0</v>
      </c>
      <c r="M49" s="3"/>
      <c r="N49" s="3">
        <v>0</v>
      </c>
      <c r="O49" s="3">
        <v>0.54</v>
      </c>
      <c r="P49" s="3">
        <v>53223</v>
      </c>
      <c r="Q49" s="1">
        <v>44927</v>
      </c>
    </row>
    <row r="50" spans="1:17" x14ac:dyDescent="0.25">
      <c r="A50" t="s">
        <v>84</v>
      </c>
      <c r="B50" t="s">
        <v>85</v>
      </c>
      <c r="C50" s="3">
        <v>127516</v>
      </c>
      <c r="D50" s="3">
        <v>0</v>
      </c>
      <c r="E50" s="3">
        <v>116917.31</v>
      </c>
      <c r="F50" s="3">
        <v>16444.560000000001</v>
      </c>
      <c r="G50" s="3">
        <v>0</v>
      </c>
      <c r="H50" s="3">
        <v>29346.63</v>
      </c>
      <c r="I50" s="3">
        <v>15380.15</v>
      </c>
      <c r="J50" s="3">
        <v>1326</v>
      </c>
      <c r="K50" s="3">
        <v>2723.65</v>
      </c>
      <c r="L50" s="3">
        <v>0</v>
      </c>
      <c r="M50" s="3"/>
      <c r="N50" s="3">
        <v>0</v>
      </c>
      <c r="O50" s="3">
        <v>0.7</v>
      </c>
      <c r="P50" s="3">
        <v>182139</v>
      </c>
      <c r="Q50" s="1">
        <v>44927</v>
      </c>
    </row>
    <row r="51" spans="1:17" x14ac:dyDescent="0.25">
      <c r="A51" t="s">
        <v>86</v>
      </c>
      <c r="B51" t="s">
        <v>33</v>
      </c>
      <c r="C51" s="3">
        <v>83932</v>
      </c>
      <c r="D51" s="3">
        <v>0</v>
      </c>
      <c r="E51" s="3">
        <v>81941.990000000005</v>
      </c>
      <c r="F51" s="3">
        <v>6087.11</v>
      </c>
      <c r="G51" s="3">
        <v>0</v>
      </c>
      <c r="H51" s="3">
        <v>29346.63</v>
      </c>
      <c r="I51" s="3">
        <v>16433.580000000002</v>
      </c>
      <c r="J51" s="3">
        <v>141.6</v>
      </c>
      <c r="K51" s="3">
        <v>2910.47</v>
      </c>
      <c r="L51" s="3">
        <v>0</v>
      </c>
      <c r="M51" s="3"/>
      <c r="N51" s="3">
        <v>0</v>
      </c>
      <c r="O51" s="3">
        <v>0.62</v>
      </c>
      <c r="P51" s="3">
        <v>136862</v>
      </c>
      <c r="Q51" s="1">
        <v>44927</v>
      </c>
    </row>
    <row r="52" spans="1:17" x14ac:dyDescent="0.25">
      <c r="A52" t="s">
        <v>87</v>
      </c>
      <c r="B52" t="s">
        <v>88</v>
      </c>
      <c r="C52" s="3">
        <v>1260820</v>
      </c>
      <c r="D52" s="3">
        <v>0</v>
      </c>
      <c r="E52" s="3">
        <v>914061.6</v>
      </c>
      <c r="F52" s="3" t="s">
        <v>72</v>
      </c>
      <c r="G52" s="3">
        <v>0</v>
      </c>
      <c r="H52" s="3">
        <v>29346.63</v>
      </c>
      <c r="I52" s="3">
        <v>17343.57</v>
      </c>
      <c r="J52" s="3">
        <v>148.80000000000001</v>
      </c>
      <c r="K52" s="3">
        <v>3070.93</v>
      </c>
      <c r="L52" s="3">
        <v>0</v>
      </c>
      <c r="M52" s="3"/>
      <c r="N52" s="3">
        <v>8475</v>
      </c>
      <c r="O52" s="3">
        <v>0.99</v>
      </c>
      <c r="P52" s="3">
        <v>1364909</v>
      </c>
      <c r="Q52" s="1">
        <v>44927</v>
      </c>
    </row>
    <row r="53" spans="1:17" x14ac:dyDescent="0.25">
      <c r="A53" t="s">
        <v>89</v>
      </c>
      <c r="B53" t="s">
        <v>90</v>
      </c>
      <c r="C53" s="3">
        <v>39934</v>
      </c>
      <c r="D53" s="3">
        <v>40000</v>
      </c>
      <c r="E53" s="3">
        <v>0</v>
      </c>
      <c r="F53" s="3">
        <v>0</v>
      </c>
      <c r="G53" s="3">
        <v>66</v>
      </c>
      <c r="H53" s="3">
        <v>29346.63</v>
      </c>
      <c r="I53" s="3">
        <v>9086.44</v>
      </c>
      <c r="J53" s="3">
        <v>0</v>
      </c>
      <c r="K53" s="3">
        <v>1608.76</v>
      </c>
      <c r="L53" s="3">
        <v>0</v>
      </c>
      <c r="M53" s="3"/>
      <c r="N53" s="3">
        <v>6262.5</v>
      </c>
      <c r="O53" s="3">
        <v>0.67</v>
      </c>
      <c r="P53" s="3">
        <v>46239</v>
      </c>
      <c r="Q53" s="1">
        <v>44927</v>
      </c>
    </row>
    <row r="54" spans="1:17" x14ac:dyDescent="0.25">
      <c r="A54" t="s">
        <v>91</v>
      </c>
      <c r="B54" t="s">
        <v>92</v>
      </c>
      <c r="C54" s="3">
        <v>-3015.7</v>
      </c>
      <c r="D54" s="3">
        <v>0</v>
      </c>
      <c r="E54" s="3">
        <v>0</v>
      </c>
      <c r="F54" s="3">
        <v>0</v>
      </c>
      <c r="G54" s="3">
        <v>3015.7</v>
      </c>
      <c r="H54" s="3">
        <v>29346.63</v>
      </c>
      <c r="I54" s="3">
        <v>9471.9500000000007</v>
      </c>
      <c r="J54" s="3">
        <v>817.2</v>
      </c>
      <c r="K54" s="3">
        <v>1677.19</v>
      </c>
      <c r="L54" s="3">
        <v>0</v>
      </c>
      <c r="M54" s="3"/>
      <c r="N54" s="3">
        <v>0</v>
      </c>
      <c r="O54" s="3">
        <v>0.73</v>
      </c>
      <c r="P54" s="3">
        <v>38298</v>
      </c>
      <c r="Q54" s="1">
        <v>44927</v>
      </c>
    </row>
    <row r="55" spans="1:17" x14ac:dyDescent="0.25">
      <c r="A55" t="s">
        <v>93</v>
      </c>
      <c r="B55" t="s">
        <v>94</v>
      </c>
      <c r="C55" s="3">
        <v>33593</v>
      </c>
      <c r="D55" s="3">
        <v>33593</v>
      </c>
      <c r="E55" s="3">
        <v>0</v>
      </c>
      <c r="F55" s="3">
        <v>504</v>
      </c>
      <c r="G55" s="3">
        <v>0</v>
      </c>
      <c r="H55" s="3">
        <v>29346.63</v>
      </c>
      <c r="I55" s="3">
        <v>10112.969999999999</v>
      </c>
      <c r="J55" s="3">
        <v>873.6</v>
      </c>
      <c r="K55" s="3">
        <v>1790.95</v>
      </c>
      <c r="L55" s="3">
        <v>0</v>
      </c>
      <c r="M55" s="3"/>
      <c r="N55" s="3">
        <v>0</v>
      </c>
      <c r="O55" s="3">
        <v>0.85</v>
      </c>
      <c r="P55" s="3">
        <v>42629</v>
      </c>
      <c r="Q55" s="1">
        <v>44927</v>
      </c>
    </row>
    <row r="56" spans="1:17" x14ac:dyDescent="0.25">
      <c r="A56" t="s">
        <v>95</v>
      </c>
      <c r="B56" t="s">
        <v>96</v>
      </c>
      <c r="C56" s="3">
        <v>49011</v>
      </c>
      <c r="D56" s="3">
        <v>49011</v>
      </c>
      <c r="E56" s="3">
        <v>0</v>
      </c>
      <c r="F56" s="3">
        <v>706</v>
      </c>
      <c r="G56" s="3">
        <v>0</v>
      </c>
      <c r="H56" s="3">
        <v>29346.63</v>
      </c>
      <c r="I56" s="3">
        <v>10059.18</v>
      </c>
      <c r="J56" s="3">
        <v>0</v>
      </c>
      <c r="K56" s="3">
        <v>1781.24</v>
      </c>
      <c r="L56" s="3">
        <v>0</v>
      </c>
      <c r="M56" s="3"/>
      <c r="N56" s="3">
        <v>0</v>
      </c>
      <c r="O56" s="3">
        <v>0.95</v>
      </c>
      <c r="P56" s="3">
        <v>41894</v>
      </c>
      <c r="Q56" s="1">
        <v>44927</v>
      </c>
    </row>
    <row r="57" spans="1:17" x14ac:dyDescent="0.25">
      <c r="A57" t="s">
        <v>97</v>
      </c>
      <c r="B57" t="s">
        <v>98</v>
      </c>
      <c r="C57" s="3">
        <v>35086</v>
      </c>
      <c r="D57" s="3">
        <v>35086</v>
      </c>
      <c r="E57" s="3">
        <v>0</v>
      </c>
      <c r="F57" s="3">
        <v>0</v>
      </c>
      <c r="G57" s="3">
        <v>0</v>
      </c>
      <c r="H57" s="3">
        <v>29346.63</v>
      </c>
      <c r="I57" s="3">
        <v>12381.22</v>
      </c>
      <c r="J57" s="3">
        <v>0</v>
      </c>
      <c r="K57" s="3">
        <v>1398.82</v>
      </c>
      <c r="L57" s="3">
        <v>5771.4</v>
      </c>
      <c r="M57" s="3"/>
      <c r="N57" s="3">
        <v>-3484</v>
      </c>
      <c r="O57" s="3">
        <v>0.93</v>
      </c>
      <c r="P57" s="3">
        <v>45415</v>
      </c>
      <c r="Q57" s="1">
        <v>44927</v>
      </c>
    </row>
    <row r="58" spans="1:17" x14ac:dyDescent="0.25">
      <c r="A58" t="s">
        <v>99</v>
      </c>
      <c r="B58" t="s">
        <v>100</v>
      </c>
      <c r="C58" s="3">
        <v>32064</v>
      </c>
      <c r="D58" s="3">
        <v>32064</v>
      </c>
      <c r="E58" s="3">
        <v>0</v>
      </c>
      <c r="F58" s="3">
        <v>0</v>
      </c>
      <c r="G58" s="3">
        <v>0</v>
      </c>
      <c r="H58" s="3">
        <v>29346.63</v>
      </c>
      <c r="I58" s="3">
        <v>8342.31</v>
      </c>
      <c r="J58" s="3">
        <v>720</v>
      </c>
      <c r="K58" s="3">
        <v>1476.97</v>
      </c>
      <c r="L58" s="3">
        <v>0</v>
      </c>
      <c r="M58" s="3"/>
      <c r="N58" s="3">
        <v>-3526</v>
      </c>
      <c r="O58" s="3">
        <v>0.09</v>
      </c>
      <c r="P58" s="3">
        <v>36360</v>
      </c>
      <c r="Q58" s="1">
        <v>44927</v>
      </c>
    </row>
    <row r="59" spans="1:17" x14ac:dyDescent="0.25">
      <c r="A59" t="s">
        <v>101</v>
      </c>
      <c r="B59" t="s">
        <v>100</v>
      </c>
      <c r="C59" s="3">
        <v>31659</v>
      </c>
      <c r="D59" s="3">
        <v>31659</v>
      </c>
      <c r="E59" s="3">
        <v>0</v>
      </c>
      <c r="F59" s="3">
        <v>0</v>
      </c>
      <c r="G59" s="3">
        <v>0</v>
      </c>
      <c r="H59" s="3">
        <v>29346.63</v>
      </c>
      <c r="I59" s="3">
        <v>8723.34</v>
      </c>
      <c r="J59" s="3">
        <v>0</v>
      </c>
      <c r="K59" s="3">
        <v>1544.48</v>
      </c>
      <c r="L59" s="3">
        <v>29288.89</v>
      </c>
      <c r="M59" s="3"/>
      <c r="N59" s="3">
        <v>-3562</v>
      </c>
      <c r="O59" s="3">
        <v>0.66</v>
      </c>
      <c r="P59" s="3">
        <v>65342</v>
      </c>
      <c r="Q59" s="1">
        <v>44927</v>
      </c>
    </row>
    <row r="60" spans="1:17" x14ac:dyDescent="0.25">
      <c r="A60" t="s">
        <v>102</v>
      </c>
      <c r="B60" t="s">
        <v>103</v>
      </c>
      <c r="C60" s="3">
        <v>68557</v>
      </c>
      <c r="D60" s="3">
        <v>69562</v>
      </c>
      <c r="E60" s="3">
        <v>0</v>
      </c>
      <c r="F60" s="3">
        <v>3347.72</v>
      </c>
      <c r="G60" s="3">
        <v>1005</v>
      </c>
      <c r="H60" s="3">
        <v>29346.63</v>
      </c>
      <c r="I60" s="3">
        <v>8714.3700000000008</v>
      </c>
      <c r="J60" s="3">
        <v>0</v>
      </c>
      <c r="K60" s="3">
        <v>1543.09</v>
      </c>
      <c r="L60" s="3">
        <v>0</v>
      </c>
      <c r="M60" s="3"/>
      <c r="N60" s="3">
        <v>0</v>
      </c>
      <c r="O60" s="3">
        <v>0.19</v>
      </c>
      <c r="P60" s="3">
        <v>41947</v>
      </c>
      <c r="Q60" s="1">
        <v>44927</v>
      </c>
    </row>
    <row r="61" spans="1:17" x14ac:dyDescent="0.25">
      <c r="A61" t="s">
        <v>104</v>
      </c>
      <c r="B61" t="s">
        <v>105</v>
      </c>
      <c r="C61" s="3">
        <v>31536</v>
      </c>
      <c r="D61" s="3">
        <v>31536</v>
      </c>
      <c r="E61" s="3">
        <v>0</v>
      </c>
      <c r="F61" s="3">
        <v>0</v>
      </c>
      <c r="G61" s="3">
        <v>0</v>
      </c>
      <c r="H61" s="3">
        <v>29346.63</v>
      </c>
      <c r="I61" s="3">
        <v>8575.41</v>
      </c>
      <c r="J61" s="3">
        <v>0</v>
      </c>
      <c r="K61" s="3">
        <v>1518.58</v>
      </c>
      <c r="L61" s="3">
        <v>0</v>
      </c>
      <c r="M61" s="3"/>
      <c r="N61" s="3">
        <v>-3548</v>
      </c>
      <c r="O61" s="3">
        <v>0.38</v>
      </c>
      <c r="P61" s="3">
        <v>35893</v>
      </c>
      <c r="Q61" s="1">
        <v>44927</v>
      </c>
    </row>
    <row r="62" spans="1:17" x14ac:dyDescent="0.25">
      <c r="A62" t="s">
        <v>106</v>
      </c>
      <c r="B62" t="s">
        <v>107</v>
      </c>
      <c r="C62" s="3">
        <v>35360</v>
      </c>
      <c r="D62" s="3">
        <v>35360</v>
      </c>
      <c r="E62" s="3">
        <v>0</v>
      </c>
      <c r="F62" s="3">
        <v>0</v>
      </c>
      <c r="G62" s="3">
        <v>0</v>
      </c>
      <c r="H62" s="3">
        <v>29346.63</v>
      </c>
      <c r="I62" s="3">
        <v>8405.06</v>
      </c>
      <c r="J62" s="3">
        <v>724.8</v>
      </c>
      <c r="K62" s="3">
        <v>1488.53</v>
      </c>
      <c r="L62" s="3">
        <v>0</v>
      </c>
      <c r="M62" s="3"/>
      <c r="N62" s="3">
        <v>0</v>
      </c>
      <c r="O62" s="3">
        <v>0.98</v>
      </c>
      <c r="P62" s="3">
        <v>39966</v>
      </c>
      <c r="Q62" s="1">
        <v>44927</v>
      </c>
    </row>
    <row r="63" spans="1:17" x14ac:dyDescent="0.25">
      <c r="A63" t="s">
        <v>108</v>
      </c>
      <c r="B63" t="s">
        <v>109</v>
      </c>
      <c r="C63" s="3">
        <v>39525</v>
      </c>
      <c r="D63" s="3">
        <v>39545</v>
      </c>
      <c r="E63" s="3">
        <v>0</v>
      </c>
      <c r="F63" s="3">
        <v>0</v>
      </c>
      <c r="G63" s="3">
        <v>20</v>
      </c>
      <c r="H63" s="3">
        <v>29346.63</v>
      </c>
      <c r="I63" s="3">
        <v>18186.32</v>
      </c>
      <c r="J63" s="3">
        <v>0</v>
      </c>
      <c r="K63" s="3">
        <v>3220.75</v>
      </c>
      <c r="L63" s="3">
        <v>0</v>
      </c>
      <c r="M63" s="3"/>
      <c r="N63" s="3">
        <v>-4451</v>
      </c>
      <c r="O63" s="3">
        <v>0.3</v>
      </c>
      <c r="P63" s="3">
        <v>46283</v>
      </c>
      <c r="Q63" s="1">
        <v>44927</v>
      </c>
    </row>
    <row r="64" spans="1:17" x14ac:dyDescent="0.25">
      <c r="A64" t="s">
        <v>110</v>
      </c>
      <c r="B64" t="s">
        <v>111</v>
      </c>
      <c r="C64" s="3">
        <v>39656</v>
      </c>
      <c r="D64" s="3">
        <v>39656</v>
      </c>
      <c r="E64" s="3">
        <v>0</v>
      </c>
      <c r="F64" s="3">
        <v>0</v>
      </c>
      <c r="G64" s="3">
        <v>0</v>
      </c>
      <c r="H64" s="3">
        <v>29346.63</v>
      </c>
      <c r="I64" s="3">
        <v>18343.21</v>
      </c>
      <c r="J64" s="3">
        <v>0</v>
      </c>
      <c r="K64" s="3">
        <v>3248.03</v>
      </c>
      <c r="L64" s="3">
        <v>36905.58</v>
      </c>
      <c r="M64" s="3"/>
      <c r="N64" s="3">
        <v>-4466</v>
      </c>
      <c r="O64" s="3">
        <v>0.55000000000000004</v>
      </c>
      <c r="P64" s="3">
        <v>83378</v>
      </c>
      <c r="Q64" s="1">
        <v>44927</v>
      </c>
    </row>
    <row r="65" spans="1:17" x14ac:dyDescent="0.25">
      <c r="A65" t="s">
        <v>112</v>
      </c>
      <c r="B65" t="s">
        <v>111</v>
      </c>
      <c r="C65" s="3">
        <v>33422</v>
      </c>
      <c r="D65" s="3">
        <v>33422</v>
      </c>
      <c r="E65" s="3">
        <v>0</v>
      </c>
      <c r="F65" s="3">
        <v>0</v>
      </c>
      <c r="G65" s="3">
        <v>0</v>
      </c>
      <c r="H65" s="3">
        <v>29346.63</v>
      </c>
      <c r="I65" s="3">
        <v>10843.65</v>
      </c>
      <c r="J65" s="3">
        <v>0</v>
      </c>
      <c r="K65" s="3">
        <v>1919.5</v>
      </c>
      <c r="L65" s="3">
        <v>0</v>
      </c>
      <c r="M65" s="3"/>
      <c r="N65" s="3">
        <v>-3761</v>
      </c>
      <c r="O65" s="3">
        <v>0.22</v>
      </c>
      <c r="P65" s="3">
        <v>38349</v>
      </c>
      <c r="Q65" s="1">
        <v>44927</v>
      </c>
    </row>
    <row r="66" spans="1:17" x14ac:dyDescent="0.25">
      <c r="A66" t="s">
        <v>113</v>
      </c>
      <c r="B66" t="s">
        <v>114</v>
      </c>
      <c r="C66" s="3">
        <v>128524</v>
      </c>
      <c r="D66" s="3">
        <v>0</v>
      </c>
      <c r="E66" s="3">
        <v>122879.25</v>
      </c>
      <c r="F66" s="3">
        <v>11788.71</v>
      </c>
      <c r="G66" s="3">
        <v>0</v>
      </c>
      <c r="H66" s="3">
        <v>29346.63</v>
      </c>
      <c r="I66" s="3">
        <v>12937.08</v>
      </c>
      <c r="J66" s="3">
        <v>180</v>
      </c>
      <c r="K66" s="3">
        <v>3724.32</v>
      </c>
      <c r="L66" s="3">
        <v>0</v>
      </c>
      <c r="M66" s="3"/>
      <c r="N66" s="3">
        <v>6945</v>
      </c>
      <c r="O66" s="3">
        <v>0.01</v>
      </c>
      <c r="P66" s="3">
        <v>187801</v>
      </c>
      <c r="Q66" s="1">
        <v>44927</v>
      </c>
    </row>
    <row r="67" spans="1:17" x14ac:dyDescent="0.25">
      <c r="A67" t="s">
        <v>115</v>
      </c>
      <c r="B67" t="s">
        <v>116</v>
      </c>
      <c r="C67" s="3">
        <v>35345</v>
      </c>
      <c r="D67" s="3">
        <v>35345</v>
      </c>
      <c r="E67" s="3">
        <v>0</v>
      </c>
      <c r="F67" s="3">
        <v>0</v>
      </c>
      <c r="G67" s="3">
        <v>0</v>
      </c>
      <c r="H67" s="3">
        <v>29346.63</v>
      </c>
      <c r="I67" s="3">
        <v>11919.5</v>
      </c>
      <c r="J67" s="3">
        <v>1028.4000000000001</v>
      </c>
      <c r="K67" s="3">
        <v>1054.32</v>
      </c>
      <c r="L67" s="3">
        <v>0</v>
      </c>
      <c r="M67" s="3"/>
      <c r="N67" s="3">
        <v>-3862</v>
      </c>
      <c r="O67" s="3">
        <v>0.15</v>
      </c>
      <c r="P67" s="3">
        <v>39487</v>
      </c>
      <c r="Q67" s="1">
        <v>44927</v>
      </c>
    </row>
    <row r="68" spans="1:17" x14ac:dyDescent="0.25">
      <c r="A68" t="s">
        <v>117</v>
      </c>
      <c r="B68" t="s">
        <v>116</v>
      </c>
      <c r="C68" s="3">
        <v>34883</v>
      </c>
      <c r="D68" s="3">
        <v>34883</v>
      </c>
      <c r="E68" s="3">
        <v>0</v>
      </c>
      <c r="F68" s="3">
        <v>0</v>
      </c>
      <c r="G68" s="3">
        <v>0</v>
      </c>
      <c r="H68" s="3">
        <v>29346.63</v>
      </c>
      <c r="I68" s="3">
        <v>11417.44</v>
      </c>
      <c r="J68" s="3">
        <v>984</v>
      </c>
      <c r="K68" s="3">
        <v>2022.16</v>
      </c>
      <c r="L68" s="3">
        <v>0</v>
      </c>
      <c r="M68" s="3"/>
      <c r="N68" s="3">
        <v>-3815</v>
      </c>
      <c r="O68" s="3">
        <v>0.77</v>
      </c>
      <c r="P68" s="3">
        <v>39956</v>
      </c>
      <c r="Q68" s="1">
        <v>44927</v>
      </c>
    </row>
    <row r="69" spans="1:17" x14ac:dyDescent="0.25">
      <c r="A69" t="s">
        <v>118</v>
      </c>
      <c r="B69" t="s">
        <v>119</v>
      </c>
      <c r="C69" s="3">
        <v>34671</v>
      </c>
      <c r="D69" s="3">
        <v>0</v>
      </c>
      <c r="E69" s="3">
        <v>34671</v>
      </c>
      <c r="F69" s="3">
        <v>1733.55</v>
      </c>
      <c r="G69" s="3">
        <v>0</v>
      </c>
      <c r="H69" s="3">
        <v>29346.63</v>
      </c>
      <c r="I69" s="3">
        <v>11186.58</v>
      </c>
      <c r="J69" s="3">
        <v>963.6</v>
      </c>
      <c r="K69" s="3">
        <v>1980.54</v>
      </c>
      <c r="L69" s="3">
        <v>0</v>
      </c>
      <c r="M69" s="3"/>
      <c r="N69" s="3">
        <v>0</v>
      </c>
      <c r="O69" s="3">
        <v>0.1</v>
      </c>
      <c r="P69" s="3">
        <v>79882</v>
      </c>
      <c r="Q69" s="1">
        <v>44927</v>
      </c>
    </row>
    <row r="70" spans="1:17" x14ac:dyDescent="0.25">
      <c r="A70" t="s">
        <v>120</v>
      </c>
      <c r="B70" t="s">
        <v>119</v>
      </c>
      <c r="C70" s="3">
        <v>33066</v>
      </c>
      <c r="D70" s="3">
        <v>0</v>
      </c>
      <c r="E70" s="3">
        <v>33066</v>
      </c>
      <c r="F70" s="3">
        <v>1653.3</v>
      </c>
      <c r="G70" s="3">
        <v>0</v>
      </c>
      <c r="H70" s="3">
        <v>29346.63</v>
      </c>
      <c r="I70" s="3">
        <v>9436.09</v>
      </c>
      <c r="J70" s="3">
        <v>813.6</v>
      </c>
      <c r="K70" s="3">
        <v>1670.72</v>
      </c>
      <c r="L70" s="3">
        <v>0</v>
      </c>
      <c r="M70" s="3"/>
      <c r="N70" s="3">
        <v>0</v>
      </c>
      <c r="O70" s="3">
        <v>0.66</v>
      </c>
      <c r="P70" s="3">
        <v>75987</v>
      </c>
      <c r="Q70" s="1">
        <v>44927</v>
      </c>
    </row>
    <row r="71" spans="1:17" x14ac:dyDescent="0.25">
      <c r="A71" t="s">
        <v>121</v>
      </c>
      <c r="B71" t="s">
        <v>122</v>
      </c>
      <c r="C71" s="3">
        <v>39694</v>
      </c>
      <c r="D71" s="3">
        <v>39694</v>
      </c>
      <c r="E71" s="3">
        <v>0</v>
      </c>
      <c r="F71" s="3">
        <v>0</v>
      </c>
      <c r="G71" s="3">
        <v>0</v>
      </c>
      <c r="H71" s="3">
        <v>29346.63</v>
      </c>
      <c r="I71" s="3">
        <v>13918.79</v>
      </c>
      <c r="J71" s="3">
        <v>0</v>
      </c>
      <c r="K71" s="3">
        <v>2464.69</v>
      </c>
      <c r="L71" s="3">
        <v>0</v>
      </c>
      <c r="M71" s="3"/>
      <c r="N71" s="3">
        <v>0</v>
      </c>
      <c r="O71" s="3">
        <v>0.89</v>
      </c>
      <c r="P71" s="3">
        <v>45731</v>
      </c>
      <c r="Q71" s="1">
        <v>44927</v>
      </c>
    </row>
    <row r="72" spans="1:17" x14ac:dyDescent="0.25">
      <c r="A72" t="s">
        <v>123</v>
      </c>
      <c r="B72" t="s">
        <v>124</v>
      </c>
      <c r="C72" s="3">
        <v>37219</v>
      </c>
      <c r="D72" s="3">
        <v>37219</v>
      </c>
      <c r="E72" s="3">
        <v>0</v>
      </c>
      <c r="F72" s="3">
        <v>0</v>
      </c>
      <c r="G72" s="3">
        <v>0</v>
      </c>
      <c r="H72" s="3">
        <v>29346.63</v>
      </c>
      <c r="I72" s="3">
        <v>13963.61</v>
      </c>
      <c r="J72" s="3">
        <v>1204.8</v>
      </c>
      <c r="K72" s="3">
        <v>2473.02</v>
      </c>
      <c r="L72" s="3">
        <v>0</v>
      </c>
      <c r="M72" s="3"/>
      <c r="N72" s="3">
        <v>-4054</v>
      </c>
      <c r="O72" s="3">
        <v>0.94</v>
      </c>
      <c r="P72" s="3">
        <v>42935</v>
      </c>
      <c r="Q72" s="1">
        <v>44927</v>
      </c>
    </row>
    <row r="73" spans="1:17" x14ac:dyDescent="0.25">
      <c r="A73" t="s">
        <v>125</v>
      </c>
      <c r="B73" t="s">
        <v>126</v>
      </c>
      <c r="C73" s="3">
        <v>81297</v>
      </c>
      <c r="D73" s="3">
        <v>0</v>
      </c>
      <c r="E73" s="3">
        <v>79345.66</v>
      </c>
      <c r="F73" s="3">
        <v>5918.62</v>
      </c>
      <c r="G73" s="3">
        <v>0</v>
      </c>
      <c r="H73" s="3">
        <v>29346.63</v>
      </c>
      <c r="I73" s="3">
        <v>14008.44</v>
      </c>
      <c r="J73" s="3">
        <v>1207.2</v>
      </c>
      <c r="K73" s="3">
        <v>2480.42</v>
      </c>
      <c r="L73" s="3">
        <v>0</v>
      </c>
      <c r="M73" s="3"/>
      <c r="N73" s="3">
        <v>0</v>
      </c>
      <c r="O73" s="3">
        <v>0.03</v>
      </c>
      <c r="P73" s="3">
        <v>132307</v>
      </c>
      <c r="Q73" s="1">
        <v>44927</v>
      </c>
    </row>
    <row r="74" spans="1:17" x14ac:dyDescent="0.25">
      <c r="A74" t="s">
        <v>127</v>
      </c>
      <c r="B74" t="s">
        <v>128</v>
      </c>
      <c r="C74" s="3">
        <v>45158</v>
      </c>
      <c r="D74" s="3">
        <v>45158</v>
      </c>
      <c r="E74" s="3">
        <v>0</v>
      </c>
      <c r="F74" s="3">
        <v>0</v>
      </c>
      <c r="G74" s="3">
        <v>0</v>
      </c>
      <c r="H74" s="3">
        <v>29346.63</v>
      </c>
      <c r="I74" s="3">
        <v>16608.41</v>
      </c>
      <c r="J74" s="3">
        <v>0</v>
      </c>
      <c r="K74" s="3">
        <v>2940.99</v>
      </c>
      <c r="L74" s="3">
        <v>0</v>
      </c>
      <c r="M74" s="3"/>
      <c r="N74" s="3">
        <v>2642</v>
      </c>
      <c r="O74" s="3">
        <v>0.97</v>
      </c>
      <c r="P74" s="3">
        <v>51539</v>
      </c>
      <c r="Q74" s="1">
        <v>44927</v>
      </c>
    </row>
    <row r="75" spans="1:17" x14ac:dyDescent="0.25">
      <c r="A75" t="s">
        <v>129</v>
      </c>
      <c r="B75" t="s">
        <v>130</v>
      </c>
      <c r="C75" s="3">
        <v>172715</v>
      </c>
      <c r="D75" s="3">
        <v>0</v>
      </c>
      <c r="E75" s="3">
        <v>160697.43</v>
      </c>
      <c r="F75" s="3">
        <v>20052.439999999999</v>
      </c>
      <c r="G75" s="3">
        <v>0</v>
      </c>
      <c r="H75" s="3">
        <v>29346.63</v>
      </c>
      <c r="I75" s="3">
        <v>16958.060000000001</v>
      </c>
      <c r="J75" s="3">
        <v>145.19999999999999</v>
      </c>
      <c r="K75" s="3">
        <v>3002.95</v>
      </c>
      <c r="L75" s="3">
        <v>0</v>
      </c>
      <c r="M75" s="3"/>
      <c r="N75" s="3">
        <v>0</v>
      </c>
      <c r="O75" s="3">
        <v>0.28999999999999998</v>
      </c>
      <c r="P75" s="3">
        <v>230203</v>
      </c>
      <c r="Q75" s="1">
        <v>44927</v>
      </c>
    </row>
    <row r="76" spans="1:17" x14ac:dyDescent="0.25">
      <c r="A76" t="s">
        <v>131</v>
      </c>
      <c r="B76" t="s">
        <v>109</v>
      </c>
      <c r="C76" s="3">
        <v>37441</v>
      </c>
      <c r="D76" s="3">
        <v>37441</v>
      </c>
      <c r="E76" s="3">
        <v>0</v>
      </c>
      <c r="F76" s="3">
        <v>0</v>
      </c>
      <c r="G76" s="3">
        <v>0</v>
      </c>
      <c r="H76" s="3">
        <v>29346.63</v>
      </c>
      <c r="I76" s="3">
        <v>15537.04</v>
      </c>
      <c r="J76" s="3">
        <v>133.19999999999999</v>
      </c>
      <c r="K76" s="3">
        <v>2751.39</v>
      </c>
      <c r="L76" s="3">
        <v>0</v>
      </c>
      <c r="M76" s="3"/>
      <c r="N76" s="3">
        <v>-4202</v>
      </c>
      <c r="O76" s="3">
        <v>0.74</v>
      </c>
      <c r="P76" s="3">
        <v>43567</v>
      </c>
      <c r="Q76" s="1">
        <v>44927</v>
      </c>
    </row>
    <row r="77" spans="1:17" x14ac:dyDescent="0.25">
      <c r="A77" t="s">
        <v>132</v>
      </c>
      <c r="B77" t="s">
        <v>133</v>
      </c>
      <c r="C77" s="3">
        <v>42100</v>
      </c>
      <c r="D77" s="3">
        <v>42100</v>
      </c>
      <c r="E77" s="3">
        <v>0</v>
      </c>
      <c r="F77" s="3">
        <v>0</v>
      </c>
      <c r="G77" s="3">
        <v>0</v>
      </c>
      <c r="H77" s="3">
        <v>29346.63</v>
      </c>
      <c r="I77" s="3">
        <v>12928.11</v>
      </c>
      <c r="J77" s="3">
        <v>0</v>
      </c>
      <c r="K77" s="3">
        <v>2288.98</v>
      </c>
      <c r="L77" s="3">
        <v>0</v>
      </c>
      <c r="M77" s="3"/>
      <c r="N77" s="3">
        <v>2988</v>
      </c>
      <c r="O77" s="3">
        <v>0.28000000000000003</v>
      </c>
      <c r="P77" s="3">
        <v>47552</v>
      </c>
      <c r="Q77" s="1">
        <v>44927</v>
      </c>
    </row>
    <row r="78" spans="1:17" x14ac:dyDescent="0.25">
      <c r="A78" t="s">
        <v>134</v>
      </c>
      <c r="B78" t="s">
        <v>133</v>
      </c>
      <c r="C78" s="3">
        <v>36647</v>
      </c>
      <c r="D78" s="3">
        <v>36647</v>
      </c>
      <c r="E78" s="3">
        <v>0</v>
      </c>
      <c r="F78" s="3">
        <v>0</v>
      </c>
      <c r="G78" s="3">
        <v>0</v>
      </c>
      <c r="H78" s="3">
        <v>29346.63</v>
      </c>
      <c r="I78" s="3">
        <v>13340.52</v>
      </c>
      <c r="J78" s="3">
        <v>1149.5999999999999</v>
      </c>
      <c r="K78" s="3">
        <v>2362.5</v>
      </c>
      <c r="L78" s="3">
        <v>0</v>
      </c>
      <c r="M78" s="3"/>
      <c r="N78" s="3">
        <v>-3996</v>
      </c>
      <c r="O78" s="3">
        <v>0.75</v>
      </c>
      <c r="P78" s="3">
        <v>42204</v>
      </c>
      <c r="Q78" s="1">
        <v>44927</v>
      </c>
    </row>
    <row r="79" spans="1:17" x14ac:dyDescent="0.25">
      <c r="A79" t="s">
        <v>135</v>
      </c>
      <c r="B79" t="s">
        <v>109</v>
      </c>
      <c r="C79" s="3">
        <v>35514</v>
      </c>
      <c r="D79" s="3">
        <v>35514</v>
      </c>
      <c r="E79" s="3">
        <v>0</v>
      </c>
      <c r="F79" s="3">
        <v>0</v>
      </c>
      <c r="G79" s="3">
        <v>0</v>
      </c>
      <c r="H79" s="3">
        <v>29346.63</v>
      </c>
      <c r="I79" s="3">
        <v>11977.78</v>
      </c>
      <c r="J79" s="3">
        <v>1149.5999999999999</v>
      </c>
      <c r="K79" s="3">
        <v>2121.12</v>
      </c>
      <c r="L79" s="3">
        <v>0</v>
      </c>
      <c r="M79" s="3"/>
      <c r="N79" s="3">
        <v>-3868</v>
      </c>
      <c r="O79" s="3">
        <v>0.87</v>
      </c>
      <c r="P79" s="3">
        <v>40728</v>
      </c>
      <c r="Q79" s="1">
        <v>44927</v>
      </c>
    </row>
    <row r="80" spans="1:17" x14ac:dyDescent="0.25">
      <c r="A80" t="s">
        <v>136</v>
      </c>
      <c r="B80" t="s">
        <v>137</v>
      </c>
      <c r="C80" s="3">
        <v>72582</v>
      </c>
      <c r="D80" s="3">
        <v>72582</v>
      </c>
      <c r="E80" s="3">
        <v>0</v>
      </c>
      <c r="F80" s="3">
        <v>425.16</v>
      </c>
      <c r="G80" s="3">
        <v>0</v>
      </c>
      <c r="H80" s="3">
        <v>29346.63</v>
      </c>
      <c r="I80" s="3">
        <v>17177.71</v>
      </c>
      <c r="J80" s="3">
        <v>1032</v>
      </c>
      <c r="K80" s="3">
        <v>3042.26</v>
      </c>
      <c r="L80" s="3">
        <v>0</v>
      </c>
      <c r="M80" s="3"/>
      <c r="N80" s="3">
        <v>0</v>
      </c>
      <c r="O80" s="3">
        <v>0.24</v>
      </c>
      <c r="P80" s="3">
        <v>51024</v>
      </c>
      <c r="Q80" s="1">
        <v>44927</v>
      </c>
    </row>
    <row r="81" spans="1:17" x14ac:dyDescent="0.25">
      <c r="A81" t="s">
        <v>138</v>
      </c>
      <c r="B81" t="s">
        <v>139</v>
      </c>
      <c r="C81" s="3">
        <v>31656</v>
      </c>
      <c r="D81" s="3">
        <v>31656</v>
      </c>
      <c r="E81" s="3">
        <v>0</v>
      </c>
      <c r="F81" s="3">
        <v>0</v>
      </c>
      <c r="G81" s="3">
        <v>0</v>
      </c>
      <c r="H81" s="3">
        <v>29346.63</v>
      </c>
      <c r="I81" s="3">
        <v>8718.85</v>
      </c>
      <c r="J81" s="3">
        <v>0</v>
      </c>
      <c r="K81" s="3">
        <v>1544.02</v>
      </c>
      <c r="L81" s="3">
        <v>0</v>
      </c>
      <c r="M81" s="3"/>
      <c r="N81" s="3">
        <v>-3561</v>
      </c>
      <c r="O81" s="3">
        <v>0.5</v>
      </c>
      <c r="P81" s="3">
        <v>36049</v>
      </c>
      <c r="Q81" s="1">
        <v>44927</v>
      </c>
    </row>
    <row r="82" spans="1:17" x14ac:dyDescent="0.25">
      <c r="A82" t="s">
        <v>140</v>
      </c>
      <c r="B82" t="s">
        <v>141</v>
      </c>
      <c r="C82" s="3">
        <v>33239</v>
      </c>
      <c r="D82" s="3">
        <v>33239</v>
      </c>
      <c r="E82" s="3">
        <v>0</v>
      </c>
      <c r="F82" s="3">
        <v>0</v>
      </c>
      <c r="G82" s="3">
        <v>0</v>
      </c>
      <c r="H82" s="3">
        <v>29346.63</v>
      </c>
      <c r="I82" s="3">
        <v>9624.36</v>
      </c>
      <c r="J82" s="3">
        <v>830.4</v>
      </c>
      <c r="K82" s="3">
        <v>1704.02</v>
      </c>
      <c r="L82" s="3">
        <v>0</v>
      </c>
      <c r="M82" s="3"/>
      <c r="N82" s="3">
        <v>-3646</v>
      </c>
      <c r="O82" s="3">
        <v>0.59</v>
      </c>
      <c r="P82" s="3">
        <v>37860</v>
      </c>
      <c r="Q82" s="1">
        <v>44927</v>
      </c>
    </row>
    <row r="83" spans="1:17" x14ac:dyDescent="0.25">
      <c r="A83" t="s">
        <v>142</v>
      </c>
      <c r="B83" t="s">
        <v>143</v>
      </c>
      <c r="C83" s="3">
        <v>3349730</v>
      </c>
      <c r="D83" s="3">
        <v>0</v>
      </c>
      <c r="E83" s="3">
        <v>2238685.7000000002</v>
      </c>
      <c r="F83" s="3" t="s">
        <v>72</v>
      </c>
      <c r="G83" s="3">
        <v>0</v>
      </c>
      <c r="H83" s="3">
        <v>29346.63</v>
      </c>
      <c r="I83" s="3">
        <v>19154.580000000002</v>
      </c>
      <c r="J83" s="3">
        <v>163.19999999999999</v>
      </c>
      <c r="K83" s="3">
        <v>3392.31</v>
      </c>
      <c r="L83" s="3">
        <v>0</v>
      </c>
      <c r="M83" s="3"/>
      <c r="N83" s="3">
        <v>10303</v>
      </c>
      <c r="O83" s="3">
        <v>0.99</v>
      </c>
      <c r="P83" s="3">
        <v>3524025</v>
      </c>
      <c r="Q83" s="1">
        <v>44927</v>
      </c>
    </row>
    <row r="84" spans="1:17" x14ac:dyDescent="0.25">
      <c r="A84" t="s">
        <v>144</v>
      </c>
      <c r="B84" t="s">
        <v>145</v>
      </c>
      <c r="C84" s="3">
        <v>37443</v>
      </c>
      <c r="D84" s="3">
        <v>37443</v>
      </c>
      <c r="E84" s="3">
        <v>0</v>
      </c>
      <c r="F84" s="3">
        <v>562</v>
      </c>
      <c r="G84" s="3">
        <v>0</v>
      </c>
      <c r="H84" s="3">
        <v>29346.63</v>
      </c>
      <c r="I84" s="3">
        <v>17141.849999999999</v>
      </c>
      <c r="J84" s="3">
        <v>146.4</v>
      </c>
      <c r="K84" s="3">
        <v>3035.32</v>
      </c>
      <c r="L84" s="3">
        <v>0</v>
      </c>
      <c r="M84" s="3"/>
      <c r="N84" s="3">
        <v>0</v>
      </c>
      <c r="O84" s="3">
        <v>0.8</v>
      </c>
      <c r="P84" s="3">
        <v>50233</v>
      </c>
      <c r="Q84" s="1">
        <v>44927</v>
      </c>
    </row>
    <row r="85" spans="1:17" x14ac:dyDescent="0.25">
      <c r="A85" t="s">
        <v>146</v>
      </c>
      <c r="B85" t="s">
        <v>147</v>
      </c>
      <c r="C85" s="3">
        <v>30118</v>
      </c>
      <c r="D85" s="3">
        <v>30118</v>
      </c>
      <c r="E85" s="3">
        <v>0</v>
      </c>
      <c r="F85" s="3">
        <v>0</v>
      </c>
      <c r="G85" s="3">
        <v>0</v>
      </c>
      <c r="H85" s="3">
        <v>29346.63</v>
      </c>
      <c r="I85" s="3">
        <v>6221.99</v>
      </c>
      <c r="J85" s="3">
        <v>537.6</v>
      </c>
      <c r="K85" s="3">
        <v>1101.95</v>
      </c>
      <c r="L85" s="3">
        <v>0</v>
      </c>
      <c r="M85" s="3"/>
      <c r="N85" s="3">
        <v>-3327</v>
      </c>
      <c r="O85" s="3">
        <v>0.83</v>
      </c>
      <c r="P85" s="3">
        <v>33882</v>
      </c>
      <c r="Q85" s="1">
        <v>44927</v>
      </c>
    </row>
    <row r="86" spans="1:17" x14ac:dyDescent="0.25">
      <c r="A86" t="s">
        <v>148</v>
      </c>
      <c r="B86" t="s">
        <v>149</v>
      </c>
      <c r="C86" s="3">
        <v>72085</v>
      </c>
      <c r="D86" s="3">
        <v>0</v>
      </c>
      <c r="E86" s="3">
        <v>68701.34</v>
      </c>
      <c r="F86" s="3">
        <v>6818.73</v>
      </c>
      <c r="G86" s="3">
        <v>0</v>
      </c>
      <c r="H86" s="3">
        <v>29346.63</v>
      </c>
      <c r="I86" s="3">
        <v>6015.79</v>
      </c>
      <c r="J86" s="3">
        <v>519.6</v>
      </c>
      <c r="K86" s="3">
        <v>1065.4100000000001</v>
      </c>
      <c r="L86" s="3">
        <v>0</v>
      </c>
      <c r="M86" s="3"/>
      <c r="N86" s="3">
        <v>0</v>
      </c>
      <c r="O86" s="3">
        <v>0.5</v>
      </c>
      <c r="P86" s="3">
        <v>112468</v>
      </c>
      <c r="Q86" s="1">
        <v>44927</v>
      </c>
    </row>
    <row r="87" spans="1:17" x14ac:dyDescent="0.25">
      <c r="A87" t="s">
        <v>150</v>
      </c>
      <c r="B87" t="s">
        <v>151</v>
      </c>
      <c r="C87" s="3">
        <v>33880</v>
      </c>
      <c r="D87" s="3">
        <v>33880</v>
      </c>
      <c r="E87" s="3">
        <v>0</v>
      </c>
      <c r="F87" s="3">
        <v>0</v>
      </c>
      <c r="G87" s="3">
        <v>0</v>
      </c>
      <c r="H87" s="3">
        <v>29346.63</v>
      </c>
      <c r="I87" s="3">
        <v>10323.66</v>
      </c>
      <c r="J87" s="3">
        <v>890.4</v>
      </c>
      <c r="K87" s="3">
        <v>1828.41</v>
      </c>
      <c r="L87" s="3">
        <v>0</v>
      </c>
      <c r="M87" s="3"/>
      <c r="N87" s="3">
        <v>-3561</v>
      </c>
      <c r="O87" s="3">
        <v>0.9</v>
      </c>
      <c r="P87" s="3">
        <v>38829</v>
      </c>
      <c r="Q87" s="1">
        <v>44927</v>
      </c>
    </row>
    <row r="88" spans="1:17" x14ac:dyDescent="0.25">
      <c r="A88" t="s">
        <v>152</v>
      </c>
      <c r="B88" t="s">
        <v>83</v>
      </c>
      <c r="C88" s="3">
        <v>31579</v>
      </c>
      <c r="D88" s="3">
        <v>31579</v>
      </c>
      <c r="E88" s="3">
        <v>0</v>
      </c>
      <c r="F88" s="3">
        <v>0</v>
      </c>
      <c r="G88" s="3">
        <v>0</v>
      </c>
      <c r="H88" s="3">
        <v>29346.63</v>
      </c>
      <c r="I88" s="3">
        <v>5074.42</v>
      </c>
      <c r="J88" s="3">
        <v>0</v>
      </c>
      <c r="K88" s="3">
        <v>787.96</v>
      </c>
      <c r="L88" s="3">
        <v>0</v>
      </c>
      <c r="M88" s="3"/>
      <c r="N88" s="3">
        <v>0</v>
      </c>
      <c r="O88" s="3">
        <v>0.99</v>
      </c>
      <c r="P88" s="3">
        <v>35210</v>
      </c>
      <c r="Q88" s="1">
        <v>44927</v>
      </c>
    </row>
    <row r="89" spans="1:17" x14ac:dyDescent="0.25">
      <c r="A89" t="s">
        <v>153</v>
      </c>
      <c r="B89" t="s">
        <v>83</v>
      </c>
      <c r="C89" s="3">
        <v>43304</v>
      </c>
      <c r="D89" s="3">
        <v>43304</v>
      </c>
      <c r="E89" s="3">
        <v>0</v>
      </c>
      <c r="F89" s="3">
        <v>0</v>
      </c>
      <c r="G89" s="3">
        <v>0</v>
      </c>
      <c r="H89" s="3">
        <v>29346.63</v>
      </c>
      <c r="I89" s="3">
        <v>17854.599999999999</v>
      </c>
      <c r="J89" s="3">
        <v>0</v>
      </c>
      <c r="K89" s="3">
        <v>3161.56</v>
      </c>
      <c r="L89" s="3">
        <v>0</v>
      </c>
      <c r="M89" s="3"/>
      <c r="N89" s="3">
        <v>0</v>
      </c>
      <c r="O89" s="3">
        <v>0.21</v>
      </c>
      <c r="P89" s="3">
        <v>50363</v>
      </c>
      <c r="Q89" s="1">
        <v>44927</v>
      </c>
    </row>
    <row r="90" spans="1:17" x14ac:dyDescent="0.25">
      <c r="A90" t="s">
        <v>154</v>
      </c>
      <c r="B90" t="s">
        <v>147</v>
      </c>
      <c r="C90" s="3">
        <v>33892</v>
      </c>
      <c r="D90" s="3">
        <v>33892</v>
      </c>
      <c r="E90" s="3">
        <v>0</v>
      </c>
      <c r="F90" s="3">
        <v>0</v>
      </c>
      <c r="G90" s="3">
        <v>0</v>
      </c>
      <c r="H90" s="3">
        <v>29346.63</v>
      </c>
      <c r="I90" s="3">
        <v>10323.66</v>
      </c>
      <c r="J90" s="3">
        <v>902.4</v>
      </c>
      <c r="K90" s="3">
        <v>1828.41</v>
      </c>
      <c r="L90" s="3">
        <v>0</v>
      </c>
      <c r="M90" s="3"/>
      <c r="N90" s="3">
        <v>-3712</v>
      </c>
      <c r="O90" s="3">
        <v>0.9</v>
      </c>
      <c r="P90" s="3">
        <v>38690</v>
      </c>
      <c r="Q90" s="1">
        <v>44927</v>
      </c>
    </row>
    <row r="91" spans="1:17" x14ac:dyDescent="0.25">
      <c r="A91" t="s">
        <v>155</v>
      </c>
      <c r="B91" t="s">
        <v>149</v>
      </c>
      <c r="C91" s="3">
        <v>79937</v>
      </c>
      <c r="D91" s="3">
        <v>0</v>
      </c>
      <c r="E91" s="3">
        <v>76143.789999999994</v>
      </c>
      <c r="F91" s="3">
        <v>7600.4</v>
      </c>
      <c r="G91" s="3">
        <v>0</v>
      </c>
      <c r="H91" s="3">
        <v>29346.63</v>
      </c>
      <c r="I91" s="3">
        <v>10422.280000000001</v>
      </c>
      <c r="J91" s="3">
        <v>0</v>
      </c>
      <c r="K91" s="3">
        <v>1845.98</v>
      </c>
      <c r="L91" s="3">
        <v>0</v>
      </c>
      <c r="M91" s="3"/>
      <c r="N91" s="3">
        <v>0</v>
      </c>
      <c r="O91" s="3">
        <v>0.92</v>
      </c>
      <c r="P91" s="3">
        <v>125360</v>
      </c>
      <c r="Q91" s="1">
        <v>44927</v>
      </c>
    </row>
    <row r="92" spans="1:17" x14ac:dyDescent="0.25">
      <c r="A92" t="s">
        <v>156</v>
      </c>
      <c r="B92" t="s">
        <v>126</v>
      </c>
      <c r="C92" s="3">
        <v>75652</v>
      </c>
      <c r="D92" s="3">
        <v>0</v>
      </c>
      <c r="E92" s="3">
        <v>73966.850000000006</v>
      </c>
      <c r="F92" s="3">
        <v>5383.49</v>
      </c>
      <c r="G92" s="3">
        <v>0</v>
      </c>
      <c r="H92" s="3">
        <v>29346.63</v>
      </c>
      <c r="I92" s="3">
        <v>13291.21</v>
      </c>
      <c r="J92" s="3">
        <v>1146</v>
      </c>
      <c r="K92" s="3">
        <v>2353.25</v>
      </c>
      <c r="L92" s="3">
        <v>0</v>
      </c>
      <c r="M92" s="3"/>
      <c r="N92" s="3">
        <v>0</v>
      </c>
      <c r="O92" s="3">
        <v>0.56999999999999995</v>
      </c>
      <c r="P92" s="3">
        <v>125488</v>
      </c>
      <c r="Q92" s="1">
        <v>44927</v>
      </c>
    </row>
    <row r="93" spans="1:17" x14ac:dyDescent="0.25">
      <c r="A93" t="s">
        <v>157</v>
      </c>
      <c r="B93" t="s">
        <v>158</v>
      </c>
      <c r="C93" s="3">
        <v>3739029</v>
      </c>
      <c r="D93" s="3">
        <v>0</v>
      </c>
      <c r="E93" s="3">
        <v>2473145.96</v>
      </c>
      <c r="F93" s="3" t="s">
        <v>72</v>
      </c>
      <c r="G93" s="3">
        <v>0</v>
      </c>
      <c r="H93" s="3">
        <v>29346.63</v>
      </c>
      <c r="I93" s="3">
        <v>13483.97</v>
      </c>
      <c r="J93" s="3">
        <v>1161.5999999999999</v>
      </c>
      <c r="K93" s="3">
        <v>2387.4699999999998</v>
      </c>
      <c r="L93" s="3">
        <v>0</v>
      </c>
      <c r="M93" s="3"/>
      <c r="N93" s="3">
        <v>7774</v>
      </c>
      <c r="O93" s="3">
        <v>0.03</v>
      </c>
      <c r="P93" s="3">
        <v>3916840</v>
      </c>
      <c r="Q93" s="1">
        <v>44927</v>
      </c>
    </row>
    <row r="94" spans="1:17" x14ac:dyDescent="0.25">
      <c r="A94" t="s">
        <v>159</v>
      </c>
      <c r="B94" t="s">
        <v>160</v>
      </c>
      <c r="C94" s="3">
        <v>33839</v>
      </c>
      <c r="D94" s="3">
        <v>33839</v>
      </c>
      <c r="E94" s="3">
        <v>0</v>
      </c>
      <c r="F94" s="3">
        <v>0</v>
      </c>
      <c r="G94" s="3">
        <v>0</v>
      </c>
      <c r="H94" s="3">
        <v>29346.63</v>
      </c>
      <c r="I94" s="3">
        <v>10278.83</v>
      </c>
      <c r="J94" s="3">
        <v>886.8</v>
      </c>
      <c r="K94" s="3">
        <v>1820.54</v>
      </c>
      <c r="L94" s="3">
        <v>0</v>
      </c>
      <c r="M94" s="3"/>
      <c r="N94" s="3">
        <v>-3708</v>
      </c>
      <c r="O94" s="3">
        <v>0.2</v>
      </c>
      <c r="P94" s="3">
        <v>38625</v>
      </c>
      <c r="Q94" s="1">
        <v>44927</v>
      </c>
    </row>
    <row r="95" spans="1:17" x14ac:dyDescent="0.25">
      <c r="A95" t="s">
        <v>161</v>
      </c>
      <c r="B95" t="s">
        <v>162</v>
      </c>
      <c r="C95" s="3">
        <v>36654</v>
      </c>
      <c r="D95" s="3">
        <v>36654</v>
      </c>
      <c r="E95" s="3">
        <v>0</v>
      </c>
      <c r="F95" s="3">
        <v>0</v>
      </c>
      <c r="G95" s="3">
        <v>0</v>
      </c>
      <c r="H95" s="3">
        <v>29346.63</v>
      </c>
      <c r="I95" s="3">
        <v>10305.73</v>
      </c>
      <c r="J95" s="3">
        <v>889.2</v>
      </c>
      <c r="K95" s="3">
        <v>1825.17</v>
      </c>
      <c r="L95" s="3">
        <v>0</v>
      </c>
      <c r="M95" s="3"/>
      <c r="N95" s="3">
        <v>-3711</v>
      </c>
      <c r="O95" s="3">
        <v>0.27</v>
      </c>
      <c r="P95" s="3">
        <v>38656</v>
      </c>
      <c r="Q95" s="1">
        <v>44927</v>
      </c>
    </row>
    <row r="96" spans="1:17" x14ac:dyDescent="0.25">
      <c r="A96" t="s">
        <v>163</v>
      </c>
      <c r="B96" t="s">
        <v>164</v>
      </c>
      <c r="C96" s="3">
        <v>34119</v>
      </c>
      <c r="D96" s="3">
        <v>34119</v>
      </c>
      <c r="E96" s="3">
        <v>0</v>
      </c>
      <c r="F96" s="3">
        <v>0</v>
      </c>
      <c r="G96" s="3">
        <v>0</v>
      </c>
      <c r="H96" s="3">
        <v>29346.63</v>
      </c>
      <c r="I96" s="3">
        <v>10583.66</v>
      </c>
      <c r="J96" s="3">
        <v>913.2</v>
      </c>
      <c r="K96" s="3">
        <v>1874.19</v>
      </c>
      <c r="L96" s="3">
        <v>0</v>
      </c>
      <c r="M96" s="3"/>
      <c r="N96" s="3">
        <v>-3737</v>
      </c>
      <c r="O96" s="3">
        <v>0.32</v>
      </c>
      <c r="P96" s="3">
        <v>38981</v>
      </c>
      <c r="Q96" s="1">
        <v>44927</v>
      </c>
    </row>
    <row r="97" spans="1:17" x14ac:dyDescent="0.25">
      <c r="A97" t="s">
        <v>165</v>
      </c>
      <c r="B97" t="s">
        <v>81</v>
      </c>
      <c r="C97" s="3">
        <v>33448</v>
      </c>
      <c r="D97" s="3">
        <v>33448</v>
      </c>
      <c r="E97" s="3">
        <v>0</v>
      </c>
      <c r="F97" s="3">
        <v>0</v>
      </c>
      <c r="G97" s="3">
        <v>0</v>
      </c>
      <c r="H97" s="3">
        <v>29346.63</v>
      </c>
      <c r="I97" s="3">
        <v>9852.98</v>
      </c>
      <c r="J97" s="3">
        <v>849.6</v>
      </c>
      <c r="K97" s="3">
        <v>1744.71</v>
      </c>
      <c r="L97" s="3">
        <v>0</v>
      </c>
      <c r="M97" s="3"/>
      <c r="N97" s="3">
        <v>-3668</v>
      </c>
      <c r="O97" s="3">
        <v>0.08</v>
      </c>
      <c r="P97" s="3">
        <v>38126</v>
      </c>
      <c r="Q97" s="1">
        <v>44927</v>
      </c>
    </row>
    <row r="98" spans="1:17" x14ac:dyDescent="0.25">
      <c r="A98" t="s">
        <v>166</v>
      </c>
      <c r="B98" t="s">
        <v>167</v>
      </c>
      <c r="C98" s="3">
        <v>34731</v>
      </c>
      <c r="D98" s="3">
        <v>34731</v>
      </c>
      <c r="E98" s="3">
        <v>0</v>
      </c>
      <c r="F98" s="3">
        <v>0</v>
      </c>
      <c r="G98" s="3">
        <v>0</v>
      </c>
      <c r="H98" s="3">
        <v>29346.63</v>
      </c>
      <c r="I98" s="3">
        <v>11251.58</v>
      </c>
      <c r="J98" s="3">
        <v>970.8</v>
      </c>
      <c r="K98" s="3">
        <v>1992.56</v>
      </c>
      <c r="L98" s="3">
        <v>0</v>
      </c>
      <c r="M98" s="3"/>
      <c r="N98" s="3">
        <v>-3799</v>
      </c>
      <c r="O98" s="3">
        <v>0.43</v>
      </c>
      <c r="P98" s="3">
        <v>39763</v>
      </c>
      <c r="Q98" s="1">
        <v>44927</v>
      </c>
    </row>
    <row r="99" spans="1:17" x14ac:dyDescent="0.25">
      <c r="A99" t="s">
        <v>168</v>
      </c>
      <c r="B99" t="s">
        <v>33</v>
      </c>
      <c r="C99" s="3">
        <v>75772</v>
      </c>
      <c r="D99" s="3">
        <v>0</v>
      </c>
      <c r="E99" s="3">
        <v>73970.59</v>
      </c>
      <c r="F99" s="3">
        <v>5499.94</v>
      </c>
      <c r="G99" s="3">
        <v>0</v>
      </c>
      <c r="H99" s="3">
        <v>29346.63</v>
      </c>
      <c r="I99" s="3">
        <v>10978.14</v>
      </c>
      <c r="J99" s="3">
        <v>946.8</v>
      </c>
      <c r="K99" s="3">
        <v>1944.01</v>
      </c>
      <c r="L99" s="3">
        <v>0</v>
      </c>
      <c r="M99" s="3"/>
      <c r="N99" s="3">
        <v>0</v>
      </c>
      <c r="O99" s="3">
        <v>0.89</v>
      </c>
      <c r="P99" s="3">
        <v>122687</v>
      </c>
      <c r="Q99" s="1">
        <v>44927</v>
      </c>
    </row>
    <row r="100" spans="1:17" x14ac:dyDescent="0.25">
      <c r="A100" t="s">
        <v>169</v>
      </c>
      <c r="B100" t="s">
        <v>170</v>
      </c>
      <c r="C100" s="3">
        <v>31511</v>
      </c>
      <c r="D100" s="3">
        <v>0</v>
      </c>
      <c r="E100" s="3">
        <v>31511</v>
      </c>
      <c r="F100" s="3">
        <v>1575.55</v>
      </c>
      <c r="G100" s="3">
        <v>0</v>
      </c>
      <c r="H100" s="3">
        <v>29346.63</v>
      </c>
      <c r="I100" s="3">
        <v>7741.63</v>
      </c>
      <c r="J100" s="3">
        <v>667.2</v>
      </c>
      <c r="K100" s="3">
        <v>1371.07</v>
      </c>
      <c r="L100" s="3">
        <v>0</v>
      </c>
      <c r="M100" s="3"/>
      <c r="N100" s="3">
        <v>0</v>
      </c>
      <c r="O100" s="3">
        <v>0.92</v>
      </c>
      <c r="P100" s="3">
        <v>72214</v>
      </c>
      <c r="Q100" s="1">
        <v>44927</v>
      </c>
    </row>
    <row r="101" spans="1:17" x14ac:dyDescent="0.25">
      <c r="A101" t="s">
        <v>171</v>
      </c>
      <c r="B101" t="s">
        <v>172</v>
      </c>
      <c r="C101" s="3">
        <v>38446</v>
      </c>
      <c r="D101" s="3">
        <v>38000</v>
      </c>
      <c r="E101" s="3">
        <v>446</v>
      </c>
      <c r="F101" s="3">
        <v>1767.09</v>
      </c>
      <c r="G101" s="3">
        <v>0</v>
      </c>
      <c r="H101" s="3">
        <v>29346.63</v>
      </c>
      <c r="I101" s="3">
        <v>8387.1299999999992</v>
      </c>
      <c r="J101" s="3">
        <v>723.6</v>
      </c>
      <c r="K101" s="3">
        <v>1484.83</v>
      </c>
      <c r="L101" s="3">
        <v>0</v>
      </c>
      <c r="M101" s="3"/>
      <c r="N101" s="3">
        <v>0</v>
      </c>
      <c r="O101" s="3">
        <v>0.72</v>
      </c>
      <c r="P101" s="3">
        <v>42156</v>
      </c>
      <c r="Q101" s="1">
        <v>44927</v>
      </c>
    </row>
    <row r="102" spans="1:17" x14ac:dyDescent="0.25">
      <c r="A102" t="s">
        <v>173</v>
      </c>
      <c r="B102" t="s">
        <v>174</v>
      </c>
      <c r="C102" s="3">
        <v>2950721</v>
      </c>
      <c r="D102" s="3">
        <v>0</v>
      </c>
      <c r="E102" s="3">
        <v>1959740.12</v>
      </c>
      <c r="F102" s="3" t="s">
        <v>72</v>
      </c>
      <c r="G102" s="3">
        <v>0</v>
      </c>
      <c r="H102" s="3">
        <v>29346.63</v>
      </c>
      <c r="I102" s="3">
        <v>8355.76</v>
      </c>
      <c r="J102" s="3">
        <v>721.2</v>
      </c>
      <c r="K102" s="3">
        <v>1479.28</v>
      </c>
      <c r="L102" s="3">
        <v>0</v>
      </c>
      <c r="M102" s="3"/>
      <c r="N102" s="3">
        <v>6843</v>
      </c>
      <c r="O102" s="3">
        <v>0.12</v>
      </c>
      <c r="P102" s="3">
        <v>3095454</v>
      </c>
      <c r="Q102" s="1">
        <v>44927</v>
      </c>
    </row>
    <row r="103" spans="1:17" x14ac:dyDescent="0.25">
      <c r="A103" t="s">
        <v>175</v>
      </c>
      <c r="B103" t="s">
        <v>176</v>
      </c>
      <c r="C103" s="3">
        <v>36080</v>
      </c>
      <c r="D103" s="3">
        <v>36080</v>
      </c>
      <c r="E103" s="3">
        <v>0</v>
      </c>
      <c r="F103" s="3">
        <v>0</v>
      </c>
      <c r="G103" s="3">
        <v>0</v>
      </c>
      <c r="H103" s="3">
        <v>29346.63</v>
      </c>
      <c r="I103" s="3">
        <v>9122.2999999999993</v>
      </c>
      <c r="J103" s="3">
        <v>787.2</v>
      </c>
      <c r="K103" s="3">
        <v>1615.23</v>
      </c>
      <c r="L103" s="3">
        <v>0</v>
      </c>
      <c r="M103" s="3"/>
      <c r="N103" s="3">
        <v>-3599</v>
      </c>
      <c r="O103" s="3">
        <v>0.64</v>
      </c>
      <c r="P103" s="3">
        <v>37273</v>
      </c>
      <c r="Q103" s="1">
        <v>44927</v>
      </c>
    </row>
    <row r="104" spans="1:17" x14ac:dyDescent="0.25">
      <c r="A104" t="s">
        <v>177</v>
      </c>
      <c r="B104" t="s">
        <v>178</v>
      </c>
      <c r="C104" s="3">
        <v>1365664</v>
      </c>
      <c r="D104" s="3">
        <v>0</v>
      </c>
      <c r="E104" s="3">
        <v>960309.35</v>
      </c>
      <c r="F104" s="3" t="s">
        <v>72</v>
      </c>
      <c r="G104" s="3">
        <v>0</v>
      </c>
      <c r="H104" s="3">
        <v>29346.63</v>
      </c>
      <c r="I104" s="3">
        <v>9122.2999999999993</v>
      </c>
      <c r="J104" s="3">
        <v>787.2</v>
      </c>
      <c r="K104" s="3">
        <v>1615.23</v>
      </c>
      <c r="L104" s="3">
        <v>0</v>
      </c>
      <c r="M104" s="3"/>
      <c r="N104" s="3">
        <v>6983</v>
      </c>
      <c r="O104" s="3">
        <v>0.17</v>
      </c>
      <c r="P104" s="3">
        <v>1461534</v>
      </c>
      <c r="Q104" s="1">
        <v>44927</v>
      </c>
    </row>
    <row r="105" spans="1:17" x14ac:dyDescent="0.25">
      <c r="A105" t="s">
        <v>179</v>
      </c>
      <c r="B105" t="s">
        <v>180</v>
      </c>
      <c r="C105" s="3">
        <v>35613</v>
      </c>
      <c r="D105" s="3">
        <v>0</v>
      </c>
      <c r="E105" s="3">
        <v>35613</v>
      </c>
      <c r="F105" s="3">
        <v>1780.65</v>
      </c>
      <c r="G105" s="3">
        <v>0</v>
      </c>
      <c r="H105" s="3">
        <v>29346.63</v>
      </c>
      <c r="I105" s="3">
        <v>8656.1</v>
      </c>
      <c r="J105" s="3">
        <v>747.6</v>
      </c>
      <c r="K105" s="3">
        <v>1532.92</v>
      </c>
      <c r="L105" s="3">
        <v>0</v>
      </c>
      <c r="M105" s="3"/>
      <c r="N105" s="3">
        <v>0</v>
      </c>
      <c r="O105" s="3">
        <v>0.1</v>
      </c>
      <c r="P105" s="3">
        <v>77677</v>
      </c>
      <c r="Q105" s="1">
        <v>44927</v>
      </c>
    </row>
    <row r="106" spans="1:17" x14ac:dyDescent="0.25">
      <c r="A106" t="s">
        <v>181</v>
      </c>
      <c r="B106" t="s">
        <v>182</v>
      </c>
      <c r="C106" s="3">
        <v>52219</v>
      </c>
      <c r="D106" s="3">
        <v>35000</v>
      </c>
      <c r="E106" s="3">
        <v>17219</v>
      </c>
      <c r="F106" s="3">
        <v>860.95</v>
      </c>
      <c r="G106" s="3">
        <v>0</v>
      </c>
      <c r="H106" s="3">
        <v>29346.63</v>
      </c>
      <c r="I106" s="3">
        <v>7911.97</v>
      </c>
      <c r="J106" s="3">
        <v>681.6</v>
      </c>
      <c r="K106" s="3">
        <v>1401.13</v>
      </c>
      <c r="L106" s="3">
        <v>0</v>
      </c>
      <c r="M106" s="3"/>
      <c r="N106" s="3">
        <v>0</v>
      </c>
      <c r="O106" s="3">
        <v>0.72</v>
      </c>
      <c r="P106" s="3">
        <v>57422</v>
      </c>
      <c r="Q106" s="1">
        <v>44927</v>
      </c>
    </row>
    <row r="107" spans="1:17" x14ac:dyDescent="0.25">
      <c r="A107" t="s">
        <v>183</v>
      </c>
      <c r="B107" t="s">
        <v>184</v>
      </c>
      <c r="C107" s="3">
        <v>31590</v>
      </c>
      <c r="D107" s="3">
        <v>32064</v>
      </c>
      <c r="E107" s="3">
        <v>0</v>
      </c>
      <c r="F107" s="3">
        <v>1579.48</v>
      </c>
      <c r="G107" s="3">
        <v>474</v>
      </c>
      <c r="H107" s="3">
        <v>29346.63</v>
      </c>
      <c r="I107" s="3">
        <v>7826.8</v>
      </c>
      <c r="J107" s="3">
        <v>675.6</v>
      </c>
      <c r="K107" s="3">
        <v>1386.33</v>
      </c>
      <c r="L107" s="3">
        <v>0</v>
      </c>
      <c r="M107" s="3"/>
      <c r="N107" s="3">
        <v>0</v>
      </c>
      <c r="O107" s="3">
        <v>0.16</v>
      </c>
      <c r="P107" s="3">
        <v>40341</v>
      </c>
      <c r="Q107" s="1">
        <v>44927</v>
      </c>
    </row>
    <row r="108" spans="1:17" x14ac:dyDescent="0.25">
      <c r="A108" t="s">
        <v>185</v>
      </c>
      <c r="B108" t="s">
        <v>186</v>
      </c>
      <c r="C108" s="3">
        <v>67983</v>
      </c>
      <c r="D108" s="3">
        <v>0</v>
      </c>
      <c r="E108" s="3">
        <v>66394.600000000006</v>
      </c>
      <c r="F108" s="3">
        <v>4908.13</v>
      </c>
      <c r="G108" s="3">
        <v>0</v>
      </c>
      <c r="H108" s="3">
        <v>29346.63</v>
      </c>
      <c r="I108" s="3">
        <v>8396.1</v>
      </c>
      <c r="J108" s="3">
        <v>0</v>
      </c>
      <c r="K108" s="3">
        <v>1487.14</v>
      </c>
      <c r="L108" s="3">
        <v>0</v>
      </c>
      <c r="M108" s="3"/>
      <c r="N108" s="3">
        <v>0</v>
      </c>
      <c r="O108" s="3">
        <v>0.4</v>
      </c>
      <c r="P108" s="3">
        <v>110533</v>
      </c>
      <c r="Q108" s="1">
        <v>44927</v>
      </c>
    </row>
    <row r="109" spans="1:17" x14ac:dyDescent="0.25">
      <c r="A109" t="s">
        <v>187</v>
      </c>
      <c r="B109" t="s">
        <v>188</v>
      </c>
      <c r="C109" s="3">
        <v>30776</v>
      </c>
      <c r="D109" s="3">
        <v>31000</v>
      </c>
      <c r="E109" s="3">
        <v>0</v>
      </c>
      <c r="F109" s="3">
        <v>0</v>
      </c>
      <c r="G109" s="3">
        <v>224</v>
      </c>
      <c r="H109" s="3">
        <v>29346.63</v>
      </c>
      <c r="I109" s="3">
        <v>7660.94</v>
      </c>
      <c r="J109" s="3">
        <v>0</v>
      </c>
      <c r="K109" s="3">
        <v>1356.74</v>
      </c>
      <c r="L109" s="3">
        <v>0</v>
      </c>
      <c r="M109" s="3"/>
      <c r="N109" s="3">
        <v>-3462</v>
      </c>
      <c r="O109" s="3">
        <v>0.69</v>
      </c>
      <c r="P109" s="3">
        <v>34679</v>
      </c>
      <c r="Q109" s="1">
        <v>44927</v>
      </c>
    </row>
    <row r="110" spans="1:17" x14ac:dyDescent="0.25">
      <c r="A110" t="s">
        <v>189</v>
      </c>
      <c r="B110" t="s">
        <v>190</v>
      </c>
      <c r="C110" s="3">
        <v>33563</v>
      </c>
      <c r="D110" s="3">
        <v>33563</v>
      </c>
      <c r="E110" s="3">
        <v>0</v>
      </c>
      <c r="F110" s="3">
        <v>0</v>
      </c>
      <c r="G110" s="3">
        <v>0</v>
      </c>
      <c r="H110" s="3">
        <v>29346.63</v>
      </c>
      <c r="I110" s="3">
        <v>9978.49</v>
      </c>
      <c r="J110" s="3">
        <v>860.4</v>
      </c>
      <c r="K110" s="3">
        <v>1767.37</v>
      </c>
      <c r="L110" s="3">
        <v>0</v>
      </c>
      <c r="M110" s="3"/>
      <c r="N110" s="3">
        <v>-3680</v>
      </c>
      <c r="O110" s="3">
        <v>0.11</v>
      </c>
      <c r="P110" s="3">
        <v>38273</v>
      </c>
      <c r="Q110" s="1">
        <v>44927</v>
      </c>
    </row>
    <row r="111" spans="1:17" x14ac:dyDescent="0.25">
      <c r="A111" t="s">
        <v>191</v>
      </c>
      <c r="B111" t="s">
        <v>192</v>
      </c>
      <c r="C111" s="3">
        <v>32901</v>
      </c>
      <c r="D111" s="3">
        <v>32901</v>
      </c>
      <c r="E111" s="3">
        <v>0</v>
      </c>
      <c r="F111" s="3">
        <v>0</v>
      </c>
      <c r="G111" s="3">
        <v>0</v>
      </c>
      <c r="H111" s="3">
        <v>29346.63</v>
      </c>
      <c r="I111" s="3">
        <v>9346.43</v>
      </c>
      <c r="J111" s="3">
        <v>806.4</v>
      </c>
      <c r="K111" s="3">
        <v>1655.46</v>
      </c>
      <c r="L111" s="3">
        <v>0</v>
      </c>
      <c r="M111" s="3"/>
      <c r="N111" s="3">
        <v>-3621</v>
      </c>
      <c r="O111" s="3">
        <v>0.08</v>
      </c>
      <c r="P111" s="3">
        <v>37534</v>
      </c>
      <c r="Q111" s="1">
        <v>44927</v>
      </c>
    </row>
    <row r="112" spans="1:17" x14ac:dyDescent="0.25">
      <c r="A112" t="s">
        <v>193</v>
      </c>
      <c r="B112" t="s">
        <v>192</v>
      </c>
      <c r="C112" s="3">
        <v>31275</v>
      </c>
      <c r="D112" s="3">
        <v>31275</v>
      </c>
      <c r="E112" s="3">
        <v>0</v>
      </c>
      <c r="F112" s="3">
        <v>0</v>
      </c>
      <c r="G112" s="3">
        <v>0</v>
      </c>
      <c r="H112" s="3">
        <v>29346.63</v>
      </c>
      <c r="I112" s="3">
        <v>8436.44</v>
      </c>
      <c r="J112" s="3">
        <v>0</v>
      </c>
      <c r="K112" s="3">
        <v>1493.61</v>
      </c>
      <c r="L112" s="3">
        <v>52295.99</v>
      </c>
      <c r="M112" s="3"/>
      <c r="N112" s="3">
        <v>-3535</v>
      </c>
      <c r="O112" s="3">
        <v>0.33</v>
      </c>
      <c r="P112" s="3">
        <v>88038</v>
      </c>
      <c r="Q112" s="1">
        <v>44927</v>
      </c>
    </row>
    <row r="113" spans="1:17" x14ac:dyDescent="0.25">
      <c r="A113" t="s">
        <v>194</v>
      </c>
      <c r="B113" t="s">
        <v>195</v>
      </c>
      <c r="C113" s="3">
        <v>32075</v>
      </c>
      <c r="D113" s="3">
        <v>32075</v>
      </c>
      <c r="E113" s="3">
        <v>0</v>
      </c>
      <c r="F113" s="3">
        <v>0</v>
      </c>
      <c r="G113" s="3">
        <v>0</v>
      </c>
      <c r="H113" s="3">
        <v>29346.63</v>
      </c>
      <c r="I113" s="3">
        <v>8355.76</v>
      </c>
      <c r="J113" s="3">
        <v>721.2</v>
      </c>
      <c r="K113" s="3">
        <v>1479.28</v>
      </c>
      <c r="L113" s="3">
        <v>0</v>
      </c>
      <c r="M113" s="3"/>
      <c r="N113" s="3">
        <v>-3527</v>
      </c>
      <c r="O113" s="3">
        <v>0.13</v>
      </c>
      <c r="P113" s="3">
        <v>36376</v>
      </c>
      <c r="Q113" s="1">
        <v>44927</v>
      </c>
    </row>
    <row r="114" spans="1:17" x14ac:dyDescent="0.25">
      <c r="A114" t="s">
        <v>196</v>
      </c>
      <c r="B114" t="s">
        <v>197</v>
      </c>
      <c r="C114" s="3">
        <v>32634</v>
      </c>
      <c r="D114" s="3">
        <v>33118</v>
      </c>
      <c r="E114" s="3">
        <v>0</v>
      </c>
      <c r="F114" s="3">
        <v>484</v>
      </c>
      <c r="G114" s="3">
        <v>484</v>
      </c>
      <c r="H114" s="3">
        <v>29346.63</v>
      </c>
      <c r="I114" s="3">
        <v>5688.55</v>
      </c>
      <c r="J114" s="3">
        <v>490.8</v>
      </c>
      <c r="K114" s="3">
        <v>1007.61</v>
      </c>
      <c r="L114" s="3">
        <v>0</v>
      </c>
      <c r="M114" s="3"/>
      <c r="N114" s="3">
        <v>-3277</v>
      </c>
      <c r="O114" s="3">
        <v>0.41</v>
      </c>
      <c r="P114" s="3">
        <v>33257</v>
      </c>
      <c r="Q114" s="1">
        <v>44927</v>
      </c>
    </row>
    <row r="115" spans="1:17" x14ac:dyDescent="0.25">
      <c r="A115" t="s">
        <v>198</v>
      </c>
      <c r="B115" t="s">
        <v>199</v>
      </c>
      <c r="C115" s="3">
        <v>30516</v>
      </c>
      <c r="D115" s="3">
        <v>30516</v>
      </c>
      <c r="E115" s="3">
        <v>0</v>
      </c>
      <c r="F115" s="3">
        <v>0</v>
      </c>
      <c r="G115" s="3">
        <v>0</v>
      </c>
      <c r="H115" s="3">
        <v>29346.63</v>
      </c>
      <c r="I115" s="3">
        <v>6656.81</v>
      </c>
      <c r="J115" s="3">
        <v>574.79999999999995</v>
      </c>
      <c r="K115" s="3">
        <v>1179.17</v>
      </c>
      <c r="L115" s="3">
        <v>0</v>
      </c>
      <c r="M115" s="3"/>
      <c r="N115" s="3">
        <v>-3368</v>
      </c>
      <c r="O115" s="3">
        <v>0.59</v>
      </c>
      <c r="P115" s="3">
        <v>34390</v>
      </c>
      <c r="Q115" s="1">
        <v>44927</v>
      </c>
    </row>
    <row r="116" spans="1:17" x14ac:dyDescent="0.25">
      <c r="A116" t="s">
        <v>200</v>
      </c>
      <c r="B116" t="s">
        <v>201</v>
      </c>
      <c r="C116" s="3">
        <v>30093</v>
      </c>
      <c r="D116" s="3">
        <v>30093</v>
      </c>
      <c r="E116" s="3">
        <v>0</v>
      </c>
      <c r="F116" s="3">
        <v>0</v>
      </c>
      <c r="G116" s="3">
        <v>0</v>
      </c>
      <c r="H116" s="3">
        <v>29346.63</v>
      </c>
      <c r="I116" s="3">
        <v>6195.09</v>
      </c>
      <c r="J116" s="3">
        <v>535.20000000000005</v>
      </c>
      <c r="K116" s="3">
        <v>1096.8599999999999</v>
      </c>
      <c r="L116" s="3">
        <v>0</v>
      </c>
      <c r="M116" s="3"/>
      <c r="N116" s="3">
        <v>-3324</v>
      </c>
      <c r="O116" s="3">
        <v>0.22</v>
      </c>
      <c r="P116" s="3">
        <v>33850</v>
      </c>
      <c r="Q116" s="1">
        <v>44927</v>
      </c>
    </row>
    <row r="117" spans="1:17" x14ac:dyDescent="0.25">
      <c r="A117" t="s">
        <v>202</v>
      </c>
      <c r="B117" t="s">
        <v>203</v>
      </c>
      <c r="C117" s="3">
        <v>66187</v>
      </c>
      <c r="D117" s="3">
        <v>0</v>
      </c>
      <c r="E117" s="3">
        <v>64639.35</v>
      </c>
      <c r="F117" s="3">
        <v>4779.62</v>
      </c>
      <c r="G117" s="3">
        <v>0</v>
      </c>
      <c r="H117" s="3">
        <v>29346.63</v>
      </c>
      <c r="I117" s="3">
        <v>6737.5</v>
      </c>
      <c r="J117" s="3">
        <v>580.79999999999995</v>
      </c>
      <c r="K117" s="3">
        <v>1193.04</v>
      </c>
      <c r="L117" s="3">
        <v>0</v>
      </c>
      <c r="M117" s="3"/>
      <c r="N117" s="3">
        <v>0</v>
      </c>
      <c r="O117" s="3">
        <v>0.06</v>
      </c>
      <c r="P117" s="3">
        <v>107277</v>
      </c>
      <c r="Q117" s="1">
        <v>44927</v>
      </c>
    </row>
    <row r="118" spans="1:17" x14ac:dyDescent="0.25">
      <c r="A118" t="s">
        <v>204</v>
      </c>
      <c r="B118" t="s">
        <v>205</v>
      </c>
      <c r="C118" s="3">
        <v>2797309</v>
      </c>
      <c r="D118" s="3">
        <v>0</v>
      </c>
      <c r="E118" s="3">
        <v>1863812.17</v>
      </c>
      <c r="F118" s="3" t="s">
        <v>72</v>
      </c>
      <c r="G118" s="3">
        <v>0</v>
      </c>
      <c r="H118" s="3">
        <v>29346.63</v>
      </c>
      <c r="I118" s="3">
        <v>8799.5400000000009</v>
      </c>
      <c r="J118" s="3">
        <v>759.6</v>
      </c>
      <c r="K118" s="3">
        <v>1558.35</v>
      </c>
      <c r="L118" s="3">
        <v>0</v>
      </c>
      <c r="M118" s="3"/>
      <c r="N118" s="3">
        <v>6924</v>
      </c>
      <c r="O118" s="3">
        <v>0.27</v>
      </c>
      <c r="P118" s="3">
        <v>2937888</v>
      </c>
      <c r="Q118" s="1">
        <v>44927</v>
      </c>
    </row>
    <row r="119" spans="1:17" x14ac:dyDescent="0.25">
      <c r="A119" t="s">
        <v>206</v>
      </c>
      <c r="B119" t="s">
        <v>207</v>
      </c>
      <c r="C119" s="3">
        <v>32017</v>
      </c>
      <c r="D119" s="3">
        <v>32017</v>
      </c>
      <c r="E119" s="3">
        <v>0</v>
      </c>
      <c r="F119" s="3">
        <v>0</v>
      </c>
      <c r="G119" s="3">
        <v>0</v>
      </c>
      <c r="H119" s="3">
        <v>29346.63</v>
      </c>
      <c r="I119" s="3">
        <v>8293</v>
      </c>
      <c r="J119" s="3">
        <v>715.2</v>
      </c>
      <c r="K119" s="3">
        <v>1468.18</v>
      </c>
      <c r="L119" s="3">
        <v>0</v>
      </c>
      <c r="M119" s="3"/>
      <c r="N119" s="3">
        <v>-3521</v>
      </c>
      <c r="O119" s="3">
        <v>0.99</v>
      </c>
      <c r="P119" s="3">
        <v>36303</v>
      </c>
      <c r="Q119" s="1">
        <v>44927</v>
      </c>
    </row>
    <row r="120" spans="1:17" x14ac:dyDescent="0.25">
      <c r="A120" t="s">
        <v>208</v>
      </c>
      <c r="B120" t="s">
        <v>209</v>
      </c>
      <c r="C120" s="3">
        <v>2312478</v>
      </c>
      <c r="D120" s="3">
        <v>0</v>
      </c>
      <c r="E120" s="3">
        <v>1557947.12</v>
      </c>
      <c r="F120" s="3" t="s">
        <v>72</v>
      </c>
      <c r="G120" s="3">
        <v>0</v>
      </c>
      <c r="H120" s="3">
        <v>29346.63</v>
      </c>
      <c r="I120" s="3">
        <v>8880.23</v>
      </c>
      <c r="J120" s="3">
        <v>766.8</v>
      </c>
      <c r="K120" s="3">
        <v>1572.23</v>
      </c>
      <c r="L120" s="3">
        <v>0</v>
      </c>
      <c r="M120" s="3"/>
      <c r="N120" s="3">
        <v>6939</v>
      </c>
      <c r="O120" s="3">
        <v>0.75</v>
      </c>
      <c r="P120" s="3">
        <v>2437881</v>
      </c>
      <c r="Q120" s="1">
        <v>44927</v>
      </c>
    </row>
    <row r="121" spans="1:17" x14ac:dyDescent="0.25">
      <c r="A121" t="s">
        <v>210</v>
      </c>
      <c r="B121" t="s">
        <v>58</v>
      </c>
      <c r="C121" s="3">
        <v>61648</v>
      </c>
      <c r="D121" s="3">
        <v>61648</v>
      </c>
      <c r="E121" s="3" t="s">
        <v>59</v>
      </c>
      <c r="F121" s="3" t="s">
        <v>59</v>
      </c>
      <c r="G121" s="3">
        <v>0</v>
      </c>
      <c r="H121" s="3">
        <v>29346.63</v>
      </c>
      <c r="I121" s="3">
        <v>8880.23</v>
      </c>
      <c r="J121" s="3">
        <v>766.8</v>
      </c>
      <c r="K121" s="3">
        <v>1572.23</v>
      </c>
      <c r="L121" s="3">
        <v>0</v>
      </c>
      <c r="M121" s="3"/>
      <c r="N121" s="3">
        <v>25515.35</v>
      </c>
      <c r="O121" s="3">
        <v>0.76</v>
      </c>
      <c r="P121" s="3">
        <v>66082</v>
      </c>
      <c r="Q121" s="1">
        <v>44927</v>
      </c>
    </row>
    <row r="122" spans="1:17" x14ac:dyDescent="0.25">
      <c r="A122" t="s">
        <v>211</v>
      </c>
      <c r="B122" t="s">
        <v>212</v>
      </c>
      <c r="C122" s="3">
        <v>31790</v>
      </c>
      <c r="D122" s="3">
        <v>31790</v>
      </c>
      <c r="E122" s="3">
        <v>0</v>
      </c>
      <c r="F122" s="3">
        <v>0</v>
      </c>
      <c r="G122" s="3">
        <v>0</v>
      </c>
      <c r="H122" s="3">
        <v>29346.63</v>
      </c>
      <c r="I122" s="3">
        <v>8880.23</v>
      </c>
      <c r="J122" s="3">
        <v>0</v>
      </c>
      <c r="K122" s="3">
        <v>1572.23</v>
      </c>
      <c r="L122" s="3">
        <v>0</v>
      </c>
      <c r="M122" s="3"/>
      <c r="N122" s="3">
        <v>-3576</v>
      </c>
      <c r="O122" s="3">
        <v>0.91</v>
      </c>
      <c r="P122" s="3">
        <v>36224</v>
      </c>
      <c r="Q122" s="1">
        <v>44927</v>
      </c>
    </row>
    <row r="123" spans="1:17" x14ac:dyDescent="0.25">
      <c r="A123" t="s">
        <v>213</v>
      </c>
      <c r="B123" t="s">
        <v>214</v>
      </c>
      <c r="C123" s="3">
        <v>31787</v>
      </c>
      <c r="D123" s="3">
        <v>31800</v>
      </c>
      <c r="E123" s="3">
        <v>0</v>
      </c>
      <c r="F123" s="3">
        <v>0</v>
      </c>
      <c r="G123" s="3">
        <v>13</v>
      </c>
      <c r="H123" s="3">
        <v>29346.63</v>
      </c>
      <c r="I123" s="3">
        <v>8880.23</v>
      </c>
      <c r="J123" s="3">
        <v>0</v>
      </c>
      <c r="K123" s="3">
        <v>1572.23</v>
      </c>
      <c r="L123" s="3">
        <v>26147.99</v>
      </c>
      <c r="M123" s="3"/>
      <c r="N123" s="3">
        <v>-3576</v>
      </c>
      <c r="O123" s="3">
        <v>0.92</v>
      </c>
      <c r="P123" s="3">
        <v>62359</v>
      </c>
      <c r="Q123" s="1">
        <v>44927</v>
      </c>
    </row>
    <row r="124" spans="1:17" x14ac:dyDescent="0.25">
      <c r="A124" t="s">
        <v>215</v>
      </c>
      <c r="B124" t="s">
        <v>216</v>
      </c>
      <c r="C124" s="3">
        <v>53627</v>
      </c>
      <c r="D124" s="3">
        <v>54693</v>
      </c>
      <c r="E124" s="3" t="s">
        <v>59</v>
      </c>
      <c r="F124" s="3" t="s">
        <v>59</v>
      </c>
      <c r="G124" s="3">
        <v>1066</v>
      </c>
      <c r="H124" s="3">
        <v>29346.63</v>
      </c>
      <c r="I124" s="3">
        <v>6867.5</v>
      </c>
      <c r="J124" s="3">
        <v>592.79999999999995</v>
      </c>
      <c r="K124" s="3">
        <v>1216.1600000000001</v>
      </c>
      <c r="L124" s="3">
        <v>0</v>
      </c>
      <c r="M124" s="3"/>
      <c r="N124" s="3">
        <v>19209.41</v>
      </c>
      <c r="O124" s="3">
        <v>0.5</v>
      </c>
      <c r="P124" s="3">
        <v>56167</v>
      </c>
      <c r="Q124" s="1">
        <v>44927</v>
      </c>
    </row>
    <row r="125" spans="1:17" x14ac:dyDescent="0.25">
      <c r="A125" t="s">
        <v>217</v>
      </c>
      <c r="B125" t="s">
        <v>218</v>
      </c>
      <c r="C125" s="3">
        <v>41384</v>
      </c>
      <c r="D125" s="3">
        <v>41384</v>
      </c>
      <c r="E125" s="3">
        <v>0</v>
      </c>
      <c r="F125" s="3">
        <v>0</v>
      </c>
      <c r="G125" s="3">
        <v>0</v>
      </c>
      <c r="H125" s="3">
        <v>29346.63</v>
      </c>
      <c r="I125" s="3">
        <v>6266.82</v>
      </c>
      <c r="J125" s="3">
        <v>0</v>
      </c>
      <c r="K125" s="3">
        <v>1109.81</v>
      </c>
      <c r="L125" s="3">
        <v>0</v>
      </c>
      <c r="M125" s="3"/>
      <c r="N125" s="3">
        <v>3614</v>
      </c>
      <c r="O125" s="3">
        <v>0.74</v>
      </c>
      <c r="P125" s="3">
        <v>40338</v>
      </c>
      <c r="Q125" s="1">
        <v>44927</v>
      </c>
    </row>
    <row r="126" spans="1:17" x14ac:dyDescent="0.25">
      <c r="A126" t="s">
        <v>219</v>
      </c>
      <c r="B126" t="s">
        <v>220</v>
      </c>
      <c r="C126" s="3">
        <v>31540</v>
      </c>
      <c r="D126" s="3">
        <v>31540</v>
      </c>
      <c r="E126" s="3">
        <v>0</v>
      </c>
      <c r="F126" s="3">
        <v>0</v>
      </c>
      <c r="G126" s="3">
        <v>0</v>
      </c>
      <c r="H126" s="3">
        <v>29346.63</v>
      </c>
      <c r="I126" s="3">
        <v>8579.89</v>
      </c>
      <c r="J126" s="3">
        <v>0</v>
      </c>
      <c r="K126" s="3">
        <v>1519.51</v>
      </c>
      <c r="L126" s="3">
        <v>30505.99</v>
      </c>
      <c r="M126" s="3"/>
      <c r="N126" s="3">
        <v>-3548</v>
      </c>
      <c r="O126" s="3">
        <v>0.98</v>
      </c>
      <c r="P126" s="3">
        <v>66405</v>
      </c>
      <c r="Q126" s="1">
        <v>44927</v>
      </c>
    </row>
    <row r="127" spans="1:17" x14ac:dyDescent="0.25">
      <c r="A127" t="s">
        <v>221</v>
      </c>
      <c r="B127" t="s">
        <v>222</v>
      </c>
      <c r="C127" s="3">
        <v>37571</v>
      </c>
      <c r="D127" s="3">
        <v>37571</v>
      </c>
      <c r="E127" s="3">
        <v>0</v>
      </c>
      <c r="F127" s="3">
        <v>527</v>
      </c>
      <c r="G127" s="3">
        <v>0</v>
      </c>
      <c r="H127" s="3">
        <v>29346.63</v>
      </c>
      <c r="I127" s="3">
        <v>8880.23</v>
      </c>
      <c r="J127" s="3">
        <v>766.8</v>
      </c>
      <c r="K127" s="3">
        <v>1572.23</v>
      </c>
      <c r="L127" s="3">
        <v>0</v>
      </c>
      <c r="M127" s="3"/>
      <c r="N127" s="3">
        <v>0</v>
      </c>
      <c r="O127" s="3">
        <v>0.11</v>
      </c>
      <c r="P127" s="3">
        <v>41093</v>
      </c>
      <c r="Q127" s="1">
        <v>44927</v>
      </c>
    </row>
    <row r="128" spans="1:17" x14ac:dyDescent="0.25">
      <c r="A128" t="s">
        <v>223</v>
      </c>
      <c r="B128" t="s">
        <v>224</v>
      </c>
      <c r="C128" s="3">
        <v>3031383</v>
      </c>
      <c r="D128" s="3">
        <v>0</v>
      </c>
      <c r="E128" s="3">
        <v>2012289.52</v>
      </c>
      <c r="F128" s="3" t="s">
        <v>72</v>
      </c>
      <c r="G128" s="3">
        <v>0</v>
      </c>
      <c r="H128" s="3">
        <v>29346.63</v>
      </c>
      <c r="I128" s="3">
        <v>8884.7099999999991</v>
      </c>
      <c r="J128" s="3">
        <v>766.8</v>
      </c>
      <c r="K128" s="3">
        <v>1573.15</v>
      </c>
      <c r="L128" s="3">
        <v>0</v>
      </c>
      <c r="M128" s="3"/>
      <c r="N128" s="3">
        <v>6939</v>
      </c>
      <c r="O128" s="3">
        <v>0.23</v>
      </c>
      <c r="P128" s="3">
        <v>3179508</v>
      </c>
      <c r="Q128" s="1">
        <v>44927</v>
      </c>
    </row>
    <row r="129" spans="1:17" x14ac:dyDescent="0.25">
      <c r="A129" t="s">
        <v>225</v>
      </c>
      <c r="B129" t="s">
        <v>226</v>
      </c>
      <c r="C129" s="3">
        <v>32557</v>
      </c>
      <c r="D129" s="3">
        <v>32557</v>
      </c>
      <c r="E129" s="3">
        <v>0</v>
      </c>
      <c r="F129" s="3">
        <v>0</v>
      </c>
      <c r="G129" s="3">
        <v>0</v>
      </c>
      <c r="H129" s="3">
        <v>29346.63</v>
      </c>
      <c r="I129" s="3">
        <v>8880.23</v>
      </c>
      <c r="J129" s="3">
        <v>766.8</v>
      </c>
      <c r="K129" s="3">
        <v>1572.23</v>
      </c>
      <c r="L129" s="3">
        <v>0</v>
      </c>
      <c r="M129" s="3"/>
      <c r="N129" s="3">
        <v>-3576</v>
      </c>
      <c r="O129" s="3">
        <v>0.11</v>
      </c>
      <c r="P129" s="3">
        <v>36990</v>
      </c>
      <c r="Q129" s="1">
        <v>44927</v>
      </c>
    </row>
    <row r="130" spans="1:17" x14ac:dyDescent="0.25">
      <c r="A130" t="s">
        <v>227</v>
      </c>
      <c r="B130" t="s">
        <v>228</v>
      </c>
      <c r="C130" s="3">
        <v>32557</v>
      </c>
      <c r="D130" s="3">
        <v>32557</v>
      </c>
      <c r="E130" s="3">
        <v>0</v>
      </c>
      <c r="F130" s="3">
        <v>0</v>
      </c>
      <c r="G130" s="3">
        <v>0</v>
      </c>
      <c r="H130" s="3">
        <v>29346.63</v>
      </c>
      <c r="I130" s="3">
        <v>8880.23</v>
      </c>
      <c r="J130" s="3">
        <v>766.8</v>
      </c>
      <c r="K130" s="3">
        <v>1572.23</v>
      </c>
      <c r="L130" s="3">
        <v>0</v>
      </c>
      <c r="M130" s="3"/>
      <c r="N130" s="3">
        <v>-3576</v>
      </c>
      <c r="O130" s="3">
        <v>0.11</v>
      </c>
      <c r="P130" s="3">
        <v>36990</v>
      </c>
      <c r="Q130" s="1">
        <v>44927</v>
      </c>
    </row>
    <row r="131" spans="1:17" x14ac:dyDescent="0.25">
      <c r="A131" t="s">
        <v>229</v>
      </c>
      <c r="B131" t="s">
        <v>230</v>
      </c>
      <c r="C131" s="3">
        <v>35063</v>
      </c>
      <c r="D131" s="3">
        <v>35100</v>
      </c>
      <c r="E131" s="3">
        <v>0</v>
      </c>
      <c r="F131" s="3">
        <v>519</v>
      </c>
      <c r="G131" s="3">
        <v>37</v>
      </c>
      <c r="H131" s="3">
        <v>29346.63</v>
      </c>
      <c r="I131" s="3">
        <v>7643.01</v>
      </c>
      <c r="J131" s="3">
        <v>657.6</v>
      </c>
      <c r="K131" s="3">
        <v>1353.5</v>
      </c>
      <c r="L131" s="3">
        <v>0</v>
      </c>
      <c r="M131" s="3"/>
      <c r="N131" s="3">
        <v>0</v>
      </c>
      <c r="O131" s="3">
        <v>0.26</v>
      </c>
      <c r="P131" s="3">
        <v>39483</v>
      </c>
      <c r="Q131" s="1">
        <v>44927</v>
      </c>
    </row>
    <row r="132" spans="1:17" x14ac:dyDescent="0.25">
      <c r="A132" t="s">
        <v>231</v>
      </c>
      <c r="B132" t="s">
        <v>232</v>
      </c>
      <c r="C132" s="3">
        <v>32557</v>
      </c>
      <c r="D132" s="3">
        <v>32557</v>
      </c>
      <c r="E132" s="3">
        <v>0</v>
      </c>
      <c r="F132" s="3">
        <v>0</v>
      </c>
      <c r="G132" s="3">
        <v>0</v>
      </c>
      <c r="H132" s="3">
        <v>29346.63</v>
      </c>
      <c r="I132" s="3">
        <v>8880.23</v>
      </c>
      <c r="J132" s="3">
        <v>766.8</v>
      </c>
      <c r="K132" s="3">
        <v>1572.23</v>
      </c>
      <c r="L132" s="3">
        <v>0</v>
      </c>
      <c r="M132" s="3"/>
      <c r="N132" s="3">
        <v>-3576</v>
      </c>
      <c r="O132" s="3">
        <v>0.11</v>
      </c>
      <c r="P132" s="3">
        <v>36990</v>
      </c>
      <c r="Q132" s="1">
        <v>44927</v>
      </c>
    </row>
    <row r="133" spans="1:17" x14ac:dyDescent="0.25">
      <c r="A133" t="s">
        <v>233</v>
      </c>
      <c r="B133" t="s">
        <v>234</v>
      </c>
      <c r="C133" s="3">
        <v>103453</v>
      </c>
      <c r="D133" s="3">
        <v>0</v>
      </c>
      <c r="E133" s="3">
        <v>98803.51</v>
      </c>
      <c r="F133" s="3">
        <v>9589.67</v>
      </c>
      <c r="G133" s="3">
        <v>0</v>
      </c>
      <c r="H133" s="3">
        <v>29346.63</v>
      </c>
      <c r="I133" s="3">
        <v>8880.23</v>
      </c>
      <c r="J133" s="3">
        <v>766.8</v>
      </c>
      <c r="K133" s="3">
        <v>1572.23</v>
      </c>
      <c r="L133" s="3">
        <v>0</v>
      </c>
      <c r="M133" s="3"/>
      <c r="N133" s="3">
        <v>0</v>
      </c>
      <c r="O133" s="3">
        <v>0.93</v>
      </c>
      <c r="P133" s="3">
        <v>148960</v>
      </c>
      <c r="Q133" s="1">
        <v>44927</v>
      </c>
    </row>
    <row r="134" spans="1:17" x14ac:dyDescent="0.25">
      <c r="A134" t="s">
        <v>235</v>
      </c>
      <c r="B134" t="s">
        <v>236</v>
      </c>
      <c r="C134" s="3">
        <v>39517</v>
      </c>
      <c r="D134" s="3">
        <v>39517</v>
      </c>
      <c r="E134" s="3">
        <v>0</v>
      </c>
      <c r="F134" s="3">
        <v>0</v>
      </c>
      <c r="G134" s="3">
        <v>0</v>
      </c>
      <c r="H134" s="3">
        <v>29346.63</v>
      </c>
      <c r="I134" s="3">
        <v>8898.16</v>
      </c>
      <c r="J134" s="3">
        <v>768</v>
      </c>
      <c r="K134" s="3">
        <v>1575.92</v>
      </c>
      <c r="L134" s="3">
        <v>0</v>
      </c>
      <c r="M134" s="3"/>
      <c r="N134" s="3">
        <v>3367</v>
      </c>
      <c r="O134" s="3">
        <v>0.28999999999999998</v>
      </c>
      <c r="P134" s="3">
        <v>43956</v>
      </c>
      <c r="Q134" s="1">
        <v>44927</v>
      </c>
    </row>
    <row r="135" spans="1:17" x14ac:dyDescent="0.25">
      <c r="A135" t="s">
        <v>237</v>
      </c>
      <c r="B135" t="s">
        <v>238</v>
      </c>
      <c r="C135" s="3">
        <v>39502</v>
      </c>
      <c r="D135" s="3">
        <v>39502</v>
      </c>
      <c r="E135" s="3">
        <v>0</v>
      </c>
      <c r="F135" s="3">
        <v>0</v>
      </c>
      <c r="G135" s="3">
        <v>0</v>
      </c>
      <c r="H135" s="3">
        <v>29346.63</v>
      </c>
      <c r="I135" s="3">
        <v>8880.23</v>
      </c>
      <c r="J135" s="3">
        <v>766.8</v>
      </c>
      <c r="K135" s="3">
        <v>1572.23</v>
      </c>
      <c r="L135" s="3">
        <v>0</v>
      </c>
      <c r="M135" s="3"/>
      <c r="N135" s="3">
        <v>3369</v>
      </c>
      <c r="O135" s="3">
        <v>0.11</v>
      </c>
      <c r="P135" s="3">
        <v>43935</v>
      </c>
      <c r="Q135" s="1">
        <v>44927</v>
      </c>
    </row>
    <row r="136" spans="1:17" x14ac:dyDescent="0.25">
      <c r="A136" t="s">
        <v>239</v>
      </c>
      <c r="B136" t="s">
        <v>240</v>
      </c>
      <c r="C136" s="3">
        <v>32572</v>
      </c>
      <c r="D136" s="3">
        <v>32572</v>
      </c>
      <c r="E136" s="3">
        <v>0</v>
      </c>
      <c r="F136" s="3">
        <v>0</v>
      </c>
      <c r="G136" s="3">
        <v>0</v>
      </c>
      <c r="H136" s="3">
        <v>29346.63</v>
      </c>
      <c r="I136" s="3">
        <v>8898.16</v>
      </c>
      <c r="J136" s="3">
        <v>768</v>
      </c>
      <c r="K136" s="3">
        <v>1575.92</v>
      </c>
      <c r="L136" s="3">
        <v>0</v>
      </c>
      <c r="M136" s="3"/>
      <c r="N136" s="3">
        <v>-3578</v>
      </c>
      <c r="O136" s="3">
        <v>0.28999999999999998</v>
      </c>
      <c r="P136" s="3">
        <v>37011</v>
      </c>
      <c r="Q136" s="1">
        <v>44927</v>
      </c>
    </row>
    <row r="137" spans="1:17" x14ac:dyDescent="0.25">
      <c r="A137" t="s">
        <v>241</v>
      </c>
      <c r="B137" t="s">
        <v>242</v>
      </c>
      <c r="C137" s="3">
        <v>32528</v>
      </c>
      <c r="D137" s="3">
        <v>32528</v>
      </c>
      <c r="E137" s="3">
        <v>0</v>
      </c>
      <c r="F137" s="3">
        <v>0</v>
      </c>
      <c r="G137" s="3">
        <v>0</v>
      </c>
      <c r="H137" s="3">
        <v>29346.63</v>
      </c>
      <c r="I137" s="3">
        <v>8844.3700000000008</v>
      </c>
      <c r="J137" s="3">
        <v>768</v>
      </c>
      <c r="K137" s="3">
        <v>1566.21</v>
      </c>
      <c r="L137" s="3">
        <v>0</v>
      </c>
      <c r="M137" s="3"/>
      <c r="N137" s="3">
        <v>-3573</v>
      </c>
      <c r="O137" s="3">
        <v>0.79</v>
      </c>
      <c r="P137" s="3">
        <v>36953</v>
      </c>
      <c r="Q137" s="1">
        <v>44927</v>
      </c>
    </row>
    <row r="138" spans="1:17" x14ac:dyDescent="0.25">
      <c r="A138" t="s">
        <v>243</v>
      </c>
      <c r="B138" t="s">
        <v>244</v>
      </c>
      <c r="C138" s="3">
        <v>32356</v>
      </c>
      <c r="D138" s="3">
        <v>0</v>
      </c>
      <c r="E138" s="3">
        <v>32356</v>
      </c>
      <c r="F138" s="3">
        <v>1617.8</v>
      </c>
      <c r="G138" s="3">
        <v>0</v>
      </c>
      <c r="H138" s="3">
        <v>29346.63</v>
      </c>
      <c r="I138" s="3">
        <v>5917.17</v>
      </c>
      <c r="J138" s="3">
        <v>511.2</v>
      </c>
      <c r="K138" s="3">
        <v>1047.8399999999999</v>
      </c>
      <c r="L138" s="3">
        <v>0</v>
      </c>
      <c r="M138" s="3"/>
      <c r="N138" s="3">
        <v>0</v>
      </c>
      <c r="O138" s="3">
        <v>0.36</v>
      </c>
      <c r="P138" s="3">
        <v>70797</v>
      </c>
      <c r="Q138" s="1">
        <v>44927</v>
      </c>
    </row>
    <row r="139" spans="1:17" x14ac:dyDescent="0.25">
      <c r="A139" t="s">
        <v>245</v>
      </c>
      <c r="B139" t="s">
        <v>246</v>
      </c>
      <c r="C139" s="3">
        <v>31792</v>
      </c>
      <c r="D139" s="3">
        <v>31792</v>
      </c>
      <c r="E139" s="3">
        <v>0</v>
      </c>
      <c r="F139" s="3">
        <v>0</v>
      </c>
      <c r="G139" s="3">
        <v>0</v>
      </c>
      <c r="H139" s="3">
        <v>29346.63</v>
      </c>
      <c r="I139" s="3">
        <v>8046.45</v>
      </c>
      <c r="J139" s="3">
        <v>694.8</v>
      </c>
      <c r="K139" s="3">
        <v>1424.71</v>
      </c>
      <c r="L139" s="3">
        <v>0</v>
      </c>
      <c r="M139" s="3"/>
      <c r="N139" s="3">
        <v>-3498</v>
      </c>
      <c r="O139" s="3">
        <v>0.41</v>
      </c>
      <c r="P139" s="3">
        <v>36015</v>
      </c>
      <c r="Q139" s="1">
        <v>44927</v>
      </c>
    </row>
    <row r="140" spans="1:17" x14ac:dyDescent="0.25">
      <c r="A140" t="s">
        <v>247</v>
      </c>
      <c r="B140" t="s">
        <v>248</v>
      </c>
      <c r="C140" s="3">
        <v>31778</v>
      </c>
      <c r="D140" s="3">
        <v>31778</v>
      </c>
      <c r="E140" s="3">
        <v>0</v>
      </c>
      <c r="F140" s="3">
        <v>0</v>
      </c>
      <c r="G140" s="3">
        <v>0</v>
      </c>
      <c r="H140" s="3">
        <v>29346.63</v>
      </c>
      <c r="I140" s="3">
        <v>8033</v>
      </c>
      <c r="J140" s="3">
        <v>692.4</v>
      </c>
      <c r="K140" s="3">
        <v>1422.86</v>
      </c>
      <c r="L140" s="3">
        <v>0</v>
      </c>
      <c r="M140" s="3"/>
      <c r="N140" s="3">
        <v>-3497</v>
      </c>
      <c r="O140" s="3">
        <v>0.11</v>
      </c>
      <c r="P140" s="3">
        <v>35998</v>
      </c>
      <c r="Q140" s="1">
        <v>44927</v>
      </c>
    </row>
    <row r="141" spans="1:17" x14ac:dyDescent="0.25">
      <c r="A141" t="s">
        <v>249</v>
      </c>
      <c r="B141" t="s">
        <v>250</v>
      </c>
      <c r="C141" s="3">
        <v>31356</v>
      </c>
      <c r="D141" s="3">
        <v>31356</v>
      </c>
      <c r="E141" s="3">
        <v>0</v>
      </c>
      <c r="F141" s="3">
        <v>0</v>
      </c>
      <c r="G141" s="3">
        <v>0</v>
      </c>
      <c r="H141" s="3">
        <v>29346.63</v>
      </c>
      <c r="I141" s="3">
        <v>7571.28</v>
      </c>
      <c r="J141" s="3">
        <v>654</v>
      </c>
      <c r="K141" s="3">
        <v>1341.02</v>
      </c>
      <c r="L141" s="3">
        <v>0</v>
      </c>
      <c r="M141" s="3"/>
      <c r="N141" s="3">
        <v>-3454</v>
      </c>
      <c r="O141" s="3">
        <v>7.0000000000000007E-2</v>
      </c>
      <c r="P141" s="3">
        <v>35459</v>
      </c>
      <c r="Q141" s="1">
        <v>44927</v>
      </c>
    </row>
    <row r="142" spans="1:17" x14ac:dyDescent="0.25">
      <c r="A142" t="s">
        <v>251</v>
      </c>
      <c r="B142" t="s">
        <v>252</v>
      </c>
      <c r="C142" s="3">
        <v>32075</v>
      </c>
      <c r="D142" s="3">
        <v>32075</v>
      </c>
      <c r="E142" s="3">
        <v>0</v>
      </c>
      <c r="F142" s="3">
        <v>0</v>
      </c>
      <c r="G142" s="3">
        <v>0</v>
      </c>
      <c r="H142" s="3">
        <v>29346.63</v>
      </c>
      <c r="I142" s="3">
        <v>8355.76</v>
      </c>
      <c r="J142" s="3">
        <v>721.2</v>
      </c>
      <c r="K142" s="3">
        <v>1479.74</v>
      </c>
      <c r="L142" s="3">
        <v>0</v>
      </c>
      <c r="M142" s="3"/>
      <c r="N142" s="3">
        <v>-3527</v>
      </c>
      <c r="O142" s="3">
        <v>0.67</v>
      </c>
      <c r="P142" s="3">
        <v>36377</v>
      </c>
      <c r="Q142" s="1">
        <v>44927</v>
      </c>
    </row>
    <row r="143" spans="1:17" x14ac:dyDescent="0.25">
      <c r="A143" t="s">
        <v>253</v>
      </c>
      <c r="B143" t="s">
        <v>254</v>
      </c>
      <c r="C143" s="3">
        <v>34472</v>
      </c>
      <c r="D143" s="3">
        <v>34472</v>
      </c>
      <c r="E143" s="3">
        <v>0</v>
      </c>
      <c r="F143" s="3">
        <v>0</v>
      </c>
      <c r="G143" s="3">
        <v>0</v>
      </c>
      <c r="H143" s="3">
        <v>29346.63</v>
      </c>
      <c r="I143" s="3">
        <v>10969.17</v>
      </c>
      <c r="J143" s="3">
        <v>945.6</v>
      </c>
      <c r="K143" s="3">
        <v>1942.16</v>
      </c>
      <c r="L143" s="3">
        <v>0</v>
      </c>
      <c r="M143" s="3"/>
      <c r="N143" s="3">
        <v>-3773</v>
      </c>
      <c r="O143" s="3">
        <v>0.44</v>
      </c>
      <c r="P143" s="3">
        <v>39431</v>
      </c>
      <c r="Q143" s="1">
        <v>44927</v>
      </c>
    </row>
    <row r="144" spans="1:17" x14ac:dyDescent="0.25">
      <c r="A144" t="s">
        <v>255</v>
      </c>
      <c r="B144" t="s">
        <v>256</v>
      </c>
      <c r="C144" s="3">
        <v>37403</v>
      </c>
      <c r="D144" s="3">
        <v>37423</v>
      </c>
      <c r="E144" s="3">
        <v>0</v>
      </c>
      <c r="F144" s="3">
        <v>0</v>
      </c>
      <c r="G144" s="3">
        <v>20</v>
      </c>
      <c r="H144" s="3">
        <v>29346.63</v>
      </c>
      <c r="I144" s="3">
        <v>10444.69</v>
      </c>
      <c r="J144" s="3">
        <v>900</v>
      </c>
      <c r="K144" s="3">
        <v>1849.68</v>
      </c>
      <c r="L144" s="3">
        <v>0</v>
      </c>
      <c r="M144" s="3"/>
      <c r="N144" s="3">
        <v>-3724</v>
      </c>
      <c r="O144" s="3">
        <v>0</v>
      </c>
      <c r="P144" s="3">
        <v>38797</v>
      </c>
      <c r="Q144" s="1">
        <v>44927</v>
      </c>
    </row>
    <row r="145" spans="1:17" x14ac:dyDescent="0.25">
      <c r="A145" t="s">
        <v>257</v>
      </c>
      <c r="B145" t="s">
        <v>258</v>
      </c>
      <c r="C145" s="3">
        <v>33506</v>
      </c>
      <c r="D145" s="3">
        <v>33506</v>
      </c>
      <c r="E145" s="3">
        <v>0</v>
      </c>
      <c r="F145" s="3">
        <v>0</v>
      </c>
      <c r="G145" s="3">
        <v>0</v>
      </c>
      <c r="H145" s="3">
        <v>29346.63</v>
      </c>
      <c r="I145" s="3">
        <v>9140.23</v>
      </c>
      <c r="J145" s="3">
        <v>0</v>
      </c>
      <c r="K145" s="3">
        <v>1618.93</v>
      </c>
      <c r="L145" s="3">
        <v>0</v>
      </c>
      <c r="M145" s="3"/>
      <c r="N145" s="3">
        <v>-3601</v>
      </c>
      <c r="O145" s="3">
        <v>0.21</v>
      </c>
      <c r="P145" s="3">
        <v>36505</v>
      </c>
      <c r="Q145" s="1">
        <v>44927</v>
      </c>
    </row>
    <row r="146" spans="1:17" x14ac:dyDescent="0.25">
      <c r="A146" t="s">
        <v>259</v>
      </c>
      <c r="B146" t="s">
        <v>260</v>
      </c>
      <c r="C146" s="3">
        <v>145573</v>
      </c>
      <c r="D146" s="3">
        <v>145573</v>
      </c>
      <c r="E146" s="3">
        <v>0</v>
      </c>
      <c r="F146" s="3">
        <v>0</v>
      </c>
      <c r="G146" s="3">
        <v>0</v>
      </c>
      <c r="H146" s="3">
        <v>29346.63</v>
      </c>
      <c r="I146" s="3">
        <v>8355.76</v>
      </c>
      <c r="J146" s="3">
        <v>721.2</v>
      </c>
      <c r="K146" s="3">
        <v>1479.74</v>
      </c>
      <c r="L146" s="3">
        <v>0</v>
      </c>
      <c r="M146" s="3"/>
      <c r="N146" s="3">
        <v>0</v>
      </c>
      <c r="O146" s="3">
        <v>0.67</v>
      </c>
      <c r="P146" s="3">
        <v>39904</v>
      </c>
      <c r="Q146" s="1">
        <v>44927</v>
      </c>
    </row>
    <row r="147" spans="1:17" x14ac:dyDescent="0.25">
      <c r="A147" t="s">
        <v>261</v>
      </c>
      <c r="B147" t="s">
        <v>262</v>
      </c>
      <c r="C147" s="3">
        <v>1413525</v>
      </c>
      <c r="D147" s="3">
        <v>0</v>
      </c>
      <c r="E147" s="3">
        <v>917575.88</v>
      </c>
      <c r="F147" s="3" t="s">
        <v>72</v>
      </c>
      <c r="G147" s="3">
        <v>0</v>
      </c>
      <c r="H147" s="3">
        <v>29346.63</v>
      </c>
      <c r="I147" s="3">
        <v>7813.35</v>
      </c>
      <c r="J147" s="3">
        <v>675.6</v>
      </c>
      <c r="K147" s="3">
        <v>1386.8</v>
      </c>
      <c r="L147" s="3">
        <v>0</v>
      </c>
      <c r="M147" s="3"/>
      <c r="N147" s="3">
        <v>6745</v>
      </c>
      <c r="O147" s="3">
        <v>0.83</v>
      </c>
      <c r="P147" s="3">
        <v>1505372</v>
      </c>
      <c r="Q147" s="1">
        <v>44927</v>
      </c>
    </row>
    <row r="148" spans="1:17" x14ac:dyDescent="0.25">
      <c r="A148" t="s">
        <v>263</v>
      </c>
      <c r="B148" t="s">
        <v>178</v>
      </c>
      <c r="C148" s="3">
        <v>1637545</v>
      </c>
      <c r="D148" s="3">
        <v>0</v>
      </c>
      <c r="E148" s="3">
        <v>1125909.98</v>
      </c>
      <c r="F148" s="3" t="s">
        <v>72</v>
      </c>
      <c r="G148" s="3">
        <v>0</v>
      </c>
      <c r="H148" s="3">
        <v>29346.63</v>
      </c>
      <c r="I148" s="3">
        <v>7028.88</v>
      </c>
      <c r="J148" s="3">
        <v>606</v>
      </c>
      <c r="K148" s="3">
        <v>1244.3699999999999</v>
      </c>
      <c r="L148" s="3">
        <v>0</v>
      </c>
      <c r="M148" s="3"/>
      <c r="N148" s="3">
        <v>6603</v>
      </c>
      <c r="O148" s="3">
        <v>0.62</v>
      </c>
      <c r="P148" s="3">
        <v>1738670</v>
      </c>
      <c r="Q148" s="1">
        <v>44927</v>
      </c>
    </row>
    <row r="149" spans="1:17" x14ac:dyDescent="0.25">
      <c r="A149" t="s">
        <v>264</v>
      </c>
      <c r="B149" t="s">
        <v>265</v>
      </c>
      <c r="C149" s="3">
        <v>33804</v>
      </c>
      <c r="D149" s="3">
        <v>33804</v>
      </c>
      <c r="E149" s="3">
        <v>0</v>
      </c>
      <c r="F149" s="3">
        <v>0</v>
      </c>
      <c r="G149" s="3">
        <v>0</v>
      </c>
      <c r="H149" s="3">
        <v>29346.63</v>
      </c>
      <c r="I149" s="3">
        <v>10238.49</v>
      </c>
      <c r="J149" s="3">
        <v>884.4</v>
      </c>
      <c r="K149" s="3">
        <v>1813.15</v>
      </c>
      <c r="L149" s="3">
        <v>0</v>
      </c>
      <c r="M149" s="3"/>
      <c r="N149" s="3">
        <v>-3687</v>
      </c>
      <c r="O149" s="3">
        <v>0.33</v>
      </c>
      <c r="P149" s="3">
        <v>38596</v>
      </c>
      <c r="Q149" s="1">
        <v>44927</v>
      </c>
    </row>
    <row r="150" spans="1:17" x14ac:dyDescent="0.25">
      <c r="A150" t="s">
        <v>266</v>
      </c>
      <c r="B150" t="s">
        <v>267</v>
      </c>
      <c r="C150" s="3">
        <v>3277641</v>
      </c>
      <c r="D150" s="3">
        <v>0</v>
      </c>
      <c r="E150" s="3">
        <v>2171739.2799999998</v>
      </c>
      <c r="F150" s="3" t="s">
        <v>72</v>
      </c>
      <c r="G150" s="3">
        <v>0</v>
      </c>
      <c r="H150" s="3">
        <v>29346.63</v>
      </c>
      <c r="I150" s="3">
        <v>10180.209999999999</v>
      </c>
      <c r="J150" s="3">
        <v>878.4</v>
      </c>
      <c r="K150" s="3">
        <v>1802.97</v>
      </c>
      <c r="L150" s="3">
        <v>0</v>
      </c>
      <c r="M150" s="3"/>
      <c r="N150" s="3">
        <v>7175</v>
      </c>
      <c r="O150" s="3">
        <v>0.83</v>
      </c>
      <c r="P150" s="3">
        <v>3435612</v>
      </c>
      <c r="Q150" s="1">
        <v>44927</v>
      </c>
    </row>
    <row r="151" spans="1:17" x14ac:dyDescent="0.25">
      <c r="A151" t="s">
        <v>268</v>
      </c>
      <c r="B151" t="s">
        <v>269</v>
      </c>
      <c r="C151" s="3">
        <v>33633</v>
      </c>
      <c r="D151" s="3">
        <v>33633</v>
      </c>
      <c r="E151" s="3">
        <v>0</v>
      </c>
      <c r="F151" s="3">
        <v>0</v>
      </c>
      <c r="G151" s="3">
        <v>0</v>
      </c>
      <c r="H151" s="3">
        <v>29346.63</v>
      </c>
      <c r="I151" s="3">
        <v>10054.700000000001</v>
      </c>
      <c r="J151" s="3">
        <v>867.6</v>
      </c>
      <c r="K151" s="3">
        <v>1780.78</v>
      </c>
      <c r="L151" s="3">
        <v>0</v>
      </c>
      <c r="M151" s="3"/>
      <c r="N151" s="3">
        <v>-3704</v>
      </c>
      <c r="O151" s="3">
        <v>0.28999999999999998</v>
      </c>
      <c r="P151" s="3">
        <v>38346</v>
      </c>
      <c r="Q151" s="1">
        <v>44927</v>
      </c>
    </row>
    <row r="152" spans="1:17" x14ac:dyDescent="0.25">
      <c r="A152" t="s">
        <v>270</v>
      </c>
      <c r="B152" t="s">
        <v>271</v>
      </c>
      <c r="C152" s="3">
        <v>32288</v>
      </c>
      <c r="D152" s="3">
        <v>32800</v>
      </c>
      <c r="E152" s="3">
        <v>0</v>
      </c>
      <c r="F152" s="3">
        <v>485</v>
      </c>
      <c r="G152" s="3">
        <v>512</v>
      </c>
      <c r="H152" s="3">
        <v>29346.63</v>
      </c>
      <c r="I152" s="3">
        <v>8588.86</v>
      </c>
      <c r="J152" s="3">
        <v>740.4</v>
      </c>
      <c r="K152" s="3">
        <v>1520.9</v>
      </c>
      <c r="L152" s="3">
        <v>0</v>
      </c>
      <c r="M152" s="3"/>
      <c r="N152" s="3">
        <v>0</v>
      </c>
      <c r="O152" s="3">
        <v>0.21</v>
      </c>
      <c r="P152" s="3">
        <v>40170</v>
      </c>
      <c r="Q152" s="1">
        <v>44927</v>
      </c>
    </row>
    <row r="153" spans="1:17" x14ac:dyDescent="0.25">
      <c r="A153" t="s">
        <v>272</v>
      </c>
      <c r="B153" t="s">
        <v>226</v>
      </c>
      <c r="C153" s="3">
        <v>31068</v>
      </c>
      <c r="D153" s="3">
        <v>31068</v>
      </c>
      <c r="E153" s="3">
        <v>0</v>
      </c>
      <c r="F153" s="3">
        <v>0</v>
      </c>
      <c r="G153" s="3">
        <v>0</v>
      </c>
      <c r="H153" s="3">
        <v>29346.63</v>
      </c>
      <c r="I153" s="3">
        <v>7257.49</v>
      </c>
      <c r="J153" s="3">
        <v>626.4</v>
      </c>
      <c r="K153" s="3">
        <v>1285.53</v>
      </c>
      <c r="L153" s="3">
        <v>0</v>
      </c>
      <c r="M153" s="3"/>
      <c r="N153" s="3">
        <v>-3424</v>
      </c>
      <c r="O153" s="3">
        <v>0.95</v>
      </c>
      <c r="P153" s="3">
        <v>35093</v>
      </c>
      <c r="Q153" s="1">
        <v>44927</v>
      </c>
    </row>
    <row r="154" spans="1:17" x14ac:dyDescent="0.25">
      <c r="A154" t="s">
        <v>273</v>
      </c>
      <c r="B154" t="s">
        <v>274</v>
      </c>
      <c r="C154" s="3">
        <v>30216</v>
      </c>
      <c r="D154" s="3">
        <v>30216</v>
      </c>
      <c r="E154" s="3">
        <v>0</v>
      </c>
      <c r="F154" s="3">
        <v>0</v>
      </c>
      <c r="G154" s="3">
        <v>0</v>
      </c>
      <c r="H154" s="3">
        <v>29346.63</v>
      </c>
      <c r="I154" s="3">
        <v>6329.57</v>
      </c>
      <c r="J154" s="3">
        <v>546</v>
      </c>
      <c r="K154" s="3">
        <v>1120.9000000000001</v>
      </c>
      <c r="L154" s="3">
        <v>0</v>
      </c>
      <c r="M154" s="3"/>
      <c r="N154" s="3">
        <v>-3337</v>
      </c>
      <c r="O154" s="3">
        <v>0.9</v>
      </c>
      <c r="P154" s="3">
        <v>34007</v>
      </c>
      <c r="Q154" s="1">
        <v>44927</v>
      </c>
    </row>
    <row r="155" spans="1:17" x14ac:dyDescent="0.25">
      <c r="A155" t="s">
        <v>275</v>
      </c>
      <c r="B155" t="s">
        <v>276</v>
      </c>
      <c r="C155" s="3">
        <v>29747</v>
      </c>
      <c r="D155" s="3">
        <v>29747</v>
      </c>
      <c r="E155" s="3">
        <v>0</v>
      </c>
      <c r="F155" s="3">
        <v>0</v>
      </c>
      <c r="G155" s="3">
        <v>0</v>
      </c>
      <c r="H155" s="3">
        <v>29346.63</v>
      </c>
      <c r="I155" s="3">
        <v>5818.55</v>
      </c>
      <c r="J155" s="3">
        <v>501.6</v>
      </c>
      <c r="K155" s="3">
        <v>1030.27</v>
      </c>
      <c r="L155" s="3">
        <v>0</v>
      </c>
      <c r="M155" s="3"/>
      <c r="N155" s="3">
        <v>-3289</v>
      </c>
      <c r="O155" s="3">
        <v>0.95</v>
      </c>
      <c r="P155" s="3">
        <v>33409</v>
      </c>
      <c r="Q155" s="1">
        <v>44927</v>
      </c>
    </row>
    <row r="156" spans="1:17" x14ac:dyDescent="0.25">
      <c r="A156" t="s">
        <v>277</v>
      </c>
      <c r="B156" t="s">
        <v>278</v>
      </c>
      <c r="C156" s="3">
        <v>75530</v>
      </c>
      <c r="D156" s="3">
        <v>0</v>
      </c>
      <c r="E156" s="3">
        <v>73249.600000000006</v>
      </c>
      <c r="F156" s="3">
        <v>5942.88</v>
      </c>
      <c r="G156" s="3">
        <v>0</v>
      </c>
      <c r="H156" s="3">
        <v>29346.63</v>
      </c>
      <c r="I156" s="3">
        <v>7611.63</v>
      </c>
      <c r="J156" s="3">
        <v>656.4</v>
      </c>
      <c r="K156" s="3">
        <v>1347.95</v>
      </c>
      <c r="L156" s="3">
        <v>0</v>
      </c>
      <c r="M156" s="3"/>
      <c r="N156" s="3">
        <v>0</v>
      </c>
      <c r="O156" s="3">
        <v>0.91</v>
      </c>
      <c r="P156" s="3">
        <v>118156</v>
      </c>
      <c r="Q156" s="1">
        <v>44927</v>
      </c>
    </row>
    <row r="157" spans="1:17" x14ac:dyDescent="0.25">
      <c r="A157" t="s">
        <v>279</v>
      </c>
      <c r="B157" t="s">
        <v>280</v>
      </c>
      <c r="C157" s="3">
        <v>118916</v>
      </c>
      <c r="D157" s="3">
        <v>0</v>
      </c>
      <c r="E157" s="3">
        <v>113519.55</v>
      </c>
      <c r="F157" s="3">
        <v>11072.43</v>
      </c>
      <c r="G157" s="3">
        <v>0</v>
      </c>
      <c r="H157" s="3">
        <v>29346.63</v>
      </c>
      <c r="I157" s="3">
        <v>7369.56</v>
      </c>
      <c r="J157" s="3">
        <v>0</v>
      </c>
      <c r="K157" s="3">
        <v>1304.95</v>
      </c>
      <c r="L157" s="3">
        <v>0</v>
      </c>
      <c r="M157" s="3"/>
      <c r="N157" s="3">
        <v>11445</v>
      </c>
      <c r="O157" s="3">
        <v>0.88</v>
      </c>
      <c r="P157" s="3">
        <v>174059</v>
      </c>
      <c r="Q157" s="1">
        <v>44927</v>
      </c>
    </row>
    <row r="158" spans="1:17" x14ac:dyDescent="0.25">
      <c r="A158" t="s">
        <v>281</v>
      </c>
      <c r="B158" t="s">
        <v>45</v>
      </c>
      <c r="C158" s="3">
        <v>597277</v>
      </c>
      <c r="D158" s="3">
        <v>0</v>
      </c>
      <c r="E158" s="3">
        <v>454764.66</v>
      </c>
      <c r="F158" s="3">
        <v>165250.57</v>
      </c>
      <c r="G158" s="3">
        <v>0</v>
      </c>
      <c r="H158" s="3">
        <v>29346.63</v>
      </c>
      <c r="I158" s="3">
        <v>5379.24</v>
      </c>
      <c r="J158" s="3">
        <v>0</v>
      </c>
      <c r="K158" s="3">
        <v>952.58</v>
      </c>
      <c r="L158" s="3">
        <v>0</v>
      </c>
      <c r="M158" s="3"/>
      <c r="N158" s="3">
        <v>6303</v>
      </c>
      <c r="O158" s="3">
        <v>0.32</v>
      </c>
      <c r="P158" s="3">
        <v>661997</v>
      </c>
      <c r="Q158" s="1">
        <v>44927</v>
      </c>
    </row>
    <row r="159" spans="1:17" x14ac:dyDescent="0.25">
      <c r="A159" t="s">
        <v>282</v>
      </c>
      <c r="B159" t="s">
        <v>45</v>
      </c>
      <c r="C159" s="3">
        <v>605337</v>
      </c>
      <c r="D159" s="3">
        <v>0</v>
      </c>
      <c r="E159" s="3">
        <v>460578.04</v>
      </c>
      <c r="F159" s="3">
        <v>167787.86</v>
      </c>
      <c r="G159" s="3">
        <v>0</v>
      </c>
      <c r="H159" s="3">
        <v>29346.63</v>
      </c>
      <c r="I159" s="3">
        <v>5697.51</v>
      </c>
      <c r="J159" s="3">
        <v>0</v>
      </c>
      <c r="K159" s="3">
        <v>1008.54</v>
      </c>
      <c r="L159" s="3">
        <v>0</v>
      </c>
      <c r="M159" s="3"/>
      <c r="N159" s="3">
        <v>6361</v>
      </c>
      <c r="O159" s="3">
        <v>0.42</v>
      </c>
      <c r="P159" s="3">
        <v>670780</v>
      </c>
      <c r="Q159" s="1">
        <v>44927</v>
      </c>
    </row>
    <row r="160" spans="1:17" x14ac:dyDescent="0.25">
      <c r="A160" t="s">
        <v>283</v>
      </c>
      <c r="B160" t="s">
        <v>158</v>
      </c>
      <c r="C160" s="3">
        <v>2772834</v>
      </c>
      <c r="D160" s="3">
        <v>0</v>
      </c>
      <c r="E160" s="3">
        <v>1843666.43</v>
      </c>
      <c r="F160" s="3" t="s">
        <v>72</v>
      </c>
      <c r="G160" s="3">
        <v>0</v>
      </c>
      <c r="H160" s="3">
        <v>29346.63</v>
      </c>
      <c r="I160" s="3">
        <v>7123.01</v>
      </c>
      <c r="J160" s="3">
        <v>615.6</v>
      </c>
      <c r="K160" s="3">
        <v>1261.48</v>
      </c>
      <c r="L160" s="3">
        <v>0</v>
      </c>
      <c r="M160" s="3"/>
      <c r="N160" s="3">
        <v>6620</v>
      </c>
      <c r="O160" s="3">
        <v>0.96</v>
      </c>
      <c r="P160" s="3">
        <v>2909985</v>
      </c>
      <c r="Q160" s="1">
        <v>44927</v>
      </c>
    </row>
    <row r="161" spans="1:17" x14ac:dyDescent="0.25">
      <c r="A161" t="s">
        <v>284</v>
      </c>
      <c r="B161" t="s">
        <v>234</v>
      </c>
      <c r="C161" s="3">
        <v>103407</v>
      </c>
      <c r="D161" s="3">
        <v>0</v>
      </c>
      <c r="E161" s="3">
        <v>98759.62</v>
      </c>
      <c r="F161" s="3">
        <v>9585.36</v>
      </c>
      <c r="G161" s="3">
        <v>0</v>
      </c>
      <c r="H161" s="3">
        <v>29346.63</v>
      </c>
      <c r="I161" s="3">
        <v>8866.7800000000007</v>
      </c>
      <c r="J161" s="3">
        <v>763.2</v>
      </c>
      <c r="K161" s="3">
        <v>1569.91</v>
      </c>
      <c r="L161" s="3">
        <v>0</v>
      </c>
      <c r="M161" s="3"/>
      <c r="N161" s="3">
        <v>0</v>
      </c>
      <c r="O161" s="3">
        <v>0.5</v>
      </c>
      <c r="P161" s="3">
        <v>148892</v>
      </c>
      <c r="Q161" s="1">
        <v>44927</v>
      </c>
    </row>
    <row r="162" spans="1:17" x14ac:dyDescent="0.25">
      <c r="A162" t="s">
        <v>285</v>
      </c>
      <c r="B162" t="s">
        <v>286</v>
      </c>
      <c r="C162" s="3">
        <v>116709</v>
      </c>
      <c r="D162" s="3">
        <v>0</v>
      </c>
      <c r="E162" s="3">
        <v>111460.22</v>
      </c>
      <c r="F162" s="3">
        <v>10821.79</v>
      </c>
      <c r="G162" s="3">
        <v>0</v>
      </c>
      <c r="H162" s="3">
        <v>29346.63</v>
      </c>
      <c r="I162" s="3">
        <v>13421.21</v>
      </c>
      <c r="J162" s="3">
        <v>1158</v>
      </c>
      <c r="K162" s="3">
        <v>2376.84</v>
      </c>
      <c r="L162" s="3">
        <v>0</v>
      </c>
      <c r="M162" s="3"/>
      <c r="N162" s="3">
        <v>0</v>
      </c>
      <c r="O162" s="3">
        <v>0.31</v>
      </c>
      <c r="P162" s="3">
        <v>168585</v>
      </c>
      <c r="Q162" s="1">
        <v>44927</v>
      </c>
    </row>
    <row r="163" spans="1:17" x14ac:dyDescent="0.25">
      <c r="A163" t="s">
        <v>287</v>
      </c>
      <c r="B163" t="s">
        <v>288</v>
      </c>
      <c r="C163" s="3">
        <v>32341</v>
      </c>
      <c r="D163" s="3">
        <v>32341</v>
      </c>
      <c r="E163" s="3">
        <v>0</v>
      </c>
      <c r="F163" s="3">
        <v>0</v>
      </c>
      <c r="G163" s="3">
        <v>0</v>
      </c>
      <c r="H163" s="3">
        <v>29346.63</v>
      </c>
      <c r="I163" s="3">
        <v>8647.1299999999992</v>
      </c>
      <c r="J163" s="3">
        <v>745.2</v>
      </c>
      <c r="K163" s="3">
        <v>1531.53</v>
      </c>
      <c r="L163" s="3">
        <v>0</v>
      </c>
      <c r="M163" s="3"/>
      <c r="N163" s="3">
        <v>-3555</v>
      </c>
      <c r="O163" s="3">
        <v>0.51</v>
      </c>
      <c r="P163" s="3">
        <v>36716</v>
      </c>
      <c r="Q163" s="1">
        <v>44927</v>
      </c>
    </row>
    <row r="164" spans="1:17" x14ac:dyDescent="0.25">
      <c r="A164" t="s">
        <v>289</v>
      </c>
      <c r="B164" t="s">
        <v>290</v>
      </c>
      <c r="C164" s="3">
        <v>36099</v>
      </c>
      <c r="D164" s="3">
        <v>36099</v>
      </c>
      <c r="E164" s="3">
        <v>0</v>
      </c>
      <c r="F164" s="3">
        <v>0</v>
      </c>
      <c r="G164" s="3">
        <v>0</v>
      </c>
      <c r="H164" s="3">
        <v>29346.63</v>
      </c>
      <c r="I164" s="3">
        <v>9140.23</v>
      </c>
      <c r="J164" s="3">
        <v>789.6</v>
      </c>
      <c r="K164" s="3">
        <v>1618.47</v>
      </c>
      <c r="L164" s="3">
        <v>0</v>
      </c>
      <c r="M164" s="3"/>
      <c r="N164" s="3">
        <v>0</v>
      </c>
      <c r="O164" s="3">
        <v>7.0000000000000007E-2</v>
      </c>
      <c r="P164" s="3">
        <v>40895</v>
      </c>
      <c r="Q164" s="1">
        <v>44927</v>
      </c>
    </row>
    <row r="165" spans="1:17" x14ac:dyDescent="0.25">
      <c r="A165" t="s">
        <v>291</v>
      </c>
      <c r="B165" t="s">
        <v>292</v>
      </c>
      <c r="C165" s="3">
        <v>30459</v>
      </c>
      <c r="D165" s="3">
        <v>0</v>
      </c>
      <c r="E165" s="3">
        <v>30459</v>
      </c>
      <c r="F165" s="3">
        <v>1522.95</v>
      </c>
      <c r="G165" s="3">
        <v>0</v>
      </c>
      <c r="H165" s="3">
        <v>29346.63</v>
      </c>
      <c r="I165" s="3">
        <v>3805.81</v>
      </c>
      <c r="J165" s="3">
        <v>675.6</v>
      </c>
      <c r="K165" s="3">
        <v>1387.26</v>
      </c>
      <c r="L165" s="3">
        <v>0</v>
      </c>
      <c r="M165" s="3"/>
      <c r="N165" s="3">
        <v>0</v>
      </c>
      <c r="O165" s="3">
        <v>0.75</v>
      </c>
      <c r="P165" s="3">
        <v>67198</v>
      </c>
      <c r="Q165" s="1">
        <v>44927</v>
      </c>
    </row>
    <row r="166" spans="1:17" x14ac:dyDescent="0.25">
      <c r="A166" t="s">
        <v>293</v>
      </c>
      <c r="B166" t="s">
        <v>294</v>
      </c>
      <c r="C166" s="3">
        <v>27371</v>
      </c>
      <c r="D166" s="3">
        <v>27371</v>
      </c>
      <c r="E166" s="3">
        <v>0</v>
      </c>
      <c r="F166" s="3">
        <v>0</v>
      </c>
      <c r="G166" s="3">
        <v>0</v>
      </c>
      <c r="H166" s="3">
        <v>29346.63</v>
      </c>
      <c r="I166" s="3">
        <v>3967.19</v>
      </c>
      <c r="J166" s="3">
        <v>0</v>
      </c>
      <c r="K166" s="3">
        <v>695.02</v>
      </c>
      <c r="L166" s="3">
        <v>0</v>
      </c>
      <c r="M166" s="3"/>
      <c r="N166" s="3">
        <v>-3480</v>
      </c>
      <c r="O166" s="3">
        <v>0.16</v>
      </c>
      <c r="P166" s="3">
        <v>30529</v>
      </c>
      <c r="Q166" s="1">
        <v>44927</v>
      </c>
    </row>
    <row r="167" spans="1:17" x14ac:dyDescent="0.25">
      <c r="A167" t="s">
        <v>295</v>
      </c>
      <c r="B167" t="s">
        <v>296</v>
      </c>
      <c r="C167" s="3">
        <v>34931</v>
      </c>
      <c r="D167" s="3">
        <v>34931</v>
      </c>
      <c r="E167" s="3">
        <v>0</v>
      </c>
      <c r="F167" s="3">
        <v>0</v>
      </c>
      <c r="G167" s="3">
        <v>0</v>
      </c>
      <c r="H167" s="3">
        <v>29346.63</v>
      </c>
      <c r="I167" s="3">
        <v>3926.85</v>
      </c>
      <c r="J167" s="3">
        <v>650</v>
      </c>
      <c r="K167" s="3">
        <v>693.63</v>
      </c>
      <c r="L167" s="3">
        <v>0</v>
      </c>
      <c r="M167" s="3"/>
      <c r="N167" s="3">
        <v>3467</v>
      </c>
      <c r="O167" s="3">
        <v>0.89</v>
      </c>
      <c r="P167" s="3">
        <v>38085</v>
      </c>
      <c r="Q167" s="1">
        <v>44927</v>
      </c>
    </row>
    <row r="168" spans="1:17" x14ac:dyDescent="0.25">
      <c r="A168" t="s">
        <v>297</v>
      </c>
      <c r="B168" t="s">
        <v>298</v>
      </c>
      <c r="C168" s="3">
        <v>1648061</v>
      </c>
      <c r="D168" s="3">
        <v>0</v>
      </c>
      <c r="E168" s="3">
        <v>1053660.58</v>
      </c>
      <c r="F168" s="3" t="s">
        <v>72</v>
      </c>
      <c r="G168" s="3">
        <v>0</v>
      </c>
      <c r="H168" s="3">
        <v>29346.63</v>
      </c>
      <c r="I168" s="3">
        <v>7849.21</v>
      </c>
      <c r="J168" s="3">
        <v>676.8</v>
      </c>
      <c r="K168" s="3">
        <v>1390.03</v>
      </c>
      <c r="L168" s="3">
        <v>0</v>
      </c>
      <c r="M168" s="3"/>
      <c r="N168" s="3">
        <v>6752</v>
      </c>
      <c r="O168" s="3">
        <v>0.3</v>
      </c>
      <c r="P168" s="3">
        <v>1746759</v>
      </c>
      <c r="Q168" s="1">
        <v>44927</v>
      </c>
    </row>
    <row r="169" spans="1:17" x14ac:dyDescent="0.25">
      <c r="A169" t="s">
        <v>299</v>
      </c>
      <c r="B169" t="s">
        <v>58</v>
      </c>
      <c r="C169" s="3">
        <v>57976</v>
      </c>
      <c r="D169" s="3">
        <v>57976</v>
      </c>
      <c r="E169" s="3" t="s">
        <v>59</v>
      </c>
      <c r="F169" s="3" t="s">
        <v>59</v>
      </c>
      <c r="G169" s="3">
        <v>0</v>
      </c>
      <c r="H169" s="3">
        <v>29346.63</v>
      </c>
      <c r="I169" s="3">
        <v>7383.01</v>
      </c>
      <c r="J169" s="3">
        <v>637.20000000000005</v>
      </c>
      <c r="K169" s="3">
        <v>1307.72</v>
      </c>
      <c r="L169" s="3">
        <v>0</v>
      </c>
      <c r="M169" s="3"/>
      <c r="N169" s="3">
        <v>23356.99</v>
      </c>
      <c r="O169" s="3">
        <v>0.45</v>
      </c>
      <c r="P169" s="3">
        <v>62032</v>
      </c>
      <c r="Q169" s="1">
        <v>44927</v>
      </c>
    </row>
    <row r="170" spans="1:17" x14ac:dyDescent="0.25">
      <c r="A170" t="s">
        <v>300</v>
      </c>
      <c r="B170" t="s">
        <v>301</v>
      </c>
      <c r="C170" s="3">
        <v>68828</v>
      </c>
      <c r="D170" s="3">
        <v>68900</v>
      </c>
      <c r="E170" s="3">
        <v>0</v>
      </c>
      <c r="F170" s="3">
        <v>0</v>
      </c>
      <c r="G170" s="3">
        <v>72</v>
      </c>
      <c r="H170" s="3">
        <v>29346.63</v>
      </c>
      <c r="I170" s="3">
        <v>8073.35</v>
      </c>
      <c r="J170" s="3">
        <v>696</v>
      </c>
      <c r="K170" s="3">
        <v>1429.8</v>
      </c>
      <c r="L170" s="3">
        <v>0</v>
      </c>
      <c r="M170" s="3"/>
      <c r="N170" s="3">
        <v>0</v>
      </c>
      <c r="O170" s="3">
        <v>0.22</v>
      </c>
      <c r="P170" s="3">
        <v>39474</v>
      </c>
      <c r="Q170" s="1">
        <v>44927</v>
      </c>
    </row>
    <row r="171" spans="1:17" x14ac:dyDescent="0.25">
      <c r="A171" t="s">
        <v>302</v>
      </c>
      <c r="B171" t="s">
        <v>303</v>
      </c>
      <c r="C171" s="3">
        <v>34694</v>
      </c>
      <c r="D171" s="3">
        <v>34694</v>
      </c>
      <c r="E171" s="3">
        <v>0</v>
      </c>
      <c r="F171" s="3">
        <v>0</v>
      </c>
      <c r="G171" s="3">
        <v>0</v>
      </c>
      <c r="H171" s="3">
        <v>29346.63</v>
      </c>
      <c r="I171" s="3">
        <v>7741.63</v>
      </c>
      <c r="J171" s="3">
        <v>667.2</v>
      </c>
      <c r="K171" s="3">
        <v>1370.61</v>
      </c>
      <c r="L171" s="3">
        <v>0</v>
      </c>
      <c r="M171" s="3"/>
      <c r="N171" s="3">
        <v>0</v>
      </c>
      <c r="O171" s="3">
        <v>0.93</v>
      </c>
      <c r="P171" s="3">
        <v>39127</v>
      </c>
      <c r="Q171" s="1">
        <v>44927</v>
      </c>
    </row>
    <row r="172" spans="1:17" x14ac:dyDescent="0.25">
      <c r="A172" t="s">
        <v>304</v>
      </c>
      <c r="B172" t="s">
        <v>23</v>
      </c>
      <c r="C172" s="3">
        <v>37194</v>
      </c>
      <c r="D172" s="3">
        <v>37194</v>
      </c>
      <c r="E172" s="3">
        <v>0</v>
      </c>
      <c r="F172" s="3">
        <v>0</v>
      </c>
      <c r="G172" s="3">
        <v>0</v>
      </c>
      <c r="H172" s="3">
        <v>29346.63</v>
      </c>
      <c r="I172" s="3">
        <v>9772.2900000000009</v>
      </c>
      <c r="J172" s="3">
        <v>843.6</v>
      </c>
      <c r="K172" s="3">
        <v>1730.37</v>
      </c>
      <c r="L172" s="3">
        <v>0</v>
      </c>
      <c r="M172" s="3"/>
      <c r="N172" s="3">
        <v>-3660</v>
      </c>
      <c r="O172" s="3">
        <v>0.11</v>
      </c>
      <c r="P172" s="3">
        <v>38033</v>
      </c>
      <c r="Q172" s="1">
        <v>44927</v>
      </c>
    </row>
    <row r="173" spans="1:17" x14ac:dyDescent="0.25">
      <c r="A173" t="s">
        <v>305</v>
      </c>
      <c r="B173" t="s">
        <v>35</v>
      </c>
      <c r="C173" s="3">
        <v>33234</v>
      </c>
      <c r="D173" s="3">
        <v>33234</v>
      </c>
      <c r="E173" s="3">
        <v>0</v>
      </c>
      <c r="F173" s="3">
        <v>0</v>
      </c>
      <c r="G173" s="3">
        <v>0</v>
      </c>
      <c r="H173" s="3">
        <v>29346.63</v>
      </c>
      <c r="I173" s="3">
        <v>9619.8799999999992</v>
      </c>
      <c r="J173" s="3">
        <v>829.2</v>
      </c>
      <c r="K173" s="3">
        <v>1703.55</v>
      </c>
      <c r="L173" s="3">
        <v>0</v>
      </c>
      <c r="M173" s="3"/>
      <c r="N173" s="3">
        <v>-3646</v>
      </c>
      <c r="O173" s="3">
        <v>0.74</v>
      </c>
      <c r="P173" s="3">
        <v>37854</v>
      </c>
      <c r="Q173" s="1">
        <v>44927</v>
      </c>
    </row>
    <row r="174" spans="1:17" x14ac:dyDescent="0.25">
      <c r="A174" t="s">
        <v>306</v>
      </c>
      <c r="B174" t="s">
        <v>307</v>
      </c>
      <c r="C174" s="3">
        <v>34198</v>
      </c>
      <c r="D174" s="3">
        <v>34198</v>
      </c>
      <c r="E174" s="3">
        <v>0</v>
      </c>
      <c r="F174" s="3">
        <v>0</v>
      </c>
      <c r="G174" s="3">
        <v>0</v>
      </c>
      <c r="H174" s="3">
        <v>29346.63</v>
      </c>
      <c r="I174" s="3">
        <v>10668.83</v>
      </c>
      <c r="J174" s="3">
        <v>921.6</v>
      </c>
      <c r="K174" s="3">
        <v>1889.45</v>
      </c>
      <c r="L174" s="3">
        <v>0</v>
      </c>
      <c r="M174" s="3"/>
      <c r="N174" s="3">
        <v>-3745</v>
      </c>
      <c r="O174" s="3">
        <v>0.49</v>
      </c>
      <c r="P174" s="3">
        <v>39082</v>
      </c>
      <c r="Q174" s="1">
        <v>44927</v>
      </c>
    </row>
    <row r="175" spans="1:17" x14ac:dyDescent="0.25">
      <c r="A175" t="s">
        <v>308</v>
      </c>
      <c r="B175" t="s">
        <v>83</v>
      </c>
      <c r="C175" s="3">
        <v>35289</v>
      </c>
      <c r="D175" s="3">
        <v>35289</v>
      </c>
      <c r="E175" s="3">
        <v>0</v>
      </c>
      <c r="F175" s="3">
        <v>0</v>
      </c>
      <c r="G175" s="3">
        <v>0</v>
      </c>
      <c r="H175" s="3">
        <v>29346.63</v>
      </c>
      <c r="I175" s="3">
        <v>9117.81</v>
      </c>
      <c r="J175" s="3">
        <v>0</v>
      </c>
      <c r="K175" s="3">
        <v>1614.77</v>
      </c>
      <c r="L175" s="3">
        <v>0</v>
      </c>
      <c r="M175" s="3"/>
      <c r="N175" s="3">
        <v>0</v>
      </c>
      <c r="O175" s="3">
        <v>0.79</v>
      </c>
      <c r="P175" s="3">
        <v>40080</v>
      </c>
      <c r="Q175" s="1">
        <v>44927</v>
      </c>
    </row>
    <row r="176" spans="1:17" x14ac:dyDescent="0.25">
      <c r="A176" t="s">
        <v>309</v>
      </c>
      <c r="B176" t="s">
        <v>33</v>
      </c>
      <c r="C176" s="3">
        <v>71538</v>
      </c>
      <c r="D176" s="3">
        <v>0</v>
      </c>
      <c r="E176" s="3">
        <v>69837.600000000006</v>
      </c>
      <c r="F176" s="3">
        <v>5192.28</v>
      </c>
      <c r="G176" s="3">
        <v>0</v>
      </c>
      <c r="H176" s="3">
        <v>29346.63</v>
      </c>
      <c r="I176" s="3">
        <v>8871.27</v>
      </c>
      <c r="J176" s="3">
        <v>766.8</v>
      </c>
      <c r="K176" s="3">
        <v>1571.3</v>
      </c>
      <c r="L176" s="3">
        <v>0</v>
      </c>
      <c r="M176" s="3"/>
      <c r="N176" s="3">
        <v>0</v>
      </c>
      <c r="O176" s="3">
        <v>0.12</v>
      </c>
      <c r="P176" s="3">
        <v>115586</v>
      </c>
      <c r="Q176" s="1">
        <v>44927</v>
      </c>
    </row>
    <row r="177" spans="1:17" x14ac:dyDescent="0.25">
      <c r="A177" t="s">
        <v>310</v>
      </c>
      <c r="B177" t="s">
        <v>83</v>
      </c>
      <c r="C177" s="3">
        <v>35565</v>
      </c>
      <c r="D177" s="3">
        <v>35565</v>
      </c>
      <c r="E177" s="3">
        <v>0</v>
      </c>
      <c r="F177" s="3">
        <v>0</v>
      </c>
      <c r="G177" s="3">
        <v>0</v>
      </c>
      <c r="H177" s="3">
        <v>29346.63</v>
      </c>
      <c r="I177" s="3">
        <v>9418.16</v>
      </c>
      <c r="J177" s="3">
        <v>0</v>
      </c>
      <c r="K177" s="3">
        <v>1667.95</v>
      </c>
      <c r="L177" s="3">
        <v>0</v>
      </c>
      <c r="M177" s="3"/>
      <c r="N177" s="3">
        <v>0</v>
      </c>
      <c r="O177" s="3">
        <v>0.26</v>
      </c>
      <c r="P177" s="3">
        <v>40433</v>
      </c>
      <c r="Q177" s="1">
        <v>44927</v>
      </c>
    </row>
    <row r="178" spans="1:17" x14ac:dyDescent="0.25">
      <c r="A178" t="s">
        <v>311</v>
      </c>
      <c r="B178" t="s">
        <v>33</v>
      </c>
      <c r="C178" s="3">
        <v>74157</v>
      </c>
      <c r="D178" s="3">
        <v>0</v>
      </c>
      <c r="E178" s="3">
        <v>72394.14</v>
      </c>
      <c r="F178" s="3">
        <v>5382.57</v>
      </c>
      <c r="G178" s="3">
        <v>0</v>
      </c>
      <c r="H178" s="3">
        <v>29346.63</v>
      </c>
      <c r="I178" s="3">
        <v>10175.73</v>
      </c>
      <c r="J178" s="3">
        <v>877.2</v>
      </c>
      <c r="K178" s="3">
        <v>1802.05</v>
      </c>
      <c r="L178" s="3">
        <v>0</v>
      </c>
      <c r="M178" s="3"/>
      <c r="N178" s="3">
        <v>0</v>
      </c>
      <c r="O178" s="3">
        <v>0.68</v>
      </c>
      <c r="P178" s="3">
        <v>119979</v>
      </c>
      <c r="Q178" s="1">
        <v>44927</v>
      </c>
    </row>
    <row r="179" spans="1:17" x14ac:dyDescent="0.25">
      <c r="A179" t="s">
        <v>312</v>
      </c>
      <c r="B179" t="s">
        <v>83</v>
      </c>
      <c r="C179" s="3">
        <v>36539</v>
      </c>
      <c r="D179" s="3">
        <v>36539</v>
      </c>
      <c r="E179" s="3">
        <v>0</v>
      </c>
      <c r="F179" s="3">
        <v>0</v>
      </c>
      <c r="G179" s="3">
        <v>0</v>
      </c>
      <c r="H179" s="3">
        <v>29346.63</v>
      </c>
      <c r="I179" s="3">
        <v>10480.56</v>
      </c>
      <c r="J179" s="3">
        <v>0</v>
      </c>
      <c r="K179" s="3">
        <v>1856.15</v>
      </c>
      <c r="L179" s="3">
        <v>0</v>
      </c>
      <c r="M179" s="3"/>
      <c r="N179" s="3">
        <v>0</v>
      </c>
      <c r="O179" s="3">
        <v>0.66</v>
      </c>
      <c r="P179" s="3">
        <v>41684</v>
      </c>
      <c r="Q179" s="1">
        <v>44927</v>
      </c>
    </row>
    <row r="180" spans="1:17" x14ac:dyDescent="0.25">
      <c r="A180" t="s">
        <v>313</v>
      </c>
      <c r="B180" t="s">
        <v>314</v>
      </c>
      <c r="C180" s="3">
        <v>2496260</v>
      </c>
      <c r="D180" s="3">
        <v>0</v>
      </c>
      <c r="E180" s="3">
        <v>1642590.1</v>
      </c>
      <c r="F180" s="3">
        <v>935799.41</v>
      </c>
      <c r="G180" s="3">
        <v>0</v>
      </c>
      <c r="H180" s="3">
        <v>29346.63</v>
      </c>
      <c r="I180" s="3">
        <v>9924.7000000000007</v>
      </c>
      <c r="J180" s="3">
        <v>855.6</v>
      </c>
      <c r="K180" s="3">
        <v>1757.66</v>
      </c>
      <c r="L180" s="3">
        <v>0</v>
      </c>
      <c r="M180" s="3"/>
      <c r="N180" s="3">
        <v>0</v>
      </c>
      <c r="O180" s="3">
        <v>0.9</v>
      </c>
      <c r="P180" s="3">
        <v>2620275</v>
      </c>
      <c r="Q180" s="1">
        <v>44927</v>
      </c>
    </row>
    <row r="181" spans="1:17" x14ac:dyDescent="0.25">
      <c r="A181" t="s">
        <v>315</v>
      </c>
      <c r="B181" t="s">
        <v>316</v>
      </c>
      <c r="C181" s="3">
        <v>34485</v>
      </c>
      <c r="D181" s="3">
        <v>34485</v>
      </c>
      <c r="E181" s="3">
        <v>0</v>
      </c>
      <c r="F181" s="3">
        <v>0</v>
      </c>
      <c r="G181" s="3">
        <v>0</v>
      </c>
      <c r="H181" s="3">
        <v>29346.63</v>
      </c>
      <c r="I181" s="3">
        <v>10982.62</v>
      </c>
      <c r="J181" s="3">
        <v>946.8</v>
      </c>
      <c r="K181" s="3">
        <v>1944.47</v>
      </c>
      <c r="L181" s="3">
        <v>0</v>
      </c>
      <c r="M181" s="3"/>
      <c r="N181" s="3">
        <v>-3774</v>
      </c>
      <c r="O181" s="3">
        <v>0.48</v>
      </c>
      <c r="P181" s="3">
        <v>39447</v>
      </c>
      <c r="Q181" s="1">
        <v>44927</v>
      </c>
    </row>
    <row r="182" spans="1:17" x14ac:dyDescent="0.25">
      <c r="A182" t="s">
        <v>317</v>
      </c>
      <c r="B182" t="s">
        <v>318</v>
      </c>
      <c r="C182" s="3">
        <v>2844984</v>
      </c>
      <c r="D182" s="3">
        <v>0</v>
      </c>
      <c r="E182" s="3">
        <v>1895250.7</v>
      </c>
      <c r="F182" s="3" t="s">
        <v>72</v>
      </c>
      <c r="G182" s="3">
        <v>0</v>
      </c>
      <c r="H182" s="3">
        <v>29346.63</v>
      </c>
      <c r="I182" s="3">
        <v>9140.23</v>
      </c>
      <c r="J182" s="3">
        <v>789.6</v>
      </c>
      <c r="K182" s="3">
        <v>1618.47</v>
      </c>
      <c r="L182" s="3">
        <v>0</v>
      </c>
      <c r="M182" s="3"/>
      <c r="N182" s="3">
        <v>6986</v>
      </c>
      <c r="O182" s="3">
        <v>0.53</v>
      </c>
      <c r="P182" s="3">
        <v>2987628</v>
      </c>
      <c r="Q182" s="1">
        <v>44927</v>
      </c>
    </row>
    <row r="183" spans="1:17" x14ac:dyDescent="0.25">
      <c r="A183" t="s">
        <v>319</v>
      </c>
      <c r="B183" t="s">
        <v>320</v>
      </c>
      <c r="C183" s="3">
        <v>33677</v>
      </c>
      <c r="D183" s="3">
        <v>33677</v>
      </c>
      <c r="E183" s="3">
        <v>0</v>
      </c>
      <c r="F183" s="3">
        <v>0</v>
      </c>
      <c r="G183" s="3">
        <v>0</v>
      </c>
      <c r="H183" s="3">
        <v>29346.63</v>
      </c>
      <c r="I183" s="3">
        <v>10104.01</v>
      </c>
      <c r="J183" s="3">
        <v>831.6</v>
      </c>
      <c r="K183" s="3">
        <v>1710.03</v>
      </c>
      <c r="L183" s="3">
        <v>0</v>
      </c>
      <c r="M183" s="3"/>
      <c r="N183" s="3">
        <v>-3649</v>
      </c>
      <c r="O183" s="3">
        <v>0.73</v>
      </c>
      <c r="P183" s="3">
        <v>38344</v>
      </c>
      <c r="Q183" s="1">
        <v>44927</v>
      </c>
    </row>
    <row r="184" spans="1:17" x14ac:dyDescent="0.25">
      <c r="A184" t="s">
        <v>321</v>
      </c>
      <c r="B184" t="s">
        <v>322</v>
      </c>
      <c r="C184" s="3">
        <v>32889</v>
      </c>
      <c r="D184" s="3">
        <v>32889</v>
      </c>
      <c r="E184" s="3">
        <v>0</v>
      </c>
      <c r="F184" s="3">
        <v>0</v>
      </c>
      <c r="G184" s="3">
        <v>0</v>
      </c>
      <c r="H184" s="3">
        <v>29346.63</v>
      </c>
      <c r="I184" s="3">
        <v>9243.33</v>
      </c>
      <c r="J184" s="3">
        <v>796.8</v>
      </c>
      <c r="K184" s="3">
        <v>1636.5</v>
      </c>
      <c r="L184" s="3">
        <v>0</v>
      </c>
      <c r="M184" s="3"/>
      <c r="N184" s="3">
        <v>-3610</v>
      </c>
      <c r="O184" s="3">
        <v>0.74</v>
      </c>
      <c r="P184" s="3">
        <v>37414</v>
      </c>
      <c r="Q184" s="1">
        <v>44927</v>
      </c>
    </row>
    <row r="185" spans="1:17" x14ac:dyDescent="0.25">
      <c r="A185" t="s">
        <v>323</v>
      </c>
      <c r="B185" t="s">
        <v>324</v>
      </c>
      <c r="C185" s="3">
        <v>32637</v>
      </c>
      <c r="D185" s="3">
        <v>32637</v>
      </c>
      <c r="E185" s="3">
        <v>0</v>
      </c>
      <c r="F185" s="3">
        <v>0</v>
      </c>
      <c r="G185" s="3">
        <v>0</v>
      </c>
      <c r="H185" s="3">
        <v>29346.63</v>
      </c>
      <c r="I185" s="3">
        <v>8969.89</v>
      </c>
      <c r="J185" s="3">
        <v>772.8</v>
      </c>
      <c r="K185" s="3">
        <v>1588.41</v>
      </c>
      <c r="L185" s="3">
        <v>0</v>
      </c>
      <c r="M185" s="3"/>
      <c r="N185" s="3">
        <v>-3585</v>
      </c>
      <c r="O185" s="3">
        <v>0.27</v>
      </c>
      <c r="P185" s="3">
        <v>37093</v>
      </c>
      <c r="Q185" s="1">
        <v>44927</v>
      </c>
    </row>
    <row r="186" spans="1:17" x14ac:dyDescent="0.25">
      <c r="A186" t="s">
        <v>325</v>
      </c>
      <c r="B186" t="s">
        <v>326</v>
      </c>
      <c r="C186" s="3">
        <v>32470</v>
      </c>
      <c r="D186" s="3">
        <v>32958</v>
      </c>
      <c r="E186" s="3">
        <v>0</v>
      </c>
      <c r="F186" s="3">
        <v>0</v>
      </c>
      <c r="G186" s="3">
        <v>488</v>
      </c>
      <c r="H186" s="3">
        <v>29346.63</v>
      </c>
      <c r="I186" s="3">
        <v>8786.09</v>
      </c>
      <c r="J186" s="3">
        <v>758.4</v>
      </c>
      <c r="K186" s="3">
        <v>1555.58</v>
      </c>
      <c r="L186" s="3">
        <v>0</v>
      </c>
      <c r="M186" s="3"/>
      <c r="N186" s="3">
        <v>0</v>
      </c>
      <c r="O186" s="3">
        <v>0.3</v>
      </c>
      <c r="P186" s="3">
        <v>39959</v>
      </c>
      <c r="Q186" s="1">
        <v>44927</v>
      </c>
    </row>
    <row r="187" spans="1:17" x14ac:dyDescent="0.25">
      <c r="A187" t="s">
        <v>327</v>
      </c>
      <c r="B187" t="s">
        <v>328</v>
      </c>
      <c r="C187" s="3">
        <v>-174543.38</v>
      </c>
      <c r="D187" s="3">
        <v>0</v>
      </c>
      <c r="E187" s="3">
        <v>0</v>
      </c>
      <c r="F187" s="3">
        <v>0</v>
      </c>
      <c r="G187" s="3">
        <v>174543.38</v>
      </c>
      <c r="H187" s="3">
        <v>29346.63</v>
      </c>
      <c r="I187" s="3">
        <v>9498.84</v>
      </c>
      <c r="J187" s="3">
        <v>819.6</v>
      </c>
      <c r="K187" s="3">
        <v>1681.82</v>
      </c>
      <c r="L187" s="3">
        <v>0</v>
      </c>
      <c r="M187" s="3"/>
      <c r="N187" s="3">
        <v>0</v>
      </c>
      <c r="O187" s="3">
        <v>0</v>
      </c>
      <c r="P187" s="3">
        <v>-133196.49</v>
      </c>
      <c r="Q187" s="1">
        <v>44927</v>
      </c>
    </row>
    <row r="188" spans="1:17" x14ac:dyDescent="0.25">
      <c r="A188" t="s">
        <v>329</v>
      </c>
      <c r="B188" t="s">
        <v>328</v>
      </c>
      <c r="C188" s="3">
        <v>-172443.08</v>
      </c>
      <c r="D188" s="3">
        <v>0</v>
      </c>
      <c r="E188" s="3">
        <v>0</v>
      </c>
      <c r="F188" s="3">
        <v>0</v>
      </c>
      <c r="G188" s="3">
        <v>172443.08</v>
      </c>
      <c r="H188" s="3">
        <v>29346.63</v>
      </c>
      <c r="I188" s="3">
        <v>9449.5300000000007</v>
      </c>
      <c r="J188" s="3">
        <v>816</v>
      </c>
      <c r="K188" s="3">
        <v>1673.5</v>
      </c>
      <c r="L188" s="3">
        <v>0</v>
      </c>
      <c r="M188" s="3"/>
      <c r="N188" s="3">
        <v>0</v>
      </c>
      <c r="O188" s="3">
        <v>0</v>
      </c>
      <c r="P188" s="3">
        <v>-131157.42000000001</v>
      </c>
      <c r="Q188" s="1">
        <v>44927</v>
      </c>
    </row>
    <row r="189" spans="1:17" x14ac:dyDescent="0.25">
      <c r="A189" t="s">
        <v>330</v>
      </c>
      <c r="B189" t="s">
        <v>331</v>
      </c>
      <c r="C189" s="3">
        <v>535192</v>
      </c>
      <c r="D189" s="3">
        <v>0</v>
      </c>
      <c r="E189" s="3">
        <v>473881.63</v>
      </c>
      <c r="F189" s="3">
        <v>85004.45</v>
      </c>
      <c r="G189" s="3">
        <v>0</v>
      </c>
      <c r="H189" s="3">
        <v>29346.63</v>
      </c>
      <c r="I189" s="3">
        <v>7486.11</v>
      </c>
      <c r="J189" s="3">
        <v>645.6</v>
      </c>
      <c r="K189" s="3">
        <v>1325.76</v>
      </c>
      <c r="L189" s="3">
        <v>0</v>
      </c>
      <c r="M189" s="3"/>
      <c r="N189" s="3">
        <v>0</v>
      </c>
      <c r="O189" s="3">
        <v>0.82</v>
      </c>
      <c r="P189" s="3">
        <v>597691</v>
      </c>
      <c r="Q189" s="1">
        <v>44927</v>
      </c>
    </row>
    <row r="190" spans="1:17" x14ac:dyDescent="0.25">
      <c r="A190" t="s">
        <v>332</v>
      </c>
      <c r="B190" t="s">
        <v>274</v>
      </c>
      <c r="C190" s="3">
        <v>30685</v>
      </c>
      <c r="D190" s="3">
        <v>30685</v>
      </c>
      <c r="E190" s="3">
        <v>0</v>
      </c>
      <c r="F190" s="3">
        <v>0</v>
      </c>
      <c r="G190" s="3">
        <v>0</v>
      </c>
      <c r="H190" s="3">
        <v>29346.63</v>
      </c>
      <c r="I190" s="3">
        <v>6840.6</v>
      </c>
      <c r="J190" s="3">
        <v>590.4</v>
      </c>
      <c r="K190" s="3">
        <v>1211.08</v>
      </c>
      <c r="L190" s="3">
        <v>0</v>
      </c>
      <c r="M190" s="3"/>
      <c r="N190" s="3">
        <v>-3385</v>
      </c>
      <c r="O190" s="3">
        <v>0.28999999999999998</v>
      </c>
      <c r="P190" s="3">
        <v>34604</v>
      </c>
      <c r="Q190" s="1">
        <v>44927</v>
      </c>
    </row>
    <row r="191" spans="1:17" x14ac:dyDescent="0.25">
      <c r="A191" t="s">
        <v>333</v>
      </c>
      <c r="B191" t="s">
        <v>334</v>
      </c>
      <c r="C191" s="3">
        <v>565903</v>
      </c>
      <c r="D191" s="3">
        <v>0</v>
      </c>
      <c r="E191" s="3">
        <v>425472.12</v>
      </c>
      <c r="F191" s="3">
        <v>161704.49</v>
      </c>
      <c r="G191" s="3">
        <v>0</v>
      </c>
      <c r="H191" s="3">
        <v>29346.63</v>
      </c>
      <c r="I191" s="3">
        <v>7082.67</v>
      </c>
      <c r="J191" s="3">
        <v>610.79999999999995</v>
      </c>
      <c r="K191" s="3">
        <v>1254.08</v>
      </c>
      <c r="L191" s="3">
        <v>0</v>
      </c>
      <c r="M191" s="3"/>
      <c r="N191" s="3">
        <v>0</v>
      </c>
      <c r="O191" s="3">
        <v>0.21</v>
      </c>
      <c r="P191" s="3">
        <v>625471</v>
      </c>
      <c r="Q191" s="1">
        <v>44927</v>
      </c>
    </row>
    <row r="192" spans="1:17" x14ac:dyDescent="0.25">
      <c r="A192" t="s">
        <v>335</v>
      </c>
      <c r="B192" t="s">
        <v>336</v>
      </c>
      <c r="C192" s="3">
        <v>596566</v>
      </c>
      <c r="D192" s="3">
        <v>22239.93</v>
      </c>
      <c r="E192" s="3">
        <v>536430.5</v>
      </c>
      <c r="F192" s="3">
        <v>64717.1</v>
      </c>
      <c r="G192" s="3">
        <v>0</v>
      </c>
      <c r="H192" s="3">
        <v>29346.63</v>
      </c>
      <c r="I192" s="3">
        <v>6746.47</v>
      </c>
      <c r="J192" s="3">
        <v>583.20000000000005</v>
      </c>
      <c r="K192" s="3">
        <v>1194.8900000000001</v>
      </c>
      <c r="L192" s="3">
        <v>0</v>
      </c>
      <c r="M192" s="3"/>
      <c r="N192" s="3">
        <v>-3376</v>
      </c>
      <c r="O192" s="3">
        <v>0.21</v>
      </c>
      <c r="P192" s="3">
        <v>635643</v>
      </c>
      <c r="Q192" s="1">
        <v>44927</v>
      </c>
    </row>
    <row r="193" spans="1:17" x14ac:dyDescent="0.25">
      <c r="A193" t="s">
        <v>337</v>
      </c>
      <c r="B193" t="s">
        <v>338</v>
      </c>
      <c r="C193" s="3">
        <v>862961</v>
      </c>
      <c r="D193" s="3">
        <v>125000</v>
      </c>
      <c r="E193" s="3" t="s">
        <v>59</v>
      </c>
      <c r="F193" s="3" t="s">
        <v>59</v>
      </c>
      <c r="G193" s="3">
        <v>0</v>
      </c>
      <c r="H193" s="3">
        <v>29346.63</v>
      </c>
      <c r="I193" s="3">
        <v>8880.23</v>
      </c>
      <c r="J193" s="3">
        <v>766.8</v>
      </c>
      <c r="K193" s="3">
        <v>1572.23</v>
      </c>
      <c r="L193" s="3">
        <v>0</v>
      </c>
      <c r="M193" s="3"/>
      <c r="N193" s="3">
        <v>36666.67</v>
      </c>
      <c r="O193" s="3">
        <v>0.44</v>
      </c>
      <c r="P193" s="3">
        <v>77233</v>
      </c>
      <c r="Q193" s="1">
        <v>44927</v>
      </c>
    </row>
    <row r="194" spans="1:17" x14ac:dyDescent="0.25">
      <c r="A194" t="s">
        <v>339</v>
      </c>
      <c r="B194" t="s">
        <v>340</v>
      </c>
      <c r="C194" s="3">
        <v>32917</v>
      </c>
      <c r="D194" s="3">
        <v>32917</v>
      </c>
      <c r="E194" s="3">
        <v>0</v>
      </c>
      <c r="F194" s="3">
        <v>0</v>
      </c>
      <c r="G194" s="3">
        <v>0</v>
      </c>
      <c r="H194" s="3">
        <v>29346.63</v>
      </c>
      <c r="I194" s="3">
        <v>9274.7099999999991</v>
      </c>
      <c r="J194" s="3">
        <v>799.2</v>
      </c>
      <c r="K194" s="3">
        <v>1642.05</v>
      </c>
      <c r="L194" s="3">
        <v>0</v>
      </c>
      <c r="M194" s="3"/>
      <c r="N194" s="3">
        <v>-3614</v>
      </c>
      <c r="O194" s="3">
        <v>0.41</v>
      </c>
      <c r="P194" s="3">
        <v>37449</v>
      </c>
      <c r="Q194" s="1">
        <v>44927</v>
      </c>
    </row>
    <row r="195" spans="1:17" x14ac:dyDescent="0.25">
      <c r="A195" t="s">
        <v>341</v>
      </c>
      <c r="B195" t="s">
        <v>342</v>
      </c>
      <c r="C195" s="3">
        <v>35657</v>
      </c>
      <c r="D195" s="3">
        <v>0</v>
      </c>
      <c r="E195" s="3">
        <v>35657</v>
      </c>
      <c r="F195" s="3">
        <v>1782.85</v>
      </c>
      <c r="G195" s="3">
        <v>0</v>
      </c>
      <c r="H195" s="3">
        <v>29346.63</v>
      </c>
      <c r="I195" s="3">
        <v>8772.65</v>
      </c>
      <c r="J195" s="3">
        <v>757.2</v>
      </c>
      <c r="K195" s="3">
        <v>1553.27</v>
      </c>
      <c r="L195" s="3">
        <v>0</v>
      </c>
      <c r="M195" s="3"/>
      <c r="N195" s="3">
        <v>0</v>
      </c>
      <c r="O195" s="3">
        <v>0.4</v>
      </c>
      <c r="P195" s="3">
        <v>77870</v>
      </c>
      <c r="Q195" s="1">
        <v>44927</v>
      </c>
    </row>
    <row r="196" spans="1:17" x14ac:dyDescent="0.25">
      <c r="A196" t="s">
        <v>343</v>
      </c>
      <c r="B196" t="s">
        <v>344</v>
      </c>
      <c r="C196" s="3">
        <v>33171</v>
      </c>
      <c r="D196" s="3">
        <v>0</v>
      </c>
      <c r="E196" s="3">
        <v>33171</v>
      </c>
      <c r="F196" s="3">
        <v>1658.55</v>
      </c>
      <c r="G196" s="3">
        <v>0</v>
      </c>
      <c r="H196" s="3">
        <v>29346.63</v>
      </c>
      <c r="I196" s="3">
        <v>6809.22</v>
      </c>
      <c r="J196" s="3">
        <v>0</v>
      </c>
      <c r="K196" s="3">
        <v>1205.53</v>
      </c>
      <c r="L196" s="3">
        <v>0</v>
      </c>
      <c r="M196" s="3"/>
      <c r="N196" s="3">
        <v>0</v>
      </c>
      <c r="O196" s="3">
        <v>7.0000000000000007E-2</v>
      </c>
      <c r="P196" s="3">
        <v>72191</v>
      </c>
      <c r="Q196" s="1">
        <v>44927</v>
      </c>
    </row>
    <row r="197" spans="1:17" x14ac:dyDescent="0.25">
      <c r="A197" t="s">
        <v>345</v>
      </c>
      <c r="B197" t="s">
        <v>346</v>
      </c>
      <c r="C197" s="3">
        <v>1319408</v>
      </c>
      <c r="D197" s="3">
        <v>0</v>
      </c>
      <c r="E197" s="3">
        <v>925463.87</v>
      </c>
      <c r="F197" s="3" t="s">
        <v>72</v>
      </c>
      <c r="G197" s="3">
        <v>0</v>
      </c>
      <c r="H197" s="3">
        <v>29346.63</v>
      </c>
      <c r="I197" s="3">
        <v>7230.6</v>
      </c>
      <c r="J197" s="3">
        <v>625</v>
      </c>
      <c r="K197" s="3">
        <v>1280.44</v>
      </c>
      <c r="L197" s="3">
        <v>0</v>
      </c>
      <c r="M197" s="3"/>
      <c r="N197" s="3">
        <v>6639</v>
      </c>
      <c r="O197" s="3">
        <v>0.14000000000000001</v>
      </c>
      <c r="P197" s="3">
        <v>1410803</v>
      </c>
      <c r="Q197" s="1">
        <v>44927</v>
      </c>
    </row>
    <row r="198" spans="1:17" x14ac:dyDescent="0.25">
      <c r="A198" t="s">
        <v>347</v>
      </c>
      <c r="B198" t="s">
        <v>348</v>
      </c>
      <c r="C198" s="3">
        <v>30322</v>
      </c>
      <c r="D198" s="3">
        <v>30323</v>
      </c>
      <c r="E198" s="3">
        <v>0</v>
      </c>
      <c r="F198" s="3">
        <v>0</v>
      </c>
      <c r="G198" s="3">
        <v>1</v>
      </c>
      <c r="H198" s="3">
        <v>29346.63</v>
      </c>
      <c r="I198" s="3">
        <v>7114.05</v>
      </c>
      <c r="J198" s="3">
        <v>0</v>
      </c>
      <c r="K198" s="3">
        <v>1259.6300000000001</v>
      </c>
      <c r="L198" s="3">
        <v>0</v>
      </c>
      <c r="M198" s="3"/>
      <c r="N198" s="3">
        <v>-3410</v>
      </c>
      <c r="O198" s="3">
        <v>0.69</v>
      </c>
      <c r="P198" s="3">
        <v>34310</v>
      </c>
      <c r="Q198" s="1">
        <v>44927</v>
      </c>
    </row>
    <row r="199" spans="1:17" x14ac:dyDescent="0.25">
      <c r="A199" t="s">
        <v>349</v>
      </c>
      <c r="B199" t="s">
        <v>81</v>
      </c>
      <c r="C199" s="3">
        <v>31980</v>
      </c>
      <c r="D199" s="3">
        <v>31980</v>
      </c>
      <c r="E199" s="3">
        <v>0</v>
      </c>
      <c r="F199" s="3">
        <v>0</v>
      </c>
      <c r="G199" s="3">
        <v>0</v>
      </c>
      <c r="H199" s="3">
        <v>29346.63</v>
      </c>
      <c r="I199" s="3">
        <v>8252.65</v>
      </c>
      <c r="J199" s="3">
        <v>711.6</v>
      </c>
      <c r="K199" s="3">
        <v>1461.24</v>
      </c>
      <c r="L199" s="3">
        <v>0</v>
      </c>
      <c r="M199" s="3"/>
      <c r="N199" s="3">
        <v>-3517</v>
      </c>
      <c r="O199" s="3">
        <v>0.88</v>
      </c>
      <c r="P199" s="3">
        <v>36256</v>
      </c>
      <c r="Q199" s="1">
        <v>44927</v>
      </c>
    </row>
    <row r="200" spans="1:17" x14ac:dyDescent="0.25">
      <c r="A200" t="s">
        <v>350</v>
      </c>
      <c r="B200" t="s">
        <v>351</v>
      </c>
      <c r="C200" s="3">
        <v>2158595</v>
      </c>
      <c r="D200" s="3">
        <v>0</v>
      </c>
      <c r="E200" s="3">
        <v>1347935.81</v>
      </c>
      <c r="F200" s="3" t="s">
        <v>72</v>
      </c>
      <c r="G200" s="3">
        <v>0</v>
      </c>
      <c r="H200" s="3">
        <v>29346.63</v>
      </c>
      <c r="I200" s="3">
        <v>8880.23</v>
      </c>
      <c r="J200" s="3">
        <v>766.8</v>
      </c>
      <c r="K200" s="3">
        <v>1572.23</v>
      </c>
      <c r="L200" s="3">
        <v>0</v>
      </c>
      <c r="M200" s="3"/>
      <c r="N200" s="3">
        <v>0</v>
      </c>
      <c r="O200" s="3">
        <v>0.32</v>
      </c>
      <c r="P200" s="3">
        <v>2266558</v>
      </c>
      <c r="Q200" s="1">
        <v>44927</v>
      </c>
    </row>
    <row r="201" spans="1:17" x14ac:dyDescent="0.25">
      <c r="A201" t="s">
        <v>352</v>
      </c>
      <c r="B201" t="s">
        <v>33</v>
      </c>
      <c r="C201" s="3">
        <v>71538</v>
      </c>
      <c r="D201" s="3">
        <v>0</v>
      </c>
      <c r="E201" s="3">
        <v>69837.62</v>
      </c>
      <c r="F201" s="3">
        <v>5192.26</v>
      </c>
      <c r="G201" s="3">
        <v>0</v>
      </c>
      <c r="H201" s="3">
        <v>29346.63</v>
      </c>
      <c r="I201" s="3">
        <v>8871.27</v>
      </c>
      <c r="J201" s="3">
        <v>766.8</v>
      </c>
      <c r="K201" s="3">
        <v>1571.3</v>
      </c>
      <c r="L201" s="3">
        <v>0</v>
      </c>
      <c r="M201" s="3"/>
      <c r="N201" s="3">
        <v>0</v>
      </c>
      <c r="O201" s="3">
        <v>0.12</v>
      </c>
      <c r="P201" s="3">
        <v>115586</v>
      </c>
      <c r="Q201" s="1">
        <v>44927</v>
      </c>
    </row>
    <row r="202" spans="1:17" x14ac:dyDescent="0.25">
      <c r="A202" t="s">
        <v>353</v>
      </c>
      <c r="B202" t="s">
        <v>33</v>
      </c>
      <c r="C202" s="3">
        <v>71609</v>
      </c>
      <c r="D202" s="3">
        <v>0</v>
      </c>
      <c r="E202" s="3">
        <v>69906.91</v>
      </c>
      <c r="F202" s="3">
        <v>5197.4399999999996</v>
      </c>
      <c r="G202" s="3">
        <v>0</v>
      </c>
      <c r="H202" s="3">
        <v>29346.63</v>
      </c>
      <c r="I202" s="3">
        <v>8907.1299999999992</v>
      </c>
      <c r="J202" s="3">
        <v>769.2</v>
      </c>
      <c r="K202" s="3">
        <v>1577.31</v>
      </c>
      <c r="L202" s="3">
        <v>0</v>
      </c>
      <c r="M202" s="3"/>
      <c r="N202" s="3">
        <v>0</v>
      </c>
      <c r="O202" s="3">
        <v>0.38</v>
      </c>
      <c r="P202" s="3">
        <v>115705</v>
      </c>
      <c r="Q202" s="1">
        <v>44927</v>
      </c>
    </row>
    <row r="203" spans="1:17" x14ac:dyDescent="0.25">
      <c r="A203" t="s">
        <v>354</v>
      </c>
      <c r="B203" t="s">
        <v>178</v>
      </c>
      <c r="C203" s="3">
        <v>1789401</v>
      </c>
      <c r="D203" s="3">
        <v>0</v>
      </c>
      <c r="E203" s="3">
        <v>1227315.26</v>
      </c>
      <c r="F203" s="3" t="s">
        <v>72</v>
      </c>
      <c r="G203" s="3">
        <v>0</v>
      </c>
      <c r="H203" s="3">
        <v>29346.63</v>
      </c>
      <c r="I203" s="3">
        <v>8880.23</v>
      </c>
      <c r="J203" s="3">
        <v>766.8</v>
      </c>
      <c r="K203" s="3">
        <v>1572.23</v>
      </c>
      <c r="L203" s="3">
        <v>0</v>
      </c>
      <c r="M203" s="3"/>
      <c r="N203" s="3">
        <v>6939</v>
      </c>
      <c r="O203" s="3">
        <v>0.35</v>
      </c>
      <c r="P203" s="3">
        <v>1898272</v>
      </c>
      <c r="Q203" s="1">
        <v>44927</v>
      </c>
    </row>
    <row r="204" spans="1:17" x14ac:dyDescent="0.25">
      <c r="A204" t="s">
        <v>355</v>
      </c>
      <c r="B204" t="s">
        <v>356</v>
      </c>
      <c r="C204" s="3">
        <v>35058</v>
      </c>
      <c r="D204" s="3">
        <v>35060</v>
      </c>
      <c r="E204" s="3">
        <v>0</v>
      </c>
      <c r="F204" s="3">
        <v>0</v>
      </c>
      <c r="G204" s="3">
        <v>2</v>
      </c>
      <c r="H204" s="3">
        <v>29346.63</v>
      </c>
      <c r="I204" s="3">
        <v>8880.23</v>
      </c>
      <c r="J204" s="3">
        <v>0</v>
      </c>
      <c r="K204" s="3">
        <v>1572.23</v>
      </c>
      <c r="L204" s="3">
        <v>35570.69</v>
      </c>
      <c r="M204" s="3"/>
      <c r="N204" s="3">
        <v>-3576</v>
      </c>
      <c r="O204" s="3">
        <v>0.22</v>
      </c>
      <c r="P204" s="3">
        <v>71792</v>
      </c>
      <c r="Q204" s="1">
        <v>44927</v>
      </c>
    </row>
    <row r="205" spans="1:17" x14ac:dyDescent="0.25">
      <c r="A205" t="s">
        <v>357</v>
      </c>
      <c r="B205" t="s">
        <v>358</v>
      </c>
      <c r="C205" s="3">
        <v>32019</v>
      </c>
      <c r="D205" s="3">
        <v>32019</v>
      </c>
      <c r="E205" s="3">
        <v>0</v>
      </c>
      <c r="F205" s="3">
        <v>0</v>
      </c>
      <c r="G205" s="3">
        <v>0</v>
      </c>
      <c r="H205" s="3">
        <v>29346.63</v>
      </c>
      <c r="I205" s="3">
        <v>8315.41</v>
      </c>
      <c r="J205" s="3">
        <v>718.8</v>
      </c>
      <c r="K205" s="3">
        <v>1472.81</v>
      </c>
      <c r="L205" s="3">
        <v>0</v>
      </c>
      <c r="M205" s="3"/>
      <c r="N205" s="3">
        <v>-3524</v>
      </c>
      <c r="O205" s="3">
        <v>0.35</v>
      </c>
      <c r="P205" s="3">
        <v>36330</v>
      </c>
      <c r="Q205" s="1">
        <v>44927</v>
      </c>
    </row>
    <row r="206" spans="1:17" x14ac:dyDescent="0.25">
      <c r="A206" t="s">
        <v>359</v>
      </c>
      <c r="B206" t="s">
        <v>360</v>
      </c>
      <c r="C206" s="3">
        <v>32048</v>
      </c>
      <c r="D206" s="3">
        <v>32081</v>
      </c>
      <c r="E206" s="3">
        <v>0</v>
      </c>
      <c r="F206" s="3">
        <v>0</v>
      </c>
      <c r="G206" s="3">
        <v>33</v>
      </c>
      <c r="H206" s="3">
        <v>29346.63</v>
      </c>
      <c r="I206" s="3">
        <v>8355.76</v>
      </c>
      <c r="J206" s="3">
        <v>721.2</v>
      </c>
      <c r="K206" s="3">
        <v>1479.74</v>
      </c>
      <c r="L206" s="3">
        <v>0</v>
      </c>
      <c r="M206" s="3"/>
      <c r="N206" s="3">
        <v>-3527</v>
      </c>
      <c r="O206" s="3">
        <v>0.67</v>
      </c>
      <c r="P206" s="3">
        <v>36344</v>
      </c>
      <c r="Q206" s="1">
        <v>44927</v>
      </c>
    </row>
    <row r="207" spans="1:17" x14ac:dyDescent="0.25">
      <c r="A207" t="s">
        <v>361</v>
      </c>
      <c r="B207" t="s">
        <v>362</v>
      </c>
      <c r="C207" s="3">
        <v>32578</v>
      </c>
      <c r="D207" s="3">
        <v>32572</v>
      </c>
      <c r="E207" s="3">
        <v>0</v>
      </c>
      <c r="F207" s="3">
        <v>0</v>
      </c>
      <c r="G207" s="3">
        <v>0</v>
      </c>
      <c r="H207" s="3">
        <v>29346.63</v>
      </c>
      <c r="I207" s="3">
        <v>8902.64</v>
      </c>
      <c r="J207" s="3">
        <v>769.2</v>
      </c>
      <c r="K207" s="3">
        <v>1576.85</v>
      </c>
      <c r="L207" s="3">
        <v>0</v>
      </c>
      <c r="M207" s="3"/>
      <c r="N207" s="3">
        <v>-3579</v>
      </c>
      <c r="O207" s="3">
        <v>0.68</v>
      </c>
      <c r="P207" s="3">
        <v>37017</v>
      </c>
      <c r="Q207" s="1">
        <v>44927</v>
      </c>
    </row>
    <row r="208" spans="1:17" x14ac:dyDescent="0.25">
      <c r="A208" t="s">
        <v>363</v>
      </c>
      <c r="B208" t="s">
        <v>364</v>
      </c>
      <c r="C208" s="3">
        <v>39503</v>
      </c>
      <c r="D208" s="3">
        <v>39503</v>
      </c>
      <c r="E208" s="3">
        <v>0</v>
      </c>
      <c r="F208" s="3">
        <v>0</v>
      </c>
      <c r="G208" s="3">
        <v>0</v>
      </c>
      <c r="H208" s="3">
        <v>29346.63</v>
      </c>
      <c r="I208" s="3">
        <v>12533.63</v>
      </c>
      <c r="J208" s="3">
        <v>1080</v>
      </c>
      <c r="K208" s="3">
        <v>2219.61</v>
      </c>
      <c r="L208" s="3">
        <v>0</v>
      </c>
      <c r="M208" s="3"/>
      <c r="N208" s="3">
        <v>0</v>
      </c>
      <c r="O208" s="3">
        <v>0.13</v>
      </c>
      <c r="P208" s="3">
        <v>45180</v>
      </c>
      <c r="Q208" s="1">
        <v>44927</v>
      </c>
    </row>
    <row r="209" spans="1:17" x14ac:dyDescent="0.25">
      <c r="A209" t="s">
        <v>365</v>
      </c>
      <c r="B209" t="s">
        <v>366</v>
      </c>
      <c r="C209" s="3">
        <v>35405</v>
      </c>
      <c r="D209" s="3">
        <v>35405</v>
      </c>
      <c r="E209" s="3">
        <v>0</v>
      </c>
      <c r="F209" s="3">
        <v>0</v>
      </c>
      <c r="G209" s="3">
        <v>0</v>
      </c>
      <c r="H209" s="3">
        <v>29346.63</v>
      </c>
      <c r="I209" s="3">
        <v>11986.74</v>
      </c>
      <c r="J209" s="3">
        <v>1033</v>
      </c>
      <c r="K209" s="3">
        <v>2122.9699999999998</v>
      </c>
      <c r="L209" s="3">
        <v>0</v>
      </c>
      <c r="M209" s="3"/>
      <c r="N209" s="3">
        <v>-3869</v>
      </c>
      <c r="O209" s="3">
        <v>0.66</v>
      </c>
      <c r="P209" s="3">
        <v>40621</v>
      </c>
      <c r="Q209" s="1">
        <v>44927</v>
      </c>
    </row>
    <row r="210" spans="1:17" x14ac:dyDescent="0.25">
      <c r="A210" t="s">
        <v>367</v>
      </c>
      <c r="B210" t="s">
        <v>368</v>
      </c>
      <c r="C210" s="3">
        <v>547553</v>
      </c>
      <c r="D210" s="3">
        <v>0</v>
      </c>
      <c r="E210" s="3">
        <v>415473.15</v>
      </c>
      <c r="F210" s="3">
        <v>152853.51</v>
      </c>
      <c r="G210" s="3">
        <v>0</v>
      </c>
      <c r="H210" s="3">
        <v>29346.63</v>
      </c>
      <c r="I210" s="3">
        <v>12045.02</v>
      </c>
      <c r="J210" s="3">
        <v>1039.2</v>
      </c>
      <c r="K210" s="3">
        <v>2133.14</v>
      </c>
      <c r="L210" s="3">
        <v>0</v>
      </c>
      <c r="M210" s="3"/>
      <c r="N210" s="3">
        <v>0</v>
      </c>
      <c r="O210" s="3">
        <v>0.35</v>
      </c>
      <c r="P210" s="3">
        <v>612891</v>
      </c>
      <c r="Q210" s="1">
        <v>44927</v>
      </c>
    </row>
    <row r="211" spans="1:17" x14ac:dyDescent="0.25">
      <c r="A211" t="s">
        <v>369</v>
      </c>
      <c r="B211" t="s">
        <v>370</v>
      </c>
      <c r="C211" s="3">
        <v>32025</v>
      </c>
      <c r="D211" s="3">
        <v>32025</v>
      </c>
      <c r="E211" s="3">
        <v>0</v>
      </c>
      <c r="F211" s="3">
        <v>0</v>
      </c>
      <c r="G211" s="3">
        <v>0</v>
      </c>
      <c r="H211" s="3">
        <v>29346.63</v>
      </c>
      <c r="I211" s="3">
        <v>8301.9599999999991</v>
      </c>
      <c r="J211" s="3">
        <v>715.2</v>
      </c>
      <c r="K211" s="3">
        <v>1470.49</v>
      </c>
      <c r="L211" s="3">
        <v>0</v>
      </c>
      <c r="M211" s="3"/>
      <c r="N211" s="3">
        <v>-3522</v>
      </c>
      <c r="O211" s="3">
        <v>0.72</v>
      </c>
      <c r="P211" s="3">
        <v>36313</v>
      </c>
      <c r="Q211" s="1">
        <v>44927</v>
      </c>
    </row>
    <row r="212" spans="1:17" x14ac:dyDescent="0.25">
      <c r="A212" t="s">
        <v>371</v>
      </c>
      <c r="B212" t="s">
        <v>372</v>
      </c>
      <c r="C212" s="3">
        <v>1040346</v>
      </c>
      <c r="D212" s="3">
        <v>123765</v>
      </c>
      <c r="E212" s="3" t="s">
        <v>59</v>
      </c>
      <c r="F212" s="3" t="s">
        <v>59</v>
      </c>
      <c r="G212" s="3">
        <v>0</v>
      </c>
      <c r="H212" s="3">
        <v>29346.63</v>
      </c>
      <c r="I212" s="3">
        <v>9050.57</v>
      </c>
      <c r="J212" s="3">
        <v>781.2</v>
      </c>
      <c r="K212" s="3">
        <v>1602.75</v>
      </c>
      <c r="L212" s="3">
        <v>0</v>
      </c>
      <c r="M212" s="3"/>
      <c r="N212" s="3">
        <v>25368</v>
      </c>
      <c r="O212" s="3">
        <v>0.85</v>
      </c>
      <c r="P212" s="3">
        <v>66150</v>
      </c>
      <c r="Q212" s="1">
        <v>44927</v>
      </c>
    </row>
    <row r="213" spans="1:17" x14ac:dyDescent="0.25">
      <c r="A213" t="s">
        <v>373</v>
      </c>
      <c r="B213" t="s">
        <v>374</v>
      </c>
      <c r="C213" s="3">
        <v>32083</v>
      </c>
      <c r="D213" s="3">
        <v>32083</v>
      </c>
      <c r="E213" s="3">
        <v>0</v>
      </c>
      <c r="F213" s="3">
        <v>0</v>
      </c>
      <c r="G213" s="3">
        <v>0</v>
      </c>
      <c r="H213" s="3">
        <v>29346.63</v>
      </c>
      <c r="I213" s="3">
        <v>8364.7199999999993</v>
      </c>
      <c r="J213" s="3">
        <v>722.4</v>
      </c>
      <c r="K213" s="3">
        <v>1481.13</v>
      </c>
      <c r="L213" s="3">
        <v>0</v>
      </c>
      <c r="M213" s="3"/>
      <c r="N213" s="3">
        <v>-3528</v>
      </c>
      <c r="O213" s="3">
        <v>0.12</v>
      </c>
      <c r="P213" s="3">
        <v>36387</v>
      </c>
      <c r="Q213" s="1">
        <v>44927</v>
      </c>
    </row>
    <row r="214" spans="1:17" x14ac:dyDescent="0.25">
      <c r="A214" t="s">
        <v>375</v>
      </c>
      <c r="B214" t="s">
        <v>376</v>
      </c>
      <c r="C214" s="3">
        <v>36898</v>
      </c>
      <c r="D214" s="3">
        <v>36898</v>
      </c>
      <c r="E214" s="3">
        <v>0</v>
      </c>
      <c r="F214" s="3">
        <v>0</v>
      </c>
      <c r="G214" s="3">
        <v>0</v>
      </c>
      <c r="H214" s="3">
        <v>29346.63</v>
      </c>
      <c r="I214" s="3">
        <v>9938.15</v>
      </c>
      <c r="J214" s="3">
        <v>856.8</v>
      </c>
      <c r="K214" s="3">
        <v>1759.51</v>
      </c>
      <c r="L214" s="3">
        <v>0</v>
      </c>
      <c r="M214" s="3"/>
      <c r="N214" s="3">
        <v>-3676</v>
      </c>
      <c r="O214" s="3">
        <v>0.91</v>
      </c>
      <c r="P214" s="3">
        <v>38226</v>
      </c>
      <c r="Q214" s="1">
        <v>44927</v>
      </c>
    </row>
    <row r="215" spans="1:17" x14ac:dyDescent="0.25">
      <c r="A215" t="s">
        <v>377</v>
      </c>
      <c r="B215" t="s">
        <v>378</v>
      </c>
      <c r="C215" s="3">
        <v>33057</v>
      </c>
      <c r="D215" s="3">
        <v>33070</v>
      </c>
      <c r="E215" s="3">
        <v>0</v>
      </c>
      <c r="F215" s="3">
        <v>0</v>
      </c>
      <c r="G215" s="3">
        <v>13</v>
      </c>
      <c r="H215" s="3">
        <v>29346.63</v>
      </c>
      <c r="I215" s="3">
        <v>10444.69</v>
      </c>
      <c r="J215" s="3">
        <v>0</v>
      </c>
      <c r="K215" s="3">
        <v>1849.68</v>
      </c>
      <c r="L215" s="3">
        <v>0</v>
      </c>
      <c r="M215" s="3"/>
      <c r="N215" s="3">
        <v>-3724</v>
      </c>
      <c r="O215" s="3">
        <v>0</v>
      </c>
      <c r="P215" s="3">
        <v>37904</v>
      </c>
      <c r="Q215" s="1">
        <v>44927</v>
      </c>
    </row>
    <row r="216" spans="1:17" x14ac:dyDescent="0.25">
      <c r="A216" t="s">
        <v>379</v>
      </c>
      <c r="B216" t="s">
        <v>380</v>
      </c>
      <c r="C216" s="3">
        <v>33701</v>
      </c>
      <c r="D216" s="3">
        <v>33701</v>
      </c>
      <c r="E216" s="3">
        <v>0</v>
      </c>
      <c r="F216" s="3">
        <v>0</v>
      </c>
      <c r="G216" s="3">
        <v>0</v>
      </c>
      <c r="H216" s="3">
        <v>29346.63</v>
      </c>
      <c r="I216" s="3">
        <v>10126.42</v>
      </c>
      <c r="J216" s="3">
        <v>836.4</v>
      </c>
      <c r="K216" s="3">
        <v>1713.73</v>
      </c>
      <c r="L216" s="3">
        <v>0</v>
      </c>
      <c r="M216" s="3"/>
      <c r="N216" s="3">
        <v>-3651</v>
      </c>
      <c r="O216" s="3">
        <v>0.82</v>
      </c>
      <c r="P216" s="3">
        <v>38373</v>
      </c>
      <c r="Q216" s="1">
        <v>44927</v>
      </c>
    </row>
    <row r="217" spans="1:17" x14ac:dyDescent="0.25">
      <c r="A217" t="s">
        <v>381</v>
      </c>
      <c r="B217" t="s">
        <v>364</v>
      </c>
      <c r="C217" s="3">
        <v>35303</v>
      </c>
      <c r="D217" s="3">
        <v>35303</v>
      </c>
      <c r="E217" s="3">
        <v>0</v>
      </c>
      <c r="F217" s="3" t="s">
        <v>72</v>
      </c>
      <c r="G217" s="3">
        <v>0</v>
      </c>
      <c r="H217" s="3">
        <v>29346.63</v>
      </c>
      <c r="I217" s="3">
        <v>8346.7900000000009</v>
      </c>
      <c r="J217" s="3">
        <v>721.2</v>
      </c>
      <c r="K217" s="3">
        <v>1477.89</v>
      </c>
      <c r="L217" s="3">
        <v>0</v>
      </c>
      <c r="M217" s="3"/>
      <c r="N217" s="3">
        <v>0</v>
      </c>
      <c r="O217" s="3">
        <v>0.49</v>
      </c>
      <c r="P217" s="3">
        <v>39893</v>
      </c>
      <c r="Q217" s="1">
        <v>44927</v>
      </c>
    </row>
    <row r="218" spans="1:17" x14ac:dyDescent="0.25">
      <c r="A218" t="s">
        <v>382</v>
      </c>
      <c r="B218" t="s">
        <v>290</v>
      </c>
      <c r="C218" s="3">
        <v>40030</v>
      </c>
      <c r="D218" s="3">
        <v>40030</v>
      </c>
      <c r="E218" s="3">
        <v>0</v>
      </c>
      <c r="F218" s="3" t="s">
        <v>72</v>
      </c>
      <c r="G218" s="3">
        <v>0</v>
      </c>
      <c r="H218" s="3">
        <v>29346.63</v>
      </c>
      <c r="I218" s="3">
        <v>13058.11</v>
      </c>
      <c r="J218" s="3">
        <v>1125.5999999999999</v>
      </c>
      <c r="K218" s="3">
        <v>2312.1</v>
      </c>
      <c r="L218" s="3">
        <v>0</v>
      </c>
      <c r="M218" s="3"/>
      <c r="N218" s="3">
        <v>0</v>
      </c>
      <c r="O218" s="3">
        <v>0.56000000000000005</v>
      </c>
      <c r="P218" s="3">
        <v>45843</v>
      </c>
      <c r="Q218" s="1">
        <v>44927</v>
      </c>
    </row>
    <row r="219" spans="1:17" x14ac:dyDescent="0.25">
      <c r="A219" t="s">
        <v>383</v>
      </c>
      <c r="B219" t="s">
        <v>88</v>
      </c>
      <c r="C219" s="3">
        <v>1218626</v>
      </c>
      <c r="D219" s="3">
        <v>0</v>
      </c>
      <c r="E219" s="3">
        <v>883231.32</v>
      </c>
      <c r="F219" s="3" t="s">
        <v>72</v>
      </c>
      <c r="G219" s="3">
        <v>0</v>
      </c>
      <c r="H219" s="3">
        <v>29346.63</v>
      </c>
      <c r="I219" s="3">
        <v>14371.54</v>
      </c>
      <c r="J219" s="3">
        <v>1239.5999999999999</v>
      </c>
      <c r="K219" s="3">
        <v>2544.69</v>
      </c>
      <c r="L219" s="3">
        <v>0</v>
      </c>
      <c r="M219" s="3"/>
      <c r="N219" s="3">
        <v>7935</v>
      </c>
      <c r="O219" s="3">
        <v>0.97</v>
      </c>
      <c r="P219" s="3">
        <v>1318226</v>
      </c>
      <c r="Q219" s="1">
        <v>44927</v>
      </c>
    </row>
    <row r="220" spans="1:17" x14ac:dyDescent="0.25">
      <c r="A220" t="s">
        <v>384</v>
      </c>
      <c r="B220" t="s">
        <v>385</v>
      </c>
      <c r="C220" s="3">
        <v>40552</v>
      </c>
      <c r="D220" s="3">
        <v>40010</v>
      </c>
      <c r="E220" s="3">
        <v>542</v>
      </c>
      <c r="F220" s="3">
        <v>27.1</v>
      </c>
      <c r="G220" s="3">
        <v>0</v>
      </c>
      <c r="H220" s="3">
        <v>29346.63</v>
      </c>
      <c r="I220" s="3">
        <v>13578.1</v>
      </c>
      <c r="J220" s="3">
        <v>1171.2</v>
      </c>
      <c r="K220" s="3">
        <v>2404.58</v>
      </c>
      <c r="L220" s="3">
        <v>0</v>
      </c>
      <c r="M220" s="3"/>
      <c r="N220" s="3">
        <v>0</v>
      </c>
      <c r="O220" s="3">
        <v>0.39</v>
      </c>
      <c r="P220" s="3">
        <v>47070</v>
      </c>
      <c r="Q220" s="1">
        <v>44927</v>
      </c>
    </row>
    <row r="221" spans="1:17" x14ac:dyDescent="0.25">
      <c r="A221" t="s">
        <v>386</v>
      </c>
      <c r="B221" t="s">
        <v>387</v>
      </c>
      <c r="C221" s="3">
        <v>469998</v>
      </c>
      <c r="D221" s="3">
        <v>0</v>
      </c>
      <c r="E221" s="3">
        <v>394831.91</v>
      </c>
      <c r="F221" s="3" t="s">
        <v>72</v>
      </c>
      <c r="G221" s="3">
        <v>0</v>
      </c>
      <c r="H221" s="3">
        <v>29346.63</v>
      </c>
      <c r="I221" s="3">
        <v>12273.64</v>
      </c>
      <c r="J221" s="3">
        <v>1059.5999999999999</v>
      </c>
      <c r="K221" s="3">
        <v>2173.37</v>
      </c>
      <c r="L221" s="3">
        <v>0</v>
      </c>
      <c r="M221" s="3"/>
      <c r="N221" s="3">
        <v>7555</v>
      </c>
      <c r="O221" s="3">
        <v>0.16</v>
      </c>
      <c r="P221" s="3">
        <v>542148</v>
      </c>
      <c r="Q221" s="1">
        <v>44927</v>
      </c>
    </row>
    <row r="222" spans="1:17" x14ac:dyDescent="0.25">
      <c r="A222" t="s">
        <v>388</v>
      </c>
      <c r="B222" t="s">
        <v>389</v>
      </c>
      <c r="C222" s="3">
        <v>3287501</v>
      </c>
      <c r="D222" s="3">
        <v>0</v>
      </c>
      <c r="E222" s="3">
        <v>2181105.6800000002</v>
      </c>
      <c r="F222" s="3" t="s">
        <v>72</v>
      </c>
      <c r="G222" s="3">
        <v>0</v>
      </c>
      <c r="H222" s="3">
        <v>29346.63</v>
      </c>
      <c r="I222" s="3">
        <v>11229.17</v>
      </c>
      <c r="J222" s="3">
        <v>968.4</v>
      </c>
      <c r="K222" s="3">
        <v>1988.4</v>
      </c>
      <c r="L222" s="3">
        <v>0</v>
      </c>
      <c r="M222" s="3"/>
      <c r="N222" s="3">
        <v>7365</v>
      </c>
      <c r="O222" s="3">
        <v>0.12</v>
      </c>
      <c r="P222" s="3">
        <v>3447454</v>
      </c>
      <c r="Q222" s="1">
        <v>44927</v>
      </c>
    </row>
    <row r="223" spans="1:17" x14ac:dyDescent="0.25">
      <c r="A223" t="s">
        <v>390</v>
      </c>
      <c r="B223" t="s">
        <v>209</v>
      </c>
      <c r="C223" s="3">
        <v>2531880</v>
      </c>
      <c r="D223" s="3">
        <v>0</v>
      </c>
      <c r="E223" s="3">
        <v>1700474.22</v>
      </c>
      <c r="F223" s="3" t="s">
        <v>72</v>
      </c>
      <c r="G223" s="3">
        <v>0</v>
      </c>
      <c r="H223" s="3">
        <v>29346.63</v>
      </c>
      <c r="I223" s="3">
        <v>10184.700000000001</v>
      </c>
      <c r="J223" s="3">
        <v>878.4</v>
      </c>
      <c r="K223" s="3">
        <v>1803.44</v>
      </c>
      <c r="L223" s="3">
        <v>0</v>
      </c>
      <c r="M223" s="3"/>
      <c r="N223" s="3">
        <v>7175</v>
      </c>
      <c r="O223" s="3">
        <v>0.12</v>
      </c>
      <c r="P223" s="3">
        <v>2666292</v>
      </c>
      <c r="Q223" s="1">
        <v>44927</v>
      </c>
    </row>
    <row r="224" spans="1:17" x14ac:dyDescent="0.25">
      <c r="A224" t="s">
        <v>391</v>
      </c>
      <c r="B224" t="s">
        <v>392</v>
      </c>
      <c r="C224" s="3">
        <v>72490</v>
      </c>
      <c r="D224" s="3">
        <v>0</v>
      </c>
      <c r="E224" s="3">
        <v>70794.5</v>
      </c>
      <c r="F224" s="3">
        <v>5235.2299999999996</v>
      </c>
      <c r="G224" s="3">
        <v>0</v>
      </c>
      <c r="H224" s="3">
        <v>29346.63</v>
      </c>
      <c r="I224" s="3">
        <v>9924.7000000000007</v>
      </c>
      <c r="J224" s="3">
        <v>855.6</v>
      </c>
      <c r="K224" s="3">
        <v>1757.19</v>
      </c>
      <c r="L224" s="3">
        <v>0</v>
      </c>
      <c r="M224" s="3"/>
      <c r="N224" s="3">
        <v>0</v>
      </c>
      <c r="O224" s="3">
        <v>0.15</v>
      </c>
      <c r="P224" s="3">
        <v>117914</v>
      </c>
      <c r="Q224" s="1">
        <v>44927</v>
      </c>
    </row>
    <row r="225" spans="1:17" x14ac:dyDescent="0.25">
      <c r="A225" t="s">
        <v>393</v>
      </c>
      <c r="B225" t="s">
        <v>394</v>
      </c>
      <c r="C225" s="3">
        <v>32795</v>
      </c>
      <c r="D225" s="3">
        <v>32795</v>
      </c>
      <c r="E225" s="3">
        <v>0</v>
      </c>
      <c r="F225" s="3">
        <v>0</v>
      </c>
      <c r="G225" s="3">
        <v>0</v>
      </c>
      <c r="H225" s="3">
        <v>29346.63</v>
      </c>
      <c r="I225" s="3">
        <v>9140.23</v>
      </c>
      <c r="J225" s="3">
        <v>789.6</v>
      </c>
      <c r="K225" s="3">
        <v>1618.47</v>
      </c>
      <c r="L225" s="3">
        <v>0</v>
      </c>
      <c r="M225" s="3"/>
      <c r="N225" s="3">
        <v>-3601</v>
      </c>
      <c r="O225" s="3">
        <v>7.0000000000000007E-2</v>
      </c>
      <c r="P225" s="3">
        <v>37294</v>
      </c>
      <c r="Q225" s="1">
        <v>44927</v>
      </c>
    </row>
    <row r="226" spans="1:17" x14ac:dyDescent="0.25">
      <c r="A226" t="s">
        <v>395</v>
      </c>
      <c r="B226" t="s">
        <v>396</v>
      </c>
      <c r="C226" s="3">
        <v>649010</v>
      </c>
      <c r="D226" s="3">
        <v>0</v>
      </c>
      <c r="E226" s="3">
        <v>546118.15</v>
      </c>
      <c r="F226" s="3">
        <v>130197.75999999999</v>
      </c>
      <c r="G226" s="3">
        <v>0</v>
      </c>
      <c r="H226" s="3">
        <v>29346.63</v>
      </c>
      <c r="I226" s="3">
        <v>8024.04</v>
      </c>
      <c r="J226" s="3">
        <v>692.4</v>
      </c>
      <c r="K226" s="3">
        <v>1421.01</v>
      </c>
      <c r="L226" s="3">
        <v>0</v>
      </c>
      <c r="M226" s="3"/>
      <c r="N226" s="3">
        <v>0</v>
      </c>
      <c r="O226" s="3">
        <v>0.01</v>
      </c>
      <c r="P226" s="3">
        <v>715800</v>
      </c>
      <c r="Q226" s="1">
        <v>44927</v>
      </c>
    </row>
    <row r="227" spans="1:17" x14ac:dyDescent="0.25">
      <c r="A227" t="s">
        <v>397</v>
      </c>
      <c r="B227" t="s">
        <v>398</v>
      </c>
      <c r="C227" s="3">
        <v>32002</v>
      </c>
      <c r="D227" s="3">
        <v>32002</v>
      </c>
      <c r="E227" s="3">
        <v>0</v>
      </c>
      <c r="F227" s="3">
        <v>0</v>
      </c>
      <c r="G227" s="3">
        <v>0</v>
      </c>
      <c r="H227" s="3">
        <v>29346.63</v>
      </c>
      <c r="I227" s="3">
        <v>9135.75</v>
      </c>
      <c r="J227" s="3">
        <v>0</v>
      </c>
      <c r="K227" s="3">
        <v>1618.01</v>
      </c>
      <c r="L227" s="3">
        <v>36748.53</v>
      </c>
      <c r="M227" s="3"/>
      <c r="N227" s="3">
        <v>-3600</v>
      </c>
      <c r="O227" s="3">
        <v>0.08</v>
      </c>
      <c r="P227" s="3">
        <v>73249</v>
      </c>
      <c r="Q227" s="1">
        <v>44927</v>
      </c>
    </row>
    <row r="228" spans="1:17" x14ac:dyDescent="0.25">
      <c r="A228" t="s">
        <v>399</v>
      </c>
      <c r="B228" t="s">
        <v>400</v>
      </c>
      <c r="C228" s="3">
        <v>79944</v>
      </c>
      <c r="D228" s="3">
        <v>81144</v>
      </c>
      <c r="E228" s="3" t="s">
        <v>59</v>
      </c>
      <c r="F228" s="3" t="s">
        <v>59</v>
      </c>
      <c r="G228" s="3">
        <v>1200</v>
      </c>
      <c r="H228" s="3">
        <v>29346.63</v>
      </c>
      <c r="I228" s="3">
        <v>8745.75</v>
      </c>
      <c r="J228" s="3">
        <v>754.8</v>
      </c>
      <c r="K228" s="3">
        <v>1548.64</v>
      </c>
      <c r="L228" s="3">
        <v>0</v>
      </c>
      <c r="M228" s="3"/>
      <c r="N228" s="3">
        <v>44241.48</v>
      </c>
      <c r="O228" s="3">
        <v>0.7</v>
      </c>
      <c r="P228" s="3">
        <v>83438</v>
      </c>
      <c r="Q228" s="1">
        <v>44927</v>
      </c>
    </row>
    <row r="229" spans="1:17" x14ac:dyDescent="0.25">
      <c r="A229" t="s">
        <v>401</v>
      </c>
      <c r="B229" t="s">
        <v>402</v>
      </c>
      <c r="C229" s="3">
        <v>35622</v>
      </c>
      <c r="D229" s="3">
        <v>35622</v>
      </c>
      <c r="E229" s="3">
        <v>0</v>
      </c>
      <c r="F229" s="3">
        <v>0</v>
      </c>
      <c r="G229" s="3">
        <v>0</v>
      </c>
      <c r="H229" s="3">
        <v>29346.63</v>
      </c>
      <c r="I229" s="3">
        <v>9480.91</v>
      </c>
      <c r="J229" s="3">
        <v>0</v>
      </c>
      <c r="K229" s="3">
        <v>1678.58</v>
      </c>
      <c r="L229" s="3">
        <v>0</v>
      </c>
      <c r="M229" s="3"/>
      <c r="N229" s="3">
        <v>-3633</v>
      </c>
      <c r="O229" s="3">
        <v>0.88</v>
      </c>
      <c r="P229" s="3">
        <v>36874</v>
      </c>
      <c r="Q229" s="1">
        <v>44927</v>
      </c>
    </row>
    <row r="230" spans="1:17" x14ac:dyDescent="0.25">
      <c r="A230" t="s">
        <v>403</v>
      </c>
      <c r="B230" t="s">
        <v>334</v>
      </c>
      <c r="C230" s="3">
        <v>601705</v>
      </c>
      <c r="D230" s="3">
        <v>0</v>
      </c>
      <c r="E230" s="3">
        <v>453383.07</v>
      </c>
      <c r="F230" s="3">
        <v>170991.08</v>
      </c>
      <c r="G230" s="3">
        <v>0</v>
      </c>
      <c r="H230" s="3">
        <v>29346.63</v>
      </c>
      <c r="I230" s="3">
        <v>9817.1200000000008</v>
      </c>
      <c r="J230" s="3">
        <v>846</v>
      </c>
      <c r="K230" s="3">
        <v>1738.7</v>
      </c>
      <c r="L230" s="3">
        <v>0</v>
      </c>
      <c r="M230" s="3"/>
      <c r="N230" s="3">
        <v>0</v>
      </c>
      <c r="O230" s="3">
        <v>0.4</v>
      </c>
      <c r="P230" s="3">
        <v>666123</v>
      </c>
      <c r="Q230" s="1">
        <v>44927</v>
      </c>
    </row>
    <row r="231" spans="1:17" x14ac:dyDescent="0.25">
      <c r="A231" t="s">
        <v>404</v>
      </c>
      <c r="B231" t="s">
        <v>405</v>
      </c>
      <c r="C231" s="3">
        <v>32326</v>
      </c>
      <c r="D231" s="3">
        <v>32326</v>
      </c>
      <c r="E231" s="3">
        <v>0</v>
      </c>
      <c r="F231" s="3">
        <v>0</v>
      </c>
      <c r="G231" s="3">
        <v>0</v>
      </c>
      <c r="H231" s="3">
        <v>29346.63</v>
      </c>
      <c r="I231" s="3">
        <v>8629.2000000000007</v>
      </c>
      <c r="J231" s="3">
        <v>744</v>
      </c>
      <c r="K231" s="3">
        <v>1527.83</v>
      </c>
      <c r="L231" s="3">
        <v>0</v>
      </c>
      <c r="M231" s="3"/>
      <c r="N231" s="3">
        <v>-3553</v>
      </c>
      <c r="O231" s="3">
        <v>0.34</v>
      </c>
      <c r="P231" s="3">
        <v>36695</v>
      </c>
      <c r="Q231" s="1">
        <v>44927</v>
      </c>
    </row>
    <row r="232" spans="1:17" x14ac:dyDescent="0.25">
      <c r="A232" t="s">
        <v>406</v>
      </c>
      <c r="B232" t="s">
        <v>407</v>
      </c>
      <c r="C232" s="3">
        <v>30940</v>
      </c>
      <c r="D232" s="3">
        <v>30940</v>
      </c>
      <c r="E232" s="3">
        <v>0</v>
      </c>
      <c r="F232" s="3">
        <v>0</v>
      </c>
      <c r="G232" s="3">
        <v>0</v>
      </c>
      <c r="H232" s="3">
        <v>29346.63</v>
      </c>
      <c r="I232" s="3">
        <v>7858.18</v>
      </c>
      <c r="J232" s="3">
        <v>0</v>
      </c>
      <c r="K232" s="3">
        <v>1391.42</v>
      </c>
      <c r="L232" s="3">
        <v>0</v>
      </c>
      <c r="M232" s="3"/>
      <c r="N232" s="3">
        <v>-3480</v>
      </c>
      <c r="O232" s="3">
        <v>0.77</v>
      </c>
      <c r="P232" s="3">
        <v>35117</v>
      </c>
      <c r="Q232" s="1">
        <v>44927</v>
      </c>
    </row>
    <row r="233" spans="1:17" x14ac:dyDescent="0.25">
      <c r="A233" t="s">
        <v>408</v>
      </c>
      <c r="B233" t="s">
        <v>409</v>
      </c>
      <c r="C233" s="3">
        <v>31597</v>
      </c>
      <c r="D233" s="3">
        <v>31597</v>
      </c>
      <c r="E233" s="3">
        <v>0</v>
      </c>
      <c r="F233" s="3">
        <v>0</v>
      </c>
      <c r="G233" s="3">
        <v>0</v>
      </c>
      <c r="H233" s="3">
        <v>29346.63</v>
      </c>
      <c r="I233" s="3">
        <v>7835.76</v>
      </c>
      <c r="J233" s="3">
        <v>675.6</v>
      </c>
      <c r="K233" s="3">
        <v>1387.72</v>
      </c>
      <c r="L233" s="3">
        <v>0</v>
      </c>
      <c r="M233" s="3"/>
      <c r="N233" s="3">
        <v>-3478</v>
      </c>
      <c r="O233" s="3">
        <v>0.28999999999999998</v>
      </c>
      <c r="P233" s="3">
        <v>35768</v>
      </c>
      <c r="Q233" s="1">
        <v>44927</v>
      </c>
    </row>
    <row r="234" spans="1:17" x14ac:dyDescent="0.25">
      <c r="A234" t="s">
        <v>410</v>
      </c>
      <c r="B234" t="s">
        <v>411</v>
      </c>
      <c r="C234" s="3">
        <v>620841</v>
      </c>
      <c r="D234" s="3">
        <v>0</v>
      </c>
      <c r="E234" s="3">
        <v>480289.22</v>
      </c>
      <c r="F234" s="3">
        <v>164566.24</v>
      </c>
      <c r="G234" s="3">
        <v>0</v>
      </c>
      <c r="H234" s="3">
        <v>29346.63</v>
      </c>
      <c r="I234" s="3">
        <v>8355.76</v>
      </c>
      <c r="J234" s="3">
        <v>721.2</v>
      </c>
      <c r="K234" s="3">
        <v>1479.28</v>
      </c>
      <c r="L234" s="3">
        <v>0</v>
      </c>
      <c r="M234" s="3"/>
      <c r="N234" s="3">
        <v>6843</v>
      </c>
      <c r="O234" s="3">
        <v>0.67</v>
      </c>
      <c r="P234" s="3">
        <v>691602</v>
      </c>
      <c r="Q234" s="1">
        <v>44927</v>
      </c>
    </row>
    <row r="235" spans="1:17" x14ac:dyDescent="0.25">
      <c r="A235" t="s">
        <v>412</v>
      </c>
      <c r="B235" t="s">
        <v>413</v>
      </c>
      <c r="C235" s="3">
        <v>33591</v>
      </c>
      <c r="D235" s="3">
        <v>33591</v>
      </c>
      <c r="E235" s="3">
        <v>0</v>
      </c>
      <c r="F235" s="3">
        <v>0</v>
      </c>
      <c r="G235" s="3">
        <v>0</v>
      </c>
      <c r="H235" s="3">
        <v>29346.63</v>
      </c>
      <c r="I235" s="3">
        <v>2667.21</v>
      </c>
      <c r="J235" s="3">
        <v>0</v>
      </c>
      <c r="K235" s="3">
        <v>472.13</v>
      </c>
      <c r="L235" s="3">
        <v>0</v>
      </c>
      <c r="M235" s="3"/>
      <c r="N235" s="3">
        <v>3974</v>
      </c>
      <c r="O235" s="3">
        <v>0.03</v>
      </c>
      <c r="P235" s="3">
        <v>36460</v>
      </c>
      <c r="Q235" s="1">
        <v>44927</v>
      </c>
    </row>
    <row r="236" spans="1:17" x14ac:dyDescent="0.25">
      <c r="A236" t="s">
        <v>414</v>
      </c>
      <c r="B236" t="s">
        <v>415</v>
      </c>
      <c r="C236" s="3">
        <v>29788</v>
      </c>
      <c r="D236" s="3">
        <v>26693</v>
      </c>
      <c r="E236" s="3">
        <v>3095</v>
      </c>
      <c r="F236" s="3">
        <v>0</v>
      </c>
      <c r="G236" s="3">
        <v>3095</v>
      </c>
      <c r="H236" s="3">
        <v>29346.63</v>
      </c>
      <c r="I236" s="3">
        <v>2721</v>
      </c>
      <c r="J236" s="3">
        <v>0</v>
      </c>
      <c r="K236" s="3">
        <v>481.84</v>
      </c>
      <c r="L236" s="3">
        <v>0</v>
      </c>
      <c r="M236" s="3"/>
      <c r="N236" s="3">
        <v>-2973</v>
      </c>
      <c r="O236" s="3">
        <v>0.53</v>
      </c>
      <c r="P236" s="3">
        <v>29577</v>
      </c>
      <c r="Q236" s="1">
        <v>44927</v>
      </c>
    </row>
    <row r="237" spans="1:17" x14ac:dyDescent="0.25">
      <c r="A237" t="s">
        <v>416</v>
      </c>
      <c r="B237" t="s">
        <v>417</v>
      </c>
      <c r="C237" s="3">
        <v>27000</v>
      </c>
      <c r="D237" s="3">
        <v>27000</v>
      </c>
      <c r="E237" s="3">
        <v>0</v>
      </c>
      <c r="F237" s="3">
        <v>0</v>
      </c>
      <c r="G237" s="3">
        <v>0</v>
      </c>
      <c r="H237" s="3">
        <v>29346.63</v>
      </c>
      <c r="I237" s="3">
        <v>2824.1</v>
      </c>
      <c r="J237" s="3">
        <v>243.6</v>
      </c>
      <c r="K237" s="3">
        <v>499.88</v>
      </c>
      <c r="L237" s="3">
        <v>0</v>
      </c>
      <c r="M237" s="3"/>
      <c r="N237" s="3">
        <v>-3007</v>
      </c>
      <c r="O237" s="3">
        <v>0.79</v>
      </c>
      <c r="P237" s="3">
        <v>29908</v>
      </c>
      <c r="Q237" s="1">
        <v>44927</v>
      </c>
    </row>
    <row r="238" spans="1:17" x14ac:dyDescent="0.25">
      <c r="A238" t="s">
        <v>418</v>
      </c>
      <c r="B238" t="s">
        <v>419</v>
      </c>
      <c r="C238" s="3">
        <v>28591</v>
      </c>
      <c r="D238" s="3">
        <v>28591</v>
      </c>
      <c r="E238" s="3">
        <v>0</v>
      </c>
      <c r="F238" s="3">
        <v>0</v>
      </c>
      <c r="G238" s="3">
        <v>0</v>
      </c>
      <c r="H238" s="3">
        <v>29346.63</v>
      </c>
      <c r="I238" s="3">
        <v>2922.72</v>
      </c>
      <c r="J238" s="3">
        <v>253.2</v>
      </c>
      <c r="K238" s="3">
        <v>517.91</v>
      </c>
      <c r="L238" s="3">
        <v>0</v>
      </c>
      <c r="M238" s="3"/>
      <c r="N238" s="3">
        <v>-3017</v>
      </c>
      <c r="O238" s="3">
        <v>0.54</v>
      </c>
      <c r="P238" s="3">
        <v>30024</v>
      </c>
      <c r="Q238" s="1">
        <v>44927</v>
      </c>
    </row>
    <row r="239" spans="1:17" x14ac:dyDescent="0.25">
      <c r="A239" t="s">
        <v>420</v>
      </c>
      <c r="B239" t="s">
        <v>216</v>
      </c>
      <c r="C239" s="3">
        <v>41307</v>
      </c>
      <c r="D239" s="3">
        <v>41307</v>
      </c>
      <c r="E239" s="3" t="s">
        <v>59</v>
      </c>
      <c r="F239" s="3" t="s">
        <v>59</v>
      </c>
      <c r="G239" s="3">
        <v>0</v>
      </c>
      <c r="H239" s="3">
        <v>29346.63</v>
      </c>
      <c r="I239" s="3">
        <v>2658.24</v>
      </c>
      <c r="J239" s="3">
        <v>229.2</v>
      </c>
      <c r="K239" s="3">
        <v>470.74</v>
      </c>
      <c r="L239" s="3">
        <v>0</v>
      </c>
      <c r="M239" s="3"/>
      <c r="N239" s="3">
        <v>11625.2</v>
      </c>
      <c r="O239" s="3">
        <v>0.99</v>
      </c>
      <c r="P239" s="3">
        <v>44331</v>
      </c>
      <c r="Q239" s="1">
        <v>44927</v>
      </c>
    </row>
    <row r="240" spans="1:17" x14ac:dyDescent="0.25">
      <c r="A240" t="s">
        <v>421</v>
      </c>
      <c r="B240" t="s">
        <v>422</v>
      </c>
      <c r="C240" s="3">
        <v>26756</v>
      </c>
      <c r="D240" s="3">
        <v>26756</v>
      </c>
      <c r="E240" s="3">
        <v>0</v>
      </c>
      <c r="F240" s="3">
        <v>0</v>
      </c>
      <c r="G240" s="3">
        <v>0</v>
      </c>
      <c r="H240" s="3">
        <v>29346.63</v>
      </c>
      <c r="I240" s="3">
        <v>2824.1</v>
      </c>
      <c r="J240" s="3">
        <v>0</v>
      </c>
      <c r="K240" s="3">
        <v>499.88</v>
      </c>
      <c r="L240" s="3">
        <v>0</v>
      </c>
      <c r="M240" s="3"/>
      <c r="N240" s="3">
        <v>-3007</v>
      </c>
      <c r="O240" s="3">
        <v>0.39</v>
      </c>
      <c r="P240" s="3">
        <v>29664</v>
      </c>
      <c r="Q240" s="1">
        <v>44927</v>
      </c>
    </row>
    <row r="241" spans="1:17" x14ac:dyDescent="0.25">
      <c r="A241" t="s">
        <v>423</v>
      </c>
      <c r="B241" t="s">
        <v>424</v>
      </c>
      <c r="C241" s="3">
        <v>29804</v>
      </c>
      <c r="D241" s="3">
        <v>29804</v>
      </c>
      <c r="E241" s="3">
        <v>0</v>
      </c>
      <c r="F241" s="3">
        <v>0</v>
      </c>
      <c r="G241" s="3">
        <v>0</v>
      </c>
      <c r="H241" s="3">
        <v>29346.63</v>
      </c>
      <c r="I241" s="3">
        <v>2868.93</v>
      </c>
      <c r="J241" s="3">
        <v>248.4</v>
      </c>
      <c r="K241" s="3">
        <v>507.74</v>
      </c>
      <c r="L241" s="3">
        <v>0</v>
      </c>
      <c r="M241" s="3"/>
      <c r="N241" s="3">
        <v>-3011</v>
      </c>
      <c r="O241" s="3">
        <v>0.3</v>
      </c>
      <c r="P241" s="3">
        <v>29961</v>
      </c>
      <c r="Q241" s="1">
        <v>44927</v>
      </c>
    </row>
    <row r="242" spans="1:17" x14ac:dyDescent="0.25">
      <c r="A242" t="s">
        <v>425</v>
      </c>
      <c r="B242" t="s">
        <v>426</v>
      </c>
      <c r="C242" s="3">
        <v>27202</v>
      </c>
      <c r="D242" s="3">
        <v>27202</v>
      </c>
      <c r="E242" s="3">
        <v>0</v>
      </c>
      <c r="F242" s="3">
        <v>0</v>
      </c>
      <c r="G242" s="3">
        <v>0</v>
      </c>
      <c r="H242" s="3">
        <v>29346.63</v>
      </c>
      <c r="I242" s="3">
        <v>3043.75</v>
      </c>
      <c r="J242" s="3">
        <v>264</v>
      </c>
      <c r="K242" s="3">
        <v>538.72</v>
      </c>
      <c r="L242" s="3">
        <v>0</v>
      </c>
      <c r="M242" s="3"/>
      <c r="N242" s="3">
        <v>-3028</v>
      </c>
      <c r="O242" s="3">
        <v>0.9</v>
      </c>
      <c r="P242" s="3">
        <v>30166</v>
      </c>
      <c r="Q242" s="1">
        <v>44927</v>
      </c>
    </row>
    <row r="243" spans="1:17" x14ac:dyDescent="0.25">
      <c r="A243" t="s">
        <v>427</v>
      </c>
      <c r="B243" t="s">
        <v>428</v>
      </c>
      <c r="C243" s="3">
        <v>27443</v>
      </c>
      <c r="D243" s="3">
        <v>27843</v>
      </c>
      <c r="E243" s="3">
        <v>0</v>
      </c>
      <c r="F243" s="3">
        <v>400</v>
      </c>
      <c r="G243" s="3">
        <v>400</v>
      </c>
      <c r="H243" s="3">
        <v>29346.63</v>
      </c>
      <c r="I243" s="3">
        <v>3308.23</v>
      </c>
      <c r="J243" s="3">
        <v>285</v>
      </c>
      <c r="K243" s="3">
        <v>585.89</v>
      </c>
      <c r="L243" s="3">
        <v>0</v>
      </c>
      <c r="M243" s="3"/>
      <c r="N243" s="3">
        <v>0</v>
      </c>
      <c r="O243" s="3">
        <v>0.25</v>
      </c>
      <c r="P243" s="3">
        <v>33526</v>
      </c>
      <c r="Q243" s="1">
        <v>44927</v>
      </c>
    </row>
    <row r="244" spans="1:17" x14ac:dyDescent="0.25">
      <c r="A244" t="s">
        <v>429</v>
      </c>
      <c r="B244" t="s">
        <v>430</v>
      </c>
      <c r="C244" s="3">
        <v>27539</v>
      </c>
      <c r="D244" s="3">
        <v>27953</v>
      </c>
      <c r="E244" s="3">
        <v>0</v>
      </c>
      <c r="F244" s="3">
        <v>414</v>
      </c>
      <c r="G244" s="3">
        <v>414</v>
      </c>
      <c r="H244" s="3">
        <v>29346.63</v>
      </c>
      <c r="I244" s="3">
        <v>3765.47</v>
      </c>
      <c r="J244" s="3">
        <v>0</v>
      </c>
      <c r="K244" s="3">
        <v>666.81</v>
      </c>
      <c r="L244" s="3">
        <v>0</v>
      </c>
      <c r="M244" s="3"/>
      <c r="N244" s="3">
        <v>0</v>
      </c>
      <c r="O244" s="3">
        <v>0.09</v>
      </c>
      <c r="P244" s="3">
        <v>33779</v>
      </c>
      <c r="Q244" s="1">
        <v>44927</v>
      </c>
    </row>
    <row r="245" spans="1:17" x14ac:dyDescent="0.25">
      <c r="A245" t="s">
        <v>431</v>
      </c>
      <c r="B245" t="s">
        <v>432</v>
      </c>
      <c r="C245" s="3">
        <v>28196</v>
      </c>
      <c r="D245" s="3">
        <v>28196</v>
      </c>
      <c r="E245" s="3">
        <v>0</v>
      </c>
      <c r="F245" s="3">
        <v>0</v>
      </c>
      <c r="G245" s="3">
        <v>0</v>
      </c>
      <c r="H245" s="3">
        <v>29346.63</v>
      </c>
      <c r="I245" s="3">
        <v>4128.57</v>
      </c>
      <c r="J245" s="3">
        <v>356.4</v>
      </c>
      <c r="K245" s="3">
        <v>731.08</v>
      </c>
      <c r="L245" s="3">
        <v>0</v>
      </c>
      <c r="M245" s="3"/>
      <c r="N245" s="3">
        <v>-3130</v>
      </c>
      <c r="O245" s="3">
        <v>0.32</v>
      </c>
      <c r="P245" s="3">
        <v>31433</v>
      </c>
      <c r="Q245" s="1">
        <v>44927</v>
      </c>
    </row>
    <row r="246" spans="1:17" x14ac:dyDescent="0.25">
      <c r="A246" t="s">
        <v>433</v>
      </c>
      <c r="B246" t="s">
        <v>434</v>
      </c>
      <c r="C246" s="3">
        <v>35281</v>
      </c>
      <c r="D246" s="3">
        <v>35281</v>
      </c>
      <c r="E246" s="3">
        <v>0</v>
      </c>
      <c r="F246" s="3">
        <v>0</v>
      </c>
      <c r="G246" s="3">
        <v>0</v>
      </c>
      <c r="H246" s="3">
        <v>29346.63</v>
      </c>
      <c r="I246" s="3">
        <v>4280.9799999999996</v>
      </c>
      <c r="J246" s="3">
        <v>370.8</v>
      </c>
      <c r="K246" s="3">
        <v>758.37</v>
      </c>
      <c r="L246" s="3">
        <v>0</v>
      </c>
      <c r="M246" s="3"/>
      <c r="N246" s="3">
        <v>3801</v>
      </c>
      <c r="O246" s="3">
        <v>0.22</v>
      </c>
      <c r="P246" s="3">
        <v>38558</v>
      </c>
      <c r="Q246" s="1">
        <v>44927</v>
      </c>
    </row>
    <row r="247" spans="1:17" x14ac:dyDescent="0.25">
      <c r="A247" t="s">
        <v>435</v>
      </c>
      <c r="B247" t="s">
        <v>436</v>
      </c>
      <c r="C247" s="3">
        <v>28556</v>
      </c>
      <c r="D247" s="3">
        <v>28556</v>
      </c>
      <c r="E247" s="3">
        <v>0</v>
      </c>
      <c r="F247" s="3">
        <v>0</v>
      </c>
      <c r="G247" s="3">
        <v>0</v>
      </c>
      <c r="H247" s="3">
        <v>29346.63</v>
      </c>
      <c r="I247" s="3">
        <v>4518.5600000000004</v>
      </c>
      <c r="J247" s="3">
        <v>391.2</v>
      </c>
      <c r="K247" s="3">
        <v>799.99</v>
      </c>
      <c r="L247" s="3">
        <v>0</v>
      </c>
      <c r="M247" s="3"/>
      <c r="N247" s="3">
        <v>-3167</v>
      </c>
      <c r="O247" s="3">
        <v>0.62</v>
      </c>
      <c r="P247" s="3">
        <v>31890</v>
      </c>
      <c r="Q247" s="1">
        <v>44927</v>
      </c>
    </row>
    <row r="248" spans="1:17" x14ac:dyDescent="0.25">
      <c r="A248" t="s">
        <v>437</v>
      </c>
      <c r="B248" t="s">
        <v>438</v>
      </c>
      <c r="C248" s="3">
        <v>35088</v>
      </c>
      <c r="D248" s="3">
        <v>35088</v>
      </c>
      <c r="E248" s="3">
        <v>0</v>
      </c>
      <c r="F248" s="3">
        <v>0</v>
      </c>
      <c r="G248" s="3">
        <v>0</v>
      </c>
      <c r="H248" s="3">
        <v>29346.63</v>
      </c>
      <c r="I248" s="3">
        <v>4070.29</v>
      </c>
      <c r="J248" s="3">
        <v>351.6</v>
      </c>
      <c r="K248" s="3">
        <v>720.91</v>
      </c>
      <c r="L248" s="3">
        <v>0</v>
      </c>
      <c r="M248" s="3"/>
      <c r="N248" s="3">
        <v>3820</v>
      </c>
      <c r="O248" s="3">
        <v>0.56999999999999995</v>
      </c>
      <c r="P248" s="3">
        <v>38310</v>
      </c>
      <c r="Q248" s="1">
        <v>44927</v>
      </c>
    </row>
    <row r="249" spans="1:17" x14ac:dyDescent="0.25">
      <c r="A249" t="s">
        <v>439</v>
      </c>
      <c r="B249" t="s">
        <v>440</v>
      </c>
      <c r="C249" s="3">
        <v>34784</v>
      </c>
      <c r="D249" s="3">
        <v>34784</v>
      </c>
      <c r="E249" s="3">
        <v>0</v>
      </c>
      <c r="F249" s="3">
        <v>0</v>
      </c>
      <c r="G249" s="3">
        <v>0</v>
      </c>
      <c r="H249" s="3">
        <v>29346.63</v>
      </c>
      <c r="I249" s="3">
        <v>3738.57</v>
      </c>
      <c r="J249" s="3">
        <v>322.8</v>
      </c>
      <c r="K249" s="3">
        <v>662.18</v>
      </c>
      <c r="L249" s="3">
        <v>0</v>
      </c>
      <c r="M249" s="3"/>
      <c r="N249" s="3">
        <v>3852</v>
      </c>
      <c r="O249" s="3">
        <v>0.82</v>
      </c>
      <c r="P249" s="3">
        <v>37923</v>
      </c>
      <c r="Q249" s="1">
        <v>44927</v>
      </c>
    </row>
    <row r="250" spans="1:17" x14ac:dyDescent="0.25">
      <c r="A250" t="s">
        <v>441</v>
      </c>
      <c r="B250" t="s">
        <v>442</v>
      </c>
      <c r="C250" s="3">
        <v>145336</v>
      </c>
      <c r="D250" s="3">
        <v>45000</v>
      </c>
      <c r="E250" s="3">
        <v>100336</v>
      </c>
      <c r="F250" s="3">
        <v>5645.97</v>
      </c>
      <c r="G250" s="3">
        <v>0</v>
      </c>
      <c r="H250" s="3">
        <v>29346.63</v>
      </c>
      <c r="I250" s="3">
        <v>3613.06</v>
      </c>
      <c r="J250" s="3">
        <v>312</v>
      </c>
      <c r="K250" s="3">
        <v>639.53</v>
      </c>
      <c r="L250" s="3">
        <v>0</v>
      </c>
      <c r="M250" s="3"/>
      <c r="N250" s="3">
        <v>6945</v>
      </c>
      <c r="O250" s="3">
        <v>0.81</v>
      </c>
      <c r="P250" s="3">
        <v>146839</v>
      </c>
      <c r="Q250" s="1">
        <v>44927</v>
      </c>
    </row>
    <row r="251" spans="1:17" x14ac:dyDescent="0.25">
      <c r="A251" t="s">
        <v>443</v>
      </c>
      <c r="B251" t="s">
        <v>444</v>
      </c>
      <c r="C251" s="3">
        <v>30349</v>
      </c>
      <c r="D251" s="3">
        <v>30349</v>
      </c>
      <c r="E251" s="3">
        <v>0</v>
      </c>
      <c r="F251" s="3">
        <v>0</v>
      </c>
      <c r="G251" s="3">
        <v>0</v>
      </c>
      <c r="H251" s="3">
        <v>29346.63</v>
      </c>
      <c r="I251" s="3">
        <v>3411.34</v>
      </c>
      <c r="J251" s="3">
        <v>295.2</v>
      </c>
      <c r="K251" s="3">
        <v>603.91999999999996</v>
      </c>
      <c r="L251" s="3">
        <v>0</v>
      </c>
      <c r="M251" s="3"/>
      <c r="N251" s="3">
        <v>-3062</v>
      </c>
      <c r="O251" s="3">
        <v>0.91</v>
      </c>
      <c r="P251" s="3">
        <v>30596</v>
      </c>
      <c r="Q251" s="1">
        <v>44927</v>
      </c>
    </row>
    <row r="252" spans="1:17" x14ac:dyDescent="0.25">
      <c r="A252" t="s">
        <v>445</v>
      </c>
      <c r="B252" t="s">
        <v>446</v>
      </c>
      <c r="C252" s="3">
        <v>123796</v>
      </c>
      <c r="D252" s="3">
        <v>0</v>
      </c>
      <c r="E252" s="3">
        <v>117804.52</v>
      </c>
      <c r="F252" s="3">
        <v>11881.71</v>
      </c>
      <c r="G252" s="3">
        <v>0</v>
      </c>
      <c r="H252" s="3">
        <v>29346.63</v>
      </c>
      <c r="I252" s="3">
        <v>3200.65</v>
      </c>
      <c r="J252" s="3">
        <v>276</v>
      </c>
      <c r="K252" s="3">
        <v>566.46</v>
      </c>
      <c r="L252" s="3">
        <v>0</v>
      </c>
      <c r="M252" s="3"/>
      <c r="N252" s="3">
        <v>6945</v>
      </c>
      <c r="O252" s="3">
        <v>0.03</v>
      </c>
      <c r="P252" s="3">
        <v>170021</v>
      </c>
      <c r="Q252" s="1">
        <v>44927</v>
      </c>
    </row>
    <row r="253" spans="1:17" x14ac:dyDescent="0.25">
      <c r="A253" t="s">
        <v>447</v>
      </c>
      <c r="B253" t="s">
        <v>448</v>
      </c>
      <c r="C253" s="3">
        <v>29836</v>
      </c>
      <c r="D253" s="3">
        <v>29836</v>
      </c>
      <c r="E253" s="3">
        <v>0</v>
      </c>
      <c r="F253" s="3">
        <v>0</v>
      </c>
      <c r="G253" s="3">
        <v>0</v>
      </c>
      <c r="H253" s="3">
        <v>29346.63</v>
      </c>
      <c r="I253" s="3">
        <v>2900.31</v>
      </c>
      <c r="J253" s="3">
        <v>250.8</v>
      </c>
      <c r="K253" s="3">
        <v>513.75</v>
      </c>
      <c r="L253" s="3">
        <v>0</v>
      </c>
      <c r="M253" s="3"/>
      <c r="N253" s="3">
        <v>-3014</v>
      </c>
      <c r="O253" s="3">
        <v>0.51</v>
      </c>
      <c r="P253" s="3">
        <v>29998</v>
      </c>
      <c r="Q253" s="1">
        <v>44927</v>
      </c>
    </row>
    <row r="254" spans="1:17" x14ac:dyDescent="0.25">
      <c r="A254" t="s">
        <v>449</v>
      </c>
      <c r="B254" t="s">
        <v>450</v>
      </c>
      <c r="C254" s="3">
        <v>91971</v>
      </c>
      <c r="D254" s="3">
        <v>0</v>
      </c>
      <c r="E254" s="3">
        <v>90088.9</v>
      </c>
      <c r="F254" s="3">
        <v>6386.55</v>
      </c>
      <c r="G254" s="3">
        <v>0</v>
      </c>
      <c r="H254" s="3">
        <v>29346.63</v>
      </c>
      <c r="I254" s="3">
        <v>2842.03</v>
      </c>
      <c r="J254" s="3">
        <v>244.8</v>
      </c>
      <c r="K254" s="3">
        <v>503.11</v>
      </c>
      <c r="L254" s="3">
        <v>0</v>
      </c>
      <c r="M254" s="3"/>
      <c r="N254" s="3">
        <v>6945</v>
      </c>
      <c r="O254" s="3">
        <v>0.98</v>
      </c>
      <c r="P254" s="3">
        <v>136358</v>
      </c>
      <c r="Q254" s="1">
        <v>44927</v>
      </c>
    </row>
    <row r="255" spans="1:17" x14ac:dyDescent="0.25">
      <c r="A255" t="s">
        <v>451</v>
      </c>
      <c r="B255" t="s">
        <v>452</v>
      </c>
      <c r="C255" s="3">
        <v>30055</v>
      </c>
      <c r="D255" s="3">
        <v>30055</v>
      </c>
      <c r="E255" s="3">
        <v>0</v>
      </c>
      <c r="F255" s="3">
        <v>0</v>
      </c>
      <c r="G255" s="3">
        <v>0</v>
      </c>
      <c r="H255" s="3">
        <v>29346.63</v>
      </c>
      <c r="I255" s="3">
        <v>2747.9</v>
      </c>
      <c r="J255" s="3">
        <v>237.6</v>
      </c>
      <c r="K255" s="3">
        <v>486.93</v>
      </c>
      <c r="L255" s="3">
        <v>0</v>
      </c>
      <c r="M255" s="3"/>
      <c r="N255" s="3">
        <v>-3000</v>
      </c>
      <c r="O255" s="3">
        <v>0.94</v>
      </c>
      <c r="P255" s="3">
        <v>29820</v>
      </c>
      <c r="Q255" s="1">
        <v>44927</v>
      </c>
    </row>
    <row r="256" spans="1:17" x14ac:dyDescent="0.25">
      <c r="A256" t="s">
        <v>453</v>
      </c>
      <c r="B256" t="s">
        <v>454</v>
      </c>
      <c r="C256" s="3">
        <v>26971</v>
      </c>
      <c r="D256" s="3">
        <v>26971</v>
      </c>
      <c r="E256" s="3">
        <v>0</v>
      </c>
      <c r="F256" s="3">
        <v>0</v>
      </c>
      <c r="G256" s="3">
        <v>0</v>
      </c>
      <c r="H256" s="3">
        <v>29346.63</v>
      </c>
      <c r="I256" s="3">
        <v>2792.72</v>
      </c>
      <c r="J256" s="3">
        <v>241.2</v>
      </c>
      <c r="K256" s="3">
        <v>494.79</v>
      </c>
      <c r="L256" s="3">
        <v>0</v>
      </c>
      <c r="M256" s="3"/>
      <c r="N256" s="3">
        <v>-3005</v>
      </c>
      <c r="O256" s="3">
        <v>0.66</v>
      </c>
      <c r="P256" s="3">
        <v>29871</v>
      </c>
      <c r="Q256" s="1">
        <v>44927</v>
      </c>
    </row>
    <row r="257" spans="1:17" x14ac:dyDescent="0.25">
      <c r="A257" t="s">
        <v>455</v>
      </c>
      <c r="B257" t="s">
        <v>456</v>
      </c>
      <c r="C257" s="3">
        <v>122166</v>
      </c>
      <c r="D257" s="3">
        <v>0</v>
      </c>
      <c r="E257" s="3">
        <v>113573.02</v>
      </c>
      <c r="F257" s="3">
        <v>14271.63</v>
      </c>
      <c r="G257" s="3">
        <v>0</v>
      </c>
      <c r="H257" s="3">
        <v>29346.63</v>
      </c>
      <c r="I257" s="3">
        <v>2842.03</v>
      </c>
      <c r="J257" s="3">
        <v>244.8</v>
      </c>
      <c r="K257" s="3">
        <v>503.11</v>
      </c>
      <c r="L257" s="3">
        <v>0</v>
      </c>
      <c r="M257" s="3"/>
      <c r="N257" s="3">
        <v>0</v>
      </c>
      <c r="O257" s="3">
        <v>0.78</v>
      </c>
      <c r="P257" s="3">
        <v>160782</v>
      </c>
      <c r="Q257" s="1">
        <v>44927</v>
      </c>
    </row>
    <row r="258" spans="1:17" x14ac:dyDescent="0.25">
      <c r="A258" t="s">
        <v>457</v>
      </c>
      <c r="B258" t="s">
        <v>458</v>
      </c>
      <c r="C258" s="3">
        <v>57142</v>
      </c>
      <c r="D258" s="3">
        <v>57142</v>
      </c>
      <c r="E258" s="3">
        <v>0</v>
      </c>
      <c r="F258" s="3">
        <v>0</v>
      </c>
      <c r="G258" s="3">
        <v>0</v>
      </c>
      <c r="H258" s="3">
        <v>29346.63</v>
      </c>
      <c r="I258" s="3">
        <v>3523.4</v>
      </c>
      <c r="J258" s="3">
        <v>304.8</v>
      </c>
      <c r="K258" s="3">
        <v>624.27</v>
      </c>
      <c r="L258" s="3">
        <v>0</v>
      </c>
      <c r="M258" s="3"/>
      <c r="N258" s="3">
        <v>0</v>
      </c>
      <c r="O258" s="3">
        <v>0.9</v>
      </c>
      <c r="P258" s="3">
        <v>33800</v>
      </c>
      <c r="Q258" s="1">
        <v>44927</v>
      </c>
    </row>
    <row r="259" spans="1:17" x14ac:dyDescent="0.25">
      <c r="A259" t="s">
        <v>459</v>
      </c>
      <c r="B259" t="s">
        <v>460</v>
      </c>
      <c r="C259" s="3">
        <v>34709</v>
      </c>
      <c r="D259" s="3">
        <v>34709</v>
      </c>
      <c r="E259" s="3">
        <v>0</v>
      </c>
      <c r="F259" s="3">
        <v>0</v>
      </c>
      <c r="G259" s="3">
        <v>0</v>
      </c>
      <c r="H259" s="3">
        <v>29346.63</v>
      </c>
      <c r="I259" s="3">
        <v>3657.88</v>
      </c>
      <c r="J259" s="3">
        <v>315.60000000000002</v>
      </c>
      <c r="K259" s="3">
        <v>647.85</v>
      </c>
      <c r="L259" s="3">
        <v>0</v>
      </c>
      <c r="M259" s="3"/>
      <c r="N259" s="3">
        <v>3859</v>
      </c>
      <c r="O259" s="3">
        <v>0.04</v>
      </c>
      <c r="P259" s="3">
        <v>37827</v>
      </c>
      <c r="Q259" s="1">
        <v>44927</v>
      </c>
    </row>
    <row r="260" spans="1:17" x14ac:dyDescent="0.25">
      <c r="A260" t="s">
        <v>461</v>
      </c>
      <c r="B260" t="s">
        <v>462</v>
      </c>
      <c r="C260" s="3">
        <v>27114</v>
      </c>
      <c r="D260" s="3">
        <v>27114</v>
      </c>
      <c r="E260" s="3">
        <v>0</v>
      </c>
      <c r="F260" s="3">
        <v>0</v>
      </c>
      <c r="G260" s="3">
        <v>0</v>
      </c>
      <c r="H260" s="3">
        <v>29346.63</v>
      </c>
      <c r="I260" s="3">
        <v>2949.62</v>
      </c>
      <c r="J260" s="3">
        <v>254.4</v>
      </c>
      <c r="K260" s="3">
        <v>522.07000000000005</v>
      </c>
      <c r="L260" s="3">
        <v>0</v>
      </c>
      <c r="M260" s="3"/>
      <c r="N260" s="3">
        <v>-3019</v>
      </c>
      <c r="O260" s="3">
        <v>0.28000000000000003</v>
      </c>
      <c r="P260" s="3">
        <v>30054</v>
      </c>
      <c r="Q260" s="1">
        <v>44927</v>
      </c>
    </row>
    <row r="261" spans="1:17" x14ac:dyDescent="0.25">
      <c r="A261" t="s">
        <v>463</v>
      </c>
      <c r="B261" t="s">
        <v>464</v>
      </c>
      <c r="C261" s="3">
        <v>899459</v>
      </c>
      <c r="D261" s="3">
        <v>0</v>
      </c>
      <c r="E261" s="3">
        <v>581343.94999999995</v>
      </c>
      <c r="F261" s="3">
        <v>347182.25</v>
      </c>
      <c r="G261" s="3">
        <v>0</v>
      </c>
      <c r="H261" s="3">
        <v>29346.63</v>
      </c>
      <c r="I261" s="3">
        <v>3451.68</v>
      </c>
      <c r="J261" s="3">
        <v>287.60000000000002</v>
      </c>
      <c r="K261" s="3">
        <v>611.32000000000005</v>
      </c>
      <c r="L261" s="3">
        <v>0</v>
      </c>
      <c r="M261" s="3"/>
      <c r="N261" s="3">
        <v>0</v>
      </c>
      <c r="O261" s="3">
        <v>0.56999999999999995</v>
      </c>
      <c r="P261" s="3">
        <v>962224</v>
      </c>
      <c r="Q261" s="1">
        <v>44927</v>
      </c>
    </row>
    <row r="262" spans="1:17" x14ac:dyDescent="0.25">
      <c r="A262" t="s">
        <v>465</v>
      </c>
      <c r="B262" t="s">
        <v>466</v>
      </c>
      <c r="C262" s="3">
        <v>27927</v>
      </c>
      <c r="D262" s="3">
        <v>27927</v>
      </c>
      <c r="E262" s="3">
        <v>0</v>
      </c>
      <c r="F262" s="3">
        <v>0</v>
      </c>
      <c r="G262" s="3">
        <v>0</v>
      </c>
      <c r="H262" s="3">
        <v>29346.63</v>
      </c>
      <c r="I262" s="3">
        <v>3832.71</v>
      </c>
      <c r="J262" s="3">
        <v>332.4</v>
      </c>
      <c r="K262" s="3">
        <v>678.83</v>
      </c>
      <c r="L262" s="3">
        <v>0</v>
      </c>
      <c r="M262" s="3"/>
      <c r="N262" s="3">
        <v>-3102</v>
      </c>
      <c r="O262" s="3">
        <v>0.43</v>
      </c>
      <c r="P262" s="3">
        <v>31089</v>
      </c>
      <c r="Q262" s="1">
        <v>44927</v>
      </c>
    </row>
    <row r="263" spans="1:17" x14ac:dyDescent="0.25">
      <c r="A263" t="s">
        <v>467</v>
      </c>
      <c r="B263" t="s">
        <v>236</v>
      </c>
      <c r="C263" s="3">
        <v>34550</v>
      </c>
      <c r="D263" s="3">
        <v>34550</v>
      </c>
      <c r="E263" s="3">
        <v>0</v>
      </c>
      <c r="F263" s="3">
        <v>0</v>
      </c>
      <c r="G263" s="3">
        <v>0</v>
      </c>
      <c r="H263" s="3">
        <v>29346.63</v>
      </c>
      <c r="I263" s="3">
        <v>3483.06</v>
      </c>
      <c r="J263" s="3">
        <v>301.2</v>
      </c>
      <c r="K263" s="3">
        <v>616.87</v>
      </c>
      <c r="L263" s="3">
        <v>0</v>
      </c>
      <c r="M263" s="3"/>
      <c r="N263" s="3">
        <v>3876</v>
      </c>
      <c r="O263" s="3">
        <v>0.24</v>
      </c>
      <c r="P263" s="3">
        <v>37624</v>
      </c>
      <c r="Q263" s="1">
        <v>44927</v>
      </c>
    </row>
    <row r="264" spans="1:17" x14ac:dyDescent="0.25">
      <c r="A264" t="s">
        <v>468</v>
      </c>
      <c r="B264" t="s">
        <v>469</v>
      </c>
      <c r="C264" s="3">
        <v>27855</v>
      </c>
      <c r="D264" s="3">
        <v>27855</v>
      </c>
      <c r="E264" s="3">
        <v>0</v>
      </c>
      <c r="F264" s="3">
        <v>0</v>
      </c>
      <c r="G264" s="3">
        <v>0</v>
      </c>
      <c r="H264" s="3">
        <v>29346.63</v>
      </c>
      <c r="I264" s="3">
        <v>3756.5</v>
      </c>
      <c r="J264" s="3">
        <v>324</v>
      </c>
      <c r="K264" s="3">
        <v>664.96</v>
      </c>
      <c r="L264" s="3">
        <v>0</v>
      </c>
      <c r="M264" s="3"/>
      <c r="N264" s="3">
        <v>-3095</v>
      </c>
      <c r="O264" s="3">
        <v>0.91</v>
      </c>
      <c r="P264" s="3">
        <v>30998</v>
      </c>
      <c r="Q264" s="1">
        <v>44927</v>
      </c>
    </row>
    <row r="265" spans="1:17" x14ac:dyDescent="0.25">
      <c r="A265" t="s">
        <v>470</v>
      </c>
      <c r="B265" t="s">
        <v>471</v>
      </c>
      <c r="C265" s="3">
        <v>103491</v>
      </c>
      <c r="D265" s="3">
        <v>0</v>
      </c>
      <c r="E265" s="3">
        <v>101380.6</v>
      </c>
      <c r="F265" s="3">
        <v>7179.43</v>
      </c>
      <c r="G265" s="3">
        <v>0</v>
      </c>
      <c r="H265" s="3">
        <v>29346.63</v>
      </c>
      <c r="I265" s="3">
        <v>3837.19</v>
      </c>
      <c r="J265" s="3">
        <v>332.4</v>
      </c>
      <c r="K265" s="3">
        <v>679.29</v>
      </c>
      <c r="L265" s="3">
        <v>0</v>
      </c>
      <c r="M265" s="3"/>
      <c r="N265" s="3">
        <v>24085.63</v>
      </c>
      <c r="O265" s="3">
        <v>0.83</v>
      </c>
      <c r="P265" s="3">
        <v>166842</v>
      </c>
      <c r="Q265" s="1">
        <v>44927</v>
      </c>
    </row>
    <row r="266" spans="1:17" x14ac:dyDescent="0.25">
      <c r="A266" t="s">
        <v>472</v>
      </c>
      <c r="B266" t="s">
        <v>473</v>
      </c>
      <c r="C266" s="3">
        <v>34506</v>
      </c>
      <c r="D266" s="3">
        <v>34506</v>
      </c>
      <c r="E266" s="3">
        <v>0</v>
      </c>
      <c r="F266" s="3">
        <v>0</v>
      </c>
      <c r="G266" s="3">
        <v>0</v>
      </c>
      <c r="H266" s="3">
        <v>29346.63</v>
      </c>
      <c r="I266" s="3">
        <v>3792.37</v>
      </c>
      <c r="J266" s="3">
        <v>0</v>
      </c>
      <c r="K266" s="3">
        <v>671.9</v>
      </c>
      <c r="L266" s="3">
        <v>0</v>
      </c>
      <c r="M266" s="3"/>
      <c r="N266" s="3">
        <v>3847</v>
      </c>
      <c r="O266" s="3">
        <v>0.1</v>
      </c>
      <c r="P266" s="3">
        <v>37658</v>
      </c>
      <c r="Q266" s="1">
        <v>44927</v>
      </c>
    </row>
    <row r="267" spans="1:17" x14ac:dyDescent="0.25">
      <c r="A267" t="s">
        <v>474</v>
      </c>
      <c r="B267" t="s">
        <v>475</v>
      </c>
      <c r="C267" s="3">
        <v>28085</v>
      </c>
      <c r="D267" s="3">
        <v>28085</v>
      </c>
      <c r="E267" s="3">
        <v>0</v>
      </c>
      <c r="F267" s="3">
        <v>0</v>
      </c>
      <c r="G267" s="3">
        <v>0</v>
      </c>
      <c r="H267" s="3">
        <v>29346.63</v>
      </c>
      <c r="I267" s="3">
        <v>4007.53</v>
      </c>
      <c r="J267" s="3">
        <v>345.6</v>
      </c>
      <c r="K267" s="3">
        <v>709.81</v>
      </c>
      <c r="L267" s="3">
        <v>0</v>
      </c>
      <c r="M267" s="3"/>
      <c r="N267" s="3">
        <v>-3118</v>
      </c>
      <c r="O267" s="3">
        <v>0.43</v>
      </c>
      <c r="P267" s="3">
        <v>31292</v>
      </c>
      <c r="Q267" s="1">
        <v>44927</v>
      </c>
    </row>
    <row r="268" spans="1:17" x14ac:dyDescent="0.25">
      <c r="A268" t="s">
        <v>476</v>
      </c>
      <c r="B268" t="s">
        <v>477</v>
      </c>
      <c r="C268" s="3">
        <v>885000</v>
      </c>
      <c r="D268" s="3">
        <v>0</v>
      </c>
      <c r="E268" s="3">
        <v>641355.91</v>
      </c>
      <c r="F268" s="3" t="s">
        <v>72</v>
      </c>
      <c r="G268" s="3">
        <v>0</v>
      </c>
      <c r="H268" s="3">
        <v>29346.63</v>
      </c>
      <c r="I268" s="3">
        <v>3980.64</v>
      </c>
      <c r="J268" s="3">
        <v>344.4</v>
      </c>
      <c r="K268" s="3">
        <v>704.73</v>
      </c>
      <c r="L268" s="3">
        <v>0</v>
      </c>
      <c r="M268" s="3"/>
      <c r="N268" s="3">
        <v>6049</v>
      </c>
      <c r="O268" s="3">
        <v>0.8</v>
      </c>
      <c r="P268" s="3">
        <v>957494</v>
      </c>
      <c r="Q268" s="1">
        <v>44927</v>
      </c>
    </row>
    <row r="269" spans="1:17" x14ac:dyDescent="0.25">
      <c r="A269" t="s">
        <v>478</v>
      </c>
      <c r="B269" t="s">
        <v>479</v>
      </c>
      <c r="C269" s="3">
        <v>88898</v>
      </c>
      <c r="D269" s="3">
        <v>0</v>
      </c>
      <c r="E269" s="3">
        <v>84906.49</v>
      </c>
      <c r="F269" s="3" t="s">
        <v>72</v>
      </c>
      <c r="G269" s="3">
        <v>0</v>
      </c>
      <c r="H269" s="3">
        <v>29346.63</v>
      </c>
      <c r="I269" s="3">
        <v>3895.47</v>
      </c>
      <c r="J269" s="3">
        <v>336</v>
      </c>
      <c r="K269" s="3">
        <v>689.93</v>
      </c>
      <c r="L269" s="3">
        <v>0</v>
      </c>
      <c r="M269" s="3"/>
      <c r="N269" s="3">
        <v>0</v>
      </c>
      <c r="O269" s="3">
        <v>0.65</v>
      </c>
      <c r="P269" s="3">
        <v>127412</v>
      </c>
      <c r="Q269" s="1">
        <v>44927</v>
      </c>
    </row>
    <row r="270" spans="1:17" x14ac:dyDescent="0.25">
      <c r="A270" t="s">
        <v>480</v>
      </c>
      <c r="B270" t="s">
        <v>292</v>
      </c>
      <c r="C270" s="3">
        <v>29410</v>
      </c>
      <c r="D270" s="3">
        <v>0</v>
      </c>
      <c r="E270" s="3">
        <v>29410</v>
      </c>
      <c r="F270" s="3">
        <v>1470.5</v>
      </c>
      <c r="G270" s="3">
        <v>0</v>
      </c>
      <c r="H270" s="3">
        <v>29346.63</v>
      </c>
      <c r="I270" s="3">
        <v>3819.26</v>
      </c>
      <c r="J270" s="3">
        <v>331.2</v>
      </c>
      <c r="K270" s="3">
        <v>676.06</v>
      </c>
      <c r="L270" s="3">
        <v>0</v>
      </c>
      <c r="M270" s="3"/>
      <c r="N270" s="3">
        <v>0</v>
      </c>
      <c r="O270" s="3">
        <v>0.35</v>
      </c>
      <c r="P270" s="3">
        <v>65054</v>
      </c>
      <c r="Q270" s="1">
        <v>44927</v>
      </c>
    </row>
    <row r="271" spans="1:17" x14ac:dyDescent="0.25">
      <c r="A271" t="s">
        <v>481</v>
      </c>
      <c r="B271" t="s">
        <v>482</v>
      </c>
      <c r="C271" s="3">
        <v>27867</v>
      </c>
      <c r="D271" s="3">
        <v>27867</v>
      </c>
      <c r="E271" s="3">
        <v>0</v>
      </c>
      <c r="F271" s="3">
        <v>0</v>
      </c>
      <c r="G271" s="3">
        <v>0</v>
      </c>
      <c r="H271" s="3">
        <v>29346.63</v>
      </c>
      <c r="I271" s="3">
        <v>3769.95</v>
      </c>
      <c r="J271" s="3">
        <v>325.2</v>
      </c>
      <c r="K271" s="3">
        <v>667.73</v>
      </c>
      <c r="L271" s="3">
        <v>0</v>
      </c>
      <c r="M271" s="3"/>
      <c r="N271" s="3">
        <v>-3096</v>
      </c>
      <c r="O271" s="3">
        <v>0.49</v>
      </c>
      <c r="P271" s="3">
        <v>31014</v>
      </c>
      <c r="Q271" s="1">
        <v>44927</v>
      </c>
    </row>
    <row r="272" spans="1:17" x14ac:dyDescent="0.25">
      <c r="A272" t="s">
        <v>483</v>
      </c>
      <c r="B272" t="s">
        <v>484</v>
      </c>
      <c r="C272" s="3">
        <v>27556</v>
      </c>
      <c r="D272" s="3">
        <v>27556</v>
      </c>
      <c r="E272" s="3">
        <v>0</v>
      </c>
      <c r="F272" s="3">
        <v>0</v>
      </c>
      <c r="G272" s="3">
        <v>0</v>
      </c>
      <c r="H272" s="3">
        <v>29346.63</v>
      </c>
      <c r="I272" s="3">
        <v>3429.27</v>
      </c>
      <c r="J272" s="3">
        <v>296.39999999999998</v>
      </c>
      <c r="K272" s="3">
        <v>607.62</v>
      </c>
      <c r="L272" s="3">
        <v>0</v>
      </c>
      <c r="M272" s="3"/>
      <c r="N272" s="3">
        <v>-3064</v>
      </c>
      <c r="O272" s="3">
        <v>0.08</v>
      </c>
      <c r="P272" s="3">
        <v>30616</v>
      </c>
      <c r="Q272" s="1">
        <v>44927</v>
      </c>
    </row>
    <row r="273" spans="1:17" x14ac:dyDescent="0.25">
      <c r="A273" t="s">
        <v>485</v>
      </c>
      <c r="B273" t="s">
        <v>486</v>
      </c>
      <c r="C273" s="3">
        <v>27377</v>
      </c>
      <c r="D273" s="3">
        <v>27377</v>
      </c>
      <c r="E273" s="3">
        <v>0</v>
      </c>
      <c r="F273" s="3">
        <v>0</v>
      </c>
      <c r="G273" s="3">
        <v>0</v>
      </c>
      <c r="H273" s="3">
        <v>29346.63</v>
      </c>
      <c r="I273" s="3">
        <v>3236.51</v>
      </c>
      <c r="J273" s="3">
        <v>278.39999999999998</v>
      </c>
      <c r="K273" s="3">
        <v>572.94000000000005</v>
      </c>
      <c r="L273" s="3">
        <v>0</v>
      </c>
      <c r="M273" s="3"/>
      <c r="N273" s="3">
        <v>-3046</v>
      </c>
      <c r="O273" s="3">
        <v>0.52</v>
      </c>
      <c r="P273" s="3">
        <v>30389</v>
      </c>
      <c r="Q273" s="1">
        <v>44927</v>
      </c>
    </row>
    <row r="274" spans="1:17" x14ac:dyDescent="0.25">
      <c r="A274" t="s">
        <v>487</v>
      </c>
      <c r="B274" t="s">
        <v>488</v>
      </c>
      <c r="C274" s="3">
        <v>27322</v>
      </c>
      <c r="D274" s="3">
        <v>27322</v>
      </c>
      <c r="E274" s="3">
        <v>0</v>
      </c>
      <c r="F274" s="3">
        <v>0</v>
      </c>
      <c r="G274" s="3">
        <v>0</v>
      </c>
      <c r="H274" s="3">
        <v>29346.63</v>
      </c>
      <c r="I274" s="3">
        <v>3173.75</v>
      </c>
      <c r="J274" s="3">
        <v>274.8</v>
      </c>
      <c r="K274" s="3">
        <v>561.84</v>
      </c>
      <c r="L274" s="3">
        <v>0</v>
      </c>
      <c r="M274" s="3"/>
      <c r="N274" s="3">
        <v>-3040</v>
      </c>
      <c r="O274" s="3">
        <v>0.98</v>
      </c>
      <c r="P274" s="3">
        <v>30318</v>
      </c>
      <c r="Q274" s="1">
        <v>44927</v>
      </c>
    </row>
    <row r="275" spans="1:17" x14ac:dyDescent="0.25">
      <c r="A275" t="s">
        <v>489</v>
      </c>
      <c r="B275" t="s">
        <v>490</v>
      </c>
      <c r="C275" s="3">
        <v>2146111</v>
      </c>
      <c r="D275" s="3">
        <v>0</v>
      </c>
      <c r="E275" s="3">
        <v>1435923.37</v>
      </c>
      <c r="F275" s="3" t="s">
        <v>72</v>
      </c>
      <c r="G275" s="3">
        <v>0</v>
      </c>
      <c r="H275" s="3">
        <v>29346.63</v>
      </c>
      <c r="I275" s="3">
        <v>3191.68</v>
      </c>
      <c r="J275" s="3">
        <v>276</v>
      </c>
      <c r="K275" s="3">
        <v>565.08000000000004</v>
      </c>
      <c r="L275" s="3">
        <v>0</v>
      </c>
      <c r="M275" s="3"/>
      <c r="N275" s="3">
        <v>5906</v>
      </c>
      <c r="O275" s="3">
        <v>0.44</v>
      </c>
      <c r="P275" s="3">
        <v>2257193</v>
      </c>
      <c r="Q275" s="1">
        <v>44927</v>
      </c>
    </row>
    <row r="276" spans="1:17" x14ac:dyDescent="0.25">
      <c r="A276" t="s">
        <v>491</v>
      </c>
      <c r="B276" t="s">
        <v>492</v>
      </c>
      <c r="C276" s="3">
        <v>2171352</v>
      </c>
      <c r="D276" s="3">
        <v>0</v>
      </c>
      <c r="E276" s="3">
        <v>1452351.81</v>
      </c>
      <c r="F276" s="3" t="s">
        <v>72</v>
      </c>
      <c r="G276" s="3">
        <v>0</v>
      </c>
      <c r="H276" s="3">
        <v>29346.63</v>
      </c>
      <c r="I276" s="3">
        <v>3353.06</v>
      </c>
      <c r="J276" s="3">
        <v>289.2</v>
      </c>
      <c r="K276" s="3">
        <v>593.75</v>
      </c>
      <c r="L276" s="3">
        <v>0</v>
      </c>
      <c r="M276" s="3"/>
      <c r="N276" s="3">
        <v>5935</v>
      </c>
      <c r="O276" s="3">
        <v>0.77</v>
      </c>
      <c r="P276" s="3">
        <v>2283488</v>
      </c>
      <c r="Q276" s="1">
        <v>44927</v>
      </c>
    </row>
    <row r="277" spans="1:17" x14ac:dyDescent="0.25">
      <c r="A277" t="s">
        <v>493</v>
      </c>
      <c r="B277" t="s">
        <v>494</v>
      </c>
      <c r="C277" s="3">
        <v>27609</v>
      </c>
      <c r="D277" s="3">
        <v>27609</v>
      </c>
      <c r="E277" s="3">
        <v>0</v>
      </c>
      <c r="F277" s="3">
        <v>0</v>
      </c>
      <c r="G277" s="3">
        <v>0</v>
      </c>
      <c r="H277" s="3">
        <v>29346.63</v>
      </c>
      <c r="I277" s="3">
        <v>3487.54</v>
      </c>
      <c r="J277" s="3">
        <v>301.2</v>
      </c>
      <c r="K277" s="3">
        <v>617.33000000000004</v>
      </c>
      <c r="L277" s="3">
        <v>0</v>
      </c>
      <c r="M277" s="3"/>
      <c r="N277" s="3">
        <v>-3069</v>
      </c>
      <c r="O277" s="3">
        <v>0.3</v>
      </c>
      <c r="P277" s="3">
        <v>30684</v>
      </c>
      <c r="Q277" s="1">
        <v>44927</v>
      </c>
    </row>
    <row r="278" spans="1:17" x14ac:dyDescent="0.25">
      <c r="A278" t="s">
        <v>495</v>
      </c>
      <c r="B278" t="s">
        <v>496</v>
      </c>
      <c r="C278" s="3">
        <v>31967</v>
      </c>
      <c r="D278" s="3">
        <v>31697</v>
      </c>
      <c r="E278" s="3">
        <v>270</v>
      </c>
      <c r="F278" s="3">
        <v>0</v>
      </c>
      <c r="G278" s="3">
        <v>5580</v>
      </c>
      <c r="H278" s="3">
        <v>29346.63</v>
      </c>
      <c r="I278" s="3">
        <v>3097.55</v>
      </c>
      <c r="J278" s="3">
        <v>267.60000000000002</v>
      </c>
      <c r="K278" s="3">
        <v>548.89</v>
      </c>
      <c r="L278" s="3">
        <v>0</v>
      </c>
      <c r="M278" s="3"/>
      <c r="N278" s="3">
        <v>-3033</v>
      </c>
      <c r="O278" s="3">
        <v>0.33</v>
      </c>
      <c r="P278" s="3">
        <v>24918</v>
      </c>
      <c r="Q278" s="1">
        <v>44927</v>
      </c>
    </row>
    <row r="279" spans="1:17" x14ac:dyDescent="0.25">
      <c r="A279" t="s">
        <v>497</v>
      </c>
      <c r="B279" t="s">
        <v>498</v>
      </c>
      <c r="C279" s="3">
        <v>27473</v>
      </c>
      <c r="D279" s="3">
        <v>27473</v>
      </c>
      <c r="E279" s="3">
        <v>0</v>
      </c>
      <c r="F279" s="3">
        <v>0</v>
      </c>
      <c r="G279" s="3">
        <v>0</v>
      </c>
      <c r="H279" s="3">
        <v>29346.63</v>
      </c>
      <c r="I279" s="3">
        <v>3339.61</v>
      </c>
      <c r="J279" s="3">
        <v>288</v>
      </c>
      <c r="K279" s="3">
        <v>591.42999999999995</v>
      </c>
      <c r="L279" s="3">
        <v>0</v>
      </c>
      <c r="M279" s="3"/>
      <c r="N279" s="3">
        <v>-3056</v>
      </c>
      <c r="O279" s="3">
        <v>0.33</v>
      </c>
      <c r="P279" s="3">
        <v>30510</v>
      </c>
      <c r="Q279" s="1">
        <v>44927</v>
      </c>
    </row>
    <row r="280" spans="1:17" x14ac:dyDescent="0.25">
      <c r="A280" t="s">
        <v>499</v>
      </c>
      <c r="B280" t="s">
        <v>500</v>
      </c>
      <c r="C280" s="3">
        <v>87933</v>
      </c>
      <c r="D280" s="3">
        <v>87933</v>
      </c>
      <c r="E280" s="3">
        <v>0</v>
      </c>
      <c r="F280" s="3">
        <v>0</v>
      </c>
      <c r="G280" s="3">
        <v>0</v>
      </c>
      <c r="H280" s="3">
        <v>29346.63</v>
      </c>
      <c r="I280" s="3">
        <v>3563.75</v>
      </c>
      <c r="J280" s="3">
        <v>308.39999999999998</v>
      </c>
      <c r="K280" s="3">
        <v>630.74</v>
      </c>
      <c r="L280" s="3">
        <v>0</v>
      </c>
      <c r="M280" s="3"/>
      <c r="N280" s="3">
        <v>0</v>
      </c>
      <c r="O280" s="3">
        <v>0.48</v>
      </c>
      <c r="P280" s="3">
        <v>33850</v>
      </c>
      <c r="Q280" s="1">
        <v>44927</v>
      </c>
    </row>
    <row r="281" spans="1:17" x14ac:dyDescent="0.25">
      <c r="A281" t="s">
        <v>501</v>
      </c>
      <c r="B281" t="s">
        <v>502</v>
      </c>
      <c r="C281" s="3">
        <v>27346</v>
      </c>
      <c r="D281" s="3">
        <v>0</v>
      </c>
      <c r="E281" s="3">
        <v>27346</v>
      </c>
      <c r="F281" s="3">
        <v>1367.3</v>
      </c>
      <c r="G281" s="3">
        <v>0</v>
      </c>
      <c r="H281" s="3">
        <v>29346.63</v>
      </c>
      <c r="I281" s="3">
        <v>3200.65</v>
      </c>
      <c r="J281" s="3">
        <v>277.2</v>
      </c>
      <c r="K281" s="3">
        <v>566.92999999999995</v>
      </c>
      <c r="L281" s="3">
        <v>0</v>
      </c>
      <c r="M281" s="3"/>
      <c r="N281" s="3">
        <v>0</v>
      </c>
      <c r="O281" s="3">
        <v>0.28999999999999998</v>
      </c>
      <c r="P281" s="3">
        <v>62105</v>
      </c>
      <c r="Q281" s="1">
        <v>44927</v>
      </c>
    </row>
    <row r="282" spans="1:17" x14ac:dyDescent="0.25">
      <c r="A282" t="s">
        <v>503</v>
      </c>
      <c r="B282" t="s">
        <v>504</v>
      </c>
      <c r="C282" s="3">
        <v>164113</v>
      </c>
      <c r="D282" s="3">
        <v>10000</v>
      </c>
      <c r="E282" s="3">
        <v>153096.75</v>
      </c>
      <c r="F282" s="3">
        <v>8620.2800000000007</v>
      </c>
      <c r="G282" s="3">
        <v>0</v>
      </c>
      <c r="H282" s="3">
        <v>29346.63</v>
      </c>
      <c r="I282" s="3">
        <v>2734.45</v>
      </c>
      <c r="J282" s="3">
        <v>0</v>
      </c>
      <c r="K282" s="3">
        <v>484.15</v>
      </c>
      <c r="L282" s="3">
        <v>0</v>
      </c>
      <c r="M282" s="3"/>
      <c r="N282" s="3">
        <v>0</v>
      </c>
      <c r="O282" s="3">
        <v>0.74</v>
      </c>
      <c r="P282" s="3">
        <v>194283</v>
      </c>
      <c r="Q282" s="1">
        <v>44927</v>
      </c>
    </row>
    <row r="283" spans="1:17" x14ac:dyDescent="0.25">
      <c r="A283" t="s">
        <v>505</v>
      </c>
      <c r="B283" t="s">
        <v>500</v>
      </c>
      <c r="C283" s="3">
        <v>87286</v>
      </c>
      <c r="D283" s="3">
        <v>87286</v>
      </c>
      <c r="E283" s="3">
        <v>0</v>
      </c>
      <c r="F283" s="3">
        <v>0</v>
      </c>
      <c r="G283" s="3">
        <v>0</v>
      </c>
      <c r="H283" s="3">
        <v>29346.63</v>
      </c>
      <c r="I283" s="3">
        <v>3344.1</v>
      </c>
      <c r="J283" s="3">
        <v>288</v>
      </c>
      <c r="K283" s="3">
        <v>591.9</v>
      </c>
      <c r="L283" s="3">
        <v>0</v>
      </c>
      <c r="M283" s="3"/>
      <c r="N283" s="3">
        <v>0</v>
      </c>
      <c r="O283" s="3">
        <v>0.37</v>
      </c>
      <c r="P283" s="3">
        <v>33571</v>
      </c>
      <c r="Q283" s="1">
        <v>44927</v>
      </c>
    </row>
    <row r="284" spans="1:17" x14ac:dyDescent="0.25">
      <c r="A284" t="s">
        <v>506</v>
      </c>
      <c r="B284" t="s">
        <v>507</v>
      </c>
      <c r="C284" s="3">
        <v>538889</v>
      </c>
      <c r="D284" s="3">
        <v>0</v>
      </c>
      <c r="E284" s="3">
        <v>422437.96</v>
      </c>
      <c r="F284" s="3" t="s">
        <v>72</v>
      </c>
      <c r="G284" s="3">
        <v>0</v>
      </c>
      <c r="H284" s="3">
        <v>29346.63</v>
      </c>
      <c r="I284" s="3">
        <v>3738.57</v>
      </c>
      <c r="J284" s="3">
        <v>322.8</v>
      </c>
      <c r="K284" s="3">
        <v>662.18</v>
      </c>
      <c r="L284" s="3">
        <v>0</v>
      </c>
      <c r="M284" s="3"/>
      <c r="N284" s="3">
        <v>6005</v>
      </c>
      <c r="O284" s="3">
        <v>0.92</v>
      </c>
      <c r="P284" s="3">
        <v>600087</v>
      </c>
      <c r="Q284" s="1">
        <v>44927</v>
      </c>
    </row>
    <row r="285" spans="1:17" x14ac:dyDescent="0.25">
      <c r="A285" t="s">
        <v>508</v>
      </c>
      <c r="B285" t="s">
        <v>509</v>
      </c>
      <c r="C285" s="3">
        <v>27509</v>
      </c>
      <c r="D285" s="3">
        <v>27509</v>
      </c>
      <c r="E285" s="3">
        <v>0</v>
      </c>
      <c r="F285" s="3">
        <v>0</v>
      </c>
      <c r="G285" s="3">
        <v>0</v>
      </c>
      <c r="H285" s="3">
        <v>29346.63</v>
      </c>
      <c r="I285" s="3">
        <v>3379.96</v>
      </c>
      <c r="J285" s="3">
        <v>291.60000000000002</v>
      </c>
      <c r="K285" s="3">
        <v>598.37</v>
      </c>
      <c r="L285" s="3">
        <v>0</v>
      </c>
      <c r="M285" s="3"/>
      <c r="N285" s="3">
        <v>-3059</v>
      </c>
      <c r="O285" s="3">
        <v>0.44</v>
      </c>
      <c r="P285" s="3">
        <v>30558</v>
      </c>
      <c r="Q285" s="1">
        <v>44927</v>
      </c>
    </row>
    <row r="286" spans="1:17" x14ac:dyDescent="0.25">
      <c r="A286" t="s">
        <v>510</v>
      </c>
      <c r="B286" t="s">
        <v>511</v>
      </c>
      <c r="C286" s="3">
        <v>-0.38</v>
      </c>
      <c r="D286" s="3">
        <v>0</v>
      </c>
      <c r="E286" s="3">
        <v>0</v>
      </c>
      <c r="F286" s="3">
        <v>0</v>
      </c>
      <c r="G286" s="3">
        <v>0.38</v>
      </c>
      <c r="H286" s="3">
        <v>29346.63</v>
      </c>
      <c r="I286" s="3">
        <v>3622.02</v>
      </c>
      <c r="J286" s="3">
        <v>313.2</v>
      </c>
      <c r="K286" s="3">
        <v>641.38</v>
      </c>
      <c r="L286" s="3">
        <v>0</v>
      </c>
      <c r="M286" s="3"/>
      <c r="N286" s="3">
        <v>0</v>
      </c>
      <c r="O286" s="3">
        <v>0.15</v>
      </c>
      <c r="P286" s="3">
        <v>33923</v>
      </c>
      <c r="Q286" s="1">
        <v>44927</v>
      </c>
    </row>
    <row r="287" spans="1:17" x14ac:dyDescent="0.25">
      <c r="A287" t="s">
        <v>512</v>
      </c>
      <c r="B287" t="s">
        <v>513</v>
      </c>
      <c r="C287" s="3">
        <v>1935277</v>
      </c>
      <c r="D287" s="3">
        <v>0</v>
      </c>
      <c r="E287" s="3">
        <v>1303652.1599999999</v>
      </c>
      <c r="F287" s="3" t="s">
        <v>72</v>
      </c>
      <c r="G287" s="3">
        <v>0</v>
      </c>
      <c r="H287" s="3">
        <v>29346.63</v>
      </c>
      <c r="I287" s="3">
        <v>3518.92</v>
      </c>
      <c r="J287" s="3">
        <v>303.60000000000002</v>
      </c>
      <c r="K287" s="3">
        <v>622.88</v>
      </c>
      <c r="L287" s="3">
        <v>0</v>
      </c>
      <c r="M287" s="3"/>
      <c r="N287" s="3">
        <v>5966</v>
      </c>
      <c r="O287" s="3">
        <v>0.36</v>
      </c>
      <c r="P287" s="3">
        <v>2040218</v>
      </c>
      <c r="Q287" s="1">
        <v>44927</v>
      </c>
    </row>
    <row r="288" spans="1:17" x14ac:dyDescent="0.25">
      <c r="A288" t="s">
        <v>514</v>
      </c>
      <c r="B288" t="s">
        <v>515</v>
      </c>
      <c r="C288" s="3">
        <v>27683</v>
      </c>
      <c r="D288" s="3">
        <v>27683</v>
      </c>
      <c r="E288" s="3">
        <v>0</v>
      </c>
      <c r="F288" s="3">
        <v>0</v>
      </c>
      <c r="G288" s="3">
        <v>0</v>
      </c>
      <c r="H288" s="3">
        <v>29346.63</v>
      </c>
      <c r="I288" s="3">
        <v>3568.23</v>
      </c>
      <c r="J288" s="3">
        <v>308.39999999999998</v>
      </c>
      <c r="K288" s="3">
        <v>632.13</v>
      </c>
      <c r="L288" s="3">
        <v>0</v>
      </c>
      <c r="M288" s="3"/>
      <c r="N288" s="3">
        <v>-3077</v>
      </c>
      <c r="O288" s="3">
        <v>0.61</v>
      </c>
      <c r="P288" s="3">
        <v>30779</v>
      </c>
      <c r="Q288" s="1">
        <v>44927</v>
      </c>
    </row>
    <row r="289" spans="1:17" x14ac:dyDescent="0.25">
      <c r="A289" t="s">
        <v>516</v>
      </c>
      <c r="B289" t="s">
        <v>517</v>
      </c>
      <c r="C289" s="3">
        <v>27720</v>
      </c>
      <c r="D289" s="3">
        <v>27720</v>
      </c>
      <c r="E289" s="3">
        <v>0</v>
      </c>
      <c r="F289" s="3">
        <v>0</v>
      </c>
      <c r="G289" s="3">
        <v>0</v>
      </c>
      <c r="H289" s="3">
        <v>29346.63</v>
      </c>
      <c r="I289" s="3">
        <v>3608.57</v>
      </c>
      <c r="J289" s="3">
        <v>312</v>
      </c>
      <c r="K289" s="3">
        <v>639.05999999999995</v>
      </c>
      <c r="L289" s="3">
        <v>0</v>
      </c>
      <c r="M289" s="3"/>
      <c r="N289" s="3">
        <v>-3081</v>
      </c>
      <c r="O289" s="3">
        <v>0.74</v>
      </c>
      <c r="P289" s="3">
        <v>30826</v>
      </c>
      <c r="Q289" s="1">
        <v>44927</v>
      </c>
    </row>
    <row r="290" spans="1:17" x14ac:dyDescent="0.25">
      <c r="A290" t="s">
        <v>518</v>
      </c>
      <c r="B290" t="s">
        <v>519</v>
      </c>
      <c r="C290" s="3">
        <v>27717</v>
      </c>
      <c r="D290" s="3">
        <v>27717</v>
      </c>
      <c r="E290" s="3">
        <v>0</v>
      </c>
      <c r="F290" s="3">
        <v>0</v>
      </c>
      <c r="G290" s="3">
        <v>0</v>
      </c>
      <c r="H290" s="3">
        <v>29346.63</v>
      </c>
      <c r="I290" s="3">
        <v>3604.09</v>
      </c>
      <c r="J290" s="3">
        <v>312</v>
      </c>
      <c r="K290" s="3">
        <v>638.6</v>
      </c>
      <c r="L290" s="3">
        <v>0</v>
      </c>
      <c r="M290" s="3"/>
      <c r="N290" s="3">
        <v>-3081</v>
      </c>
      <c r="O290" s="3">
        <v>0.68</v>
      </c>
      <c r="P290" s="3">
        <v>30821</v>
      </c>
      <c r="Q290" s="1">
        <v>44927</v>
      </c>
    </row>
    <row r="291" spans="1:17" x14ac:dyDescent="0.25">
      <c r="A291" t="s">
        <v>520</v>
      </c>
      <c r="B291" t="s">
        <v>519</v>
      </c>
      <c r="C291" s="3">
        <v>27798</v>
      </c>
      <c r="D291" s="3">
        <v>27798</v>
      </c>
      <c r="E291" s="3">
        <v>0</v>
      </c>
      <c r="F291" s="3">
        <v>0</v>
      </c>
      <c r="G291" s="3">
        <v>0</v>
      </c>
      <c r="H291" s="3">
        <v>29346.63</v>
      </c>
      <c r="I291" s="3">
        <v>3693.75</v>
      </c>
      <c r="J291" s="3">
        <v>319.2</v>
      </c>
      <c r="K291" s="3">
        <v>653.86</v>
      </c>
      <c r="L291" s="3">
        <v>0</v>
      </c>
      <c r="M291" s="3"/>
      <c r="N291" s="3">
        <v>-3089</v>
      </c>
      <c r="O291" s="3">
        <v>0.56000000000000005</v>
      </c>
      <c r="P291" s="3">
        <v>30925</v>
      </c>
      <c r="Q291" s="1">
        <v>44927</v>
      </c>
    </row>
    <row r="292" spans="1:17" x14ac:dyDescent="0.25">
      <c r="A292" t="s">
        <v>521</v>
      </c>
      <c r="B292" t="s">
        <v>522</v>
      </c>
      <c r="C292" s="3">
        <v>27605</v>
      </c>
      <c r="D292" s="3">
        <v>27605</v>
      </c>
      <c r="E292" s="3">
        <v>0</v>
      </c>
      <c r="F292" s="3">
        <v>0</v>
      </c>
      <c r="G292" s="3">
        <v>0</v>
      </c>
      <c r="H292" s="3">
        <v>29346.63</v>
      </c>
      <c r="I292" s="3">
        <v>3483.06</v>
      </c>
      <c r="J292" s="3">
        <v>301.2</v>
      </c>
      <c r="K292" s="3">
        <v>616.87</v>
      </c>
      <c r="L292" s="3">
        <v>0</v>
      </c>
      <c r="M292" s="3"/>
      <c r="N292" s="3">
        <v>-3069</v>
      </c>
      <c r="O292" s="3">
        <v>0.24</v>
      </c>
      <c r="P292" s="3">
        <v>30679</v>
      </c>
      <c r="Q292" s="1">
        <v>44927</v>
      </c>
    </row>
    <row r="293" spans="1:17" x14ac:dyDescent="0.25">
      <c r="A293" t="s">
        <v>523</v>
      </c>
      <c r="B293" t="s">
        <v>524</v>
      </c>
      <c r="C293" s="3">
        <v>27511</v>
      </c>
      <c r="D293" s="3">
        <v>27511</v>
      </c>
      <c r="E293" s="3">
        <v>0</v>
      </c>
      <c r="F293" s="3">
        <v>0</v>
      </c>
      <c r="G293" s="3">
        <v>0</v>
      </c>
      <c r="H293" s="3">
        <v>29346.63</v>
      </c>
      <c r="I293" s="3">
        <v>3379.96</v>
      </c>
      <c r="J293" s="3">
        <v>292.8</v>
      </c>
      <c r="K293" s="3">
        <v>598.83000000000004</v>
      </c>
      <c r="L293" s="3">
        <v>0</v>
      </c>
      <c r="M293" s="3"/>
      <c r="N293" s="3">
        <v>-3060</v>
      </c>
      <c r="O293" s="3">
        <v>0.78</v>
      </c>
      <c r="P293" s="3">
        <v>30559</v>
      </c>
      <c r="Q293" s="1">
        <v>44927</v>
      </c>
    </row>
    <row r="294" spans="1:17" x14ac:dyDescent="0.25">
      <c r="A294" t="s">
        <v>525</v>
      </c>
      <c r="B294" t="s">
        <v>526</v>
      </c>
      <c r="C294" s="3">
        <v>49867</v>
      </c>
      <c r="D294" s="3">
        <v>49867</v>
      </c>
      <c r="E294" s="3">
        <v>0</v>
      </c>
      <c r="F294" s="3">
        <v>0</v>
      </c>
      <c r="G294" s="3">
        <v>0</v>
      </c>
      <c r="H294" s="3">
        <v>29346.63</v>
      </c>
      <c r="I294" s="3">
        <v>3353.06</v>
      </c>
      <c r="J294" s="3">
        <v>0</v>
      </c>
      <c r="K294" s="3">
        <v>593.75</v>
      </c>
      <c r="L294" s="3">
        <v>0</v>
      </c>
      <c r="M294" s="3"/>
      <c r="N294" s="3">
        <v>21028.63</v>
      </c>
      <c r="O294" s="3">
        <v>0.93</v>
      </c>
      <c r="P294" s="3">
        <v>54323</v>
      </c>
      <c r="Q294" s="1">
        <v>44927</v>
      </c>
    </row>
    <row r="295" spans="1:17" x14ac:dyDescent="0.25">
      <c r="A295" t="s">
        <v>527</v>
      </c>
      <c r="B295" t="s">
        <v>528</v>
      </c>
      <c r="C295" s="3">
        <v>27362</v>
      </c>
      <c r="D295" s="3">
        <v>27362</v>
      </c>
      <c r="E295" s="3">
        <v>0</v>
      </c>
      <c r="F295" s="3">
        <v>0</v>
      </c>
      <c r="G295" s="3">
        <v>0</v>
      </c>
      <c r="H295" s="3">
        <v>29346.63</v>
      </c>
      <c r="I295" s="3">
        <v>3218.58</v>
      </c>
      <c r="J295" s="3">
        <v>278.39999999999998</v>
      </c>
      <c r="K295" s="3">
        <v>570.16</v>
      </c>
      <c r="L295" s="3">
        <v>0</v>
      </c>
      <c r="M295" s="3"/>
      <c r="N295" s="3">
        <v>-3044</v>
      </c>
      <c r="O295" s="3">
        <v>0.23</v>
      </c>
      <c r="P295" s="3">
        <v>30370</v>
      </c>
      <c r="Q295" s="1">
        <v>44927</v>
      </c>
    </row>
    <row r="296" spans="1:17" x14ac:dyDescent="0.25">
      <c r="A296" t="s">
        <v>529</v>
      </c>
      <c r="B296" t="s">
        <v>530</v>
      </c>
      <c r="C296" s="3">
        <v>27785</v>
      </c>
      <c r="D296" s="3">
        <v>27785</v>
      </c>
      <c r="E296" s="3">
        <v>0</v>
      </c>
      <c r="F296" s="3">
        <v>0</v>
      </c>
      <c r="G296" s="3">
        <v>0</v>
      </c>
      <c r="H296" s="3">
        <v>29346.63</v>
      </c>
      <c r="I296" s="3">
        <v>3680.3</v>
      </c>
      <c r="J296" s="3">
        <v>318</v>
      </c>
      <c r="K296" s="3">
        <v>652.01</v>
      </c>
      <c r="L296" s="3">
        <v>0</v>
      </c>
      <c r="M296" s="3"/>
      <c r="N296" s="3">
        <v>-3088</v>
      </c>
      <c r="O296" s="3">
        <v>0.06</v>
      </c>
      <c r="P296" s="3">
        <v>30909</v>
      </c>
      <c r="Q296" s="1">
        <v>44927</v>
      </c>
    </row>
    <row r="297" spans="1:17" x14ac:dyDescent="0.25">
      <c r="A297" t="s">
        <v>531</v>
      </c>
      <c r="B297" t="s">
        <v>532</v>
      </c>
      <c r="C297" s="3">
        <v>27614</v>
      </c>
      <c r="D297" s="3">
        <v>27614</v>
      </c>
      <c r="E297" s="3">
        <v>0</v>
      </c>
      <c r="F297" s="3">
        <v>0</v>
      </c>
      <c r="G297" s="3">
        <v>0</v>
      </c>
      <c r="H297" s="3">
        <v>29346.63</v>
      </c>
      <c r="I297" s="3">
        <v>3492.02</v>
      </c>
      <c r="J297" s="3">
        <v>302.39999999999998</v>
      </c>
      <c r="K297" s="3">
        <v>618.25</v>
      </c>
      <c r="L297" s="3">
        <v>0</v>
      </c>
      <c r="M297" s="3"/>
      <c r="N297" s="3">
        <v>-3070</v>
      </c>
      <c r="O297" s="3">
        <v>0.7</v>
      </c>
      <c r="P297" s="3">
        <v>30690</v>
      </c>
      <c r="Q297" s="1">
        <v>44927</v>
      </c>
    </row>
    <row r="298" spans="1:17" x14ac:dyDescent="0.25">
      <c r="A298" t="s">
        <v>533</v>
      </c>
      <c r="B298" t="s">
        <v>364</v>
      </c>
      <c r="C298" s="3">
        <v>33318</v>
      </c>
      <c r="D298" s="3">
        <v>33318</v>
      </c>
      <c r="E298" s="3">
        <v>0</v>
      </c>
      <c r="F298" s="3">
        <v>0</v>
      </c>
      <c r="G298" s="3">
        <v>0</v>
      </c>
      <c r="H298" s="3">
        <v>29346.63</v>
      </c>
      <c r="I298" s="3">
        <v>6369.92</v>
      </c>
      <c r="J298" s="3">
        <v>549.6</v>
      </c>
      <c r="K298" s="3">
        <v>1128.3</v>
      </c>
      <c r="L298" s="3">
        <v>0</v>
      </c>
      <c r="M298" s="3"/>
      <c r="N298" s="3">
        <v>0</v>
      </c>
      <c r="O298" s="3">
        <v>0.55000000000000004</v>
      </c>
      <c r="P298" s="3">
        <v>37395</v>
      </c>
      <c r="Q298" s="1">
        <v>44927</v>
      </c>
    </row>
    <row r="299" spans="1:17" x14ac:dyDescent="0.25">
      <c r="A299" t="s">
        <v>534</v>
      </c>
      <c r="B299" t="s">
        <v>364</v>
      </c>
      <c r="C299" s="3">
        <v>34222</v>
      </c>
      <c r="D299" s="3">
        <v>34222</v>
      </c>
      <c r="E299" s="3">
        <v>0</v>
      </c>
      <c r="F299" s="3">
        <v>0</v>
      </c>
      <c r="G299" s="3">
        <v>0</v>
      </c>
      <c r="H299" s="3">
        <v>29346.63</v>
      </c>
      <c r="I299" s="3">
        <v>7270.94</v>
      </c>
      <c r="J299" s="3">
        <v>627.6</v>
      </c>
      <c r="K299" s="3">
        <v>1287.8399999999999</v>
      </c>
      <c r="L299" s="3">
        <v>0</v>
      </c>
      <c r="M299" s="3"/>
      <c r="N299" s="3">
        <v>0</v>
      </c>
      <c r="O299" s="3">
        <v>0.99</v>
      </c>
      <c r="P299" s="3">
        <v>38534</v>
      </c>
      <c r="Q299" s="1">
        <v>44927</v>
      </c>
    </row>
    <row r="300" spans="1:17" x14ac:dyDescent="0.25">
      <c r="A300" t="s">
        <v>535</v>
      </c>
      <c r="B300" t="s">
        <v>364</v>
      </c>
      <c r="C300" s="3">
        <v>32102</v>
      </c>
      <c r="D300" s="3">
        <v>32102</v>
      </c>
      <c r="E300" s="3">
        <v>0</v>
      </c>
      <c r="F300" s="3">
        <v>0</v>
      </c>
      <c r="G300" s="3">
        <v>0</v>
      </c>
      <c r="H300" s="3">
        <v>29346.63</v>
      </c>
      <c r="I300" s="3">
        <v>5159.59</v>
      </c>
      <c r="J300" s="3">
        <v>444</v>
      </c>
      <c r="K300" s="3">
        <v>913.28</v>
      </c>
      <c r="L300" s="3">
        <v>0</v>
      </c>
      <c r="M300" s="3"/>
      <c r="N300" s="3">
        <v>0</v>
      </c>
      <c r="O300" s="3">
        <v>0.5</v>
      </c>
      <c r="P300" s="3">
        <v>35864</v>
      </c>
      <c r="Q300" s="1">
        <v>44927</v>
      </c>
    </row>
    <row r="301" spans="1:17" x14ac:dyDescent="0.25">
      <c r="A301" t="s">
        <v>536</v>
      </c>
      <c r="B301" t="s">
        <v>107</v>
      </c>
      <c r="C301" s="3">
        <v>31050</v>
      </c>
      <c r="D301" s="3">
        <v>31050</v>
      </c>
      <c r="E301" s="3">
        <v>0</v>
      </c>
      <c r="F301" s="3">
        <v>0</v>
      </c>
      <c r="G301" s="3">
        <v>0</v>
      </c>
      <c r="H301" s="3">
        <v>29346.63</v>
      </c>
      <c r="I301" s="3">
        <v>4110.6400000000003</v>
      </c>
      <c r="J301" s="3">
        <v>355.2</v>
      </c>
      <c r="K301" s="3">
        <v>728.31</v>
      </c>
      <c r="L301" s="3">
        <v>0</v>
      </c>
      <c r="M301" s="3"/>
      <c r="N301" s="3">
        <v>0</v>
      </c>
      <c r="O301" s="3">
        <v>0.22</v>
      </c>
      <c r="P301" s="3">
        <v>34541</v>
      </c>
      <c r="Q301" s="1">
        <v>44927</v>
      </c>
    </row>
    <row r="302" spans="1:17" x14ac:dyDescent="0.25">
      <c r="A302" t="s">
        <v>537</v>
      </c>
      <c r="B302" t="s">
        <v>107</v>
      </c>
      <c r="C302" s="3">
        <v>32508</v>
      </c>
      <c r="D302" s="3">
        <v>32508</v>
      </c>
      <c r="E302" s="3">
        <v>0</v>
      </c>
      <c r="F302" s="3">
        <v>0</v>
      </c>
      <c r="G302" s="3">
        <v>0</v>
      </c>
      <c r="H302" s="3">
        <v>29346.63</v>
      </c>
      <c r="I302" s="3">
        <v>5563.03</v>
      </c>
      <c r="J302" s="3">
        <v>480</v>
      </c>
      <c r="K302" s="3">
        <v>984.95</v>
      </c>
      <c r="L302" s="3">
        <v>0</v>
      </c>
      <c r="M302" s="3"/>
      <c r="N302" s="3">
        <v>0</v>
      </c>
      <c r="O302" s="3">
        <v>0.39</v>
      </c>
      <c r="P302" s="3">
        <v>36375</v>
      </c>
      <c r="Q302" s="1">
        <v>44927</v>
      </c>
    </row>
    <row r="303" spans="1:17" x14ac:dyDescent="0.25">
      <c r="A303" t="s">
        <v>538</v>
      </c>
      <c r="B303" t="s">
        <v>539</v>
      </c>
      <c r="C303" s="3">
        <v>28608</v>
      </c>
      <c r="D303" s="3">
        <v>0</v>
      </c>
      <c r="E303" s="3">
        <v>28608</v>
      </c>
      <c r="F303" s="3">
        <v>1430.4</v>
      </c>
      <c r="G303" s="3">
        <v>0</v>
      </c>
      <c r="H303" s="3">
        <v>29346.63</v>
      </c>
      <c r="I303" s="3">
        <v>5643.72</v>
      </c>
      <c r="J303" s="3">
        <v>487.2</v>
      </c>
      <c r="K303" s="3">
        <v>999.29</v>
      </c>
      <c r="L303" s="3">
        <v>0</v>
      </c>
      <c r="M303" s="3"/>
      <c r="N303" s="3">
        <v>0</v>
      </c>
      <c r="O303" s="3">
        <v>0.76</v>
      </c>
      <c r="P303" s="3">
        <v>66516</v>
      </c>
      <c r="Q303" s="1">
        <v>44927</v>
      </c>
    </row>
    <row r="304" spans="1:17" x14ac:dyDescent="0.25">
      <c r="A304" t="s">
        <v>540</v>
      </c>
      <c r="B304" t="s">
        <v>35</v>
      </c>
      <c r="C304" s="3">
        <v>30269</v>
      </c>
      <c r="D304" s="3">
        <v>30269</v>
      </c>
      <c r="E304" s="3">
        <v>0</v>
      </c>
      <c r="F304" s="3">
        <v>0</v>
      </c>
      <c r="G304" s="3">
        <v>0</v>
      </c>
      <c r="H304" s="3">
        <v>29346.63</v>
      </c>
      <c r="I304" s="3">
        <v>6387.85</v>
      </c>
      <c r="J304" s="3">
        <v>550.79999999999995</v>
      </c>
      <c r="K304" s="3">
        <v>1131.08</v>
      </c>
      <c r="L304" s="3">
        <v>0</v>
      </c>
      <c r="M304" s="3"/>
      <c r="N304" s="3">
        <v>-3342</v>
      </c>
      <c r="O304" s="3">
        <v>0.64</v>
      </c>
      <c r="P304" s="3">
        <v>34075</v>
      </c>
      <c r="Q304" s="1">
        <v>44927</v>
      </c>
    </row>
    <row r="305" spans="1:17" x14ac:dyDescent="0.25">
      <c r="A305" t="s">
        <v>541</v>
      </c>
      <c r="B305" t="s">
        <v>542</v>
      </c>
      <c r="C305" s="3">
        <v>30368</v>
      </c>
      <c r="D305" s="3">
        <v>30368</v>
      </c>
      <c r="E305" s="3">
        <v>0</v>
      </c>
      <c r="F305" s="3">
        <v>0</v>
      </c>
      <c r="G305" s="3">
        <v>0</v>
      </c>
      <c r="H305" s="3">
        <v>29346.63</v>
      </c>
      <c r="I305" s="3">
        <v>6495.43</v>
      </c>
      <c r="J305" s="3">
        <v>560.4</v>
      </c>
      <c r="K305" s="3">
        <v>1150.5</v>
      </c>
      <c r="L305" s="3">
        <v>0</v>
      </c>
      <c r="M305" s="3"/>
      <c r="N305" s="3">
        <v>-3352</v>
      </c>
      <c r="O305" s="3">
        <v>0.04</v>
      </c>
      <c r="P305" s="3">
        <v>34201</v>
      </c>
      <c r="Q305" s="1">
        <v>44927</v>
      </c>
    </row>
    <row r="306" spans="1:17" x14ac:dyDescent="0.25">
      <c r="A306" t="s">
        <v>543</v>
      </c>
      <c r="B306" t="s">
        <v>544</v>
      </c>
      <c r="C306" s="3">
        <v>29212</v>
      </c>
      <c r="D306" s="3">
        <v>29212</v>
      </c>
      <c r="E306" s="3">
        <v>0</v>
      </c>
      <c r="F306" s="3">
        <v>0</v>
      </c>
      <c r="G306" s="3">
        <v>0</v>
      </c>
      <c r="H306" s="3">
        <v>29346.63</v>
      </c>
      <c r="I306" s="3">
        <v>5778.2</v>
      </c>
      <c r="J306" s="3">
        <v>0</v>
      </c>
      <c r="K306" s="3">
        <v>1022.87</v>
      </c>
      <c r="L306" s="3">
        <v>0</v>
      </c>
      <c r="M306" s="3"/>
      <c r="N306" s="3">
        <v>-3285</v>
      </c>
      <c r="O306" s="3">
        <v>0.3</v>
      </c>
      <c r="P306" s="3">
        <v>32863</v>
      </c>
      <c r="Q306" s="1">
        <v>44927</v>
      </c>
    </row>
    <row r="307" spans="1:17" x14ac:dyDescent="0.25">
      <c r="A307" t="s">
        <v>545</v>
      </c>
      <c r="B307" t="s">
        <v>376</v>
      </c>
      <c r="C307" s="3">
        <v>31535</v>
      </c>
      <c r="D307" s="3">
        <v>31635</v>
      </c>
      <c r="E307" s="3">
        <v>0</v>
      </c>
      <c r="F307" s="3">
        <v>0</v>
      </c>
      <c r="G307" s="3">
        <v>100</v>
      </c>
      <c r="H307" s="3">
        <v>29346.63</v>
      </c>
      <c r="I307" s="3">
        <v>4594.7700000000004</v>
      </c>
      <c r="J307" s="3">
        <v>396</v>
      </c>
      <c r="K307" s="3">
        <v>813.86</v>
      </c>
      <c r="L307" s="3">
        <v>0</v>
      </c>
      <c r="M307" s="3"/>
      <c r="N307" s="3">
        <v>3771</v>
      </c>
      <c r="O307" s="3">
        <v>0.74</v>
      </c>
      <c r="P307" s="3">
        <v>38823</v>
      </c>
      <c r="Q307" s="1">
        <v>44927</v>
      </c>
    </row>
    <row r="308" spans="1:17" x14ac:dyDescent="0.25">
      <c r="A308" t="s">
        <v>546</v>
      </c>
      <c r="B308" t="s">
        <v>547</v>
      </c>
      <c r="C308" s="3">
        <v>28365</v>
      </c>
      <c r="D308" s="3">
        <v>28365</v>
      </c>
      <c r="E308" s="3">
        <v>0</v>
      </c>
      <c r="F308" s="3">
        <v>0</v>
      </c>
      <c r="G308" s="3">
        <v>0</v>
      </c>
      <c r="H308" s="3">
        <v>29346.63</v>
      </c>
      <c r="I308" s="3">
        <v>4312.3599999999997</v>
      </c>
      <c r="J308" s="3">
        <v>372</v>
      </c>
      <c r="K308" s="3">
        <v>763.92</v>
      </c>
      <c r="L308" s="3">
        <v>0</v>
      </c>
      <c r="M308" s="3"/>
      <c r="N308" s="3">
        <v>-3147</v>
      </c>
      <c r="O308" s="3">
        <v>0.09</v>
      </c>
      <c r="P308" s="3">
        <v>31648</v>
      </c>
      <c r="Q308" s="1">
        <v>44927</v>
      </c>
    </row>
    <row r="309" spans="1:17" x14ac:dyDescent="0.25">
      <c r="A309" t="s">
        <v>548</v>
      </c>
      <c r="B309" t="s">
        <v>549</v>
      </c>
      <c r="C309" s="3">
        <v>90201</v>
      </c>
      <c r="D309" s="3">
        <v>0</v>
      </c>
      <c r="E309" s="3">
        <v>88446.55</v>
      </c>
      <c r="F309" s="3">
        <v>6176.78</v>
      </c>
      <c r="G309" s="3">
        <v>0</v>
      </c>
      <c r="H309" s="3">
        <v>29346.63</v>
      </c>
      <c r="I309" s="3">
        <v>4101.67</v>
      </c>
      <c r="J309" s="3">
        <v>0</v>
      </c>
      <c r="K309" s="3">
        <v>726.46</v>
      </c>
      <c r="L309" s="3">
        <v>0</v>
      </c>
      <c r="M309" s="3"/>
      <c r="N309" s="3">
        <v>24085.63</v>
      </c>
      <c r="O309" s="3">
        <v>0.28000000000000003</v>
      </c>
      <c r="P309" s="3">
        <v>152884</v>
      </c>
      <c r="Q309" s="1">
        <v>44927</v>
      </c>
    </row>
    <row r="310" spans="1:17" x14ac:dyDescent="0.25">
      <c r="A310" t="s">
        <v>550</v>
      </c>
      <c r="B310" t="s">
        <v>81</v>
      </c>
      <c r="C310" s="3">
        <v>30648</v>
      </c>
      <c r="D310" s="3">
        <v>30648</v>
      </c>
      <c r="E310" s="3">
        <v>0</v>
      </c>
      <c r="F310" s="3">
        <v>0</v>
      </c>
      <c r="G310" s="3">
        <v>0</v>
      </c>
      <c r="H310" s="3">
        <v>29346.63</v>
      </c>
      <c r="I310" s="3">
        <v>6800.26</v>
      </c>
      <c r="J310" s="3">
        <v>586.79999999999995</v>
      </c>
      <c r="K310" s="3">
        <v>1204.5999999999999</v>
      </c>
      <c r="L310" s="3">
        <v>0</v>
      </c>
      <c r="M310" s="3"/>
      <c r="N310" s="3">
        <v>-3381</v>
      </c>
      <c r="O310" s="3">
        <v>0.71</v>
      </c>
      <c r="P310" s="3">
        <v>34558</v>
      </c>
      <c r="Q310" s="1">
        <v>44927</v>
      </c>
    </row>
    <row r="311" spans="1:17" x14ac:dyDescent="0.25">
      <c r="A311" t="s">
        <v>551</v>
      </c>
      <c r="B311" t="s">
        <v>552</v>
      </c>
      <c r="C311" s="3">
        <v>32170</v>
      </c>
      <c r="D311" s="3">
        <v>0</v>
      </c>
      <c r="E311" s="3">
        <v>32170</v>
      </c>
      <c r="F311" s="3">
        <v>1608.5</v>
      </c>
      <c r="G311" s="3">
        <v>0</v>
      </c>
      <c r="H311" s="3">
        <v>29346.63</v>
      </c>
      <c r="I311" s="3">
        <v>5226.83</v>
      </c>
      <c r="J311" s="3">
        <v>451.2</v>
      </c>
      <c r="K311" s="3">
        <v>925.76</v>
      </c>
      <c r="L311" s="3">
        <v>0</v>
      </c>
      <c r="M311" s="3"/>
      <c r="N311" s="3">
        <v>0</v>
      </c>
      <c r="O311" s="3">
        <v>0.08</v>
      </c>
      <c r="P311" s="3">
        <v>69729</v>
      </c>
      <c r="Q311" s="1">
        <v>44927</v>
      </c>
    </row>
    <row r="312" spans="1:17" x14ac:dyDescent="0.25">
      <c r="A312" t="s">
        <v>553</v>
      </c>
      <c r="B312" t="s">
        <v>554</v>
      </c>
      <c r="C312" s="3">
        <v>29204</v>
      </c>
      <c r="D312" s="3">
        <v>29204</v>
      </c>
      <c r="E312" s="3">
        <v>0</v>
      </c>
      <c r="F312" s="3">
        <v>0</v>
      </c>
      <c r="G312" s="3">
        <v>0</v>
      </c>
      <c r="H312" s="3">
        <v>29346.63</v>
      </c>
      <c r="I312" s="3">
        <v>5226.83</v>
      </c>
      <c r="J312" s="3">
        <v>451.2</v>
      </c>
      <c r="K312" s="3">
        <v>925.76</v>
      </c>
      <c r="L312" s="3">
        <v>0</v>
      </c>
      <c r="M312" s="3"/>
      <c r="N312" s="3">
        <v>-3233</v>
      </c>
      <c r="O312" s="3">
        <v>0.57999999999999996</v>
      </c>
      <c r="P312" s="3">
        <v>32718</v>
      </c>
      <c r="Q312" s="1">
        <v>44927</v>
      </c>
    </row>
    <row r="313" spans="1:17" x14ac:dyDescent="0.25">
      <c r="A313" t="s">
        <v>555</v>
      </c>
      <c r="B313" t="s">
        <v>556</v>
      </c>
      <c r="C313" s="3">
        <v>29204</v>
      </c>
      <c r="D313" s="3">
        <v>29204</v>
      </c>
      <c r="E313" s="3">
        <v>0</v>
      </c>
      <c r="F313" s="3">
        <v>0</v>
      </c>
      <c r="G313" s="3">
        <v>0</v>
      </c>
      <c r="H313" s="3">
        <v>29346.63</v>
      </c>
      <c r="I313" s="3">
        <v>5226.83</v>
      </c>
      <c r="J313" s="3">
        <v>451.2</v>
      </c>
      <c r="K313" s="3">
        <v>925.76</v>
      </c>
      <c r="L313" s="3">
        <v>0</v>
      </c>
      <c r="M313" s="3"/>
      <c r="N313" s="3">
        <v>-3233</v>
      </c>
      <c r="O313" s="3">
        <v>0.57999999999999996</v>
      </c>
      <c r="P313" s="3">
        <v>32718</v>
      </c>
      <c r="Q313" s="1">
        <v>44927</v>
      </c>
    </row>
    <row r="314" spans="1:17" x14ac:dyDescent="0.25">
      <c r="A314" t="s">
        <v>557</v>
      </c>
      <c r="B314" t="s">
        <v>278</v>
      </c>
      <c r="C314" s="3">
        <v>49042</v>
      </c>
      <c r="D314" s="3">
        <v>0</v>
      </c>
      <c r="E314" s="3">
        <v>48238.400000000001</v>
      </c>
      <c r="F314" s="3">
        <v>3215.52</v>
      </c>
      <c r="G314" s="3">
        <v>0</v>
      </c>
      <c r="H314" s="3">
        <v>29346.63</v>
      </c>
      <c r="I314" s="3">
        <v>5222.3500000000004</v>
      </c>
      <c r="J314" s="3">
        <v>451.2</v>
      </c>
      <c r="K314" s="3">
        <v>924.84</v>
      </c>
      <c r="L314" s="3">
        <v>0</v>
      </c>
      <c r="M314" s="3"/>
      <c r="N314" s="3">
        <v>0</v>
      </c>
      <c r="O314" s="3">
        <v>0.06</v>
      </c>
      <c r="P314" s="3">
        <v>87399</v>
      </c>
      <c r="Q314" s="1">
        <v>44927</v>
      </c>
    </row>
    <row r="315" spans="1:17" x14ac:dyDescent="0.25">
      <c r="A315" t="s">
        <v>558</v>
      </c>
      <c r="B315" t="s">
        <v>559</v>
      </c>
      <c r="C315" s="3">
        <v>28768</v>
      </c>
      <c r="D315" s="3">
        <v>28768</v>
      </c>
      <c r="E315" s="3">
        <v>0</v>
      </c>
      <c r="F315" s="3">
        <v>432</v>
      </c>
      <c r="G315" s="3">
        <v>0</v>
      </c>
      <c r="H315" s="3">
        <v>29346.63</v>
      </c>
      <c r="I315" s="3">
        <v>5244.76</v>
      </c>
      <c r="J315" s="3">
        <v>0</v>
      </c>
      <c r="K315" s="3">
        <v>929</v>
      </c>
      <c r="L315" s="3">
        <v>22575.22</v>
      </c>
      <c r="M315" s="3"/>
      <c r="N315" s="3">
        <v>-3235</v>
      </c>
      <c r="O315" s="3">
        <v>0.39</v>
      </c>
      <c r="P315" s="3">
        <v>55293</v>
      </c>
      <c r="Q315" s="1">
        <v>44927</v>
      </c>
    </row>
    <row r="316" spans="1:17" x14ac:dyDescent="0.25">
      <c r="A316" t="s">
        <v>560</v>
      </c>
      <c r="B316" t="s">
        <v>561</v>
      </c>
      <c r="C316" s="3">
        <v>47471</v>
      </c>
      <c r="D316" s="3">
        <v>0</v>
      </c>
      <c r="E316" s="3">
        <v>47471</v>
      </c>
      <c r="F316" s="3">
        <v>2373.5500000000002</v>
      </c>
      <c r="G316" s="3">
        <v>0</v>
      </c>
      <c r="H316" s="3">
        <v>29346.63</v>
      </c>
      <c r="I316" s="3">
        <v>5244.76</v>
      </c>
      <c r="J316" s="3">
        <v>452.4</v>
      </c>
      <c r="K316" s="3">
        <v>929</v>
      </c>
      <c r="L316" s="3">
        <v>0</v>
      </c>
      <c r="M316" s="3"/>
      <c r="N316" s="3">
        <v>0</v>
      </c>
      <c r="O316" s="3">
        <v>0.66</v>
      </c>
      <c r="P316" s="3">
        <v>85818</v>
      </c>
      <c r="Q316" s="1">
        <v>44927</v>
      </c>
    </row>
    <row r="317" spans="1:17" x14ac:dyDescent="0.25">
      <c r="A317" t="s">
        <v>562</v>
      </c>
      <c r="B317" t="s">
        <v>563</v>
      </c>
      <c r="C317" s="3">
        <v>32184</v>
      </c>
      <c r="D317" s="3">
        <v>32662</v>
      </c>
      <c r="E317" s="3">
        <v>0</v>
      </c>
      <c r="F317" s="3">
        <v>478</v>
      </c>
      <c r="G317" s="3">
        <v>478</v>
      </c>
      <c r="H317" s="3">
        <v>29346.63</v>
      </c>
      <c r="I317" s="3">
        <v>5240.28</v>
      </c>
      <c r="J317" s="3">
        <v>452.4</v>
      </c>
      <c r="K317" s="3">
        <v>928.08</v>
      </c>
      <c r="L317" s="3">
        <v>0</v>
      </c>
      <c r="M317" s="3"/>
      <c r="N317" s="3">
        <v>0</v>
      </c>
      <c r="O317" s="3">
        <v>0.61</v>
      </c>
      <c r="P317" s="3">
        <v>35968</v>
      </c>
      <c r="Q317" s="1">
        <v>44927</v>
      </c>
    </row>
    <row r="318" spans="1:17" x14ac:dyDescent="0.25">
      <c r="A318" t="s">
        <v>564</v>
      </c>
      <c r="B318" t="s">
        <v>565</v>
      </c>
      <c r="C318" s="3">
        <v>2424285</v>
      </c>
      <c r="D318" s="3">
        <v>0</v>
      </c>
      <c r="E318" s="3">
        <v>1617791.77</v>
      </c>
      <c r="F318" s="3" t="s">
        <v>72</v>
      </c>
      <c r="G318" s="3">
        <v>0</v>
      </c>
      <c r="H318" s="3">
        <v>29346.63</v>
      </c>
      <c r="I318" s="3">
        <v>5235.8</v>
      </c>
      <c r="J318" s="3">
        <v>452.4</v>
      </c>
      <c r="K318" s="3">
        <v>927.15</v>
      </c>
      <c r="L318" s="3">
        <v>0</v>
      </c>
      <c r="M318" s="3"/>
      <c r="N318" s="3">
        <v>6277</v>
      </c>
      <c r="O318" s="3">
        <v>0.43</v>
      </c>
      <c r="P318" s="3">
        <v>2547414</v>
      </c>
      <c r="Q318" s="1">
        <v>44927</v>
      </c>
    </row>
    <row r="319" spans="1:17" x14ac:dyDescent="0.25">
      <c r="A319" t="s">
        <v>566</v>
      </c>
      <c r="B319" t="s">
        <v>567</v>
      </c>
      <c r="C319" s="3">
        <v>32885</v>
      </c>
      <c r="D319" s="3">
        <v>33000</v>
      </c>
      <c r="E319" s="3">
        <v>0</v>
      </c>
      <c r="F319" s="3">
        <v>0</v>
      </c>
      <c r="G319" s="3">
        <v>115</v>
      </c>
      <c r="H319" s="3">
        <v>29346.63</v>
      </c>
      <c r="I319" s="3">
        <v>5262.69</v>
      </c>
      <c r="J319" s="3">
        <v>453.6</v>
      </c>
      <c r="K319" s="3">
        <v>931.77</v>
      </c>
      <c r="L319" s="3">
        <v>0</v>
      </c>
      <c r="M319" s="3"/>
      <c r="N319" s="3">
        <v>-3236</v>
      </c>
      <c r="O319" s="3">
        <v>0.31</v>
      </c>
      <c r="P319" s="3">
        <v>32644</v>
      </c>
      <c r="Q319" s="1">
        <v>44927</v>
      </c>
    </row>
    <row r="320" spans="1:17" x14ac:dyDescent="0.25">
      <c r="A320" t="s">
        <v>568</v>
      </c>
      <c r="B320" t="s">
        <v>569</v>
      </c>
      <c r="C320" s="3">
        <v>35701</v>
      </c>
      <c r="D320" s="3">
        <v>35701</v>
      </c>
      <c r="E320" s="3">
        <v>0</v>
      </c>
      <c r="F320" s="3">
        <v>0</v>
      </c>
      <c r="G320" s="3">
        <v>0</v>
      </c>
      <c r="H320" s="3">
        <v>29346.63</v>
      </c>
      <c r="I320" s="3">
        <v>5231.3100000000004</v>
      </c>
      <c r="J320" s="3">
        <v>0</v>
      </c>
      <c r="K320" s="3">
        <v>926.23</v>
      </c>
      <c r="L320" s="3">
        <v>0</v>
      </c>
      <c r="M320" s="3"/>
      <c r="N320" s="3">
        <v>3711</v>
      </c>
      <c r="O320" s="3">
        <v>0.83</v>
      </c>
      <c r="P320" s="3">
        <v>39216</v>
      </c>
      <c r="Q320" s="1">
        <v>44927</v>
      </c>
    </row>
    <row r="321" spans="1:17" x14ac:dyDescent="0.25">
      <c r="A321" t="s">
        <v>570</v>
      </c>
      <c r="B321" t="s">
        <v>571</v>
      </c>
      <c r="C321" s="3">
        <v>135600</v>
      </c>
      <c r="D321" s="3">
        <v>0</v>
      </c>
      <c r="E321" s="3">
        <v>125851.59</v>
      </c>
      <c r="F321" s="3">
        <v>16040.99</v>
      </c>
      <c r="G321" s="3">
        <v>0</v>
      </c>
      <c r="H321" s="3">
        <v>29346.63</v>
      </c>
      <c r="I321" s="3">
        <v>5240.28</v>
      </c>
      <c r="J321" s="3">
        <v>452.4</v>
      </c>
      <c r="K321" s="3">
        <v>928.08</v>
      </c>
      <c r="L321" s="3">
        <v>0</v>
      </c>
      <c r="M321" s="3"/>
      <c r="N321" s="3">
        <v>0</v>
      </c>
      <c r="O321" s="3">
        <v>0.03</v>
      </c>
      <c r="P321" s="3">
        <v>177860</v>
      </c>
      <c r="Q321" s="1">
        <v>44927</v>
      </c>
    </row>
    <row r="322" spans="1:17" x14ac:dyDescent="0.25">
      <c r="A322" t="s">
        <v>572</v>
      </c>
      <c r="B322" t="s">
        <v>573</v>
      </c>
      <c r="C322" s="3">
        <v>32225</v>
      </c>
      <c r="D322" s="3">
        <v>32225</v>
      </c>
      <c r="E322" s="3">
        <v>0</v>
      </c>
      <c r="F322" s="3">
        <v>0</v>
      </c>
      <c r="G322" s="3">
        <v>0</v>
      </c>
      <c r="H322" s="3">
        <v>29346.63</v>
      </c>
      <c r="I322" s="3">
        <v>5280.62</v>
      </c>
      <c r="J322" s="3">
        <v>456</v>
      </c>
      <c r="K322" s="3">
        <v>935.47</v>
      </c>
      <c r="L322" s="3">
        <v>0</v>
      </c>
      <c r="M322" s="3"/>
      <c r="N322" s="3">
        <v>-3238</v>
      </c>
      <c r="O322" s="3">
        <v>0.28000000000000003</v>
      </c>
      <c r="P322" s="3">
        <v>32781</v>
      </c>
      <c r="Q322" s="1">
        <v>44927</v>
      </c>
    </row>
    <row r="323" spans="1:17" x14ac:dyDescent="0.25">
      <c r="A323" t="s">
        <v>574</v>
      </c>
      <c r="B323" t="s">
        <v>370</v>
      </c>
      <c r="C323" s="3">
        <v>29242</v>
      </c>
      <c r="D323" s="3">
        <v>29459</v>
      </c>
      <c r="E323" s="3">
        <v>0</v>
      </c>
      <c r="F323" s="3">
        <v>0</v>
      </c>
      <c r="G323" s="3">
        <v>217</v>
      </c>
      <c r="H323" s="3">
        <v>29346.63</v>
      </c>
      <c r="I323" s="3">
        <v>5289.59</v>
      </c>
      <c r="J323" s="3">
        <v>457.2</v>
      </c>
      <c r="K323" s="3">
        <v>936.86</v>
      </c>
      <c r="L323" s="3">
        <v>0</v>
      </c>
      <c r="M323" s="3"/>
      <c r="N323" s="3">
        <v>-3239</v>
      </c>
      <c r="O323" s="3">
        <v>0.72</v>
      </c>
      <c r="P323" s="3">
        <v>32575</v>
      </c>
      <c r="Q323" s="1">
        <v>44927</v>
      </c>
    </row>
    <row r="324" spans="1:17" x14ac:dyDescent="0.25">
      <c r="A324" t="s">
        <v>575</v>
      </c>
      <c r="B324" t="s">
        <v>205</v>
      </c>
      <c r="C324" s="3">
        <v>2292610</v>
      </c>
      <c r="D324" s="3">
        <v>0</v>
      </c>
      <c r="E324" s="3">
        <v>1534585.32</v>
      </c>
      <c r="F324" s="3" t="s">
        <v>72</v>
      </c>
      <c r="G324" s="3">
        <v>0</v>
      </c>
      <c r="H324" s="3">
        <v>29346.63</v>
      </c>
      <c r="I324" s="3">
        <v>5240.28</v>
      </c>
      <c r="J324" s="3">
        <v>452.4</v>
      </c>
      <c r="K324" s="3">
        <v>927.61</v>
      </c>
      <c r="L324" s="3">
        <v>0</v>
      </c>
      <c r="M324" s="3"/>
      <c r="N324" s="3">
        <v>6278</v>
      </c>
      <c r="O324" s="3">
        <v>0.81</v>
      </c>
      <c r="P324" s="3">
        <v>2411585</v>
      </c>
      <c r="Q324" s="1">
        <v>44927</v>
      </c>
    </row>
    <row r="325" spans="1:17" x14ac:dyDescent="0.25">
      <c r="A325" t="s">
        <v>576</v>
      </c>
      <c r="B325" t="s">
        <v>577</v>
      </c>
      <c r="C325" s="3">
        <v>29307</v>
      </c>
      <c r="D325" s="3">
        <v>29307</v>
      </c>
      <c r="E325" s="3">
        <v>0</v>
      </c>
      <c r="F325" s="3">
        <v>0</v>
      </c>
      <c r="G325" s="3">
        <v>0</v>
      </c>
      <c r="H325" s="3">
        <v>29346.63</v>
      </c>
      <c r="I325" s="3">
        <v>5338.9</v>
      </c>
      <c r="J325" s="3">
        <v>460.8</v>
      </c>
      <c r="K325" s="3">
        <v>945.65</v>
      </c>
      <c r="L325" s="3">
        <v>0</v>
      </c>
      <c r="M325" s="3"/>
      <c r="N325" s="3">
        <v>-3244</v>
      </c>
      <c r="O325" s="3">
        <v>0.02</v>
      </c>
      <c r="P325" s="3">
        <v>32848</v>
      </c>
      <c r="Q325" s="1">
        <v>44927</v>
      </c>
    </row>
    <row r="326" spans="1:17" x14ac:dyDescent="0.25">
      <c r="A326" t="s">
        <v>578</v>
      </c>
      <c r="B326" t="s">
        <v>579</v>
      </c>
      <c r="C326" s="3">
        <v>1701498</v>
      </c>
      <c r="D326" s="3">
        <v>0</v>
      </c>
      <c r="E326" s="3">
        <v>1161778.44</v>
      </c>
      <c r="F326" s="3" t="s">
        <v>72</v>
      </c>
      <c r="G326" s="3">
        <v>0</v>
      </c>
      <c r="H326" s="3">
        <v>29346.63</v>
      </c>
      <c r="I326" s="3">
        <v>5495.79</v>
      </c>
      <c r="J326" s="3">
        <v>474</v>
      </c>
      <c r="K326" s="3">
        <v>972.93</v>
      </c>
      <c r="L326" s="3">
        <v>0</v>
      </c>
      <c r="M326" s="3"/>
      <c r="N326" s="3">
        <v>6324</v>
      </c>
      <c r="O326" s="3">
        <v>0.73</v>
      </c>
      <c r="P326" s="3">
        <v>1802201</v>
      </c>
      <c r="Q326" s="1">
        <v>44927</v>
      </c>
    </row>
    <row r="327" spans="1:17" x14ac:dyDescent="0.25">
      <c r="A327" t="s">
        <v>580</v>
      </c>
      <c r="B327" t="s">
        <v>581</v>
      </c>
      <c r="C327" s="3">
        <v>2503265</v>
      </c>
      <c r="D327" s="3">
        <v>0</v>
      </c>
      <c r="E327" s="3">
        <v>1668452.07</v>
      </c>
      <c r="F327" s="3" t="s">
        <v>72</v>
      </c>
      <c r="G327" s="3">
        <v>0</v>
      </c>
      <c r="H327" s="3">
        <v>29346.63</v>
      </c>
      <c r="I327" s="3">
        <v>5486.83</v>
      </c>
      <c r="J327" s="3">
        <v>474</v>
      </c>
      <c r="K327" s="3">
        <v>972.01</v>
      </c>
      <c r="L327" s="3">
        <v>0</v>
      </c>
      <c r="M327" s="3"/>
      <c r="N327" s="3">
        <v>6323</v>
      </c>
      <c r="O327" s="3">
        <v>0.93</v>
      </c>
      <c r="P327" s="3">
        <v>2629291</v>
      </c>
      <c r="Q327" s="1">
        <v>44927</v>
      </c>
    </row>
    <row r="328" spans="1:17" x14ac:dyDescent="0.25">
      <c r="A328" t="s">
        <v>582</v>
      </c>
      <c r="B328" t="s">
        <v>583</v>
      </c>
      <c r="C328" s="3">
        <v>32440</v>
      </c>
      <c r="D328" s="3">
        <v>0</v>
      </c>
      <c r="E328" s="3">
        <v>32440</v>
      </c>
      <c r="F328" s="3">
        <v>1622</v>
      </c>
      <c r="G328" s="3">
        <v>0</v>
      </c>
      <c r="H328" s="3">
        <v>29346.63</v>
      </c>
      <c r="I328" s="3">
        <v>5495.79</v>
      </c>
      <c r="J328" s="3">
        <v>474</v>
      </c>
      <c r="K328" s="3">
        <v>972.93</v>
      </c>
      <c r="L328" s="3">
        <v>0</v>
      </c>
      <c r="M328" s="3"/>
      <c r="N328" s="3">
        <v>6945</v>
      </c>
      <c r="O328" s="3">
        <v>0.65</v>
      </c>
      <c r="P328" s="3">
        <v>77297</v>
      </c>
      <c r="Q328" s="1">
        <v>44927</v>
      </c>
    </row>
    <row r="329" spans="1:17" x14ac:dyDescent="0.25">
      <c r="A329" t="s">
        <v>584</v>
      </c>
      <c r="B329" t="s">
        <v>585</v>
      </c>
      <c r="C329" s="3">
        <v>29392</v>
      </c>
      <c r="D329" s="3">
        <v>29400</v>
      </c>
      <c r="E329" s="3">
        <v>0</v>
      </c>
      <c r="F329" s="3">
        <v>0</v>
      </c>
      <c r="G329" s="3">
        <v>8</v>
      </c>
      <c r="H329" s="3">
        <v>29346.63</v>
      </c>
      <c r="I329" s="3">
        <v>5509.24</v>
      </c>
      <c r="J329" s="3">
        <v>476.4</v>
      </c>
      <c r="K329" s="3">
        <v>975.7</v>
      </c>
      <c r="L329" s="3">
        <v>0</v>
      </c>
      <c r="M329" s="3"/>
      <c r="N329" s="3">
        <v>-3259</v>
      </c>
      <c r="O329" s="3">
        <v>0.03</v>
      </c>
      <c r="P329" s="3">
        <v>33041</v>
      </c>
      <c r="Q329" s="1">
        <v>44927</v>
      </c>
    </row>
    <row r="330" spans="1:17" x14ac:dyDescent="0.25">
      <c r="A330" t="s">
        <v>586</v>
      </c>
      <c r="B330" t="s">
        <v>587</v>
      </c>
      <c r="C330" s="3">
        <v>35945</v>
      </c>
      <c r="D330" s="3">
        <v>35944</v>
      </c>
      <c r="E330" s="3">
        <v>0</v>
      </c>
      <c r="F330" s="3">
        <v>0</v>
      </c>
      <c r="G330" s="3">
        <v>0</v>
      </c>
      <c r="H330" s="3">
        <v>29346.63</v>
      </c>
      <c r="I330" s="3">
        <v>5522.69</v>
      </c>
      <c r="J330" s="3">
        <v>0</v>
      </c>
      <c r="K330" s="3">
        <v>978.02</v>
      </c>
      <c r="L330" s="3">
        <v>0</v>
      </c>
      <c r="M330" s="3"/>
      <c r="N330" s="3">
        <v>3684</v>
      </c>
      <c r="O330" s="3">
        <v>0.66</v>
      </c>
      <c r="P330" s="3">
        <v>39532</v>
      </c>
      <c r="Q330" s="1">
        <v>44927</v>
      </c>
    </row>
    <row r="331" spans="1:17" x14ac:dyDescent="0.25">
      <c r="A331" t="s">
        <v>588</v>
      </c>
      <c r="B331" t="s">
        <v>589</v>
      </c>
      <c r="C331" s="3">
        <v>29964</v>
      </c>
      <c r="D331" s="3">
        <v>0</v>
      </c>
      <c r="E331" s="3">
        <v>29964</v>
      </c>
      <c r="F331" s="3">
        <v>1498.2</v>
      </c>
      <c r="G331" s="3">
        <v>0</v>
      </c>
      <c r="H331" s="3">
        <v>29346.63</v>
      </c>
      <c r="I331" s="3">
        <v>6056.13</v>
      </c>
      <c r="J331" s="3">
        <v>522</v>
      </c>
      <c r="K331" s="3">
        <v>1072.81</v>
      </c>
      <c r="L331" s="3">
        <v>0</v>
      </c>
      <c r="M331" s="3"/>
      <c r="N331" s="3">
        <v>0</v>
      </c>
      <c r="O331" s="3">
        <v>0.23</v>
      </c>
      <c r="P331" s="3">
        <v>68460</v>
      </c>
      <c r="Q331" s="1">
        <v>44927</v>
      </c>
    </row>
    <row r="332" spans="1:17" x14ac:dyDescent="0.25">
      <c r="A332" t="s">
        <v>590</v>
      </c>
      <c r="B332" t="s">
        <v>174</v>
      </c>
      <c r="C332" s="3">
        <v>2723406</v>
      </c>
      <c r="D332" s="3">
        <v>0</v>
      </c>
      <c r="E332" s="3">
        <v>1811737.65</v>
      </c>
      <c r="F332" s="3" t="s">
        <v>72</v>
      </c>
      <c r="G332" s="3">
        <v>0</v>
      </c>
      <c r="H332" s="3">
        <v>29346.63</v>
      </c>
      <c r="I332" s="3">
        <v>6889.91</v>
      </c>
      <c r="J332" s="3">
        <v>595.20000000000005</v>
      </c>
      <c r="K332" s="3">
        <v>1219.8599999999999</v>
      </c>
      <c r="L332" s="3">
        <v>0</v>
      </c>
      <c r="M332" s="3"/>
      <c r="N332" s="3">
        <v>6577</v>
      </c>
      <c r="O332" s="3">
        <v>0.52</v>
      </c>
      <c r="P332" s="3">
        <v>2858622</v>
      </c>
      <c r="Q332" s="1">
        <v>44927</v>
      </c>
    </row>
    <row r="333" spans="1:17" x14ac:dyDescent="0.25">
      <c r="A333" t="s">
        <v>591</v>
      </c>
      <c r="B333" t="s">
        <v>592</v>
      </c>
      <c r="C333" s="3">
        <v>29640</v>
      </c>
      <c r="D333" s="3">
        <v>29640</v>
      </c>
      <c r="E333" s="3">
        <v>0</v>
      </c>
      <c r="F333" s="3">
        <v>0</v>
      </c>
      <c r="G333" s="3">
        <v>0</v>
      </c>
      <c r="H333" s="3">
        <v>29346.63</v>
      </c>
      <c r="I333" s="3">
        <v>6006.82</v>
      </c>
      <c r="J333" s="3">
        <v>0</v>
      </c>
      <c r="K333" s="3">
        <v>1063.56</v>
      </c>
      <c r="L333" s="3">
        <v>10364.969999999999</v>
      </c>
      <c r="M333" s="3"/>
      <c r="N333" s="3">
        <v>-3046</v>
      </c>
      <c r="O333" s="3">
        <v>0.02</v>
      </c>
      <c r="P333" s="3">
        <v>43736</v>
      </c>
      <c r="Q333" s="1">
        <v>44927</v>
      </c>
    </row>
    <row r="334" spans="1:17" x14ac:dyDescent="0.25">
      <c r="A334" t="s">
        <v>593</v>
      </c>
      <c r="B334" t="s">
        <v>594</v>
      </c>
      <c r="C334" s="3">
        <v>29920</v>
      </c>
      <c r="D334" s="3">
        <v>29920</v>
      </c>
      <c r="E334" s="3">
        <v>0</v>
      </c>
      <c r="F334" s="3">
        <v>0</v>
      </c>
      <c r="G334" s="3">
        <v>0</v>
      </c>
      <c r="H334" s="3">
        <v>29346.63</v>
      </c>
      <c r="I334" s="3">
        <v>6006.82</v>
      </c>
      <c r="J334" s="3">
        <v>518.4</v>
      </c>
      <c r="K334" s="3">
        <v>1063.56</v>
      </c>
      <c r="L334" s="3">
        <v>0</v>
      </c>
      <c r="M334" s="3"/>
      <c r="N334" s="3">
        <v>-3306</v>
      </c>
      <c r="O334" s="3">
        <v>0.59</v>
      </c>
      <c r="P334" s="3">
        <v>33630</v>
      </c>
      <c r="Q334" s="1">
        <v>44927</v>
      </c>
    </row>
    <row r="335" spans="1:17" x14ac:dyDescent="0.25">
      <c r="A335" t="s">
        <v>595</v>
      </c>
      <c r="B335" t="s">
        <v>58</v>
      </c>
      <c r="C335" s="3">
        <v>54845</v>
      </c>
      <c r="D335" s="3">
        <v>54845</v>
      </c>
      <c r="E335" s="3" t="s">
        <v>59</v>
      </c>
      <c r="F335" s="3" t="s">
        <v>59</v>
      </c>
      <c r="G335" s="3">
        <v>0</v>
      </c>
      <c r="H335" s="3">
        <v>29346.63</v>
      </c>
      <c r="I335" s="3">
        <v>6011.3</v>
      </c>
      <c r="J335" s="3">
        <v>519.6</v>
      </c>
      <c r="K335" s="3">
        <v>1064.49</v>
      </c>
      <c r="L335" s="3">
        <v>0</v>
      </c>
      <c r="M335" s="3"/>
      <c r="N335" s="3">
        <v>21613.24</v>
      </c>
      <c r="O335" s="3">
        <v>0.74</v>
      </c>
      <c r="P335" s="3">
        <v>58556</v>
      </c>
      <c r="Q335" s="1">
        <v>44927</v>
      </c>
    </row>
    <row r="336" spans="1:17" x14ac:dyDescent="0.25">
      <c r="A336" t="s">
        <v>596</v>
      </c>
      <c r="B336" t="s">
        <v>597</v>
      </c>
      <c r="C336" s="3">
        <v>980393</v>
      </c>
      <c r="D336" s="3">
        <v>0</v>
      </c>
      <c r="E336" s="3">
        <v>707690.24</v>
      </c>
      <c r="F336" s="3" t="s">
        <v>72</v>
      </c>
      <c r="G336" s="3">
        <v>0</v>
      </c>
      <c r="H336" s="3">
        <v>29346.63</v>
      </c>
      <c r="I336" s="3">
        <v>6015.79</v>
      </c>
      <c r="J336" s="3">
        <v>519.6</v>
      </c>
      <c r="K336" s="3">
        <v>1064.95</v>
      </c>
      <c r="L336" s="3">
        <v>0</v>
      </c>
      <c r="M336" s="3"/>
      <c r="N336" s="3">
        <v>6419</v>
      </c>
      <c r="O336" s="3">
        <v>0.52</v>
      </c>
      <c r="P336" s="3">
        <v>1059144</v>
      </c>
      <c r="Q336" s="1">
        <v>44927</v>
      </c>
    </row>
    <row r="337" spans="1:17" x14ac:dyDescent="0.25">
      <c r="A337" t="s">
        <v>598</v>
      </c>
      <c r="B337" t="s">
        <v>599</v>
      </c>
      <c r="C337" s="3">
        <v>35914</v>
      </c>
      <c r="D337" s="3">
        <v>35914</v>
      </c>
      <c r="E337" s="3">
        <v>0</v>
      </c>
      <c r="F337" s="3">
        <v>0</v>
      </c>
      <c r="G337" s="3">
        <v>0</v>
      </c>
      <c r="H337" s="3">
        <v>29346.63</v>
      </c>
      <c r="I337" s="3">
        <v>5486.83</v>
      </c>
      <c r="J337" s="3">
        <v>0</v>
      </c>
      <c r="K337" s="3">
        <v>972.01</v>
      </c>
      <c r="L337" s="3">
        <v>0</v>
      </c>
      <c r="M337" s="3"/>
      <c r="N337" s="3">
        <v>3687</v>
      </c>
      <c r="O337" s="3">
        <v>0.53</v>
      </c>
      <c r="P337" s="3">
        <v>39493</v>
      </c>
      <c r="Q337" s="1">
        <v>44927</v>
      </c>
    </row>
    <row r="338" spans="1:17" x14ac:dyDescent="0.25">
      <c r="A338" t="s">
        <v>600</v>
      </c>
      <c r="B338" t="s">
        <v>601</v>
      </c>
      <c r="C338" s="3">
        <v>507432</v>
      </c>
      <c r="D338" s="3">
        <v>0</v>
      </c>
      <c r="E338" s="3">
        <v>406315.06</v>
      </c>
      <c r="F338" s="3" t="s">
        <v>72</v>
      </c>
      <c r="G338" s="3">
        <v>0</v>
      </c>
      <c r="H338" s="3">
        <v>29346.63</v>
      </c>
      <c r="I338" s="3">
        <v>5486.83</v>
      </c>
      <c r="J338" s="3">
        <v>474</v>
      </c>
      <c r="K338" s="3">
        <v>972.01</v>
      </c>
      <c r="L338" s="3">
        <v>0</v>
      </c>
      <c r="M338" s="3"/>
      <c r="N338" s="3">
        <v>6323</v>
      </c>
      <c r="O338" s="3">
        <v>0.78</v>
      </c>
      <c r="P338" s="3">
        <v>570351</v>
      </c>
      <c r="Q338" s="1">
        <v>44927</v>
      </c>
    </row>
    <row r="339" spans="1:17" x14ac:dyDescent="0.25">
      <c r="A339" t="s">
        <v>602</v>
      </c>
      <c r="B339" t="s">
        <v>603</v>
      </c>
      <c r="C339" s="3">
        <v>29438</v>
      </c>
      <c r="D339" s="3">
        <v>29438</v>
      </c>
      <c r="E339" s="3">
        <v>0</v>
      </c>
      <c r="F339" s="3">
        <v>0</v>
      </c>
      <c r="G339" s="3">
        <v>0</v>
      </c>
      <c r="H339" s="3">
        <v>29346.63</v>
      </c>
      <c r="I339" s="3">
        <v>5482.34</v>
      </c>
      <c r="J339" s="3">
        <v>472.8</v>
      </c>
      <c r="K339" s="3">
        <v>971.08</v>
      </c>
      <c r="L339" s="3">
        <v>0</v>
      </c>
      <c r="M339" s="3"/>
      <c r="N339" s="3">
        <v>-3257</v>
      </c>
      <c r="O339" s="3">
        <v>0.15</v>
      </c>
      <c r="P339" s="3">
        <v>33016</v>
      </c>
      <c r="Q339" s="1">
        <v>44927</v>
      </c>
    </row>
    <row r="340" spans="1:17" x14ac:dyDescent="0.25">
      <c r="A340" t="s">
        <v>604</v>
      </c>
      <c r="B340" t="s">
        <v>605</v>
      </c>
      <c r="C340" s="3">
        <v>68367</v>
      </c>
      <c r="D340" s="3">
        <v>0</v>
      </c>
      <c r="E340" s="3">
        <v>66768.2</v>
      </c>
      <c r="F340" s="3">
        <v>4937.21</v>
      </c>
      <c r="G340" s="3">
        <v>0</v>
      </c>
      <c r="H340" s="3">
        <v>29346.63</v>
      </c>
      <c r="I340" s="3">
        <v>7840.24</v>
      </c>
      <c r="J340" s="3">
        <v>675.59</v>
      </c>
      <c r="K340" s="3">
        <v>1388.18</v>
      </c>
      <c r="L340" s="3">
        <v>0</v>
      </c>
      <c r="M340" s="3"/>
      <c r="N340" s="3">
        <v>0</v>
      </c>
      <c r="O340" s="3">
        <v>0.95</v>
      </c>
      <c r="P340" s="3">
        <v>110957</v>
      </c>
      <c r="Q340" s="1">
        <v>44927</v>
      </c>
    </row>
    <row r="341" spans="1:17" x14ac:dyDescent="0.25">
      <c r="A341" t="s">
        <v>606</v>
      </c>
      <c r="B341" t="s">
        <v>83</v>
      </c>
      <c r="C341" s="3">
        <v>35361</v>
      </c>
      <c r="D341" s="3">
        <v>35361</v>
      </c>
      <c r="E341" s="3">
        <v>0</v>
      </c>
      <c r="F341" s="3">
        <v>0</v>
      </c>
      <c r="G341" s="3">
        <v>0</v>
      </c>
      <c r="H341" s="3">
        <v>29346.63</v>
      </c>
      <c r="I341" s="3">
        <v>8355.76</v>
      </c>
      <c r="J341" s="3">
        <v>771.2</v>
      </c>
      <c r="K341" s="3">
        <v>1479.74</v>
      </c>
      <c r="L341" s="3">
        <v>0</v>
      </c>
      <c r="M341" s="3"/>
      <c r="N341" s="3">
        <v>0</v>
      </c>
      <c r="O341" s="3">
        <v>0.67</v>
      </c>
      <c r="P341" s="3">
        <v>39954</v>
      </c>
      <c r="Q341" s="1">
        <v>44927</v>
      </c>
    </row>
    <row r="342" spans="1:17" x14ac:dyDescent="0.25">
      <c r="A342" t="s">
        <v>607</v>
      </c>
      <c r="B342" t="s">
        <v>33</v>
      </c>
      <c r="C342" s="3">
        <v>75224</v>
      </c>
      <c r="D342" s="3">
        <v>0</v>
      </c>
      <c r="E342" s="3">
        <v>73435.679999999993</v>
      </c>
      <c r="F342" s="3">
        <v>5460.1</v>
      </c>
      <c r="G342" s="3">
        <v>0</v>
      </c>
      <c r="H342" s="3">
        <v>29346.63</v>
      </c>
      <c r="I342" s="3">
        <v>10704.69</v>
      </c>
      <c r="J342" s="3">
        <v>924</v>
      </c>
      <c r="K342" s="3">
        <v>1895.92</v>
      </c>
      <c r="L342" s="3">
        <v>0</v>
      </c>
      <c r="M342" s="3"/>
      <c r="N342" s="3">
        <v>0</v>
      </c>
      <c r="O342" s="3">
        <v>0.98</v>
      </c>
      <c r="P342" s="3">
        <v>121768</v>
      </c>
      <c r="Q342" s="1">
        <v>44927</v>
      </c>
    </row>
    <row r="343" spans="1:17" x14ac:dyDescent="0.25">
      <c r="A343" t="s">
        <v>608</v>
      </c>
      <c r="B343" t="s">
        <v>609</v>
      </c>
      <c r="C343" s="3">
        <v>31597</v>
      </c>
      <c r="D343" s="3">
        <v>31597</v>
      </c>
      <c r="E343" s="3">
        <v>0</v>
      </c>
      <c r="F343" s="3">
        <v>0</v>
      </c>
      <c r="G343" s="3">
        <v>0</v>
      </c>
      <c r="H343" s="3">
        <v>29346.63</v>
      </c>
      <c r="I343" s="3">
        <v>7835.76</v>
      </c>
      <c r="J343" s="3">
        <v>675.6</v>
      </c>
      <c r="K343" s="3">
        <v>1387.26</v>
      </c>
      <c r="L343" s="3">
        <v>0</v>
      </c>
      <c r="M343" s="3"/>
      <c r="N343" s="3">
        <v>-3478</v>
      </c>
      <c r="O343" s="3">
        <v>0.75</v>
      </c>
      <c r="P343" s="3">
        <v>35768</v>
      </c>
      <c r="Q343" s="1">
        <v>44927</v>
      </c>
    </row>
    <row r="344" spans="1:17" x14ac:dyDescent="0.25">
      <c r="A344" t="s">
        <v>610</v>
      </c>
      <c r="B344" t="s">
        <v>611</v>
      </c>
      <c r="C344" s="3">
        <v>35055</v>
      </c>
      <c r="D344" s="3">
        <v>0</v>
      </c>
      <c r="E344" s="3">
        <v>35055</v>
      </c>
      <c r="F344" s="3">
        <v>1752.75</v>
      </c>
      <c r="G344" s="3">
        <v>0</v>
      </c>
      <c r="H344" s="3">
        <v>29346.63</v>
      </c>
      <c r="I344" s="3">
        <v>8100.24</v>
      </c>
      <c r="J344" s="3">
        <v>699.6</v>
      </c>
      <c r="K344" s="3">
        <v>1434.42</v>
      </c>
      <c r="L344" s="3">
        <v>0</v>
      </c>
      <c r="M344" s="3"/>
      <c r="N344" s="3">
        <v>0</v>
      </c>
      <c r="O344" s="3">
        <v>0.36</v>
      </c>
      <c r="P344" s="3">
        <v>76389</v>
      </c>
      <c r="Q344" s="1">
        <v>44927</v>
      </c>
    </row>
    <row r="345" spans="1:17" x14ac:dyDescent="0.25">
      <c r="A345" t="s">
        <v>612</v>
      </c>
      <c r="B345" t="s">
        <v>392</v>
      </c>
      <c r="C345" s="3">
        <v>76020</v>
      </c>
      <c r="D345" s="3">
        <v>0</v>
      </c>
      <c r="E345" s="3">
        <v>74244.05</v>
      </c>
      <c r="F345" s="3">
        <v>5488.15</v>
      </c>
      <c r="G345" s="3">
        <v>0</v>
      </c>
      <c r="H345" s="3">
        <v>29346.63</v>
      </c>
      <c r="I345" s="3">
        <v>11758.13</v>
      </c>
      <c r="J345" s="3">
        <v>1014</v>
      </c>
      <c r="K345" s="3">
        <v>2082.27</v>
      </c>
      <c r="L345" s="3">
        <v>0</v>
      </c>
      <c r="M345" s="3"/>
      <c r="N345" s="3">
        <v>0</v>
      </c>
      <c r="O345" s="3">
        <v>0.77</v>
      </c>
      <c r="P345" s="3">
        <v>123934</v>
      </c>
      <c r="Q345" s="1">
        <v>44927</v>
      </c>
    </row>
    <row r="346" spans="1:17" x14ac:dyDescent="0.25">
      <c r="A346" t="s">
        <v>613</v>
      </c>
      <c r="B346" t="s">
        <v>614</v>
      </c>
      <c r="C346" s="3">
        <v>120125</v>
      </c>
      <c r="D346" s="3">
        <v>0</v>
      </c>
      <c r="E346" s="3">
        <v>114674.23</v>
      </c>
      <c r="F346" s="3">
        <v>11184.48</v>
      </c>
      <c r="G346" s="3">
        <v>0</v>
      </c>
      <c r="H346" s="3">
        <v>29346.63</v>
      </c>
      <c r="I346" s="3">
        <v>7826.8</v>
      </c>
      <c r="J346" s="3">
        <v>0</v>
      </c>
      <c r="K346" s="3">
        <v>1386.33</v>
      </c>
      <c r="L346" s="3">
        <v>0</v>
      </c>
      <c r="M346" s="3"/>
      <c r="N346" s="3">
        <v>6945</v>
      </c>
      <c r="O346" s="3">
        <v>0.53</v>
      </c>
      <c r="P346" s="3">
        <v>171364</v>
      </c>
      <c r="Q346" s="1">
        <v>44927</v>
      </c>
    </row>
    <row r="347" spans="1:17" x14ac:dyDescent="0.25">
      <c r="A347" t="s">
        <v>615</v>
      </c>
      <c r="B347" t="s">
        <v>616</v>
      </c>
      <c r="C347" s="3">
        <v>29200</v>
      </c>
      <c r="D347" s="3">
        <v>29638</v>
      </c>
      <c r="E347" s="3">
        <v>0</v>
      </c>
      <c r="F347" s="3">
        <v>438</v>
      </c>
      <c r="G347" s="3">
        <v>438</v>
      </c>
      <c r="H347" s="3">
        <v>29346.63</v>
      </c>
      <c r="I347" s="3">
        <v>5222.3500000000004</v>
      </c>
      <c r="J347" s="3">
        <v>451.2</v>
      </c>
      <c r="K347" s="3">
        <v>924.84</v>
      </c>
      <c r="L347" s="3">
        <v>0</v>
      </c>
      <c r="M347" s="3"/>
      <c r="N347" s="3">
        <v>0</v>
      </c>
      <c r="O347" s="3">
        <v>0.98</v>
      </c>
      <c r="P347" s="3">
        <v>35946</v>
      </c>
      <c r="Q347" s="1">
        <v>44927</v>
      </c>
    </row>
    <row r="348" spans="1:17" x14ac:dyDescent="0.25">
      <c r="A348" t="s">
        <v>617</v>
      </c>
      <c r="B348" t="s">
        <v>618</v>
      </c>
      <c r="C348" s="3">
        <v>36145</v>
      </c>
      <c r="D348" s="3">
        <v>36150</v>
      </c>
      <c r="E348" s="3">
        <v>0</v>
      </c>
      <c r="F348" s="3">
        <v>0</v>
      </c>
      <c r="G348" s="3">
        <v>5</v>
      </c>
      <c r="H348" s="3">
        <v>29346.63</v>
      </c>
      <c r="I348" s="3">
        <v>5222.3500000000004</v>
      </c>
      <c r="J348" s="3">
        <v>451.2</v>
      </c>
      <c r="K348" s="3">
        <v>924.84</v>
      </c>
      <c r="L348" s="3">
        <v>0</v>
      </c>
      <c r="M348" s="3"/>
      <c r="N348" s="3">
        <v>3712</v>
      </c>
      <c r="O348" s="3">
        <v>0.98</v>
      </c>
      <c r="P348" s="3">
        <v>39653</v>
      </c>
      <c r="Q348" s="1">
        <v>44927</v>
      </c>
    </row>
    <row r="349" spans="1:17" x14ac:dyDescent="0.25">
      <c r="A349" t="s">
        <v>619</v>
      </c>
      <c r="B349" t="s">
        <v>620</v>
      </c>
      <c r="C349" s="3">
        <v>29698</v>
      </c>
      <c r="D349" s="3">
        <v>29698</v>
      </c>
      <c r="E349" s="3">
        <v>0</v>
      </c>
      <c r="F349" s="3">
        <v>0</v>
      </c>
      <c r="G349" s="3">
        <v>0</v>
      </c>
      <c r="H349" s="3">
        <v>29346.63</v>
      </c>
      <c r="I349" s="3">
        <v>5764.75</v>
      </c>
      <c r="J349" s="3">
        <v>498</v>
      </c>
      <c r="K349" s="3">
        <v>1021.02</v>
      </c>
      <c r="L349" s="3">
        <v>0</v>
      </c>
      <c r="M349" s="3"/>
      <c r="N349" s="3">
        <v>-3284</v>
      </c>
      <c r="O349" s="3">
        <v>0.6</v>
      </c>
      <c r="P349" s="3">
        <v>33347</v>
      </c>
      <c r="Q349" s="1">
        <v>44927</v>
      </c>
    </row>
    <row r="350" spans="1:17" x14ac:dyDescent="0.25">
      <c r="A350" t="s">
        <v>621</v>
      </c>
      <c r="B350" t="s">
        <v>622</v>
      </c>
      <c r="C350" s="3">
        <v>2458942</v>
      </c>
      <c r="D350" s="3">
        <v>0</v>
      </c>
      <c r="E350" s="3">
        <v>1639654.16</v>
      </c>
      <c r="F350" s="3" t="s">
        <v>72</v>
      </c>
      <c r="G350" s="3">
        <v>0</v>
      </c>
      <c r="H350" s="3">
        <v>29346.63</v>
      </c>
      <c r="I350" s="3">
        <v>5222.3500000000004</v>
      </c>
      <c r="J350" s="3">
        <v>451.2</v>
      </c>
      <c r="K350" s="3">
        <v>924.84</v>
      </c>
      <c r="L350" s="3">
        <v>0</v>
      </c>
      <c r="M350" s="3"/>
      <c r="N350" s="3">
        <v>6275</v>
      </c>
      <c r="O350" s="3">
        <v>0.27</v>
      </c>
      <c r="P350" s="3">
        <v>2583145</v>
      </c>
      <c r="Q350" s="1">
        <v>44927</v>
      </c>
    </row>
    <row r="351" spans="1:17" x14ac:dyDescent="0.25">
      <c r="A351" t="s">
        <v>623</v>
      </c>
      <c r="B351" t="s">
        <v>452</v>
      </c>
      <c r="C351" s="3">
        <v>32569</v>
      </c>
      <c r="D351" s="3">
        <v>32569</v>
      </c>
      <c r="E351" s="3">
        <v>0</v>
      </c>
      <c r="F351" s="3">
        <v>0</v>
      </c>
      <c r="G351" s="3">
        <v>0</v>
      </c>
      <c r="H351" s="3">
        <v>29346.63</v>
      </c>
      <c r="I351" s="3">
        <v>5222.3500000000004</v>
      </c>
      <c r="J351" s="3">
        <v>451.2</v>
      </c>
      <c r="K351" s="3">
        <v>924.84</v>
      </c>
      <c r="L351" s="3">
        <v>0</v>
      </c>
      <c r="M351" s="3"/>
      <c r="N351" s="3">
        <v>-3233</v>
      </c>
      <c r="O351" s="3">
        <v>0.98</v>
      </c>
      <c r="P351" s="3">
        <v>32713</v>
      </c>
      <c r="Q351" s="1">
        <v>44927</v>
      </c>
    </row>
    <row r="352" spans="1:17" x14ac:dyDescent="0.25">
      <c r="A352" t="s">
        <v>624</v>
      </c>
      <c r="B352" t="s">
        <v>625</v>
      </c>
      <c r="C352" s="3">
        <v>29425</v>
      </c>
      <c r="D352" s="3">
        <v>29425</v>
      </c>
      <c r="E352" s="3">
        <v>0</v>
      </c>
      <c r="F352" s="3">
        <v>0</v>
      </c>
      <c r="G352" s="3">
        <v>0</v>
      </c>
      <c r="H352" s="3">
        <v>29346.63</v>
      </c>
      <c r="I352" s="3">
        <v>5222.3500000000004</v>
      </c>
      <c r="J352" s="3">
        <v>451.2</v>
      </c>
      <c r="K352" s="3">
        <v>924.84</v>
      </c>
      <c r="L352" s="3">
        <v>0</v>
      </c>
      <c r="M352" s="3"/>
      <c r="N352" s="3">
        <v>-2987</v>
      </c>
      <c r="O352" s="3">
        <v>0.98</v>
      </c>
      <c r="P352" s="3">
        <v>32959</v>
      </c>
      <c r="Q352" s="1">
        <v>44927</v>
      </c>
    </row>
    <row r="353" spans="1:17" x14ac:dyDescent="0.25">
      <c r="A353" t="s">
        <v>626</v>
      </c>
      <c r="B353" t="s">
        <v>627</v>
      </c>
      <c r="C353" s="3">
        <v>2531057</v>
      </c>
      <c r="D353" s="3">
        <v>0</v>
      </c>
      <c r="E353" s="3">
        <v>1685237.37</v>
      </c>
      <c r="F353" s="3" t="s">
        <v>72</v>
      </c>
      <c r="G353" s="3">
        <v>0</v>
      </c>
      <c r="H353" s="3">
        <v>29346.63</v>
      </c>
      <c r="I353" s="3">
        <v>5226.83</v>
      </c>
      <c r="J353" s="3">
        <v>451.2</v>
      </c>
      <c r="K353" s="3">
        <v>925.3</v>
      </c>
      <c r="L353" s="3">
        <v>0</v>
      </c>
      <c r="M353" s="3"/>
      <c r="N353" s="3">
        <v>6276</v>
      </c>
      <c r="O353" s="3">
        <v>0.17</v>
      </c>
      <c r="P353" s="3">
        <v>2657545</v>
      </c>
      <c r="Q353" s="1">
        <v>44927</v>
      </c>
    </row>
    <row r="354" spans="1:17" x14ac:dyDescent="0.25">
      <c r="A354" t="s">
        <v>628</v>
      </c>
      <c r="B354" t="s">
        <v>629</v>
      </c>
      <c r="C354" s="3">
        <v>62576</v>
      </c>
      <c r="D354" s="3">
        <v>62576</v>
      </c>
      <c r="E354" s="3">
        <v>0</v>
      </c>
      <c r="F354" s="3">
        <v>0</v>
      </c>
      <c r="G354" s="3">
        <v>0</v>
      </c>
      <c r="H354" s="3">
        <v>29346.63</v>
      </c>
      <c r="I354" s="3">
        <v>5222.3500000000004</v>
      </c>
      <c r="J354" s="3">
        <v>0</v>
      </c>
      <c r="K354" s="3">
        <v>924.84</v>
      </c>
      <c r="L354" s="3">
        <v>0</v>
      </c>
      <c r="M354" s="3"/>
      <c r="N354" s="3">
        <v>0</v>
      </c>
      <c r="O354" s="3">
        <v>0.18</v>
      </c>
      <c r="P354" s="3">
        <v>35494</v>
      </c>
      <c r="Q354" s="1">
        <v>44927</v>
      </c>
    </row>
    <row r="355" spans="1:17" x14ac:dyDescent="0.25">
      <c r="A355" t="s">
        <v>630</v>
      </c>
      <c r="B355" t="s">
        <v>631</v>
      </c>
      <c r="C355" s="3">
        <v>28756</v>
      </c>
      <c r="D355" s="3">
        <v>28756</v>
      </c>
      <c r="E355" s="3">
        <v>0</v>
      </c>
      <c r="F355" s="3">
        <v>0</v>
      </c>
      <c r="G355" s="3">
        <v>0</v>
      </c>
      <c r="H355" s="3">
        <v>29346.63</v>
      </c>
      <c r="I355" s="3">
        <v>5231.3100000000004</v>
      </c>
      <c r="J355" s="3">
        <v>0</v>
      </c>
      <c r="K355" s="3">
        <v>926.23</v>
      </c>
      <c r="L355" s="3">
        <v>0</v>
      </c>
      <c r="M355" s="3"/>
      <c r="N355" s="3">
        <v>-3234</v>
      </c>
      <c r="O355" s="3">
        <v>0.83</v>
      </c>
      <c r="P355" s="3">
        <v>32271</v>
      </c>
      <c r="Q355" s="1">
        <v>44927</v>
      </c>
    </row>
    <row r="356" spans="1:17" x14ac:dyDescent="0.25">
      <c r="A356" t="s">
        <v>632</v>
      </c>
      <c r="B356" t="s">
        <v>633</v>
      </c>
      <c r="C356" s="3">
        <v>29197</v>
      </c>
      <c r="D356" s="3">
        <v>29197</v>
      </c>
      <c r="E356" s="3">
        <v>0</v>
      </c>
      <c r="F356" s="3">
        <v>0</v>
      </c>
      <c r="G356" s="3">
        <v>0</v>
      </c>
      <c r="H356" s="3">
        <v>29346.63</v>
      </c>
      <c r="I356" s="3">
        <v>5217.8599999999997</v>
      </c>
      <c r="J356" s="3">
        <v>451.2</v>
      </c>
      <c r="K356" s="3">
        <v>923.91</v>
      </c>
      <c r="L356" s="3">
        <v>0</v>
      </c>
      <c r="M356" s="3"/>
      <c r="N356" s="3">
        <v>-3232</v>
      </c>
      <c r="O356" s="3">
        <v>0.4</v>
      </c>
      <c r="P356" s="3">
        <v>32708</v>
      </c>
      <c r="Q356" s="1">
        <v>44927</v>
      </c>
    </row>
    <row r="357" spans="1:17" x14ac:dyDescent="0.25">
      <c r="A357" t="s">
        <v>634</v>
      </c>
      <c r="B357" t="s">
        <v>635</v>
      </c>
      <c r="C357" s="3">
        <v>29204</v>
      </c>
      <c r="D357" s="3">
        <v>29204</v>
      </c>
      <c r="E357" s="3">
        <v>0</v>
      </c>
      <c r="F357" s="3">
        <v>0</v>
      </c>
      <c r="G357" s="3">
        <v>0</v>
      </c>
      <c r="H357" s="3">
        <v>29346.63</v>
      </c>
      <c r="I357" s="3">
        <v>5226.83</v>
      </c>
      <c r="J357" s="3">
        <v>451.2</v>
      </c>
      <c r="K357" s="3">
        <v>925.3</v>
      </c>
      <c r="L357" s="3">
        <v>0</v>
      </c>
      <c r="M357" s="3"/>
      <c r="N357" s="3">
        <v>-3233</v>
      </c>
      <c r="O357" s="3">
        <v>0.04</v>
      </c>
      <c r="P357" s="3">
        <v>32717</v>
      </c>
      <c r="Q357" s="1">
        <v>44927</v>
      </c>
    </row>
    <row r="358" spans="1:17" x14ac:dyDescent="0.25">
      <c r="A358" t="s">
        <v>636</v>
      </c>
      <c r="B358" t="s">
        <v>637</v>
      </c>
      <c r="C358" s="3">
        <v>32166</v>
      </c>
      <c r="D358" s="3">
        <v>32166</v>
      </c>
      <c r="E358" s="3">
        <v>0</v>
      </c>
      <c r="F358" s="3">
        <v>0</v>
      </c>
      <c r="G358" s="3">
        <v>0</v>
      </c>
      <c r="H358" s="3">
        <v>29346.63</v>
      </c>
      <c r="I358" s="3">
        <v>5222.3500000000004</v>
      </c>
      <c r="J358" s="3">
        <v>451.2</v>
      </c>
      <c r="K358" s="3">
        <v>924.84</v>
      </c>
      <c r="L358" s="3">
        <v>0</v>
      </c>
      <c r="M358" s="3"/>
      <c r="N358" s="3">
        <v>0</v>
      </c>
      <c r="O358" s="3">
        <v>0.98</v>
      </c>
      <c r="P358" s="3">
        <v>35946</v>
      </c>
      <c r="Q358" s="1">
        <v>44927</v>
      </c>
    </row>
    <row r="359" spans="1:17" x14ac:dyDescent="0.25">
      <c r="A359" t="s">
        <v>638</v>
      </c>
      <c r="B359" t="s">
        <v>639</v>
      </c>
      <c r="C359" s="3">
        <v>2264633</v>
      </c>
      <c r="D359" s="3">
        <v>0</v>
      </c>
      <c r="E359" s="3">
        <v>1512976.51</v>
      </c>
      <c r="F359" s="3" t="s">
        <v>72</v>
      </c>
      <c r="G359" s="3">
        <v>0</v>
      </c>
      <c r="H359" s="3">
        <v>29346.63</v>
      </c>
      <c r="I359" s="3">
        <v>3917.88</v>
      </c>
      <c r="J359" s="3">
        <v>337.2</v>
      </c>
      <c r="K359" s="3">
        <v>693.63</v>
      </c>
      <c r="L359" s="3">
        <v>0</v>
      </c>
      <c r="M359" s="3"/>
      <c r="N359" s="3">
        <v>6038</v>
      </c>
      <c r="O359" s="3">
        <v>0.83</v>
      </c>
      <c r="P359" s="3">
        <v>2380616</v>
      </c>
      <c r="Q359" s="1">
        <v>44927</v>
      </c>
    </row>
    <row r="360" spans="1:17" x14ac:dyDescent="0.25">
      <c r="A360" t="s">
        <v>640</v>
      </c>
      <c r="B360" t="s">
        <v>641</v>
      </c>
      <c r="C360" s="3">
        <v>62886</v>
      </c>
      <c r="D360" s="3">
        <v>63810</v>
      </c>
      <c r="E360" s="3">
        <v>0</v>
      </c>
      <c r="F360" s="3">
        <v>3084.58</v>
      </c>
      <c r="G360" s="3">
        <v>924</v>
      </c>
      <c r="H360" s="3">
        <v>29346.63</v>
      </c>
      <c r="I360" s="3">
        <v>3922.36</v>
      </c>
      <c r="J360" s="3">
        <v>339.6</v>
      </c>
      <c r="K360" s="3">
        <v>694.55</v>
      </c>
      <c r="L360" s="3">
        <v>0</v>
      </c>
      <c r="M360" s="3"/>
      <c r="N360" s="3">
        <v>6945</v>
      </c>
      <c r="O360" s="3">
        <v>0.28000000000000003</v>
      </c>
      <c r="P360" s="3">
        <v>43409</v>
      </c>
      <c r="Q360" s="1">
        <v>44927</v>
      </c>
    </row>
    <row r="361" spans="1:17" x14ac:dyDescent="0.25">
      <c r="A361" t="s">
        <v>642</v>
      </c>
      <c r="B361" t="s">
        <v>33</v>
      </c>
      <c r="C361" s="3">
        <v>61830</v>
      </c>
      <c r="D361" s="3">
        <v>0</v>
      </c>
      <c r="E361" s="3">
        <v>60361.35</v>
      </c>
      <c r="F361" s="3">
        <v>4486.72</v>
      </c>
      <c r="G361" s="3">
        <v>0</v>
      </c>
      <c r="H361" s="3">
        <v>29346.63</v>
      </c>
      <c r="I361" s="3">
        <v>4047.88</v>
      </c>
      <c r="J361" s="3">
        <v>350.4</v>
      </c>
      <c r="K361" s="3">
        <v>716.75</v>
      </c>
      <c r="L361" s="3">
        <v>0</v>
      </c>
      <c r="M361" s="3"/>
      <c r="N361" s="3">
        <v>0</v>
      </c>
      <c r="O361" s="3">
        <v>0.27</v>
      </c>
      <c r="P361" s="3">
        <v>99310</v>
      </c>
      <c r="Q361" s="1">
        <v>44927</v>
      </c>
    </row>
    <row r="362" spans="1:17" x14ac:dyDescent="0.25">
      <c r="A362" t="s">
        <v>643</v>
      </c>
      <c r="B362" t="s">
        <v>644</v>
      </c>
      <c r="C362" s="3">
        <v>28085</v>
      </c>
      <c r="D362" s="3">
        <v>28085</v>
      </c>
      <c r="E362" s="3">
        <v>0</v>
      </c>
      <c r="F362" s="3">
        <v>0</v>
      </c>
      <c r="G362" s="3">
        <v>0</v>
      </c>
      <c r="H362" s="3">
        <v>29346.63</v>
      </c>
      <c r="I362" s="3">
        <v>4007.53</v>
      </c>
      <c r="J362" s="3">
        <v>345.6</v>
      </c>
      <c r="K362" s="3">
        <v>709.81</v>
      </c>
      <c r="L362" s="3">
        <v>0</v>
      </c>
      <c r="M362" s="3"/>
      <c r="N362" s="3">
        <v>-3118</v>
      </c>
      <c r="O362" s="3">
        <v>0.43</v>
      </c>
      <c r="P362" s="3">
        <v>31292</v>
      </c>
      <c r="Q362" s="1">
        <v>44927</v>
      </c>
    </row>
    <row r="363" spans="1:17" x14ac:dyDescent="0.25">
      <c r="A363" t="s">
        <v>645</v>
      </c>
      <c r="B363" t="s">
        <v>646</v>
      </c>
      <c r="C363" s="3">
        <v>2255592</v>
      </c>
      <c r="D363" s="3">
        <v>0</v>
      </c>
      <c r="E363" s="3">
        <v>1507656.41</v>
      </c>
      <c r="F363" s="3" t="s">
        <v>72</v>
      </c>
      <c r="G363" s="3">
        <v>0</v>
      </c>
      <c r="H363" s="3">
        <v>29346.63</v>
      </c>
      <c r="I363" s="3">
        <v>4047.88</v>
      </c>
      <c r="J363" s="3">
        <v>350.4</v>
      </c>
      <c r="K363" s="3">
        <v>716.75</v>
      </c>
      <c r="L363" s="3">
        <v>0</v>
      </c>
      <c r="M363" s="3"/>
      <c r="N363" s="3">
        <v>6062</v>
      </c>
      <c r="O363" s="3">
        <v>0.52</v>
      </c>
      <c r="P363" s="3">
        <v>2371499</v>
      </c>
      <c r="Q363" s="1">
        <v>44927</v>
      </c>
    </row>
    <row r="364" spans="1:17" x14ac:dyDescent="0.25">
      <c r="A364" t="s">
        <v>647</v>
      </c>
      <c r="B364" t="s">
        <v>648</v>
      </c>
      <c r="C364" s="3">
        <v>28124</v>
      </c>
      <c r="D364" s="3">
        <v>28124</v>
      </c>
      <c r="E364" s="3">
        <v>0</v>
      </c>
      <c r="F364" s="3">
        <v>0</v>
      </c>
      <c r="G364" s="3">
        <v>0</v>
      </c>
      <c r="H364" s="3">
        <v>29346.63</v>
      </c>
      <c r="I364" s="3">
        <v>4047.88</v>
      </c>
      <c r="J364" s="3">
        <v>350.4</v>
      </c>
      <c r="K364" s="3">
        <v>716.75</v>
      </c>
      <c r="L364" s="3">
        <v>0</v>
      </c>
      <c r="M364" s="3"/>
      <c r="N364" s="3">
        <v>-3122</v>
      </c>
      <c r="O364" s="3">
        <v>0.34</v>
      </c>
      <c r="P364" s="3">
        <v>31340</v>
      </c>
      <c r="Q364" s="1">
        <v>44927</v>
      </c>
    </row>
    <row r="365" spans="1:17" x14ac:dyDescent="0.25">
      <c r="A365" t="s">
        <v>649</v>
      </c>
      <c r="B365" t="s">
        <v>650</v>
      </c>
      <c r="C365" s="3">
        <v>27768</v>
      </c>
      <c r="D365" s="3">
        <v>28000</v>
      </c>
      <c r="E365" s="3">
        <v>0</v>
      </c>
      <c r="F365" s="3">
        <v>0</v>
      </c>
      <c r="G365" s="3">
        <v>232</v>
      </c>
      <c r="H365" s="3">
        <v>29346.63</v>
      </c>
      <c r="I365" s="3">
        <v>4047.88</v>
      </c>
      <c r="J365" s="3">
        <v>0</v>
      </c>
      <c r="K365" s="3">
        <v>716.75</v>
      </c>
      <c r="L365" s="3">
        <v>0</v>
      </c>
      <c r="M365" s="3"/>
      <c r="N365" s="3">
        <v>5248</v>
      </c>
      <c r="O365" s="3">
        <v>0.74</v>
      </c>
      <c r="P365" s="3">
        <v>39128</v>
      </c>
      <c r="Q365" s="1">
        <v>44927</v>
      </c>
    </row>
    <row r="366" spans="1:17" x14ac:dyDescent="0.25">
      <c r="A366" t="s">
        <v>651</v>
      </c>
      <c r="B366" t="s">
        <v>652</v>
      </c>
      <c r="C366" s="3">
        <v>27774</v>
      </c>
      <c r="D366" s="3">
        <v>27774</v>
      </c>
      <c r="E366" s="3">
        <v>0</v>
      </c>
      <c r="F366" s="3">
        <v>0</v>
      </c>
      <c r="G366" s="3">
        <v>0</v>
      </c>
      <c r="H366" s="3">
        <v>29346.63</v>
      </c>
      <c r="I366" s="3">
        <v>4047.88</v>
      </c>
      <c r="J366" s="3">
        <v>0</v>
      </c>
      <c r="K366" s="3">
        <v>716.75</v>
      </c>
      <c r="L366" s="3">
        <v>19434.32</v>
      </c>
      <c r="M366" s="3"/>
      <c r="N366" s="3">
        <v>-3122</v>
      </c>
      <c r="O366" s="3">
        <v>0.42</v>
      </c>
      <c r="P366" s="3">
        <v>50424</v>
      </c>
      <c r="Q366" s="1">
        <v>44927</v>
      </c>
    </row>
    <row r="367" spans="1:17" x14ac:dyDescent="0.25">
      <c r="A367" t="s">
        <v>653</v>
      </c>
      <c r="B367" t="s">
        <v>29</v>
      </c>
      <c r="C367" s="3">
        <v>58137</v>
      </c>
      <c r="D367" s="3">
        <v>58137</v>
      </c>
      <c r="E367" s="3">
        <v>0</v>
      </c>
      <c r="F367" s="3">
        <v>0</v>
      </c>
      <c r="G367" s="3">
        <v>0</v>
      </c>
      <c r="H367" s="3">
        <v>29346.63</v>
      </c>
      <c r="I367" s="3">
        <v>4047.88</v>
      </c>
      <c r="J367" s="3">
        <v>350.4</v>
      </c>
      <c r="K367" s="3">
        <v>716.75</v>
      </c>
      <c r="L367" s="3">
        <v>0</v>
      </c>
      <c r="M367" s="3"/>
      <c r="N367" s="3">
        <v>0</v>
      </c>
      <c r="O367" s="3">
        <v>0.34</v>
      </c>
      <c r="P367" s="3">
        <v>34462</v>
      </c>
      <c r="Q367" s="1">
        <v>44927</v>
      </c>
    </row>
    <row r="368" spans="1:17" x14ac:dyDescent="0.25">
      <c r="A368" t="s">
        <v>654</v>
      </c>
      <c r="B368" t="s">
        <v>29</v>
      </c>
      <c r="C368" s="3">
        <v>58193</v>
      </c>
      <c r="D368" s="3">
        <v>58193</v>
      </c>
      <c r="E368" s="3">
        <v>0</v>
      </c>
      <c r="F368" s="3">
        <v>0</v>
      </c>
      <c r="G368" s="3">
        <v>0</v>
      </c>
      <c r="H368" s="3">
        <v>29346.63</v>
      </c>
      <c r="I368" s="3">
        <v>4079.26</v>
      </c>
      <c r="J368" s="3">
        <v>351.6</v>
      </c>
      <c r="K368" s="3">
        <v>722.3</v>
      </c>
      <c r="L368" s="3">
        <v>0</v>
      </c>
      <c r="M368" s="3"/>
      <c r="N368" s="3">
        <v>0</v>
      </c>
      <c r="O368" s="3">
        <v>0.21</v>
      </c>
      <c r="P368" s="3">
        <v>34500</v>
      </c>
      <c r="Q368" s="1">
        <v>44927</v>
      </c>
    </row>
    <row r="369" spans="1:17" x14ac:dyDescent="0.25">
      <c r="A369" t="s">
        <v>655</v>
      </c>
      <c r="B369" t="s">
        <v>500</v>
      </c>
      <c r="C369" s="3">
        <v>92659</v>
      </c>
      <c r="D369" s="3">
        <v>92659</v>
      </c>
      <c r="E369" s="3">
        <v>0</v>
      </c>
      <c r="F369" s="3">
        <v>0</v>
      </c>
      <c r="G369" s="3">
        <v>0</v>
      </c>
      <c r="H369" s="3">
        <v>29346.63</v>
      </c>
      <c r="I369" s="3">
        <v>5182</v>
      </c>
      <c r="J369" s="3">
        <v>448.8</v>
      </c>
      <c r="K369" s="3">
        <v>917.9</v>
      </c>
      <c r="L369" s="3">
        <v>0</v>
      </c>
      <c r="M369" s="3"/>
      <c r="N369" s="3">
        <v>0</v>
      </c>
      <c r="O369" s="3">
        <v>0.67</v>
      </c>
      <c r="P369" s="3">
        <v>35896</v>
      </c>
      <c r="Q369" s="1">
        <v>44927</v>
      </c>
    </row>
    <row r="370" spans="1:17" x14ac:dyDescent="0.25">
      <c r="A370" t="s">
        <v>656</v>
      </c>
      <c r="B370" t="s">
        <v>657</v>
      </c>
      <c r="C370" s="3">
        <v>932419</v>
      </c>
      <c r="D370" s="3">
        <v>0</v>
      </c>
      <c r="E370" s="3">
        <v>617645.25</v>
      </c>
      <c r="F370" s="3">
        <v>345656.01</v>
      </c>
      <c r="G370" s="3">
        <v>0</v>
      </c>
      <c r="H370" s="3">
        <v>29346.63</v>
      </c>
      <c r="I370" s="3">
        <v>6526.81</v>
      </c>
      <c r="J370" s="3">
        <v>562.79999999999995</v>
      </c>
      <c r="K370" s="3">
        <v>1156.05</v>
      </c>
      <c r="L370" s="3">
        <v>0</v>
      </c>
      <c r="M370" s="3"/>
      <c r="N370" s="3">
        <v>0</v>
      </c>
      <c r="O370" s="3">
        <v>0.45</v>
      </c>
      <c r="P370" s="3">
        <v>1000894</v>
      </c>
      <c r="Q370" s="1">
        <v>44927</v>
      </c>
    </row>
    <row r="371" spans="1:17" x14ac:dyDescent="0.25">
      <c r="A371" t="s">
        <v>658</v>
      </c>
      <c r="B371" t="s">
        <v>500</v>
      </c>
      <c r="C371" s="3">
        <v>92773</v>
      </c>
      <c r="D371" s="3">
        <v>92773</v>
      </c>
      <c r="E371" s="3">
        <v>0</v>
      </c>
      <c r="F371" s="3">
        <v>0</v>
      </c>
      <c r="G371" s="3">
        <v>0</v>
      </c>
      <c r="H371" s="3">
        <v>29346.63</v>
      </c>
      <c r="I371" s="3">
        <v>5222.3500000000004</v>
      </c>
      <c r="J371" s="3">
        <v>451.2</v>
      </c>
      <c r="K371" s="3">
        <v>924.84</v>
      </c>
      <c r="L371" s="3">
        <v>0</v>
      </c>
      <c r="M371" s="3"/>
      <c r="N371" s="3">
        <v>0</v>
      </c>
      <c r="O371" s="3">
        <v>0.98</v>
      </c>
      <c r="P371" s="3">
        <v>35946</v>
      </c>
      <c r="Q371" s="1">
        <v>44927</v>
      </c>
    </row>
    <row r="372" spans="1:17" x14ac:dyDescent="0.25">
      <c r="A372" t="s">
        <v>659</v>
      </c>
      <c r="B372" t="s">
        <v>660</v>
      </c>
      <c r="C372" s="3">
        <v>28003</v>
      </c>
      <c r="D372" s="3">
        <v>28003</v>
      </c>
      <c r="E372" s="3">
        <v>0</v>
      </c>
      <c r="F372" s="3">
        <v>0</v>
      </c>
      <c r="G372" s="3">
        <v>0</v>
      </c>
      <c r="H372" s="3">
        <v>29346.63</v>
      </c>
      <c r="I372" s="3">
        <v>3917.88</v>
      </c>
      <c r="J372" s="3">
        <v>337.2</v>
      </c>
      <c r="K372" s="3">
        <v>693.63</v>
      </c>
      <c r="L372" s="3">
        <v>0</v>
      </c>
      <c r="M372" s="3"/>
      <c r="N372" s="3">
        <v>-3110</v>
      </c>
      <c r="O372" s="3">
        <v>0.66</v>
      </c>
      <c r="P372" s="3">
        <v>31186</v>
      </c>
      <c r="Q372" s="1">
        <v>44927</v>
      </c>
    </row>
    <row r="373" spans="1:17" x14ac:dyDescent="0.25">
      <c r="A373" t="s">
        <v>661</v>
      </c>
      <c r="B373" t="s">
        <v>33</v>
      </c>
      <c r="C373" s="3">
        <v>61565</v>
      </c>
      <c r="D373" s="3">
        <v>0</v>
      </c>
      <c r="E373" s="3">
        <v>60102.65</v>
      </c>
      <c r="F373" s="3">
        <v>4467.4799999999996</v>
      </c>
      <c r="G373" s="3">
        <v>0</v>
      </c>
      <c r="H373" s="3">
        <v>29346.63</v>
      </c>
      <c r="I373" s="3">
        <v>3917.88</v>
      </c>
      <c r="J373" s="3">
        <v>337.2</v>
      </c>
      <c r="K373" s="3">
        <v>693.63</v>
      </c>
      <c r="L373" s="3">
        <v>0</v>
      </c>
      <c r="M373" s="3"/>
      <c r="N373" s="3">
        <v>0</v>
      </c>
      <c r="O373" s="3">
        <v>0.53</v>
      </c>
      <c r="P373" s="3">
        <v>98866</v>
      </c>
      <c r="Q373" s="1">
        <v>44927</v>
      </c>
    </row>
    <row r="374" spans="1:17" x14ac:dyDescent="0.25">
      <c r="A374" t="s">
        <v>662</v>
      </c>
      <c r="B374" t="s">
        <v>663</v>
      </c>
      <c r="C374" s="3">
        <v>35989</v>
      </c>
      <c r="D374" s="3">
        <v>35989</v>
      </c>
      <c r="E374" s="3">
        <v>0</v>
      </c>
      <c r="F374" s="3">
        <v>0</v>
      </c>
      <c r="G374" s="3">
        <v>0</v>
      </c>
      <c r="H374" s="3">
        <v>29346.63</v>
      </c>
      <c r="I374" s="3">
        <v>3908.92</v>
      </c>
      <c r="J374" s="3">
        <v>337.2</v>
      </c>
      <c r="K374" s="3">
        <v>692.24</v>
      </c>
      <c r="L374" s="3">
        <v>0</v>
      </c>
      <c r="M374" s="3"/>
      <c r="N374" s="3">
        <v>3836</v>
      </c>
      <c r="O374" s="3">
        <v>0.01</v>
      </c>
      <c r="P374" s="3">
        <v>38121</v>
      </c>
      <c r="Q374" s="1">
        <v>44927</v>
      </c>
    </row>
    <row r="375" spans="1:17" x14ac:dyDescent="0.25">
      <c r="A375" t="s">
        <v>664</v>
      </c>
      <c r="B375" t="s">
        <v>597</v>
      </c>
      <c r="C375" s="3">
        <v>937784</v>
      </c>
      <c r="D375" s="3">
        <v>0</v>
      </c>
      <c r="E375" s="3">
        <v>683423.82</v>
      </c>
      <c r="F375" s="3" t="s">
        <v>72</v>
      </c>
      <c r="G375" s="3">
        <v>0</v>
      </c>
      <c r="H375" s="3">
        <v>29346.63</v>
      </c>
      <c r="I375" s="3">
        <v>3913.4</v>
      </c>
      <c r="J375" s="3">
        <v>337.2</v>
      </c>
      <c r="K375" s="3">
        <v>692.7</v>
      </c>
      <c r="L375" s="3">
        <v>0</v>
      </c>
      <c r="M375" s="3"/>
      <c r="N375" s="3">
        <v>6037</v>
      </c>
      <c r="O375" s="3">
        <v>0.88</v>
      </c>
      <c r="P375" s="3">
        <v>1012283</v>
      </c>
      <c r="Q375" s="1">
        <v>44927</v>
      </c>
    </row>
    <row r="376" spans="1:17" x14ac:dyDescent="0.25">
      <c r="A376" t="s">
        <v>665</v>
      </c>
      <c r="B376" t="s">
        <v>45</v>
      </c>
      <c r="C376" s="3">
        <v>658276</v>
      </c>
      <c r="D376" s="3">
        <v>0</v>
      </c>
      <c r="E376" s="3">
        <v>502850.31</v>
      </c>
      <c r="F376" s="3">
        <v>180568.21</v>
      </c>
      <c r="G376" s="3">
        <v>0</v>
      </c>
      <c r="H376" s="3">
        <v>29346.63</v>
      </c>
      <c r="I376" s="3">
        <v>5226.83</v>
      </c>
      <c r="J376" s="3">
        <v>501.2</v>
      </c>
      <c r="K376" s="3">
        <v>925.3</v>
      </c>
      <c r="L376" s="3">
        <v>0</v>
      </c>
      <c r="M376" s="3"/>
      <c r="N376" s="3">
        <v>6276</v>
      </c>
      <c r="O376" s="3">
        <v>0.52</v>
      </c>
      <c r="P376" s="3">
        <v>725695</v>
      </c>
      <c r="Q376" s="1">
        <v>44927</v>
      </c>
    </row>
    <row r="377" spans="1:17" x14ac:dyDescent="0.25">
      <c r="A377" t="s">
        <v>666</v>
      </c>
      <c r="B377" t="s">
        <v>667</v>
      </c>
      <c r="C377" s="3">
        <v>652742</v>
      </c>
      <c r="D377" s="3">
        <v>0</v>
      </c>
      <c r="E377" s="3">
        <v>526763.71</v>
      </c>
      <c r="F377" s="3" t="s">
        <v>72</v>
      </c>
      <c r="G377" s="3">
        <v>0</v>
      </c>
      <c r="H377" s="3">
        <v>29346.63</v>
      </c>
      <c r="I377" s="3">
        <v>5222.3500000000004</v>
      </c>
      <c r="J377" s="3">
        <v>451.2</v>
      </c>
      <c r="K377" s="3">
        <v>924.84</v>
      </c>
      <c r="L377" s="3">
        <v>0</v>
      </c>
      <c r="M377" s="3"/>
      <c r="N377" s="3">
        <v>0</v>
      </c>
      <c r="O377" s="3">
        <v>0.79</v>
      </c>
      <c r="P377" s="3">
        <v>715026</v>
      </c>
      <c r="Q377" s="1">
        <v>44927</v>
      </c>
    </row>
    <row r="378" spans="1:17" x14ac:dyDescent="0.25">
      <c r="A378" t="s">
        <v>668</v>
      </c>
      <c r="B378" t="s">
        <v>33</v>
      </c>
      <c r="C378" s="3">
        <v>64194</v>
      </c>
      <c r="D378" s="3">
        <v>0</v>
      </c>
      <c r="E378" s="3">
        <v>62668.88</v>
      </c>
      <c r="F378" s="3">
        <v>4658.5600000000004</v>
      </c>
      <c r="G378" s="3">
        <v>0</v>
      </c>
      <c r="H378" s="3">
        <v>29346.63</v>
      </c>
      <c r="I378" s="3">
        <v>5222.3500000000004</v>
      </c>
      <c r="J378" s="3">
        <v>451.2</v>
      </c>
      <c r="K378" s="3">
        <v>924.84</v>
      </c>
      <c r="L378" s="3">
        <v>0</v>
      </c>
      <c r="M378" s="3"/>
      <c r="N378" s="3">
        <v>0</v>
      </c>
      <c r="O378" s="3">
        <v>0.54</v>
      </c>
      <c r="P378" s="3">
        <v>103273</v>
      </c>
      <c r="Q378" s="1">
        <v>44927</v>
      </c>
    </row>
    <row r="379" spans="1:17" x14ac:dyDescent="0.25">
      <c r="A379" t="s">
        <v>669</v>
      </c>
      <c r="B379" t="s">
        <v>670</v>
      </c>
      <c r="C379" s="3">
        <v>28740</v>
      </c>
      <c r="D379" s="3">
        <v>28740</v>
      </c>
      <c r="E379" s="3">
        <v>0</v>
      </c>
      <c r="F379" s="3">
        <v>0</v>
      </c>
      <c r="G379" s="3">
        <v>0</v>
      </c>
      <c r="H379" s="3">
        <v>29346.63</v>
      </c>
      <c r="I379" s="3">
        <v>5222.3500000000004</v>
      </c>
      <c r="J379" s="3">
        <v>0</v>
      </c>
      <c r="K379" s="3">
        <v>924.84</v>
      </c>
      <c r="L379" s="3">
        <v>24852.37</v>
      </c>
      <c r="M379" s="3"/>
      <c r="N379" s="3">
        <v>-3233</v>
      </c>
      <c r="O379" s="3">
        <v>0.81</v>
      </c>
      <c r="P379" s="3">
        <v>57114</v>
      </c>
      <c r="Q379" s="1">
        <v>44927</v>
      </c>
    </row>
    <row r="380" spans="1:17" x14ac:dyDescent="0.25">
      <c r="A380" t="s">
        <v>671</v>
      </c>
      <c r="B380" t="s">
        <v>672</v>
      </c>
      <c r="C380" s="3">
        <v>32109</v>
      </c>
      <c r="D380" s="3">
        <v>32109</v>
      </c>
      <c r="E380" s="3">
        <v>0</v>
      </c>
      <c r="F380" s="3">
        <v>0</v>
      </c>
      <c r="G380" s="3">
        <v>0</v>
      </c>
      <c r="H380" s="3">
        <v>29346.63</v>
      </c>
      <c r="I380" s="3">
        <v>5222.3500000000004</v>
      </c>
      <c r="J380" s="3">
        <v>451.2</v>
      </c>
      <c r="K380" s="3">
        <v>924.84</v>
      </c>
      <c r="L380" s="3">
        <v>0</v>
      </c>
      <c r="M380" s="3"/>
      <c r="N380" s="3">
        <v>-3233</v>
      </c>
      <c r="O380" s="3">
        <v>0.98</v>
      </c>
      <c r="P380" s="3">
        <v>32713</v>
      </c>
      <c r="Q380" s="1">
        <v>44927</v>
      </c>
    </row>
    <row r="381" spans="1:17" x14ac:dyDescent="0.25">
      <c r="A381" t="s">
        <v>673</v>
      </c>
      <c r="B381" t="s">
        <v>83</v>
      </c>
      <c r="C381" s="3">
        <v>32166</v>
      </c>
      <c r="D381" s="3">
        <v>32166</v>
      </c>
      <c r="E381" s="3">
        <v>0</v>
      </c>
      <c r="F381" s="3">
        <v>0</v>
      </c>
      <c r="G381" s="3">
        <v>0</v>
      </c>
      <c r="H381" s="3">
        <v>29346.63</v>
      </c>
      <c r="I381" s="3">
        <v>5222.3500000000004</v>
      </c>
      <c r="J381" s="3">
        <v>451.2</v>
      </c>
      <c r="K381" s="3">
        <v>924.84</v>
      </c>
      <c r="L381" s="3">
        <v>0</v>
      </c>
      <c r="M381" s="3"/>
      <c r="N381" s="3">
        <v>0</v>
      </c>
      <c r="O381" s="3">
        <v>0.98</v>
      </c>
      <c r="P381" s="3">
        <v>35946</v>
      </c>
      <c r="Q381" s="1">
        <v>44927</v>
      </c>
    </row>
    <row r="382" spans="1:17" x14ac:dyDescent="0.25">
      <c r="A382" t="s">
        <v>674</v>
      </c>
      <c r="B382" t="s">
        <v>675</v>
      </c>
      <c r="C382" s="3">
        <v>27888</v>
      </c>
      <c r="D382" s="3">
        <v>28000</v>
      </c>
      <c r="E382" s="3">
        <v>0</v>
      </c>
      <c r="F382" s="3">
        <v>0</v>
      </c>
      <c r="G382" s="3">
        <v>112</v>
      </c>
      <c r="H382" s="3">
        <v>29346.63</v>
      </c>
      <c r="I382" s="3">
        <v>5240.28</v>
      </c>
      <c r="J382" s="3">
        <v>0</v>
      </c>
      <c r="K382" s="3">
        <v>927.61</v>
      </c>
      <c r="L382" s="3">
        <v>0</v>
      </c>
      <c r="M382" s="3"/>
      <c r="N382" s="3">
        <v>-3234</v>
      </c>
      <c r="O382" s="3">
        <v>0.48</v>
      </c>
      <c r="P382" s="3">
        <v>32169</v>
      </c>
      <c r="Q382" s="1">
        <v>44927</v>
      </c>
    </row>
    <row r="383" spans="1:17" x14ac:dyDescent="0.25">
      <c r="A383" t="s">
        <v>676</v>
      </c>
      <c r="B383" t="s">
        <v>677</v>
      </c>
      <c r="C383" s="3">
        <v>1975482</v>
      </c>
      <c r="D383" s="3">
        <v>0</v>
      </c>
      <c r="E383" s="3">
        <v>1327645.01</v>
      </c>
      <c r="F383" s="3" t="s">
        <v>72</v>
      </c>
      <c r="G383" s="3">
        <v>0</v>
      </c>
      <c r="H383" s="3">
        <v>29346.63</v>
      </c>
      <c r="I383" s="3">
        <v>3039.27</v>
      </c>
      <c r="J383" s="3">
        <v>264</v>
      </c>
      <c r="K383" s="3">
        <v>538.26</v>
      </c>
      <c r="L383" s="3">
        <v>0</v>
      </c>
      <c r="M383" s="3"/>
      <c r="N383" s="3">
        <v>5879</v>
      </c>
      <c r="O383" s="3">
        <v>0.59</v>
      </c>
      <c r="P383" s="3">
        <v>2080932</v>
      </c>
      <c r="Q383" s="1">
        <v>44927</v>
      </c>
    </row>
    <row r="384" spans="1:17" x14ac:dyDescent="0.25">
      <c r="A384" t="s">
        <v>678</v>
      </c>
      <c r="B384" t="s">
        <v>679</v>
      </c>
      <c r="C384" s="3">
        <v>27054</v>
      </c>
      <c r="D384" s="3">
        <v>27054</v>
      </c>
      <c r="E384" s="3">
        <v>0</v>
      </c>
      <c r="F384" s="3">
        <v>0</v>
      </c>
      <c r="G384" s="3">
        <v>0</v>
      </c>
      <c r="H384" s="3">
        <v>29346.63</v>
      </c>
      <c r="I384" s="3">
        <v>2882.38</v>
      </c>
      <c r="J384" s="3">
        <v>249.6</v>
      </c>
      <c r="K384" s="3">
        <v>510.51</v>
      </c>
      <c r="L384" s="3">
        <v>0</v>
      </c>
      <c r="M384" s="3"/>
      <c r="N384" s="3">
        <v>-3013</v>
      </c>
      <c r="O384" s="3">
        <v>0.88</v>
      </c>
      <c r="P384" s="3">
        <v>29977</v>
      </c>
      <c r="Q384" s="1">
        <v>44927</v>
      </c>
    </row>
    <row r="385" spans="1:17" x14ac:dyDescent="0.25">
      <c r="A385" t="s">
        <v>680</v>
      </c>
      <c r="B385" t="s">
        <v>681</v>
      </c>
      <c r="C385" s="3">
        <v>85679</v>
      </c>
      <c r="D385" s="3">
        <v>85679</v>
      </c>
      <c r="E385" s="3">
        <v>0</v>
      </c>
      <c r="F385" s="3">
        <v>0</v>
      </c>
      <c r="G385" s="3">
        <v>0</v>
      </c>
      <c r="H385" s="3">
        <v>29346.63</v>
      </c>
      <c r="I385" s="3">
        <v>2792.72</v>
      </c>
      <c r="J385" s="3">
        <v>241.2</v>
      </c>
      <c r="K385" s="3">
        <v>494.79</v>
      </c>
      <c r="L385" s="3">
        <v>0</v>
      </c>
      <c r="M385" s="3"/>
      <c r="N385" s="3">
        <v>0</v>
      </c>
      <c r="O385" s="3">
        <v>0.66</v>
      </c>
      <c r="P385" s="3">
        <v>32876</v>
      </c>
      <c r="Q385" s="1">
        <v>44927</v>
      </c>
    </row>
    <row r="386" spans="1:17" x14ac:dyDescent="0.25">
      <c r="A386" t="s">
        <v>682</v>
      </c>
      <c r="B386" t="s">
        <v>683</v>
      </c>
      <c r="C386" s="3">
        <v>2084414</v>
      </c>
      <c r="D386" s="3">
        <v>0</v>
      </c>
      <c r="E386" s="3">
        <v>1395876.63</v>
      </c>
      <c r="F386" s="3" t="s">
        <v>72</v>
      </c>
      <c r="G386" s="3">
        <v>0</v>
      </c>
      <c r="H386" s="3">
        <v>29346.63</v>
      </c>
      <c r="I386" s="3">
        <v>2837.55</v>
      </c>
      <c r="J386" s="3">
        <v>244.8</v>
      </c>
      <c r="K386" s="3">
        <v>502.19</v>
      </c>
      <c r="L386" s="3">
        <v>0</v>
      </c>
      <c r="M386" s="3"/>
      <c r="N386" s="3">
        <v>5842</v>
      </c>
      <c r="O386" s="3">
        <v>0</v>
      </c>
      <c r="P386" s="3">
        <v>2192981</v>
      </c>
      <c r="Q386" s="1">
        <v>44927</v>
      </c>
    </row>
    <row r="387" spans="1:17" x14ac:dyDescent="0.25">
      <c r="A387" t="s">
        <v>684</v>
      </c>
      <c r="B387" t="s">
        <v>685</v>
      </c>
      <c r="C387" s="3">
        <v>113511</v>
      </c>
      <c r="D387" s="3">
        <v>0</v>
      </c>
      <c r="E387" s="3">
        <v>106030.53</v>
      </c>
      <c r="F387" s="3">
        <v>12782</v>
      </c>
      <c r="G387" s="3">
        <v>0</v>
      </c>
      <c r="H387" s="3">
        <v>29346.63</v>
      </c>
      <c r="I387" s="3">
        <v>2774.79</v>
      </c>
      <c r="J387" s="3">
        <v>240</v>
      </c>
      <c r="K387" s="3">
        <v>491.09</v>
      </c>
      <c r="L387" s="3">
        <v>0</v>
      </c>
      <c r="M387" s="3"/>
      <c r="N387" s="3">
        <v>0</v>
      </c>
      <c r="O387" s="3">
        <v>0.96</v>
      </c>
      <c r="P387" s="3">
        <v>151666</v>
      </c>
      <c r="Q387" s="1">
        <v>44927</v>
      </c>
    </row>
    <row r="388" spans="1:17" x14ac:dyDescent="0.25">
      <c r="A388" t="s">
        <v>686</v>
      </c>
      <c r="B388" t="s">
        <v>687</v>
      </c>
      <c r="C388" s="3">
        <v>27067</v>
      </c>
      <c r="D388" s="3">
        <v>27067</v>
      </c>
      <c r="E388" s="3">
        <v>0</v>
      </c>
      <c r="F388" s="3">
        <v>0</v>
      </c>
      <c r="G388" s="3">
        <v>0</v>
      </c>
      <c r="H388" s="3">
        <v>29346.63</v>
      </c>
      <c r="I388" s="3">
        <v>2895.83</v>
      </c>
      <c r="J388" s="3">
        <v>250.8</v>
      </c>
      <c r="K388" s="3">
        <v>512.82000000000005</v>
      </c>
      <c r="L388" s="3">
        <v>0</v>
      </c>
      <c r="M388" s="3"/>
      <c r="N388" s="3">
        <v>-3014</v>
      </c>
      <c r="O388" s="3">
        <v>0.92</v>
      </c>
      <c r="P388" s="3">
        <v>29993</v>
      </c>
      <c r="Q388" s="1">
        <v>44927</v>
      </c>
    </row>
    <row r="389" spans="1:17" x14ac:dyDescent="0.25">
      <c r="A389" t="s">
        <v>688</v>
      </c>
      <c r="B389" t="s">
        <v>33</v>
      </c>
      <c r="C389" s="3">
        <v>60280</v>
      </c>
      <c r="D389" s="3">
        <v>0</v>
      </c>
      <c r="E389" s="3">
        <v>58848.32</v>
      </c>
      <c r="F389" s="3">
        <v>4374.1000000000004</v>
      </c>
      <c r="G389" s="3">
        <v>0</v>
      </c>
      <c r="H389" s="3">
        <v>29346.63</v>
      </c>
      <c r="I389" s="3">
        <v>3276.85</v>
      </c>
      <c r="J389" s="3">
        <v>284.39999999999998</v>
      </c>
      <c r="K389" s="3">
        <v>580.34</v>
      </c>
      <c r="L389" s="3">
        <v>0</v>
      </c>
      <c r="M389" s="3"/>
      <c r="N389" s="3">
        <v>0</v>
      </c>
      <c r="O389" s="3">
        <v>0.36</v>
      </c>
      <c r="P389" s="3">
        <v>96711</v>
      </c>
      <c r="Q389" s="1">
        <v>44927</v>
      </c>
    </row>
    <row r="390" spans="1:17" x14ac:dyDescent="0.25">
      <c r="A390" t="s">
        <v>689</v>
      </c>
      <c r="B390" t="s">
        <v>690</v>
      </c>
      <c r="C390" s="3">
        <v>587347</v>
      </c>
      <c r="D390" s="3">
        <v>0</v>
      </c>
      <c r="E390" s="3">
        <v>435045.9</v>
      </c>
      <c r="F390" s="3">
        <v>174053.4</v>
      </c>
      <c r="G390" s="3">
        <v>0</v>
      </c>
      <c r="H390" s="3">
        <v>29346.63</v>
      </c>
      <c r="I390" s="3">
        <v>2904.79</v>
      </c>
      <c r="J390" s="3">
        <v>250.8</v>
      </c>
      <c r="K390" s="3">
        <v>514.21</v>
      </c>
      <c r="L390" s="3">
        <v>0</v>
      </c>
      <c r="M390" s="3"/>
      <c r="N390" s="3">
        <v>0</v>
      </c>
      <c r="O390" s="3">
        <v>0.27</v>
      </c>
      <c r="P390" s="3">
        <v>642116</v>
      </c>
      <c r="Q390" s="1">
        <v>44927</v>
      </c>
    </row>
    <row r="391" spans="1:17" x14ac:dyDescent="0.25">
      <c r="A391" t="s">
        <v>691</v>
      </c>
      <c r="B391" t="s">
        <v>692</v>
      </c>
      <c r="C391" s="3">
        <v>27012</v>
      </c>
      <c r="D391" s="3">
        <v>27012</v>
      </c>
      <c r="E391" s="3">
        <v>0</v>
      </c>
      <c r="F391" s="3">
        <v>0</v>
      </c>
      <c r="G391" s="3">
        <v>0</v>
      </c>
      <c r="H391" s="3">
        <v>29346.63</v>
      </c>
      <c r="I391" s="3">
        <v>2837.55</v>
      </c>
      <c r="J391" s="3">
        <v>244.8</v>
      </c>
      <c r="K391" s="3">
        <v>502.19</v>
      </c>
      <c r="L391" s="3">
        <v>0</v>
      </c>
      <c r="M391" s="3"/>
      <c r="N391" s="3">
        <v>-3008</v>
      </c>
      <c r="O391" s="3">
        <v>0.83</v>
      </c>
      <c r="P391" s="3">
        <v>29924</v>
      </c>
      <c r="Q391" s="1">
        <v>44927</v>
      </c>
    </row>
    <row r="392" spans="1:17" x14ac:dyDescent="0.25">
      <c r="A392" t="s">
        <v>693</v>
      </c>
      <c r="B392" t="s">
        <v>694</v>
      </c>
      <c r="C392" s="3">
        <v>34010</v>
      </c>
      <c r="D392" s="3">
        <v>34010</v>
      </c>
      <c r="E392" s="3">
        <v>0</v>
      </c>
      <c r="F392" s="3">
        <v>0</v>
      </c>
      <c r="G392" s="3">
        <v>0</v>
      </c>
      <c r="H392" s="3">
        <v>29346.63</v>
      </c>
      <c r="I392" s="3">
        <v>3196.17</v>
      </c>
      <c r="J392" s="3">
        <v>0</v>
      </c>
      <c r="K392" s="3">
        <v>566</v>
      </c>
      <c r="L392" s="3">
        <v>0</v>
      </c>
      <c r="M392" s="3"/>
      <c r="N392" s="3">
        <v>3903</v>
      </c>
      <c r="O392" s="3">
        <v>0.2</v>
      </c>
      <c r="P392" s="3">
        <v>37012</v>
      </c>
      <c r="Q392" s="1">
        <v>44927</v>
      </c>
    </row>
    <row r="393" spans="1:17" x14ac:dyDescent="0.25">
      <c r="A393" t="s">
        <v>695</v>
      </c>
      <c r="B393" t="s">
        <v>696</v>
      </c>
      <c r="C393" s="3">
        <v>26522</v>
      </c>
      <c r="D393" s="3">
        <v>30000</v>
      </c>
      <c r="E393" s="3">
        <v>0</v>
      </c>
      <c r="F393" s="3">
        <v>0</v>
      </c>
      <c r="G393" s="3">
        <v>3478</v>
      </c>
      <c r="H393" s="3">
        <v>29346.63</v>
      </c>
      <c r="I393" s="3">
        <v>2931.69</v>
      </c>
      <c r="J393" s="3">
        <v>0</v>
      </c>
      <c r="K393" s="3">
        <v>517.45000000000005</v>
      </c>
      <c r="L393" s="3">
        <v>0</v>
      </c>
      <c r="M393" s="3"/>
      <c r="N393" s="3">
        <v>-3016</v>
      </c>
      <c r="O393" s="3">
        <v>0.23</v>
      </c>
      <c r="P393" s="3">
        <v>26302</v>
      </c>
      <c r="Q393" s="1">
        <v>44927</v>
      </c>
    </row>
    <row r="394" spans="1:17" x14ac:dyDescent="0.25">
      <c r="A394" t="s">
        <v>697</v>
      </c>
      <c r="B394" t="s">
        <v>698</v>
      </c>
      <c r="C394" s="3">
        <v>29710</v>
      </c>
      <c r="D394" s="3">
        <v>29710</v>
      </c>
      <c r="E394" s="3">
        <v>0</v>
      </c>
      <c r="F394" s="3">
        <v>0</v>
      </c>
      <c r="G394" s="3">
        <v>0</v>
      </c>
      <c r="H394" s="3">
        <v>29346.63</v>
      </c>
      <c r="I394" s="3">
        <v>2774.79</v>
      </c>
      <c r="J394" s="3">
        <v>240</v>
      </c>
      <c r="K394" s="3">
        <v>491.09</v>
      </c>
      <c r="L394" s="3">
        <v>0</v>
      </c>
      <c r="M394" s="3"/>
      <c r="N394" s="3">
        <v>-3002</v>
      </c>
      <c r="O394" s="3">
        <v>0.49</v>
      </c>
      <c r="P394" s="3">
        <v>29851</v>
      </c>
      <c r="Q394" s="1">
        <v>44927</v>
      </c>
    </row>
    <row r="395" spans="1:17" x14ac:dyDescent="0.25">
      <c r="A395" t="s">
        <v>699</v>
      </c>
      <c r="B395" t="s">
        <v>700</v>
      </c>
      <c r="C395" s="3">
        <v>58628</v>
      </c>
      <c r="D395" s="3">
        <v>59487</v>
      </c>
      <c r="E395" s="3">
        <v>0</v>
      </c>
      <c r="F395" s="3">
        <v>859</v>
      </c>
      <c r="G395" s="3">
        <v>859</v>
      </c>
      <c r="H395" s="3">
        <v>29346.63</v>
      </c>
      <c r="I395" s="3">
        <v>2913.76</v>
      </c>
      <c r="J395" s="3">
        <v>253.2</v>
      </c>
      <c r="K395" s="3">
        <v>516.05999999999995</v>
      </c>
      <c r="L395" s="3">
        <v>0</v>
      </c>
      <c r="M395" s="3"/>
      <c r="N395" s="3">
        <v>0</v>
      </c>
      <c r="O395" s="3">
        <v>0.35</v>
      </c>
      <c r="P395" s="3">
        <v>33030</v>
      </c>
      <c r="Q395" s="1">
        <v>44927</v>
      </c>
    </row>
    <row r="396" spans="1:17" x14ac:dyDescent="0.25">
      <c r="A396" t="s">
        <v>701</v>
      </c>
      <c r="B396" t="s">
        <v>702</v>
      </c>
      <c r="C396" s="3">
        <v>27680</v>
      </c>
      <c r="D396" s="3">
        <v>27680</v>
      </c>
      <c r="E396" s="3">
        <v>0</v>
      </c>
      <c r="F396" s="3">
        <v>0</v>
      </c>
      <c r="G396" s="3">
        <v>0</v>
      </c>
      <c r="H396" s="3">
        <v>29346.63</v>
      </c>
      <c r="I396" s="3">
        <v>3563.75</v>
      </c>
      <c r="J396" s="3">
        <v>308.39999999999998</v>
      </c>
      <c r="K396" s="3">
        <v>630.74</v>
      </c>
      <c r="L396" s="3">
        <v>0</v>
      </c>
      <c r="M396" s="3"/>
      <c r="N396" s="3">
        <v>-3076</v>
      </c>
      <c r="O396" s="3">
        <v>0.48</v>
      </c>
      <c r="P396" s="3">
        <v>30774</v>
      </c>
      <c r="Q396" s="1">
        <v>44927</v>
      </c>
    </row>
    <row r="397" spans="1:17" x14ac:dyDescent="0.25">
      <c r="A397" t="s">
        <v>703</v>
      </c>
      <c r="B397" t="s">
        <v>704</v>
      </c>
      <c r="C397" s="3">
        <v>30885</v>
      </c>
      <c r="D397" s="3">
        <v>30885</v>
      </c>
      <c r="E397" s="3">
        <v>0</v>
      </c>
      <c r="F397" s="3">
        <v>0</v>
      </c>
      <c r="G397" s="3">
        <v>0</v>
      </c>
      <c r="H397" s="3">
        <v>29346.63</v>
      </c>
      <c r="I397" s="3">
        <v>3944.78</v>
      </c>
      <c r="J397" s="3">
        <v>342</v>
      </c>
      <c r="K397" s="3">
        <v>698.25</v>
      </c>
      <c r="L397" s="3">
        <v>0</v>
      </c>
      <c r="M397" s="3"/>
      <c r="N397" s="3">
        <v>-3112</v>
      </c>
      <c r="O397" s="3">
        <v>0.34</v>
      </c>
      <c r="P397" s="3">
        <v>31220</v>
      </c>
      <c r="Q397" s="1">
        <v>44927</v>
      </c>
    </row>
    <row r="398" spans="1:17" x14ac:dyDescent="0.25">
      <c r="A398" t="s">
        <v>705</v>
      </c>
      <c r="B398" t="s">
        <v>706</v>
      </c>
      <c r="C398" s="3">
        <v>1065588</v>
      </c>
      <c r="D398" s="3">
        <v>0</v>
      </c>
      <c r="E398" s="3">
        <v>757145.79</v>
      </c>
      <c r="F398" s="3" t="s">
        <v>72</v>
      </c>
      <c r="G398" s="3">
        <v>0</v>
      </c>
      <c r="H398" s="3">
        <v>29346.63</v>
      </c>
      <c r="I398" s="3">
        <v>4527.53</v>
      </c>
      <c r="J398" s="3">
        <v>391.2</v>
      </c>
      <c r="K398" s="3">
        <v>801.84</v>
      </c>
      <c r="L398" s="3">
        <v>0</v>
      </c>
      <c r="M398" s="3"/>
      <c r="N398" s="3">
        <v>6149</v>
      </c>
      <c r="O398" s="3">
        <v>0.51</v>
      </c>
      <c r="P398" s="3">
        <v>1144662</v>
      </c>
      <c r="Q398" s="1">
        <v>44927</v>
      </c>
    </row>
    <row r="399" spans="1:17" x14ac:dyDescent="0.25">
      <c r="A399" t="s">
        <v>707</v>
      </c>
      <c r="B399" t="s">
        <v>708</v>
      </c>
      <c r="C399" s="3">
        <v>29273</v>
      </c>
      <c r="D399" s="3">
        <v>29273</v>
      </c>
      <c r="E399" s="3">
        <v>0</v>
      </c>
      <c r="F399" s="3">
        <v>0</v>
      </c>
      <c r="G399" s="3">
        <v>0</v>
      </c>
      <c r="H399" s="3">
        <v>29346.63</v>
      </c>
      <c r="I399" s="3">
        <v>5303.04</v>
      </c>
      <c r="J399" s="3">
        <v>457.2</v>
      </c>
      <c r="K399" s="3">
        <v>939.17</v>
      </c>
      <c r="L399" s="3">
        <v>0</v>
      </c>
      <c r="M399" s="3"/>
      <c r="N399" s="3">
        <v>-3240</v>
      </c>
      <c r="O399" s="3">
        <v>0.96</v>
      </c>
      <c r="P399" s="3">
        <v>32807</v>
      </c>
      <c r="Q399" s="1">
        <v>44927</v>
      </c>
    </row>
    <row r="400" spans="1:17" x14ac:dyDescent="0.25">
      <c r="A400" t="s">
        <v>709</v>
      </c>
      <c r="B400" t="s">
        <v>710</v>
      </c>
      <c r="C400" s="3">
        <v>72827</v>
      </c>
      <c r="D400" s="3">
        <v>73877</v>
      </c>
      <c r="E400" s="3">
        <v>0</v>
      </c>
      <c r="F400" s="3">
        <v>1050</v>
      </c>
      <c r="G400" s="3">
        <v>1050</v>
      </c>
      <c r="H400" s="3">
        <v>29346.63</v>
      </c>
      <c r="I400" s="3">
        <v>3057.2</v>
      </c>
      <c r="J400" s="3">
        <v>265.2</v>
      </c>
      <c r="K400" s="3">
        <v>541.49</v>
      </c>
      <c r="L400" s="3">
        <v>0</v>
      </c>
      <c r="M400" s="3"/>
      <c r="N400" s="3">
        <v>0</v>
      </c>
      <c r="O400" s="3">
        <v>0.48</v>
      </c>
      <c r="P400" s="3">
        <v>33211</v>
      </c>
      <c r="Q400" s="1">
        <v>44927</v>
      </c>
    </row>
    <row r="401" spans="1:17" x14ac:dyDescent="0.25">
      <c r="A401" t="s">
        <v>711</v>
      </c>
      <c r="B401" t="s">
        <v>712</v>
      </c>
      <c r="C401" s="3">
        <v>2054663</v>
      </c>
      <c r="D401" s="3">
        <v>0</v>
      </c>
      <c r="E401" s="3">
        <v>1377028.72</v>
      </c>
      <c r="F401" s="3" t="s">
        <v>72</v>
      </c>
      <c r="G401" s="3">
        <v>0</v>
      </c>
      <c r="H401" s="3">
        <v>29346.63</v>
      </c>
      <c r="I401" s="3">
        <v>2819.62</v>
      </c>
      <c r="J401" s="3">
        <v>243.6</v>
      </c>
      <c r="K401" s="3">
        <v>499.41</v>
      </c>
      <c r="L401" s="3">
        <v>0</v>
      </c>
      <c r="M401" s="3"/>
      <c r="N401" s="3">
        <v>5839</v>
      </c>
      <c r="O401" s="3">
        <v>0.3</v>
      </c>
      <c r="P401" s="3">
        <v>2162263</v>
      </c>
      <c r="Q401" s="1">
        <v>44927</v>
      </c>
    </row>
    <row r="402" spans="1:17" x14ac:dyDescent="0.25">
      <c r="A402" t="s">
        <v>713</v>
      </c>
      <c r="B402" t="s">
        <v>549</v>
      </c>
      <c r="C402" s="3">
        <v>192643</v>
      </c>
      <c r="D402" s="3">
        <v>0</v>
      </c>
      <c r="E402" s="3">
        <v>179922.16</v>
      </c>
      <c r="F402" s="3">
        <v>21716.95</v>
      </c>
      <c r="G402" s="3">
        <v>0</v>
      </c>
      <c r="H402" s="3">
        <v>29346.63</v>
      </c>
      <c r="I402" s="3">
        <v>2779.27</v>
      </c>
      <c r="J402" s="3">
        <v>240</v>
      </c>
      <c r="K402" s="3">
        <v>492.48</v>
      </c>
      <c r="L402" s="3">
        <v>8676.74</v>
      </c>
      <c r="M402" s="3"/>
      <c r="N402" s="3">
        <v>6945</v>
      </c>
      <c r="O402" s="3">
        <v>0.77</v>
      </c>
      <c r="P402" s="3">
        <v>250120</v>
      </c>
      <c r="Q402" s="1">
        <v>44927</v>
      </c>
    </row>
    <row r="403" spans="1:17" x14ac:dyDescent="0.25">
      <c r="A403" t="s">
        <v>714</v>
      </c>
      <c r="B403" t="s">
        <v>715</v>
      </c>
      <c r="C403" s="3">
        <v>26864</v>
      </c>
      <c r="D403" s="3">
        <v>26864</v>
      </c>
      <c r="E403" s="3">
        <v>0</v>
      </c>
      <c r="F403" s="3">
        <v>0</v>
      </c>
      <c r="G403" s="3">
        <v>0</v>
      </c>
      <c r="H403" s="3">
        <v>29346.63</v>
      </c>
      <c r="I403" s="3">
        <v>2954.1</v>
      </c>
      <c r="J403" s="3">
        <v>0</v>
      </c>
      <c r="K403" s="3">
        <v>523</v>
      </c>
      <c r="L403" s="3">
        <v>14212.57</v>
      </c>
      <c r="M403" s="3"/>
      <c r="N403" s="3">
        <v>-3019</v>
      </c>
      <c r="O403" s="3">
        <v>0.7</v>
      </c>
      <c r="P403" s="3">
        <v>44018</v>
      </c>
      <c r="Q403" s="1">
        <v>44927</v>
      </c>
    </row>
    <row r="404" spans="1:17" x14ac:dyDescent="0.25">
      <c r="A404" t="s">
        <v>716</v>
      </c>
      <c r="B404" t="s">
        <v>292</v>
      </c>
      <c r="C404" s="3">
        <v>25209</v>
      </c>
      <c r="D404" s="3">
        <v>0</v>
      </c>
      <c r="E404" s="3">
        <v>25209</v>
      </c>
      <c r="F404" s="3">
        <v>1260.45</v>
      </c>
      <c r="G404" s="3">
        <v>0</v>
      </c>
      <c r="H404" s="3">
        <v>29346.63</v>
      </c>
      <c r="I404" s="3">
        <v>2617.9</v>
      </c>
      <c r="J404" s="3">
        <v>226.8</v>
      </c>
      <c r="K404" s="3">
        <v>463.81</v>
      </c>
      <c r="L404" s="3">
        <v>0</v>
      </c>
      <c r="M404" s="3"/>
      <c r="N404" s="3">
        <v>0</v>
      </c>
      <c r="O404" s="3">
        <v>0.41</v>
      </c>
      <c r="P404" s="3">
        <v>59125</v>
      </c>
      <c r="Q404" s="1">
        <v>44927</v>
      </c>
    </row>
    <row r="405" spans="1:17" x14ac:dyDescent="0.25">
      <c r="A405" t="s">
        <v>717</v>
      </c>
      <c r="B405" t="s">
        <v>718</v>
      </c>
      <c r="C405" s="3">
        <v>26872</v>
      </c>
      <c r="D405" s="3">
        <v>26872</v>
      </c>
      <c r="E405" s="3">
        <v>0</v>
      </c>
      <c r="F405" s="3">
        <v>0</v>
      </c>
      <c r="G405" s="3">
        <v>0</v>
      </c>
      <c r="H405" s="3">
        <v>29346.63</v>
      </c>
      <c r="I405" s="3">
        <v>2685.14</v>
      </c>
      <c r="J405" s="3">
        <v>231.6</v>
      </c>
      <c r="K405" s="3">
        <v>475.83</v>
      </c>
      <c r="L405" s="3">
        <v>0</v>
      </c>
      <c r="M405" s="3"/>
      <c r="N405" s="3">
        <v>-2994</v>
      </c>
      <c r="O405" s="3">
        <v>0.8</v>
      </c>
      <c r="P405" s="3">
        <v>29746</v>
      </c>
      <c r="Q405" s="1">
        <v>44927</v>
      </c>
    </row>
    <row r="406" spans="1:17" x14ac:dyDescent="0.25">
      <c r="A406" t="s">
        <v>719</v>
      </c>
      <c r="B406" t="s">
        <v>720</v>
      </c>
      <c r="C406" s="3">
        <v>85904</v>
      </c>
      <c r="D406" s="3">
        <v>85904</v>
      </c>
      <c r="E406" s="3">
        <v>0</v>
      </c>
      <c r="F406" s="3">
        <v>0</v>
      </c>
      <c r="G406" s="3">
        <v>0</v>
      </c>
      <c r="H406" s="3">
        <v>29346.63</v>
      </c>
      <c r="I406" s="3">
        <v>2868.93</v>
      </c>
      <c r="J406" s="3">
        <v>248.4</v>
      </c>
      <c r="K406" s="3">
        <v>507.74</v>
      </c>
      <c r="L406" s="3">
        <v>0</v>
      </c>
      <c r="M406" s="3"/>
      <c r="N406" s="3">
        <v>0</v>
      </c>
      <c r="O406" s="3">
        <v>0.3</v>
      </c>
      <c r="P406" s="3">
        <v>32972</v>
      </c>
      <c r="Q406" s="1">
        <v>44927</v>
      </c>
    </row>
    <row r="407" spans="1:17" x14ac:dyDescent="0.25">
      <c r="A407" t="s">
        <v>721</v>
      </c>
      <c r="B407" t="s">
        <v>722</v>
      </c>
      <c r="C407" s="3">
        <v>26902</v>
      </c>
      <c r="D407" s="3">
        <v>26902</v>
      </c>
      <c r="E407" s="3">
        <v>0</v>
      </c>
      <c r="F407" s="3">
        <v>0</v>
      </c>
      <c r="G407" s="3">
        <v>0</v>
      </c>
      <c r="H407" s="3">
        <v>29346.63</v>
      </c>
      <c r="I407" s="3">
        <v>2716.52</v>
      </c>
      <c r="J407" s="3">
        <v>235.4</v>
      </c>
      <c r="K407" s="3">
        <v>481.38</v>
      </c>
      <c r="L407" s="3">
        <v>0</v>
      </c>
      <c r="M407" s="3"/>
      <c r="N407" s="3">
        <v>-2997</v>
      </c>
      <c r="O407" s="3">
        <v>7.0000000000000007E-2</v>
      </c>
      <c r="P407" s="3">
        <v>29783</v>
      </c>
      <c r="Q407" s="1">
        <v>44927</v>
      </c>
    </row>
    <row r="408" spans="1:17" x14ac:dyDescent="0.25">
      <c r="A408" t="s">
        <v>723</v>
      </c>
      <c r="B408" t="s">
        <v>724</v>
      </c>
      <c r="C408" s="3">
        <v>26640</v>
      </c>
      <c r="D408" s="3">
        <v>26640</v>
      </c>
      <c r="E408" s="3">
        <v>0</v>
      </c>
      <c r="F408" s="3">
        <v>0</v>
      </c>
      <c r="G408" s="3">
        <v>0</v>
      </c>
      <c r="H408" s="3">
        <v>29346.63</v>
      </c>
      <c r="I408" s="3">
        <v>2685.14</v>
      </c>
      <c r="J408" s="3">
        <v>0</v>
      </c>
      <c r="K408" s="3">
        <v>475.37</v>
      </c>
      <c r="L408" s="3">
        <v>0</v>
      </c>
      <c r="M408" s="3"/>
      <c r="N408" s="3">
        <v>-2994</v>
      </c>
      <c r="O408" s="3">
        <v>0.86</v>
      </c>
      <c r="P408" s="3">
        <v>29514</v>
      </c>
      <c r="Q408" s="1">
        <v>44927</v>
      </c>
    </row>
    <row r="409" spans="1:17" x14ac:dyDescent="0.25">
      <c r="A409" t="s">
        <v>725</v>
      </c>
      <c r="B409" t="s">
        <v>458</v>
      </c>
      <c r="C409" s="3">
        <v>55943</v>
      </c>
      <c r="D409" s="3">
        <v>55943</v>
      </c>
      <c r="E409" s="3">
        <v>0</v>
      </c>
      <c r="F409" s="3">
        <v>0</v>
      </c>
      <c r="G409" s="3">
        <v>0</v>
      </c>
      <c r="H409" s="3">
        <v>29346.63</v>
      </c>
      <c r="I409" s="3">
        <v>2891.34</v>
      </c>
      <c r="J409" s="3">
        <v>249.6</v>
      </c>
      <c r="K409" s="3">
        <v>512.36</v>
      </c>
      <c r="L409" s="3">
        <v>0</v>
      </c>
      <c r="M409" s="3"/>
      <c r="N409" s="3">
        <v>0</v>
      </c>
      <c r="O409" s="3">
        <v>7.0000000000000007E-2</v>
      </c>
      <c r="P409" s="3">
        <v>33000</v>
      </c>
      <c r="Q409" s="1">
        <v>44927</v>
      </c>
    </row>
    <row r="410" spans="1:17" x14ac:dyDescent="0.25">
      <c r="A410" t="s">
        <v>726</v>
      </c>
      <c r="B410" t="s">
        <v>727</v>
      </c>
      <c r="C410" s="3">
        <v>11364</v>
      </c>
      <c r="D410" s="3">
        <v>11535</v>
      </c>
      <c r="E410" s="3">
        <v>0</v>
      </c>
      <c r="F410" s="3">
        <v>171</v>
      </c>
      <c r="G410" s="3">
        <v>171</v>
      </c>
      <c r="H410" s="3">
        <v>29346.63</v>
      </c>
      <c r="I410" s="3">
        <v>2851</v>
      </c>
      <c r="J410" s="3">
        <v>246</v>
      </c>
      <c r="K410" s="3">
        <v>504.96</v>
      </c>
      <c r="L410" s="3">
        <v>0</v>
      </c>
      <c r="M410" s="3"/>
      <c r="N410" s="3">
        <v>1500</v>
      </c>
      <c r="O410" s="3">
        <v>0.41</v>
      </c>
      <c r="P410" s="3">
        <v>34449</v>
      </c>
      <c r="Q410" s="1">
        <v>44927</v>
      </c>
    </row>
    <row r="411" spans="1:17" x14ac:dyDescent="0.25">
      <c r="A411" t="s">
        <v>728</v>
      </c>
      <c r="B411" t="s">
        <v>265</v>
      </c>
      <c r="C411" s="3">
        <v>27202</v>
      </c>
      <c r="D411" s="3">
        <v>27202</v>
      </c>
      <c r="E411" s="3">
        <v>0</v>
      </c>
      <c r="F411" s="3">
        <v>0</v>
      </c>
      <c r="G411" s="3">
        <v>0</v>
      </c>
      <c r="H411" s="3">
        <v>29346.63</v>
      </c>
      <c r="I411" s="3">
        <v>3043.75</v>
      </c>
      <c r="J411" s="3">
        <v>264</v>
      </c>
      <c r="K411" s="3">
        <v>538.72</v>
      </c>
      <c r="L411" s="3">
        <v>0</v>
      </c>
      <c r="M411" s="3"/>
      <c r="N411" s="3">
        <v>-3028</v>
      </c>
      <c r="O411" s="3">
        <v>0.9</v>
      </c>
      <c r="P411" s="3">
        <v>30166</v>
      </c>
      <c r="Q411" s="1">
        <v>44927</v>
      </c>
    </row>
    <row r="412" spans="1:17" x14ac:dyDescent="0.25">
      <c r="A412" t="s">
        <v>729</v>
      </c>
      <c r="B412" t="s">
        <v>730</v>
      </c>
      <c r="C412" s="3">
        <v>27318</v>
      </c>
      <c r="D412" s="3">
        <v>27318</v>
      </c>
      <c r="E412" s="3">
        <v>0</v>
      </c>
      <c r="F412" s="3">
        <v>0</v>
      </c>
      <c r="G412" s="3">
        <v>0</v>
      </c>
      <c r="H412" s="3">
        <v>29346.63</v>
      </c>
      <c r="I412" s="3">
        <v>3169.27</v>
      </c>
      <c r="J412" s="3">
        <v>274.8</v>
      </c>
      <c r="K412" s="3">
        <v>560.91</v>
      </c>
      <c r="L412" s="3">
        <v>0</v>
      </c>
      <c r="M412" s="3"/>
      <c r="N412" s="3">
        <v>-3039</v>
      </c>
      <c r="O412" s="3">
        <v>0.39</v>
      </c>
      <c r="P412" s="3">
        <v>30313</v>
      </c>
      <c r="Q412" s="1">
        <v>44927</v>
      </c>
    </row>
    <row r="413" spans="1:17" x14ac:dyDescent="0.25">
      <c r="A413" t="s">
        <v>731</v>
      </c>
      <c r="B413" t="s">
        <v>265</v>
      </c>
      <c r="C413" s="3">
        <v>27816</v>
      </c>
      <c r="D413" s="3">
        <v>27816</v>
      </c>
      <c r="E413" s="3">
        <v>0</v>
      </c>
      <c r="F413" s="3">
        <v>0</v>
      </c>
      <c r="G413" s="3">
        <v>0</v>
      </c>
      <c r="H413" s="3">
        <v>29346.63</v>
      </c>
      <c r="I413" s="3">
        <v>3711.68</v>
      </c>
      <c r="J413" s="3">
        <v>321.60000000000002</v>
      </c>
      <c r="K413" s="3">
        <v>657.1</v>
      </c>
      <c r="L413" s="3">
        <v>0</v>
      </c>
      <c r="M413" s="3"/>
      <c r="N413" s="3">
        <v>-3090</v>
      </c>
      <c r="O413" s="3">
        <v>0.99</v>
      </c>
      <c r="P413" s="3">
        <v>30948</v>
      </c>
      <c r="Q413" s="1">
        <v>44927</v>
      </c>
    </row>
    <row r="414" spans="1:17" x14ac:dyDescent="0.25">
      <c r="A414" t="s">
        <v>732</v>
      </c>
      <c r="B414" t="s">
        <v>733</v>
      </c>
      <c r="C414" s="3">
        <v>71770</v>
      </c>
      <c r="D414" s="3">
        <v>0</v>
      </c>
      <c r="E414" s="3">
        <v>70143.5</v>
      </c>
      <c r="F414" s="3">
        <v>5133.68</v>
      </c>
      <c r="G414" s="3">
        <v>0</v>
      </c>
      <c r="H414" s="3">
        <v>29346.63</v>
      </c>
      <c r="I414" s="3">
        <v>3729.61</v>
      </c>
      <c r="J414" s="3">
        <v>322.8</v>
      </c>
      <c r="K414" s="3">
        <v>660.8</v>
      </c>
      <c r="L414" s="3">
        <v>0</v>
      </c>
      <c r="M414" s="3"/>
      <c r="N414" s="3">
        <v>11445</v>
      </c>
      <c r="O414" s="3">
        <v>0.98</v>
      </c>
      <c r="P414" s="3">
        <v>120783</v>
      </c>
      <c r="Q414" s="1">
        <v>44927</v>
      </c>
    </row>
    <row r="415" spans="1:17" x14ac:dyDescent="0.25">
      <c r="A415" t="s">
        <v>734</v>
      </c>
      <c r="B415" t="s">
        <v>735</v>
      </c>
      <c r="C415" s="3">
        <v>112826</v>
      </c>
      <c r="D415" s="3">
        <v>0</v>
      </c>
      <c r="E415" s="3">
        <v>107700.06</v>
      </c>
      <c r="F415" s="3" t="s">
        <v>72</v>
      </c>
      <c r="G415" s="3">
        <v>0</v>
      </c>
      <c r="H415" s="3">
        <v>29346.63</v>
      </c>
      <c r="I415" s="3">
        <v>4599.25</v>
      </c>
      <c r="J415" s="3">
        <v>396</v>
      </c>
      <c r="K415" s="3">
        <v>814.78</v>
      </c>
      <c r="L415" s="3">
        <v>0</v>
      </c>
      <c r="M415" s="3"/>
      <c r="N415" s="3">
        <v>6945</v>
      </c>
      <c r="O415" s="3">
        <v>0.34</v>
      </c>
      <c r="P415" s="3">
        <v>160313</v>
      </c>
      <c r="Q415" s="1">
        <v>44927</v>
      </c>
    </row>
    <row r="416" spans="1:17" x14ac:dyDescent="0.25">
      <c r="A416" t="s">
        <v>736</v>
      </c>
      <c r="B416" t="s">
        <v>33</v>
      </c>
      <c r="C416" s="3">
        <v>70245</v>
      </c>
      <c r="D416" s="3">
        <v>0</v>
      </c>
      <c r="E416" s="3">
        <v>68575.48</v>
      </c>
      <c r="F416" s="3">
        <v>5098.29</v>
      </c>
      <c r="G416" s="3">
        <v>0</v>
      </c>
      <c r="H416" s="3">
        <v>29346.63</v>
      </c>
      <c r="I416" s="3">
        <v>8230.24</v>
      </c>
      <c r="J416" s="3">
        <v>710.4</v>
      </c>
      <c r="K416" s="3">
        <v>1457.55</v>
      </c>
      <c r="L416" s="3">
        <v>0</v>
      </c>
      <c r="M416" s="3"/>
      <c r="N416" s="3">
        <v>0</v>
      </c>
      <c r="O416" s="3">
        <v>0.41</v>
      </c>
      <c r="P416" s="3">
        <v>113419</v>
      </c>
      <c r="Q416" s="1">
        <v>44927</v>
      </c>
    </row>
    <row r="417" spans="1:17" x14ac:dyDescent="0.25">
      <c r="A417" t="s">
        <v>737</v>
      </c>
      <c r="B417" t="s">
        <v>738</v>
      </c>
      <c r="C417" s="3">
        <v>26994</v>
      </c>
      <c r="D417" s="3">
        <v>26994</v>
      </c>
      <c r="E417" s="3">
        <v>0</v>
      </c>
      <c r="F417" s="3">
        <v>0</v>
      </c>
      <c r="G417" s="3">
        <v>0</v>
      </c>
      <c r="H417" s="3">
        <v>29346.63</v>
      </c>
      <c r="I417" s="3">
        <v>3110.99</v>
      </c>
      <c r="J417" s="3">
        <v>0</v>
      </c>
      <c r="K417" s="3">
        <v>550.74</v>
      </c>
      <c r="L417" s="3">
        <v>0</v>
      </c>
      <c r="M417" s="3"/>
      <c r="N417" s="3">
        <v>1466</v>
      </c>
      <c r="O417" s="3">
        <v>0.64</v>
      </c>
      <c r="P417" s="3">
        <v>34475</v>
      </c>
      <c r="Q417" s="1">
        <v>44927</v>
      </c>
    </row>
    <row r="418" spans="1:17" x14ac:dyDescent="0.25">
      <c r="A418" t="s">
        <v>739</v>
      </c>
      <c r="B418" t="s">
        <v>740</v>
      </c>
      <c r="C418" s="3">
        <v>36764</v>
      </c>
      <c r="D418" s="3">
        <v>37309</v>
      </c>
      <c r="E418" s="3">
        <v>0</v>
      </c>
      <c r="F418" s="3">
        <v>0</v>
      </c>
      <c r="G418" s="3">
        <v>545</v>
      </c>
      <c r="H418" s="3">
        <v>29346.63</v>
      </c>
      <c r="I418" s="3">
        <v>3855.12</v>
      </c>
      <c r="J418" s="3">
        <v>0</v>
      </c>
      <c r="K418" s="3">
        <v>682.53</v>
      </c>
      <c r="L418" s="3">
        <v>0</v>
      </c>
      <c r="M418" s="3"/>
      <c r="N418" s="3">
        <v>-3104</v>
      </c>
      <c r="O418" s="3">
        <v>0.72</v>
      </c>
      <c r="P418" s="3">
        <v>30236</v>
      </c>
      <c r="Q418" s="1">
        <v>44927</v>
      </c>
    </row>
    <row r="419" spans="1:17" x14ac:dyDescent="0.25">
      <c r="A419" t="s">
        <v>741</v>
      </c>
      <c r="B419" t="s">
        <v>742</v>
      </c>
      <c r="C419" s="3">
        <v>27650</v>
      </c>
      <c r="D419" s="3">
        <v>27650</v>
      </c>
      <c r="E419" s="3">
        <v>0</v>
      </c>
      <c r="F419" s="3">
        <v>0</v>
      </c>
      <c r="G419" s="3">
        <v>0</v>
      </c>
      <c r="H419" s="3">
        <v>29346.63</v>
      </c>
      <c r="I419" s="3">
        <v>3899.95</v>
      </c>
      <c r="J419" s="3">
        <v>0</v>
      </c>
      <c r="K419" s="3">
        <v>690.39</v>
      </c>
      <c r="L419" s="3">
        <v>0</v>
      </c>
      <c r="M419" s="3"/>
      <c r="N419" s="3">
        <v>-3108</v>
      </c>
      <c r="O419" s="3">
        <v>0.03</v>
      </c>
      <c r="P419" s="3">
        <v>30829</v>
      </c>
      <c r="Q419" s="1">
        <v>44927</v>
      </c>
    </row>
    <row r="420" spans="1:17" x14ac:dyDescent="0.25">
      <c r="A420" t="s">
        <v>743</v>
      </c>
      <c r="B420" t="s">
        <v>744</v>
      </c>
      <c r="C420" s="3">
        <v>1437961</v>
      </c>
      <c r="D420" s="3">
        <v>0</v>
      </c>
      <c r="E420" s="3">
        <v>990479.35999999999</v>
      </c>
      <c r="F420" s="3" t="s">
        <v>72</v>
      </c>
      <c r="G420" s="3">
        <v>0</v>
      </c>
      <c r="H420" s="3">
        <v>29346.63</v>
      </c>
      <c r="I420" s="3">
        <v>3895.47</v>
      </c>
      <c r="J420" s="3">
        <v>336</v>
      </c>
      <c r="K420" s="3">
        <v>689.47</v>
      </c>
      <c r="L420" s="3">
        <v>0</v>
      </c>
      <c r="M420" s="3"/>
      <c r="N420" s="3">
        <v>6034</v>
      </c>
      <c r="O420" s="3">
        <v>0.46</v>
      </c>
      <c r="P420" s="3">
        <v>1527787</v>
      </c>
      <c r="Q420" s="1">
        <v>44927</v>
      </c>
    </row>
    <row r="421" spans="1:17" x14ac:dyDescent="0.25">
      <c r="A421" t="s">
        <v>745</v>
      </c>
      <c r="B421" t="s">
        <v>746</v>
      </c>
      <c r="C421" s="3">
        <v>28019</v>
      </c>
      <c r="D421" s="3">
        <v>28019</v>
      </c>
      <c r="E421" s="3">
        <v>0</v>
      </c>
      <c r="F421" s="3">
        <v>0</v>
      </c>
      <c r="G421" s="3">
        <v>0</v>
      </c>
      <c r="H421" s="3">
        <v>29346.63</v>
      </c>
      <c r="I421" s="3">
        <v>3962.71</v>
      </c>
      <c r="J421" s="3">
        <v>343.2</v>
      </c>
      <c r="K421" s="3">
        <v>701.95</v>
      </c>
      <c r="L421" s="3">
        <v>0</v>
      </c>
      <c r="M421" s="3"/>
      <c r="N421" s="3">
        <v>-3114</v>
      </c>
      <c r="O421" s="3">
        <v>0.51</v>
      </c>
      <c r="P421" s="3">
        <v>31241</v>
      </c>
      <c r="Q421" s="1">
        <v>44927</v>
      </c>
    </row>
    <row r="422" spans="1:17" x14ac:dyDescent="0.25">
      <c r="A422" t="s">
        <v>747</v>
      </c>
      <c r="B422" t="s">
        <v>748</v>
      </c>
      <c r="C422" s="3">
        <v>35002</v>
      </c>
      <c r="D422" s="3">
        <v>35002</v>
      </c>
      <c r="E422" s="3">
        <v>0</v>
      </c>
      <c r="F422" s="3">
        <v>0</v>
      </c>
      <c r="G422" s="3">
        <v>0</v>
      </c>
      <c r="H422" s="3">
        <v>29346.63</v>
      </c>
      <c r="I422" s="3">
        <v>3976.16</v>
      </c>
      <c r="J422" s="3">
        <v>343.2</v>
      </c>
      <c r="K422" s="3">
        <v>703.8</v>
      </c>
      <c r="L422" s="3">
        <v>0</v>
      </c>
      <c r="M422" s="3"/>
      <c r="N422" s="3">
        <v>3830</v>
      </c>
      <c r="O422" s="3">
        <v>0.21</v>
      </c>
      <c r="P422" s="3">
        <v>38200</v>
      </c>
      <c r="Q422" s="1">
        <v>44927</v>
      </c>
    </row>
    <row r="423" spans="1:17" x14ac:dyDescent="0.25">
      <c r="A423" t="s">
        <v>749</v>
      </c>
      <c r="B423" t="s">
        <v>750</v>
      </c>
      <c r="C423" s="3">
        <v>27946</v>
      </c>
      <c r="D423" s="3">
        <v>28366</v>
      </c>
      <c r="E423" s="3">
        <v>0</v>
      </c>
      <c r="F423" s="3">
        <v>420</v>
      </c>
      <c r="G423" s="3">
        <v>420</v>
      </c>
      <c r="H423" s="3">
        <v>29346.63</v>
      </c>
      <c r="I423" s="3">
        <v>3855.12</v>
      </c>
      <c r="J423" s="3">
        <v>333.6</v>
      </c>
      <c r="K423" s="3">
        <v>682.53</v>
      </c>
      <c r="L423" s="3">
        <v>0</v>
      </c>
      <c r="M423" s="3"/>
      <c r="N423" s="3">
        <v>0</v>
      </c>
      <c r="O423" s="3">
        <v>0.12</v>
      </c>
      <c r="P423" s="3">
        <v>34218</v>
      </c>
      <c r="Q423" s="1">
        <v>44927</v>
      </c>
    </row>
    <row r="424" spans="1:17" x14ac:dyDescent="0.25">
      <c r="A424" t="s">
        <v>751</v>
      </c>
      <c r="B424" t="s">
        <v>752</v>
      </c>
      <c r="C424" s="3">
        <v>28030</v>
      </c>
      <c r="D424" s="3">
        <v>28030</v>
      </c>
      <c r="E424" s="3">
        <v>0</v>
      </c>
      <c r="F424" s="3">
        <v>0</v>
      </c>
      <c r="G424" s="3">
        <v>0</v>
      </c>
      <c r="H424" s="3">
        <v>29346.63</v>
      </c>
      <c r="I424" s="3">
        <v>3944.78</v>
      </c>
      <c r="J424" s="3">
        <v>342</v>
      </c>
      <c r="K424" s="3">
        <v>698.25</v>
      </c>
      <c r="L424" s="3">
        <v>0</v>
      </c>
      <c r="M424" s="3"/>
      <c r="N424" s="3">
        <v>-3112</v>
      </c>
      <c r="O424" s="3">
        <v>0.34</v>
      </c>
      <c r="P424" s="3">
        <v>31220</v>
      </c>
      <c r="Q424" s="1">
        <v>44927</v>
      </c>
    </row>
    <row r="425" spans="1:17" x14ac:dyDescent="0.25">
      <c r="A425" t="s">
        <v>753</v>
      </c>
      <c r="B425" t="s">
        <v>392</v>
      </c>
      <c r="C425" s="3">
        <v>60549</v>
      </c>
      <c r="D425" s="3">
        <v>0</v>
      </c>
      <c r="E425" s="3">
        <v>59133.599999999999</v>
      </c>
      <c r="F425" s="3">
        <v>4372.08</v>
      </c>
      <c r="G425" s="3">
        <v>0</v>
      </c>
      <c r="H425" s="3">
        <v>29346.63</v>
      </c>
      <c r="I425" s="3">
        <v>3886.5</v>
      </c>
      <c r="J425" s="3">
        <v>336</v>
      </c>
      <c r="K425" s="3">
        <v>688.08</v>
      </c>
      <c r="L425" s="3">
        <v>0</v>
      </c>
      <c r="M425" s="3"/>
      <c r="N425" s="3">
        <v>0</v>
      </c>
      <c r="O425" s="3">
        <v>0.11</v>
      </c>
      <c r="P425" s="3">
        <v>97763</v>
      </c>
      <c r="Q425" s="1">
        <v>44927</v>
      </c>
    </row>
    <row r="426" spans="1:17" x14ac:dyDescent="0.25">
      <c r="A426" t="s">
        <v>754</v>
      </c>
      <c r="B426" t="s">
        <v>685</v>
      </c>
      <c r="C426" s="3">
        <v>385990</v>
      </c>
      <c r="D426" s="3">
        <v>0</v>
      </c>
      <c r="E426" s="3">
        <v>315437.67</v>
      </c>
      <c r="F426" s="3">
        <v>86324.21</v>
      </c>
      <c r="G426" s="3">
        <v>0</v>
      </c>
      <c r="H426" s="3">
        <v>29346.63</v>
      </c>
      <c r="I426" s="3">
        <v>3980.64</v>
      </c>
      <c r="J426" s="3">
        <v>0</v>
      </c>
      <c r="K426" s="3">
        <v>705.19</v>
      </c>
      <c r="L426" s="3">
        <v>0</v>
      </c>
      <c r="M426" s="3"/>
      <c r="N426" s="3">
        <v>0</v>
      </c>
      <c r="O426" s="3">
        <v>0.66</v>
      </c>
      <c r="P426" s="3">
        <v>435795</v>
      </c>
      <c r="Q426" s="1">
        <v>44927</v>
      </c>
    </row>
    <row r="427" spans="1:17" x14ac:dyDescent="0.25">
      <c r="A427" t="s">
        <v>755</v>
      </c>
      <c r="B427" t="s">
        <v>314</v>
      </c>
      <c r="C427" s="3">
        <v>1543435</v>
      </c>
      <c r="D427" s="3">
        <v>0</v>
      </c>
      <c r="E427" s="3">
        <v>1002501.32</v>
      </c>
      <c r="F427" s="3">
        <v>591058.75</v>
      </c>
      <c r="G427" s="3">
        <v>0</v>
      </c>
      <c r="H427" s="3">
        <v>29346.63</v>
      </c>
      <c r="I427" s="3">
        <v>3801.33</v>
      </c>
      <c r="J427" s="3">
        <v>327.60000000000002</v>
      </c>
      <c r="K427" s="3">
        <v>672.82</v>
      </c>
      <c r="L427" s="3">
        <v>0</v>
      </c>
      <c r="M427" s="3"/>
      <c r="N427" s="3">
        <v>0</v>
      </c>
      <c r="O427" s="3">
        <v>0.55000000000000004</v>
      </c>
      <c r="P427" s="3">
        <v>1627709</v>
      </c>
      <c r="Q427" s="1">
        <v>44927</v>
      </c>
    </row>
    <row r="428" spans="1:17" x14ac:dyDescent="0.25">
      <c r="A428" t="s">
        <v>756</v>
      </c>
      <c r="B428" t="s">
        <v>33</v>
      </c>
      <c r="C428" s="3">
        <v>61939</v>
      </c>
      <c r="D428" s="3">
        <v>0</v>
      </c>
      <c r="E428" s="3">
        <v>60467.73</v>
      </c>
      <c r="F428" s="3">
        <v>4494.66</v>
      </c>
      <c r="G428" s="3">
        <v>0</v>
      </c>
      <c r="H428" s="3">
        <v>29346.63</v>
      </c>
      <c r="I428" s="3">
        <v>4101.67</v>
      </c>
      <c r="J428" s="3">
        <v>355.2</v>
      </c>
      <c r="K428" s="3">
        <v>726.46</v>
      </c>
      <c r="L428" s="3">
        <v>0</v>
      </c>
      <c r="M428" s="3"/>
      <c r="N428" s="3">
        <v>0</v>
      </c>
      <c r="O428" s="3">
        <v>0.65</v>
      </c>
      <c r="P428" s="3">
        <v>99493</v>
      </c>
      <c r="Q428" s="1">
        <v>44927</v>
      </c>
    </row>
    <row r="429" spans="1:17" x14ac:dyDescent="0.25">
      <c r="A429" t="s">
        <v>757</v>
      </c>
      <c r="B429" t="s">
        <v>720</v>
      </c>
      <c r="C429" s="3">
        <v>89602</v>
      </c>
      <c r="D429" s="3">
        <v>89602</v>
      </c>
      <c r="E429" s="3">
        <v>0</v>
      </c>
      <c r="F429" s="3">
        <v>0</v>
      </c>
      <c r="G429" s="3">
        <v>0</v>
      </c>
      <c r="H429" s="3">
        <v>29346.63</v>
      </c>
      <c r="I429" s="3">
        <v>4137.53</v>
      </c>
      <c r="J429" s="3">
        <v>356.4</v>
      </c>
      <c r="K429" s="3">
        <v>732.47</v>
      </c>
      <c r="L429" s="3">
        <v>0</v>
      </c>
      <c r="M429" s="3"/>
      <c r="N429" s="3">
        <v>0</v>
      </c>
      <c r="O429" s="3">
        <v>0.97</v>
      </c>
      <c r="P429" s="3">
        <v>34574</v>
      </c>
      <c r="Q429" s="1">
        <v>44927</v>
      </c>
    </row>
    <row r="430" spans="1:17" x14ac:dyDescent="0.25">
      <c r="A430" t="s">
        <v>758</v>
      </c>
      <c r="B430" t="s">
        <v>759</v>
      </c>
      <c r="C430" s="3">
        <v>28041</v>
      </c>
      <c r="D430" s="3">
        <v>28041</v>
      </c>
      <c r="E430" s="3">
        <v>0</v>
      </c>
      <c r="F430" s="3">
        <v>0</v>
      </c>
      <c r="G430" s="3">
        <v>0</v>
      </c>
      <c r="H430" s="3">
        <v>29346.63</v>
      </c>
      <c r="I430" s="3">
        <v>3958.23</v>
      </c>
      <c r="J430" s="3">
        <v>342</v>
      </c>
      <c r="K430" s="3">
        <v>700.57</v>
      </c>
      <c r="L430" s="3">
        <v>0</v>
      </c>
      <c r="M430" s="3"/>
      <c r="N430" s="3">
        <v>-3113</v>
      </c>
      <c r="O430" s="3">
        <v>0.56999999999999995</v>
      </c>
      <c r="P430" s="3">
        <v>31235</v>
      </c>
      <c r="Q430" s="1">
        <v>44927</v>
      </c>
    </row>
    <row r="431" spans="1:17" x14ac:dyDescent="0.25">
      <c r="A431" t="s">
        <v>760</v>
      </c>
      <c r="B431" t="s">
        <v>761</v>
      </c>
      <c r="C431" s="3">
        <v>66625</v>
      </c>
      <c r="D431" s="3">
        <v>62460</v>
      </c>
      <c r="E431" s="3">
        <v>4165</v>
      </c>
      <c r="F431" s="3">
        <v>666.3</v>
      </c>
      <c r="G431" s="3">
        <v>0</v>
      </c>
      <c r="H431" s="3">
        <v>29346.63</v>
      </c>
      <c r="I431" s="3">
        <v>4751.66</v>
      </c>
      <c r="J431" s="3">
        <v>0</v>
      </c>
      <c r="K431" s="3">
        <v>841.14</v>
      </c>
      <c r="L431" s="3">
        <v>0</v>
      </c>
      <c r="M431" s="3"/>
      <c r="N431" s="3">
        <v>0</v>
      </c>
      <c r="O431" s="3">
        <v>0.27</v>
      </c>
      <c r="P431" s="3">
        <v>39771</v>
      </c>
      <c r="Q431" s="1">
        <v>44927</v>
      </c>
    </row>
    <row r="432" spans="1:17" x14ac:dyDescent="0.25">
      <c r="A432" t="s">
        <v>762</v>
      </c>
      <c r="B432" t="s">
        <v>763</v>
      </c>
      <c r="C432" s="3">
        <v>1011528</v>
      </c>
      <c r="D432" s="3">
        <v>0</v>
      </c>
      <c r="E432" s="3">
        <v>680152.58</v>
      </c>
      <c r="F432" s="3" t="s">
        <v>72</v>
      </c>
      <c r="G432" s="3">
        <v>0</v>
      </c>
      <c r="H432" s="3">
        <v>29346.63</v>
      </c>
      <c r="I432" s="3">
        <v>6441.64</v>
      </c>
      <c r="J432" s="3">
        <v>556.79999999999995</v>
      </c>
      <c r="K432" s="3">
        <v>1140.79</v>
      </c>
      <c r="L432" s="3">
        <v>0</v>
      </c>
      <c r="M432" s="3"/>
      <c r="N432" s="3">
        <v>6496</v>
      </c>
      <c r="O432" s="3">
        <v>0.51</v>
      </c>
      <c r="P432" s="3">
        <v>1089518</v>
      </c>
      <c r="Q432" s="1">
        <v>44927</v>
      </c>
    </row>
    <row r="433" spans="1:17" x14ac:dyDescent="0.25">
      <c r="A433" t="s">
        <v>764</v>
      </c>
      <c r="B433" t="s">
        <v>278</v>
      </c>
      <c r="C433" s="3">
        <v>83377</v>
      </c>
      <c r="D433" s="3">
        <v>0</v>
      </c>
      <c r="E433" s="3">
        <v>80517.37</v>
      </c>
      <c r="F433" s="3">
        <v>6885.5</v>
      </c>
      <c r="G433" s="3">
        <v>0</v>
      </c>
      <c r="H433" s="3">
        <v>29346.63</v>
      </c>
      <c r="I433" s="3">
        <v>8615.75</v>
      </c>
      <c r="J433" s="3">
        <v>744</v>
      </c>
      <c r="K433" s="3">
        <v>1525.98</v>
      </c>
      <c r="L433" s="3">
        <v>0</v>
      </c>
      <c r="M433" s="3"/>
      <c r="N433" s="3">
        <v>0</v>
      </c>
      <c r="O433" s="3">
        <v>0.77</v>
      </c>
      <c r="P433" s="3">
        <v>127636</v>
      </c>
      <c r="Q433" s="1">
        <v>44927</v>
      </c>
    </row>
    <row r="434" spans="1:17" x14ac:dyDescent="0.25">
      <c r="A434" t="s">
        <v>765</v>
      </c>
      <c r="B434" t="s">
        <v>766</v>
      </c>
      <c r="C434" s="3">
        <v>32314</v>
      </c>
      <c r="D434" s="3">
        <v>32314</v>
      </c>
      <c r="E434" s="3">
        <v>0</v>
      </c>
      <c r="F434" s="3">
        <v>0</v>
      </c>
      <c r="G434" s="3">
        <v>0</v>
      </c>
      <c r="H434" s="3">
        <v>29346.63</v>
      </c>
      <c r="I434" s="3">
        <v>8615.75</v>
      </c>
      <c r="J434" s="3">
        <v>744</v>
      </c>
      <c r="K434" s="3">
        <v>1525.52</v>
      </c>
      <c r="L434" s="3">
        <v>0</v>
      </c>
      <c r="M434" s="3"/>
      <c r="N434" s="3">
        <v>-3551</v>
      </c>
      <c r="O434" s="3">
        <v>0.1</v>
      </c>
      <c r="P434" s="3">
        <v>36681</v>
      </c>
      <c r="Q434" s="1">
        <v>44927</v>
      </c>
    </row>
    <row r="435" spans="1:17" x14ac:dyDescent="0.25">
      <c r="A435" t="s">
        <v>767</v>
      </c>
      <c r="B435" t="s">
        <v>768</v>
      </c>
      <c r="C435" s="3">
        <v>1352871</v>
      </c>
      <c r="D435" s="3">
        <v>28508.73</v>
      </c>
      <c r="E435" s="3">
        <v>1045572.66</v>
      </c>
      <c r="F435" s="3">
        <v>331068.24</v>
      </c>
      <c r="G435" s="3">
        <v>0</v>
      </c>
      <c r="H435" s="3">
        <v>29346.63</v>
      </c>
      <c r="I435" s="3">
        <v>8615.75</v>
      </c>
      <c r="J435" s="3">
        <v>744</v>
      </c>
      <c r="K435" s="3">
        <v>1525.98</v>
      </c>
      <c r="L435" s="3">
        <v>0</v>
      </c>
      <c r="M435" s="3"/>
      <c r="N435" s="3">
        <v>0</v>
      </c>
      <c r="O435" s="3">
        <v>0.74</v>
      </c>
      <c r="P435" s="3">
        <v>1416874</v>
      </c>
      <c r="Q435" s="1">
        <v>44927</v>
      </c>
    </row>
    <row r="436" spans="1:17" x14ac:dyDescent="0.25">
      <c r="A436" t="s">
        <v>769</v>
      </c>
      <c r="B436" t="s">
        <v>770</v>
      </c>
      <c r="C436" s="3">
        <v>32557</v>
      </c>
      <c r="D436" s="3">
        <v>32557</v>
      </c>
      <c r="E436" s="3">
        <v>0</v>
      </c>
      <c r="F436" s="3">
        <v>0</v>
      </c>
      <c r="G436" s="3">
        <v>0</v>
      </c>
      <c r="H436" s="3">
        <v>29346.63</v>
      </c>
      <c r="I436" s="3">
        <v>8880.23</v>
      </c>
      <c r="J436" s="3">
        <v>766.8</v>
      </c>
      <c r="K436" s="3">
        <v>1572.23</v>
      </c>
      <c r="L436" s="3">
        <v>0</v>
      </c>
      <c r="M436" s="3"/>
      <c r="N436" s="3">
        <v>-3576</v>
      </c>
      <c r="O436" s="3">
        <v>0.11</v>
      </c>
      <c r="P436" s="3">
        <v>36990</v>
      </c>
      <c r="Q436" s="1">
        <v>44927</v>
      </c>
    </row>
    <row r="437" spans="1:17" x14ac:dyDescent="0.25">
      <c r="A437" t="s">
        <v>771</v>
      </c>
      <c r="B437" t="s">
        <v>772</v>
      </c>
      <c r="C437" s="3">
        <v>30877</v>
      </c>
      <c r="D437" s="3">
        <v>30877</v>
      </c>
      <c r="E437" s="3">
        <v>0</v>
      </c>
      <c r="F437" s="3">
        <v>0</v>
      </c>
      <c r="G437" s="3">
        <v>0</v>
      </c>
      <c r="H437" s="3">
        <v>29346.63</v>
      </c>
      <c r="I437" s="3">
        <v>7051.29</v>
      </c>
      <c r="J437" s="3">
        <v>608.4</v>
      </c>
      <c r="K437" s="3">
        <v>1248.53</v>
      </c>
      <c r="L437" s="3">
        <v>0</v>
      </c>
      <c r="M437" s="3"/>
      <c r="N437" s="3">
        <v>-3405</v>
      </c>
      <c r="O437" s="3">
        <v>0.15</v>
      </c>
      <c r="P437" s="3">
        <v>34850</v>
      </c>
      <c r="Q437" s="1">
        <v>44927</v>
      </c>
    </row>
    <row r="438" spans="1:17" x14ac:dyDescent="0.25">
      <c r="A438" t="s">
        <v>773</v>
      </c>
      <c r="B438" t="s">
        <v>774</v>
      </c>
      <c r="C438" s="3">
        <v>2541792</v>
      </c>
      <c r="D438" s="3">
        <v>0</v>
      </c>
      <c r="E438" s="3">
        <v>1693568.17</v>
      </c>
      <c r="F438" s="3" t="s">
        <v>72</v>
      </c>
      <c r="G438" s="3">
        <v>0</v>
      </c>
      <c r="H438" s="3">
        <v>29346.63</v>
      </c>
      <c r="I438" s="3">
        <v>5746.82</v>
      </c>
      <c r="J438" s="3">
        <v>496.8</v>
      </c>
      <c r="K438" s="3">
        <v>1017.32</v>
      </c>
      <c r="L438" s="3">
        <v>0</v>
      </c>
      <c r="M438" s="3"/>
      <c r="N438" s="3">
        <v>6370</v>
      </c>
      <c r="O438" s="3">
        <v>0.02</v>
      </c>
      <c r="P438" s="3">
        <v>2669448</v>
      </c>
      <c r="Q438" s="1">
        <v>44927</v>
      </c>
    </row>
    <row r="439" spans="1:17" x14ac:dyDescent="0.25">
      <c r="A439" t="s">
        <v>775</v>
      </c>
      <c r="B439" t="s">
        <v>768</v>
      </c>
      <c r="C439" s="3">
        <v>1146701</v>
      </c>
      <c r="D439" s="3">
        <v>23647.599999999999</v>
      </c>
      <c r="E439" s="3">
        <v>888274.57</v>
      </c>
      <c r="F439" s="3">
        <v>279192.56</v>
      </c>
      <c r="G439" s="3">
        <v>0</v>
      </c>
      <c r="H439" s="3">
        <v>29346.63</v>
      </c>
      <c r="I439" s="3">
        <v>5482.34</v>
      </c>
      <c r="J439" s="3">
        <v>472.8</v>
      </c>
      <c r="K439" s="3">
        <v>971.08</v>
      </c>
      <c r="L439" s="3">
        <v>0</v>
      </c>
      <c r="M439" s="3"/>
      <c r="N439" s="3">
        <v>0</v>
      </c>
      <c r="O439" s="3">
        <v>0.02</v>
      </c>
      <c r="P439" s="3">
        <v>1203740</v>
      </c>
      <c r="Q439" s="1">
        <v>44927</v>
      </c>
    </row>
    <row r="440" spans="1:17" x14ac:dyDescent="0.25">
      <c r="A440" t="s">
        <v>776</v>
      </c>
      <c r="B440" t="s">
        <v>683</v>
      </c>
      <c r="C440" s="3">
        <v>2462041</v>
      </c>
      <c r="D440" s="3">
        <v>0</v>
      </c>
      <c r="E440" s="3">
        <v>1641620.71</v>
      </c>
      <c r="F440" s="3" t="s">
        <v>72</v>
      </c>
      <c r="G440" s="3">
        <v>0</v>
      </c>
      <c r="H440" s="3">
        <v>29346.63</v>
      </c>
      <c r="I440" s="3">
        <v>5226.83</v>
      </c>
      <c r="J440" s="3">
        <v>451.2</v>
      </c>
      <c r="K440" s="3">
        <v>925.3</v>
      </c>
      <c r="L440" s="3">
        <v>0</v>
      </c>
      <c r="M440" s="3"/>
      <c r="N440" s="3">
        <v>6276</v>
      </c>
      <c r="O440" s="3">
        <v>0</v>
      </c>
      <c r="P440" s="3">
        <v>2586348</v>
      </c>
      <c r="Q440" s="1">
        <v>44927</v>
      </c>
    </row>
    <row r="441" spans="1:17" x14ac:dyDescent="0.25">
      <c r="A441" t="s">
        <v>777</v>
      </c>
      <c r="B441" t="s">
        <v>778</v>
      </c>
      <c r="C441" s="3">
        <v>29200</v>
      </c>
      <c r="D441" s="3">
        <v>29200</v>
      </c>
      <c r="E441" s="3">
        <v>0</v>
      </c>
      <c r="F441" s="3">
        <v>0</v>
      </c>
      <c r="G441" s="3">
        <v>0</v>
      </c>
      <c r="H441" s="3">
        <v>29346.63</v>
      </c>
      <c r="I441" s="3">
        <v>5222.3500000000004</v>
      </c>
      <c r="J441" s="3">
        <v>451.2</v>
      </c>
      <c r="K441" s="3">
        <v>924.84</v>
      </c>
      <c r="L441" s="3">
        <v>0</v>
      </c>
      <c r="M441" s="3"/>
      <c r="N441" s="3">
        <v>-3233</v>
      </c>
      <c r="O441" s="3">
        <v>0.98</v>
      </c>
      <c r="P441" s="3">
        <v>32713</v>
      </c>
      <c r="Q441" s="1">
        <v>44927</v>
      </c>
    </row>
    <row r="442" spans="1:17" x14ac:dyDescent="0.25">
      <c r="A442" t="s">
        <v>779</v>
      </c>
      <c r="B442" t="s">
        <v>780</v>
      </c>
      <c r="C442" s="3">
        <v>372305</v>
      </c>
      <c r="D442" s="3">
        <v>0</v>
      </c>
      <c r="E442" s="3">
        <v>336839.86</v>
      </c>
      <c r="F442" s="3" t="s">
        <v>72</v>
      </c>
      <c r="G442" s="3">
        <v>0</v>
      </c>
      <c r="H442" s="3">
        <v>29346.63</v>
      </c>
      <c r="I442" s="3">
        <v>5450.96</v>
      </c>
      <c r="J442" s="3">
        <v>0</v>
      </c>
      <c r="K442" s="3">
        <v>965.53</v>
      </c>
      <c r="L442" s="3">
        <v>0</v>
      </c>
      <c r="M442" s="3"/>
      <c r="N442" s="3">
        <v>13261</v>
      </c>
      <c r="O442" s="3">
        <v>0.89</v>
      </c>
      <c r="P442" s="3">
        <v>438172</v>
      </c>
      <c r="Q442" s="1">
        <v>44927</v>
      </c>
    </row>
    <row r="443" spans="1:17" x14ac:dyDescent="0.25">
      <c r="A443" t="s">
        <v>781</v>
      </c>
      <c r="B443" t="s">
        <v>782</v>
      </c>
      <c r="C443" s="3">
        <v>2664458</v>
      </c>
      <c r="D443" s="3">
        <v>0</v>
      </c>
      <c r="E443" s="3">
        <v>1773422.71</v>
      </c>
      <c r="F443" s="3" t="s">
        <v>72</v>
      </c>
      <c r="G443" s="3">
        <v>0</v>
      </c>
      <c r="H443" s="3">
        <v>29346.63</v>
      </c>
      <c r="I443" s="3">
        <v>6531.3</v>
      </c>
      <c r="J443" s="3">
        <v>565.20000000000005</v>
      </c>
      <c r="K443" s="3">
        <v>1156.51</v>
      </c>
      <c r="L443" s="3">
        <v>0</v>
      </c>
      <c r="M443" s="3"/>
      <c r="N443" s="3">
        <v>6512</v>
      </c>
      <c r="O443" s="3">
        <v>0.22</v>
      </c>
      <c r="P443" s="3">
        <v>2797241</v>
      </c>
      <c r="Q443" s="1">
        <v>44927</v>
      </c>
    </row>
    <row r="444" spans="1:17" x14ac:dyDescent="0.25">
      <c r="A444" t="s">
        <v>783</v>
      </c>
      <c r="B444" t="s">
        <v>784</v>
      </c>
      <c r="C444" s="3">
        <v>30410</v>
      </c>
      <c r="D444" s="3">
        <v>30410</v>
      </c>
      <c r="E444" s="3">
        <v>0</v>
      </c>
      <c r="F444" s="3">
        <v>0</v>
      </c>
      <c r="G444" s="3">
        <v>0</v>
      </c>
      <c r="H444" s="3">
        <v>29346.63</v>
      </c>
      <c r="I444" s="3">
        <v>6540.26</v>
      </c>
      <c r="J444" s="3">
        <v>565.20000000000005</v>
      </c>
      <c r="K444" s="3">
        <v>1157.9000000000001</v>
      </c>
      <c r="L444" s="3">
        <v>0</v>
      </c>
      <c r="M444" s="3"/>
      <c r="N444" s="3">
        <v>-3357</v>
      </c>
      <c r="O444" s="3">
        <v>0.01</v>
      </c>
      <c r="P444" s="3">
        <v>34253</v>
      </c>
      <c r="Q444" s="1">
        <v>44927</v>
      </c>
    </row>
    <row r="445" spans="1:17" x14ac:dyDescent="0.25">
      <c r="A445" t="s">
        <v>785</v>
      </c>
      <c r="B445" t="s">
        <v>786</v>
      </c>
      <c r="C445" s="3">
        <v>70892</v>
      </c>
      <c r="D445" s="3">
        <v>0</v>
      </c>
      <c r="E445" s="3">
        <v>63736.36</v>
      </c>
      <c r="F445" s="3">
        <v>10342.459999999999</v>
      </c>
      <c r="G445" s="3">
        <v>0</v>
      </c>
      <c r="H445" s="3">
        <v>29346.63</v>
      </c>
      <c r="I445" s="3">
        <v>6271.3</v>
      </c>
      <c r="J445" s="3">
        <v>540</v>
      </c>
      <c r="K445" s="3">
        <v>1110.27</v>
      </c>
      <c r="L445" s="3">
        <v>0</v>
      </c>
      <c r="M445" s="3"/>
      <c r="N445" s="3">
        <v>0</v>
      </c>
      <c r="O445" s="3">
        <v>0.98</v>
      </c>
      <c r="P445" s="3">
        <v>111348</v>
      </c>
      <c r="Q445" s="1">
        <v>44927</v>
      </c>
    </row>
    <row r="446" spans="1:17" x14ac:dyDescent="0.25">
      <c r="A446" t="s">
        <v>787</v>
      </c>
      <c r="B446" t="s">
        <v>780</v>
      </c>
      <c r="C446" s="3">
        <v>375070</v>
      </c>
      <c r="D446" s="3">
        <v>0</v>
      </c>
      <c r="E446" s="3">
        <v>339334.62</v>
      </c>
      <c r="F446" s="3" t="s">
        <v>72</v>
      </c>
      <c r="G446" s="3">
        <v>0</v>
      </c>
      <c r="H446" s="3">
        <v>29346.63</v>
      </c>
      <c r="I446" s="3">
        <v>5746.82</v>
      </c>
      <c r="J446" s="3">
        <v>0</v>
      </c>
      <c r="K446" s="3">
        <v>1017.78</v>
      </c>
      <c r="L446" s="3">
        <v>0</v>
      </c>
      <c r="M446" s="3"/>
      <c r="N446" s="3">
        <v>13315</v>
      </c>
      <c r="O446" s="3">
        <v>0.04</v>
      </c>
      <c r="P446" s="3">
        <v>441463</v>
      </c>
      <c r="Q446" s="1">
        <v>44927</v>
      </c>
    </row>
    <row r="447" spans="1:17" x14ac:dyDescent="0.25">
      <c r="A447" t="s">
        <v>788</v>
      </c>
      <c r="B447" t="s">
        <v>252</v>
      </c>
      <c r="C447" s="3">
        <v>29682</v>
      </c>
      <c r="D447" s="3">
        <v>29682</v>
      </c>
      <c r="E447" s="3">
        <v>0</v>
      </c>
      <c r="F447" s="3">
        <v>0</v>
      </c>
      <c r="G447" s="3">
        <v>0</v>
      </c>
      <c r="H447" s="3">
        <v>29346.63</v>
      </c>
      <c r="I447" s="3">
        <v>5746.82</v>
      </c>
      <c r="J447" s="3">
        <v>496.8</v>
      </c>
      <c r="K447" s="3">
        <v>1017.32</v>
      </c>
      <c r="L447" s="3">
        <v>0</v>
      </c>
      <c r="M447" s="3"/>
      <c r="N447" s="3">
        <v>-3282</v>
      </c>
      <c r="O447" s="3">
        <v>0.43</v>
      </c>
      <c r="P447" s="3">
        <v>33326</v>
      </c>
      <c r="Q447" s="1">
        <v>44927</v>
      </c>
    </row>
    <row r="448" spans="1:17" x14ac:dyDescent="0.25">
      <c r="A448" t="s">
        <v>789</v>
      </c>
      <c r="B448" t="s">
        <v>790</v>
      </c>
      <c r="C448" s="3">
        <v>1644057</v>
      </c>
      <c r="D448" s="3">
        <v>0</v>
      </c>
      <c r="E448" s="3">
        <v>1125453.42</v>
      </c>
      <c r="F448" s="3" t="s">
        <v>72</v>
      </c>
      <c r="G448" s="3">
        <v>0</v>
      </c>
      <c r="H448" s="3">
        <v>29346.63</v>
      </c>
      <c r="I448" s="3">
        <v>5486.83</v>
      </c>
      <c r="J448" s="3">
        <v>474</v>
      </c>
      <c r="K448" s="3">
        <v>971.54</v>
      </c>
      <c r="L448" s="3">
        <v>0</v>
      </c>
      <c r="M448" s="3"/>
      <c r="N448" s="3">
        <v>6323</v>
      </c>
      <c r="O448" s="3">
        <v>0.33</v>
      </c>
      <c r="P448" s="3">
        <v>1742932</v>
      </c>
      <c r="Q448" s="1">
        <v>44927</v>
      </c>
    </row>
    <row r="449" spans="1:17" x14ac:dyDescent="0.25">
      <c r="A449" t="s">
        <v>791</v>
      </c>
      <c r="B449" t="s">
        <v>792</v>
      </c>
      <c r="C449" s="3">
        <v>314789</v>
      </c>
      <c r="D449" s="3">
        <v>0</v>
      </c>
      <c r="E449" s="3">
        <v>261625.21</v>
      </c>
      <c r="F449" s="3" t="s">
        <v>72</v>
      </c>
      <c r="G449" s="3">
        <v>0</v>
      </c>
      <c r="H449" s="3">
        <v>29346.63</v>
      </c>
      <c r="I449" s="3">
        <v>5222.3500000000004</v>
      </c>
      <c r="J449" s="3">
        <v>451.2</v>
      </c>
      <c r="K449" s="3">
        <v>924.84</v>
      </c>
      <c r="L449" s="3">
        <v>0</v>
      </c>
      <c r="M449" s="3"/>
      <c r="N449" s="3">
        <v>0</v>
      </c>
      <c r="O449" s="3">
        <v>0.72</v>
      </c>
      <c r="P449" s="3">
        <v>363816</v>
      </c>
      <c r="Q449" s="1">
        <v>44927</v>
      </c>
    </row>
    <row r="450" spans="1:17" x14ac:dyDescent="0.25">
      <c r="A450" t="s">
        <v>793</v>
      </c>
      <c r="B450" t="s">
        <v>794</v>
      </c>
      <c r="C450" s="3">
        <v>29200</v>
      </c>
      <c r="D450" s="3">
        <v>29200</v>
      </c>
      <c r="E450" s="3">
        <v>0</v>
      </c>
      <c r="F450" s="3">
        <v>0</v>
      </c>
      <c r="G450" s="3">
        <v>0</v>
      </c>
      <c r="H450" s="3">
        <v>29346.63</v>
      </c>
      <c r="I450" s="3">
        <v>5222.3500000000004</v>
      </c>
      <c r="J450" s="3">
        <v>451.2</v>
      </c>
      <c r="K450" s="3">
        <v>924.84</v>
      </c>
      <c r="L450" s="3">
        <v>0</v>
      </c>
      <c r="M450" s="3"/>
      <c r="N450" s="3">
        <v>-3233</v>
      </c>
      <c r="O450" s="3">
        <v>0.98</v>
      </c>
      <c r="P450" s="3">
        <v>32713</v>
      </c>
      <c r="Q450" s="1">
        <v>44927</v>
      </c>
    </row>
    <row r="451" spans="1:17" x14ac:dyDescent="0.25">
      <c r="A451" t="s">
        <v>795</v>
      </c>
      <c r="B451" t="s">
        <v>644</v>
      </c>
      <c r="C451" s="3">
        <v>29200</v>
      </c>
      <c r="D451" s="3">
        <v>29200</v>
      </c>
      <c r="E451" s="3">
        <v>0</v>
      </c>
      <c r="F451" s="3">
        <v>0</v>
      </c>
      <c r="G451" s="3">
        <v>0</v>
      </c>
      <c r="H451" s="3">
        <v>29346.63</v>
      </c>
      <c r="I451" s="3">
        <v>5222.3500000000004</v>
      </c>
      <c r="J451" s="3">
        <v>451.2</v>
      </c>
      <c r="K451" s="3">
        <v>924.84</v>
      </c>
      <c r="L451" s="3">
        <v>0</v>
      </c>
      <c r="M451" s="3"/>
      <c r="N451" s="3">
        <v>-3233</v>
      </c>
      <c r="O451" s="3">
        <v>0.98</v>
      </c>
      <c r="P451" s="3">
        <v>32713</v>
      </c>
      <c r="Q451" s="1">
        <v>44927</v>
      </c>
    </row>
    <row r="452" spans="1:17" x14ac:dyDescent="0.25">
      <c r="A452" t="s">
        <v>796</v>
      </c>
      <c r="B452" t="s">
        <v>234</v>
      </c>
      <c r="C452" s="3">
        <v>92014</v>
      </c>
      <c r="D452" s="3">
        <v>0</v>
      </c>
      <c r="E452" s="3">
        <v>87881.67</v>
      </c>
      <c r="F452" s="3">
        <v>8526.41</v>
      </c>
      <c r="G452" s="3">
        <v>0</v>
      </c>
      <c r="H452" s="3">
        <v>29346.63</v>
      </c>
      <c r="I452" s="3">
        <v>4962.3500000000004</v>
      </c>
      <c r="J452" s="3">
        <v>428.5</v>
      </c>
      <c r="K452" s="3">
        <v>878.6</v>
      </c>
      <c r="L452" s="3">
        <v>0</v>
      </c>
      <c r="M452" s="3"/>
      <c r="N452" s="3">
        <v>0</v>
      </c>
      <c r="O452" s="3">
        <v>0.84</v>
      </c>
      <c r="P452" s="3">
        <v>132025</v>
      </c>
      <c r="Q452" s="1">
        <v>44927</v>
      </c>
    </row>
    <row r="453" spans="1:17" x14ac:dyDescent="0.25">
      <c r="A453" t="s">
        <v>797</v>
      </c>
      <c r="B453" t="s">
        <v>234</v>
      </c>
      <c r="C453" s="3">
        <v>92762</v>
      </c>
      <c r="D453" s="3">
        <v>0</v>
      </c>
      <c r="E453" s="3">
        <v>88595.82</v>
      </c>
      <c r="F453" s="3">
        <v>8595.9699999999993</v>
      </c>
      <c r="G453" s="3">
        <v>0</v>
      </c>
      <c r="H453" s="3">
        <v>29346.63</v>
      </c>
      <c r="I453" s="3">
        <v>5217.8599999999997</v>
      </c>
      <c r="J453" s="3">
        <v>451.2</v>
      </c>
      <c r="K453" s="3">
        <v>923.91</v>
      </c>
      <c r="L453" s="3">
        <v>0</v>
      </c>
      <c r="M453" s="3"/>
      <c r="N453" s="3">
        <v>0</v>
      </c>
      <c r="O453" s="3">
        <v>0.61</v>
      </c>
      <c r="P453" s="3">
        <v>133132</v>
      </c>
      <c r="Q453" s="1">
        <v>44927</v>
      </c>
    </row>
    <row r="454" spans="1:17" x14ac:dyDescent="0.25">
      <c r="A454" t="s">
        <v>798</v>
      </c>
      <c r="B454" t="s">
        <v>799</v>
      </c>
      <c r="C454" s="3">
        <v>36760</v>
      </c>
      <c r="D454" s="3">
        <v>36760</v>
      </c>
      <c r="E454" s="3">
        <v>0</v>
      </c>
      <c r="F454" s="3">
        <v>0</v>
      </c>
      <c r="G454" s="3">
        <v>0</v>
      </c>
      <c r="H454" s="3">
        <v>29346.63</v>
      </c>
      <c r="I454" s="3">
        <v>6504.4</v>
      </c>
      <c r="J454" s="3">
        <v>0</v>
      </c>
      <c r="K454" s="3">
        <v>1151.8900000000001</v>
      </c>
      <c r="L454" s="3">
        <v>0</v>
      </c>
      <c r="M454" s="3"/>
      <c r="N454" s="3">
        <v>3592</v>
      </c>
      <c r="O454" s="3">
        <v>0.08</v>
      </c>
      <c r="P454" s="3">
        <v>40595</v>
      </c>
      <c r="Q454" s="1">
        <v>44927</v>
      </c>
    </row>
    <row r="455" spans="1:17" x14ac:dyDescent="0.25">
      <c r="A455" t="s">
        <v>800</v>
      </c>
      <c r="B455" t="s">
        <v>801</v>
      </c>
      <c r="C455" s="3">
        <v>29920</v>
      </c>
      <c r="D455" s="3">
        <v>29920</v>
      </c>
      <c r="E455" s="3">
        <v>0</v>
      </c>
      <c r="F455" s="3">
        <v>0</v>
      </c>
      <c r="G455" s="3">
        <v>0</v>
      </c>
      <c r="H455" s="3">
        <v>29346.63</v>
      </c>
      <c r="I455" s="3">
        <v>6006.82</v>
      </c>
      <c r="J455" s="3">
        <v>518.4</v>
      </c>
      <c r="K455" s="3">
        <v>1063.56</v>
      </c>
      <c r="L455" s="3">
        <v>0</v>
      </c>
      <c r="M455" s="3"/>
      <c r="N455" s="3">
        <v>-3306</v>
      </c>
      <c r="O455" s="3">
        <v>0.59</v>
      </c>
      <c r="P455" s="3">
        <v>33630</v>
      </c>
      <c r="Q455" s="1">
        <v>44927</v>
      </c>
    </row>
    <row r="456" spans="1:17" x14ac:dyDescent="0.25">
      <c r="A456" t="s">
        <v>802</v>
      </c>
      <c r="B456" t="s">
        <v>803</v>
      </c>
      <c r="C456" s="3">
        <v>29920</v>
      </c>
      <c r="D456" s="3">
        <v>29920</v>
      </c>
      <c r="E456" s="3">
        <v>0</v>
      </c>
      <c r="F456" s="3">
        <v>0</v>
      </c>
      <c r="G456" s="3">
        <v>0</v>
      </c>
      <c r="H456" s="3">
        <v>29346.63</v>
      </c>
      <c r="I456" s="3">
        <v>6006.82</v>
      </c>
      <c r="J456" s="3">
        <v>518.4</v>
      </c>
      <c r="K456" s="3">
        <v>1063.56</v>
      </c>
      <c r="L456" s="3">
        <v>0</v>
      </c>
      <c r="M456" s="3"/>
      <c r="N456" s="3">
        <v>-3306</v>
      </c>
      <c r="O456" s="3">
        <v>0.59</v>
      </c>
      <c r="P456" s="3">
        <v>33630</v>
      </c>
      <c r="Q456" s="1">
        <v>44927</v>
      </c>
    </row>
    <row r="457" spans="1:17" x14ac:dyDescent="0.25">
      <c r="A457" t="s">
        <v>804</v>
      </c>
      <c r="B457" t="s">
        <v>92</v>
      </c>
      <c r="C457" s="3">
        <v>12192</v>
      </c>
      <c r="D457" s="3">
        <v>0</v>
      </c>
      <c r="E457" s="3">
        <v>12192</v>
      </c>
      <c r="F457" s="3">
        <v>609.6</v>
      </c>
      <c r="G457" s="3">
        <v>0</v>
      </c>
      <c r="H457" s="3">
        <v>29346.63</v>
      </c>
      <c r="I457" s="3">
        <v>6011.3</v>
      </c>
      <c r="J457" s="3">
        <v>518.20000000000005</v>
      </c>
      <c r="K457" s="3">
        <v>1064.49</v>
      </c>
      <c r="L457" s="3">
        <v>0</v>
      </c>
      <c r="M457" s="3"/>
      <c r="N457" s="3">
        <v>0</v>
      </c>
      <c r="O457" s="3">
        <v>0.78</v>
      </c>
      <c r="P457" s="3">
        <v>49743</v>
      </c>
      <c r="Q457" s="1">
        <v>44927</v>
      </c>
    </row>
    <row r="458" spans="1:17" x14ac:dyDescent="0.25">
      <c r="A458" t="s">
        <v>805</v>
      </c>
      <c r="B458" t="s">
        <v>806</v>
      </c>
      <c r="C458" s="3">
        <v>29907</v>
      </c>
      <c r="D458" s="3">
        <v>29907</v>
      </c>
      <c r="E458" s="3">
        <v>0</v>
      </c>
      <c r="F458" s="3">
        <v>0</v>
      </c>
      <c r="G458" s="3">
        <v>0</v>
      </c>
      <c r="H458" s="3">
        <v>29346.63</v>
      </c>
      <c r="I458" s="3">
        <v>5993.37</v>
      </c>
      <c r="J458" s="3">
        <v>516</v>
      </c>
      <c r="K458" s="3">
        <v>1061.71</v>
      </c>
      <c r="L458" s="3">
        <v>0</v>
      </c>
      <c r="M458" s="3"/>
      <c r="N458" s="3">
        <v>-3305</v>
      </c>
      <c r="O458" s="3">
        <v>0.28999999999999998</v>
      </c>
      <c r="P458" s="3">
        <v>33613</v>
      </c>
      <c r="Q458" s="1">
        <v>44927</v>
      </c>
    </row>
    <row r="459" spans="1:17" x14ac:dyDescent="0.25">
      <c r="A459" t="s">
        <v>807</v>
      </c>
      <c r="B459" t="s">
        <v>58</v>
      </c>
      <c r="C459" s="3">
        <v>55508</v>
      </c>
      <c r="D459" s="3">
        <v>55508</v>
      </c>
      <c r="E459" s="3" t="s">
        <v>59</v>
      </c>
      <c r="F459" s="3" t="s">
        <v>59</v>
      </c>
      <c r="G459" s="3">
        <v>0</v>
      </c>
      <c r="H459" s="3">
        <v>29346.63</v>
      </c>
      <c r="I459" s="3">
        <v>5966.48</v>
      </c>
      <c r="J459" s="3">
        <v>514.79999999999995</v>
      </c>
      <c r="K459" s="3">
        <v>1056.17</v>
      </c>
      <c r="L459" s="3">
        <v>0</v>
      </c>
      <c r="M459" s="3"/>
      <c r="N459" s="3">
        <v>22322.880000000001</v>
      </c>
      <c r="O459" s="3">
        <v>0.04</v>
      </c>
      <c r="P459" s="3">
        <v>59207</v>
      </c>
      <c r="Q459" s="1">
        <v>44927</v>
      </c>
    </row>
    <row r="460" spans="1:17" x14ac:dyDescent="0.25">
      <c r="A460" t="s">
        <v>808</v>
      </c>
      <c r="B460" t="s">
        <v>809</v>
      </c>
      <c r="C460" s="3">
        <v>30043</v>
      </c>
      <c r="D460" s="3">
        <v>30043</v>
      </c>
      <c r="E460" s="3">
        <v>0</v>
      </c>
      <c r="F460" s="3">
        <v>0</v>
      </c>
      <c r="G460" s="3">
        <v>0</v>
      </c>
      <c r="H460" s="3">
        <v>29346.63</v>
      </c>
      <c r="I460" s="3">
        <v>5966.48</v>
      </c>
      <c r="J460" s="3">
        <v>675.6</v>
      </c>
      <c r="K460" s="3">
        <v>1056.6300000000001</v>
      </c>
      <c r="L460" s="3">
        <v>0</v>
      </c>
      <c r="M460" s="3"/>
      <c r="N460" s="3">
        <v>-3303</v>
      </c>
      <c r="O460" s="3">
        <v>0.66</v>
      </c>
      <c r="P460" s="3">
        <v>33743</v>
      </c>
      <c r="Q460" s="1">
        <v>44927</v>
      </c>
    </row>
    <row r="461" spans="1:17" x14ac:dyDescent="0.25">
      <c r="A461" t="s">
        <v>810</v>
      </c>
      <c r="B461" t="s">
        <v>811</v>
      </c>
      <c r="C461" s="3">
        <v>136789</v>
      </c>
      <c r="D461" s="3">
        <v>0</v>
      </c>
      <c r="E461" s="3">
        <v>127086.85</v>
      </c>
      <c r="F461" s="3">
        <v>16056.49</v>
      </c>
      <c r="G461" s="3">
        <v>0</v>
      </c>
      <c r="H461" s="3">
        <v>29346.63</v>
      </c>
      <c r="I461" s="3">
        <v>6002.34</v>
      </c>
      <c r="J461" s="3">
        <v>562.79999999999995</v>
      </c>
      <c r="K461" s="3">
        <v>1063.0999999999999</v>
      </c>
      <c r="L461" s="3">
        <v>0</v>
      </c>
      <c r="M461" s="3"/>
      <c r="N461" s="3">
        <v>0</v>
      </c>
      <c r="O461" s="3">
        <v>0.79</v>
      </c>
      <c r="P461" s="3">
        <v>180119</v>
      </c>
      <c r="Q461" s="1">
        <v>44927</v>
      </c>
    </row>
    <row r="462" spans="1:17" x14ac:dyDescent="0.25">
      <c r="A462" t="s">
        <v>812</v>
      </c>
      <c r="B462" t="s">
        <v>611</v>
      </c>
      <c r="C462" s="3">
        <v>32967</v>
      </c>
      <c r="D462" s="3">
        <v>0</v>
      </c>
      <c r="E462" s="3">
        <v>32967</v>
      </c>
      <c r="F462" s="3">
        <v>1648.35</v>
      </c>
      <c r="G462" s="3">
        <v>0</v>
      </c>
      <c r="H462" s="3">
        <v>29346.63</v>
      </c>
      <c r="I462" s="3">
        <v>6020.27</v>
      </c>
      <c r="J462" s="3">
        <v>519.6</v>
      </c>
      <c r="K462" s="3">
        <v>1066.3399999999999</v>
      </c>
      <c r="L462" s="3">
        <v>0</v>
      </c>
      <c r="M462" s="3"/>
      <c r="N462" s="3">
        <v>0</v>
      </c>
      <c r="O462" s="3">
        <v>0.81</v>
      </c>
      <c r="P462" s="3">
        <v>71569</v>
      </c>
      <c r="Q462" s="1">
        <v>44927</v>
      </c>
    </row>
    <row r="463" spans="1:17" x14ac:dyDescent="0.25">
      <c r="A463" t="s">
        <v>813</v>
      </c>
      <c r="B463" t="s">
        <v>240</v>
      </c>
      <c r="C463" s="3">
        <v>30876</v>
      </c>
      <c r="D463" s="3">
        <v>30876</v>
      </c>
      <c r="E463" s="3">
        <v>0</v>
      </c>
      <c r="F463" s="3">
        <v>0</v>
      </c>
      <c r="G463" s="3">
        <v>0</v>
      </c>
      <c r="H463" s="3">
        <v>29346.63</v>
      </c>
      <c r="I463" s="3">
        <v>7051.29</v>
      </c>
      <c r="J463" s="3">
        <v>607.20000000000005</v>
      </c>
      <c r="K463" s="3">
        <v>1248.53</v>
      </c>
      <c r="L463" s="3">
        <v>0</v>
      </c>
      <c r="M463" s="3"/>
      <c r="N463" s="3">
        <v>-3405</v>
      </c>
      <c r="O463" s="3">
        <v>0.35</v>
      </c>
      <c r="P463" s="3">
        <v>34849</v>
      </c>
      <c r="Q463" s="1">
        <v>44927</v>
      </c>
    </row>
    <row r="464" spans="1:17" x14ac:dyDescent="0.25">
      <c r="A464" t="s">
        <v>814</v>
      </c>
      <c r="B464" t="s">
        <v>160</v>
      </c>
      <c r="C464" s="3">
        <v>30869</v>
      </c>
      <c r="D464" s="3">
        <v>30869</v>
      </c>
      <c r="E464" s="3">
        <v>0</v>
      </c>
      <c r="F464" s="3">
        <v>0</v>
      </c>
      <c r="G464" s="3">
        <v>0</v>
      </c>
      <c r="H464" s="3">
        <v>29346.63</v>
      </c>
      <c r="I464" s="3">
        <v>7042.32</v>
      </c>
      <c r="J464" s="3">
        <v>607.20000000000005</v>
      </c>
      <c r="K464" s="3">
        <v>1247.1400000000001</v>
      </c>
      <c r="L464" s="3">
        <v>0</v>
      </c>
      <c r="M464" s="3"/>
      <c r="N464" s="3">
        <v>-3404</v>
      </c>
      <c r="O464" s="3">
        <v>0.71</v>
      </c>
      <c r="P464" s="3">
        <v>34840</v>
      </c>
      <c r="Q464" s="1">
        <v>44927</v>
      </c>
    </row>
    <row r="465" spans="1:17" x14ac:dyDescent="0.25">
      <c r="A465" t="s">
        <v>815</v>
      </c>
      <c r="B465" t="s">
        <v>816</v>
      </c>
      <c r="C465" s="3">
        <v>30600</v>
      </c>
      <c r="D465" s="3">
        <v>30600</v>
      </c>
      <c r="E465" s="3">
        <v>0</v>
      </c>
      <c r="F465" s="3">
        <v>0</v>
      </c>
      <c r="G465" s="3">
        <v>0</v>
      </c>
      <c r="H465" s="3">
        <v>29346.63</v>
      </c>
      <c r="I465" s="3">
        <v>7217.15</v>
      </c>
      <c r="J465" s="3">
        <v>621.6</v>
      </c>
      <c r="K465" s="3">
        <v>1277.6600000000001</v>
      </c>
      <c r="L465" s="3">
        <v>0</v>
      </c>
      <c r="M465" s="3"/>
      <c r="N465" s="3">
        <v>-3420</v>
      </c>
      <c r="O465" s="3">
        <v>0.96</v>
      </c>
      <c r="P465" s="3">
        <v>35044</v>
      </c>
      <c r="Q465" s="1">
        <v>44927</v>
      </c>
    </row>
    <row r="466" spans="1:17" x14ac:dyDescent="0.25">
      <c r="A466" t="s">
        <v>817</v>
      </c>
      <c r="B466" t="s">
        <v>818</v>
      </c>
      <c r="C466" s="3">
        <v>1307480</v>
      </c>
      <c r="D466" s="3">
        <v>0</v>
      </c>
      <c r="E466" s="3">
        <v>860616.29</v>
      </c>
      <c r="F466" s="3" t="s">
        <v>72</v>
      </c>
      <c r="G466" s="3">
        <v>0</v>
      </c>
      <c r="H466" s="3">
        <v>29346.63</v>
      </c>
      <c r="I466" s="3">
        <v>10969.17</v>
      </c>
      <c r="J466" s="3">
        <v>945.6</v>
      </c>
      <c r="K466" s="3">
        <v>1942.16</v>
      </c>
      <c r="L466" s="3">
        <v>0</v>
      </c>
      <c r="M466" s="3"/>
      <c r="N466" s="3">
        <v>0</v>
      </c>
      <c r="O466" s="3">
        <v>0.63</v>
      </c>
      <c r="P466" s="3">
        <v>1393715</v>
      </c>
      <c r="Q466" s="1">
        <v>44927</v>
      </c>
    </row>
    <row r="467" spans="1:17" x14ac:dyDescent="0.25">
      <c r="A467" t="s">
        <v>819</v>
      </c>
      <c r="B467" t="s">
        <v>820</v>
      </c>
      <c r="C467" s="3">
        <v>32312</v>
      </c>
      <c r="D467" s="3">
        <v>32312</v>
      </c>
      <c r="E467" s="3">
        <v>0</v>
      </c>
      <c r="F467" s="3">
        <v>0</v>
      </c>
      <c r="G467" s="3">
        <v>0</v>
      </c>
      <c r="H467" s="3">
        <v>29346.63</v>
      </c>
      <c r="I467" s="3">
        <v>8615.75</v>
      </c>
      <c r="J467" s="3">
        <v>742.8</v>
      </c>
      <c r="K467" s="3">
        <v>1525.98</v>
      </c>
      <c r="L467" s="3">
        <v>0</v>
      </c>
      <c r="M467" s="3"/>
      <c r="N467" s="3">
        <v>-3552</v>
      </c>
      <c r="O467" s="3">
        <v>0.84</v>
      </c>
      <c r="P467" s="3">
        <v>36680</v>
      </c>
      <c r="Q467" s="1">
        <v>44927</v>
      </c>
    </row>
    <row r="468" spans="1:17" x14ac:dyDescent="0.25">
      <c r="A468" t="s">
        <v>821</v>
      </c>
      <c r="B468" t="s">
        <v>58</v>
      </c>
      <c r="C468" s="3">
        <v>62058</v>
      </c>
      <c r="D468" s="3">
        <v>62058</v>
      </c>
      <c r="E468" s="3" t="s">
        <v>59</v>
      </c>
      <c r="F468" s="3" t="s">
        <v>59</v>
      </c>
      <c r="G468" s="3">
        <v>0</v>
      </c>
      <c r="H468" s="3">
        <v>29346.63</v>
      </c>
      <c r="I468" s="3">
        <v>8624.7199999999993</v>
      </c>
      <c r="J468" s="3">
        <v>742.8</v>
      </c>
      <c r="K468" s="3">
        <v>1526.91</v>
      </c>
      <c r="L468" s="3">
        <v>0</v>
      </c>
      <c r="M468" s="3"/>
      <c r="N468" s="3">
        <v>26185.919999999998</v>
      </c>
      <c r="O468" s="3">
        <v>0.02</v>
      </c>
      <c r="P468" s="3">
        <v>66427</v>
      </c>
      <c r="Q468" s="1">
        <v>44927</v>
      </c>
    </row>
    <row r="469" spans="1:17" x14ac:dyDescent="0.25">
      <c r="A469" t="s">
        <v>822</v>
      </c>
      <c r="B469" t="s">
        <v>58</v>
      </c>
      <c r="C469" s="3">
        <v>60362</v>
      </c>
      <c r="D469" s="3">
        <v>60362</v>
      </c>
      <c r="E469" s="3" t="s">
        <v>59</v>
      </c>
      <c r="F469" s="3" t="s">
        <v>59</v>
      </c>
      <c r="G469" s="3">
        <v>0</v>
      </c>
      <c r="H469" s="3">
        <v>29346.63</v>
      </c>
      <c r="I469" s="3">
        <v>8602.2999999999993</v>
      </c>
      <c r="J469" s="3">
        <v>740.1</v>
      </c>
      <c r="K469" s="3">
        <v>1523.67</v>
      </c>
      <c r="L469" s="3">
        <v>0</v>
      </c>
      <c r="M469" s="3"/>
      <c r="N469" s="3">
        <v>24512</v>
      </c>
      <c r="O469" s="3">
        <v>0.3</v>
      </c>
      <c r="P469" s="3">
        <v>64725</v>
      </c>
      <c r="Q469" s="1">
        <v>44927</v>
      </c>
    </row>
    <row r="470" spans="1:17" x14ac:dyDescent="0.25">
      <c r="A470" t="s">
        <v>823</v>
      </c>
      <c r="B470" t="s">
        <v>824</v>
      </c>
      <c r="C470" s="3">
        <v>29841</v>
      </c>
      <c r="D470" s="3">
        <v>30289</v>
      </c>
      <c r="E470" s="3">
        <v>0</v>
      </c>
      <c r="F470" s="3">
        <v>1492.03</v>
      </c>
      <c r="G470" s="3">
        <v>448</v>
      </c>
      <c r="H470" s="3">
        <v>29346.63</v>
      </c>
      <c r="I470" s="3">
        <v>6535.78</v>
      </c>
      <c r="J470" s="3">
        <v>0</v>
      </c>
      <c r="K470" s="3">
        <v>1157.44</v>
      </c>
      <c r="L470" s="3">
        <v>0</v>
      </c>
      <c r="M470" s="3"/>
      <c r="N470" s="3">
        <v>0</v>
      </c>
      <c r="O470" s="3">
        <v>0.12</v>
      </c>
      <c r="P470" s="3">
        <v>38084</v>
      </c>
      <c r="Q470" s="1">
        <v>44927</v>
      </c>
    </row>
    <row r="471" spans="1:17" x14ac:dyDescent="0.25">
      <c r="A471" t="s">
        <v>825</v>
      </c>
      <c r="B471" t="s">
        <v>826</v>
      </c>
      <c r="C471" s="3">
        <v>2663169</v>
      </c>
      <c r="D471" s="3">
        <v>0</v>
      </c>
      <c r="E471" s="3">
        <v>1772599.45</v>
      </c>
      <c r="F471" s="3" t="s">
        <v>72</v>
      </c>
      <c r="G471" s="3">
        <v>0</v>
      </c>
      <c r="H471" s="3">
        <v>29346.63</v>
      </c>
      <c r="I471" s="3">
        <v>6531.3</v>
      </c>
      <c r="J471" s="3">
        <v>562.79999999999995</v>
      </c>
      <c r="K471" s="3">
        <v>1156.51</v>
      </c>
      <c r="L471" s="3">
        <v>0</v>
      </c>
      <c r="M471" s="3"/>
      <c r="N471" s="3">
        <v>6512</v>
      </c>
      <c r="O471" s="3">
        <v>0.79</v>
      </c>
      <c r="P471" s="3">
        <v>2795909</v>
      </c>
      <c r="Q471" s="1">
        <v>44927</v>
      </c>
    </row>
    <row r="472" spans="1:17" x14ac:dyDescent="0.25">
      <c r="A472" t="s">
        <v>827</v>
      </c>
      <c r="B472" t="s">
        <v>811</v>
      </c>
      <c r="C472" s="3">
        <v>146531</v>
      </c>
      <c r="D472" s="3">
        <v>0</v>
      </c>
      <c r="E472" s="3">
        <v>136194.57</v>
      </c>
      <c r="F472" s="3">
        <v>17146.16</v>
      </c>
      <c r="G472" s="3">
        <v>0</v>
      </c>
      <c r="H472" s="3">
        <v>29346.63</v>
      </c>
      <c r="I472" s="3">
        <v>8606.7900000000009</v>
      </c>
      <c r="J472" s="3">
        <v>742.8</v>
      </c>
      <c r="K472" s="3">
        <v>1524.13</v>
      </c>
      <c r="L472" s="3">
        <v>0</v>
      </c>
      <c r="M472" s="3"/>
      <c r="N472" s="3">
        <v>0</v>
      </c>
      <c r="O472" s="3">
        <v>0.92</v>
      </c>
      <c r="P472" s="3">
        <v>193562</v>
      </c>
      <c r="Q472" s="1">
        <v>44927</v>
      </c>
    </row>
    <row r="473" spans="1:17" x14ac:dyDescent="0.25">
      <c r="A473" t="s">
        <v>828</v>
      </c>
      <c r="B473" t="s">
        <v>768</v>
      </c>
      <c r="C473" s="3">
        <v>1304056</v>
      </c>
      <c r="D473" s="3">
        <v>27378.07</v>
      </c>
      <c r="E473" s="3">
        <v>1008350.71</v>
      </c>
      <c r="F473" s="3">
        <v>318744.76</v>
      </c>
      <c r="G473" s="3">
        <v>0</v>
      </c>
      <c r="H473" s="3">
        <v>29346.63</v>
      </c>
      <c r="I473" s="3">
        <v>7835.76</v>
      </c>
      <c r="J473" s="3">
        <v>675.6</v>
      </c>
      <c r="K473" s="3">
        <v>1387.26</v>
      </c>
      <c r="L473" s="3">
        <v>0</v>
      </c>
      <c r="M473" s="3"/>
      <c r="N473" s="3">
        <v>0</v>
      </c>
      <c r="O473" s="3">
        <v>0.28000000000000003</v>
      </c>
      <c r="P473" s="3">
        <v>1366341</v>
      </c>
      <c r="Q473" s="1">
        <v>44927</v>
      </c>
    </row>
    <row r="474" spans="1:17" x14ac:dyDescent="0.25">
      <c r="A474" t="s">
        <v>829</v>
      </c>
      <c r="B474" t="s">
        <v>768</v>
      </c>
      <c r="C474" s="3">
        <v>1216962</v>
      </c>
      <c r="D474" s="3">
        <v>25315.57</v>
      </c>
      <c r="E474" s="3">
        <v>941889.07</v>
      </c>
      <c r="F474" s="3">
        <v>296851.81</v>
      </c>
      <c r="G474" s="3">
        <v>0</v>
      </c>
      <c r="H474" s="3">
        <v>29346.63</v>
      </c>
      <c r="I474" s="3">
        <v>6526.81</v>
      </c>
      <c r="J474" s="3">
        <v>562.79999999999995</v>
      </c>
      <c r="K474" s="3">
        <v>1156.05</v>
      </c>
      <c r="L474" s="3">
        <v>0</v>
      </c>
      <c r="M474" s="3"/>
      <c r="N474" s="3">
        <v>0</v>
      </c>
      <c r="O474" s="3">
        <v>0.83</v>
      </c>
      <c r="P474" s="3">
        <v>1276334</v>
      </c>
      <c r="Q474" s="1">
        <v>44927</v>
      </c>
    </row>
    <row r="475" spans="1:17" x14ac:dyDescent="0.25">
      <c r="A475" t="s">
        <v>830</v>
      </c>
      <c r="B475" t="s">
        <v>831</v>
      </c>
      <c r="C475" s="3">
        <v>29200</v>
      </c>
      <c r="D475" s="3">
        <v>29200</v>
      </c>
      <c r="E475" s="3">
        <v>0</v>
      </c>
      <c r="F475" s="3">
        <v>0</v>
      </c>
      <c r="G475" s="3">
        <v>0</v>
      </c>
      <c r="H475" s="3">
        <v>29346.63</v>
      </c>
      <c r="I475" s="3">
        <v>5222.3500000000004</v>
      </c>
      <c r="J475" s="3">
        <v>451.2</v>
      </c>
      <c r="K475" s="3">
        <v>924.84</v>
      </c>
      <c r="L475" s="3">
        <v>0</v>
      </c>
      <c r="M475" s="3"/>
      <c r="N475" s="3">
        <v>-3233</v>
      </c>
      <c r="O475" s="3">
        <v>0.98</v>
      </c>
      <c r="P475" s="3">
        <v>32713</v>
      </c>
      <c r="Q475" s="1">
        <v>44927</v>
      </c>
    </row>
    <row r="476" spans="1:17" x14ac:dyDescent="0.25">
      <c r="A476" t="s">
        <v>832</v>
      </c>
      <c r="B476" t="s">
        <v>81</v>
      </c>
      <c r="C476" s="3">
        <v>29105</v>
      </c>
      <c r="D476" s="3">
        <v>29105</v>
      </c>
      <c r="E476" s="3">
        <v>0</v>
      </c>
      <c r="F476" s="3">
        <v>0</v>
      </c>
      <c r="G476" s="3">
        <v>0</v>
      </c>
      <c r="H476" s="3">
        <v>29346.63</v>
      </c>
      <c r="I476" s="3">
        <v>5119.24</v>
      </c>
      <c r="J476" s="3">
        <v>441.6</v>
      </c>
      <c r="K476" s="3">
        <v>906.34</v>
      </c>
      <c r="L476" s="3">
        <v>0</v>
      </c>
      <c r="M476" s="3"/>
      <c r="N476" s="3">
        <v>-3223</v>
      </c>
      <c r="O476" s="3">
        <v>0.19</v>
      </c>
      <c r="P476" s="3">
        <v>32591</v>
      </c>
      <c r="Q476" s="1">
        <v>44927</v>
      </c>
    </row>
    <row r="477" spans="1:17" x14ac:dyDescent="0.25">
      <c r="A477" t="s">
        <v>833</v>
      </c>
      <c r="B477" t="s">
        <v>326</v>
      </c>
      <c r="C477" s="3">
        <v>29200</v>
      </c>
      <c r="D477" s="3">
        <v>29638</v>
      </c>
      <c r="E477" s="3">
        <v>0</v>
      </c>
      <c r="F477" s="3">
        <v>0</v>
      </c>
      <c r="G477" s="3">
        <v>438</v>
      </c>
      <c r="H477" s="3">
        <v>29346.63</v>
      </c>
      <c r="I477" s="3">
        <v>5222.3500000000004</v>
      </c>
      <c r="J477" s="3">
        <v>451.2</v>
      </c>
      <c r="K477" s="3">
        <v>924.84</v>
      </c>
      <c r="L477" s="3">
        <v>0</v>
      </c>
      <c r="M477" s="3"/>
      <c r="N477" s="3">
        <v>0</v>
      </c>
      <c r="O477" s="3">
        <v>0.98</v>
      </c>
      <c r="P477" s="3">
        <v>35508</v>
      </c>
      <c r="Q477" s="1">
        <v>44927</v>
      </c>
    </row>
    <row r="478" spans="1:17" x14ac:dyDescent="0.25">
      <c r="A478" t="s">
        <v>834</v>
      </c>
      <c r="B478" t="s">
        <v>811</v>
      </c>
      <c r="C478" s="3">
        <v>133228</v>
      </c>
      <c r="D478" s="3">
        <v>0</v>
      </c>
      <c r="E478" s="3">
        <v>123758.86</v>
      </c>
      <c r="F478" s="3">
        <v>15657.08</v>
      </c>
      <c r="G478" s="3">
        <v>0</v>
      </c>
      <c r="H478" s="3">
        <v>29346.63</v>
      </c>
      <c r="I478" s="3">
        <v>5119.24</v>
      </c>
      <c r="J478" s="3">
        <v>441.6</v>
      </c>
      <c r="K478" s="3">
        <v>906.34</v>
      </c>
      <c r="L478" s="3">
        <v>0</v>
      </c>
      <c r="M478" s="3"/>
      <c r="N478" s="3">
        <v>0</v>
      </c>
      <c r="O478" s="3">
        <v>0.25</v>
      </c>
      <c r="P478" s="3">
        <v>175230</v>
      </c>
      <c r="Q478" s="1">
        <v>44927</v>
      </c>
    </row>
    <row r="479" spans="1:17" x14ac:dyDescent="0.25">
      <c r="A479" t="s">
        <v>835</v>
      </c>
      <c r="B479" t="s">
        <v>768</v>
      </c>
      <c r="C479" s="3">
        <v>1122013</v>
      </c>
      <c r="D479" s="3">
        <v>23065.200000000001</v>
      </c>
      <c r="E479" s="3">
        <v>869434.68</v>
      </c>
      <c r="F479" s="3">
        <v>272984.84999999998</v>
      </c>
      <c r="G479" s="3">
        <v>0</v>
      </c>
      <c r="H479" s="3">
        <v>29346.63</v>
      </c>
      <c r="I479" s="3">
        <v>5105.8</v>
      </c>
      <c r="J479" s="3">
        <v>440.4</v>
      </c>
      <c r="K479" s="3">
        <v>904.03</v>
      </c>
      <c r="L479" s="3">
        <v>0</v>
      </c>
      <c r="M479" s="3"/>
      <c r="N479" s="3">
        <v>0</v>
      </c>
      <c r="O479" s="3">
        <v>0.61</v>
      </c>
      <c r="P479" s="3">
        <v>1178217</v>
      </c>
      <c r="Q479" s="1">
        <v>44927</v>
      </c>
    </row>
    <row r="480" spans="1:17" x14ac:dyDescent="0.25">
      <c r="A480" t="s">
        <v>836</v>
      </c>
      <c r="B480" t="s">
        <v>837</v>
      </c>
      <c r="C480" s="3">
        <v>31593</v>
      </c>
      <c r="D480" s="3">
        <v>31593</v>
      </c>
      <c r="E480" s="3">
        <v>0</v>
      </c>
      <c r="F480" s="3">
        <v>0</v>
      </c>
      <c r="G480" s="3">
        <v>0</v>
      </c>
      <c r="H480" s="3">
        <v>29346.63</v>
      </c>
      <c r="I480" s="3">
        <v>4263.05</v>
      </c>
      <c r="J480" s="3">
        <v>367.2</v>
      </c>
      <c r="K480" s="3">
        <v>754.67</v>
      </c>
      <c r="L480" s="3">
        <v>0</v>
      </c>
      <c r="M480" s="3"/>
      <c r="N480" s="3">
        <v>-3142</v>
      </c>
      <c r="O480" s="3">
        <v>0.45</v>
      </c>
      <c r="P480" s="3">
        <v>31590</v>
      </c>
      <c r="Q480" s="1">
        <v>44927</v>
      </c>
    </row>
    <row r="481" spans="1:17" x14ac:dyDescent="0.25">
      <c r="A481" t="s">
        <v>838</v>
      </c>
      <c r="B481" t="s">
        <v>837</v>
      </c>
      <c r="C481" s="3">
        <v>31887</v>
      </c>
      <c r="D481" s="3">
        <v>31887</v>
      </c>
      <c r="E481" s="3">
        <v>0</v>
      </c>
      <c r="F481" s="3">
        <v>0</v>
      </c>
      <c r="G481" s="3">
        <v>0</v>
      </c>
      <c r="H481" s="3">
        <v>29346.63</v>
      </c>
      <c r="I481" s="3">
        <v>4549.9399999999996</v>
      </c>
      <c r="J481" s="3">
        <v>393.6</v>
      </c>
      <c r="K481" s="3">
        <v>806</v>
      </c>
      <c r="L481" s="3">
        <v>0</v>
      </c>
      <c r="M481" s="3"/>
      <c r="N481" s="3">
        <v>-3169</v>
      </c>
      <c r="O481" s="3">
        <v>0.83</v>
      </c>
      <c r="P481" s="3">
        <v>31928</v>
      </c>
      <c r="Q481" s="1">
        <v>44927</v>
      </c>
    </row>
    <row r="482" spans="1:17" x14ac:dyDescent="0.25">
      <c r="A482" t="s">
        <v>839</v>
      </c>
      <c r="B482" t="s">
        <v>768</v>
      </c>
      <c r="C482" s="3">
        <v>1123008</v>
      </c>
      <c r="D482" s="3">
        <v>23089.37</v>
      </c>
      <c r="E482" s="3">
        <v>870193.85</v>
      </c>
      <c r="F482" s="3" t="s">
        <v>72</v>
      </c>
      <c r="G482" s="3">
        <v>0</v>
      </c>
      <c r="H482" s="3">
        <v>29346.63</v>
      </c>
      <c r="I482" s="3">
        <v>5119.24</v>
      </c>
      <c r="J482" s="3">
        <v>441.6</v>
      </c>
      <c r="K482" s="3">
        <v>906.34</v>
      </c>
      <c r="L482" s="3">
        <v>0</v>
      </c>
      <c r="M482" s="3"/>
      <c r="N482" s="3">
        <v>0</v>
      </c>
      <c r="O482" s="3">
        <v>0.87</v>
      </c>
      <c r="P482" s="3">
        <v>1179243</v>
      </c>
      <c r="Q482" s="1">
        <v>44927</v>
      </c>
    </row>
    <row r="483" spans="1:17" x14ac:dyDescent="0.25">
      <c r="A483" t="s">
        <v>840</v>
      </c>
      <c r="B483" t="s">
        <v>841</v>
      </c>
      <c r="C483" s="3">
        <v>915214</v>
      </c>
      <c r="D483" s="3">
        <v>0</v>
      </c>
      <c r="E483" s="3">
        <v>749708.04</v>
      </c>
      <c r="F483" s="3">
        <v>202991.35999999999</v>
      </c>
      <c r="G483" s="3">
        <v>0</v>
      </c>
      <c r="H483" s="3">
        <v>29346.63</v>
      </c>
      <c r="I483" s="3">
        <v>5119.24</v>
      </c>
      <c r="J483" s="3">
        <v>0</v>
      </c>
      <c r="K483" s="3">
        <v>906.34</v>
      </c>
      <c r="L483" s="3">
        <v>0</v>
      </c>
      <c r="M483" s="3"/>
      <c r="N483" s="3">
        <v>0</v>
      </c>
      <c r="O483" s="3">
        <v>0.39</v>
      </c>
      <c r="P483" s="3">
        <v>988072</v>
      </c>
      <c r="Q483" s="1">
        <v>44927</v>
      </c>
    </row>
    <row r="484" spans="1:17" x14ac:dyDescent="0.25">
      <c r="A484" t="s">
        <v>842</v>
      </c>
      <c r="B484" t="s">
        <v>843</v>
      </c>
      <c r="C484" s="3">
        <v>28664</v>
      </c>
      <c r="D484" s="3">
        <v>28664</v>
      </c>
      <c r="E484" s="3">
        <v>0</v>
      </c>
      <c r="F484" s="3">
        <v>0</v>
      </c>
      <c r="G484" s="3">
        <v>0</v>
      </c>
      <c r="H484" s="3">
        <v>29346.63</v>
      </c>
      <c r="I484" s="3">
        <v>5119.24</v>
      </c>
      <c r="J484" s="3">
        <v>0</v>
      </c>
      <c r="K484" s="3">
        <v>906.34</v>
      </c>
      <c r="L484" s="3">
        <v>0</v>
      </c>
      <c r="M484" s="3"/>
      <c r="N484" s="3">
        <v>-3223</v>
      </c>
      <c r="O484" s="3">
        <v>0.79</v>
      </c>
      <c r="P484" s="3">
        <v>32150</v>
      </c>
      <c r="Q484" s="1">
        <v>44927</v>
      </c>
    </row>
    <row r="485" spans="1:17" x14ac:dyDescent="0.25">
      <c r="A485" t="s">
        <v>844</v>
      </c>
      <c r="B485" t="s">
        <v>845</v>
      </c>
      <c r="C485" s="3">
        <v>163260</v>
      </c>
      <c r="D485" s="3">
        <v>0</v>
      </c>
      <c r="E485" s="3">
        <v>151706.12</v>
      </c>
      <c r="F485" s="3">
        <v>19139.189999999999</v>
      </c>
      <c r="G485" s="3">
        <v>0</v>
      </c>
      <c r="H485" s="3">
        <v>29346.63</v>
      </c>
      <c r="I485" s="3">
        <v>5719.93</v>
      </c>
      <c r="J485" s="3">
        <v>0</v>
      </c>
      <c r="K485" s="3">
        <v>1012.7</v>
      </c>
      <c r="L485" s="3">
        <v>0</v>
      </c>
      <c r="M485" s="3"/>
      <c r="N485" s="3">
        <v>6945</v>
      </c>
      <c r="O485" s="3">
        <v>0.43</v>
      </c>
      <c r="P485" s="3">
        <v>213870</v>
      </c>
      <c r="Q485" s="1">
        <v>44927</v>
      </c>
    </row>
    <row r="486" spans="1:17" x14ac:dyDescent="0.25">
      <c r="A486" t="s">
        <v>846</v>
      </c>
      <c r="B486" t="s">
        <v>768</v>
      </c>
      <c r="C486" s="3">
        <v>1165064</v>
      </c>
      <c r="D486" s="3">
        <v>23089.37</v>
      </c>
      <c r="E486" s="3">
        <v>902285.76</v>
      </c>
      <c r="F486" s="3">
        <v>284803.15999999997</v>
      </c>
      <c r="G486" s="3">
        <v>0</v>
      </c>
      <c r="H486" s="3">
        <v>29346.63</v>
      </c>
      <c r="I486" s="3">
        <v>5719.93</v>
      </c>
      <c r="J486" s="3">
        <v>492</v>
      </c>
      <c r="K486" s="3">
        <v>1012.7</v>
      </c>
      <c r="L486" s="3">
        <v>0</v>
      </c>
      <c r="M486" s="3"/>
      <c r="N486" s="3">
        <v>0</v>
      </c>
      <c r="O486" s="3">
        <v>0.82</v>
      </c>
      <c r="P486" s="3">
        <v>1223661</v>
      </c>
      <c r="Q486" s="1">
        <v>44927</v>
      </c>
    </row>
    <row r="487" spans="1:17" x14ac:dyDescent="0.25">
      <c r="A487" t="s">
        <v>847</v>
      </c>
      <c r="B487" t="s">
        <v>845</v>
      </c>
      <c r="C487" s="3">
        <v>161192</v>
      </c>
      <c r="D487" s="3">
        <v>0</v>
      </c>
      <c r="E487" s="3">
        <v>149771.9</v>
      </c>
      <c r="F487" s="3">
        <v>18908.7</v>
      </c>
      <c r="G487" s="3">
        <v>0</v>
      </c>
      <c r="H487" s="3">
        <v>29346.63</v>
      </c>
      <c r="I487" s="3">
        <v>5119.24</v>
      </c>
      <c r="J487" s="3">
        <v>0</v>
      </c>
      <c r="K487" s="3">
        <v>906.34</v>
      </c>
      <c r="L487" s="3">
        <v>0</v>
      </c>
      <c r="M487" s="3"/>
      <c r="N487" s="3">
        <v>6945</v>
      </c>
      <c r="O487" s="3">
        <v>0.19</v>
      </c>
      <c r="P487" s="3">
        <v>210998</v>
      </c>
      <c r="Q487" s="1">
        <v>44927</v>
      </c>
    </row>
    <row r="488" spans="1:17" x14ac:dyDescent="0.25">
      <c r="A488" t="s">
        <v>848</v>
      </c>
      <c r="B488" t="s">
        <v>811</v>
      </c>
      <c r="C488" s="3">
        <v>133228</v>
      </c>
      <c r="D488" s="3">
        <v>0</v>
      </c>
      <c r="E488" s="3">
        <v>123758.86</v>
      </c>
      <c r="F488" s="3">
        <v>15657.08</v>
      </c>
      <c r="G488" s="3">
        <v>0</v>
      </c>
      <c r="H488" s="3">
        <v>29346.63</v>
      </c>
      <c r="I488" s="3">
        <v>5119.24</v>
      </c>
      <c r="J488" s="3">
        <v>441.6</v>
      </c>
      <c r="K488" s="3">
        <v>906.34</v>
      </c>
      <c r="L488" s="3">
        <v>0</v>
      </c>
      <c r="M488" s="3"/>
      <c r="N488" s="3">
        <v>0</v>
      </c>
      <c r="O488" s="3">
        <v>0.25</v>
      </c>
      <c r="P488" s="3">
        <v>175230</v>
      </c>
      <c r="Q488" s="1">
        <v>44927</v>
      </c>
    </row>
    <row r="489" spans="1:17" x14ac:dyDescent="0.25">
      <c r="A489" t="s">
        <v>849</v>
      </c>
      <c r="B489" t="s">
        <v>845</v>
      </c>
      <c r="C489" s="3">
        <v>161300</v>
      </c>
      <c r="D489" s="3">
        <v>0</v>
      </c>
      <c r="E489" s="3">
        <v>149872.87</v>
      </c>
      <c r="F489" s="3">
        <v>18920.77</v>
      </c>
      <c r="G489" s="3">
        <v>0</v>
      </c>
      <c r="H489" s="3">
        <v>29346.63</v>
      </c>
      <c r="I489" s="3">
        <v>5150.62</v>
      </c>
      <c r="J489" s="3">
        <v>0</v>
      </c>
      <c r="K489" s="3">
        <v>832.82</v>
      </c>
      <c r="L489" s="3">
        <v>0</v>
      </c>
      <c r="M489" s="3"/>
      <c r="N489" s="3">
        <v>6945</v>
      </c>
      <c r="O489" s="3">
        <v>0.28999999999999998</v>
      </c>
      <c r="P489" s="3">
        <v>211069</v>
      </c>
      <c r="Q489" s="1">
        <v>44927</v>
      </c>
    </row>
    <row r="490" spans="1:17" x14ac:dyDescent="0.25">
      <c r="A490" t="s">
        <v>850</v>
      </c>
      <c r="B490" t="s">
        <v>811</v>
      </c>
      <c r="C490" s="3">
        <v>132817</v>
      </c>
      <c r="D490" s="3">
        <v>0</v>
      </c>
      <c r="E490" s="3">
        <v>123374.66</v>
      </c>
      <c r="F490" s="3">
        <v>15611.07</v>
      </c>
      <c r="G490" s="3">
        <v>0</v>
      </c>
      <c r="H490" s="3">
        <v>29346.63</v>
      </c>
      <c r="I490" s="3">
        <v>5011.66</v>
      </c>
      <c r="J490" s="3">
        <v>432</v>
      </c>
      <c r="K490" s="3">
        <v>887.85</v>
      </c>
      <c r="L490" s="3">
        <v>0</v>
      </c>
      <c r="M490" s="3"/>
      <c r="N490" s="3">
        <v>0</v>
      </c>
      <c r="O490" s="3">
        <v>0.13</v>
      </c>
      <c r="P490" s="3">
        <v>174664</v>
      </c>
      <c r="Q490" s="1">
        <v>44927</v>
      </c>
    </row>
    <row r="491" spans="1:17" x14ac:dyDescent="0.25">
      <c r="A491" t="s">
        <v>851</v>
      </c>
      <c r="B491" t="s">
        <v>768</v>
      </c>
      <c r="C491" s="3">
        <v>1109388</v>
      </c>
      <c r="D491" s="3">
        <v>22837.73</v>
      </c>
      <c r="E491" s="3">
        <v>859791.54</v>
      </c>
      <c r="F491" s="3">
        <v>269748.31</v>
      </c>
      <c r="G491" s="3">
        <v>0</v>
      </c>
      <c r="H491" s="3">
        <v>29346.63</v>
      </c>
      <c r="I491" s="3">
        <v>4738.22</v>
      </c>
      <c r="J491" s="3">
        <v>409.2</v>
      </c>
      <c r="K491" s="3">
        <v>838.83</v>
      </c>
      <c r="L491" s="3">
        <v>0</v>
      </c>
      <c r="M491" s="3"/>
      <c r="N491" s="3">
        <v>0</v>
      </c>
      <c r="O491" s="3">
        <v>0.27</v>
      </c>
      <c r="P491" s="3">
        <v>1164873</v>
      </c>
      <c r="Q491" s="1">
        <v>44927</v>
      </c>
    </row>
    <row r="492" spans="1:17" x14ac:dyDescent="0.25">
      <c r="A492" t="s">
        <v>852</v>
      </c>
      <c r="B492" t="s">
        <v>768</v>
      </c>
      <c r="C492" s="3">
        <v>1107459</v>
      </c>
      <c r="D492" s="3">
        <v>22791.67</v>
      </c>
      <c r="E492" s="3">
        <v>858319.32</v>
      </c>
      <c r="F492" s="3">
        <v>269263.98</v>
      </c>
      <c r="G492" s="3">
        <v>0</v>
      </c>
      <c r="H492" s="3">
        <v>29346.63</v>
      </c>
      <c r="I492" s="3">
        <v>4711.32</v>
      </c>
      <c r="J492" s="3">
        <v>405.6</v>
      </c>
      <c r="K492" s="3">
        <v>834.2</v>
      </c>
      <c r="L492" s="3">
        <v>0</v>
      </c>
      <c r="M492" s="3"/>
      <c r="N492" s="3">
        <v>0</v>
      </c>
      <c r="O492" s="3">
        <v>0.95</v>
      </c>
      <c r="P492" s="3">
        <v>1162882</v>
      </c>
      <c r="Q492" s="1">
        <v>44927</v>
      </c>
    </row>
    <row r="493" spans="1:17" x14ac:dyDescent="0.25">
      <c r="A493" t="s">
        <v>853</v>
      </c>
      <c r="B493" t="s">
        <v>768</v>
      </c>
      <c r="C493" s="3">
        <v>1102402</v>
      </c>
      <c r="D493" s="3">
        <v>22671.53</v>
      </c>
      <c r="E493" s="3">
        <v>854462.01</v>
      </c>
      <c r="F493" s="3">
        <v>267991.56</v>
      </c>
      <c r="G493" s="3">
        <v>0</v>
      </c>
      <c r="H493" s="3">
        <v>29346.63</v>
      </c>
      <c r="I493" s="3">
        <v>4635.1099999999997</v>
      </c>
      <c r="J493" s="3">
        <v>400.8</v>
      </c>
      <c r="K493" s="3">
        <v>820.79</v>
      </c>
      <c r="L493" s="3">
        <v>0</v>
      </c>
      <c r="M493" s="3"/>
      <c r="N493" s="3">
        <v>0</v>
      </c>
      <c r="O493" s="3">
        <v>0.1</v>
      </c>
      <c r="P493" s="3">
        <v>1157657</v>
      </c>
      <c r="Q493" s="1">
        <v>44927</v>
      </c>
    </row>
    <row r="494" spans="1:17" x14ac:dyDescent="0.25">
      <c r="A494" t="s">
        <v>854</v>
      </c>
      <c r="B494" t="s">
        <v>234</v>
      </c>
      <c r="C494" s="3">
        <v>90548</v>
      </c>
      <c r="D494" s="3">
        <v>0</v>
      </c>
      <c r="E494" s="3">
        <v>86481.9</v>
      </c>
      <c r="F494" s="3">
        <v>8390.2000000000007</v>
      </c>
      <c r="G494" s="3">
        <v>0</v>
      </c>
      <c r="H494" s="3">
        <v>29346.63</v>
      </c>
      <c r="I494" s="3">
        <v>4460.29</v>
      </c>
      <c r="J494" s="3">
        <v>385.2</v>
      </c>
      <c r="K494" s="3">
        <v>789.81</v>
      </c>
      <c r="L494" s="3">
        <v>0</v>
      </c>
      <c r="M494" s="3"/>
      <c r="N494" s="3">
        <v>0</v>
      </c>
      <c r="O494" s="3">
        <v>0.97</v>
      </c>
      <c r="P494" s="3">
        <v>129855</v>
      </c>
      <c r="Q494" s="1">
        <v>44927</v>
      </c>
    </row>
    <row r="495" spans="1:17" x14ac:dyDescent="0.25">
      <c r="A495" t="s">
        <v>855</v>
      </c>
      <c r="B495" t="s">
        <v>811</v>
      </c>
      <c r="C495" s="3">
        <v>131709</v>
      </c>
      <c r="D495" s="3">
        <v>0</v>
      </c>
      <c r="E495" s="3">
        <v>122338.89</v>
      </c>
      <c r="F495" s="3">
        <v>15487.05</v>
      </c>
      <c r="G495" s="3">
        <v>0</v>
      </c>
      <c r="H495" s="3">
        <v>29346.63</v>
      </c>
      <c r="I495" s="3">
        <v>4720.28</v>
      </c>
      <c r="J495" s="3">
        <v>408</v>
      </c>
      <c r="K495" s="3">
        <v>836.05</v>
      </c>
      <c r="L495" s="3">
        <v>0</v>
      </c>
      <c r="M495" s="3"/>
      <c r="N495" s="3">
        <v>0</v>
      </c>
      <c r="O495" s="3">
        <v>0.1</v>
      </c>
      <c r="P495" s="3">
        <v>173137</v>
      </c>
      <c r="Q495" s="1">
        <v>44927</v>
      </c>
    </row>
    <row r="496" spans="1:17" x14ac:dyDescent="0.25">
      <c r="A496" t="s">
        <v>856</v>
      </c>
      <c r="B496" t="s">
        <v>811</v>
      </c>
      <c r="C496" s="3">
        <v>143606</v>
      </c>
      <c r="D496" s="3">
        <v>0</v>
      </c>
      <c r="E496" s="3">
        <v>133460.31</v>
      </c>
      <c r="F496" s="3">
        <v>16818.71</v>
      </c>
      <c r="G496" s="3">
        <v>0</v>
      </c>
      <c r="H496" s="3">
        <v>29346.63</v>
      </c>
      <c r="I496" s="3">
        <v>7840.24</v>
      </c>
      <c r="J496" s="3">
        <v>676.8</v>
      </c>
      <c r="K496" s="3">
        <v>1388.65</v>
      </c>
      <c r="L496" s="3">
        <v>0</v>
      </c>
      <c r="M496" s="3"/>
      <c r="N496" s="3">
        <v>0</v>
      </c>
      <c r="O496" s="3">
        <v>0.66</v>
      </c>
      <c r="P496" s="3">
        <v>189532</v>
      </c>
      <c r="Q496" s="1">
        <v>44927</v>
      </c>
    </row>
    <row r="497" spans="1:17" x14ac:dyDescent="0.25">
      <c r="A497" t="s">
        <v>857</v>
      </c>
      <c r="B497" t="s">
        <v>811</v>
      </c>
      <c r="C497" s="3">
        <v>141589</v>
      </c>
      <c r="D497" s="3">
        <v>0</v>
      </c>
      <c r="E497" s="3">
        <v>131574.74</v>
      </c>
      <c r="F497" s="3">
        <v>16593</v>
      </c>
      <c r="G497" s="3">
        <v>0</v>
      </c>
      <c r="H497" s="3">
        <v>29346.63</v>
      </c>
      <c r="I497" s="3">
        <v>7311.29</v>
      </c>
      <c r="J497" s="3">
        <v>631.20000000000005</v>
      </c>
      <c r="K497" s="3">
        <v>1294.77</v>
      </c>
      <c r="L497" s="3">
        <v>0</v>
      </c>
      <c r="M497" s="3"/>
      <c r="N497" s="3">
        <v>0</v>
      </c>
      <c r="O497" s="3">
        <v>0.37</v>
      </c>
      <c r="P497" s="3">
        <v>186752</v>
      </c>
      <c r="Q497" s="1">
        <v>44927</v>
      </c>
    </row>
    <row r="498" spans="1:17" x14ac:dyDescent="0.25">
      <c r="A498" t="s">
        <v>858</v>
      </c>
      <c r="B498" t="s">
        <v>811</v>
      </c>
      <c r="C498" s="3">
        <v>138594</v>
      </c>
      <c r="D498" s="3">
        <v>0</v>
      </c>
      <c r="E498" s="3">
        <v>128775.09</v>
      </c>
      <c r="F498" s="3">
        <v>16257.66</v>
      </c>
      <c r="G498" s="3">
        <v>0</v>
      </c>
      <c r="H498" s="3">
        <v>29346.63</v>
      </c>
      <c r="I498" s="3">
        <v>6526.81</v>
      </c>
      <c r="J498" s="3">
        <v>562.79999999999995</v>
      </c>
      <c r="K498" s="3">
        <v>1156.05</v>
      </c>
      <c r="L498" s="3">
        <v>0</v>
      </c>
      <c r="M498" s="3"/>
      <c r="N498" s="3">
        <v>0</v>
      </c>
      <c r="O498" s="3">
        <v>0.96</v>
      </c>
      <c r="P498" s="3">
        <v>182626</v>
      </c>
      <c r="Q498" s="1">
        <v>44927</v>
      </c>
    </row>
    <row r="499" spans="1:17" x14ac:dyDescent="0.25">
      <c r="A499" t="s">
        <v>859</v>
      </c>
      <c r="B499" t="s">
        <v>860</v>
      </c>
      <c r="C499" s="3">
        <v>35694</v>
      </c>
      <c r="D499" s="3">
        <v>36230</v>
      </c>
      <c r="E499" s="3">
        <v>0</v>
      </c>
      <c r="F499" s="3">
        <v>1784.68</v>
      </c>
      <c r="G499" s="3">
        <v>536</v>
      </c>
      <c r="H499" s="3">
        <v>29346.63</v>
      </c>
      <c r="I499" s="3">
        <v>5222.3500000000004</v>
      </c>
      <c r="J499" s="3">
        <v>0</v>
      </c>
      <c r="K499" s="3">
        <v>924.84</v>
      </c>
      <c r="L499" s="3">
        <v>0</v>
      </c>
      <c r="M499" s="3"/>
      <c r="N499" s="3">
        <v>6945</v>
      </c>
      <c r="O499" s="3">
        <v>0.5</v>
      </c>
      <c r="P499" s="3">
        <v>43688</v>
      </c>
      <c r="Q499" s="1">
        <v>44927</v>
      </c>
    </row>
    <row r="500" spans="1:17" x14ac:dyDescent="0.25">
      <c r="A500" t="s">
        <v>861</v>
      </c>
      <c r="B500" t="s">
        <v>234</v>
      </c>
      <c r="C500" s="3">
        <v>92014</v>
      </c>
      <c r="D500" s="3">
        <v>0</v>
      </c>
      <c r="E500" s="3">
        <v>87881.67</v>
      </c>
      <c r="F500" s="3">
        <v>8526.41</v>
      </c>
      <c r="G500" s="3">
        <v>0</v>
      </c>
      <c r="H500" s="3">
        <v>29346.63</v>
      </c>
      <c r="I500" s="3">
        <v>4962.3500000000004</v>
      </c>
      <c r="J500" s="3">
        <v>428.4</v>
      </c>
      <c r="K500" s="3">
        <v>878.6</v>
      </c>
      <c r="L500" s="3">
        <v>0</v>
      </c>
      <c r="M500" s="3"/>
      <c r="N500" s="3">
        <v>0</v>
      </c>
      <c r="O500" s="3">
        <v>0.94</v>
      </c>
      <c r="P500" s="3">
        <v>132025</v>
      </c>
      <c r="Q500" s="1">
        <v>44927</v>
      </c>
    </row>
    <row r="501" spans="1:17" x14ac:dyDescent="0.25">
      <c r="A501" t="s">
        <v>862</v>
      </c>
      <c r="B501" t="s">
        <v>863</v>
      </c>
      <c r="C501" s="3">
        <v>59868</v>
      </c>
      <c r="D501" s="3">
        <v>59868</v>
      </c>
      <c r="E501" s="3">
        <v>0</v>
      </c>
      <c r="F501" s="3">
        <v>0</v>
      </c>
      <c r="G501" s="3">
        <v>0</v>
      </c>
      <c r="H501" s="3">
        <v>29346.63</v>
      </c>
      <c r="I501" s="3">
        <v>4962.3500000000004</v>
      </c>
      <c r="J501" s="3">
        <v>428.4</v>
      </c>
      <c r="K501" s="3">
        <v>878.6</v>
      </c>
      <c r="L501" s="3">
        <v>0</v>
      </c>
      <c r="M501" s="3"/>
      <c r="N501" s="3">
        <v>0</v>
      </c>
      <c r="O501" s="3">
        <v>0.02</v>
      </c>
      <c r="P501" s="3">
        <v>35616</v>
      </c>
      <c r="Q501" s="1">
        <v>44927</v>
      </c>
    </row>
    <row r="502" spans="1:17" x14ac:dyDescent="0.25">
      <c r="A502" t="s">
        <v>864</v>
      </c>
      <c r="B502" t="s">
        <v>92</v>
      </c>
      <c r="C502" s="3">
        <v>16169</v>
      </c>
      <c r="D502" s="3">
        <v>0</v>
      </c>
      <c r="E502" s="3">
        <v>16169</v>
      </c>
      <c r="F502" s="3">
        <v>808.45</v>
      </c>
      <c r="G502" s="3">
        <v>0</v>
      </c>
      <c r="H502" s="3">
        <v>29346.63</v>
      </c>
      <c r="I502" s="3">
        <v>5222.3500000000004</v>
      </c>
      <c r="J502" s="3">
        <v>451.2</v>
      </c>
      <c r="K502" s="3">
        <v>924.84</v>
      </c>
      <c r="L502" s="3">
        <v>0</v>
      </c>
      <c r="M502" s="3"/>
      <c r="N502" s="3">
        <v>0</v>
      </c>
      <c r="O502" s="3">
        <v>0.53</v>
      </c>
      <c r="P502" s="3">
        <v>52923</v>
      </c>
      <c r="Q502" s="1">
        <v>44927</v>
      </c>
    </row>
    <row r="503" spans="1:17" x14ac:dyDescent="0.25">
      <c r="A503" t="s">
        <v>865</v>
      </c>
      <c r="B503" t="s">
        <v>33</v>
      </c>
      <c r="C503" s="3">
        <v>66815</v>
      </c>
      <c r="D503" s="3">
        <v>0</v>
      </c>
      <c r="E503" s="3">
        <v>65227.37</v>
      </c>
      <c r="F503" s="3">
        <v>4849</v>
      </c>
      <c r="G503" s="3">
        <v>0</v>
      </c>
      <c r="H503" s="3">
        <v>29346.63</v>
      </c>
      <c r="I503" s="3">
        <v>6526.81</v>
      </c>
      <c r="J503" s="3">
        <v>562.79999999999995</v>
      </c>
      <c r="K503" s="3">
        <v>1156.05</v>
      </c>
      <c r="L503" s="3">
        <v>0</v>
      </c>
      <c r="M503" s="3"/>
      <c r="N503" s="3">
        <v>0</v>
      </c>
      <c r="O503" s="3">
        <v>0.34</v>
      </c>
      <c r="P503" s="3">
        <v>107669</v>
      </c>
      <c r="Q503" s="1">
        <v>44927</v>
      </c>
    </row>
    <row r="504" spans="1:17" x14ac:dyDescent="0.25">
      <c r="A504" t="s">
        <v>866</v>
      </c>
      <c r="B504" t="s">
        <v>867</v>
      </c>
      <c r="C504" s="3">
        <v>1553453</v>
      </c>
      <c r="D504" s="3">
        <v>0</v>
      </c>
      <c r="E504" s="3">
        <v>1058619.6299999999</v>
      </c>
      <c r="F504" s="3" t="s">
        <v>72</v>
      </c>
      <c r="G504" s="3">
        <v>0</v>
      </c>
      <c r="H504" s="3">
        <v>29346.63</v>
      </c>
      <c r="I504" s="3">
        <v>6553.71</v>
      </c>
      <c r="J504" s="3">
        <v>566.4</v>
      </c>
      <c r="K504" s="3">
        <v>1160.21</v>
      </c>
      <c r="L504" s="3">
        <v>0</v>
      </c>
      <c r="M504" s="3"/>
      <c r="N504" s="3">
        <v>6516</v>
      </c>
      <c r="O504" s="3">
        <v>7.0000000000000007E-2</v>
      </c>
      <c r="P504" s="3">
        <v>1650527</v>
      </c>
      <c r="Q504" s="1">
        <v>44927</v>
      </c>
    </row>
    <row r="505" spans="1:17" x14ac:dyDescent="0.25">
      <c r="A505" t="s">
        <v>868</v>
      </c>
      <c r="B505" t="s">
        <v>811</v>
      </c>
      <c r="C505" s="3">
        <v>143947</v>
      </c>
      <c r="D505" s="3">
        <v>0</v>
      </c>
      <c r="E505" s="3">
        <v>133779.03</v>
      </c>
      <c r="F505" s="3">
        <v>16856.919999999998</v>
      </c>
      <c r="G505" s="3">
        <v>0</v>
      </c>
      <c r="H505" s="3">
        <v>29346.63</v>
      </c>
      <c r="I505" s="3">
        <v>7929.9</v>
      </c>
      <c r="J505" s="3">
        <v>684</v>
      </c>
      <c r="K505" s="3">
        <v>1403.9</v>
      </c>
      <c r="L505" s="3">
        <v>0</v>
      </c>
      <c r="M505" s="3"/>
      <c r="N505" s="3">
        <v>0</v>
      </c>
      <c r="O505" s="3">
        <v>0.62</v>
      </c>
      <c r="P505" s="3">
        <v>190001</v>
      </c>
      <c r="Q505" s="1">
        <v>44927</v>
      </c>
    </row>
    <row r="506" spans="1:17" x14ac:dyDescent="0.25">
      <c r="A506" t="s">
        <v>869</v>
      </c>
      <c r="B506" t="s">
        <v>33</v>
      </c>
      <c r="C506" s="3">
        <v>66815</v>
      </c>
      <c r="D506" s="3">
        <v>0</v>
      </c>
      <c r="E506" s="3">
        <v>65227.37</v>
      </c>
      <c r="F506" s="3">
        <v>4849</v>
      </c>
      <c r="G506" s="3">
        <v>0</v>
      </c>
      <c r="H506" s="3">
        <v>29346.63</v>
      </c>
      <c r="I506" s="3">
        <v>6526.81</v>
      </c>
      <c r="J506" s="3">
        <v>562.79999999999995</v>
      </c>
      <c r="K506" s="3">
        <v>1156.05</v>
      </c>
      <c r="L506" s="3">
        <v>0</v>
      </c>
      <c r="M506" s="3"/>
      <c r="N506" s="3">
        <v>0</v>
      </c>
      <c r="O506" s="3">
        <v>0.34</v>
      </c>
      <c r="P506" s="3">
        <v>107669</v>
      </c>
      <c r="Q506" s="1">
        <v>44927</v>
      </c>
    </row>
    <row r="507" spans="1:17" x14ac:dyDescent="0.25">
      <c r="A507" t="s">
        <v>870</v>
      </c>
      <c r="B507" t="s">
        <v>811</v>
      </c>
      <c r="C507" s="3">
        <v>133622</v>
      </c>
      <c r="D507" s="3">
        <v>0</v>
      </c>
      <c r="E507" s="3">
        <v>124127.19</v>
      </c>
      <c r="F507" s="3">
        <v>15701.17</v>
      </c>
      <c r="G507" s="3">
        <v>0</v>
      </c>
      <c r="H507" s="3">
        <v>29346.63</v>
      </c>
      <c r="I507" s="3">
        <v>5222.3500000000004</v>
      </c>
      <c r="J507" s="3">
        <v>451.2</v>
      </c>
      <c r="K507" s="3">
        <v>924.84</v>
      </c>
      <c r="L507" s="3">
        <v>0</v>
      </c>
      <c r="M507" s="3"/>
      <c r="N507" s="3">
        <v>0</v>
      </c>
      <c r="O507" s="3">
        <v>0.62</v>
      </c>
      <c r="P507" s="3">
        <v>175774</v>
      </c>
      <c r="Q507" s="1">
        <v>44927</v>
      </c>
    </row>
    <row r="508" spans="1:17" x14ac:dyDescent="0.25">
      <c r="A508" t="s">
        <v>871</v>
      </c>
      <c r="B508" t="s">
        <v>872</v>
      </c>
      <c r="C508" s="3">
        <v>29204</v>
      </c>
      <c r="D508" s="3">
        <v>29204</v>
      </c>
      <c r="E508" s="3">
        <v>0</v>
      </c>
      <c r="F508" s="3">
        <v>0</v>
      </c>
      <c r="G508" s="3">
        <v>0</v>
      </c>
      <c r="H508" s="3">
        <v>29346.63</v>
      </c>
      <c r="I508" s="3">
        <v>5226.83</v>
      </c>
      <c r="J508" s="3">
        <v>451.2</v>
      </c>
      <c r="K508" s="3">
        <v>925.76</v>
      </c>
      <c r="L508" s="3">
        <v>0</v>
      </c>
      <c r="M508" s="3"/>
      <c r="N508" s="3">
        <v>-3233</v>
      </c>
      <c r="O508" s="3">
        <v>0.57999999999999996</v>
      </c>
      <c r="P508" s="3">
        <v>32718</v>
      </c>
      <c r="Q508" s="1">
        <v>44927</v>
      </c>
    </row>
    <row r="509" spans="1:17" x14ac:dyDescent="0.25">
      <c r="A509" t="s">
        <v>873</v>
      </c>
      <c r="B509" t="s">
        <v>234</v>
      </c>
      <c r="C509" s="3">
        <v>92773</v>
      </c>
      <c r="D509" s="3">
        <v>0</v>
      </c>
      <c r="E509" s="3">
        <v>88606.33</v>
      </c>
      <c r="F509" s="3">
        <v>8596.99</v>
      </c>
      <c r="G509" s="3">
        <v>0</v>
      </c>
      <c r="H509" s="3">
        <v>29346.63</v>
      </c>
      <c r="I509" s="3">
        <v>5222.3500000000004</v>
      </c>
      <c r="J509" s="3">
        <v>451.2</v>
      </c>
      <c r="K509" s="3">
        <v>924.84</v>
      </c>
      <c r="L509" s="3">
        <v>0</v>
      </c>
      <c r="M509" s="3"/>
      <c r="N509" s="3">
        <v>0</v>
      </c>
      <c r="O509" s="3">
        <v>0.66</v>
      </c>
      <c r="P509" s="3">
        <v>133149</v>
      </c>
      <c r="Q509" s="1">
        <v>44927</v>
      </c>
    </row>
    <row r="510" spans="1:17" x14ac:dyDescent="0.25">
      <c r="A510" t="s">
        <v>874</v>
      </c>
      <c r="B510" t="s">
        <v>83</v>
      </c>
      <c r="C510" s="3">
        <v>32166</v>
      </c>
      <c r="D510" s="3">
        <v>32166</v>
      </c>
      <c r="E510" s="3">
        <v>0</v>
      </c>
      <c r="F510" s="3">
        <v>0</v>
      </c>
      <c r="G510" s="3">
        <v>0</v>
      </c>
      <c r="H510" s="3">
        <v>29346.63</v>
      </c>
      <c r="I510" s="3">
        <v>5222.3500000000004</v>
      </c>
      <c r="J510" s="3">
        <v>451.2</v>
      </c>
      <c r="K510" s="3">
        <v>924.84</v>
      </c>
      <c r="L510" s="3">
        <v>0</v>
      </c>
      <c r="M510" s="3"/>
      <c r="N510" s="3">
        <v>0</v>
      </c>
      <c r="O510" s="3">
        <v>0.98</v>
      </c>
      <c r="P510" s="3">
        <v>35946</v>
      </c>
      <c r="Q510" s="1">
        <v>44927</v>
      </c>
    </row>
    <row r="511" spans="1:17" x14ac:dyDescent="0.25">
      <c r="A511" t="s">
        <v>875</v>
      </c>
      <c r="B511" t="s">
        <v>811</v>
      </c>
      <c r="C511" s="3">
        <v>133622</v>
      </c>
      <c r="D511" s="3">
        <v>0</v>
      </c>
      <c r="E511" s="3">
        <v>124127.19</v>
      </c>
      <c r="F511" s="3">
        <v>15701.17</v>
      </c>
      <c r="G511" s="3">
        <v>0</v>
      </c>
      <c r="H511" s="3">
        <v>29346.63</v>
      </c>
      <c r="I511" s="3">
        <v>5222.3500000000004</v>
      </c>
      <c r="J511" s="3">
        <v>451.2</v>
      </c>
      <c r="K511" s="3">
        <v>924.84</v>
      </c>
      <c r="L511" s="3">
        <v>0</v>
      </c>
      <c r="M511" s="3"/>
      <c r="N511" s="3">
        <v>0</v>
      </c>
      <c r="O511" s="3">
        <v>0.62</v>
      </c>
      <c r="P511" s="3">
        <v>175774</v>
      </c>
      <c r="Q511" s="1">
        <v>44927</v>
      </c>
    </row>
    <row r="512" spans="1:17" x14ac:dyDescent="0.25">
      <c r="A512" t="s">
        <v>876</v>
      </c>
      <c r="B512" t="s">
        <v>33</v>
      </c>
      <c r="C512" s="3">
        <v>64714</v>
      </c>
      <c r="D512" s="3">
        <v>0</v>
      </c>
      <c r="E512" s="3">
        <v>63176.51</v>
      </c>
      <c r="F512" s="3">
        <v>4696.32</v>
      </c>
      <c r="G512" s="3">
        <v>0</v>
      </c>
      <c r="H512" s="3">
        <v>29346.63</v>
      </c>
      <c r="I512" s="3">
        <v>5482.34</v>
      </c>
      <c r="J512" s="3">
        <v>472.8</v>
      </c>
      <c r="K512" s="3">
        <v>971.08</v>
      </c>
      <c r="L512" s="3">
        <v>0</v>
      </c>
      <c r="M512" s="3"/>
      <c r="N512" s="3">
        <v>0</v>
      </c>
      <c r="O512" s="3">
        <v>0.32</v>
      </c>
      <c r="P512" s="3">
        <v>104146</v>
      </c>
      <c r="Q512" s="1">
        <v>44927</v>
      </c>
    </row>
    <row r="513" spans="1:17" x14ac:dyDescent="0.25">
      <c r="A513" t="s">
        <v>877</v>
      </c>
      <c r="B513" t="s">
        <v>878</v>
      </c>
      <c r="C513" s="3">
        <v>65060</v>
      </c>
      <c r="D513" s="3">
        <v>65060</v>
      </c>
      <c r="E513" s="3">
        <v>0</v>
      </c>
      <c r="F513" s="3">
        <v>486.9</v>
      </c>
      <c r="G513" s="3">
        <v>0</v>
      </c>
      <c r="H513" s="3">
        <v>29346.63</v>
      </c>
      <c r="I513" s="3">
        <v>5482.34</v>
      </c>
      <c r="J513" s="3">
        <v>472.9</v>
      </c>
      <c r="K513" s="3">
        <v>971.08</v>
      </c>
      <c r="L513" s="3">
        <v>0</v>
      </c>
      <c r="M513" s="3"/>
      <c r="N513" s="3">
        <v>0</v>
      </c>
      <c r="O513" s="3">
        <v>0.15</v>
      </c>
      <c r="P513" s="3">
        <v>36760</v>
      </c>
      <c r="Q513" s="1">
        <v>44927</v>
      </c>
    </row>
    <row r="514" spans="1:17" x14ac:dyDescent="0.25">
      <c r="A514" t="s">
        <v>879</v>
      </c>
      <c r="B514" t="s">
        <v>880</v>
      </c>
      <c r="C514" s="3">
        <v>36623</v>
      </c>
      <c r="D514" s="3">
        <v>36630</v>
      </c>
      <c r="E514" s="3">
        <v>0</v>
      </c>
      <c r="F514" s="3">
        <v>0</v>
      </c>
      <c r="G514" s="3">
        <v>7</v>
      </c>
      <c r="H514" s="3">
        <v>29346.63</v>
      </c>
      <c r="I514" s="3">
        <v>5746.82</v>
      </c>
      <c r="J514" s="3">
        <v>496.8</v>
      </c>
      <c r="K514" s="3">
        <v>1017.32</v>
      </c>
      <c r="L514" s="3">
        <v>0</v>
      </c>
      <c r="M514" s="3"/>
      <c r="N514" s="3">
        <v>3663</v>
      </c>
      <c r="O514" s="3">
        <v>0.43</v>
      </c>
      <c r="P514" s="3">
        <v>40264</v>
      </c>
      <c r="Q514" s="1">
        <v>44927</v>
      </c>
    </row>
    <row r="515" spans="1:17" x14ac:dyDescent="0.25">
      <c r="A515" t="s">
        <v>881</v>
      </c>
      <c r="B515" t="s">
        <v>811</v>
      </c>
      <c r="C515" s="3">
        <v>143586</v>
      </c>
      <c r="D515" s="3">
        <v>0</v>
      </c>
      <c r="E515" s="3">
        <v>133441.62</v>
      </c>
      <c r="F515" s="3">
        <v>16816.46</v>
      </c>
      <c r="G515" s="3">
        <v>0</v>
      </c>
      <c r="H515" s="3">
        <v>29346.63</v>
      </c>
      <c r="I515" s="3">
        <v>7835.76</v>
      </c>
      <c r="J515" s="3">
        <v>675.5</v>
      </c>
      <c r="K515" s="3">
        <v>1387.26</v>
      </c>
      <c r="L515" s="3">
        <v>0</v>
      </c>
      <c r="M515" s="3"/>
      <c r="N515" s="3">
        <v>0</v>
      </c>
      <c r="O515" s="3">
        <v>0.77</v>
      </c>
      <c r="P515" s="3">
        <v>189504</v>
      </c>
      <c r="Q515" s="1">
        <v>44927</v>
      </c>
    </row>
    <row r="516" spans="1:17" x14ac:dyDescent="0.25">
      <c r="A516" t="s">
        <v>882</v>
      </c>
      <c r="B516" t="s">
        <v>883</v>
      </c>
      <c r="C516" s="3">
        <v>33481</v>
      </c>
      <c r="D516" s="3">
        <v>0</v>
      </c>
      <c r="E516" s="3">
        <v>33481</v>
      </c>
      <c r="F516" s="3">
        <v>1674.05</v>
      </c>
      <c r="G516" s="3">
        <v>0</v>
      </c>
      <c r="H516" s="3">
        <v>29346.63</v>
      </c>
      <c r="I516" s="3">
        <v>6531.3</v>
      </c>
      <c r="J516" s="3">
        <v>565.20000000000005</v>
      </c>
      <c r="K516" s="3">
        <v>1156.97</v>
      </c>
      <c r="L516" s="3">
        <v>0</v>
      </c>
      <c r="M516" s="3"/>
      <c r="N516" s="3">
        <v>0</v>
      </c>
      <c r="O516" s="3">
        <v>0.85</v>
      </c>
      <c r="P516" s="3">
        <v>72756</v>
      </c>
      <c r="Q516" s="1">
        <v>44927</v>
      </c>
    </row>
    <row r="517" spans="1:17" x14ac:dyDescent="0.25">
      <c r="A517" t="s">
        <v>884</v>
      </c>
      <c r="B517" t="s">
        <v>83</v>
      </c>
      <c r="C517" s="3">
        <v>33481</v>
      </c>
      <c r="D517" s="3">
        <v>33481</v>
      </c>
      <c r="E517" s="3">
        <v>0</v>
      </c>
      <c r="F517" s="3">
        <v>0</v>
      </c>
      <c r="G517" s="3">
        <v>0</v>
      </c>
      <c r="H517" s="3">
        <v>29346.63</v>
      </c>
      <c r="I517" s="3">
        <v>6531.3</v>
      </c>
      <c r="J517" s="3">
        <v>565.20000000000005</v>
      </c>
      <c r="K517" s="3">
        <v>1156.97</v>
      </c>
      <c r="L517" s="3">
        <v>0</v>
      </c>
      <c r="M517" s="3"/>
      <c r="N517" s="3">
        <v>0</v>
      </c>
      <c r="O517" s="3">
        <v>0.9</v>
      </c>
      <c r="P517" s="3">
        <v>37601</v>
      </c>
      <c r="Q517" s="1">
        <v>44927</v>
      </c>
    </row>
    <row r="518" spans="1:17" x14ac:dyDescent="0.25">
      <c r="A518" t="s">
        <v>885</v>
      </c>
      <c r="B518" t="s">
        <v>577</v>
      </c>
      <c r="C518" s="3">
        <v>30397</v>
      </c>
      <c r="D518" s="3">
        <v>30397</v>
      </c>
      <c r="E518" s="3">
        <v>0</v>
      </c>
      <c r="F518" s="3">
        <v>0</v>
      </c>
      <c r="G518" s="3">
        <v>0</v>
      </c>
      <c r="H518" s="3">
        <v>29346.63</v>
      </c>
      <c r="I518" s="3">
        <v>6526.81</v>
      </c>
      <c r="J518" s="3">
        <v>562.79999999999995</v>
      </c>
      <c r="K518" s="3">
        <v>1156.05</v>
      </c>
      <c r="L518" s="3">
        <v>0</v>
      </c>
      <c r="M518" s="3"/>
      <c r="N518" s="3">
        <v>-3355</v>
      </c>
      <c r="O518" s="3">
        <v>0.71</v>
      </c>
      <c r="P518" s="3">
        <v>34238</v>
      </c>
      <c r="Q518" s="1">
        <v>44927</v>
      </c>
    </row>
    <row r="519" spans="1:17" x14ac:dyDescent="0.25">
      <c r="A519" t="s">
        <v>886</v>
      </c>
      <c r="B519" t="s">
        <v>33</v>
      </c>
      <c r="C519" s="3">
        <v>66815</v>
      </c>
      <c r="D519" s="3">
        <v>0</v>
      </c>
      <c r="E519" s="3">
        <v>65227.37</v>
      </c>
      <c r="F519" s="3">
        <v>4849</v>
      </c>
      <c r="G519" s="3">
        <v>0</v>
      </c>
      <c r="H519" s="3">
        <v>29346.63</v>
      </c>
      <c r="I519" s="3">
        <v>6526.81</v>
      </c>
      <c r="J519" s="3">
        <v>562.79999999999995</v>
      </c>
      <c r="K519" s="3">
        <v>1156.05</v>
      </c>
      <c r="L519" s="3">
        <v>0</v>
      </c>
      <c r="M519" s="3"/>
      <c r="N519" s="3">
        <v>0</v>
      </c>
      <c r="O519" s="3">
        <v>0.34</v>
      </c>
      <c r="P519" s="3">
        <v>107669</v>
      </c>
      <c r="Q519" s="1">
        <v>44927</v>
      </c>
    </row>
    <row r="520" spans="1:17" x14ac:dyDescent="0.25">
      <c r="A520" t="s">
        <v>887</v>
      </c>
      <c r="B520" t="s">
        <v>180</v>
      </c>
      <c r="C520" s="3">
        <v>20031</v>
      </c>
      <c r="D520" s="3">
        <v>0</v>
      </c>
      <c r="E520" s="3">
        <v>20031</v>
      </c>
      <c r="F520" s="3">
        <v>1001.55</v>
      </c>
      <c r="G520" s="3">
        <v>0</v>
      </c>
      <c r="H520" s="3">
        <v>29346.63</v>
      </c>
      <c r="I520" s="3">
        <v>6526.81</v>
      </c>
      <c r="J520" s="3">
        <v>562.79999999999995</v>
      </c>
      <c r="K520" s="3">
        <v>1156.05</v>
      </c>
      <c r="L520" s="3">
        <v>0</v>
      </c>
      <c r="M520" s="3"/>
      <c r="N520" s="3">
        <v>0</v>
      </c>
      <c r="O520" s="3">
        <v>0.16</v>
      </c>
      <c r="P520" s="3">
        <v>58625</v>
      </c>
      <c r="Q520" s="1">
        <v>44927</v>
      </c>
    </row>
    <row r="521" spans="1:17" x14ac:dyDescent="0.25">
      <c r="A521" t="s">
        <v>888</v>
      </c>
      <c r="B521" t="s">
        <v>889</v>
      </c>
      <c r="C521" s="3">
        <v>17856</v>
      </c>
      <c r="D521" s="3">
        <v>0</v>
      </c>
      <c r="E521" s="3">
        <v>17856</v>
      </c>
      <c r="F521" s="3">
        <v>892.8</v>
      </c>
      <c r="G521" s="3">
        <v>0</v>
      </c>
      <c r="H521" s="3">
        <v>29346.63</v>
      </c>
      <c r="I521" s="3">
        <v>5746.82</v>
      </c>
      <c r="J521" s="3">
        <v>496.8</v>
      </c>
      <c r="K521" s="3">
        <v>1017.78</v>
      </c>
      <c r="L521" s="3">
        <v>0</v>
      </c>
      <c r="M521" s="3"/>
      <c r="N521" s="3">
        <v>0</v>
      </c>
      <c r="O521" s="3">
        <v>0.17</v>
      </c>
      <c r="P521" s="3">
        <v>55357</v>
      </c>
      <c r="Q521" s="1">
        <v>44927</v>
      </c>
    </row>
    <row r="522" spans="1:17" x14ac:dyDescent="0.25">
      <c r="A522" t="s">
        <v>890</v>
      </c>
      <c r="B522" t="s">
        <v>891</v>
      </c>
      <c r="C522" s="3">
        <v>61364</v>
      </c>
      <c r="D522" s="3">
        <v>61364</v>
      </c>
      <c r="E522" s="3">
        <v>0</v>
      </c>
      <c r="F522" s="3">
        <v>0</v>
      </c>
      <c r="G522" s="3">
        <v>0</v>
      </c>
      <c r="H522" s="3">
        <v>29346.63</v>
      </c>
      <c r="I522" s="3">
        <v>5751.31</v>
      </c>
      <c r="J522" s="3">
        <v>496.8</v>
      </c>
      <c r="K522" s="3">
        <v>1018.25</v>
      </c>
      <c r="L522" s="3">
        <v>0</v>
      </c>
      <c r="M522" s="3"/>
      <c r="N522" s="3">
        <v>0</v>
      </c>
      <c r="O522" s="3">
        <v>0.01</v>
      </c>
      <c r="P522" s="3">
        <v>36613</v>
      </c>
      <c r="Q522" s="1">
        <v>44927</v>
      </c>
    </row>
    <row r="523" spans="1:17" x14ac:dyDescent="0.25">
      <c r="A523" t="s">
        <v>892</v>
      </c>
      <c r="B523" t="s">
        <v>290</v>
      </c>
      <c r="C523" s="3">
        <v>32693</v>
      </c>
      <c r="D523" s="3">
        <v>32693</v>
      </c>
      <c r="E523" s="3">
        <v>0</v>
      </c>
      <c r="F523" s="3">
        <v>0</v>
      </c>
      <c r="G523" s="3">
        <v>0</v>
      </c>
      <c r="H523" s="3">
        <v>29346.63</v>
      </c>
      <c r="I523" s="3">
        <v>5746.82</v>
      </c>
      <c r="J523" s="3">
        <v>496.8</v>
      </c>
      <c r="K523" s="3">
        <v>1017.78</v>
      </c>
      <c r="L523" s="3">
        <v>0</v>
      </c>
      <c r="M523" s="3"/>
      <c r="N523" s="3">
        <v>0</v>
      </c>
      <c r="O523" s="3">
        <v>0.97</v>
      </c>
      <c r="P523" s="3">
        <v>36609</v>
      </c>
      <c r="Q523" s="1">
        <v>44927</v>
      </c>
    </row>
    <row r="524" spans="1:17" x14ac:dyDescent="0.25">
      <c r="A524" t="s">
        <v>893</v>
      </c>
      <c r="B524" t="s">
        <v>894</v>
      </c>
      <c r="C524" s="3">
        <v>29682</v>
      </c>
      <c r="D524" s="3">
        <v>29682</v>
      </c>
      <c r="E524" s="3">
        <v>0</v>
      </c>
      <c r="F524" s="3">
        <v>0</v>
      </c>
      <c r="G524" s="3">
        <v>0</v>
      </c>
      <c r="H524" s="3">
        <v>29346.63</v>
      </c>
      <c r="I524" s="3">
        <v>5746.82</v>
      </c>
      <c r="J524" s="3">
        <v>496.8</v>
      </c>
      <c r="K524" s="3">
        <v>1017.78</v>
      </c>
      <c r="L524" s="3">
        <v>0</v>
      </c>
      <c r="M524" s="3"/>
      <c r="N524" s="3">
        <v>-3282</v>
      </c>
      <c r="O524" s="3">
        <v>0.97</v>
      </c>
      <c r="P524" s="3">
        <v>33327</v>
      </c>
      <c r="Q524" s="1">
        <v>44927</v>
      </c>
    </row>
    <row r="525" spans="1:17" x14ac:dyDescent="0.25">
      <c r="A525" t="s">
        <v>895</v>
      </c>
      <c r="B525" t="s">
        <v>896</v>
      </c>
      <c r="C525" s="3">
        <v>1482404</v>
      </c>
      <c r="D525" s="3">
        <v>0</v>
      </c>
      <c r="E525" s="3">
        <v>1024065.31</v>
      </c>
      <c r="F525" s="3" t="s">
        <v>72</v>
      </c>
      <c r="G525" s="3">
        <v>0</v>
      </c>
      <c r="H525" s="3">
        <v>29346.63</v>
      </c>
      <c r="I525" s="3">
        <v>5746.82</v>
      </c>
      <c r="J525" s="3">
        <v>496.8</v>
      </c>
      <c r="K525" s="3">
        <v>1017.32</v>
      </c>
      <c r="L525" s="3">
        <v>0</v>
      </c>
      <c r="M525" s="3"/>
      <c r="N525" s="3">
        <v>6370</v>
      </c>
      <c r="O525" s="3">
        <v>0.16</v>
      </c>
      <c r="P525" s="3">
        <v>1576585</v>
      </c>
      <c r="Q525" s="1">
        <v>44927</v>
      </c>
    </row>
    <row r="526" spans="1:17" x14ac:dyDescent="0.25">
      <c r="A526" t="s">
        <v>897</v>
      </c>
      <c r="B526" t="s">
        <v>898</v>
      </c>
      <c r="C526" s="3">
        <v>26671</v>
      </c>
      <c r="D526" s="3">
        <v>26671</v>
      </c>
      <c r="E526" s="3">
        <v>0</v>
      </c>
      <c r="F526" s="3">
        <v>0</v>
      </c>
      <c r="G526" s="3">
        <v>0</v>
      </c>
      <c r="H526" s="3">
        <v>29346.63</v>
      </c>
      <c r="I526" s="3">
        <v>5746.82</v>
      </c>
      <c r="J526" s="3">
        <v>496.8</v>
      </c>
      <c r="K526" s="3">
        <v>1017.32</v>
      </c>
      <c r="L526" s="3">
        <v>0</v>
      </c>
      <c r="M526" s="3"/>
      <c r="N526" s="3">
        <v>-3282</v>
      </c>
      <c r="O526" s="3">
        <v>0.43</v>
      </c>
      <c r="P526" s="3">
        <v>33326</v>
      </c>
      <c r="Q526" s="1">
        <v>44927</v>
      </c>
    </row>
    <row r="527" spans="1:17" x14ac:dyDescent="0.25">
      <c r="A527" t="s">
        <v>899</v>
      </c>
      <c r="B527" t="s">
        <v>894</v>
      </c>
      <c r="C527" s="3">
        <v>29678</v>
      </c>
      <c r="D527" s="3">
        <v>29678</v>
      </c>
      <c r="E527" s="3">
        <v>0</v>
      </c>
      <c r="F527" s="3">
        <v>0</v>
      </c>
      <c r="G527" s="3">
        <v>0</v>
      </c>
      <c r="H527" s="3">
        <v>29346.63</v>
      </c>
      <c r="I527" s="3">
        <v>5742.34</v>
      </c>
      <c r="J527" s="3">
        <v>496.8</v>
      </c>
      <c r="K527" s="3">
        <v>1017.78</v>
      </c>
      <c r="L527" s="3">
        <v>0</v>
      </c>
      <c r="M527" s="3"/>
      <c r="N527" s="3">
        <v>-3282</v>
      </c>
      <c r="O527" s="3">
        <v>0.45</v>
      </c>
      <c r="P527" s="3">
        <v>33322</v>
      </c>
      <c r="Q527" s="1">
        <v>44927</v>
      </c>
    </row>
    <row r="528" spans="1:17" x14ac:dyDescent="0.25">
      <c r="A528" t="s">
        <v>900</v>
      </c>
      <c r="B528" t="s">
        <v>901</v>
      </c>
      <c r="C528" s="3">
        <v>34728</v>
      </c>
      <c r="D528" s="3">
        <v>0</v>
      </c>
      <c r="E528" s="3">
        <v>34728</v>
      </c>
      <c r="F528" s="3">
        <v>1736.4</v>
      </c>
      <c r="G528" s="3">
        <v>0</v>
      </c>
      <c r="H528" s="3">
        <v>29346.63</v>
      </c>
      <c r="I528" s="3">
        <v>11247.1</v>
      </c>
      <c r="J528" s="3">
        <v>970.8</v>
      </c>
      <c r="K528" s="3">
        <v>1991.64</v>
      </c>
      <c r="L528" s="3">
        <v>0</v>
      </c>
      <c r="M528" s="3"/>
      <c r="N528" s="3">
        <v>0</v>
      </c>
      <c r="O528" s="3">
        <v>0.43</v>
      </c>
      <c r="P528" s="3">
        <v>80021</v>
      </c>
      <c r="Q528" s="1">
        <v>44927</v>
      </c>
    </row>
    <row r="529" spans="1:17" x14ac:dyDescent="0.25">
      <c r="A529" t="s">
        <v>902</v>
      </c>
      <c r="B529" t="s">
        <v>903</v>
      </c>
      <c r="C529" s="3">
        <v>41733</v>
      </c>
      <c r="D529" s="3">
        <v>41733</v>
      </c>
      <c r="E529" s="3">
        <v>0</v>
      </c>
      <c r="F529" s="3">
        <v>0</v>
      </c>
      <c r="G529" s="3">
        <v>0</v>
      </c>
      <c r="H529" s="3">
        <v>29346.63</v>
      </c>
      <c r="I529" s="3">
        <v>7835.76</v>
      </c>
      <c r="J529" s="3">
        <v>675.6</v>
      </c>
      <c r="K529" s="3">
        <v>1387.26</v>
      </c>
      <c r="L529" s="3">
        <v>0</v>
      </c>
      <c r="M529" s="3"/>
      <c r="N529" s="3">
        <v>6945</v>
      </c>
      <c r="O529" s="3">
        <v>0.75</v>
      </c>
      <c r="P529" s="3">
        <v>46191</v>
      </c>
      <c r="Q529" s="1">
        <v>44927</v>
      </c>
    </row>
    <row r="530" spans="1:17" x14ac:dyDescent="0.25">
      <c r="A530" t="s">
        <v>904</v>
      </c>
      <c r="B530" t="s">
        <v>768</v>
      </c>
      <c r="C530" s="3">
        <v>1318694</v>
      </c>
      <c r="D530" s="3">
        <v>27813.3</v>
      </c>
      <c r="E530" s="3">
        <v>1019510.11</v>
      </c>
      <c r="F530" s="3" t="s">
        <v>72</v>
      </c>
      <c r="G530" s="3">
        <v>0</v>
      </c>
      <c r="H530" s="3">
        <v>29346.63</v>
      </c>
      <c r="I530" s="3">
        <v>7835.76</v>
      </c>
      <c r="J530" s="3">
        <v>675.8</v>
      </c>
      <c r="K530" s="3">
        <v>1387.26</v>
      </c>
      <c r="L530" s="3">
        <v>0</v>
      </c>
      <c r="M530" s="3"/>
      <c r="N530" s="3">
        <v>0</v>
      </c>
      <c r="O530" s="3">
        <v>0.34</v>
      </c>
      <c r="P530" s="3">
        <v>1381102</v>
      </c>
      <c r="Q530" s="1">
        <v>44927</v>
      </c>
    </row>
    <row r="531" spans="1:17" x14ac:dyDescent="0.25">
      <c r="A531" t="s">
        <v>905</v>
      </c>
      <c r="B531" t="s">
        <v>33</v>
      </c>
      <c r="C531" s="3">
        <v>69449</v>
      </c>
      <c r="D531" s="3">
        <v>0</v>
      </c>
      <c r="E531" s="3">
        <v>67798.509999999995</v>
      </c>
      <c r="F531" s="3">
        <v>5040.42</v>
      </c>
      <c r="G531" s="3">
        <v>0</v>
      </c>
      <c r="H531" s="3">
        <v>29346.63</v>
      </c>
      <c r="I531" s="3">
        <v>7835.76</v>
      </c>
      <c r="J531" s="3">
        <v>675.5</v>
      </c>
      <c r="K531" s="3">
        <v>1387.26</v>
      </c>
      <c r="L531" s="3">
        <v>0</v>
      </c>
      <c r="M531" s="3"/>
      <c r="N531" s="3">
        <v>0</v>
      </c>
      <c r="O531" s="3">
        <v>0.92</v>
      </c>
      <c r="P531" s="3">
        <v>112085</v>
      </c>
      <c r="Q531" s="1">
        <v>44927</v>
      </c>
    </row>
    <row r="532" spans="1:17" x14ac:dyDescent="0.25">
      <c r="A532" t="s">
        <v>906</v>
      </c>
      <c r="B532" t="s">
        <v>907</v>
      </c>
      <c r="C532" s="3">
        <v>596684</v>
      </c>
      <c r="D532" s="3">
        <v>0</v>
      </c>
      <c r="E532" s="3">
        <v>565523.06000000006</v>
      </c>
      <c r="F532" s="3">
        <v>59437.09</v>
      </c>
      <c r="G532" s="3">
        <v>0</v>
      </c>
      <c r="H532" s="3">
        <v>29346.63</v>
      </c>
      <c r="I532" s="3">
        <v>7835.76</v>
      </c>
      <c r="J532" s="3">
        <v>675.8</v>
      </c>
      <c r="K532" s="3">
        <v>1387.26</v>
      </c>
      <c r="L532" s="3">
        <v>0</v>
      </c>
      <c r="M532" s="3"/>
      <c r="N532" s="3">
        <v>0</v>
      </c>
      <c r="O532" s="3">
        <v>0.4</v>
      </c>
      <c r="P532" s="3">
        <v>664206</v>
      </c>
      <c r="Q532" s="1">
        <v>44927</v>
      </c>
    </row>
    <row r="533" spans="1:17" x14ac:dyDescent="0.25">
      <c r="A533" t="s">
        <v>908</v>
      </c>
      <c r="B533" t="s">
        <v>122</v>
      </c>
      <c r="C533" s="3">
        <v>34788</v>
      </c>
      <c r="D533" s="3">
        <v>34788</v>
      </c>
      <c r="E533" s="3">
        <v>0</v>
      </c>
      <c r="F533" s="3">
        <v>0</v>
      </c>
      <c r="G533" s="3">
        <v>0</v>
      </c>
      <c r="H533" s="3">
        <v>29346.63</v>
      </c>
      <c r="I533" s="3">
        <v>7835.76</v>
      </c>
      <c r="J533" s="3">
        <v>675.6</v>
      </c>
      <c r="K533" s="3">
        <v>1387.26</v>
      </c>
      <c r="L533" s="3">
        <v>0</v>
      </c>
      <c r="M533" s="3"/>
      <c r="N533" s="3">
        <v>0</v>
      </c>
      <c r="O533" s="3">
        <v>0.75</v>
      </c>
      <c r="P533" s="3">
        <v>39246</v>
      </c>
      <c r="Q533" s="1">
        <v>44927</v>
      </c>
    </row>
    <row r="534" spans="1:17" x14ac:dyDescent="0.25">
      <c r="A534" t="s">
        <v>909</v>
      </c>
      <c r="B534" t="s">
        <v>910</v>
      </c>
      <c r="C534" s="3">
        <v>2866703</v>
      </c>
      <c r="D534" s="3">
        <v>0</v>
      </c>
      <c r="E534" s="3">
        <v>1905139.73</v>
      </c>
      <c r="F534" s="3" t="s">
        <v>72</v>
      </c>
      <c r="G534" s="3">
        <v>0</v>
      </c>
      <c r="H534" s="3">
        <v>29346.63</v>
      </c>
      <c r="I534" s="3">
        <v>7849.21</v>
      </c>
      <c r="J534" s="3">
        <v>676.8</v>
      </c>
      <c r="K534" s="3">
        <v>1389.57</v>
      </c>
      <c r="L534" s="3">
        <v>0</v>
      </c>
      <c r="M534" s="3"/>
      <c r="N534" s="3">
        <v>6752</v>
      </c>
      <c r="O534" s="3">
        <v>0.8</v>
      </c>
      <c r="P534" s="3">
        <v>3007975</v>
      </c>
      <c r="Q534" s="1">
        <v>44927</v>
      </c>
    </row>
    <row r="535" spans="1:17" x14ac:dyDescent="0.25">
      <c r="A535" t="s">
        <v>911</v>
      </c>
      <c r="B535" t="s">
        <v>33</v>
      </c>
      <c r="C535" s="3">
        <v>77571</v>
      </c>
      <c r="D535" s="3">
        <v>0</v>
      </c>
      <c r="E535" s="3">
        <v>75726.77</v>
      </c>
      <c r="F535" s="3">
        <v>5630.57</v>
      </c>
      <c r="G535" s="3">
        <v>0</v>
      </c>
      <c r="H535" s="3">
        <v>29346.63</v>
      </c>
      <c r="I535" s="3">
        <v>11950.88</v>
      </c>
      <c r="J535" s="3">
        <v>954</v>
      </c>
      <c r="K535" s="3">
        <v>1957.42</v>
      </c>
      <c r="L535" s="3">
        <v>0</v>
      </c>
      <c r="M535" s="3"/>
      <c r="N535" s="3">
        <v>0</v>
      </c>
      <c r="O535" s="3">
        <v>0.73</v>
      </c>
      <c r="P535" s="3">
        <v>125567</v>
      </c>
      <c r="Q535" s="1">
        <v>44927</v>
      </c>
    </row>
    <row r="536" spans="1:17" x14ac:dyDescent="0.25">
      <c r="A536" t="s">
        <v>912</v>
      </c>
      <c r="B536" t="s">
        <v>92</v>
      </c>
      <c r="C536" s="3">
        <v>19382</v>
      </c>
      <c r="D536" s="3">
        <v>0</v>
      </c>
      <c r="E536" s="3">
        <v>19382</v>
      </c>
      <c r="F536" s="3">
        <v>969.1</v>
      </c>
      <c r="G536" s="3">
        <v>0</v>
      </c>
      <c r="H536" s="3">
        <v>29346.63</v>
      </c>
      <c r="I536" s="3">
        <v>4594.7700000000004</v>
      </c>
      <c r="J536" s="3">
        <v>396</v>
      </c>
      <c r="K536" s="3">
        <v>813.86</v>
      </c>
      <c r="L536" s="3">
        <v>0</v>
      </c>
      <c r="M536" s="3"/>
      <c r="N536" s="3">
        <v>0</v>
      </c>
      <c r="O536" s="3">
        <v>0.64</v>
      </c>
      <c r="P536" s="3">
        <v>55503</v>
      </c>
      <c r="Q536" s="1">
        <v>44927</v>
      </c>
    </row>
    <row r="537" spans="1:17" x14ac:dyDescent="0.25">
      <c r="A537" t="s">
        <v>913</v>
      </c>
      <c r="B537" t="s">
        <v>92</v>
      </c>
      <c r="C537" s="3">
        <v>20199</v>
      </c>
      <c r="D537" s="3">
        <v>0</v>
      </c>
      <c r="E537" s="3">
        <v>20199</v>
      </c>
      <c r="F537" s="3">
        <v>1009.95</v>
      </c>
      <c r="G537" s="3">
        <v>0</v>
      </c>
      <c r="H537" s="3">
        <v>29346.63</v>
      </c>
      <c r="I537" s="3">
        <v>4594.7700000000004</v>
      </c>
      <c r="J537" s="3">
        <v>396</v>
      </c>
      <c r="K537" s="3">
        <v>813.86</v>
      </c>
      <c r="L537" s="3">
        <v>0</v>
      </c>
      <c r="M537" s="3"/>
      <c r="N537" s="3">
        <v>0</v>
      </c>
      <c r="O537" s="3">
        <v>0.79</v>
      </c>
      <c r="P537" s="3">
        <v>56361</v>
      </c>
      <c r="Q537" s="1">
        <v>44927</v>
      </c>
    </row>
    <row r="538" spans="1:17" x14ac:dyDescent="0.25">
      <c r="A538" t="s">
        <v>914</v>
      </c>
      <c r="B538" t="s">
        <v>33</v>
      </c>
      <c r="C538" s="3">
        <v>78584</v>
      </c>
      <c r="D538" s="3">
        <v>0</v>
      </c>
      <c r="E538" s="3">
        <v>76334.899999999994</v>
      </c>
      <c r="F538" s="3">
        <v>6065.85</v>
      </c>
      <c r="G538" s="3">
        <v>0</v>
      </c>
      <c r="H538" s="3">
        <v>29346.63</v>
      </c>
      <c r="I538" s="3">
        <v>4410.9799999999996</v>
      </c>
      <c r="J538" s="3">
        <v>381.6</v>
      </c>
      <c r="K538" s="3">
        <v>781.49</v>
      </c>
      <c r="L538" s="3">
        <v>0</v>
      </c>
      <c r="M538" s="3"/>
      <c r="N538" s="3">
        <v>0</v>
      </c>
      <c r="O538" s="3">
        <v>0.55000000000000004</v>
      </c>
      <c r="P538" s="3">
        <v>117322</v>
      </c>
      <c r="Q538" s="1">
        <v>44927</v>
      </c>
    </row>
    <row r="539" spans="1:17" x14ac:dyDescent="0.25">
      <c r="A539" t="s">
        <v>915</v>
      </c>
      <c r="B539" t="s">
        <v>234</v>
      </c>
      <c r="C539" s="3">
        <v>90406</v>
      </c>
      <c r="D539" s="3">
        <v>0</v>
      </c>
      <c r="E539" s="3">
        <v>86346.35</v>
      </c>
      <c r="F539" s="3">
        <v>8376.9699999999993</v>
      </c>
      <c r="G539" s="3">
        <v>0</v>
      </c>
      <c r="H539" s="3">
        <v>29346.63</v>
      </c>
      <c r="I539" s="3">
        <v>4410.9799999999996</v>
      </c>
      <c r="J539" s="3">
        <v>381.6</v>
      </c>
      <c r="K539" s="3">
        <v>781.49</v>
      </c>
      <c r="L539" s="3">
        <v>0</v>
      </c>
      <c r="M539" s="3"/>
      <c r="N539" s="3">
        <v>0</v>
      </c>
      <c r="O539" s="3">
        <v>0.98</v>
      </c>
      <c r="P539" s="3">
        <v>129645</v>
      </c>
      <c r="Q539" s="1">
        <v>44927</v>
      </c>
    </row>
    <row r="540" spans="1:17" x14ac:dyDescent="0.25">
      <c r="A540" t="s">
        <v>916</v>
      </c>
      <c r="B540" t="s">
        <v>594</v>
      </c>
      <c r="C540" s="3">
        <v>30639</v>
      </c>
      <c r="D540" s="3">
        <v>30639</v>
      </c>
      <c r="E540" s="3">
        <v>0</v>
      </c>
      <c r="F540" s="3">
        <v>0</v>
      </c>
      <c r="G540" s="3">
        <v>0</v>
      </c>
      <c r="H540" s="3">
        <v>29346.63</v>
      </c>
      <c r="I540" s="3">
        <v>6791.29</v>
      </c>
      <c r="J540" s="3">
        <v>585.6</v>
      </c>
      <c r="K540" s="3">
        <v>1202.29</v>
      </c>
      <c r="L540" s="3">
        <v>0</v>
      </c>
      <c r="M540" s="3"/>
      <c r="N540" s="3">
        <v>-3380</v>
      </c>
      <c r="O540" s="3">
        <v>0.19</v>
      </c>
      <c r="P540" s="3">
        <v>34546</v>
      </c>
      <c r="Q540" s="1">
        <v>44927</v>
      </c>
    </row>
    <row r="541" spans="1:17" x14ac:dyDescent="0.25">
      <c r="A541" t="s">
        <v>917</v>
      </c>
      <c r="B541" t="s">
        <v>83</v>
      </c>
      <c r="C541" s="3">
        <v>33475</v>
      </c>
      <c r="D541" s="3">
        <v>33475</v>
      </c>
      <c r="E541" s="3">
        <v>0</v>
      </c>
      <c r="F541" s="3">
        <v>0</v>
      </c>
      <c r="G541" s="3">
        <v>0</v>
      </c>
      <c r="H541" s="3">
        <v>29346.63</v>
      </c>
      <c r="I541" s="3">
        <v>6526.81</v>
      </c>
      <c r="J541" s="3">
        <v>562.79999999999995</v>
      </c>
      <c r="K541" s="3">
        <v>1156.05</v>
      </c>
      <c r="L541" s="3">
        <v>0</v>
      </c>
      <c r="M541" s="3"/>
      <c r="N541" s="3">
        <v>0</v>
      </c>
      <c r="O541" s="3">
        <v>0.71</v>
      </c>
      <c r="P541" s="3">
        <v>37593</v>
      </c>
      <c r="Q541" s="1">
        <v>44927</v>
      </c>
    </row>
    <row r="542" spans="1:17" x14ac:dyDescent="0.25">
      <c r="A542" t="s">
        <v>918</v>
      </c>
      <c r="B542" t="s">
        <v>51</v>
      </c>
      <c r="C542" s="3">
        <v>34001</v>
      </c>
      <c r="D542" s="3">
        <v>34001</v>
      </c>
      <c r="E542" s="3">
        <v>0</v>
      </c>
      <c r="F542" s="3">
        <v>0</v>
      </c>
      <c r="G542" s="3">
        <v>0</v>
      </c>
      <c r="H542" s="3">
        <v>29346.63</v>
      </c>
      <c r="I542" s="3">
        <v>7051.29</v>
      </c>
      <c r="J542" s="3">
        <v>608.4</v>
      </c>
      <c r="K542" s="3">
        <v>1248.99</v>
      </c>
      <c r="L542" s="3">
        <v>0</v>
      </c>
      <c r="M542" s="3"/>
      <c r="N542" s="3">
        <v>0</v>
      </c>
      <c r="O542" s="3">
        <v>0.69</v>
      </c>
      <c r="P542" s="3">
        <v>38256</v>
      </c>
      <c r="Q542" s="1">
        <v>44927</v>
      </c>
    </row>
    <row r="543" spans="1:17" x14ac:dyDescent="0.25">
      <c r="A543" t="s">
        <v>919</v>
      </c>
      <c r="B543" t="s">
        <v>51</v>
      </c>
      <c r="C543" s="3">
        <v>34267</v>
      </c>
      <c r="D543" s="3">
        <v>34267</v>
      </c>
      <c r="E543" s="3">
        <v>0</v>
      </c>
      <c r="F543" s="3">
        <v>0</v>
      </c>
      <c r="G543" s="3">
        <v>0</v>
      </c>
      <c r="H543" s="3">
        <v>29346.63</v>
      </c>
      <c r="I543" s="3">
        <v>7315.77</v>
      </c>
      <c r="J543" s="3">
        <v>631.20000000000005</v>
      </c>
      <c r="K543" s="3">
        <v>1295.24</v>
      </c>
      <c r="L543" s="3">
        <v>0</v>
      </c>
      <c r="M543" s="3"/>
      <c r="N543" s="3">
        <v>0</v>
      </c>
      <c r="O543" s="3">
        <v>0.16</v>
      </c>
      <c r="P543" s="3">
        <v>38589</v>
      </c>
      <c r="Q543" s="1">
        <v>44927</v>
      </c>
    </row>
    <row r="544" spans="1:17" x14ac:dyDescent="0.25">
      <c r="A544" t="s">
        <v>920</v>
      </c>
      <c r="B544" t="s">
        <v>51</v>
      </c>
      <c r="C544" s="3">
        <v>34267</v>
      </c>
      <c r="D544" s="3">
        <v>34267</v>
      </c>
      <c r="E544" s="3">
        <v>0</v>
      </c>
      <c r="F544" s="3">
        <v>0</v>
      </c>
      <c r="G544" s="3">
        <v>0</v>
      </c>
      <c r="H544" s="3">
        <v>29346.63</v>
      </c>
      <c r="I544" s="3">
        <v>7315.77</v>
      </c>
      <c r="J544" s="3">
        <v>631.20000000000005</v>
      </c>
      <c r="K544" s="3">
        <v>1295.24</v>
      </c>
      <c r="L544" s="3">
        <v>0</v>
      </c>
      <c r="M544" s="3"/>
      <c r="N544" s="3">
        <v>0</v>
      </c>
      <c r="O544" s="3">
        <v>0.16</v>
      </c>
      <c r="P544" s="3">
        <v>38589</v>
      </c>
      <c r="Q544" s="1">
        <v>44927</v>
      </c>
    </row>
    <row r="545" spans="1:17" x14ac:dyDescent="0.25">
      <c r="A545" t="s">
        <v>921</v>
      </c>
      <c r="B545" t="s">
        <v>51</v>
      </c>
      <c r="C545" s="3">
        <v>34776</v>
      </c>
      <c r="D545" s="3">
        <v>34776</v>
      </c>
      <c r="E545" s="3">
        <v>0</v>
      </c>
      <c r="F545" s="3">
        <v>0</v>
      </c>
      <c r="G545" s="3">
        <v>0</v>
      </c>
      <c r="H545" s="3">
        <v>29346.63</v>
      </c>
      <c r="I545" s="3">
        <v>7822.31</v>
      </c>
      <c r="J545" s="3">
        <v>675.6</v>
      </c>
      <c r="K545" s="3">
        <v>1385.41</v>
      </c>
      <c r="L545" s="3">
        <v>0</v>
      </c>
      <c r="M545" s="3"/>
      <c r="N545" s="3">
        <v>0</v>
      </c>
      <c r="O545" s="3">
        <v>0.05</v>
      </c>
      <c r="P545" s="3">
        <v>39230</v>
      </c>
      <c r="Q545" s="1">
        <v>44927</v>
      </c>
    </row>
    <row r="546" spans="1:17" x14ac:dyDescent="0.25">
      <c r="A546" t="s">
        <v>922</v>
      </c>
      <c r="B546" t="s">
        <v>51</v>
      </c>
      <c r="C546" s="3">
        <v>37443</v>
      </c>
      <c r="D546" s="3">
        <v>37443</v>
      </c>
      <c r="E546" s="3">
        <v>0</v>
      </c>
      <c r="F546" s="3">
        <v>0</v>
      </c>
      <c r="G546" s="3">
        <v>0</v>
      </c>
      <c r="H546" s="3">
        <v>29346.63</v>
      </c>
      <c r="I546" s="3">
        <v>10480.56</v>
      </c>
      <c r="J546" s="3">
        <v>903.6</v>
      </c>
      <c r="K546" s="3">
        <v>1855.69</v>
      </c>
      <c r="L546" s="3">
        <v>0</v>
      </c>
      <c r="M546" s="3"/>
      <c r="N546" s="3">
        <v>0</v>
      </c>
      <c r="O546" s="3">
        <v>0.52</v>
      </c>
      <c r="P546" s="3">
        <v>42587</v>
      </c>
      <c r="Q546" s="1">
        <v>44927</v>
      </c>
    </row>
    <row r="547" spans="1:17" x14ac:dyDescent="0.25">
      <c r="A547" t="s">
        <v>923</v>
      </c>
      <c r="B547" t="s">
        <v>907</v>
      </c>
      <c r="C547" s="3">
        <v>513392</v>
      </c>
      <c r="D547" s="3">
        <v>0</v>
      </c>
      <c r="E547" s="3">
        <v>490746.41</v>
      </c>
      <c r="F547" s="3">
        <v>47182.91</v>
      </c>
      <c r="G547" s="3">
        <v>0</v>
      </c>
      <c r="H547" s="3">
        <v>29346.63</v>
      </c>
      <c r="I547" s="3">
        <v>10969.17</v>
      </c>
      <c r="J547" s="3">
        <v>945.6</v>
      </c>
      <c r="K547" s="3">
        <v>1942.62</v>
      </c>
      <c r="L547" s="3">
        <v>0</v>
      </c>
      <c r="M547" s="3"/>
      <c r="N547" s="3">
        <v>0</v>
      </c>
      <c r="O547" s="3">
        <v>0.66</v>
      </c>
      <c r="P547" s="3">
        <v>581134</v>
      </c>
      <c r="Q547" s="1">
        <v>44927</v>
      </c>
    </row>
    <row r="548" spans="1:17" x14ac:dyDescent="0.25">
      <c r="A548" t="s">
        <v>924</v>
      </c>
      <c r="B548" t="s">
        <v>83</v>
      </c>
      <c r="C548" s="3">
        <v>34997</v>
      </c>
      <c r="D548" s="3">
        <v>34997</v>
      </c>
      <c r="E548" s="3">
        <v>0</v>
      </c>
      <c r="F548" s="3">
        <v>0</v>
      </c>
      <c r="G548" s="3">
        <v>0</v>
      </c>
      <c r="H548" s="3">
        <v>29346.63</v>
      </c>
      <c r="I548" s="3">
        <v>8095.76</v>
      </c>
      <c r="J548" s="3">
        <v>645.6</v>
      </c>
      <c r="K548" s="3">
        <v>1433.96</v>
      </c>
      <c r="L548" s="3">
        <v>0</v>
      </c>
      <c r="M548" s="3"/>
      <c r="N548" s="3">
        <v>0</v>
      </c>
      <c r="O548" s="3">
        <v>0.05</v>
      </c>
      <c r="P548" s="3">
        <v>39522</v>
      </c>
      <c r="Q548" s="1">
        <v>44927</v>
      </c>
    </row>
    <row r="549" spans="1:17" x14ac:dyDescent="0.25">
      <c r="A549" t="s">
        <v>925</v>
      </c>
      <c r="B549" t="s">
        <v>83</v>
      </c>
      <c r="C549" s="3">
        <v>35051</v>
      </c>
      <c r="D549" s="3">
        <v>35051</v>
      </c>
      <c r="E549" s="3">
        <v>0</v>
      </c>
      <c r="F549" s="3">
        <v>0</v>
      </c>
      <c r="G549" s="3">
        <v>0</v>
      </c>
      <c r="H549" s="3">
        <v>29346.63</v>
      </c>
      <c r="I549" s="3">
        <v>8095.76</v>
      </c>
      <c r="J549" s="3">
        <v>699.6</v>
      </c>
      <c r="K549" s="3">
        <v>1433.5</v>
      </c>
      <c r="L549" s="3">
        <v>0</v>
      </c>
      <c r="M549" s="3"/>
      <c r="N549" s="3">
        <v>0</v>
      </c>
      <c r="O549" s="3">
        <v>0.51</v>
      </c>
      <c r="P549" s="3">
        <v>39576</v>
      </c>
      <c r="Q549" s="1">
        <v>44927</v>
      </c>
    </row>
    <row r="550" spans="1:17" x14ac:dyDescent="0.25">
      <c r="A550" t="s">
        <v>926</v>
      </c>
      <c r="B550" t="s">
        <v>320</v>
      </c>
      <c r="C550" s="3">
        <v>35047</v>
      </c>
      <c r="D550" s="3">
        <v>35047</v>
      </c>
      <c r="E550" s="3">
        <v>0</v>
      </c>
      <c r="F550" s="3">
        <v>0</v>
      </c>
      <c r="G550" s="3">
        <v>0</v>
      </c>
      <c r="H550" s="3">
        <v>29346.63</v>
      </c>
      <c r="I550" s="3">
        <v>8095.76</v>
      </c>
      <c r="J550" s="3">
        <v>699.6</v>
      </c>
      <c r="K550" s="3">
        <v>1433.96</v>
      </c>
      <c r="L550" s="3">
        <v>0</v>
      </c>
      <c r="M550" s="3"/>
      <c r="N550" s="3">
        <v>-3503</v>
      </c>
      <c r="O550" s="3">
        <v>0.05</v>
      </c>
      <c r="P550" s="3">
        <v>36073</v>
      </c>
      <c r="Q550" s="1">
        <v>44927</v>
      </c>
    </row>
    <row r="551" spans="1:17" x14ac:dyDescent="0.25">
      <c r="A551" t="s">
        <v>927</v>
      </c>
      <c r="B551" t="s">
        <v>320</v>
      </c>
      <c r="C551" s="3">
        <v>35051</v>
      </c>
      <c r="D551" s="3">
        <v>35051</v>
      </c>
      <c r="E551" s="3">
        <v>0</v>
      </c>
      <c r="F551" s="3">
        <v>0</v>
      </c>
      <c r="G551" s="3">
        <v>0</v>
      </c>
      <c r="H551" s="3">
        <v>29346.63</v>
      </c>
      <c r="I551" s="3">
        <v>8095.76</v>
      </c>
      <c r="J551" s="3">
        <v>699.6</v>
      </c>
      <c r="K551" s="3">
        <v>1433.96</v>
      </c>
      <c r="L551" s="3">
        <v>0</v>
      </c>
      <c r="M551" s="3"/>
      <c r="N551" s="3">
        <v>-3503</v>
      </c>
      <c r="O551" s="3">
        <v>0.05</v>
      </c>
      <c r="P551" s="3">
        <v>36073</v>
      </c>
      <c r="Q551" s="1">
        <v>44927</v>
      </c>
    </row>
    <row r="552" spans="1:17" x14ac:dyDescent="0.25">
      <c r="A552" t="s">
        <v>928</v>
      </c>
      <c r="B552" t="s">
        <v>929</v>
      </c>
      <c r="C552" s="3">
        <v>38083</v>
      </c>
      <c r="D552" s="3">
        <v>38655</v>
      </c>
      <c r="E552" s="3">
        <v>0</v>
      </c>
      <c r="F552" s="3">
        <v>0</v>
      </c>
      <c r="G552" s="3">
        <v>572</v>
      </c>
      <c r="H552" s="3">
        <v>29346.63</v>
      </c>
      <c r="I552" s="3">
        <v>8095.76</v>
      </c>
      <c r="J552" s="3">
        <v>0</v>
      </c>
      <c r="K552" s="3">
        <v>1433.5</v>
      </c>
      <c r="L552" s="3">
        <v>0</v>
      </c>
      <c r="M552" s="3"/>
      <c r="N552" s="3">
        <v>3442</v>
      </c>
      <c r="O552" s="3">
        <v>0.11</v>
      </c>
      <c r="P552" s="3">
        <v>41746</v>
      </c>
      <c r="Q552" s="1">
        <v>44927</v>
      </c>
    </row>
    <row r="553" spans="1:17" x14ac:dyDescent="0.25">
      <c r="A553" t="s">
        <v>930</v>
      </c>
      <c r="B553" t="s">
        <v>931</v>
      </c>
      <c r="C553" s="3">
        <v>34611</v>
      </c>
      <c r="D553" s="3">
        <v>34611</v>
      </c>
      <c r="E553" s="3">
        <v>0</v>
      </c>
      <c r="F553" s="3">
        <v>0</v>
      </c>
      <c r="G553" s="3">
        <v>0</v>
      </c>
      <c r="H553" s="3">
        <v>29346.63</v>
      </c>
      <c r="I553" s="3">
        <v>8095.76</v>
      </c>
      <c r="J553" s="3">
        <v>0</v>
      </c>
      <c r="K553" s="3">
        <v>1433.5</v>
      </c>
      <c r="L553" s="3">
        <v>0</v>
      </c>
      <c r="M553" s="3"/>
      <c r="N553" s="3">
        <v>-30.5</v>
      </c>
      <c r="O553" s="3">
        <v>0.61</v>
      </c>
      <c r="P553" s="3">
        <v>38846</v>
      </c>
      <c r="Q553" s="1">
        <v>44927</v>
      </c>
    </row>
    <row r="554" spans="1:17" x14ac:dyDescent="0.25">
      <c r="A554" t="s">
        <v>932</v>
      </c>
      <c r="B554" t="s">
        <v>929</v>
      </c>
      <c r="C554" s="3">
        <v>39958</v>
      </c>
      <c r="D554" s="3">
        <v>40558</v>
      </c>
      <c r="E554" s="3">
        <v>0</v>
      </c>
      <c r="F554" s="3">
        <v>0</v>
      </c>
      <c r="G554" s="3">
        <v>600</v>
      </c>
      <c r="H554" s="3">
        <v>29346.63</v>
      </c>
      <c r="I554" s="3">
        <v>9660.2199999999993</v>
      </c>
      <c r="J554" s="3">
        <v>574.79999999999995</v>
      </c>
      <c r="K554" s="3">
        <v>1710.49</v>
      </c>
      <c r="L554" s="3">
        <v>0</v>
      </c>
      <c r="M554" s="3"/>
      <c r="N554" s="3">
        <v>3295</v>
      </c>
      <c r="O554" s="3">
        <v>0.86</v>
      </c>
      <c r="P554" s="3">
        <v>43988</v>
      </c>
      <c r="Q554" s="1">
        <v>44927</v>
      </c>
    </row>
    <row r="555" spans="1:17" x14ac:dyDescent="0.25">
      <c r="A555" t="s">
        <v>933</v>
      </c>
      <c r="B555" t="s">
        <v>934</v>
      </c>
      <c r="C555" s="3">
        <v>332759</v>
      </c>
      <c r="D555" s="3">
        <v>0</v>
      </c>
      <c r="E555" s="3" t="s">
        <v>59</v>
      </c>
      <c r="F555" s="3" t="s">
        <v>59</v>
      </c>
      <c r="G555" s="3">
        <v>0</v>
      </c>
      <c r="H555" s="3">
        <v>29346.63</v>
      </c>
      <c r="I555" s="3">
        <v>6670.26</v>
      </c>
      <c r="J555" s="3">
        <v>574.79999999999995</v>
      </c>
      <c r="K555" s="3">
        <v>0</v>
      </c>
      <c r="L555" s="3">
        <v>0</v>
      </c>
      <c r="M555" s="3"/>
      <c r="N555" s="3">
        <v>8058.67</v>
      </c>
      <c r="O555" s="3">
        <v>0.64</v>
      </c>
      <c r="P555" s="3">
        <v>44651</v>
      </c>
      <c r="Q555" s="1">
        <v>44927</v>
      </c>
    </row>
    <row r="556" spans="1:17" x14ac:dyDescent="0.25">
      <c r="A556" t="s">
        <v>935</v>
      </c>
      <c r="B556" t="s">
        <v>934</v>
      </c>
      <c r="C556" s="3">
        <v>430483</v>
      </c>
      <c r="D556" s="3">
        <v>0</v>
      </c>
      <c r="E556" s="3" t="s">
        <v>59</v>
      </c>
      <c r="F556" s="3" t="s">
        <v>59</v>
      </c>
      <c r="G556" s="3">
        <v>0</v>
      </c>
      <c r="H556" s="3">
        <v>29346.63</v>
      </c>
      <c r="I556" s="3">
        <v>6181.65</v>
      </c>
      <c r="J556" s="3">
        <v>534</v>
      </c>
      <c r="K556" s="3">
        <v>0</v>
      </c>
      <c r="L556" s="3">
        <v>0</v>
      </c>
      <c r="M556" s="3"/>
      <c r="N556" s="3">
        <v>12194.67</v>
      </c>
      <c r="O556" s="3">
        <v>0.05</v>
      </c>
      <c r="P556" s="3">
        <v>48257</v>
      </c>
      <c r="Q556" s="1">
        <v>44927</v>
      </c>
    </row>
    <row r="557" spans="1:17" x14ac:dyDescent="0.25">
      <c r="A557" t="s">
        <v>936</v>
      </c>
      <c r="B557" t="s">
        <v>934</v>
      </c>
      <c r="C557" s="3">
        <v>424745</v>
      </c>
      <c r="D557" s="3">
        <v>0</v>
      </c>
      <c r="E557" s="3" t="s">
        <v>59</v>
      </c>
      <c r="F557" s="3" t="s">
        <v>59</v>
      </c>
      <c r="G557" s="3">
        <v>0</v>
      </c>
      <c r="H557" s="3">
        <v>29346.63</v>
      </c>
      <c r="I557" s="3">
        <v>6056.13</v>
      </c>
      <c r="J557" s="3">
        <v>522</v>
      </c>
      <c r="K557" s="3">
        <v>0</v>
      </c>
      <c r="L557" s="3">
        <v>0</v>
      </c>
      <c r="M557" s="3"/>
      <c r="N557" s="3">
        <v>11979.03</v>
      </c>
      <c r="O557" s="3">
        <v>0.21</v>
      </c>
      <c r="P557" s="3">
        <v>47904</v>
      </c>
      <c r="Q557" s="1">
        <v>44927</v>
      </c>
    </row>
    <row r="558" spans="1:17" x14ac:dyDescent="0.25">
      <c r="A558" t="s">
        <v>937</v>
      </c>
      <c r="B558" t="s">
        <v>938</v>
      </c>
      <c r="C558" s="3">
        <v>29789</v>
      </c>
      <c r="D558" s="3">
        <v>30236</v>
      </c>
      <c r="E558" s="3">
        <v>0</v>
      </c>
      <c r="F558" s="3">
        <v>447</v>
      </c>
      <c r="G558" s="3">
        <v>447</v>
      </c>
      <c r="H558" s="3">
        <v>29346.63</v>
      </c>
      <c r="I558" s="3">
        <v>5863.37</v>
      </c>
      <c r="J558" s="3">
        <v>506.4</v>
      </c>
      <c r="K558" s="3">
        <v>0</v>
      </c>
      <c r="L558" s="3">
        <v>0</v>
      </c>
      <c r="M558" s="3"/>
      <c r="N558" s="3">
        <v>0</v>
      </c>
      <c r="O558" s="3">
        <v>0.6</v>
      </c>
      <c r="P558" s="3">
        <v>35717</v>
      </c>
      <c r="Q558" s="1">
        <v>44927</v>
      </c>
    </row>
    <row r="559" spans="1:17" x14ac:dyDescent="0.25">
      <c r="A559" t="s">
        <v>939</v>
      </c>
      <c r="B559" t="s">
        <v>940</v>
      </c>
      <c r="C559" s="3">
        <v>29447</v>
      </c>
      <c r="D559" s="3">
        <v>29447</v>
      </c>
      <c r="E559" s="3">
        <v>0</v>
      </c>
      <c r="F559" s="3">
        <v>0</v>
      </c>
      <c r="G559" s="3">
        <v>0</v>
      </c>
      <c r="H559" s="3">
        <v>29346.63</v>
      </c>
      <c r="I559" s="3">
        <v>5491.31</v>
      </c>
      <c r="J559" s="3">
        <v>474</v>
      </c>
      <c r="K559" s="3">
        <v>0</v>
      </c>
      <c r="L559" s="3">
        <v>0</v>
      </c>
      <c r="M559" s="3"/>
      <c r="N559" s="3">
        <v>-3258</v>
      </c>
      <c r="O559" s="3">
        <v>0.06</v>
      </c>
      <c r="P559" s="3">
        <v>32054</v>
      </c>
      <c r="Q559" s="1">
        <v>44927</v>
      </c>
    </row>
    <row r="560" spans="1:17" x14ac:dyDescent="0.25">
      <c r="A560" t="s">
        <v>941</v>
      </c>
      <c r="B560" t="s">
        <v>942</v>
      </c>
      <c r="C560" s="3">
        <v>142016</v>
      </c>
      <c r="D560" s="3">
        <v>0</v>
      </c>
      <c r="E560" s="3">
        <v>131973.94</v>
      </c>
      <c r="F560" s="3">
        <v>16640.759999999998</v>
      </c>
      <c r="G560" s="3">
        <v>0</v>
      </c>
      <c r="H560" s="3">
        <v>29346.63</v>
      </c>
      <c r="I560" s="3">
        <v>7423.35</v>
      </c>
      <c r="J560" s="3">
        <v>640.79999999999995</v>
      </c>
      <c r="K560" s="3">
        <v>0</v>
      </c>
      <c r="L560" s="3">
        <v>0</v>
      </c>
      <c r="M560" s="3"/>
      <c r="N560" s="3">
        <v>0</v>
      </c>
      <c r="O560" s="3">
        <v>0.52</v>
      </c>
      <c r="P560" s="3">
        <v>186026</v>
      </c>
      <c r="Q560" s="1">
        <v>44927</v>
      </c>
    </row>
    <row r="561" spans="1:17" x14ac:dyDescent="0.25">
      <c r="A561" t="s">
        <v>943</v>
      </c>
      <c r="B561" t="s">
        <v>944</v>
      </c>
      <c r="C561" s="3">
        <v>636407</v>
      </c>
      <c r="D561" s="3">
        <v>0</v>
      </c>
      <c r="E561" s="3">
        <v>488906.98</v>
      </c>
      <c r="F561" s="3" t="s">
        <v>72</v>
      </c>
      <c r="G561" s="3">
        <v>0</v>
      </c>
      <c r="H561" s="3">
        <v>29346.63</v>
      </c>
      <c r="I561" s="3">
        <v>6002.34</v>
      </c>
      <c r="J561" s="3">
        <v>0</v>
      </c>
      <c r="K561" s="3">
        <v>0</v>
      </c>
      <c r="L561" s="3">
        <v>0</v>
      </c>
      <c r="M561" s="3"/>
      <c r="N561" s="3">
        <v>6416</v>
      </c>
      <c r="O561" s="3">
        <v>0.68</v>
      </c>
      <c r="P561" s="3">
        <v>702618</v>
      </c>
      <c r="Q561" s="1">
        <v>44927</v>
      </c>
    </row>
    <row r="562" spans="1:17" x14ac:dyDescent="0.25">
      <c r="A562" t="s">
        <v>945</v>
      </c>
      <c r="B562" t="s">
        <v>946</v>
      </c>
      <c r="C562" s="3">
        <v>448789</v>
      </c>
      <c r="D562" s="3">
        <v>0</v>
      </c>
      <c r="E562" s="3" t="s">
        <v>59</v>
      </c>
      <c r="F562" s="3" t="s">
        <v>59</v>
      </c>
      <c r="G562" s="3">
        <v>0</v>
      </c>
      <c r="H562" s="3">
        <v>29346.63</v>
      </c>
      <c r="I562" s="3">
        <v>6598.54</v>
      </c>
      <c r="J562" s="3">
        <v>568.79999999999995</v>
      </c>
      <c r="K562" s="3">
        <v>0</v>
      </c>
      <c r="L562" s="3">
        <v>0</v>
      </c>
      <c r="M562" s="3"/>
      <c r="N562" s="3">
        <v>12880.93</v>
      </c>
      <c r="O562" s="3">
        <v>0.1</v>
      </c>
      <c r="P562" s="3">
        <v>49395</v>
      </c>
      <c r="Q562" s="1">
        <v>44927</v>
      </c>
    </row>
    <row r="563" spans="1:17" x14ac:dyDescent="0.25">
      <c r="A563" t="s">
        <v>947</v>
      </c>
      <c r="B563" t="s">
        <v>946</v>
      </c>
      <c r="C563" s="3">
        <v>462239</v>
      </c>
      <c r="D563" s="3">
        <v>0</v>
      </c>
      <c r="E563" s="3" t="s">
        <v>59</v>
      </c>
      <c r="F563" s="3" t="s">
        <v>59</v>
      </c>
      <c r="G563" s="3">
        <v>0</v>
      </c>
      <c r="H563" s="3">
        <v>29346.63</v>
      </c>
      <c r="I563" s="3">
        <v>6903.36</v>
      </c>
      <c r="J563" s="3">
        <v>595.20000000000005</v>
      </c>
      <c r="K563" s="3">
        <v>0</v>
      </c>
      <c r="L563" s="3">
        <v>0</v>
      </c>
      <c r="M563" s="3"/>
      <c r="N563" s="3">
        <v>13385.2</v>
      </c>
      <c r="O563" s="3">
        <v>0.61</v>
      </c>
      <c r="P563" s="3">
        <v>50231</v>
      </c>
      <c r="Q563" s="1">
        <v>44927</v>
      </c>
    </row>
    <row r="564" spans="1:17" x14ac:dyDescent="0.25">
      <c r="A564" t="s">
        <v>948</v>
      </c>
      <c r="B564" t="s">
        <v>949</v>
      </c>
      <c r="C564" s="3">
        <v>1185744</v>
      </c>
      <c r="D564" s="3">
        <v>0</v>
      </c>
      <c r="E564" s="3">
        <v>839770.29</v>
      </c>
      <c r="F564" s="3" t="s">
        <v>72</v>
      </c>
      <c r="G564" s="3">
        <v>0</v>
      </c>
      <c r="H564" s="3">
        <v>29346.63</v>
      </c>
      <c r="I564" s="3">
        <v>6885.43</v>
      </c>
      <c r="J564" s="3">
        <v>594</v>
      </c>
      <c r="K564" s="3">
        <v>0</v>
      </c>
      <c r="L564" s="3">
        <v>0</v>
      </c>
      <c r="M564" s="3"/>
      <c r="N564" s="3">
        <v>6577</v>
      </c>
      <c r="O564" s="3">
        <v>0.43</v>
      </c>
      <c r="P564" s="3">
        <v>1271136</v>
      </c>
      <c r="Q564" s="1">
        <v>44927</v>
      </c>
    </row>
    <row r="565" spans="1:17" x14ac:dyDescent="0.25">
      <c r="A565" t="s">
        <v>950</v>
      </c>
      <c r="B565" t="s">
        <v>946</v>
      </c>
      <c r="C565" s="3">
        <v>509576</v>
      </c>
      <c r="D565" s="3">
        <v>0</v>
      </c>
      <c r="E565" s="3" t="s">
        <v>59</v>
      </c>
      <c r="F565" s="3" t="s">
        <v>59</v>
      </c>
      <c r="G565" s="3">
        <v>0</v>
      </c>
      <c r="H565" s="3">
        <v>29346.63</v>
      </c>
      <c r="I565" s="3">
        <v>6952.67</v>
      </c>
      <c r="J565" s="3">
        <v>598.79999999999995</v>
      </c>
      <c r="K565" s="3">
        <v>0</v>
      </c>
      <c r="L565" s="3">
        <v>0</v>
      </c>
      <c r="M565" s="3"/>
      <c r="N565" s="3">
        <v>13464.03</v>
      </c>
      <c r="O565" s="3">
        <v>0.87</v>
      </c>
      <c r="P565" s="3">
        <v>50363</v>
      </c>
      <c r="Q565" s="1">
        <v>44927</v>
      </c>
    </row>
    <row r="566" spans="1:17" x14ac:dyDescent="0.25">
      <c r="A566" t="s">
        <v>951</v>
      </c>
      <c r="B566" t="s">
        <v>946</v>
      </c>
      <c r="C566" s="3">
        <v>466792</v>
      </c>
      <c r="D566" s="3">
        <v>0</v>
      </c>
      <c r="E566" s="3" t="s">
        <v>59</v>
      </c>
      <c r="F566" s="3" t="s">
        <v>59</v>
      </c>
      <c r="G566" s="3">
        <v>0</v>
      </c>
      <c r="H566" s="3">
        <v>29346.63</v>
      </c>
      <c r="I566" s="3">
        <v>7006.46</v>
      </c>
      <c r="J566" s="3">
        <v>604.79999999999995</v>
      </c>
      <c r="K566" s="3">
        <v>0</v>
      </c>
      <c r="L566" s="3">
        <v>0</v>
      </c>
      <c r="M566" s="3"/>
      <c r="N566" s="3">
        <v>10801.77</v>
      </c>
      <c r="O566" s="3">
        <v>0.34</v>
      </c>
      <c r="P566" s="3">
        <v>47760</v>
      </c>
      <c r="Q566" s="1">
        <v>44927</v>
      </c>
    </row>
    <row r="567" spans="1:17" x14ac:dyDescent="0.25">
      <c r="A567" t="s">
        <v>952</v>
      </c>
      <c r="B567" t="s">
        <v>946</v>
      </c>
      <c r="C567" s="3">
        <v>469146</v>
      </c>
      <c r="D567" s="3">
        <v>0</v>
      </c>
      <c r="E567" s="3" t="s">
        <v>59</v>
      </c>
      <c r="F567" s="3" t="s">
        <v>59</v>
      </c>
      <c r="G567" s="3">
        <v>0</v>
      </c>
      <c r="H567" s="3">
        <v>29346.63</v>
      </c>
      <c r="I567" s="3">
        <v>7060.25</v>
      </c>
      <c r="J567" s="3">
        <v>608.4</v>
      </c>
      <c r="K567" s="3">
        <v>0</v>
      </c>
      <c r="L567" s="3">
        <v>0</v>
      </c>
      <c r="M567" s="3"/>
      <c r="N567" s="3">
        <v>13644.2</v>
      </c>
      <c r="O567" s="3">
        <v>0.52</v>
      </c>
      <c r="P567" s="3">
        <v>50660</v>
      </c>
      <c r="Q567" s="1">
        <v>44927</v>
      </c>
    </row>
    <row r="568" spans="1:17" x14ac:dyDescent="0.25">
      <c r="A568" t="s">
        <v>953</v>
      </c>
      <c r="B568" t="s">
        <v>946</v>
      </c>
      <c r="C568" s="3">
        <v>471552</v>
      </c>
      <c r="D568" s="3">
        <v>0</v>
      </c>
      <c r="E568" s="3" t="s">
        <v>59</v>
      </c>
      <c r="F568" s="3" t="s">
        <v>59</v>
      </c>
      <c r="G568" s="3">
        <v>0</v>
      </c>
      <c r="H568" s="3">
        <v>29346.63</v>
      </c>
      <c r="I568" s="3">
        <v>7114.05</v>
      </c>
      <c r="J568" s="3">
        <v>614.4</v>
      </c>
      <c r="K568" s="3">
        <v>0</v>
      </c>
      <c r="L568" s="3">
        <v>0</v>
      </c>
      <c r="M568" s="3"/>
      <c r="N568" s="3">
        <v>10800.7</v>
      </c>
      <c r="O568" s="3">
        <v>0.22</v>
      </c>
      <c r="P568" s="3">
        <v>47876</v>
      </c>
      <c r="Q568" s="1">
        <v>44927</v>
      </c>
    </row>
    <row r="569" spans="1:17" x14ac:dyDescent="0.25">
      <c r="A569" t="s">
        <v>954</v>
      </c>
      <c r="B569" t="s">
        <v>946</v>
      </c>
      <c r="C569" s="3">
        <v>473950</v>
      </c>
      <c r="D569" s="3">
        <v>0</v>
      </c>
      <c r="E569" s="3" t="s">
        <v>59</v>
      </c>
      <c r="F569" s="3" t="s">
        <v>59</v>
      </c>
      <c r="G569" s="3">
        <v>0</v>
      </c>
      <c r="H569" s="3">
        <v>29346.63</v>
      </c>
      <c r="I569" s="3">
        <v>7172.32</v>
      </c>
      <c r="J569" s="3">
        <v>618</v>
      </c>
      <c r="K569" s="3">
        <v>0</v>
      </c>
      <c r="L569" s="3">
        <v>0</v>
      </c>
      <c r="M569" s="3"/>
      <c r="N569" s="3">
        <v>13823.87</v>
      </c>
      <c r="O569" s="3">
        <v>0.18</v>
      </c>
      <c r="P569" s="3">
        <v>50961</v>
      </c>
      <c r="Q569" s="1">
        <v>44927</v>
      </c>
    </row>
    <row r="570" spans="1:17" x14ac:dyDescent="0.25">
      <c r="A570" t="s">
        <v>955</v>
      </c>
      <c r="B570" t="s">
        <v>956</v>
      </c>
      <c r="C570" s="3">
        <v>33549</v>
      </c>
      <c r="D570" s="3">
        <v>0</v>
      </c>
      <c r="E570" s="3">
        <v>33549</v>
      </c>
      <c r="F570" s="3">
        <v>1677.45</v>
      </c>
      <c r="G570" s="3">
        <v>0</v>
      </c>
      <c r="H570" s="3">
        <v>29346.63</v>
      </c>
      <c r="I570" s="3">
        <v>7226.11</v>
      </c>
      <c r="J570" s="3">
        <v>0</v>
      </c>
      <c r="K570" s="3">
        <v>0</v>
      </c>
      <c r="L570" s="3">
        <v>0</v>
      </c>
      <c r="M570" s="3"/>
      <c r="N570" s="3">
        <v>0</v>
      </c>
      <c r="O570" s="3">
        <v>0.81</v>
      </c>
      <c r="P570" s="3">
        <v>71800</v>
      </c>
      <c r="Q570" s="1">
        <v>44927</v>
      </c>
    </row>
    <row r="571" spans="1:17" x14ac:dyDescent="0.25">
      <c r="A571" t="s">
        <v>957</v>
      </c>
      <c r="B571" t="s">
        <v>946</v>
      </c>
      <c r="C571" s="3">
        <v>478907</v>
      </c>
      <c r="D571" s="3">
        <v>0</v>
      </c>
      <c r="E571" s="3" t="s">
        <v>59</v>
      </c>
      <c r="F571" s="3" t="s">
        <v>59</v>
      </c>
      <c r="G571" s="3">
        <v>0</v>
      </c>
      <c r="H571" s="3">
        <v>29346.63</v>
      </c>
      <c r="I571" s="3">
        <v>7284.39</v>
      </c>
      <c r="J571" s="3">
        <v>627.6</v>
      </c>
      <c r="K571" s="3">
        <v>0</v>
      </c>
      <c r="L571" s="3">
        <v>0</v>
      </c>
      <c r="M571" s="3"/>
      <c r="N571" s="3">
        <v>14009.7</v>
      </c>
      <c r="O571" s="3">
        <v>0.68</v>
      </c>
      <c r="P571" s="3">
        <v>51269</v>
      </c>
      <c r="Q571" s="1">
        <v>44927</v>
      </c>
    </row>
    <row r="572" spans="1:17" x14ac:dyDescent="0.25">
      <c r="A572" t="s">
        <v>958</v>
      </c>
      <c r="B572" t="s">
        <v>946</v>
      </c>
      <c r="C572" s="3">
        <v>495839</v>
      </c>
      <c r="D572" s="3">
        <v>0</v>
      </c>
      <c r="E572" s="3" t="s">
        <v>59</v>
      </c>
      <c r="F572" s="3" t="s">
        <v>59</v>
      </c>
      <c r="G572" s="3">
        <v>0</v>
      </c>
      <c r="H572" s="3">
        <v>29346.63</v>
      </c>
      <c r="I572" s="3">
        <v>7665.42</v>
      </c>
      <c r="J572" s="3">
        <v>662.4</v>
      </c>
      <c r="K572" s="3">
        <v>0</v>
      </c>
      <c r="L572" s="3">
        <v>0</v>
      </c>
      <c r="M572" s="3"/>
      <c r="N572" s="3">
        <v>14644.63</v>
      </c>
      <c r="O572" s="3">
        <v>0.92</v>
      </c>
      <c r="P572" s="3">
        <v>52320</v>
      </c>
      <c r="Q572" s="1">
        <v>44927</v>
      </c>
    </row>
    <row r="573" spans="1:17" x14ac:dyDescent="0.25">
      <c r="A573" t="s">
        <v>959</v>
      </c>
      <c r="B573" t="s">
        <v>960</v>
      </c>
      <c r="C573" s="3">
        <v>30735</v>
      </c>
      <c r="D573" s="3">
        <v>30735</v>
      </c>
      <c r="E573" s="3">
        <v>0</v>
      </c>
      <c r="F573" s="3">
        <v>0</v>
      </c>
      <c r="G573" s="3">
        <v>0</v>
      </c>
      <c r="H573" s="3">
        <v>29346.63</v>
      </c>
      <c r="I573" s="3">
        <v>7611.63</v>
      </c>
      <c r="J573" s="3">
        <v>0</v>
      </c>
      <c r="K573" s="3">
        <v>0</v>
      </c>
      <c r="L573" s="3">
        <v>0</v>
      </c>
      <c r="M573" s="3"/>
      <c r="N573" s="3">
        <v>-3457</v>
      </c>
      <c r="O573" s="3">
        <v>0.74</v>
      </c>
      <c r="P573" s="3">
        <v>33502</v>
      </c>
      <c r="Q573" s="1">
        <v>44927</v>
      </c>
    </row>
    <row r="574" spans="1:17" x14ac:dyDescent="0.25">
      <c r="A574" t="s">
        <v>961</v>
      </c>
      <c r="B574" t="s">
        <v>960</v>
      </c>
      <c r="C574" s="3">
        <v>34714</v>
      </c>
      <c r="D574" s="3">
        <v>34714</v>
      </c>
      <c r="E574" s="3">
        <v>0</v>
      </c>
      <c r="F574" s="3">
        <v>0</v>
      </c>
      <c r="G574" s="3">
        <v>0</v>
      </c>
      <c r="H574" s="3">
        <v>29346.63</v>
      </c>
      <c r="I574" s="3">
        <v>12399.15</v>
      </c>
      <c r="J574" s="3">
        <v>0</v>
      </c>
      <c r="K574" s="3">
        <v>0</v>
      </c>
      <c r="L574" s="3">
        <v>0</v>
      </c>
      <c r="M574" s="3"/>
      <c r="N574" s="3">
        <v>-3907</v>
      </c>
      <c r="O574" s="3">
        <v>0.22</v>
      </c>
      <c r="P574" s="3">
        <v>37839</v>
      </c>
      <c r="Q574" s="1">
        <v>44927</v>
      </c>
    </row>
    <row r="575" spans="1:17" x14ac:dyDescent="0.25">
      <c r="A575" t="s">
        <v>962</v>
      </c>
      <c r="B575" t="s">
        <v>946</v>
      </c>
      <c r="C575" s="3">
        <v>501358</v>
      </c>
      <c r="D575" s="3">
        <v>0</v>
      </c>
      <c r="E575" s="3" t="s">
        <v>59</v>
      </c>
      <c r="F575" s="3" t="s">
        <v>59</v>
      </c>
      <c r="G575" s="3">
        <v>0</v>
      </c>
      <c r="H575" s="3">
        <v>29346.63</v>
      </c>
      <c r="I575" s="3">
        <v>7790.93</v>
      </c>
      <c r="J575" s="3">
        <v>673.2</v>
      </c>
      <c r="K575" s="3">
        <v>0</v>
      </c>
      <c r="L575" s="3">
        <v>0</v>
      </c>
      <c r="M575" s="3"/>
      <c r="N575" s="3">
        <v>14851.57</v>
      </c>
      <c r="O575" s="3">
        <v>0.67</v>
      </c>
      <c r="P575" s="3">
        <v>52663</v>
      </c>
      <c r="Q575" s="1">
        <v>44927</v>
      </c>
    </row>
    <row r="576" spans="1:17" x14ac:dyDescent="0.25">
      <c r="A576" t="s">
        <v>963</v>
      </c>
      <c r="B576" t="s">
        <v>964</v>
      </c>
      <c r="C576" s="3">
        <v>2659998</v>
      </c>
      <c r="D576" s="3">
        <v>0</v>
      </c>
      <c r="E576" s="3">
        <v>1772047.76</v>
      </c>
      <c r="F576" s="3" t="s">
        <v>72</v>
      </c>
      <c r="G576" s="3">
        <v>0</v>
      </c>
      <c r="H576" s="3">
        <v>29346.63</v>
      </c>
      <c r="I576" s="3">
        <v>7804.38</v>
      </c>
      <c r="J576" s="3">
        <v>0</v>
      </c>
      <c r="K576" s="3">
        <v>0</v>
      </c>
      <c r="L576" s="3">
        <v>0</v>
      </c>
      <c r="M576" s="3"/>
      <c r="N576" s="3">
        <v>6743</v>
      </c>
      <c r="O576" s="3">
        <v>0.6</v>
      </c>
      <c r="P576" s="3">
        <v>2792495</v>
      </c>
      <c r="Q576" s="1">
        <v>44927</v>
      </c>
    </row>
    <row r="577" spans="1:17" x14ac:dyDescent="0.25">
      <c r="A577" t="s">
        <v>965</v>
      </c>
      <c r="B577" t="s">
        <v>966</v>
      </c>
      <c r="C577" s="3">
        <v>30918</v>
      </c>
      <c r="D577" s="3">
        <v>30918</v>
      </c>
      <c r="E577" s="3">
        <v>0</v>
      </c>
      <c r="F577" s="3">
        <v>0</v>
      </c>
      <c r="G577" s="3">
        <v>0</v>
      </c>
      <c r="H577" s="3">
        <v>29346.63</v>
      </c>
      <c r="I577" s="3">
        <v>7831.28</v>
      </c>
      <c r="J577" s="3">
        <v>0</v>
      </c>
      <c r="K577" s="3">
        <v>0</v>
      </c>
      <c r="L577" s="3">
        <v>0</v>
      </c>
      <c r="M577" s="3"/>
      <c r="N577" s="3">
        <v>-3478</v>
      </c>
      <c r="O577" s="3">
        <v>0.09</v>
      </c>
      <c r="P577" s="3">
        <v>33700</v>
      </c>
      <c r="Q577" s="1">
        <v>44927</v>
      </c>
    </row>
    <row r="578" spans="1:17" x14ac:dyDescent="0.25">
      <c r="A578" t="s">
        <v>967</v>
      </c>
      <c r="B578" t="s">
        <v>940</v>
      </c>
      <c r="C578" s="3">
        <v>31624</v>
      </c>
      <c r="D578" s="3">
        <v>31624</v>
      </c>
      <c r="E578" s="3">
        <v>0</v>
      </c>
      <c r="F578" s="3">
        <v>0</v>
      </c>
      <c r="G578" s="3">
        <v>0</v>
      </c>
      <c r="H578" s="3">
        <v>29346.63</v>
      </c>
      <c r="I578" s="3">
        <v>7862.66</v>
      </c>
      <c r="J578" s="3">
        <v>679.2</v>
      </c>
      <c r="K578" s="3">
        <v>0</v>
      </c>
      <c r="L578" s="3">
        <v>0</v>
      </c>
      <c r="M578" s="3"/>
      <c r="N578" s="3">
        <v>-3481</v>
      </c>
      <c r="O578" s="3">
        <v>0.51</v>
      </c>
      <c r="P578" s="3">
        <v>34408</v>
      </c>
      <c r="Q578" s="1">
        <v>44927</v>
      </c>
    </row>
    <row r="579" spans="1:17" x14ac:dyDescent="0.25">
      <c r="A579" t="s">
        <v>968</v>
      </c>
      <c r="B579" t="s">
        <v>946</v>
      </c>
      <c r="C579" s="3">
        <v>561690</v>
      </c>
      <c r="D579" s="3">
        <v>0</v>
      </c>
      <c r="E579" s="3" t="s">
        <v>59</v>
      </c>
      <c r="F579" s="3" t="s">
        <v>59</v>
      </c>
      <c r="G579" s="3">
        <v>0</v>
      </c>
      <c r="H579" s="3">
        <v>29346.63</v>
      </c>
      <c r="I579" s="3">
        <v>9655.74</v>
      </c>
      <c r="J579" s="3">
        <v>0</v>
      </c>
      <c r="K579" s="3">
        <v>0</v>
      </c>
      <c r="L579" s="3">
        <v>0</v>
      </c>
      <c r="M579" s="3"/>
      <c r="N579" s="3">
        <v>17186.2</v>
      </c>
      <c r="O579" s="3">
        <v>0.43</v>
      </c>
      <c r="P579" s="3">
        <v>56189</v>
      </c>
      <c r="Q579" s="1">
        <v>44927</v>
      </c>
    </row>
    <row r="580" spans="1:17" x14ac:dyDescent="0.25">
      <c r="A580" t="s">
        <v>969</v>
      </c>
      <c r="B580" t="s">
        <v>970</v>
      </c>
      <c r="C580" s="3">
        <v>280293</v>
      </c>
      <c r="D580" s="3">
        <v>0</v>
      </c>
      <c r="E580" s="3">
        <v>243081.53</v>
      </c>
      <c r="F580" s="3">
        <v>49365.55</v>
      </c>
      <c r="G580" s="3">
        <v>0</v>
      </c>
      <c r="H580" s="3">
        <v>29346.63</v>
      </c>
      <c r="I580" s="3">
        <v>11408.47</v>
      </c>
      <c r="J580" s="3">
        <v>0</v>
      </c>
      <c r="K580" s="3">
        <v>0</v>
      </c>
      <c r="L580" s="3">
        <v>0</v>
      </c>
      <c r="M580" s="3"/>
      <c r="N580" s="3">
        <v>0</v>
      </c>
      <c r="O580" s="3">
        <v>0.82</v>
      </c>
      <c r="P580" s="3">
        <v>333203</v>
      </c>
      <c r="Q580" s="1">
        <v>44927</v>
      </c>
    </row>
    <row r="581" spans="1:17" x14ac:dyDescent="0.25">
      <c r="A581" t="s">
        <v>971</v>
      </c>
      <c r="B581" t="s">
        <v>970</v>
      </c>
      <c r="C581" s="3">
        <v>257443</v>
      </c>
      <c r="D581" s="3">
        <v>0</v>
      </c>
      <c r="E581" s="3">
        <v>223352.98</v>
      </c>
      <c r="F581" s="3">
        <v>45257.67</v>
      </c>
      <c r="G581" s="3">
        <v>0</v>
      </c>
      <c r="H581" s="3">
        <v>29346.63</v>
      </c>
      <c r="I581" s="3">
        <v>7903</v>
      </c>
      <c r="J581" s="3">
        <v>0</v>
      </c>
      <c r="K581" s="3">
        <v>0</v>
      </c>
      <c r="L581" s="3">
        <v>0</v>
      </c>
      <c r="M581" s="3"/>
      <c r="N581" s="3">
        <v>0</v>
      </c>
      <c r="O581" s="3">
        <v>0.72</v>
      </c>
      <c r="P581" s="3">
        <v>305861</v>
      </c>
      <c r="Q581" s="1">
        <v>44927</v>
      </c>
    </row>
    <row r="582" spans="1:17" x14ac:dyDescent="0.25">
      <c r="A582" t="s">
        <v>972</v>
      </c>
      <c r="B582" t="s">
        <v>970</v>
      </c>
      <c r="C582" s="3">
        <v>257007</v>
      </c>
      <c r="D582" s="3">
        <v>0</v>
      </c>
      <c r="E582" s="3">
        <v>222976.6</v>
      </c>
      <c r="F582" s="3">
        <v>45179.23</v>
      </c>
      <c r="G582" s="3">
        <v>0</v>
      </c>
      <c r="H582" s="3">
        <v>29346.63</v>
      </c>
      <c r="I582" s="3">
        <v>7835.76</v>
      </c>
      <c r="J582" s="3">
        <v>0</v>
      </c>
      <c r="K582" s="3">
        <v>0</v>
      </c>
      <c r="L582" s="3">
        <v>0</v>
      </c>
      <c r="M582" s="3"/>
      <c r="N582" s="3">
        <v>0</v>
      </c>
      <c r="O582" s="3">
        <v>0.78</v>
      </c>
      <c r="P582" s="3">
        <v>305339</v>
      </c>
      <c r="Q582" s="1">
        <v>44927</v>
      </c>
    </row>
    <row r="583" spans="1:17" x14ac:dyDescent="0.25">
      <c r="A583" t="s">
        <v>973</v>
      </c>
      <c r="B583" t="s">
        <v>970</v>
      </c>
      <c r="C583" s="3">
        <v>256830</v>
      </c>
      <c r="D583" s="3">
        <v>0</v>
      </c>
      <c r="E583" s="3">
        <v>222823.83</v>
      </c>
      <c r="F583" s="3">
        <v>45147.360000000001</v>
      </c>
      <c r="G583" s="3">
        <v>0</v>
      </c>
      <c r="H583" s="3">
        <v>29346.63</v>
      </c>
      <c r="I583" s="3">
        <v>7808.87</v>
      </c>
      <c r="J583" s="3">
        <v>0</v>
      </c>
      <c r="K583" s="3">
        <v>0</v>
      </c>
      <c r="L583" s="3">
        <v>0</v>
      </c>
      <c r="M583" s="3"/>
      <c r="N583" s="3">
        <v>0</v>
      </c>
      <c r="O583" s="3">
        <v>0.31</v>
      </c>
      <c r="P583" s="3">
        <v>305127</v>
      </c>
      <c r="Q583" s="1">
        <v>44927</v>
      </c>
    </row>
    <row r="584" spans="1:17" x14ac:dyDescent="0.25">
      <c r="A584" t="s">
        <v>974</v>
      </c>
      <c r="B584" t="s">
        <v>970</v>
      </c>
      <c r="C584" s="3">
        <v>261127</v>
      </c>
      <c r="D584" s="3">
        <v>0</v>
      </c>
      <c r="E584" s="3">
        <v>226533.77</v>
      </c>
      <c r="F584" s="3">
        <v>45919.92</v>
      </c>
      <c r="G584" s="3">
        <v>0</v>
      </c>
      <c r="H584" s="3">
        <v>29346.63</v>
      </c>
      <c r="I584" s="3">
        <v>8467.82</v>
      </c>
      <c r="J584" s="3">
        <v>0</v>
      </c>
      <c r="K584" s="3">
        <v>0</v>
      </c>
      <c r="L584" s="3">
        <v>0</v>
      </c>
      <c r="M584" s="3"/>
      <c r="N584" s="3">
        <v>0</v>
      </c>
      <c r="O584" s="3">
        <v>0.86</v>
      </c>
      <c r="P584" s="3">
        <v>310269</v>
      </c>
      <c r="Q584" s="1">
        <v>44927</v>
      </c>
    </row>
    <row r="585" spans="1:17" x14ac:dyDescent="0.25">
      <c r="A585" t="s">
        <v>975</v>
      </c>
      <c r="B585" t="s">
        <v>970</v>
      </c>
      <c r="C585" s="3">
        <v>255340</v>
      </c>
      <c r="D585" s="3">
        <v>0</v>
      </c>
      <c r="E585" s="3">
        <v>221537.33</v>
      </c>
      <c r="F585" s="3">
        <v>44879.54</v>
      </c>
      <c r="G585" s="3">
        <v>0</v>
      </c>
      <c r="H585" s="3">
        <v>29346.63</v>
      </c>
      <c r="I585" s="3">
        <v>7580.25</v>
      </c>
      <c r="J585" s="3">
        <v>0</v>
      </c>
      <c r="K585" s="3">
        <v>0</v>
      </c>
      <c r="L585" s="3">
        <v>0</v>
      </c>
      <c r="M585" s="3"/>
      <c r="N585" s="3">
        <v>0</v>
      </c>
      <c r="O585" s="3">
        <v>0.25</v>
      </c>
      <c r="P585" s="3">
        <v>303344</v>
      </c>
      <c r="Q585" s="1">
        <v>44927</v>
      </c>
    </row>
    <row r="586" spans="1:17" x14ac:dyDescent="0.25">
      <c r="A586" t="s">
        <v>976</v>
      </c>
      <c r="B586" t="s">
        <v>970</v>
      </c>
      <c r="C586" s="3">
        <v>254259</v>
      </c>
      <c r="D586" s="3">
        <v>0</v>
      </c>
      <c r="E586" s="3">
        <v>220603.89</v>
      </c>
      <c r="F586" s="3">
        <v>44685.3</v>
      </c>
      <c r="G586" s="3">
        <v>0</v>
      </c>
      <c r="H586" s="3">
        <v>29346.63</v>
      </c>
      <c r="I586" s="3">
        <v>7414.39</v>
      </c>
      <c r="J586" s="3">
        <v>0</v>
      </c>
      <c r="K586" s="3">
        <v>0</v>
      </c>
      <c r="L586" s="3">
        <v>0</v>
      </c>
      <c r="M586" s="3"/>
      <c r="N586" s="3">
        <v>0</v>
      </c>
      <c r="O586" s="3">
        <v>0.79</v>
      </c>
      <c r="P586" s="3">
        <v>302051</v>
      </c>
      <c r="Q586" s="1">
        <v>44927</v>
      </c>
    </row>
    <row r="587" spans="1:17" x14ac:dyDescent="0.25">
      <c r="A587" t="s">
        <v>977</v>
      </c>
      <c r="B587" t="s">
        <v>978</v>
      </c>
      <c r="C587" s="3">
        <v>30702</v>
      </c>
      <c r="D587" s="3">
        <v>30702</v>
      </c>
      <c r="E587" s="3">
        <v>0</v>
      </c>
      <c r="F587" s="3">
        <v>0</v>
      </c>
      <c r="G587" s="3">
        <v>0</v>
      </c>
      <c r="H587" s="3">
        <v>29346.63</v>
      </c>
      <c r="I587" s="3">
        <v>7571.28</v>
      </c>
      <c r="J587" s="3">
        <v>0</v>
      </c>
      <c r="K587" s="3">
        <v>0</v>
      </c>
      <c r="L587" s="3">
        <v>0</v>
      </c>
      <c r="M587" s="3"/>
      <c r="N587" s="3">
        <v>-3453</v>
      </c>
      <c r="O587" s="3">
        <v>0.09</v>
      </c>
      <c r="P587" s="3">
        <v>33465</v>
      </c>
      <c r="Q587" s="1">
        <v>44927</v>
      </c>
    </row>
    <row r="588" spans="1:17" x14ac:dyDescent="0.25">
      <c r="A588" t="s">
        <v>979</v>
      </c>
      <c r="B588" t="s">
        <v>970</v>
      </c>
      <c r="C588" s="3">
        <v>254554</v>
      </c>
      <c r="D588" s="3">
        <v>0</v>
      </c>
      <c r="E588" s="3">
        <v>220858.58</v>
      </c>
      <c r="F588" s="3">
        <v>44738.35</v>
      </c>
      <c r="G588" s="3">
        <v>0</v>
      </c>
      <c r="H588" s="3">
        <v>29346.63</v>
      </c>
      <c r="I588" s="3">
        <v>7459.21</v>
      </c>
      <c r="J588" s="3">
        <v>0</v>
      </c>
      <c r="K588" s="3">
        <v>0</v>
      </c>
      <c r="L588" s="3">
        <v>0</v>
      </c>
      <c r="M588" s="3"/>
      <c r="N588" s="3">
        <v>0</v>
      </c>
      <c r="O588" s="3">
        <v>0.23</v>
      </c>
      <c r="P588" s="3">
        <v>302403</v>
      </c>
      <c r="Q588" s="1">
        <v>44927</v>
      </c>
    </row>
    <row r="589" spans="1:17" x14ac:dyDescent="0.25">
      <c r="A589" t="s">
        <v>980</v>
      </c>
      <c r="B589" t="s">
        <v>970</v>
      </c>
      <c r="C589" s="3">
        <v>262675</v>
      </c>
      <c r="D589" s="3">
        <v>0</v>
      </c>
      <c r="E589" s="3">
        <v>227870.31</v>
      </c>
      <c r="F589" s="3">
        <v>46198.21</v>
      </c>
      <c r="G589" s="3">
        <v>0</v>
      </c>
      <c r="H589" s="3">
        <v>29346.63</v>
      </c>
      <c r="I589" s="3">
        <v>8705.41</v>
      </c>
      <c r="J589" s="3">
        <v>0</v>
      </c>
      <c r="K589" s="3">
        <v>0</v>
      </c>
      <c r="L589" s="3">
        <v>0</v>
      </c>
      <c r="M589" s="3"/>
      <c r="N589" s="3">
        <v>0</v>
      </c>
      <c r="O589" s="3">
        <v>0.44</v>
      </c>
      <c r="P589" s="3">
        <v>312121</v>
      </c>
      <c r="Q589" s="1">
        <v>44927</v>
      </c>
    </row>
    <row r="590" spans="1:17" x14ac:dyDescent="0.25">
      <c r="A590" t="s">
        <v>981</v>
      </c>
      <c r="B590" t="s">
        <v>970</v>
      </c>
      <c r="C590" s="3">
        <v>284236</v>
      </c>
      <c r="D590" s="3">
        <v>0</v>
      </c>
      <c r="E590" s="3">
        <v>246486</v>
      </c>
      <c r="F590" s="3">
        <v>50074.3</v>
      </c>
      <c r="G590" s="3">
        <v>0</v>
      </c>
      <c r="H590" s="3">
        <v>29346.63</v>
      </c>
      <c r="I590" s="3">
        <v>12013.64</v>
      </c>
      <c r="J590" s="3">
        <v>0</v>
      </c>
      <c r="K590" s="3">
        <v>0</v>
      </c>
      <c r="L590" s="3">
        <v>0</v>
      </c>
      <c r="M590" s="3"/>
      <c r="N590" s="3">
        <v>0</v>
      </c>
      <c r="O590" s="3">
        <v>0.43</v>
      </c>
      <c r="P590" s="3">
        <v>337921</v>
      </c>
      <c r="Q590" s="1">
        <v>44927</v>
      </c>
    </row>
    <row r="591" spans="1:17" x14ac:dyDescent="0.25">
      <c r="A591" t="s">
        <v>982</v>
      </c>
      <c r="B591" t="s">
        <v>946</v>
      </c>
      <c r="C591" s="3">
        <v>619410</v>
      </c>
      <c r="D591" s="3">
        <v>0</v>
      </c>
      <c r="E591" s="3" t="s">
        <v>59</v>
      </c>
      <c r="F591" s="3" t="s">
        <v>59</v>
      </c>
      <c r="G591" s="3">
        <v>0</v>
      </c>
      <c r="H591" s="3">
        <v>29346.63</v>
      </c>
      <c r="I591" s="3">
        <v>8297.48</v>
      </c>
      <c r="J591" s="3">
        <v>715.2</v>
      </c>
      <c r="K591" s="3">
        <v>0</v>
      </c>
      <c r="L591" s="3">
        <v>0</v>
      </c>
      <c r="M591" s="3"/>
      <c r="N591" s="3">
        <v>16765.53</v>
      </c>
      <c r="O591" s="3">
        <v>0.16</v>
      </c>
      <c r="P591" s="3">
        <v>55125</v>
      </c>
      <c r="Q591" s="1">
        <v>44927</v>
      </c>
    </row>
    <row r="592" spans="1:17" x14ac:dyDescent="0.25">
      <c r="A592" t="s">
        <v>983</v>
      </c>
      <c r="B592" t="s">
        <v>946</v>
      </c>
      <c r="C592" s="3">
        <v>497698</v>
      </c>
      <c r="D592" s="3">
        <v>0</v>
      </c>
      <c r="E592" s="3" t="s">
        <v>59</v>
      </c>
      <c r="F592" s="3" t="s">
        <v>59</v>
      </c>
      <c r="G592" s="3">
        <v>0</v>
      </c>
      <c r="H592" s="3">
        <v>29346.63</v>
      </c>
      <c r="I592" s="3">
        <v>7710.25</v>
      </c>
      <c r="J592" s="3">
        <v>664.8</v>
      </c>
      <c r="K592" s="3">
        <v>0</v>
      </c>
      <c r="L592" s="3">
        <v>0</v>
      </c>
      <c r="M592" s="3"/>
      <c r="N592" s="3">
        <v>14714.2</v>
      </c>
      <c r="O592" s="3">
        <v>0.12</v>
      </c>
      <c r="P592" s="3">
        <v>52436</v>
      </c>
      <c r="Q592" s="1">
        <v>44927</v>
      </c>
    </row>
    <row r="593" spans="1:17" x14ac:dyDescent="0.25">
      <c r="A593" t="s">
        <v>984</v>
      </c>
      <c r="B593" t="s">
        <v>946</v>
      </c>
      <c r="C593" s="3">
        <v>506339</v>
      </c>
      <c r="D593" s="3">
        <v>0</v>
      </c>
      <c r="E593" s="3" t="s">
        <v>59</v>
      </c>
      <c r="F593" s="3" t="s">
        <v>59</v>
      </c>
      <c r="G593" s="3">
        <v>0</v>
      </c>
      <c r="H593" s="3">
        <v>29346.63</v>
      </c>
      <c r="I593" s="3">
        <v>7903</v>
      </c>
      <c r="J593" s="3">
        <v>681.6</v>
      </c>
      <c r="K593" s="3">
        <v>0</v>
      </c>
      <c r="L593" s="3">
        <v>0</v>
      </c>
      <c r="M593" s="3"/>
      <c r="N593" s="3">
        <v>15038.6</v>
      </c>
      <c r="O593" s="3">
        <v>0.17</v>
      </c>
      <c r="P593" s="3">
        <v>52970</v>
      </c>
      <c r="Q593" s="1">
        <v>44927</v>
      </c>
    </row>
    <row r="594" spans="1:17" x14ac:dyDescent="0.25">
      <c r="A594" t="s">
        <v>985</v>
      </c>
      <c r="B594" t="s">
        <v>986</v>
      </c>
      <c r="C594" s="3">
        <v>30717</v>
      </c>
      <c r="D594" s="3">
        <v>30767</v>
      </c>
      <c r="E594" s="3">
        <v>0</v>
      </c>
      <c r="F594" s="3">
        <v>0</v>
      </c>
      <c r="G594" s="3">
        <v>50</v>
      </c>
      <c r="H594" s="3">
        <v>29346.63</v>
      </c>
      <c r="I594" s="3">
        <v>7589.21</v>
      </c>
      <c r="J594" s="3">
        <v>0</v>
      </c>
      <c r="K594" s="3">
        <v>0</v>
      </c>
      <c r="L594" s="3">
        <v>0</v>
      </c>
      <c r="M594" s="3"/>
      <c r="N594" s="3">
        <v>-3455</v>
      </c>
      <c r="O594" s="3">
        <v>0.16</v>
      </c>
      <c r="P594" s="3">
        <v>33431</v>
      </c>
      <c r="Q594" s="1">
        <v>44927</v>
      </c>
    </row>
    <row r="595" spans="1:17" x14ac:dyDescent="0.25">
      <c r="A595" t="s">
        <v>987</v>
      </c>
      <c r="B595" t="s">
        <v>988</v>
      </c>
      <c r="C595" s="3">
        <v>30434</v>
      </c>
      <c r="D595" s="3">
        <v>30434</v>
      </c>
      <c r="E595" s="3">
        <v>0</v>
      </c>
      <c r="F595" s="3">
        <v>0</v>
      </c>
      <c r="G595" s="3">
        <v>0</v>
      </c>
      <c r="H595" s="3">
        <v>29346.63</v>
      </c>
      <c r="I595" s="3">
        <v>7248.53</v>
      </c>
      <c r="J595" s="3">
        <v>0</v>
      </c>
      <c r="K595" s="3">
        <v>0</v>
      </c>
      <c r="L595" s="3">
        <v>0</v>
      </c>
      <c r="M595" s="3"/>
      <c r="N595" s="3">
        <v>-3423</v>
      </c>
      <c r="O595" s="3">
        <v>0.84</v>
      </c>
      <c r="P595" s="3">
        <v>33173</v>
      </c>
      <c r="Q595" s="1">
        <v>44927</v>
      </c>
    </row>
    <row r="596" spans="1:17" x14ac:dyDescent="0.25">
      <c r="A596" t="s">
        <v>989</v>
      </c>
      <c r="B596" t="s">
        <v>946</v>
      </c>
      <c r="C596" s="3">
        <v>461876</v>
      </c>
      <c r="D596" s="3">
        <v>0</v>
      </c>
      <c r="E596" s="3" t="s">
        <v>59</v>
      </c>
      <c r="F596" s="3" t="s">
        <v>59</v>
      </c>
      <c r="G596" s="3">
        <v>0</v>
      </c>
      <c r="H596" s="3">
        <v>29346.63</v>
      </c>
      <c r="I596" s="3">
        <v>6894.39</v>
      </c>
      <c r="J596" s="3">
        <v>595.20000000000005</v>
      </c>
      <c r="K596" s="3">
        <v>0</v>
      </c>
      <c r="L596" s="3">
        <v>0</v>
      </c>
      <c r="M596" s="3"/>
      <c r="N596" s="3">
        <v>13371.6</v>
      </c>
      <c r="O596" s="3">
        <v>0.18</v>
      </c>
      <c r="P596" s="3">
        <v>50208</v>
      </c>
      <c r="Q596" s="1">
        <v>44927</v>
      </c>
    </row>
    <row r="597" spans="1:17" x14ac:dyDescent="0.25">
      <c r="A597" t="s">
        <v>990</v>
      </c>
      <c r="B597" t="s">
        <v>986</v>
      </c>
      <c r="C597" s="3">
        <v>30721</v>
      </c>
      <c r="D597" s="3">
        <v>30721</v>
      </c>
      <c r="E597" s="3">
        <v>0</v>
      </c>
      <c r="F597" s="3">
        <v>0</v>
      </c>
      <c r="G597" s="3">
        <v>0</v>
      </c>
      <c r="H597" s="3">
        <v>29346.63</v>
      </c>
      <c r="I597" s="3">
        <v>7593.7</v>
      </c>
      <c r="J597" s="3">
        <v>0</v>
      </c>
      <c r="K597" s="3">
        <v>0</v>
      </c>
      <c r="L597" s="3">
        <v>0</v>
      </c>
      <c r="M597" s="3"/>
      <c r="N597" s="3">
        <v>-3456</v>
      </c>
      <c r="O597" s="3">
        <v>0.67</v>
      </c>
      <c r="P597" s="3">
        <v>33485</v>
      </c>
      <c r="Q597" s="1">
        <v>44927</v>
      </c>
    </row>
    <row r="598" spans="1:17" x14ac:dyDescent="0.25">
      <c r="A598" t="s">
        <v>991</v>
      </c>
      <c r="B598" t="s">
        <v>986</v>
      </c>
      <c r="C598" s="3">
        <v>30795</v>
      </c>
      <c r="D598" s="3">
        <v>30795</v>
      </c>
      <c r="E598" s="3">
        <v>0</v>
      </c>
      <c r="F598" s="3">
        <v>0</v>
      </c>
      <c r="G598" s="3">
        <v>0</v>
      </c>
      <c r="H598" s="3">
        <v>29346.63</v>
      </c>
      <c r="I598" s="3">
        <v>7683.35</v>
      </c>
      <c r="J598" s="3">
        <v>0</v>
      </c>
      <c r="K598" s="3">
        <v>0</v>
      </c>
      <c r="L598" s="3">
        <v>0</v>
      </c>
      <c r="M598" s="3"/>
      <c r="N598" s="3">
        <v>-3464</v>
      </c>
      <c r="O598" s="3">
        <v>0.02</v>
      </c>
      <c r="P598" s="3">
        <v>33566</v>
      </c>
      <c r="Q598" s="1">
        <v>44927</v>
      </c>
    </row>
    <row r="599" spans="1:17" x14ac:dyDescent="0.25">
      <c r="A599" t="s">
        <v>992</v>
      </c>
      <c r="B599" t="s">
        <v>993</v>
      </c>
      <c r="C599" s="3">
        <v>2773552</v>
      </c>
      <c r="D599" s="3">
        <v>0</v>
      </c>
      <c r="E599" s="3">
        <v>1844425.42</v>
      </c>
      <c r="F599" s="3" t="s">
        <v>72</v>
      </c>
      <c r="G599" s="3">
        <v>0</v>
      </c>
      <c r="H599" s="3">
        <v>29346.63</v>
      </c>
      <c r="I599" s="3">
        <v>7226.11</v>
      </c>
      <c r="J599" s="3">
        <v>624</v>
      </c>
      <c r="K599" s="3">
        <v>0</v>
      </c>
      <c r="L599" s="3">
        <v>0</v>
      </c>
      <c r="M599" s="3"/>
      <c r="N599" s="3">
        <v>6638</v>
      </c>
      <c r="O599" s="3">
        <v>0.99</v>
      </c>
      <c r="P599" s="3">
        <v>2909609</v>
      </c>
      <c r="Q599" s="1">
        <v>44927</v>
      </c>
    </row>
    <row r="600" spans="1:17" x14ac:dyDescent="0.25">
      <c r="A600" t="s">
        <v>994</v>
      </c>
      <c r="B600" t="s">
        <v>946</v>
      </c>
      <c r="C600" s="3">
        <v>492991</v>
      </c>
      <c r="D600" s="3">
        <v>0</v>
      </c>
      <c r="E600" s="3" t="s">
        <v>59</v>
      </c>
      <c r="F600" s="3" t="s">
        <v>59</v>
      </c>
      <c r="G600" s="3">
        <v>0</v>
      </c>
      <c r="H600" s="3">
        <v>29346.63</v>
      </c>
      <c r="I600" s="3">
        <v>7602.66</v>
      </c>
      <c r="J600" s="3">
        <v>655.20000000000005</v>
      </c>
      <c r="K600" s="3">
        <v>0</v>
      </c>
      <c r="L600" s="3">
        <v>0</v>
      </c>
      <c r="M600" s="3"/>
      <c r="N600" s="3">
        <v>14537.93</v>
      </c>
      <c r="O600" s="3">
        <v>0.57999999999999996</v>
      </c>
      <c r="P600" s="3">
        <v>52143</v>
      </c>
      <c r="Q600" s="1">
        <v>44927</v>
      </c>
    </row>
    <row r="601" spans="1:17" x14ac:dyDescent="0.25">
      <c r="A601" t="s">
        <v>995</v>
      </c>
      <c r="B601" t="s">
        <v>946</v>
      </c>
      <c r="C601" s="3">
        <v>489044</v>
      </c>
      <c r="D601" s="3">
        <v>0</v>
      </c>
      <c r="E601" s="3" t="s">
        <v>59</v>
      </c>
      <c r="F601" s="3" t="s">
        <v>59</v>
      </c>
      <c r="G601" s="3">
        <v>0</v>
      </c>
      <c r="H601" s="3">
        <v>29346.63</v>
      </c>
      <c r="I601" s="3">
        <v>7513.01</v>
      </c>
      <c r="J601" s="3">
        <v>648</v>
      </c>
      <c r="K601" s="3">
        <v>0</v>
      </c>
      <c r="L601" s="3">
        <v>0</v>
      </c>
      <c r="M601" s="3"/>
      <c r="N601" s="3">
        <v>14389.9</v>
      </c>
      <c r="O601" s="3">
        <v>0.46</v>
      </c>
      <c r="P601" s="3">
        <v>51898</v>
      </c>
      <c r="Q601" s="1">
        <v>44927</v>
      </c>
    </row>
    <row r="602" spans="1:17" x14ac:dyDescent="0.25">
      <c r="A602" t="s">
        <v>996</v>
      </c>
      <c r="B602" t="s">
        <v>500</v>
      </c>
      <c r="C602" s="3">
        <v>102225</v>
      </c>
      <c r="D602" s="3">
        <v>102225</v>
      </c>
      <c r="E602" s="3">
        <v>0</v>
      </c>
      <c r="F602" s="3">
        <v>0</v>
      </c>
      <c r="G602" s="3">
        <v>0</v>
      </c>
      <c r="H602" s="3">
        <v>29346.63</v>
      </c>
      <c r="I602" s="3">
        <v>8458.86</v>
      </c>
      <c r="J602" s="3">
        <v>730.8</v>
      </c>
      <c r="K602" s="3">
        <v>0</v>
      </c>
      <c r="L602" s="3">
        <v>0</v>
      </c>
      <c r="M602" s="3"/>
      <c r="N602" s="3">
        <v>0</v>
      </c>
      <c r="O602" s="3">
        <v>0.71</v>
      </c>
      <c r="P602" s="3">
        <v>38537</v>
      </c>
      <c r="Q602" s="1">
        <v>44927</v>
      </c>
    </row>
    <row r="603" spans="1:17" x14ac:dyDescent="0.25">
      <c r="A603" t="s">
        <v>997</v>
      </c>
      <c r="B603" t="s">
        <v>998</v>
      </c>
      <c r="C603" s="3">
        <v>174475</v>
      </c>
      <c r="D603" s="3">
        <v>174475</v>
      </c>
      <c r="E603" s="3">
        <v>0</v>
      </c>
      <c r="F603" s="3">
        <v>0</v>
      </c>
      <c r="G603" s="3">
        <v>0</v>
      </c>
      <c r="H603" s="3">
        <v>29346.63</v>
      </c>
      <c r="I603" s="3">
        <v>147019.15</v>
      </c>
      <c r="J603" s="3">
        <v>12670.8</v>
      </c>
      <c r="K603" s="3">
        <v>26034.67</v>
      </c>
      <c r="L603" s="3">
        <v>0</v>
      </c>
      <c r="M603" s="3"/>
      <c r="N603" s="3">
        <v>0</v>
      </c>
      <c r="O603" s="3">
        <v>0.75</v>
      </c>
      <c r="P603" s="3">
        <v>215072</v>
      </c>
      <c r="Q603" s="1">
        <v>44927</v>
      </c>
    </row>
    <row r="604" spans="1:17" x14ac:dyDescent="0.25">
      <c r="A604" t="s">
        <v>999</v>
      </c>
      <c r="B604" t="s">
        <v>83</v>
      </c>
      <c r="C604" s="3">
        <v>36868</v>
      </c>
      <c r="D604" s="3">
        <v>36868</v>
      </c>
      <c r="E604" s="3">
        <v>0</v>
      </c>
      <c r="F604" s="3">
        <v>0</v>
      </c>
      <c r="G604" s="3">
        <v>0</v>
      </c>
      <c r="H604" s="3">
        <v>29346.63</v>
      </c>
      <c r="I604" s="3">
        <v>10839.17</v>
      </c>
      <c r="J604" s="3">
        <v>0</v>
      </c>
      <c r="K604" s="3">
        <v>1919.96</v>
      </c>
      <c r="L604" s="3">
        <v>0</v>
      </c>
      <c r="M604" s="3"/>
      <c r="N604" s="3">
        <v>0</v>
      </c>
      <c r="O604" s="3">
        <v>0.24</v>
      </c>
      <c r="P604" s="3">
        <v>42106</v>
      </c>
      <c r="Q604" s="1">
        <v>44927</v>
      </c>
    </row>
    <row r="605" spans="1:17" x14ac:dyDescent="0.25">
      <c r="A605" t="s">
        <v>1000</v>
      </c>
      <c r="B605" t="s">
        <v>1001</v>
      </c>
      <c r="C605" s="3">
        <v>32620</v>
      </c>
      <c r="D605" s="3">
        <v>32620</v>
      </c>
      <c r="E605" s="3">
        <v>0</v>
      </c>
      <c r="F605" s="3">
        <v>0</v>
      </c>
      <c r="G605" s="3">
        <v>0</v>
      </c>
      <c r="H605" s="3">
        <v>29346.63</v>
      </c>
      <c r="I605" s="3">
        <v>6208.54</v>
      </c>
      <c r="J605" s="3">
        <v>0</v>
      </c>
      <c r="K605" s="3">
        <v>1099.79</v>
      </c>
      <c r="L605" s="3">
        <v>0</v>
      </c>
      <c r="M605" s="3"/>
      <c r="N605" s="3">
        <v>-3327</v>
      </c>
      <c r="O605" s="3">
        <v>0.04</v>
      </c>
      <c r="P605" s="3">
        <v>33328</v>
      </c>
      <c r="Q605" s="1">
        <v>44927</v>
      </c>
    </row>
    <row r="606" spans="1:17" x14ac:dyDescent="0.25">
      <c r="A606" t="s">
        <v>1002</v>
      </c>
      <c r="B606" t="s">
        <v>1003</v>
      </c>
      <c r="C606" s="3">
        <v>29536</v>
      </c>
      <c r="D606" s="3">
        <v>29536</v>
      </c>
      <c r="E606" s="3">
        <v>0</v>
      </c>
      <c r="F606" s="3">
        <v>0</v>
      </c>
      <c r="G606" s="3">
        <v>0</v>
      </c>
      <c r="H606" s="3">
        <v>29346.63</v>
      </c>
      <c r="I606" s="3">
        <v>6168.2</v>
      </c>
      <c r="J606" s="3">
        <v>0</v>
      </c>
      <c r="K606" s="3">
        <v>1090.0999999999999</v>
      </c>
      <c r="L606" s="3">
        <v>0</v>
      </c>
      <c r="M606" s="3"/>
      <c r="N606" s="3">
        <v>-3322</v>
      </c>
      <c r="O606" s="3">
        <v>7.0000000000000007E-2</v>
      </c>
      <c r="P606" s="3">
        <v>33283</v>
      </c>
      <c r="Q606" s="1">
        <v>44927</v>
      </c>
    </row>
    <row r="607" spans="1:17" x14ac:dyDescent="0.25">
      <c r="A607" t="s">
        <v>1004</v>
      </c>
      <c r="B607" t="s">
        <v>1005</v>
      </c>
      <c r="C607" s="3">
        <v>28582</v>
      </c>
      <c r="D607" s="3">
        <v>28582</v>
      </c>
      <c r="E607" s="3">
        <v>0</v>
      </c>
      <c r="F607" s="3">
        <v>0</v>
      </c>
      <c r="G607" s="3">
        <v>0</v>
      </c>
      <c r="H607" s="3">
        <v>29346.63</v>
      </c>
      <c r="I607" s="3">
        <v>5069.9399999999996</v>
      </c>
      <c r="J607" s="3">
        <v>0</v>
      </c>
      <c r="K607" s="3">
        <v>787.96</v>
      </c>
      <c r="L607" s="3">
        <v>0</v>
      </c>
      <c r="M607" s="3"/>
      <c r="N607" s="3">
        <v>-3218</v>
      </c>
      <c r="O607" s="3">
        <v>0.47</v>
      </c>
      <c r="P607" s="3">
        <v>31987</v>
      </c>
      <c r="Q607" s="1">
        <v>44927</v>
      </c>
    </row>
    <row r="608" spans="1:17" x14ac:dyDescent="0.25">
      <c r="A608" t="s">
        <v>1006</v>
      </c>
      <c r="B608" t="s">
        <v>1007</v>
      </c>
      <c r="C608" s="3">
        <v>30486</v>
      </c>
      <c r="D608" s="3">
        <v>30486</v>
      </c>
      <c r="E608" s="3">
        <v>0</v>
      </c>
      <c r="F608" s="3">
        <v>0</v>
      </c>
      <c r="G608" s="3">
        <v>0</v>
      </c>
      <c r="H608" s="3">
        <v>29346.63</v>
      </c>
      <c r="I608" s="3">
        <v>3882.02</v>
      </c>
      <c r="J608" s="3">
        <v>0</v>
      </c>
      <c r="K608" s="3">
        <v>787.96</v>
      </c>
      <c r="L608" s="3">
        <v>0</v>
      </c>
      <c r="M608" s="3"/>
      <c r="N608" s="3">
        <v>-3106</v>
      </c>
      <c r="O608" s="3">
        <v>0.39</v>
      </c>
      <c r="P608" s="3">
        <v>30911</v>
      </c>
      <c r="Q608" s="1">
        <v>44927</v>
      </c>
    </row>
    <row r="609" spans="1:17" x14ac:dyDescent="0.25">
      <c r="A609" t="s">
        <v>1008</v>
      </c>
      <c r="B609" t="s">
        <v>1009</v>
      </c>
      <c r="C609" s="3">
        <v>50632</v>
      </c>
      <c r="D609" s="3">
        <v>50632</v>
      </c>
      <c r="E609" s="3">
        <v>0</v>
      </c>
      <c r="F609" s="3">
        <v>0</v>
      </c>
      <c r="G609" s="3">
        <v>0</v>
      </c>
      <c r="H609" s="3">
        <v>29346.63</v>
      </c>
      <c r="I609" s="3">
        <v>3774.43</v>
      </c>
      <c r="J609" s="3">
        <v>0</v>
      </c>
      <c r="K609" s="3">
        <v>787.96</v>
      </c>
      <c r="L609" s="3">
        <v>0</v>
      </c>
      <c r="M609" s="3"/>
      <c r="N609" s="3">
        <v>6945</v>
      </c>
      <c r="O609" s="3">
        <v>0.98</v>
      </c>
      <c r="P609" s="3">
        <v>40855</v>
      </c>
      <c r="Q609" s="1">
        <v>44927</v>
      </c>
    </row>
    <row r="610" spans="1:17" x14ac:dyDescent="0.25">
      <c r="A610" t="s">
        <v>1010</v>
      </c>
      <c r="B610" t="s">
        <v>122</v>
      </c>
      <c r="C610" s="3">
        <v>34347</v>
      </c>
      <c r="D610" s="3">
        <v>34347</v>
      </c>
      <c r="E610" s="3">
        <v>0</v>
      </c>
      <c r="F610" s="3">
        <v>0</v>
      </c>
      <c r="G610" s="3">
        <v>0</v>
      </c>
      <c r="H610" s="3">
        <v>29346.63</v>
      </c>
      <c r="I610" s="3">
        <v>8091.28</v>
      </c>
      <c r="J610" s="3">
        <v>0</v>
      </c>
      <c r="K610" s="3">
        <v>1056.17</v>
      </c>
      <c r="L610" s="3">
        <v>0</v>
      </c>
      <c r="M610" s="3"/>
      <c r="N610" s="3">
        <v>0</v>
      </c>
      <c r="O610" s="3">
        <v>0.92</v>
      </c>
      <c r="P610" s="3">
        <v>38495</v>
      </c>
      <c r="Q610" s="1">
        <v>44927</v>
      </c>
    </row>
    <row r="611" spans="1:17" x14ac:dyDescent="0.25">
      <c r="A611" t="s">
        <v>1011</v>
      </c>
      <c r="B611" t="s">
        <v>1012</v>
      </c>
      <c r="C611" s="3">
        <v>44670</v>
      </c>
      <c r="D611" s="3">
        <v>44670</v>
      </c>
      <c r="E611" s="3">
        <v>0</v>
      </c>
      <c r="F611" s="3">
        <v>0</v>
      </c>
      <c r="G611" s="3">
        <v>0</v>
      </c>
      <c r="H611" s="3">
        <v>29346.63</v>
      </c>
      <c r="I611" s="3">
        <v>11152.96</v>
      </c>
      <c r="J611" s="3">
        <v>0</v>
      </c>
      <c r="K611" s="3">
        <v>1974.99</v>
      </c>
      <c r="L611" s="3">
        <v>0</v>
      </c>
      <c r="M611" s="3"/>
      <c r="N611" s="3">
        <v>3156</v>
      </c>
      <c r="O611" s="3">
        <v>0.42</v>
      </c>
      <c r="P611" s="3">
        <v>45631</v>
      </c>
      <c r="Q611" s="1">
        <v>44927</v>
      </c>
    </row>
    <row r="612" spans="1:17" x14ac:dyDescent="0.25">
      <c r="A612" t="s">
        <v>1013</v>
      </c>
      <c r="B612" t="s">
        <v>1014</v>
      </c>
      <c r="C612" s="3">
        <v>81411</v>
      </c>
      <c r="D612" s="3">
        <v>82500</v>
      </c>
      <c r="E612" s="3">
        <v>0</v>
      </c>
      <c r="F612" s="3">
        <v>0</v>
      </c>
      <c r="G612" s="3">
        <v>1089</v>
      </c>
      <c r="H612" s="3">
        <v>29346.63</v>
      </c>
      <c r="I612" s="3">
        <v>4025.47</v>
      </c>
      <c r="J612" s="3">
        <v>0</v>
      </c>
      <c r="K612" s="3">
        <v>713.27</v>
      </c>
      <c r="L612" s="3">
        <v>0</v>
      </c>
      <c r="M612" s="3"/>
      <c r="N612" s="3">
        <v>6945</v>
      </c>
      <c r="O612" s="3">
        <v>0.63</v>
      </c>
      <c r="P612" s="3">
        <v>39942</v>
      </c>
      <c r="Q612" s="1">
        <v>44927</v>
      </c>
    </row>
    <row r="613" spans="1:17" x14ac:dyDescent="0.25">
      <c r="A613" t="s">
        <v>1015</v>
      </c>
      <c r="B613" t="s">
        <v>1016</v>
      </c>
      <c r="C613" s="3">
        <v>28286</v>
      </c>
      <c r="D613" s="3">
        <v>28286</v>
      </c>
      <c r="E613" s="3">
        <v>0</v>
      </c>
      <c r="F613" s="3">
        <v>0</v>
      </c>
      <c r="G613" s="3">
        <v>0</v>
      </c>
      <c r="H613" s="3">
        <v>29346.63</v>
      </c>
      <c r="I613" s="3">
        <v>3882.02</v>
      </c>
      <c r="J613" s="3">
        <v>650</v>
      </c>
      <c r="K613" s="3">
        <v>695.48</v>
      </c>
      <c r="L613" s="3">
        <v>0</v>
      </c>
      <c r="M613" s="3"/>
      <c r="N613" s="3">
        <v>-3107</v>
      </c>
      <c r="O613" s="3">
        <v>0.87</v>
      </c>
      <c r="P613" s="3">
        <v>31468</v>
      </c>
      <c r="Q613" s="1">
        <v>44927</v>
      </c>
    </row>
    <row r="614" spans="1:17" x14ac:dyDescent="0.25">
      <c r="A614" t="s">
        <v>1017</v>
      </c>
      <c r="B614" t="s">
        <v>1018</v>
      </c>
      <c r="C614" s="3">
        <v>28304</v>
      </c>
      <c r="D614" s="3">
        <v>28304</v>
      </c>
      <c r="E614" s="3">
        <v>0</v>
      </c>
      <c r="F614" s="3">
        <v>0</v>
      </c>
      <c r="G614" s="3">
        <v>0</v>
      </c>
      <c r="H614" s="3">
        <v>29346.63</v>
      </c>
      <c r="I614" s="3">
        <v>3904.43</v>
      </c>
      <c r="J614" s="3">
        <v>650</v>
      </c>
      <c r="K614" s="3">
        <v>693.63</v>
      </c>
      <c r="L614" s="3">
        <v>0</v>
      </c>
      <c r="M614" s="3"/>
      <c r="N614" s="3">
        <v>-3109</v>
      </c>
      <c r="O614" s="3">
        <v>0.31</v>
      </c>
      <c r="P614" s="3">
        <v>31486</v>
      </c>
      <c r="Q614" s="1">
        <v>44927</v>
      </c>
    </row>
    <row r="615" spans="1:17" x14ac:dyDescent="0.25">
      <c r="A615" t="s">
        <v>1019</v>
      </c>
      <c r="B615" t="s">
        <v>1020</v>
      </c>
      <c r="C615" s="3">
        <v>2896</v>
      </c>
      <c r="D615" s="3">
        <v>2900</v>
      </c>
      <c r="E615" s="3">
        <v>0</v>
      </c>
      <c r="F615" s="3">
        <v>0</v>
      </c>
      <c r="G615" s="3">
        <v>4</v>
      </c>
      <c r="H615" s="3">
        <v>0</v>
      </c>
      <c r="I615" s="3">
        <v>3155.82</v>
      </c>
      <c r="J615" s="3">
        <v>0</v>
      </c>
      <c r="K615" s="3">
        <v>0</v>
      </c>
      <c r="L615" s="3">
        <v>0</v>
      </c>
      <c r="M615" s="3"/>
      <c r="N615" s="3">
        <v>0</v>
      </c>
      <c r="O615" s="3">
        <v>0.18</v>
      </c>
      <c r="P615" s="3">
        <v>3152</v>
      </c>
      <c r="Q615" s="1">
        <v>44927</v>
      </c>
    </row>
    <row r="616" spans="1:17" x14ac:dyDescent="0.25">
      <c r="A616" t="s">
        <v>1021</v>
      </c>
      <c r="B616" t="s">
        <v>1022</v>
      </c>
      <c r="C616" s="3">
        <v>2863</v>
      </c>
      <c r="D616" s="3">
        <v>2900</v>
      </c>
      <c r="E616" s="3">
        <v>0</v>
      </c>
      <c r="F616" s="3">
        <v>0</v>
      </c>
      <c r="G616" s="3">
        <v>37</v>
      </c>
      <c r="H616" s="3">
        <v>0</v>
      </c>
      <c r="I616" s="3">
        <v>3155.82</v>
      </c>
      <c r="J616" s="3">
        <v>0</v>
      </c>
      <c r="K616" s="3">
        <v>0</v>
      </c>
      <c r="L616" s="3">
        <v>0</v>
      </c>
      <c r="M616" s="3"/>
      <c r="N616" s="3">
        <v>0</v>
      </c>
      <c r="O616" s="3">
        <v>0.18</v>
      </c>
      <c r="P616" s="3">
        <v>3119</v>
      </c>
      <c r="Q616" s="1">
        <v>44927</v>
      </c>
    </row>
    <row r="617" spans="1:17" x14ac:dyDescent="0.25">
      <c r="A617" t="s">
        <v>1023</v>
      </c>
      <c r="B617" t="s">
        <v>1024</v>
      </c>
      <c r="C617" s="3">
        <v>2896</v>
      </c>
      <c r="D617" s="3">
        <v>2896</v>
      </c>
      <c r="E617" s="3">
        <v>0</v>
      </c>
      <c r="F617" s="3">
        <v>0</v>
      </c>
      <c r="G617" s="3">
        <v>0</v>
      </c>
      <c r="H617" s="3">
        <v>0</v>
      </c>
      <c r="I617" s="3">
        <v>3155.82</v>
      </c>
      <c r="J617" s="3">
        <v>0</v>
      </c>
      <c r="K617" s="3">
        <v>0</v>
      </c>
      <c r="L617" s="3">
        <v>0</v>
      </c>
      <c r="M617" s="3"/>
      <c r="N617" s="3">
        <v>0</v>
      </c>
      <c r="O617" s="3">
        <v>0.18</v>
      </c>
      <c r="P617" s="3">
        <v>3156</v>
      </c>
      <c r="Q617" s="1">
        <v>44927</v>
      </c>
    </row>
    <row r="618" spans="1:17" x14ac:dyDescent="0.25">
      <c r="A618" t="s">
        <v>1025</v>
      </c>
      <c r="B618" t="s">
        <v>1026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/>
      <c r="N618" s="3">
        <v>0</v>
      </c>
      <c r="O618" s="3">
        <v>0</v>
      </c>
      <c r="P618" s="3">
        <v>0</v>
      </c>
      <c r="Q618" s="1">
        <v>44927</v>
      </c>
    </row>
    <row r="619" spans="1:17" x14ac:dyDescent="0.25">
      <c r="A619" t="s">
        <v>1027</v>
      </c>
      <c r="B619" t="s">
        <v>1028</v>
      </c>
      <c r="C619" s="3">
        <v>176896</v>
      </c>
      <c r="D619" s="3">
        <v>0</v>
      </c>
      <c r="E619" s="3">
        <v>96835.74</v>
      </c>
      <c r="F619" s="3">
        <v>84902.05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/>
      <c r="N619" s="3">
        <v>0</v>
      </c>
      <c r="O619" s="3">
        <v>0.21</v>
      </c>
      <c r="P619" s="3">
        <v>181738</v>
      </c>
      <c r="Q619" s="1">
        <v>44927</v>
      </c>
    </row>
    <row r="620" spans="1:17" x14ac:dyDescent="0.25">
      <c r="A620" t="s">
        <v>1043</v>
      </c>
      <c r="B620" t="s">
        <v>1043</v>
      </c>
      <c r="C620" s="4">
        <f>SUM(C4:C619)</f>
        <v>193100877.46000001</v>
      </c>
      <c r="D620" s="4">
        <f t="shared" ref="D620:P620" si="0">SUM(D4:D619)</f>
        <v>14094494.069999998</v>
      </c>
      <c r="E620" s="4">
        <f t="shared" si="0"/>
        <v>119209605.15000001</v>
      </c>
      <c r="F620" s="4">
        <f t="shared" si="0"/>
        <v>8586066.8800000008</v>
      </c>
      <c r="G620" s="4">
        <f t="shared" si="0"/>
        <v>417292.54000000004</v>
      </c>
      <c r="H620" s="4">
        <f t="shared" si="0"/>
        <v>17930790.930000167</v>
      </c>
      <c r="I620" s="4">
        <f t="shared" si="0"/>
        <v>4489911.7799999956</v>
      </c>
      <c r="J620" s="4">
        <f t="shared" si="0"/>
        <v>294143.09000000026</v>
      </c>
      <c r="K620" s="4">
        <f t="shared" si="0"/>
        <v>729876.27999999991</v>
      </c>
      <c r="L620" s="4">
        <f t="shared" si="0"/>
        <v>392612.5</v>
      </c>
      <c r="M620" s="4"/>
      <c r="N620" s="4">
        <f t="shared" si="0"/>
        <v>556481.99000000022</v>
      </c>
      <c r="O620" s="4">
        <f t="shared" si="0"/>
        <v>306.28000000000054</v>
      </c>
      <c r="P620" s="4">
        <f t="shared" si="0"/>
        <v>198126776.09</v>
      </c>
    </row>
    <row r="621" spans="1:17" x14ac:dyDescent="0.25">
      <c r="P621" s="4"/>
    </row>
  </sheetData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26FE1-65CB-4B72-98C5-4017B68243E3}">
  <dimension ref="A3:D3696"/>
  <sheetViews>
    <sheetView tabSelected="1" topLeftCell="A34" workbookViewId="0">
      <selection activeCell="B44" sqref="B44"/>
    </sheetView>
  </sheetViews>
  <sheetFormatPr baseColWidth="10" defaultColWidth="9.140625" defaultRowHeight="15" x14ac:dyDescent="0.25"/>
  <cols>
    <col min="1" max="1" width="20.140625" bestFit="1" customWidth="1"/>
    <col min="2" max="2" width="60.42578125" bestFit="1" customWidth="1"/>
    <col min="3" max="3" width="14.42578125" bestFit="1" customWidth="1"/>
    <col min="4" max="4" width="53.42578125" bestFit="1" customWidth="1"/>
  </cols>
  <sheetData>
    <row r="3" spans="1:4" x14ac:dyDescent="0.25">
      <c r="A3" t="s">
        <v>1029</v>
      </c>
      <c r="B3" t="s">
        <v>2260</v>
      </c>
      <c r="C3" t="s">
        <v>1044</v>
      </c>
      <c r="D3" t="s">
        <v>2732</v>
      </c>
    </row>
    <row r="4" spans="1:4" x14ac:dyDescent="0.25">
      <c r="A4" t="s">
        <v>0</v>
      </c>
      <c r="B4" t="s">
        <v>2261</v>
      </c>
      <c r="C4" s="11">
        <v>44927</v>
      </c>
    </row>
    <row r="5" spans="1:4" x14ac:dyDescent="0.25">
      <c r="A5" t="s">
        <v>2</v>
      </c>
      <c r="B5" t="s">
        <v>2261</v>
      </c>
      <c r="C5" s="11">
        <v>44927</v>
      </c>
    </row>
    <row r="6" spans="1:4" x14ac:dyDescent="0.25">
      <c r="A6" t="s">
        <v>3</v>
      </c>
      <c r="B6" t="s">
        <v>2262</v>
      </c>
      <c r="C6" s="11">
        <v>44927</v>
      </c>
    </row>
    <row r="7" spans="1:4" x14ac:dyDescent="0.25">
      <c r="A7" t="s">
        <v>5</v>
      </c>
      <c r="B7" t="s">
        <v>2263</v>
      </c>
      <c r="C7" s="11">
        <v>44927</v>
      </c>
    </row>
    <row r="8" spans="1:4" x14ac:dyDescent="0.25">
      <c r="A8" t="s">
        <v>7</v>
      </c>
      <c r="B8" t="s">
        <v>2263</v>
      </c>
      <c r="C8" s="11">
        <v>44927</v>
      </c>
    </row>
    <row r="9" spans="1:4" x14ac:dyDescent="0.25">
      <c r="A9" t="s">
        <v>8</v>
      </c>
      <c r="B9" t="s">
        <v>2264</v>
      </c>
      <c r="C9" s="11">
        <v>44927</v>
      </c>
    </row>
    <row r="10" spans="1:4" x14ac:dyDescent="0.25">
      <c r="A10" t="s">
        <v>10</v>
      </c>
      <c r="B10" t="s">
        <v>2265</v>
      </c>
      <c r="C10" s="11">
        <v>44927</v>
      </c>
    </row>
    <row r="11" spans="1:4" x14ac:dyDescent="0.25">
      <c r="A11" t="s">
        <v>12</v>
      </c>
      <c r="B11" t="s">
        <v>2266</v>
      </c>
      <c r="C11" s="11">
        <v>44927</v>
      </c>
    </row>
    <row r="12" spans="1:4" x14ac:dyDescent="0.25">
      <c r="A12" t="s">
        <v>14</v>
      </c>
      <c r="B12" t="s">
        <v>2267</v>
      </c>
      <c r="C12" s="11">
        <v>44927</v>
      </c>
    </row>
    <row r="13" spans="1:4" x14ac:dyDescent="0.25">
      <c r="A13" t="s">
        <v>16</v>
      </c>
      <c r="B13" t="s">
        <v>2268</v>
      </c>
      <c r="C13" s="11">
        <v>44927</v>
      </c>
    </row>
    <row r="14" spans="1:4" x14ac:dyDescent="0.25">
      <c r="A14" t="s">
        <v>18</v>
      </c>
      <c r="B14" t="s">
        <v>2269</v>
      </c>
      <c r="C14" s="11">
        <v>44927</v>
      </c>
    </row>
    <row r="15" spans="1:4" x14ac:dyDescent="0.25">
      <c r="A15" t="s">
        <v>20</v>
      </c>
      <c r="B15" t="s">
        <v>21</v>
      </c>
      <c r="C15" s="11">
        <v>44927</v>
      </c>
    </row>
    <row r="16" spans="1:4" x14ac:dyDescent="0.25">
      <c r="A16" t="s">
        <v>22</v>
      </c>
      <c r="B16" t="s">
        <v>2270</v>
      </c>
      <c r="C16" s="11">
        <v>44927</v>
      </c>
    </row>
    <row r="17" spans="1:3" x14ac:dyDescent="0.25">
      <c r="A17" t="s">
        <v>24</v>
      </c>
      <c r="B17" t="s">
        <v>2271</v>
      </c>
      <c r="C17" s="11">
        <v>44927</v>
      </c>
    </row>
    <row r="18" spans="1:3" x14ac:dyDescent="0.25">
      <c r="A18" t="s">
        <v>26</v>
      </c>
      <c r="B18" t="s">
        <v>2272</v>
      </c>
      <c r="C18" s="11">
        <v>44927</v>
      </c>
    </row>
    <row r="19" spans="1:3" x14ac:dyDescent="0.25">
      <c r="A19" t="s">
        <v>28</v>
      </c>
      <c r="B19" t="s">
        <v>29</v>
      </c>
      <c r="C19" s="11">
        <v>44927</v>
      </c>
    </row>
    <row r="20" spans="1:3" x14ac:dyDescent="0.25">
      <c r="A20" t="s">
        <v>30</v>
      </c>
      <c r="B20" t="s">
        <v>31</v>
      </c>
      <c r="C20" s="11">
        <v>44927</v>
      </c>
    </row>
    <row r="21" spans="1:3" x14ac:dyDescent="0.25">
      <c r="A21" t="s">
        <v>32</v>
      </c>
      <c r="B21" t="s">
        <v>33</v>
      </c>
      <c r="C21" s="11">
        <v>44927</v>
      </c>
    </row>
    <row r="22" spans="1:3" x14ac:dyDescent="0.25">
      <c r="A22" t="s">
        <v>34</v>
      </c>
      <c r="B22" t="s">
        <v>2273</v>
      </c>
      <c r="C22" s="11">
        <v>44927</v>
      </c>
    </row>
    <row r="23" spans="1:3" x14ac:dyDescent="0.25">
      <c r="A23" t="s">
        <v>36</v>
      </c>
      <c r="B23" t="s">
        <v>2274</v>
      </c>
      <c r="C23" s="11">
        <v>44927</v>
      </c>
    </row>
    <row r="24" spans="1:3" x14ac:dyDescent="0.25">
      <c r="A24" t="s">
        <v>38</v>
      </c>
      <c r="B24" t="s">
        <v>2275</v>
      </c>
      <c r="C24" s="11">
        <v>44927</v>
      </c>
    </row>
    <row r="25" spans="1:3" x14ac:dyDescent="0.25">
      <c r="A25" t="s">
        <v>40</v>
      </c>
      <c r="B25" t="s">
        <v>2276</v>
      </c>
      <c r="C25" s="11">
        <v>44927</v>
      </c>
    </row>
    <row r="26" spans="1:3" x14ac:dyDescent="0.25">
      <c r="A26" t="s">
        <v>1051</v>
      </c>
      <c r="B26" t="s">
        <v>2277</v>
      </c>
      <c r="C26" s="11">
        <v>44927</v>
      </c>
    </row>
    <row r="27" spans="1:3" x14ac:dyDescent="0.25">
      <c r="A27" t="s">
        <v>1052</v>
      </c>
      <c r="B27" t="s">
        <v>2278</v>
      </c>
      <c r="C27" s="11">
        <v>44927</v>
      </c>
    </row>
    <row r="28" spans="1:3" x14ac:dyDescent="0.25">
      <c r="A28" t="s">
        <v>46</v>
      </c>
      <c r="B28" t="s">
        <v>47</v>
      </c>
      <c r="C28" s="11">
        <v>44927</v>
      </c>
    </row>
    <row r="29" spans="1:3" x14ac:dyDescent="0.25">
      <c r="A29" t="s">
        <v>48</v>
      </c>
      <c r="B29" t="s">
        <v>49</v>
      </c>
      <c r="C29" s="11">
        <v>44927</v>
      </c>
    </row>
    <row r="30" spans="1:3" x14ac:dyDescent="0.25">
      <c r="A30" t="s">
        <v>50</v>
      </c>
      <c r="B30" t="s">
        <v>51</v>
      </c>
      <c r="C30" s="11">
        <v>44927</v>
      </c>
    </row>
    <row r="31" spans="1:3" x14ac:dyDescent="0.25">
      <c r="A31" t="s">
        <v>52</v>
      </c>
      <c r="B31" t="s">
        <v>2279</v>
      </c>
      <c r="C31" s="11">
        <v>44927</v>
      </c>
    </row>
    <row r="32" spans="1:3" x14ac:dyDescent="0.25">
      <c r="A32" t="s">
        <v>54</v>
      </c>
      <c r="B32" t="s">
        <v>2273</v>
      </c>
      <c r="C32" s="11">
        <v>44927</v>
      </c>
    </row>
    <row r="33" spans="1:3" x14ac:dyDescent="0.25">
      <c r="A33" t="s">
        <v>55</v>
      </c>
      <c r="B33" t="s">
        <v>33</v>
      </c>
      <c r="C33" s="11">
        <v>44927</v>
      </c>
    </row>
    <row r="34" spans="1:3" x14ac:dyDescent="0.25">
      <c r="A34" t="s">
        <v>56</v>
      </c>
      <c r="B34" t="s">
        <v>51</v>
      </c>
      <c r="C34" s="11">
        <v>44927</v>
      </c>
    </row>
    <row r="35" spans="1:3" x14ac:dyDescent="0.25">
      <c r="A35" t="s">
        <v>57</v>
      </c>
      <c r="B35" t="s">
        <v>2280</v>
      </c>
      <c r="C35" s="11">
        <v>44927</v>
      </c>
    </row>
    <row r="36" spans="1:3" x14ac:dyDescent="0.25">
      <c r="A36" t="s">
        <v>60</v>
      </c>
      <c r="B36" t="s">
        <v>2281</v>
      </c>
      <c r="C36" s="11">
        <v>44927</v>
      </c>
    </row>
    <row r="37" spans="1:3" x14ac:dyDescent="0.25">
      <c r="A37" t="s">
        <v>62</v>
      </c>
      <c r="B37" t="s">
        <v>2282</v>
      </c>
      <c r="C37" s="11">
        <v>44927</v>
      </c>
    </row>
    <row r="38" spans="1:3" x14ac:dyDescent="0.25">
      <c r="A38" t="s">
        <v>64</v>
      </c>
      <c r="B38" t="s">
        <v>2283</v>
      </c>
      <c r="C38" s="11">
        <v>44927</v>
      </c>
    </row>
    <row r="39" spans="1:3" x14ac:dyDescent="0.25">
      <c r="A39" t="s">
        <v>66</v>
      </c>
      <c r="B39" t="s">
        <v>33</v>
      </c>
      <c r="C39" s="11">
        <v>44927</v>
      </c>
    </row>
    <row r="40" spans="1:3" x14ac:dyDescent="0.25">
      <c r="A40" t="s">
        <v>67</v>
      </c>
      <c r="B40" t="s">
        <v>33</v>
      </c>
      <c r="C40" s="11">
        <v>44927</v>
      </c>
    </row>
    <row r="41" spans="1:3" x14ac:dyDescent="0.25">
      <c r="A41" t="s">
        <v>68</v>
      </c>
      <c r="B41" t="s">
        <v>2284</v>
      </c>
      <c r="C41" s="11">
        <v>44927</v>
      </c>
    </row>
    <row r="42" spans="1:3" x14ac:dyDescent="0.25">
      <c r="A42" t="s">
        <v>70</v>
      </c>
      <c r="B42" t="s">
        <v>2285</v>
      </c>
      <c r="C42" s="11">
        <v>44927</v>
      </c>
    </row>
    <row r="43" spans="1:3" x14ac:dyDescent="0.25">
      <c r="A43" t="s">
        <v>73</v>
      </c>
      <c r="B43" t="s">
        <v>2286</v>
      </c>
      <c r="C43" s="11">
        <v>44927</v>
      </c>
    </row>
    <row r="44" spans="1:3" x14ac:dyDescent="0.25">
      <c r="A44" t="s">
        <v>75</v>
      </c>
      <c r="B44" t="s">
        <v>2286</v>
      </c>
      <c r="C44" s="11">
        <v>44927</v>
      </c>
    </row>
    <row r="45" spans="1:3" x14ac:dyDescent="0.25">
      <c r="A45" t="s">
        <v>76</v>
      </c>
      <c r="B45" t="s">
        <v>2286</v>
      </c>
      <c r="C45" s="11">
        <v>44927</v>
      </c>
    </row>
    <row r="46" spans="1:3" x14ac:dyDescent="0.25">
      <c r="A46" t="s">
        <v>77</v>
      </c>
      <c r="B46" t="s">
        <v>2679</v>
      </c>
      <c r="C46" s="11">
        <v>44927</v>
      </c>
    </row>
    <row r="47" spans="1:3" x14ac:dyDescent="0.25">
      <c r="A47" t="s">
        <v>79</v>
      </c>
      <c r="B47" t="s">
        <v>2278</v>
      </c>
      <c r="C47" s="11">
        <v>44927</v>
      </c>
    </row>
    <row r="48" spans="1:3" x14ac:dyDescent="0.25">
      <c r="A48" t="s">
        <v>80</v>
      </c>
      <c r="B48" t="s">
        <v>2287</v>
      </c>
      <c r="C48" s="11">
        <v>44927</v>
      </c>
    </row>
    <row r="49" spans="1:3" x14ac:dyDescent="0.25">
      <c r="A49" t="s">
        <v>82</v>
      </c>
      <c r="B49" t="s">
        <v>83</v>
      </c>
      <c r="C49" s="11">
        <v>44927</v>
      </c>
    </row>
    <row r="50" spans="1:3" x14ac:dyDescent="0.25">
      <c r="A50" t="s">
        <v>84</v>
      </c>
      <c r="B50" t="s">
        <v>85</v>
      </c>
      <c r="C50" s="11">
        <v>44927</v>
      </c>
    </row>
    <row r="51" spans="1:3" x14ac:dyDescent="0.25">
      <c r="A51" t="s">
        <v>86</v>
      </c>
      <c r="B51" t="s">
        <v>33</v>
      </c>
      <c r="C51" s="11">
        <v>44927</v>
      </c>
    </row>
    <row r="52" spans="1:3" x14ac:dyDescent="0.25">
      <c r="A52" t="s">
        <v>87</v>
      </c>
      <c r="B52" t="s">
        <v>2288</v>
      </c>
      <c r="C52" s="11">
        <v>44927</v>
      </c>
    </row>
    <row r="53" spans="1:3" x14ac:dyDescent="0.25">
      <c r="A53" t="s">
        <v>89</v>
      </c>
      <c r="B53" t="s">
        <v>2289</v>
      </c>
      <c r="C53" s="11">
        <v>44927</v>
      </c>
    </row>
    <row r="54" spans="1:3" x14ac:dyDescent="0.25">
      <c r="A54" t="s">
        <v>91</v>
      </c>
      <c r="B54" t="s">
        <v>92</v>
      </c>
      <c r="C54" s="11">
        <v>44927</v>
      </c>
    </row>
    <row r="55" spans="1:3" x14ac:dyDescent="0.25">
      <c r="A55" t="s">
        <v>93</v>
      </c>
      <c r="B55" t="s">
        <v>94</v>
      </c>
      <c r="C55" s="11">
        <v>44927</v>
      </c>
    </row>
    <row r="56" spans="1:3" x14ac:dyDescent="0.25">
      <c r="A56" t="s">
        <v>95</v>
      </c>
      <c r="B56" t="s">
        <v>96</v>
      </c>
      <c r="C56" s="11">
        <v>44927</v>
      </c>
    </row>
    <row r="57" spans="1:3" x14ac:dyDescent="0.25">
      <c r="A57" t="s">
        <v>97</v>
      </c>
      <c r="B57" t="s">
        <v>2290</v>
      </c>
      <c r="C57" s="11">
        <v>44927</v>
      </c>
    </row>
    <row r="58" spans="1:3" x14ac:dyDescent="0.25">
      <c r="A58" t="s">
        <v>99</v>
      </c>
      <c r="B58" t="s">
        <v>2291</v>
      </c>
      <c r="C58" s="11">
        <v>44927</v>
      </c>
    </row>
    <row r="59" spans="1:3" x14ac:dyDescent="0.25">
      <c r="A59" t="s">
        <v>101</v>
      </c>
      <c r="B59" t="s">
        <v>2291</v>
      </c>
      <c r="C59" s="11">
        <v>44927</v>
      </c>
    </row>
    <row r="60" spans="1:3" x14ac:dyDescent="0.25">
      <c r="A60" t="s">
        <v>102</v>
      </c>
      <c r="B60" t="s">
        <v>2680</v>
      </c>
      <c r="C60" s="11">
        <v>44927</v>
      </c>
    </row>
    <row r="61" spans="1:3" x14ac:dyDescent="0.25">
      <c r="A61" t="s">
        <v>104</v>
      </c>
      <c r="B61" t="s">
        <v>2292</v>
      </c>
      <c r="C61" s="11">
        <v>44927</v>
      </c>
    </row>
    <row r="62" spans="1:3" x14ac:dyDescent="0.25">
      <c r="A62" t="s">
        <v>106</v>
      </c>
      <c r="B62" t="s">
        <v>107</v>
      </c>
      <c r="C62" s="11">
        <v>44927</v>
      </c>
    </row>
    <row r="63" spans="1:3" x14ac:dyDescent="0.25">
      <c r="A63" t="s">
        <v>108</v>
      </c>
      <c r="B63" t="s">
        <v>2293</v>
      </c>
      <c r="C63" s="11">
        <v>44927</v>
      </c>
    </row>
    <row r="64" spans="1:3" x14ac:dyDescent="0.25">
      <c r="A64" t="s">
        <v>110</v>
      </c>
      <c r="B64" t="s">
        <v>2294</v>
      </c>
      <c r="C64" s="11">
        <v>44927</v>
      </c>
    </row>
    <row r="65" spans="1:3" x14ac:dyDescent="0.25">
      <c r="A65" t="s">
        <v>112</v>
      </c>
      <c r="B65" t="s">
        <v>2294</v>
      </c>
      <c r="C65" s="11">
        <v>44927</v>
      </c>
    </row>
    <row r="66" spans="1:3" x14ac:dyDescent="0.25">
      <c r="A66" t="s">
        <v>1246</v>
      </c>
      <c r="B66" t="s">
        <v>2295</v>
      </c>
      <c r="C66" s="11">
        <v>44927</v>
      </c>
    </row>
    <row r="67" spans="1:3" x14ac:dyDescent="0.25">
      <c r="A67" t="s">
        <v>115</v>
      </c>
      <c r="B67" t="s">
        <v>2296</v>
      </c>
      <c r="C67" s="11">
        <v>44927</v>
      </c>
    </row>
    <row r="68" spans="1:3" x14ac:dyDescent="0.25">
      <c r="A68" t="s">
        <v>117</v>
      </c>
      <c r="B68" t="s">
        <v>2296</v>
      </c>
      <c r="C68" s="11">
        <v>44927</v>
      </c>
    </row>
    <row r="69" spans="1:3" x14ac:dyDescent="0.25">
      <c r="A69" t="s">
        <v>118</v>
      </c>
      <c r="B69" t="s">
        <v>119</v>
      </c>
      <c r="C69" s="11">
        <v>44927</v>
      </c>
    </row>
    <row r="70" spans="1:3" x14ac:dyDescent="0.25">
      <c r="A70" t="s">
        <v>120</v>
      </c>
      <c r="B70" t="s">
        <v>119</v>
      </c>
      <c r="C70" s="11">
        <v>44927</v>
      </c>
    </row>
    <row r="71" spans="1:3" x14ac:dyDescent="0.25">
      <c r="A71" t="s">
        <v>121</v>
      </c>
      <c r="B71" t="s">
        <v>122</v>
      </c>
      <c r="C71" s="11">
        <v>44927</v>
      </c>
    </row>
    <row r="72" spans="1:3" x14ac:dyDescent="0.25">
      <c r="A72" t="s">
        <v>123</v>
      </c>
      <c r="B72" t="s">
        <v>2297</v>
      </c>
      <c r="C72" s="11">
        <v>44927</v>
      </c>
    </row>
    <row r="73" spans="1:3" x14ac:dyDescent="0.25">
      <c r="A73" t="s">
        <v>125</v>
      </c>
      <c r="B73" t="s">
        <v>126</v>
      </c>
      <c r="C73" s="11">
        <v>44927</v>
      </c>
    </row>
    <row r="74" spans="1:3" x14ac:dyDescent="0.25">
      <c r="A74" t="s">
        <v>127</v>
      </c>
      <c r="B74" t="s">
        <v>2298</v>
      </c>
      <c r="C74" s="11">
        <v>44927</v>
      </c>
    </row>
    <row r="75" spans="1:3" x14ac:dyDescent="0.25">
      <c r="A75" t="s">
        <v>1076</v>
      </c>
      <c r="B75" t="s">
        <v>130</v>
      </c>
      <c r="C75" s="11">
        <v>44927</v>
      </c>
    </row>
    <row r="76" spans="1:3" x14ac:dyDescent="0.25">
      <c r="A76" t="s">
        <v>131</v>
      </c>
      <c r="B76" t="s">
        <v>2293</v>
      </c>
      <c r="C76" s="11">
        <v>44927</v>
      </c>
    </row>
    <row r="77" spans="1:3" x14ac:dyDescent="0.25">
      <c r="A77" t="s">
        <v>132</v>
      </c>
      <c r="B77" t="s">
        <v>2299</v>
      </c>
      <c r="C77" s="11">
        <v>44927</v>
      </c>
    </row>
    <row r="78" spans="1:3" x14ac:dyDescent="0.25">
      <c r="A78" t="s">
        <v>134</v>
      </c>
      <c r="B78" t="s">
        <v>2299</v>
      </c>
      <c r="C78" s="11">
        <v>44927</v>
      </c>
    </row>
    <row r="79" spans="1:3" x14ac:dyDescent="0.25">
      <c r="A79" t="s">
        <v>135</v>
      </c>
      <c r="B79" t="s">
        <v>2293</v>
      </c>
      <c r="C79" s="11">
        <v>44927</v>
      </c>
    </row>
    <row r="80" spans="1:3" x14ac:dyDescent="0.25">
      <c r="A80" t="s">
        <v>136</v>
      </c>
      <c r="B80" t="s">
        <v>137</v>
      </c>
      <c r="C80" s="11">
        <v>44927</v>
      </c>
    </row>
    <row r="81" spans="1:3" x14ac:dyDescent="0.25">
      <c r="A81" t="s">
        <v>138</v>
      </c>
      <c r="B81" t="s">
        <v>2300</v>
      </c>
      <c r="C81" s="11">
        <v>44927</v>
      </c>
    </row>
    <row r="82" spans="1:3" x14ac:dyDescent="0.25">
      <c r="A82" t="s">
        <v>1522</v>
      </c>
      <c r="B82" t="s">
        <v>2301</v>
      </c>
      <c r="C82" s="11">
        <v>44927</v>
      </c>
    </row>
    <row r="83" spans="1:3" x14ac:dyDescent="0.25">
      <c r="A83" t="s">
        <v>142</v>
      </c>
      <c r="B83" t="s">
        <v>2302</v>
      </c>
      <c r="C83" s="11">
        <v>44927</v>
      </c>
    </row>
    <row r="84" spans="1:3" x14ac:dyDescent="0.25">
      <c r="A84" t="s">
        <v>144</v>
      </c>
      <c r="B84" t="s">
        <v>145</v>
      </c>
      <c r="C84" s="11">
        <v>44927</v>
      </c>
    </row>
    <row r="85" spans="1:3" x14ac:dyDescent="0.25">
      <c r="A85" t="s">
        <v>146</v>
      </c>
      <c r="B85" t="s">
        <v>2303</v>
      </c>
      <c r="C85" s="11">
        <v>44927</v>
      </c>
    </row>
    <row r="86" spans="1:3" x14ac:dyDescent="0.25">
      <c r="A86" t="s">
        <v>148</v>
      </c>
      <c r="B86" t="s">
        <v>149</v>
      </c>
      <c r="C86" s="11">
        <v>44927</v>
      </c>
    </row>
    <row r="87" spans="1:3" x14ac:dyDescent="0.25">
      <c r="A87" t="s">
        <v>150</v>
      </c>
      <c r="B87" t="s">
        <v>2304</v>
      </c>
      <c r="C87" s="11">
        <v>44927</v>
      </c>
    </row>
    <row r="88" spans="1:3" x14ac:dyDescent="0.25">
      <c r="A88" t="s">
        <v>1524</v>
      </c>
      <c r="B88" t="s">
        <v>83</v>
      </c>
      <c r="C88" s="11">
        <v>44927</v>
      </c>
    </row>
    <row r="89" spans="1:3" x14ac:dyDescent="0.25">
      <c r="A89" t="s">
        <v>153</v>
      </c>
      <c r="B89" t="s">
        <v>83</v>
      </c>
      <c r="C89" s="11">
        <v>44927</v>
      </c>
    </row>
    <row r="90" spans="1:3" x14ac:dyDescent="0.25">
      <c r="A90" t="s">
        <v>154</v>
      </c>
      <c r="B90" t="s">
        <v>2303</v>
      </c>
      <c r="C90" s="11">
        <v>44927</v>
      </c>
    </row>
    <row r="91" spans="1:3" x14ac:dyDescent="0.25">
      <c r="A91" t="s">
        <v>155</v>
      </c>
      <c r="B91" t="s">
        <v>149</v>
      </c>
      <c r="C91" s="11">
        <v>44927</v>
      </c>
    </row>
    <row r="92" spans="1:3" x14ac:dyDescent="0.25">
      <c r="A92" t="s">
        <v>156</v>
      </c>
      <c r="B92" t="s">
        <v>126</v>
      </c>
      <c r="C92" s="11">
        <v>44927</v>
      </c>
    </row>
    <row r="93" spans="1:3" x14ac:dyDescent="0.25">
      <c r="A93" t="s">
        <v>157</v>
      </c>
      <c r="B93" t="s">
        <v>2305</v>
      </c>
      <c r="C93" s="11">
        <v>44927</v>
      </c>
    </row>
    <row r="94" spans="1:3" x14ac:dyDescent="0.25">
      <c r="A94" t="s">
        <v>159</v>
      </c>
      <c r="B94" t="s">
        <v>2306</v>
      </c>
      <c r="C94" s="11">
        <v>44927</v>
      </c>
    </row>
    <row r="95" spans="1:3" x14ac:dyDescent="0.25">
      <c r="A95" t="s">
        <v>161</v>
      </c>
      <c r="B95" t="s">
        <v>2307</v>
      </c>
      <c r="C95" s="11">
        <v>44927</v>
      </c>
    </row>
    <row r="96" spans="1:3" x14ac:dyDescent="0.25">
      <c r="A96" t="s">
        <v>163</v>
      </c>
      <c r="B96" t="s">
        <v>2308</v>
      </c>
      <c r="C96" s="11">
        <v>44927</v>
      </c>
    </row>
    <row r="97" spans="1:3" x14ac:dyDescent="0.25">
      <c r="A97" t="s">
        <v>165</v>
      </c>
      <c r="B97" t="s">
        <v>2287</v>
      </c>
      <c r="C97" s="11">
        <v>44927</v>
      </c>
    </row>
    <row r="98" spans="1:3" x14ac:dyDescent="0.25">
      <c r="A98" t="s">
        <v>166</v>
      </c>
      <c r="B98" t="s">
        <v>2309</v>
      </c>
      <c r="C98" s="11">
        <v>44927</v>
      </c>
    </row>
    <row r="99" spans="1:3" x14ac:dyDescent="0.25">
      <c r="A99" t="s">
        <v>168</v>
      </c>
      <c r="B99" t="s">
        <v>33</v>
      </c>
      <c r="C99" s="11">
        <v>44927</v>
      </c>
    </row>
    <row r="100" spans="1:3" x14ac:dyDescent="0.25">
      <c r="A100" t="s">
        <v>169</v>
      </c>
      <c r="B100" t="s">
        <v>170</v>
      </c>
      <c r="C100" s="11">
        <v>44927</v>
      </c>
    </row>
    <row r="101" spans="1:3" x14ac:dyDescent="0.25">
      <c r="A101" t="s">
        <v>171</v>
      </c>
      <c r="B101" t="s">
        <v>2573</v>
      </c>
      <c r="C101" s="11">
        <v>44927</v>
      </c>
    </row>
    <row r="102" spans="1:3" x14ac:dyDescent="0.25">
      <c r="A102" t="s">
        <v>173</v>
      </c>
      <c r="B102" t="s">
        <v>2310</v>
      </c>
      <c r="C102" s="11">
        <v>44927</v>
      </c>
    </row>
    <row r="103" spans="1:3" x14ac:dyDescent="0.25">
      <c r="A103" t="s">
        <v>175</v>
      </c>
      <c r="B103" t="s">
        <v>2311</v>
      </c>
      <c r="C103" s="11">
        <v>44927</v>
      </c>
    </row>
    <row r="104" spans="1:3" x14ac:dyDescent="0.25">
      <c r="A104" t="s">
        <v>177</v>
      </c>
      <c r="B104" t="s">
        <v>2312</v>
      </c>
      <c r="C104" s="11">
        <v>44927</v>
      </c>
    </row>
    <row r="105" spans="1:3" x14ac:dyDescent="0.25">
      <c r="A105" t="s">
        <v>179</v>
      </c>
      <c r="B105" t="s">
        <v>180</v>
      </c>
      <c r="C105" s="11">
        <v>44927</v>
      </c>
    </row>
    <row r="106" spans="1:3" x14ac:dyDescent="0.25">
      <c r="A106" t="s">
        <v>181</v>
      </c>
      <c r="B106" t="s">
        <v>182</v>
      </c>
      <c r="C106" s="11">
        <v>44927</v>
      </c>
    </row>
    <row r="107" spans="1:3" x14ac:dyDescent="0.25">
      <c r="A107" t="s">
        <v>183</v>
      </c>
      <c r="B107" t="s">
        <v>2607</v>
      </c>
      <c r="C107" s="11">
        <v>44927</v>
      </c>
    </row>
    <row r="108" spans="1:3" x14ac:dyDescent="0.25">
      <c r="A108" t="s">
        <v>185</v>
      </c>
      <c r="B108" t="s">
        <v>186</v>
      </c>
      <c r="C108" s="11">
        <v>44927</v>
      </c>
    </row>
    <row r="109" spans="1:3" x14ac:dyDescent="0.25">
      <c r="A109" t="s">
        <v>187</v>
      </c>
      <c r="B109" t="s">
        <v>2313</v>
      </c>
      <c r="C109" s="11">
        <v>44927</v>
      </c>
    </row>
    <row r="110" spans="1:3" x14ac:dyDescent="0.25">
      <c r="A110" t="s">
        <v>189</v>
      </c>
      <c r="B110" t="s">
        <v>2314</v>
      </c>
      <c r="C110" s="11">
        <v>44927</v>
      </c>
    </row>
    <row r="111" spans="1:3" x14ac:dyDescent="0.25">
      <c r="A111" t="s">
        <v>191</v>
      </c>
      <c r="B111" t="s">
        <v>2315</v>
      </c>
      <c r="C111" s="11">
        <v>44927</v>
      </c>
    </row>
    <row r="112" spans="1:3" x14ac:dyDescent="0.25">
      <c r="A112" t="s">
        <v>193</v>
      </c>
      <c r="B112" t="s">
        <v>2315</v>
      </c>
      <c r="C112" s="11">
        <v>44927</v>
      </c>
    </row>
    <row r="113" spans="1:3" x14ac:dyDescent="0.25">
      <c r="A113" t="s">
        <v>194</v>
      </c>
      <c r="B113" t="s">
        <v>2316</v>
      </c>
      <c r="C113" s="11">
        <v>44927</v>
      </c>
    </row>
    <row r="114" spans="1:3" x14ac:dyDescent="0.25">
      <c r="A114" t="s">
        <v>196</v>
      </c>
      <c r="B114" t="s">
        <v>2317</v>
      </c>
      <c r="C114" s="11">
        <v>44927</v>
      </c>
    </row>
    <row r="115" spans="1:3" x14ac:dyDescent="0.25">
      <c r="A115" t="s">
        <v>198</v>
      </c>
      <c r="B115" t="s">
        <v>2318</v>
      </c>
      <c r="C115" s="11">
        <v>44927</v>
      </c>
    </row>
    <row r="116" spans="1:3" x14ac:dyDescent="0.25">
      <c r="A116" t="s">
        <v>200</v>
      </c>
      <c r="B116" t="s">
        <v>2319</v>
      </c>
      <c r="C116" s="11">
        <v>44927</v>
      </c>
    </row>
    <row r="117" spans="1:3" x14ac:dyDescent="0.25">
      <c r="A117" t="s">
        <v>202</v>
      </c>
      <c r="B117" t="s">
        <v>203</v>
      </c>
      <c r="C117" s="11">
        <v>44927</v>
      </c>
    </row>
    <row r="118" spans="1:3" x14ac:dyDescent="0.25">
      <c r="A118" t="s">
        <v>204</v>
      </c>
      <c r="B118" t="s">
        <v>2320</v>
      </c>
      <c r="C118" s="11">
        <v>44927</v>
      </c>
    </row>
    <row r="119" spans="1:3" x14ac:dyDescent="0.25">
      <c r="A119" t="s">
        <v>1093</v>
      </c>
      <c r="B119" t="s">
        <v>2321</v>
      </c>
      <c r="C119" s="11">
        <v>44927</v>
      </c>
    </row>
    <row r="120" spans="1:3" x14ac:dyDescent="0.25">
      <c r="A120" t="s">
        <v>208</v>
      </c>
      <c r="B120" t="s">
        <v>2322</v>
      </c>
      <c r="C120" s="11">
        <v>44927</v>
      </c>
    </row>
    <row r="121" spans="1:3" x14ac:dyDescent="0.25">
      <c r="A121" t="s">
        <v>210</v>
      </c>
      <c r="B121" t="s">
        <v>2280</v>
      </c>
      <c r="C121" s="11">
        <v>44927</v>
      </c>
    </row>
    <row r="122" spans="1:3" x14ac:dyDescent="0.25">
      <c r="A122" t="s">
        <v>211</v>
      </c>
      <c r="B122" t="s">
        <v>2323</v>
      </c>
      <c r="C122" s="11">
        <v>44927</v>
      </c>
    </row>
    <row r="123" spans="1:3" x14ac:dyDescent="0.25">
      <c r="A123" t="s">
        <v>213</v>
      </c>
      <c r="B123" t="s">
        <v>2324</v>
      </c>
      <c r="C123" s="11">
        <v>44927</v>
      </c>
    </row>
    <row r="124" spans="1:3" x14ac:dyDescent="0.25">
      <c r="A124" t="s">
        <v>215</v>
      </c>
      <c r="B124" t="s">
        <v>2325</v>
      </c>
      <c r="C124" s="11">
        <v>44927</v>
      </c>
    </row>
    <row r="125" spans="1:3" x14ac:dyDescent="0.25">
      <c r="A125" t="s">
        <v>217</v>
      </c>
      <c r="B125" t="s">
        <v>2326</v>
      </c>
      <c r="C125" s="11">
        <v>44927</v>
      </c>
    </row>
    <row r="126" spans="1:3" x14ac:dyDescent="0.25">
      <c r="A126" t="s">
        <v>219</v>
      </c>
      <c r="B126" t="s">
        <v>2327</v>
      </c>
      <c r="C126" s="11">
        <v>44927</v>
      </c>
    </row>
    <row r="127" spans="1:3" x14ac:dyDescent="0.25">
      <c r="A127" t="s">
        <v>221</v>
      </c>
      <c r="B127" t="s">
        <v>222</v>
      </c>
      <c r="C127" s="11">
        <v>44927</v>
      </c>
    </row>
    <row r="128" spans="1:3" x14ac:dyDescent="0.25">
      <c r="A128" t="s">
        <v>223</v>
      </c>
      <c r="B128" t="s">
        <v>2328</v>
      </c>
      <c r="C128" s="11">
        <v>44927</v>
      </c>
    </row>
    <row r="129" spans="1:3" x14ac:dyDescent="0.25">
      <c r="A129" t="s">
        <v>225</v>
      </c>
      <c r="B129" t="s">
        <v>2329</v>
      </c>
      <c r="C129" s="11">
        <v>44927</v>
      </c>
    </row>
    <row r="130" spans="1:3" x14ac:dyDescent="0.25">
      <c r="A130" t="s">
        <v>227</v>
      </c>
      <c r="B130" t="s">
        <v>2330</v>
      </c>
      <c r="C130" s="11">
        <v>44927</v>
      </c>
    </row>
    <row r="131" spans="1:3" x14ac:dyDescent="0.25">
      <c r="A131" t="s">
        <v>229</v>
      </c>
      <c r="B131" t="s">
        <v>230</v>
      </c>
      <c r="C131" s="11">
        <v>44927</v>
      </c>
    </row>
    <row r="132" spans="1:3" x14ac:dyDescent="0.25">
      <c r="A132" t="s">
        <v>231</v>
      </c>
      <c r="B132" t="s">
        <v>2331</v>
      </c>
      <c r="C132" s="11">
        <v>44927</v>
      </c>
    </row>
    <row r="133" spans="1:3" x14ac:dyDescent="0.25">
      <c r="A133" t="s">
        <v>233</v>
      </c>
      <c r="B133" t="s">
        <v>234</v>
      </c>
      <c r="C133" s="11">
        <v>44927</v>
      </c>
    </row>
    <row r="134" spans="1:3" x14ac:dyDescent="0.25">
      <c r="A134" t="s">
        <v>1359</v>
      </c>
      <c r="B134" t="s">
        <v>2332</v>
      </c>
      <c r="C134" s="11">
        <v>44927</v>
      </c>
    </row>
    <row r="135" spans="1:3" x14ac:dyDescent="0.25">
      <c r="A135" t="s">
        <v>237</v>
      </c>
      <c r="B135" t="s">
        <v>2333</v>
      </c>
      <c r="C135" s="11">
        <v>44927</v>
      </c>
    </row>
    <row r="136" spans="1:3" x14ac:dyDescent="0.25">
      <c r="A136" t="s">
        <v>1099</v>
      </c>
      <c r="B136" t="s">
        <v>2334</v>
      </c>
      <c r="C136" s="11">
        <v>44927</v>
      </c>
    </row>
    <row r="137" spans="1:3" x14ac:dyDescent="0.25">
      <c r="A137" t="s">
        <v>241</v>
      </c>
      <c r="B137" t="s">
        <v>2335</v>
      </c>
      <c r="C137" s="11">
        <v>44927</v>
      </c>
    </row>
    <row r="138" spans="1:3" x14ac:dyDescent="0.25">
      <c r="A138" t="s">
        <v>243</v>
      </c>
      <c r="B138" t="s">
        <v>244</v>
      </c>
      <c r="C138" s="11">
        <v>44927</v>
      </c>
    </row>
    <row r="139" spans="1:3" x14ac:dyDescent="0.25">
      <c r="A139" t="s">
        <v>245</v>
      </c>
      <c r="B139" t="s">
        <v>2336</v>
      </c>
      <c r="C139" s="11">
        <v>44927</v>
      </c>
    </row>
    <row r="140" spans="1:3" x14ac:dyDescent="0.25">
      <c r="A140" t="s">
        <v>247</v>
      </c>
      <c r="B140" t="s">
        <v>2337</v>
      </c>
      <c r="C140" s="11">
        <v>44927</v>
      </c>
    </row>
    <row r="141" spans="1:3" x14ac:dyDescent="0.25">
      <c r="A141" t="s">
        <v>249</v>
      </c>
      <c r="B141" t="s">
        <v>2338</v>
      </c>
      <c r="C141" s="11">
        <v>44927</v>
      </c>
    </row>
    <row r="142" spans="1:3" x14ac:dyDescent="0.25">
      <c r="A142" t="s">
        <v>251</v>
      </c>
      <c r="B142" t="s">
        <v>2339</v>
      </c>
      <c r="C142" s="11">
        <v>44927</v>
      </c>
    </row>
    <row r="143" spans="1:3" x14ac:dyDescent="0.25">
      <c r="A143" t="s">
        <v>253</v>
      </c>
      <c r="B143" t="s">
        <v>2340</v>
      </c>
      <c r="C143" s="11">
        <v>44927</v>
      </c>
    </row>
    <row r="144" spans="1:3" x14ac:dyDescent="0.25">
      <c r="A144" t="s">
        <v>255</v>
      </c>
      <c r="B144" t="s">
        <v>2341</v>
      </c>
      <c r="C144" s="11">
        <v>44927</v>
      </c>
    </row>
    <row r="145" spans="1:3" x14ac:dyDescent="0.25">
      <c r="A145" t="s">
        <v>257</v>
      </c>
      <c r="B145" t="s">
        <v>2342</v>
      </c>
      <c r="C145" s="11">
        <v>44927</v>
      </c>
    </row>
    <row r="146" spans="1:3" x14ac:dyDescent="0.25">
      <c r="A146" t="s">
        <v>259</v>
      </c>
      <c r="B146" t="s">
        <v>260</v>
      </c>
      <c r="C146" s="11">
        <v>44927</v>
      </c>
    </row>
    <row r="147" spans="1:3" x14ac:dyDescent="0.25">
      <c r="A147" t="s">
        <v>261</v>
      </c>
      <c r="B147" t="s">
        <v>2343</v>
      </c>
      <c r="C147" s="11">
        <v>44927</v>
      </c>
    </row>
    <row r="148" spans="1:3" x14ac:dyDescent="0.25">
      <c r="A148" t="s">
        <v>263</v>
      </c>
      <c r="B148" t="s">
        <v>2312</v>
      </c>
      <c r="C148" s="11">
        <v>44927</v>
      </c>
    </row>
    <row r="149" spans="1:3" x14ac:dyDescent="0.25">
      <c r="A149" t="s">
        <v>264</v>
      </c>
      <c r="B149" t="s">
        <v>2344</v>
      </c>
      <c r="C149" s="11">
        <v>44927</v>
      </c>
    </row>
    <row r="150" spans="1:3" x14ac:dyDescent="0.25">
      <c r="A150" t="s">
        <v>266</v>
      </c>
      <c r="B150" t="s">
        <v>2345</v>
      </c>
      <c r="C150" s="11">
        <v>44927</v>
      </c>
    </row>
    <row r="151" spans="1:3" x14ac:dyDescent="0.25">
      <c r="A151" t="s">
        <v>268</v>
      </c>
      <c r="B151" t="s">
        <v>2346</v>
      </c>
      <c r="C151" s="11">
        <v>44927</v>
      </c>
    </row>
    <row r="152" spans="1:3" x14ac:dyDescent="0.25">
      <c r="A152" t="s">
        <v>270</v>
      </c>
      <c r="B152" t="s">
        <v>271</v>
      </c>
      <c r="C152" s="11">
        <v>44927</v>
      </c>
    </row>
    <row r="153" spans="1:3" x14ac:dyDescent="0.25">
      <c r="A153" t="s">
        <v>272</v>
      </c>
      <c r="B153" t="s">
        <v>2329</v>
      </c>
      <c r="C153" s="11">
        <v>44927</v>
      </c>
    </row>
    <row r="154" spans="1:3" x14ac:dyDescent="0.25">
      <c r="A154" t="s">
        <v>273</v>
      </c>
      <c r="B154" t="s">
        <v>2347</v>
      </c>
      <c r="C154" s="11">
        <v>44927</v>
      </c>
    </row>
    <row r="155" spans="1:3" x14ac:dyDescent="0.25">
      <c r="A155" t="s">
        <v>275</v>
      </c>
      <c r="B155" t="s">
        <v>2348</v>
      </c>
      <c r="C155" s="11">
        <v>44927</v>
      </c>
    </row>
    <row r="156" spans="1:3" x14ac:dyDescent="0.25">
      <c r="A156" t="s">
        <v>277</v>
      </c>
      <c r="B156" t="s">
        <v>278</v>
      </c>
      <c r="C156" s="11">
        <v>44927</v>
      </c>
    </row>
    <row r="157" spans="1:3" x14ac:dyDescent="0.25">
      <c r="A157" t="s">
        <v>279</v>
      </c>
      <c r="B157" t="s">
        <v>2349</v>
      </c>
      <c r="C157" s="11">
        <v>44927</v>
      </c>
    </row>
    <row r="158" spans="1:3" x14ac:dyDescent="0.25">
      <c r="A158" t="s">
        <v>281</v>
      </c>
      <c r="B158" t="s">
        <v>2278</v>
      </c>
      <c r="C158" s="11">
        <v>44927</v>
      </c>
    </row>
    <row r="159" spans="1:3" x14ac:dyDescent="0.25">
      <c r="A159" t="s">
        <v>282</v>
      </c>
      <c r="B159" t="s">
        <v>2278</v>
      </c>
      <c r="C159" s="11">
        <v>44927</v>
      </c>
    </row>
    <row r="160" spans="1:3" x14ac:dyDescent="0.25">
      <c r="A160" t="s">
        <v>283</v>
      </c>
      <c r="B160" t="s">
        <v>2305</v>
      </c>
      <c r="C160" s="11">
        <v>44927</v>
      </c>
    </row>
    <row r="161" spans="1:3" x14ac:dyDescent="0.25">
      <c r="A161" t="s">
        <v>284</v>
      </c>
      <c r="B161" t="s">
        <v>234</v>
      </c>
      <c r="C161" s="11">
        <v>44927</v>
      </c>
    </row>
    <row r="162" spans="1:3" x14ac:dyDescent="0.25">
      <c r="A162" t="s">
        <v>285</v>
      </c>
      <c r="B162" t="s">
        <v>286</v>
      </c>
      <c r="C162" s="11">
        <v>44927</v>
      </c>
    </row>
    <row r="163" spans="1:3" x14ac:dyDescent="0.25">
      <c r="A163" t="s">
        <v>287</v>
      </c>
      <c r="B163" t="s">
        <v>2350</v>
      </c>
      <c r="C163" s="11">
        <v>44927</v>
      </c>
    </row>
    <row r="164" spans="1:3" x14ac:dyDescent="0.25">
      <c r="A164" t="s">
        <v>289</v>
      </c>
      <c r="B164" t="s">
        <v>290</v>
      </c>
      <c r="C164" s="11">
        <v>44927</v>
      </c>
    </row>
    <row r="165" spans="1:3" x14ac:dyDescent="0.25">
      <c r="A165" t="s">
        <v>291</v>
      </c>
      <c r="B165" t="s">
        <v>292</v>
      </c>
      <c r="C165" s="11">
        <v>44927</v>
      </c>
    </row>
    <row r="166" spans="1:3" x14ac:dyDescent="0.25">
      <c r="A166" t="s">
        <v>1110</v>
      </c>
      <c r="B166" t="s">
        <v>2351</v>
      </c>
      <c r="C166" s="11">
        <v>44927</v>
      </c>
    </row>
    <row r="167" spans="1:3" x14ac:dyDescent="0.25">
      <c r="A167" t="s">
        <v>295</v>
      </c>
      <c r="B167" t="s">
        <v>2352</v>
      </c>
      <c r="C167" s="11">
        <v>44927</v>
      </c>
    </row>
    <row r="168" spans="1:3" x14ac:dyDescent="0.25">
      <c r="A168" t="s">
        <v>297</v>
      </c>
      <c r="B168" t="s">
        <v>2353</v>
      </c>
      <c r="C168" s="11">
        <v>44927</v>
      </c>
    </row>
    <row r="169" spans="1:3" x14ac:dyDescent="0.25">
      <c r="A169" t="s">
        <v>299</v>
      </c>
      <c r="B169" t="s">
        <v>2280</v>
      </c>
      <c r="C169" s="11">
        <v>44927</v>
      </c>
    </row>
    <row r="170" spans="1:3" x14ac:dyDescent="0.25">
      <c r="A170" t="s">
        <v>300</v>
      </c>
      <c r="B170" t="s">
        <v>301</v>
      </c>
      <c r="C170" s="11">
        <v>44927</v>
      </c>
    </row>
    <row r="171" spans="1:3" x14ac:dyDescent="0.25">
      <c r="A171" t="s">
        <v>302</v>
      </c>
      <c r="B171" t="s">
        <v>303</v>
      </c>
      <c r="C171" s="11">
        <v>44927</v>
      </c>
    </row>
    <row r="172" spans="1:3" x14ac:dyDescent="0.25">
      <c r="A172" t="s">
        <v>304</v>
      </c>
      <c r="B172" t="s">
        <v>2270</v>
      </c>
      <c r="C172" s="11">
        <v>44927</v>
      </c>
    </row>
    <row r="173" spans="1:3" x14ac:dyDescent="0.25">
      <c r="A173" t="s">
        <v>305</v>
      </c>
      <c r="B173" t="s">
        <v>2273</v>
      </c>
      <c r="C173" s="11">
        <v>44927</v>
      </c>
    </row>
    <row r="174" spans="1:3" x14ac:dyDescent="0.25">
      <c r="A174" t="s">
        <v>306</v>
      </c>
      <c r="B174" t="s">
        <v>2354</v>
      </c>
      <c r="C174" s="11">
        <v>44927</v>
      </c>
    </row>
    <row r="175" spans="1:3" x14ac:dyDescent="0.25">
      <c r="A175" t="s">
        <v>308</v>
      </c>
      <c r="B175" t="s">
        <v>83</v>
      </c>
      <c r="C175" s="11">
        <v>44927</v>
      </c>
    </row>
    <row r="176" spans="1:3" x14ac:dyDescent="0.25">
      <c r="A176" t="s">
        <v>309</v>
      </c>
      <c r="B176" t="s">
        <v>33</v>
      </c>
      <c r="C176" s="11">
        <v>44927</v>
      </c>
    </row>
    <row r="177" spans="1:3" x14ac:dyDescent="0.25">
      <c r="A177" t="s">
        <v>310</v>
      </c>
      <c r="B177" t="s">
        <v>83</v>
      </c>
      <c r="C177" s="11">
        <v>44927</v>
      </c>
    </row>
    <row r="178" spans="1:3" x14ac:dyDescent="0.25">
      <c r="A178" t="s">
        <v>311</v>
      </c>
      <c r="B178" t="s">
        <v>33</v>
      </c>
      <c r="C178" s="11">
        <v>44927</v>
      </c>
    </row>
    <row r="179" spans="1:3" x14ac:dyDescent="0.25">
      <c r="A179" t="s">
        <v>312</v>
      </c>
      <c r="B179" t="s">
        <v>83</v>
      </c>
      <c r="C179" s="11">
        <v>44927</v>
      </c>
    </row>
    <row r="180" spans="1:3" x14ac:dyDescent="0.25">
      <c r="A180" t="s">
        <v>313</v>
      </c>
      <c r="B180" t="s">
        <v>314</v>
      </c>
      <c r="C180" s="11">
        <v>44927</v>
      </c>
    </row>
    <row r="181" spans="1:3" x14ac:dyDescent="0.25">
      <c r="A181" t="s">
        <v>315</v>
      </c>
      <c r="B181" t="s">
        <v>2355</v>
      </c>
      <c r="C181" s="11">
        <v>44927</v>
      </c>
    </row>
    <row r="182" spans="1:3" x14ac:dyDescent="0.25">
      <c r="A182" t="s">
        <v>317</v>
      </c>
      <c r="B182" t="s">
        <v>2356</v>
      </c>
      <c r="C182" s="11">
        <v>44927</v>
      </c>
    </row>
    <row r="183" spans="1:3" x14ac:dyDescent="0.25">
      <c r="A183" t="s">
        <v>319</v>
      </c>
      <c r="B183" t="s">
        <v>2357</v>
      </c>
      <c r="C183" s="11">
        <v>44927</v>
      </c>
    </row>
    <row r="184" spans="1:3" x14ac:dyDescent="0.25">
      <c r="A184" t="s">
        <v>321</v>
      </c>
      <c r="B184" t="s">
        <v>2358</v>
      </c>
      <c r="C184" s="11">
        <v>44927</v>
      </c>
    </row>
    <row r="185" spans="1:3" x14ac:dyDescent="0.25">
      <c r="A185" t="s">
        <v>323</v>
      </c>
      <c r="B185" t="s">
        <v>2359</v>
      </c>
      <c r="C185" s="11">
        <v>44927</v>
      </c>
    </row>
    <row r="186" spans="1:3" x14ac:dyDescent="0.25">
      <c r="A186" t="s">
        <v>325</v>
      </c>
      <c r="B186" t="s">
        <v>326</v>
      </c>
      <c r="C186" s="11">
        <v>44927</v>
      </c>
    </row>
    <row r="187" spans="1:3" x14ac:dyDescent="0.25">
      <c r="A187" t="s">
        <v>327</v>
      </c>
      <c r="B187" t="s">
        <v>328</v>
      </c>
      <c r="C187" s="11">
        <v>44927</v>
      </c>
    </row>
    <row r="188" spans="1:3" x14ac:dyDescent="0.25">
      <c r="A188" t="s">
        <v>1114</v>
      </c>
      <c r="B188" t="s">
        <v>328</v>
      </c>
      <c r="C188" s="11">
        <v>44927</v>
      </c>
    </row>
    <row r="189" spans="1:3" x14ac:dyDescent="0.25">
      <c r="A189" t="s">
        <v>1115</v>
      </c>
      <c r="B189" t="s">
        <v>331</v>
      </c>
      <c r="C189" s="11">
        <v>44927</v>
      </c>
    </row>
    <row r="190" spans="1:3" x14ac:dyDescent="0.25">
      <c r="A190" t="s">
        <v>332</v>
      </c>
      <c r="B190" t="s">
        <v>2347</v>
      </c>
      <c r="C190" s="11">
        <v>44927</v>
      </c>
    </row>
    <row r="191" spans="1:3" x14ac:dyDescent="0.25">
      <c r="A191" t="s">
        <v>333</v>
      </c>
      <c r="B191" t="s">
        <v>334</v>
      </c>
      <c r="C191" s="11">
        <v>44927</v>
      </c>
    </row>
    <row r="192" spans="1:3" x14ac:dyDescent="0.25">
      <c r="A192" t="s">
        <v>1118</v>
      </c>
      <c r="B192" t="s">
        <v>2360</v>
      </c>
      <c r="C192" s="11">
        <v>44927</v>
      </c>
    </row>
    <row r="193" spans="1:3" x14ac:dyDescent="0.25">
      <c r="A193" t="s">
        <v>337</v>
      </c>
      <c r="B193" t="s">
        <v>2361</v>
      </c>
      <c r="C193" s="11">
        <v>44927</v>
      </c>
    </row>
    <row r="194" spans="1:3" x14ac:dyDescent="0.25">
      <c r="A194" t="s">
        <v>339</v>
      </c>
      <c r="B194" t="s">
        <v>2362</v>
      </c>
      <c r="C194" s="11">
        <v>44927</v>
      </c>
    </row>
    <row r="195" spans="1:3" x14ac:dyDescent="0.25">
      <c r="A195" t="s">
        <v>1119</v>
      </c>
      <c r="B195" t="s">
        <v>342</v>
      </c>
      <c r="C195" s="11">
        <v>44927</v>
      </c>
    </row>
    <row r="196" spans="1:3" x14ac:dyDescent="0.25">
      <c r="A196" t="s">
        <v>1121</v>
      </c>
      <c r="B196" t="s">
        <v>344</v>
      </c>
      <c r="C196" s="11">
        <v>44927</v>
      </c>
    </row>
    <row r="197" spans="1:3" x14ac:dyDescent="0.25">
      <c r="A197" t="s">
        <v>345</v>
      </c>
      <c r="B197" t="s">
        <v>2363</v>
      </c>
      <c r="C197" s="11">
        <v>44927</v>
      </c>
    </row>
    <row r="198" spans="1:3" x14ac:dyDescent="0.25">
      <c r="A198" t="s">
        <v>1123</v>
      </c>
      <c r="B198" t="s">
        <v>2364</v>
      </c>
      <c r="C198" s="11">
        <v>44927</v>
      </c>
    </row>
    <row r="199" spans="1:3" x14ac:dyDescent="0.25">
      <c r="A199" t="s">
        <v>1124</v>
      </c>
      <c r="B199" t="s">
        <v>2287</v>
      </c>
      <c r="C199" s="11">
        <v>44927</v>
      </c>
    </row>
    <row r="200" spans="1:3" x14ac:dyDescent="0.25">
      <c r="A200" t="s">
        <v>1607</v>
      </c>
      <c r="B200" t="s">
        <v>351</v>
      </c>
      <c r="C200" s="11">
        <v>44927</v>
      </c>
    </row>
    <row r="201" spans="1:3" x14ac:dyDescent="0.25">
      <c r="A201" t="s">
        <v>352</v>
      </c>
      <c r="B201" t="s">
        <v>33</v>
      </c>
      <c r="C201" s="11">
        <v>44927</v>
      </c>
    </row>
    <row r="202" spans="1:3" x14ac:dyDescent="0.25">
      <c r="A202" t="s">
        <v>353</v>
      </c>
      <c r="B202" t="s">
        <v>33</v>
      </c>
      <c r="C202" s="11">
        <v>44927</v>
      </c>
    </row>
    <row r="203" spans="1:3" x14ac:dyDescent="0.25">
      <c r="A203" t="s">
        <v>354</v>
      </c>
      <c r="B203" t="s">
        <v>2312</v>
      </c>
      <c r="C203" s="11">
        <v>44927</v>
      </c>
    </row>
    <row r="204" spans="1:3" x14ac:dyDescent="0.25">
      <c r="A204" t="s">
        <v>355</v>
      </c>
      <c r="B204" t="s">
        <v>2365</v>
      </c>
      <c r="C204" s="11">
        <v>44927</v>
      </c>
    </row>
    <row r="205" spans="1:3" x14ac:dyDescent="0.25">
      <c r="A205" t="s">
        <v>357</v>
      </c>
      <c r="B205" t="s">
        <v>2366</v>
      </c>
      <c r="C205" s="11">
        <v>44927</v>
      </c>
    </row>
    <row r="206" spans="1:3" x14ac:dyDescent="0.25">
      <c r="A206" t="s">
        <v>359</v>
      </c>
      <c r="B206" t="s">
        <v>2367</v>
      </c>
      <c r="C206" s="11">
        <v>44927</v>
      </c>
    </row>
    <row r="207" spans="1:3" x14ac:dyDescent="0.25">
      <c r="A207" t="s">
        <v>361</v>
      </c>
      <c r="B207" t="s">
        <v>2368</v>
      </c>
      <c r="C207" s="11">
        <v>44927</v>
      </c>
    </row>
    <row r="208" spans="1:3" x14ac:dyDescent="0.25">
      <c r="A208" t="s">
        <v>363</v>
      </c>
      <c r="B208" t="s">
        <v>364</v>
      </c>
      <c r="C208" s="11">
        <v>44927</v>
      </c>
    </row>
    <row r="209" spans="1:3" x14ac:dyDescent="0.25">
      <c r="A209" t="s">
        <v>365</v>
      </c>
      <c r="B209" t="s">
        <v>2369</v>
      </c>
      <c r="C209" s="11">
        <v>44927</v>
      </c>
    </row>
    <row r="210" spans="1:3" x14ac:dyDescent="0.25">
      <c r="A210" t="s">
        <v>367</v>
      </c>
      <c r="B210" t="s">
        <v>368</v>
      </c>
      <c r="C210" s="11">
        <v>44927</v>
      </c>
    </row>
    <row r="211" spans="1:3" x14ac:dyDescent="0.25">
      <c r="A211" t="s">
        <v>369</v>
      </c>
      <c r="B211" t="s">
        <v>2370</v>
      </c>
      <c r="C211" s="11">
        <v>44927</v>
      </c>
    </row>
    <row r="212" spans="1:3" x14ac:dyDescent="0.25">
      <c r="A212" t="s">
        <v>371</v>
      </c>
      <c r="B212" t="s">
        <v>2371</v>
      </c>
      <c r="C212" s="11">
        <v>44927</v>
      </c>
    </row>
    <row r="213" spans="1:3" x14ac:dyDescent="0.25">
      <c r="A213" t="s">
        <v>373</v>
      </c>
      <c r="B213" t="s">
        <v>2372</v>
      </c>
      <c r="C213" s="11">
        <v>44927</v>
      </c>
    </row>
    <row r="214" spans="1:3" x14ac:dyDescent="0.25">
      <c r="A214" t="s">
        <v>375</v>
      </c>
      <c r="B214" t="s">
        <v>2373</v>
      </c>
      <c r="C214" s="11">
        <v>44927</v>
      </c>
    </row>
    <row r="215" spans="1:3" x14ac:dyDescent="0.25">
      <c r="A215" t="s">
        <v>377</v>
      </c>
      <c r="B215" t="s">
        <v>2374</v>
      </c>
      <c r="C215" s="11">
        <v>44927</v>
      </c>
    </row>
    <row r="216" spans="1:3" x14ac:dyDescent="0.25">
      <c r="A216" t="s">
        <v>379</v>
      </c>
      <c r="B216" t="s">
        <v>2375</v>
      </c>
      <c r="C216" s="11">
        <v>44927</v>
      </c>
    </row>
    <row r="217" spans="1:3" x14ac:dyDescent="0.25">
      <c r="A217" t="s">
        <v>1130</v>
      </c>
      <c r="B217" t="s">
        <v>364</v>
      </c>
      <c r="C217" s="11">
        <v>44927</v>
      </c>
    </row>
    <row r="218" spans="1:3" x14ac:dyDescent="0.25">
      <c r="A218" t="s">
        <v>382</v>
      </c>
      <c r="B218" t="s">
        <v>290</v>
      </c>
      <c r="C218" s="11">
        <v>44927</v>
      </c>
    </row>
    <row r="219" spans="1:3" x14ac:dyDescent="0.25">
      <c r="A219" t="s">
        <v>383</v>
      </c>
      <c r="B219" t="s">
        <v>2288</v>
      </c>
      <c r="C219" s="11">
        <v>44927</v>
      </c>
    </row>
    <row r="220" spans="1:3" x14ac:dyDescent="0.25">
      <c r="A220" t="s">
        <v>384</v>
      </c>
      <c r="B220" t="s">
        <v>385</v>
      </c>
      <c r="C220" s="11">
        <v>44927</v>
      </c>
    </row>
    <row r="221" spans="1:3" x14ac:dyDescent="0.25">
      <c r="A221" t="s">
        <v>386</v>
      </c>
      <c r="B221" t="s">
        <v>2376</v>
      </c>
      <c r="C221" s="11">
        <v>44927</v>
      </c>
    </row>
    <row r="222" spans="1:3" x14ac:dyDescent="0.25">
      <c r="A222" t="s">
        <v>388</v>
      </c>
      <c r="B222" t="s">
        <v>2377</v>
      </c>
      <c r="C222" s="11">
        <v>44927</v>
      </c>
    </row>
    <row r="223" spans="1:3" x14ac:dyDescent="0.25">
      <c r="A223" t="s">
        <v>390</v>
      </c>
      <c r="B223" t="s">
        <v>2322</v>
      </c>
      <c r="C223" s="11">
        <v>44927</v>
      </c>
    </row>
    <row r="224" spans="1:3" x14ac:dyDescent="0.25">
      <c r="A224" t="s">
        <v>391</v>
      </c>
      <c r="B224" t="s">
        <v>392</v>
      </c>
      <c r="C224" s="11">
        <v>44927</v>
      </c>
    </row>
    <row r="225" spans="1:3" x14ac:dyDescent="0.25">
      <c r="A225" t="s">
        <v>393</v>
      </c>
      <c r="B225" t="s">
        <v>2378</v>
      </c>
      <c r="C225" s="11">
        <v>44927</v>
      </c>
    </row>
    <row r="226" spans="1:3" x14ac:dyDescent="0.25">
      <c r="A226" t="s">
        <v>395</v>
      </c>
      <c r="B226" t="s">
        <v>396</v>
      </c>
      <c r="C226" s="11">
        <v>44927</v>
      </c>
    </row>
    <row r="227" spans="1:3" x14ac:dyDescent="0.25">
      <c r="A227" t="s">
        <v>397</v>
      </c>
      <c r="B227" t="s">
        <v>2379</v>
      </c>
      <c r="C227" s="11">
        <v>44927</v>
      </c>
    </row>
    <row r="228" spans="1:3" x14ac:dyDescent="0.25">
      <c r="A228" t="s">
        <v>399</v>
      </c>
      <c r="B228" t="s">
        <v>2380</v>
      </c>
      <c r="C228" s="11">
        <v>44927</v>
      </c>
    </row>
    <row r="229" spans="1:3" x14ac:dyDescent="0.25">
      <c r="A229" t="s">
        <v>401</v>
      </c>
      <c r="B229" t="s">
        <v>2381</v>
      </c>
      <c r="C229" s="11">
        <v>44927</v>
      </c>
    </row>
    <row r="230" spans="1:3" x14ac:dyDescent="0.25">
      <c r="A230" t="s">
        <v>403</v>
      </c>
      <c r="B230" t="s">
        <v>334</v>
      </c>
      <c r="C230" s="11">
        <v>44927</v>
      </c>
    </row>
    <row r="231" spans="1:3" x14ac:dyDescent="0.25">
      <c r="A231" t="s">
        <v>404</v>
      </c>
      <c r="B231" t="s">
        <v>2382</v>
      </c>
      <c r="C231" s="11">
        <v>44927</v>
      </c>
    </row>
    <row r="232" spans="1:3" x14ac:dyDescent="0.25">
      <c r="A232" t="s">
        <v>406</v>
      </c>
      <c r="B232" t="s">
        <v>2383</v>
      </c>
      <c r="C232" s="11">
        <v>44927</v>
      </c>
    </row>
    <row r="233" spans="1:3" x14ac:dyDescent="0.25">
      <c r="A233" t="s">
        <v>408</v>
      </c>
      <c r="B233" t="s">
        <v>2384</v>
      </c>
      <c r="C233" s="11">
        <v>44927</v>
      </c>
    </row>
    <row r="234" spans="1:3" x14ac:dyDescent="0.25">
      <c r="A234" t="s">
        <v>410</v>
      </c>
      <c r="B234" t="s">
        <v>2385</v>
      </c>
      <c r="C234" s="11">
        <v>44927</v>
      </c>
    </row>
    <row r="235" spans="1:3" x14ac:dyDescent="0.25">
      <c r="A235" t="s">
        <v>412</v>
      </c>
      <c r="B235" t="s">
        <v>2386</v>
      </c>
      <c r="C235" s="11">
        <v>44927</v>
      </c>
    </row>
    <row r="236" spans="1:3" x14ac:dyDescent="0.25">
      <c r="A236" t="s">
        <v>414</v>
      </c>
      <c r="B236" t="s">
        <v>2387</v>
      </c>
      <c r="C236" s="11">
        <v>44927</v>
      </c>
    </row>
    <row r="237" spans="1:3" x14ac:dyDescent="0.25">
      <c r="A237" t="s">
        <v>416</v>
      </c>
      <c r="B237" t="s">
        <v>2388</v>
      </c>
      <c r="C237" s="11">
        <v>44927</v>
      </c>
    </row>
    <row r="238" spans="1:3" x14ac:dyDescent="0.25">
      <c r="A238" t="s">
        <v>418</v>
      </c>
      <c r="B238" t="s">
        <v>2389</v>
      </c>
      <c r="C238" s="11">
        <v>44927</v>
      </c>
    </row>
    <row r="239" spans="1:3" x14ac:dyDescent="0.25">
      <c r="A239" t="s">
        <v>420</v>
      </c>
      <c r="B239" t="s">
        <v>2325</v>
      </c>
      <c r="C239" s="11">
        <v>44927</v>
      </c>
    </row>
    <row r="240" spans="1:3" x14ac:dyDescent="0.25">
      <c r="A240" t="s">
        <v>421</v>
      </c>
      <c r="B240" t="s">
        <v>2390</v>
      </c>
      <c r="C240" s="11">
        <v>44927</v>
      </c>
    </row>
    <row r="241" spans="1:3" x14ac:dyDescent="0.25">
      <c r="A241" t="s">
        <v>423</v>
      </c>
      <c r="B241" t="s">
        <v>2391</v>
      </c>
      <c r="C241" s="11">
        <v>44927</v>
      </c>
    </row>
    <row r="242" spans="1:3" x14ac:dyDescent="0.25">
      <c r="A242" t="s">
        <v>425</v>
      </c>
      <c r="B242" t="s">
        <v>2392</v>
      </c>
      <c r="C242" s="11">
        <v>44927</v>
      </c>
    </row>
    <row r="243" spans="1:3" x14ac:dyDescent="0.25">
      <c r="A243" t="s">
        <v>427</v>
      </c>
      <c r="B243" t="s">
        <v>428</v>
      </c>
      <c r="C243" s="11">
        <v>44927</v>
      </c>
    </row>
    <row r="244" spans="1:3" x14ac:dyDescent="0.25">
      <c r="A244" t="s">
        <v>1386</v>
      </c>
      <c r="B244" t="s">
        <v>430</v>
      </c>
      <c r="C244" s="11">
        <v>44927</v>
      </c>
    </row>
    <row r="245" spans="1:3" x14ac:dyDescent="0.25">
      <c r="A245" t="s">
        <v>1138</v>
      </c>
      <c r="B245" t="s">
        <v>2393</v>
      </c>
      <c r="C245" s="11">
        <v>44927</v>
      </c>
    </row>
    <row r="246" spans="1:3" x14ac:dyDescent="0.25">
      <c r="A246" t="s">
        <v>433</v>
      </c>
      <c r="B246" t="s">
        <v>2394</v>
      </c>
      <c r="C246" s="11">
        <v>44927</v>
      </c>
    </row>
    <row r="247" spans="1:3" x14ac:dyDescent="0.25">
      <c r="A247" t="s">
        <v>435</v>
      </c>
      <c r="B247" t="s">
        <v>2395</v>
      </c>
      <c r="C247" s="11">
        <v>44927</v>
      </c>
    </row>
    <row r="248" spans="1:3" x14ac:dyDescent="0.25">
      <c r="A248" t="s">
        <v>437</v>
      </c>
      <c r="B248" t="s">
        <v>2396</v>
      </c>
      <c r="C248" s="11">
        <v>44927</v>
      </c>
    </row>
    <row r="249" spans="1:3" x14ac:dyDescent="0.25">
      <c r="A249" t="s">
        <v>439</v>
      </c>
      <c r="B249" t="s">
        <v>2397</v>
      </c>
      <c r="C249" s="11">
        <v>44927</v>
      </c>
    </row>
    <row r="250" spans="1:3" x14ac:dyDescent="0.25">
      <c r="A250" t="s">
        <v>1140</v>
      </c>
      <c r="B250" t="s">
        <v>2398</v>
      </c>
      <c r="C250" s="11">
        <v>44927</v>
      </c>
    </row>
    <row r="251" spans="1:3" x14ac:dyDescent="0.25">
      <c r="A251" t="s">
        <v>443</v>
      </c>
      <c r="B251" t="s">
        <v>2399</v>
      </c>
      <c r="C251" s="11">
        <v>44927</v>
      </c>
    </row>
    <row r="252" spans="1:3" x14ac:dyDescent="0.25">
      <c r="A252" t="s">
        <v>445</v>
      </c>
      <c r="B252" t="s">
        <v>2400</v>
      </c>
      <c r="C252" s="11">
        <v>44927</v>
      </c>
    </row>
    <row r="253" spans="1:3" x14ac:dyDescent="0.25">
      <c r="A253" t="s">
        <v>447</v>
      </c>
      <c r="B253" t="s">
        <v>2401</v>
      </c>
      <c r="C253" s="11">
        <v>44927</v>
      </c>
    </row>
    <row r="254" spans="1:3" x14ac:dyDescent="0.25">
      <c r="A254" t="s">
        <v>449</v>
      </c>
      <c r="B254" t="s">
        <v>2402</v>
      </c>
      <c r="C254" s="11">
        <v>44927</v>
      </c>
    </row>
    <row r="255" spans="1:3" x14ac:dyDescent="0.25">
      <c r="A255" t="s">
        <v>451</v>
      </c>
      <c r="B255" t="s">
        <v>2403</v>
      </c>
      <c r="C255" s="11">
        <v>44927</v>
      </c>
    </row>
    <row r="256" spans="1:3" x14ac:dyDescent="0.25">
      <c r="A256" t="s">
        <v>453</v>
      </c>
      <c r="B256" t="s">
        <v>2404</v>
      </c>
      <c r="C256" s="11">
        <v>44927</v>
      </c>
    </row>
    <row r="257" spans="1:3" x14ac:dyDescent="0.25">
      <c r="A257" t="s">
        <v>455</v>
      </c>
      <c r="B257" t="s">
        <v>456</v>
      </c>
      <c r="C257" s="11">
        <v>44927</v>
      </c>
    </row>
    <row r="258" spans="1:3" x14ac:dyDescent="0.25">
      <c r="A258" t="s">
        <v>457</v>
      </c>
      <c r="B258" t="s">
        <v>458</v>
      </c>
      <c r="C258" s="11">
        <v>44927</v>
      </c>
    </row>
    <row r="259" spans="1:3" x14ac:dyDescent="0.25">
      <c r="A259" t="s">
        <v>459</v>
      </c>
      <c r="B259" t="s">
        <v>2405</v>
      </c>
      <c r="C259" s="11">
        <v>44927</v>
      </c>
    </row>
    <row r="260" spans="1:3" x14ac:dyDescent="0.25">
      <c r="A260" t="s">
        <v>461</v>
      </c>
      <c r="B260" t="s">
        <v>2406</v>
      </c>
      <c r="C260" s="11">
        <v>44927</v>
      </c>
    </row>
    <row r="261" spans="1:3" x14ac:dyDescent="0.25">
      <c r="A261" t="s">
        <v>463</v>
      </c>
      <c r="B261" t="s">
        <v>464</v>
      </c>
      <c r="C261" s="11">
        <v>44927</v>
      </c>
    </row>
    <row r="262" spans="1:3" x14ac:dyDescent="0.25">
      <c r="A262" t="s">
        <v>465</v>
      </c>
      <c r="B262" t="s">
        <v>2407</v>
      </c>
      <c r="C262" s="11">
        <v>44927</v>
      </c>
    </row>
    <row r="263" spans="1:3" x14ac:dyDescent="0.25">
      <c r="A263" t="s">
        <v>467</v>
      </c>
      <c r="B263" t="s">
        <v>2332</v>
      </c>
      <c r="C263" s="11">
        <v>44927</v>
      </c>
    </row>
    <row r="264" spans="1:3" x14ac:dyDescent="0.25">
      <c r="A264" t="s">
        <v>468</v>
      </c>
      <c r="B264" t="s">
        <v>2408</v>
      </c>
      <c r="C264" s="11">
        <v>44927</v>
      </c>
    </row>
    <row r="265" spans="1:3" x14ac:dyDescent="0.25">
      <c r="A265" t="s">
        <v>470</v>
      </c>
      <c r="B265" t="s">
        <v>2409</v>
      </c>
      <c r="C265" s="11">
        <v>44927</v>
      </c>
    </row>
    <row r="266" spans="1:3" x14ac:dyDescent="0.25">
      <c r="A266" t="s">
        <v>472</v>
      </c>
      <c r="B266" t="s">
        <v>2410</v>
      </c>
      <c r="C266" s="11">
        <v>44927</v>
      </c>
    </row>
    <row r="267" spans="1:3" x14ac:dyDescent="0.25">
      <c r="A267" t="s">
        <v>474</v>
      </c>
      <c r="B267" t="s">
        <v>2411</v>
      </c>
      <c r="C267" s="11">
        <v>44927</v>
      </c>
    </row>
    <row r="268" spans="1:3" x14ac:dyDescent="0.25">
      <c r="A268" t="s">
        <v>476</v>
      </c>
      <c r="B268" t="s">
        <v>2412</v>
      </c>
      <c r="C268" s="11">
        <v>44927</v>
      </c>
    </row>
    <row r="269" spans="1:3" x14ac:dyDescent="0.25">
      <c r="A269" t="s">
        <v>478</v>
      </c>
      <c r="B269" t="s">
        <v>479</v>
      </c>
      <c r="C269" s="11">
        <v>44927</v>
      </c>
    </row>
    <row r="270" spans="1:3" x14ac:dyDescent="0.25">
      <c r="A270" t="s">
        <v>480</v>
      </c>
      <c r="B270" t="s">
        <v>292</v>
      </c>
      <c r="C270" s="11">
        <v>44927</v>
      </c>
    </row>
    <row r="271" spans="1:3" x14ac:dyDescent="0.25">
      <c r="A271" t="s">
        <v>481</v>
      </c>
      <c r="B271" t="s">
        <v>2413</v>
      </c>
      <c r="C271" s="11">
        <v>44927</v>
      </c>
    </row>
    <row r="272" spans="1:3" x14ac:dyDescent="0.25">
      <c r="A272" t="s">
        <v>483</v>
      </c>
      <c r="B272" t="s">
        <v>2414</v>
      </c>
      <c r="C272" s="11">
        <v>44927</v>
      </c>
    </row>
    <row r="273" spans="1:3" x14ac:dyDescent="0.25">
      <c r="A273" t="s">
        <v>485</v>
      </c>
      <c r="B273" t="s">
        <v>2415</v>
      </c>
      <c r="C273" s="11">
        <v>44927</v>
      </c>
    </row>
    <row r="274" spans="1:3" x14ac:dyDescent="0.25">
      <c r="A274" t="s">
        <v>487</v>
      </c>
      <c r="B274" t="s">
        <v>2416</v>
      </c>
      <c r="C274" s="11">
        <v>44927</v>
      </c>
    </row>
    <row r="275" spans="1:3" x14ac:dyDescent="0.25">
      <c r="A275" t="s">
        <v>1148</v>
      </c>
      <c r="B275" t="s">
        <v>2417</v>
      </c>
      <c r="C275" s="11">
        <v>44927</v>
      </c>
    </row>
    <row r="276" spans="1:3" x14ac:dyDescent="0.25">
      <c r="A276" t="s">
        <v>491</v>
      </c>
      <c r="B276" t="s">
        <v>2418</v>
      </c>
      <c r="C276" s="11">
        <v>44927</v>
      </c>
    </row>
    <row r="277" spans="1:3" x14ac:dyDescent="0.25">
      <c r="A277" t="s">
        <v>493</v>
      </c>
      <c r="B277" t="s">
        <v>2419</v>
      </c>
      <c r="C277" s="11">
        <v>44927</v>
      </c>
    </row>
    <row r="278" spans="1:3" x14ac:dyDescent="0.25">
      <c r="A278" t="s">
        <v>495</v>
      </c>
      <c r="B278" t="s">
        <v>2420</v>
      </c>
      <c r="C278" s="11">
        <v>44927</v>
      </c>
    </row>
    <row r="279" spans="1:3" x14ac:dyDescent="0.25">
      <c r="A279" t="s">
        <v>497</v>
      </c>
      <c r="B279" t="s">
        <v>2421</v>
      </c>
      <c r="C279" s="11">
        <v>44927</v>
      </c>
    </row>
    <row r="280" spans="1:3" x14ac:dyDescent="0.25">
      <c r="A280" t="s">
        <v>499</v>
      </c>
      <c r="B280" t="s">
        <v>500</v>
      </c>
      <c r="C280" s="11">
        <v>44927</v>
      </c>
    </row>
    <row r="281" spans="1:3" x14ac:dyDescent="0.25">
      <c r="A281" t="s">
        <v>501</v>
      </c>
      <c r="B281" t="s">
        <v>502</v>
      </c>
      <c r="C281" s="11">
        <v>44927</v>
      </c>
    </row>
    <row r="282" spans="1:3" x14ac:dyDescent="0.25">
      <c r="A282" t="s">
        <v>503</v>
      </c>
      <c r="B282" t="s">
        <v>2580</v>
      </c>
      <c r="C282" s="11">
        <v>44927</v>
      </c>
    </row>
    <row r="283" spans="1:3" x14ac:dyDescent="0.25">
      <c r="A283" t="s">
        <v>505</v>
      </c>
      <c r="B283" t="s">
        <v>500</v>
      </c>
      <c r="C283" s="11">
        <v>44927</v>
      </c>
    </row>
    <row r="284" spans="1:3" x14ac:dyDescent="0.25">
      <c r="A284" t="s">
        <v>506</v>
      </c>
      <c r="B284" t="s">
        <v>2422</v>
      </c>
      <c r="C284" s="11">
        <v>44927</v>
      </c>
    </row>
    <row r="285" spans="1:3" x14ac:dyDescent="0.25">
      <c r="A285" t="s">
        <v>508</v>
      </c>
      <c r="B285" t="s">
        <v>2423</v>
      </c>
      <c r="C285" s="11">
        <v>44927</v>
      </c>
    </row>
    <row r="286" spans="1:3" x14ac:dyDescent="0.25">
      <c r="A286" t="s">
        <v>510</v>
      </c>
      <c r="B286" t="s">
        <v>511</v>
      </c>
      <c r="C286" s="11">
        <v>44927</v>
      </c>
    </row>
    <row r="287" spans="1:3" x14ac:dyDescent="0.25">
      <c r="A287" t="s">
        <v>512</v>
      </c>
      <c r="B287" t="s">
        <v>2424</v>
      </c>
      <c r="C287" s="11">
        <v>44927</v>
      </c>
    </row>
    <row r="288" spans="1:3" x14ac:dyDescent="0.25">
      <c r="A288" t="s">
        <v>514</v>
      </c>
      <c r="B288" t="s">
        <v>2425</v>
      </c>
      <c r="C288" s="11">
        <v>44927</v>
      </c>
    </row>
    <row r="289" spans="1:3" x14ac:dyDescent="0.25">
      <c r="A289" t="s">
        <v>516</v>
      </c>
      <c r="B289" t="s">
        <v>2426</v>
      </c>
      <c r="C289" s="11">
        <v>44927</v>
      </c>
    </row>
    <row r="290" spans="1:3" x14ac:dyDescent="0.25">
      <c r="A290" t="s">
        <v>518</v>
      </c>
      <c r="B290" t="s">
        <v>2427</v>
      </c>
      <c r="C290" s="11">
        <v>44927</v>
      </c>
    </row>
    <row r="291" spans="1:3" x14ac:dyDescent="0.25">
      <c r="A291" t="s">
        <v>520</v>
      </c>
      <c r="B291" t="s">
        <v>2427</v>
      </c>
      <c r="C291" s="11">
        <v>44927</v>
      </c>
    </row>
    <row r="292" spans="1:3" x14ac:dyDescent="0.25">
      <c r="A292" t="s">
        <v>521</v>
      </c>
      <c r="B292" t="s">
        <v>2428</v>
      </c>
      <c r="C292" s="11">
        <v>44927</v>
      </c>
    </row>
    <row r="293" spans="1:3" x14ac:dyDescent="0.25">
      <c r="A293" t="s">
        <v>523</v>
      </c>
      <c r="B293" t="s">
        <v>2429</v>
      </c>
      <c r="C293" s="11">
        <v>44927</v>
      </c>
    </row>
    <row r="294" spans="1:3" x14ac:dyDescent="0.25">
      <c r="A294" t="s">
        <v>525</v>
      </c>
      <c r="B294" t="s">
        <v>2430</v>
      </c>
      <c r="C294" s="11">
        <v>44927</v>
      </c>
    </row>
    <row r="295" spans="1:3" x14ac:dyDescent="0.25">
      <c r="A295" t="s">
        <v>527</v>
      </c>
      <c r="B295" t="s">
        <v>2431</v>
      </c>
      <c r="C295" s="11">
        <v>44927</v>
      </c>
    </row>
    <row r="296" spans="1:3" x14ac:dyDescent="0.25">
      <c r="A296" t="s">
        <v>529</v>
      </c>
      <c r="B296" t="s">
        <v>2432</v>
      </c>
      <c r="C296" s="11">
        <v>44927</v>
      </c>
    </row>
    <row r="297" spans="1:3" x14ac:dyDescent="0.25">
      <c r="A297" t="s">
        <v>531</v>
      </c>
      <c r="B297" t="s">
        <v>2433</v>
      </c>
      <c r="C297" s="11">
        <v>44927</v>
      </c>
    </row>
    <row r="298" spans="1:3" x14ac:dyDescent="0.25">
      <c r="A298" t="s">
        <v>533</v>
      </c>
      <c r="B298" t="s">
        <v>364</v>
      </c>
      <c r="C298" s="11">
        <v>44927</v>
      </c>
    </row>
    <row r="299" spans="1:3" x14ac:dyDescent="0.25">
      <c r="A299" t="s">
        <v>534</v>
      </c>
      <c r="B299" t="s">
        <v>364</v>
      </c>
      <c r="C299" s="11">
        <v>44927</v>
      </c>
    </row>
    <row r="300" spans="1:3" x14ac:dyDescent="0.25">
      <c r="A300" t="s">
        <v>535</v>
      </c>
      <c r="B300" t="s">
        <v>364</v>
      </c>
      <c r="C300" s="11">
        <v>44927</v>
      </c>
    </row>
    <row r="301" spans="1:3" x14ac:dyDescent="0.25">
      <c r="A301" t="s">
        <v>536</v>
      </c>
      <c r="B301" t="s">
        <v>107</v>
      </c>
      <c r="C301" s="11">
        <v>44927</v>
      </c>
    </row>
    <row r="302" spans="1:3" x14ac:dyDescent="0.25">
      <c r="A302" t="s">
        <v>537</v>
      </c>
      <c r="B302" t="s">
        <v>107</v>
      </c>
      <c r="C302" s="11">
        <v>44927</v>
      </c>
    </row>
    <row r="303" spans="1:3" x14ac:dyDescent="0.25">
      <c r="A303" t="s">
        <v>538</v>
      </c>
      <c r="B303" t="s">
        <v>539</v>
      </c>
      <c r="C303" s="11">
        <v>44927</v>
      </c>
    </row>
    <row r="304" spans="1:3" x14ac:dyDescent="0.25">
      <c r="A304" t="s">
        <v>540</v>
      </c>
      <c r="B304" t="s">
        <v>2273</v>
      </c>
      <c r="C304" s="11">
        <v>44927</v>
      </c>
    </row>
    <row r="305" spans="1:3" x14ac:dyDescent="0.25">
      <c r="A305" t="s">
        <v>541</v>
      </c>
      <c r="B305" t="s">
        <v>2434</v>
      </c>
      <c r="C305" s="11">
        <v>44927</v>
      </c>
    </row>
    <row r="306" spans="1:3" x14ac:dyDescent="0.25">
      <c r="A306" t="s">
        <v>543</v>
      </c>
      <c r="B306" t="s">
        <v>2435</v>
      </c>
      <c r="C306" s="11">
        <v>44927</v>
      </c>
    </row>
    <row r="307" spans="1:3" x14ac:dyDescent="0.25">
      <c r="A307" t="s">
        <v>545</v>
      </c>
      <c r="B307" t="s">
        <v>2373</v>
      </c>
      <c r="C307" s="11">
        <v>44927</v>
      </c>
    </row>
    <row r="308" spans="1:3" x14ac:dyDescent="0.25">
      <c r="A308" t="s">
        <v>546</v>
      </c>
      <c r="B308" t="s">
        <v>2436</v>
      </c>
      <c r="C308" s="11">
        <v>44927</v>
      </c>
    </row>
    <row r="309" spans="1:3" x14ac:dyDescent="0.25">
      <c r="A309" t="s">
        <v>548</v>
      </c>
      <c r="B309" t="s">
        <v>2437</v>
      </c>
      <c r="C309" s="11">
        <v>44927</v>
      </c>
    </row>
    <row r="310" spans="1:3" x14ac:dyDescent="0.25">
      <c r="A310" t="s">
        <v>550</v>
      </c>
      <c r="B310" t="s">
        <v>2287</v>
      </c>
      <c r="C310" s="11">
        <v>44927</v>
      </c>
    </row>
    <row r="311" spans="1:3" x14ac:dyDescent="0.25">
      <c r="A311" t="s">
        <v>551</v>
      </c>
      <c r="B311" t="s">
        <v>552</v>
      </c>
      <c r="C311" s="11">
        <v>44927</v>
      </c>
    </row>
    <row r="312" spans="1:3" x14ac:dyDescent="0.25">
      <c r="A312" t="s">
        <v>553</v>
      </c>
      <c r="B312" t="s">
        <v>2438</v>
      </c>
      <c r="C312" s="11">
        <v>44927</v>
      </c>
    </row>
    <row r="313" spans="1:3" x14ac:dyDescent="0.25">
      <c r="A313" t="s">
        <v>555</v>
      </c>
      <c r="B313" t="s">
        <v>2439</v>
      </c>
      <c r="C313" s="11">
        <v>44927</v>
      </c>
    </row>
    <row r="314" spans="1:3" x14ac:dyDescent="0.25">
      <c r="A314" t="s">
        <v>557</v>
      </c>
      <c r="B314" t="s">
        <v>278</v>
      </c>
      <c r="C314" s="11">
        <v>44927</v>
      </c>
    </row>
    <row r="315" spans="1:3" x14ac:dyDescent="0.25">
      <c r="A315" t="s">
        <v>558</v>
      </c>
      <c r="B315" t="s">
        <v>2440</v>
      </c>
      <c r="C315" s="11">
        <v>44927</v>
      </c>
    </row>
    <row r="316" spans="1:3" x14ac:dyDescent="0.25">
      <c r="A316" t="s">
        <v>560</v>
      </c>
      <c r="B316" t="s">
        <v>561</v>
      </c>
      <c r="C316" s="11">
        <v>44927</v>
      </c>
    </row>
    <row r="317" spans="1:3" x14ac:dyDescent="0.25">
      <c r="A317" t="s">
        <v>562</v>
      </c>
      <c r="B317" t="s">
        <v>563</v>
      </c>
      <c r="C317" s="11">
        <v>44927</v>
      </c>
    </row>
    <row r="318" spans="1:3" x14ac:dyDescent="0.25">
      <c r="A318" t="s">
        <v>564</v>
      </c>
      <c r="B318" t="s">
        <v>2441</v>
      </c>
      <c r="C318" s="11">
        <v>44927</v>
      </c>
    </row>
    <row r="319" spans="1:3" x14ac:dyDescent="0.25">
      <c r="A319" t="s">
        <v>566</v>
      </c>
      <c r="B319" t="s">
        <v>2442</v>
      </c>
      <c r="C319" s="11">
        <v>44927</v>
      </c>
    </row>
    <row r="320" spans="1:3" x14ac:dyDescent="0.25">
      <c r="A320" t="s">
        <v>568</v>
      </c>
      <c r="B320" t="s">
        <v>2443</v>
      </c>
      <c r="C320" s="11">
        <v>44927</v>
      </c>
    </row>
    <row r="321" spans="1:3" x14ac:dyDescent="0.25">
      <c r="A321" t="s">
        <v>570</v>
      </c>
      <c r="B321" t="s">
        <v>571</v>
      </c>
      <c r="C321" s="11">
        <v>44927</v>
      </c>
    </row>
    <row r="322" spans="1:3" x14ac:dyDescent="0.25">
      <c r="A322" t="s">
        <v>572</v>
      </c>
      <c r="B322" t="s">
        <v>2444</v>
      </c>
      <c r="C322" s="11">
        <v>44927</v>
      </c>
    </row>
    <row r="323" spans="1:3" x14ac:dyDescent="0.25">
      <c r="A323" t="s">
        <v>574</v>
      </c>
      <c r="B323" t="s">
        <v>2370</v>
      </c>
      <c r="C323" s="11">
        <v>44927</v>
      </c>
    </row>
    <row r="324" spans="1:3" x14ac:dyDescent="0.25">
      <c r="A324" t="s">
        <v>575</v>
      </c>
      <c r="B324" t="s">
        <v>2320</v>
      </c>
      <c r="C324" s="11">
        <v>44927</v>
      </c>
    </row>
    <row r="325" spans="1:3" x14ac:dyDescent="0.25">
      <c r="A325" t="s">
        <v>576</v>
      </c>
      <c r="B325" t="s">
        <v>2445</v>
      </c>
      <c r="C325" s="11">
        <v>44927</v>
      </c>
    </row>
    <row r="326" spans="1:3" x14ac:dyDescent="0.25">
      <c r="A326" t="s">
        <v>578</v>
      </c>
      <c r="B326" t="s">
        <v>2446</v>
      </c>
      <c r="C326" s="11">
        <v>44927</v>
      </c>
    </row>
    <row r="327" spans="1:3" x14ac:dyDescent="0.25">
      <c r="A327" t="s">
        <v>580</v>
      </c>
      <c r="B327" t="s">
        <v>2447</v>
      </c>
      <c r="C327" s="11">
        <v>44927</v>
      </c>
    </row>
    <row r="328" spans="1:3" x14ac:dyDescent="0.25">
      <c r="A328" t="s">
        <v>582</v>
      </c>
      <c r="B328" t="s">
        <v>2448</v>
      </c>
      <c r="C328" s="11">
        <v>44927</v>
      </c>
    </row>
    <row r="329" spans="1:3" x14ac:dyDescent="0.25">
      <c r="A329" t="s">
        <v>584</v>
      </c>
      <c r="B329" t="s">
        <v>2449</v>
      </c>
      <c r="C329" s="11">
        <v>44927</v>
      </c>
    </row>
    <row r="330" spans="1:3" x14ac:dyDescent="0.25">
      <c r="A330" t="s">
        <v>586</v>
      </c>
      <c r="B330" t="s">
        <v>2450</v>
      </c>
      <c r="C330" s="11">
        <v>44927</v>
      </c>
    </row>
    <row r="331" spans="1:3" x14ac:dyDescent="0.25">
      <c r="A331" t="s">
        <v>588</v>
      </c>
      <c r="B331" t="s">
        <v>589</v>
      </c>
      <c r="C331" s="11">
        <v>44927</v>
      </c>
    </row>
    <row r="332" spans="1:3" x14ac:dyDescent="0.25">
      <c r="A332" t="s">
        <v>590</v>
      </c>
      <c r="B332" t="s">
        <v>2310</v>
      </c>
      <c r="C332" s="11">
        <v>44927</v>
      </c>
    </row>
    <row r="333" spans="1:3" x14ac:dyDescent="0.25">
      <c r="A333" t="s">
        <v>591</v>
      </c>
      <c r="B333" t="s">
        <v>2451</v>
      </c>
      <c r="C333" s="11">
        <v>44927</v>
      </c>
    </row>
    <row r="334" spans="1:3" x14ac:dyDescent="0.25">
      <c r="A334" t="s">
        <v>593</v>
      </c>
      <c r="B334" t="s">
        <v>2452</v>
      </c>
      <c r="C334" s="11">
        <v>44927</v>
      </c>
    </row>
    <row r="335" spans="1:3" x14ac:dyDescent="0.25">
      <c r="A335" t="s">
        <v>595</v>
      </c>
      <c r="B335" t="s">
        <v>2280</v>
      </c>
      <c r="C335" s="11">
        <v>44927</v>
      </c>
    </row>
    <row r="336" spans="1:3" x14ac:dyDescent="0.25">
      <c r="A336" t="s">
        <v>596</v>
      </c>
      <c r="B336" t="s">
        <v>2453</v>
      </c>
      <c r="C336" s="11">
        <v>44927</v>
      </c>
    </row>
    <row r="337" spans="1:3" x14ac:dyDescent="0.25">
      <c r="A337" t="s">
        <v>598</v>
      </c>
      <c r="B337" t="s">
        <v>2454</v>
      </c>
      <c r="C337" s="11">
        <v>44927</v>
      </c>
    </row>
    <row r="338" spans="1:3" x14ac:dyDescent="0.25">
      <c r="A338" t="s">
        <v>600</v>
      </c>
      <c r="B338" t="s">
        <v>2455</v>
      </c>
      <c r="C338" s="11">
        <v>44927</v>
      </c>
    </row>
    <row r="339" spans="1:3" x14ac:dyDescent="0.25">
      <c r="A339" t="s">
        <v>602</v>
      </c>
      <c r="B339" t="s">
        <v>2456</v>
      </c>
      <c r="C339" s="11">
        <v>44927</v>
      </c>
    </row>
    <row r="340" spans="1:3" x14ac:dyDescent="0.25">
      <c r="A340" t="s">
        <v>604</v>
      </c>
      <c r="B340" t="s">
        <v>605</v>
      </c>
      <c r="C340" s="11">
        <v>44927</v>
      </c>
    </row>
    <row r="341" spans="1:3" x14ac:dyDescent="0.25">
      <c r="A341" t="s">
        <v>606</v>
      </c>
      <c r="B341" t="s">
        <v>83</v>
      </c>
      <c r="C341" s="11">
        <v>44927</v>
      </c>
    </row>
    <row r="342" spans="1:3" x14ac:dyDescent="0.25">
      <c r="A342" t="s">
        <v>607</v>
      </c>
      <c r="B342" t="s">
        <v>33</v>
      </c>
      <c r="C342" s="11">
        <v>44927</v>
      </c>
    </row>
    <row r="343" spans="1:3" x14ac:dyDescent="0.25">
      <c r="A343" t="s">
        <v>608</v>
      </c>
      <c r="B343" t="s">
        <v>2457</v>
      </c>
      <c r="C343" s="11">
        <v>44927</v>
      </c>
    </row>
    <row r="344" spans="1:3" x14ac:dyDescent="0.25">
      <c r="A344" t="s">
        <v>610</v>
      </c>
      <c r="B344" t="s">
        <v>611</v>
      </c>
      <c r="C344" s="11">
        <v>44927</v>
      </c>
    </row>
    <row r="345" spans="1:3" x14ac:dyDescent="0.25">
      <c r="A345" t="s">
        <v>612</v>
      </c>
      <c r="B345" t="s">
        <v>392</v>
      </c>
      <c r="C345" s="11">
        <v>44927</v>
      </c>
    </row>
    <row r="346" spans="1:3" x14ac:dyDescent="0.25">
      <c r="A346" t="s">
        <v>613</v>
      </c>
      <c r="B346" t="s">
        <v>2458</v>
      </c>
      <c r="C346" s="11">
        <v>44927</v>
      </c>
    </row>
    <row r="347" spans="1:3" x14ac:dyDescent="0.25">
      <c r="A347" t="s">
        <v>615</v>
      </c>
      <c r="B347" t="s">
        <v>616</v>
      </c>
      <c r="C347" s="11">
        <v>44927</v>
      </c>
    </row>
    <row r="348" spans="1:3" x14ac:dyDescent="0.25">
      <c r="A348" t="s">
        <v>1169</v>
      </c>
      <c r="B348" t="s">
        <v>2459</v>
      </c>
      <c r="C348" s="11">
        <v>44927</v>
      </c>
    </row>
    <row r="349" spans="1:3" x14ac:dyDescent="0.25">
      <c r="A349" t="s">
        <v>1170</v>
      </c>
      <c r="B349" t="s">
        <v>2460</v>
      </c>
      <c r="C349" s="11">
        <v>44927</v>
      </c>
    </row>
    <row r="350" spans="1:3" x14ac:dyDescent="0.25">
      <c r="A350" t="s">
        <v>621</v>
      </c>
      <c r="B350" t="s">
        <v>2461</v>
      </c>
      <c r="C350" s="11">
        <v>44927</v>
      </c>
    </row>
    <row r="351" spans="1:3" x14ac:dyDescent="0.25">
      <c r="A351" t="s">
        <v>1171</v>
      </c>
      <c r="B351" t="s">
        <v>2403</v>
      </c>
      <c r="C351" s="11">
        <v>44927</v>
      </c>
    </row>
    <row r="352" spans="1:3" x14ac:dyDescent="0.25">
      <c r="A352" t="s">
        <v>1172</v>
      </c>
      <c r="B352" t="s">
        <v>2462</v>
      </c>
      <c r="C352" s="11">
        <v>44927</v>
      </c>
    </row>
    <row r="353" spans="1:3" x14ac:dyDescent="0.25">
      <c r="A353" t="s">
        <v>1173</v>
      </c>
      <c r="B353" t="s">
        <v>2463</v>
      </c>
      <c r="C353" s="11">
        <v>44927</v>
      </c>
    </row>
    <row r="354" spans="1:3" x14ac:dyDescent="0.25">
      <c r="A354" t="s">
        <v>628</v>
      </c>
      <c r="B354" t="s">
        <v>629</v>
      </c>
      <c r="C354" s="11">
        <v>44927</v>
      </c>
    </row>
    <row r="355" spans="1:3" x14ac:dyDescent="0.25">
      <c r="A355" t="s">
        <v>630</v>
      </c>
      <c r="B355" t="s">
        <v>2464</v>
      </c>
      <c r="C355" s="11">
        <v>44927</v>
      </c>
    </row>
    <row r="356" spans="1:3" x14ac:dyDescent="0.25">
      <c r="A356" t="s">
        <v>1736</v>
      </c>
      <c r="B356" t="s">
        <v>2465</v>
      </c>
      <c r="C356" s="11">
        <v>44927</v>
      </c>
    </row>
    <row r="357" spans="1:3" x14ac:dyDescent="0.25">
      <c r="A357" t="s">
        <v>1738</v>
      </c>
      <c r="B357" t="s">
        <v>2466</v>
      </c>
      <c r="C357" s="11">
        <v>44927</v>
      </c>
    </row>
    <row r="358" spans="1:3" x14ac:dyDescent="0.25">
      <c r="A358" t="s">
        <v>1739</v>
      </c>
      <c r="B358" t="s">
        <v>637</v>
      </c>
      <c r="C358" s="11">
        <v>44927</v>
      </c>
    </row>
    <row r="359" spans="1:3" x14ac:dyDescent="0.25">
      <c r="A359" t="s">
        <v>1740</v>
      </c>
      <c r="B359" t="s">
        <v>2467</v>
      </c>
      <c r="C359" s="11">
        <v>44927</v>
      </c>
    </row>
    <row r="360" spans="1:3" x14ac:dyDescent="0.25">
      <c r="A360" t="s">
        <v>1741</v>
      </c>
      <c r="B360" t="s">
        <v>2681</v>
      </c>
      <c r="C360" s="11">
        <v>44927</v>
      </c>
    </row>
    <row r="361" spans="1:3" x14ac:dyDescent="0.25">
      <c r="A361" t="s">
        <v>1742</v>
      </c>
      <c r="B361" t="s">
        <v>33</v>
      </c>
      <c r="C361" s="11">
        <v>44927</v>
      </c>
    </row>
    <row r="362" spans="1:3" x14ac:dyDescent="0.25">
      <c r="A362" t="s">
        <v>1743</v>
      </c>
      <c r="B362" t="s">
        <v>2468</v>
      </c>
      <c r="C362" s="11">
        <v>44927</v>
      </c>
    </row>
    <row r="363" spans="1:3" x14ac:dyDescent="0.25">
      <c r="A363" t="s">
        <v>645</v>
      </c>
      <c r="B363" t="s">
        <v>2469</v>
      </c>
      <c r="C363" s="11">
        <v>44927</v>
      </c>
    </row>
    <row r="364" spans="1:3" x14ac:dyDescent="0.25">
      <c r="A364" t="s">
        <v>647</v>
      </c>
      <c r="B364" t="s">
        <v>2470</v>
      </c>
      <c r="C364" s="11">
        <v>44927</v>
      </c>
    </row>
    <row r="365" spans="1:3" x14ac:dyDescent="0.25">
      <c r="A365" t="s">
        <v>1746</v>
      </c>
      <c r="B365" t="s">
        <v>2471</v>
      </c>
      <c r="C365" s="11">
        <v>44927</v>
      </c>
    </row>
    <row r="366" spans="1:3" x14ac:dyDescent="0.25">
      <c r="A366" t="s">
        <v>651</v>
      </c>
      <c r="B366" t="s">
        <v>2472</v>
      </c>
      <c r="C366" s="11">
        <v>44927</v>
      </c>
    </row>
    <row r="367" spans="1:3" x14ac:dyDescent="0.25">
      <c r="A367" t="s">
        <v>1748</v>
      </c>
      <c r="B367" t="s">
        <v>29</v>
      </c>
      <c r="C367" s="11">
        <v>44927</v>
      </c>
    </row>
    <row r="368" spans="1:3" x14ac:dyDescent="0.25">
      <c r="A368" t="s">
        <v>1749</v>
      </c>
      <c r="B368" t="s">
        <v>29</v>
      </c>
      <c r="C368" s="11">
        <v>44927</v>
      </c>
    </row>
    <row r="369" spans="1:3" x14ac:dyDescent="0.25">
      <c r="A369" t="s">
        <v>1750</v>
      </c>
      <c r="B369" t="s">
        <v>500</v>
      </c>
      <c r="C369" s="11">
        <v>44927</v>
      </c>
    </row>
    <row r="370" spans="1:3" x14ac:dyDescent="0.25">
      <c r="A370" t="s">
        <v>1751</v>
      </c>
      <c r="B370" t="s">
        <v>657</v>
      </c>
      <c r="C370" s="11">
        <v>44927</v>
      </c>
    </row>
    <row r="371" spans="1:3" x14ac:dyDescent="0.25">
      <c r="A371" t="s">
        <v>1752</v>
      </c>
      <c r="B371" t="s">
        <v>500</v>
      </c>
      <c r="C371" s="11">
        <v>44927</v>
      </c>
    </row>
    <row r="372" spans="1:3" x14ac:dyDescent="0.25">
      <c r="A372" t="s">
        <v>1753</v>
      </c>
      <c r="B372" t="s">
        <v>2473</v>
      </c>
      <c r="C372" s="11">
        <v>44927</v>
      </c>
    </row>
    <row r="373" spans="1:3" x14ac:dyDescent="0.25">
      <c r="A373" t="s">
        <v>1754</v>
      </c>
      <c r="B373" t="s">
        <v>33</v>
      </c>
      <c r="C373" s="11">
        <v>44927</v>
      </c>
    </row>
    <row r="374" spans="1:3" x14ac:dyDescent="0.25">
      <c r="A374" t="s">
        <v>1755</v>
      </c>
      <c r="B374" t="s">
        <v>2474</v>
      </c>
      <c r="C374" s="11">
        <v>44927</v>
      </c>
    </row>
    <row r="375" spans="1:3" x14ac:dyDescent="0.25">
      <c r="A375" t="s">
        <v>1756</v>
      </c>
      <c r="B375" t="s">
        <v>2453</v>
      </c>
      <c r="C375" s="11">
        <v>44927</v>
      </c>
    </row>
    <row r="376" spans="1:3" x14ac:dyDescent="0.25">
      <c r="A376" t="s">
        <v>1757</v>
      </c>
      <c r="B376" t="s">
        <v>2278</v>
      </c>
      <c r="C376" s="11">
        <v>44927</v>
      </c>
    </row>
    <row r="377" spans="1:3" x14ac:dyDescent="0.25">
      <c r="A377" t="s">
        <v>1758</v>
      </c>
      <c r="B377" t="s">
        <v>667</v>
      </c>
      <c r="C377" s="11">
        <v>44927</v>
      </c>
    </row>
    <row r="378" spans="1:3" x14ac:dyDescent="0.25">
      <c r="A378" t="s">
        <v>1759</v>
      </c>
      <c r="B378" t="s">
        <v>33</v>
      </c>
      <c r="C378" s="11">
        <v>44927</v>
      </c>
    </row>
    <row r="379" spans="1:3" x14ac:dyDescent="0.25">
      <c r="A379" t="s">
        <v>1760</v>
      </c>
      <c r="B379" t="s">
        <v>2475</v>
      </c>
      <c r="C379" s="11">
        <v>44927</v>
      </c>
    </row>
    <row r="380" spans="1:3" x14ac:dyDescent="0.25">
      <c r="A380" t="s">
        <v>1761</v>
      </c>
      <c r="B380" t="s">
        <v>2476</v>
      </c>
      <c r="C380" s="11">
        <v>44927</v>
      </c>
    </row>
    <row r="381" spans="1:3" x14ac:dyDescent="0.25">
      <c r="A381" t="s">
        <v>1762</v>
      </c>
      <c r="B381" t="s">
        <v>83</v>
      </c>
      <c r="C381" s="11">
        <v>44927</v>
      </c>
    </row>
    <row r="382" spans="1:3" x14ac:dyDescent="0.25">
      <c r="A382" t="s">
        <v>1763</v>
      </c>
      <c r="B382" t="s">
        <v>2477</v>
      </c>
      <c r="C382" s="11">
        <v>44927</v>
      </c>
    </row>
    <row r="383" spans="1:3" x14ac:dyDescent="0.25">
      <c r="A383" t="s">
        <v>2155</v>
      </c>
      <c r="B383" t="s">
        <v>2478</v>
      </c>
      <c r="C383" s="11">
        <v>44927</v>
      </c>
    </row>
    <row r="384" spans="1:3" x14ac:dyDescent="0.25">
      <c r="A384" t="s">
        <v>678</v>
      </c>
      <c r="B384" t="s">
        <v>2479</v>
      </c>
      <c r="C384" s="11">
        <v>44927</v>
      </c>
    </row>
    <row r="385" spans="1:3" x14ac:dyDescent="0.25">
      <c r="A385" t="s">
        <v>1179</v>
      </c>
      <c r="B385" t="s">
        <v>681</v>
      </c>
      <c r="C385" s="11">
        <v>44927</v>
      </c>
    </row>
    <row r="386" spans="1:3" x14ac:dyDescent="0.25">
      <c r="A386" t="s">
        <v>2159</v>
      </c>
      <c r="B386" t="s">
        <v>2480</v>
      </c>
      <c r="C386" s="11">
        <v>44927</v>
      </c>
    </row>
    <row r="387" spans="1:3" x14ac:dyDescent="0.25">
      <c r="A387" t="s">
        <v>2160</v>
      </c>
      <c r="B387" t="s">
        <v>685</v>
      </c>
      <c r="C387" s="11">
        <v>44927</v>
      </c>
    </row>
    <row r="388" spans="1:3" x14ac:dyDescent="0.25">
      <c r="A388" t="s">
        <v>1182</v>
      </c>
      <c r="B388" t="s">
        <v>2481</v>
      </c>
      <c r="C388" s="11">
        <v>44927</v>
      </c>
    </row>
    <row r="389" spans="1:3" x14ac:dyDescent="0.25">
      <c r="A389" t="s">
        <v>2162</v>
      </c>
      <c r="B389" t="s">
        <v>33</v>
      </c>
      <c r="C389" s="11">
        <v>44927</v>
      </c>
    </row>
    <row r="390" spans="1:3" x14ac:dyDescent="0.25">
      <c r="A390" t="s">
        <v>2163</v>
      </c>
      <c r="B390" t="s">
        <v>690</v>
      </c>
      <c r="C390" s="11">
        <v>44927</v>
      </c>
    </row>
    <row r="391" spans="1:3" x14ac:dyDescent="0.25">
      <c r="A391" t="s">
        <v>2164</v>
      </c>
      <c r="B391" t="s">
        <v>2482</v>
      </c>
      <c r="C391" s="11">
        <v>44927</v>
      </c>
    </row>
    <row r="392" spans="1:3" x14ac:dyDescent="0.25">
      <c r="A392" t="s">
        <v>1767</v>
      </c>
      <c r="B392" t="s">
        <v>2483</v>
      </c>
      <c r="C392" s="11">
        <v>44927</v>
      </c>
    </row>
    <row r="393" spans="1:3" x14ac:dyDescent="0.25">
      <c r="A393" t="s">
        <v>695</v>
      </c>
      <c r="B393" t="s">
        <v>2484</v>
      </c>
      <c r="C393" s="11">
        <v>44927</v>
      </c>
    </row>
    <row r="394" spans="1:3" x14ac:dyDescent="0.25">
      <c r="A394" t="s">
        <v>697</v>
      </c>
      <c r="B394" t="s">
        <v>2485</v>
      </c>
      <c r="C394" s="11">
        <v>44927</v>
      </c>
    </row>
    <row r="395" spans="1:3" x14ac:dyDescent="0.25">
      <c r="A395" t="s">
        <v>699</v>
      </c>
      <c r="B395" t="s">
        <v>700</v>
      </c>
      <c r="C395" s="11">
        <v>44927</v>
      </c>
    </row>
    <row r="396" spans="1:3" x14ac:dyDescent="0.25">
      <c r="A396" t="s">
        <v>701</v>
      </c>
      <c r="B396" t="s">
        <v>2486</v>
      </c>
      <c r="C396" s="11">
        <v>44927</v>
      </c>
    </row>
    <row r="397" spans="1:3" x14ac:dyDescent="0.25">
      <c r="A397" t="s">
        <v>703</v>
      </c>
      <c r="B397" t="s">
        <v>2487</v>
      </c>
      <c r="C397" s="11">
        <v>44927</v>
      </c>
    </row>
    <row r="398" spans="1:3" x14ac:dyDescent="0.25">
      <c r="A398" t="s">
        <v>1774</v>
      </c>
      <c r="B398" t="s">
        <v>2488</v>
      </c>
      <c r="C398" s="11">
        <v>44927</v>
      </c>
    </row>
    <row r="399" spans="1:3" x14ac:dyDescent="0.25">
      <c r="A399" t="s">
        <v>1775</v>
      </c>
      <c r="B399" t="s">
        <v>2489</v>
      </c>
      <c r="C399" s="11">
        <v>44927</v>
      </c>
    </row>
    <row r="400" spans="1:3" x14ac:dyDescent="0.25">
      <c r="A400" t="s">
        <v>709</v>
      </c>
      <c r="B400" t="s">
        <v>710</v>
      </c>
      <c r="C400" s="11">
        <v>44927</v>
      </c>
    </row>
    <row r="401" spans="1:3" x14ac:dyDescent="0.25">
      <c r="A401" t="s">
        <v>711</v>
      </c>
      <c r="B401" t="s">
        <v>2490</v>
      </c>
      <c r="C401" s="11">
        <v>44927</v>
      </c>
    </row>
    <row r="402" spans="1:3" x14ac:dyDescent="0.25">
      <c r="A402" t="s">
        <v>713</v>
      </c>
      <c r="B402" t="s">
        <v>2437</v>
      </c>
      <c r="C402" s="11">
        <v>44927</v>
      </c>
    </row>
    <row r="403" spans="1:3" x14ac:dyDescent="0.25">
      <c r="A403" t="s">
        <v>714</v>
      </c>
      <c r="B403" t="s">
        <v>2491</v>
      </c>
      <c r="C403" s="11">
        <v>44927</v>
      </c>
    </row>
    <row r="404" spans="1:3" x14ac:dyDescent="0.25">
      <c r="A404" t="s">
        <v>716</v>
      </c>
      <c r="B404" t="s">
        <v>292</v>
      </c>
      <c r="C404" s="11">
        <v>44927</v>
      </c>
    </row>
    <row r="405" spans="1:3" x14ac:dyDescent="0.25">
      <c r="A405" t="s">
        <v>717</v>
      </c>
      <c r="B405" t="s">
        <v>2492</v>
      </c>
      <c r="C405" s="11">
        <v>44927</v>
      </c>
    </row>
    <row r="406" spans="1:3" x14ac:dyDescent="0.25">
      <c r="A406" t="s">
        <v>719</v>
      </c>
      <c r="B406" t="s">
        <v>720</v>
      </c>
      <c r="C406" s="11">
        <v>44927</v>
      </c>
    </row>
    <row r="407" spans="1:3" x14ac:dyDescent="0.25">
      <c r="A407" t="s">
        <v>721</v>
      </c>
      <c r="B407" t="s">
        <v>2493</v>
      </c>
      <c r="C407" s="11">
        <v>44927</v>
      </c>
    </row>
    <row r="408" spans="1:3" x14ac:dyDescent="0.25">
      <c r="A408" t="s">
        <v>723</v>
      </c>
      <c r="B408" t="s">
        <v>2494</v>
      </c>
      <c r="C408" s="11">
        <v>44927</v>
      </c>
    </row>
    <row r="409" spans="1:3" x14ac:dyDescent="0.25">
      <c r="A409" t="s">
        <v>725</v>
      </c>
      <c r="B409" t="s">
        <v>458</v>
      </c>
      <c r="C409" s="11">
        <v>44927</v>
      </c>
    </row>
    <row r="410" spans="1:3" x14ac:dyDescent="0.25">
      <c r="A410" t="s">
        <v>726</v>
      </c>
      <c r="B410" t="s">
        <v>2495</v>
      </c>
      <c r="C410" s="11">
        <v>44927</v>
      </c>
    </row>
    <row r="411" spans="1:3" x14ac:dyDescent="0.25">
      <c r="A411" t="s">
        <v>728</v>
      </c>
      <c r="B411" t="s">
        <v>2344</v>
      </c>
      <c r="C411" s="11">
        <v>44927</v>
      </c>
    </row>
    <row r="412" spans="1:3" x14ac:dyDescent="0.25">
      <c r="A412" t="s">
        <v>729</v>
      </c>
      <c r="B412" t="s">
        <v>2496</v>
      </c>
      <c r="C412" s="11">
        <v>44927</v>
      </c>
    </row>
    <row r="413" spans="1:3" x14ac:dyDescent="0.25">
      <c r="A413" t="s">
        <v>731</v>
      </c>
      <c r="B413" t="s">
        <v>2344</v>
      </c>
      <c r="C413" s="11">
        <v>44927</v>
      </c>
    </row>
    <row r="414" spans="1:3" x14ac:dyDescent="0.25">
      <c r="A414" t="s">
        <v>732</v>
      </c>
      <c r="B414" t="s">
        <v>2497</v>
      </c>
      <c r="C414" s="11">
        <v>44927</v>
      </c>
    </row>
    <row r="415" spans="1:3" x14ac:dyDescent="0.25">
      <c r="A415" t="s">
        <v>734</v>
      </c>
      <c r="B415" t="s">
        <v>2498</v>
      </c>
      <c r="C415" s="11">
        <v>44927</v>
      </c>
    </row>
    <row r="416" spans="1:3" x14ac:dyDescent="0.25">
      <c r="A416" t="s">
        <v>736</v>
      </c>
      <c r="B416" t="s">
        <v>33</v>
      </c>
      <c r="C416" s="11">
        <v>44927</v>
      </c>
    </row>
    <row r="417" spans="1:3" x14ac:dyDescent="0.25">
      <c r="A417" t="s">
        <v>737</v>
      </c>
      <c r="B417" t="s">
        <v>2499</v>
      </c>
      <c r="C417" s="11">
        <v>44927</v>
      </c>
    </row>
    <row r="418" spans="1:3" x14ac:dyDescent="0.25">
      <c r="A418" t="s">
        <v>739</v>
      </c>
      <c r="B418" t="s">
        <v>2500</v>
      </c>
      <c r="C418" s="11">
        <v>44927</v>
      </c>
    </row>
    <row r="419" spans="1:3" x14ac:dyDescent="0.25">
      <c r="A419" t="s">
        <v>741</v>
      </c>
      <c r="B419" t="s">
        <v>2501</v>
      </c>
      <c r="C419" s="11">
        <v>44927</v>
      </c>
    </row>
    <row r="420" spans="1:3" x14ac:dyDescent="0.25">
      <c r="A420" t="s">
        <v>743</v>
      </c>
      <c r="B420" t="s">
        <v>2502</v>
      </c>
      <c r="C420" s="11">
        <v>44927</v>
      </c>
    </row>
    <row r="421" spans="1:3" x14ac:dyDescent="0.25">
      <c r="A421" t="s">
        <v>745</v>
      </c>
      <c r="B421" t="s">
        <v>2503</v>
      </c>
      <c r="C421" s="11">
        <v>44927</v>
      </c>
    </row>
    <row r="422" spans="1:3" x14ac:dyDescent="0.25">
      <c r="A422" t="s">
        <v>747</v>
      </c>
      <c r="B422" t="s">
        <v>2504</v>
      </c>
      <c r="C422" s="11">
        <v>44927</v>
      </c>
    </row>
    <row r="423" spans="1:3" x14ac:dyDescent="0.25">
      <c r="A423" t="s">
        <v>749</v>
      </c>
      <c r="B423" t="s">
        <v>750</v>
      </c>
      <c r="C423" s="11">
        <v>44927</v>
      </c>
    </row>
    <row r="424" spans="1:3" x14ac:dyDescent="0.25">
      <c r="A424" t="s">
        <v>751</v>
      </c>
      <c r="B424" t="s">
        <v>2505</v>
      </c>
      <c r="C424" s="11">
        <v>44927</v>
      </c>
    </row>
    <row r="425" spans="1:3" x14ac:dyDescent="0.25">
      <c r="A425" t="s">
        <v>753</v>
      </c>
      <c r="B425" t="s">
        <v>392</v>
      </c>
      <c r="C425" s="11">
        <v>44927</v>
      </c>
    </row>
    <row r="426" spans="1:3" x14ac:dyDescent="0.25">
      <c r="A426" t="s">
        <v>754</v>
      </c>
      <c r="B426" t="s">
        <v>685</v>
      </c>
      <c r="C426" s="11">
        <v>44927</v>
      </c>
    </row>
    <row r="427" spans="1:3" x14ac:dyDescent="0.25">
      <c r="A427" t="s">
        <v>755</v>
      </c>
      <c r="B427" t="s">
        <v>314</v>
      </c>
      <c r="C427" s="11">
        <v>44927</v>
      </c>
    </row>
    <row r="428" spans="1:3" x14ac:dyDescent="0.25">
      <c r="A428" t="s">
        <v>756</v>
      </c>
      <c r="B428" t="s">
        <v>33</v>
      </c>
      <c r="C428" s="11">
        <v>44927</v>
      </c>
    </row>
    <row r="429" spans="1:3" x14ac:dyDescent="0.25">
      <c r="A429" t="s">
        <v>757</v>
      </c>
      <c r="B429" t="s">
        <v>720</v>
      </c>
      <c r="C429" s="11">
        <v>44927</v>
      </c>
    </row>
    <row r="430" spans="1:3" x14ac:dyDescent="0.25">
      <c r="A430" t="s">
        <v>758</v>
      </c>
      <c r="B430" t="s">
        <v>2506</v>
      </c>
      <c r="C430" s="11">
        <v>44927</v>
      </c>
    </row>
    <row r="431" spans="1:3" x14ac:dyDescent="0.25">
      <c r="A431" t="s">
        <v>760</v>
      </c>
      <c r="B431" t="s">
        <v>761</v>
      </c>
      <c r="C431" s="11">
        <v>44927</v>
      </c>
    </row>
    <row r="432" spans="1:3" x14ac:dyDescent="0.25">
      <c r="A432" t="s">
        <v>762</v>
      </c>
      <c r="B432" t="s">
        <v>2507</v>
      </c>
      <c r="C432" s="11">
        <v>44927</v>
      </c>
    </row>
    <row r="433" spans="1:3" x14ac:dyDescent="0.25">
      <c r="A433" t="s">
        <v>764</v>
      </c>
      <c r="B433" t="s">
        <v>278</v>
      </c>
      <c r="C433" s="11">
        <v>44927</v>
      </c>
    </row>
    <row r="434" spans="1:3" x14ac:dyDescent="0.25">
      <c r="A434" t="s">
        <v>765</v>
      </c>
      <c r="B434" t="s">
        <v>2508</v>
      </c>
      <c r="C434" s="11">
        <v>44927</v>
      </c>
    </row>
    <row r="435" spans="1:3" x14ac:dyDescent="0.25">
      <c r="A435" t="s">
        <v>767</v>
      </c>
      <c r="B435" t="s">
        <v>768</v>
      </c>
      <c r="C435" s="11">
        <v>44927</v>
      </c>
    </row>
    <row r="436" spans="1:3" x14ac:dyDescent="0.25">
      <c r="A436" t="s">
        <v>769</v>
      </c>
      <c r="B436" t="s">
        <v>2509</v>
      </c>
      <c r="C436" s="11">
        <v>44927</v>
      </c>
    </row>
    <row r="437" spans="1:3" x14ac:dyDescent="0.25">
      <c r="A437" t="s">
        <v>771</v>
      </c>
      <c r="B437" t="s">
        <v>2510</v>
      </c>
      <c r="C437" s="11">
        <v>44927</v>
      </c>
    </row>
    <row r="438" spans="1:3" x14ac:dyDescent="0.25">
      <c r="A438" t="s">
        <v>773</v>
      </c>
      <c r="B438" t="s">
        <v>2511</v>
      </c>
      <c r="C438" s="11">
        <v>44927</v>
      </c>
    </row>
    <row r="439" spans="1:3" x14ac:dyDescent="0.25">
      <c r="A439" t="s">
        <v>775</v>
      </c>
      <c r="B439" t="s">
        <v>768</v>
      </c>
      <c r="C439" s="11">
        <v>44927</v>
      </c>
    </row>
    <row r="440" spans="1:3" x14ac:dyDescent="0.25">
      <c r="A440" t="s">
        <v>776</v>
      </c>
      <c r="B440" t="s">
        <v>2480</v>
      </c>
      <c r="C440" s="11">
        <v>44927</v>
      </c>
    </row>
    <row r="441" spans="1:3" x14ac:dyDescent="0.25">
      <c r="A441" t="s">
        <v>777</v>
      </c>
      <c r="B441" t="s">
        <v>2512</v>
      </c>
      <c r="C441" s="11">
        <v>44927</v>
      </c>
    </row>
    <row r="442" spans="1:3" x14ac:dyDescent="0.25">
      <c r="A442" t="s">
        <v>779</v>
      </c>
      <c r="B442" t="s">
        <v>2513</v>
      </c>
      <c r="C442" s="11">
        <v>44927</v>
      </c>
    </row>
    <row r="443" spans="1:3" x14ac:dyDescent="0.25">
      <c r="A443" t="s">
        <v>781</v>
      </c>
      <c r="B443" t="s">
        <v>2514</v>
      </c>
      <c r="C443" s="11">
        <v>44927</v>
      </c>
    </row>
    <row r="444" spans="1:3" x14ac:dyDescent="0.25">
      <c r="A444" t="s">
        <v>783</v>
      </c>
      <c r="B444" t="s">
        <v>2515</v>
      </c>
      <c r="C444" s="11">
        <v>44927</v>
      </c>
    </row>
    <row r="445" spans="1:3" x14ac:dyDescent="0.25">
      <c r="A445" t="s">
        <v>785</v>
      </c>
      <c r="B445" t="s">
        <v>786</v>
      </c>
      <c r="C445" s="11">
        <v>44927</v>
      </c>
    </row>
    <row r="446" spans="1:3" x14ac:dyDescent="0.25">
      <c r="A446" t="s">
        <v>787</v>
      </c>
      <c r="B446" t="s">
        <v>2513</v>
      </c>
      <c r="C446" s="11">
        <v>44927</v>
      </c>
    </row>
    <row r="447" spans="1:3" x14ac:dyDescent="0.25">
      <c r="A447" t="s">
        <v>788</v>
      </c>
      <c r="B447" t="s">
        <v>2339</v>
      </c>
      <c r="C447" s="11">
        <v>44927</v>
      </c>
    </row>
    <row r="448" spans="1:3" x14ac:dyDescent="0.25">
      <c r="A448" t="s">
        <v>789</v>
      </c>
      <c r="B448" t="s">
        <v>2516</v>
      </c>
      <c r="C448" s="11">
        <v>44927</v>
      </c>
    </row>
    <row r="449" spans="1:3" x14ac:dyDescent="0.25">
      <c r="A449" t="s">
        <v>791</v>
      </c>
      <c r="B449" t="s">
        <v>792</v>
      </c>
      <c r="C449" s="11">
        <v>44927</v>
      </c>
    </row>
    <row r="450" spans="1:3" x14ac:dyDescent="0.25">
      <c r="A450" t="s">
        <v>793</v>
      </c>
      <c r="B450" t="s">
        <v>2517</v>
      </c>
      <c r="C450" s="11">
        <v>44927</v>
      </c>
    </row>
    <row r="451" spans="1:3" x14ac:dyDescent="0.25">
      <c r="A451" t="s">
        <v>795</v>
      </c>
      <c r="B451" t="s">
        <v>2468</v>
      </c>
      <c r="C451" s="11">
        <v>44927</v>
      </c>
    </row>
    <row r="452" spans="1:3" x14ac:dyDescent="0.25">
      <c r="A452" t="s">
        <v>796</v>
      </c>
      <c r="B452" t="s">
        <v>234</v>
      </c>
      <c r="C452" s="11">
        <v>44927</v>
      </c>
    </row>
    <row r="453" spans="1:3" x14ac:dyDescent="0.25">
      <c r="A453" t="s">
        <v>797</v>
      </c>
      <c r="B453" t="s">
        <v>234</v>
      </c>
      <c r="C453" s="11">
        <v>44927</v>
      </c>
    </row>
    <row r="454" spans="1:3" x14ac:dyDescent="0.25">
      <c r="A454" t="s">
        <v>798</v>
      </c>
      <c r="B454" t="s">
        <v>2518</v>
      </c>
      <c r="C454" s="11">
        <v>44927</v>
      </c>
    </row>
    <row r="455" spans="1:3" x14ac:dyDescent="0.25">
      <c r="A455" t="s">
        <v>800</v>
      </c>
      <c r="B455" t="s">
        <v>2519</v>
      </c>
      <c r="C455" s="11">
        <v>44927</v>
      </c>
    </row>
    <row r="456" spans="1:3" x14ac:dyDescent="0.25">
      <c r="A456" t="s">
        <v>802</v>
      </c>
      <c r="B456" t="s">
        <v>2520</v>
      </c>
      <c r="C456" s="11">
        <v>44927</v>
      </c>
    </row>
    <row r="457" spans="1:3" x14ac:dyDescent="0.25">
      <c r="A457" t="s">
        <v>804</v>
      </c>
      <c r="B457" t="s">
        <v>92</v>
      </c>
      <c r="C457" s="11">
        <v>44927</v>
      </c>
    </row>
    <row r="458" spans="1:3" x14ac:dyDescent="0.25">
      <c r="A458" t="s">
        <v>805</v>
      </c>
      <c r="B458" t="s">
        <v>2521</v>
      </c>
      <c r="C458" s="11">
        <v>44927</v>
      </c>
    </row>
    <row r="459" spans="1:3" x14ac:dyDescent="0.25">
      <c r="A459" t="s">
        <v>807</v>
      </c>
      <c r="B459" t="s">
        <v>2280</v>
      </c>
      <c r="C459" s="11">
        <v>44927</v>
      </c>
    </row>
    <row r="460" spans="1:3" x14ac:dyDescent="0.25">
      <c r="A460" t="s">
        <v>808</v>
      </c>
      <c r="B460" t="s">
        <v>2522</v>
      </c>
      <c r="C460" s="11">
        <v>44927</v>
      </c>
    </row>
    <row r="461" spans="1:3" x14ac:dyDescent="0.25">
      <c r="A461" t="s">
        <v>810</v>
      </c>
      <c r="B461" t="s">
        <v>811</v>
      </c>
      <c r="C461" s="11">
        <v>44927</v>
      </c>
    </row>
    <row r="462" spans="1:3" x14ac:dyDescent="0.25">
      <c r="A462" t="s">
        <v>812</v>
      </c>
      <c r="B462" t="s">
        <v>611</v>
      </c>
      <c r="C462" s="11">
        <v>44927</v>
      </c>
    </row>
    <row r="463" spans="1:3" x14ac:dyDescent="0.25">
      <c r="A463" t="s">
        <v>813</v>
      </c>
      <c r="B463" t="s">
        <v>2334</v>
      </c>
      <c r="C463" s="11">
        <v>44927</v>
      </c>
    </row>
    <row r="464" spans="1:3" x14ac:dyDescent="0.25">
      <c r="A464" t="s">
        <v>814</v>
      </c>
      <c r="B464" t="s">
        <v>2306</v>
      </c>
      <c r="C464" s="11">
        <v>44927</v>
      </c>
    </row>
    <row r="465" spans="1:3" x14ac:dyDescent="0.25">
      <c r="A465" t="s">
        <v>815</v>
      </c>
      <c r="B465" t="s">
        <v>2523</v>
      </c>
      <c r="C465" s="11">
        <v>44927</v>
      </c>
    </row>
    <row r="466" spans="1:3" x14ac:dyDescent="0.25">
      <c r="A466" t="s">
        <v>817</v>
      </c>
      <c r="B466" t="s">
        <v>818</v>
      </c>
      <c r="C466" s="11">
        <v>44927</v>
      </c>
    </row>
    <row r="467" spans="1:3" x14ac:dyDescent="0.25">
      <c r="A467" t="s">
        <v>819</v>
      </c>
      <c r="B467" t="s">
        <v>2524</v>
      </c>
      <c r="C467" s="11">
        <v>44927</v>
      </c>
    </row>
    <row r="468" spans="1:3" x14ac:dyDescent="0.25">
      <c r="A468" t="s">
        <v>821</v>
      </c>
      <c r="B468" t="s">
        <v>2280</v>
      </c>
      <c r="C468" s="11">
        <v>44927</v>
      </c>
    </row>
    <row r="469" spans="1:3" x14ac:dyDescent="0.25">
      <c r="A469" t="s">
        <v>822</v>
      </c>
      <c r="B469" t="s">
        <v>2280</v>
      </c>
      <c r="C469" s="11">
        <v>44927</v>
      </c>
    </row>
    <row r="470" spans="1:3" x14ac:dyDescent="0.25">
      <c r="A470" t="s">
        <v>823</v>
      </c>
      <c r="B470" t="s">
        <v>2587</v>
      </c>
      <c r="C470" s="11">
        <v>44927</v>
      </c>
    </row>
    <row r="471" spans="1:3" x14ac:dyDescent="0.25">
      <c r="A471" t="s">
        <v>825</v>
      </c>
      <c r="B471" t="s">
        <v>2525</v>
      </c>
      <c r="C471" s="11">
        <v>44927</v>
      </c>
    </row>
    <row r="472" spans="1:3" x14ac:dyDescent="0.25">
      <c r="A472" t="s">
        <v>827</v>
      </c>
      <c r="B472" t="s">
        <v>811</v>
      </c>
      <c r="C472" s="11">
        <v>44927</v>
      </c>
    </row>
    <row r="473" spans="1:3" x14ac:dyDescent="0.25">
      <c r="A473" t="s">
        <v>828</v>
      </c>
      <c r="B473" t="s">
        <v>768</v>
      </c>
      <c r="C473" s="11">
        <v>44927</v>
      </c>
    </row>
    <row r="474" spans="1:3" x14ac:dyDescent="0.25">
      <c r="A474" t="s">
        <v>829</v>
      </c>
      <c r="B474" t="s">
        <v>768</v>
      </c>
      <c r="C474" s="11">
        <v>44927</v>
      </c>
    </row>
    <row r="475" spans="1:3" x14ac:dyDescent="0.25">
      <c r="A475" t="s">
        <v>830</v>
      </c>
      <c r="B475" t="s">
        <v>2526</v>
      </c>
      <c r="C475" s="11">
        <v>44927</v>
      </c>
    </row>
    <row r="476" spans="1:3" x14ac:dyDescent="0.25">
      <c r="A476" t="s">
        <v>832</v>
      </c>
      <c r="B476" t="s">
        <v>2287</v>
      </c>
      <c r="C476" s="11">
        <v>44927</v>
      </c>
    </row>
    <row r="477" spans="1:3" x14ac:dyDescent="0.25">
      <c r="A477" t="s">
        <v>833</v>
      </c>
      <c r="B477" t="s">
        <v>326</v>
      </c>
      <c r="C477" s="11">
        <v>44927</v>
      </c>
    </row>
    <row r="478" spans="1:3" x14ac:dyDescent="0.25">
      <c r="A478" t="s">
        <v>834</v>
      </c>
      <c r="B478" t="s">
        <v>811</v>
      </c>
      <c r="C478" s="11">
        <v>44927</v>
      </c>
    </row>
    <row r="479" spans="1:3" x14ac:dyDescent="0.25">
      <c r="A479" t="s">
        <v>835</v>
      </c>
      <c r="B479" t="s">
        <v>768</v>
      </c>
      <c r="C479" s="11">
        <v>44927</v>
      </c>
    </row>
    <row r="480" spans="1:3" x14ac:dyDescent="0.25">
      <c r="A480" t="s">
        <v>836</v>
      </c>
      <c r="B480" t="s">
        <v>2527</v>
      </c>
      <c r="C480" s="11">
        <v>44927</v>
      </c>
    </row>
    <row r="481" spans="1:3" x14ac:dyDescent="0.25">
      <c r="A481" t="s">
        <v>838</v>
      </c>
      <c r="B481" t="s">
        <v>2527</v>
      </c>
      <c r="C481" s="11">
        <v>44927</v>
      </c>
    </row>
    <row r="482" spans="1:3" x14ac:dyDescent="0.25">
      <c r="A482" t="s">
        <v>839</v>
      </c>
      <c r="B482" t="s">
        <v>768</v>
      </c>
      <c r="C482" s="11">
        <v>44927</v>
      </c>
    </row>
    <row r="483" spans="1:3" x14ac:dyDescent="0.25">
      <c r="A483" t="s">
        <v>840</v>
      </c>
      <c r="B483" t="s">
        <v>841</v>
      </c>
      <c r="C483" s="11">
        <v>44927</v>
      </c>
    </row>
    <row r="484" spans="1:3" x14ac:dyDescent="0.25">
      <c r="A484" t="s">
        <v>842</v>
      </c>
      <c r="B484" t="s">
        <v>2528</v>
      </c>
      <c r="C484" s="11">
        <v>44927</v>
      </c>
    </row>
    <row r="485" spans="1:3" x14ac:dyDescent="0.25">
      <c r="A485" t="s">
        <v>844</v>
      </c>
      <c r="B485" t="s">
        <v>2529</v>
      </c>
      <c r="C485" s="11">
        <v>44927</v>
      </c>
    </row>
    <row r="486" spans="1:3" x14ac:dyDescent="0.25">
      <c r="A486" t="s">
        <v>846</v>
      </c>
      <c r="B486" t="s">
        <v>768</v>
      </c>
      <c r="C486" s="11">
        <v>44927</v>
      </c>
    </row>
    <row r="487" spans="1:3" x14ac:dyDescent="0.25">
      <c r="A487" t="s">
        <v>847</v>
      </c>
      <c r="B487" t="s">
        <v>2529</v>
      </c>
      <c r="C487" s="11">
        <v>44927</v>
      </c>
    </row>
    <row r="488" spans="1:3" x14ac:dyDescent="0.25">
      <c r="A488" t="s">
        <v>848</v>
      </c>
      <c r="B488" t="s">
        <v>811</v>
      </c>
      <c r="C488" s="11">
        <v>44927</v>
      </c>
    </row>
    <row r="489" spans="1:3" x14ac:dyDescent="0.25">
      <c r="A489" t="s">
        <v>849</v>
      </c>
      <c r="B489" t="s">
        <v>2529</v>
      </c>
      <c r="C489" s="11">
        <v>44927</v>
      </c>
    </row>
    <row r="490" spans="1:3" x14ac:dyDescent="0.25">
      <c r="A490" t="s">
        <v>850</v>
      </c>
      <c r="B490" t="s">
        <v>811</v>
      </c>
      <c r="C490" s="11">
        <v>44927</v>
      </c>
    </row>
    <row r="491" spans="1:3" x14ac:dyDescent="0.25">
      <c r="A491" t="s">
        <v>851</v>
      </c>
      <c r="B491" t="s">
        <v>768</v>
      </c>
      <c r="C491" s="11">
        <v>44927</v>
      </c>
    </row>
    <row r="492" spans="1:3" x14ac:dyDescent="0.25">
      <c r="A492" t="s">
        <v>852</v>
      </c>
      <c r="B492" t="s">
        <v>768</v>
      </c>
      <c r="C492" s="11">
        <v>44927</v>
      </c>
    </row>
    <row r="493" spans="1:3" x14ac:dyDescent="0.25">
      <c r="A493" t="s">
        <v>853</v>
      </c>
      <c r="B493" t="s">
        <v>768</v>
      </c>
      <c r="C493" s="11">
        <v>44927</v>
      </c>
    </row>
    <row r="494" spans="1:3" x14ac:dyDescent="0.25">
      <c r="A494" t="s">
        <v>854</v>
      </c>
      <c r="B494" t="s">
        <v>234</v>
      </c>
      <c r="C494" s="11">
        <v>44927</v>
      </c>
    </row>
    <row r="495" spans="1:3" x14ac:dyDescent="0.25">
      <c r="A495" t="s">
        <v>855</v>
      </c>
      <c r="B495" t="s">
        <v>811</v>
      </c>
      <c r="C495" s="11">
        <v>44927</v>
      </c>
    </row>
    <row r="496" spans="1:3" x14ac:dyDescent="0.25">
      <c r="A496" t="s">
        <v>856</v>
      </c>
      <c r="B496" t="s">
        <v>811</v>
      </c>
      <c r="C496" s="11">
        <v>44927</v>
      </c>
    </row>
    <row r="497" spans="1:3" x14ac:dyDescent="0.25">
      <c r="A497" t="s">
        <v>857</v>
      </c>
      <c r="B497" t="s">
        <v>811</v>
      </c>
      <c r="C497" s="11">
        <v>44927</v>
      </c>
    </row>
    <row r="498" spans="1:3" x14ac:dyDescent="0.25">
      <c r="A498" t="s">
        <v>858</v>
      </c>
      <c r="B498" t="s">
        <v>811</v>
      </c>
      <c r="C498" s="11">
        <v>44927</v>
      </c>
    </row>
    <row r="499" spans="1:3" x14ac:dyDescent="0.25">
      <c r="A499" t="s">
        <v>859</v>
      </c>
      <c r="B499" t="s">
        <v>2682</v>
      </c>
      <c r="C499" s="11">
        <v>44927</v>
      </c>
    </row>
    <row r="500" spans="1:3" x14ac:dyDescent="0.25">
      <c r="A500" t="s">
        <v>861</v>
      </c>
      <c r="B500" t="s">
        <v>234</v>
      </c>
      <c r="C500" s="11">
        <v>44927</v>
      </c>
    </row>
    <row r="501" spans="1:3" x14ac:dyDescent="0.25">
      <c r="A501" t="s">
        <v>862</v>
      </c>
      <c r="B501" t="s">
        <v>863</v>
      </c>
      <c r="C501" s="11">
        <v>44927</v>
      </c>
    </row>
    <row r="502" spans="1:3" x14ac:dyDescent="0.25">
      <c r="A502" t="s">
        <v>864</v>
      </c>
      <c r="B502" t="s">
        <v>92</v>
      </c>
      <c r="C502" s="11">
        <v>44927</v>
      </c>
    </row>
    <row r="503" spans="1:3" x14ac:dyDescent="0.25">
      <c r="A503" t="s">
        <v>865</v>
      </c>
      <c r="B503" t="s">
        <v>33</v>
      </c>
      <c r="C503" s="11">
        <v>44927</v>
      </c>
    </row>
    <row r="504" spans="1:3" x14ac:dyDescent="0.25">
      <c r="A504" t="s">
        <v>866</v>
      </c>
      <c r="B504" t="s">
        <v>2530</v>
      </c>
      <c r="C504" s="11">
        <v>44927</v>
      </c>
    </row>
    <row r="505" spans="1:3" x14ac:dyDescent="0.25">
      <c r="A505" t="s">
        <v>868</v>
      </c>
      <c r="B505" t="s">
        <v>811</v>
      </c>
      <c r="C505" s="11">
        <v>44927</v>
      </c>
    </row>
    <row r="506" spans="1:3" x14ac:dyDescent="0.25">
      <c r="A506" t="s">
        <v>869</v>
      </c>
      <c r="B506" t="s">
        <v>33</v>
      </c>
      <c r="C506" s="11">
        <v>44927</v>
      </c>
    </row>
    <row r="507" spans="1:3" x14ac:dyDescent="0.25">
      <c r="A507" t="s">
        <v>870</v>
      </c>
      <c r="B507" t="s">
        <v>811</v>
      </c>
      <c r="C507" s="11">
        <v>44927</v>
      </c>
    </row>
    <row r="508" spans="1:3" x14ac:dyDescent="0.25">
      <c r="A508" t="s">
        <v>871</v>
      </c>
      <c r="B508" t="s">
        <v>2531</v>
      </c>
      <c r="C508" s="11">
        <v>44927</v>
      </c>
    </row>
    <row r="509" spans="1:3" x14ac:dyDescent="0.25">
      <c r="A509" t="s">
        <v>873</v>
      </c>
      <c r="B509" t="s">
        <v>234</v>
      </c>
      <c r="C509" s="11">
        <v>44927</v>
      </c>
    </row>
    <row r="510" spans="1:3" x14ac:dyDescent="0.25">
      <c r="A510" t="s">
        <v>874</v>
      </c>
      <c r="B510" t="s">
        <v>83</v>
      </c>
      <c r="C510" s="11">
        <v>44927</v>
      </c>
    </row>
    <row r="511" spans="1:3" x14ac:dyDescent="0.25">
      <c r="A511" t="s">
        <v>875</v>
      </c>
      <c r="B511" t="s">
        <v>811</v>
      </c>
      <c r="C511" s="11">
        <v>44927</v>
      </c>
    </row>
    <row r="512" spans="1:3" x14ac:dyDescent="0.25">
      <c r="A512" t="s">
        <v>876</v>
      </c>
      <c r="B512" t="s">
        <v>33</v>
      </c>
      <c r="C512" s="11">
        <v>44927</v>
      </c>
    </row>
    <row r="513" spans="1:3" x14ac:dyDescent="0.25">
      <c r="A513" t="s">
        <v>877</v>
      </c>
      <c r="B513" t="s">
        <v>878</v>
      </c>
      <c r="C513" s="11">
        <v>44927</v>
      </c>
    </row>
    <row r="514" spans="1:3" x14ac:dyDescent="0.25">
      <c r="A514" t="s">
        <v>879</v>
      </c>
      <c r="B514" t="s">
        <v>2532</v>
      </c>
      <c r="C514" s="11">
        <v>44927</v>
      </c>
    </row>
    <row r="515" spans="1:3" x14ac:dyDescent="0.25">
      <c r="A515" t="s">
        <v>881</v>
      </c>
      <c r="B515" t="s">
        <v>811</v>
      </c>
      <c r="C515" s="11">
        <v>44927</v>
      </c>
    </row>
    <row r="516" spans="1:3" x14ac:dyDescent="0.25">
      <c r="A516" t="s">
        <v>882</v>
      </c>
      <c r="B516" t="s">
        <v>883</v>
      </c>
      <c r="C516" s="11">
        <v>44927</v>
      </c>
    </row>
    <row r="517" spans="1:3" x14ac:dyDescent="0.25">
      <c r="A517" t="s">
        <v>884</v>
      </c>
      <c r="B517" t="s">
        <v>83</v>
      </c>
      <c r="C517" s="11">
        <v>44927</v>
      </c>
    </row>
    <row r="518" spans="1:3" x14ac:dyDescent="0.25">
      <c r="A518" t="s">
        <v>885</v>
      </c>
      <c r="B518" t="s">
        <v>2445</v>
      </c>
      <c r="C518" s="11">
        <v>44927</v>
      </c>
    </row>
    <row r="519" spans="1:3" x14ac:dyDescent="0.25">
      <c r="A519" t="s">
        <v>886</v>
      </c>
      <c r="B519" t="s">
        <v>33</v>
      </c>
      <c r="C519" s="11">
        <v>44927</v>
      </c>
    </row>
    <row r="520" spans="1:3" x14ac:dyDescent="0.25">
      <c r="A520" t="s">
        <v>887</v>
      </c>
      <c r="B520" t="s">
        <v>180</v>
      </c>
      <c r="C520" s="11">
        <v>44927</v>
      </c>
    </row>
    <row r="521" spans="1:3" x14ac:dyDescent="0.25">
      <c r="A521" t="s">
        <v>888</v>
      </c>
      <c r="B521" t="s">
        <v>889</v>
      </c>
      <c r="C521" s="11">
        <v>44927</v>
      </c>
    </row>
    <row r="522" spans="1:3" x14ac:dyDescent="0.25">
      <c r="A522" t="s">
        <v>890</v>
      </c>
      <c r="B522" t="s">
        <v>891</v>
      </c>
      <c r="C522" s="11">
        <v>44927</v>
      </c>
    </row>
    <row r="523" spans="1:3" x14ac:dyDescent="0.25">
      <c r="A523" t="s">
        <v>1207</v>
      </c>
      <c r="B523" t="s">
        <v>290</v>
      </c>
      <c r="C523" s="11">
        <v>44927</v>
      </c>
    </row>
    <row r="524" spans="1:3" x14ac:dyDescent="0.25">
      <c r="A524" t="s">
        <v>1885</v>
      </c>
      <c r="B524" t="s">
        <v>2533</v>
      </c>
      <c r="C524" s="11">
        <v>44927</v>
      </c>
    </row>
    <row r="525" spans="1:3" x14ac:dyDescent="0.25">
      <c r="A525" t="s">
        <v>895</v>
      </c>
      <c r="B525" t="s">
        <v>2534</v>
      </c>
      <c r="C525" s="11">
        <v>44927</v>
      </c>
    </row>
    <row r="526" spans="1:3" x14ac:dyDescent="0.25">
      <c r="A526" t="s">
        <v>897</v>
      </c>
      <c r="B526" t="s">
        <v>2535</v>
      </c>
      <c r="C526" s="11">
        <v>44927</v>
      </c>
    </row>
    <row r="527" spans="1:3" x14ac:dyDescent="0.25">
      <c r="A527" t="s">
        <v>899</v>
      </c>
      <c r="B527" t="s">
        <v>2533</v>
      </c>
      <c r="C527" s="11">
        <v>44927</v>
      </c>
    </row>
    <row r="528" spans="1:3" x14ac:dyDescent="0.25">
      <c r="A528" t="s">
        <v>900</v>
      </c>
      <c r="B528" t="s">
        <v>901</v>
      </c>
      <c r="C528" s="11">
        <v>44927</v>
      </c>
    </row>
    <row r="529" spans="1:3" x14ac:dyDescent="0.25">
      <c r="A529" t="s">
        <v>902</v>
      </c>
      <c r="B529" t="s">
        <v>2536</v>
      </c>
      <c r="C529" s="11">
        <v>44927</v>
      </c>
    </row>
    <row r="530" spans="1:3" x14ac:dyDescent="0.25">
      <c r="A530" t="s">
        <v>904</v>
      </c>
      <c r="B530" t="s">
        <v>768</v>
      </c>
      <c r="C530" s="11">
        <v>44927</v>
      </c>
    </row>
    <row r="531" spans="1:3" x14ac:dyDescent="0.25">
      <c r="A531" t="s">
        <v>905</v>
      </c>
      <c r="B531" t="s">
        <v>33</v>
      </c>
      <c r="C531" s="11">
        <v>44927</v>
      </c>
    </row>
    <row r="532" spans="1:3" x14ac:dyDescent="0.25">
      <c r="A532" t="s">
        <v>906</v>
      </c>
      <c r="B532" t="s">
        <v>907</v>
      </c>
      <c r="C532" s="11">
        <v>44927</v>
      </c>
    </row>
    <row r="533" spans="1:3" x14ac:dyDescent="0.25">
      <c r="A533" t="s">
        <v>908</v>
      </c>
      <c r="B533" t="s">
        <v>122</v>
      </c>
      <c r="C533" s="11">
        <v>44927</v>
      </c>
    </row>
    <row r="534" spans="1:3" x14ac:dyDescent="0.25">
      <c r="A534" t="s">
        <v>909</v>
      </c>
      <c r="B534" t="s">
        <v>2537</v>
      </c>
      <c r="C534" s="11">
        <v>44927</v>
      </c>
    </row>
    <row r="535" spans="1:3" x14ac:dyDescent="0.25">
      <c r="A535" t="s">
        <v>911</v>
      </c>
      <c r="B535" t="s">
        <v>33</v>
      </c>
      <c r="C535" s="11">
        <v>44927</v>
      </c>
    </row>
    <row r="536" spans="1:3" x14ac:dyDescent="0.25">
      <c r="A536" t="s">
        <v>912</v>
      </c>
      <c r="B536" t="s">
        <v>92</v>
      </c>
      <c r="C536" s="11">
        <v>44927</v>
      </c>
    </row>
    <row r="537" spans="1:3" x14ac:dyDescent="0.25">
      <c r="A537" t="s">
        <v>2250</v>
      </c>
      <c r="B537" t="s">
        <v>92</v>
      </c>
      <c r="C537" s="11">
        <v>44927</v>
      </c>
    </row>
    <row r="538" spans="1:3" x14ac:dyDescent="0.25">
      <c r="A538" t="s">
        <v>1899</v>
      </c>
      <c r="B538" t="s">
        <v>33</v>
      </c>
      <c r="C538" s="11">
        <v>44927</v>
      </c>
    </row>
    <row r="539" spans="1:3" x14ac:dyDescent="0.25">
      <c r="A539" t="s">
        <v>1900</v>
      </c>
      <c r="B539" t="s">
        <v>234</v>
      </c>
      <c r="C539" s="11">
        <v>44927</v>
      </c>
    </row>
    <row r="540" spans="1:3" x14ac:dyDescent="0.25">
      <c r="A540" t="s">
        <v>1901</v>
      </c>
      <c r="B540" t="s">
        <v>2452</v>
      </c>
      <c r="C540" s="11">
        <v>44927</v>
      </c>
    </row>
    <row r="541" spans="1:3" x14ac:dyDescent="0.25">
      <c r="A541" t="s">
        <v>1902</v>
      </c>
      <c r="B541" t="s">
        <v>83</v>
      </c>
      <c r="C541" s="11">
        <v>44927</v>
      </c>
    </row>
    <row r="542" spans="1:3" x14ac:dyDescent="0.25">
      <c r="A542" t="s">
        <v>1903</v>
      </c>
      <c r="B542" t="s">
        <v>51</v>
      </c>
      <c r="C542" s="11">
        <v>44927</v>
      </c>
    </row>
    <row r="543" spans="1:3" x14ac:dyDescent="0.25">
      <c r="A543" t="s">
        <v>1904</v>
      </c>
      <c r="B543" t="s">
        <v>51</v>
      </c>
      <c r="C543" s="11">
        <v>44927</v>
      </c>
    </row>
    <row r="544" spans="1:3" x14ac:dyDescent="0.25">
      <c r="A544" t="s">
        <v>1905</v>
      </c>
      <c r="B544" t="s">
        <v>51</v>
      </c>
      <c r="C544" s="11">
        <v>44927</v>
      </c>
    </row>
    <row r="545" spans="1:3" x14ac:dyDescent="0.25">
      <c r="A545" t="s">
        <v>1906</v>
      </c>
      <c r="B545" t="s">
        <v>51</v>
      </c>
      <c r="C545" s="11">
        <v>44927</v>
      </c>
    </row>
    <row r="546" spans="1:3" x14ac:dyDescent="0.25">
      <c r="A546" t="s">
        <v>1907</v>
      </c>
      <c r="B546" t="s">
        <v>51</v>
      </c>
      <c r="C546" s="11">
        <v>44927</v>
      </c>
    </row>
    <row r="547" spans="1:3" x14ac:dyDescent="0.25">
      <c r="A547" t="s">
        <v>1908</v>
      </c>
      <c r="B547" t="s">
        <v>907</v>
      </c>
      <c r="C547" s="11">
        <v>44927</v>
      </c>
    </row>
    <row r="548" spans="1:3" x14ac:dyDescent="0.25">
      <c r="A548" t="s">
        <v>1909</v>
      </c>
      <c r="B548" t="s">
        <v>83</v>
      </c>
      <c r="C548" s="11">
        <v>44927</v>
      </c>
    </row>
    <row r="549" spans="1:3" x14ac:dyDescent="0.25">
      <c r="A549" t="s">
        <v>1910</v>
      </c>
      <c r="B549" t="s">
        <v>83</v>
      </c>
      <c r="C549" s="11">
        <v>44927</v>
      </c>
    </row>
    <row r="550" spans="1:3" x14ac:dyDescent="0.25">
      <c r="A550" t="s">
        <v>1911</v>
      </c>
      <c r="B550" t="s">
        <v>2357</v>
      </c>
      <c r="C550" s="11">
        <v>44927</v>
      </c>
    </row>
    <row r="551" spans="1:3" x14ac:dyDescent="0.25">
      <c r="A551" t="s">
        <v>1912</v>
      </c>
      <c r="B551" t="s">
        <v>2357</v>
      </c>
      <c r="C551" s="11">
        <v>44927</v>
      </c>
    </row>
    <row r="552" spans="1:3" x14ac:dyDescent="0.25">
      <c r="A552" t="s">
        <v>1424</v>
      </c>
      <c r="B552" t="s">
        <v>2538</v>
      </c>
      <c r="C552" s="11">
        <v>44927</v>
      </c>
    </row>
    <row r="553" spans="1:3" x14ac:dyDescent="0.25">
      <c r="A553" t="s">
        <v>930</v>
      </c>
      <c r="B553" t="s">
        <v>2539</v>
      </c>
      <c r="C553" s="11">
        <v>44927</v>
      </c>
    </row>
    <row r="554" spans="1:3" x14ac:dyDescent="0.25">
      <c r="A554" t="s">
        <v>932</v>
      </c>
      <c r="B554" t="s">
        <v>2538</v>
      </c>
      <c r="C554" s="11">
        <v>44927</v>
      </c>
    </row>
    <row r="555" spans="1:3" x14ac:dyDescent="0.25">
      <c r="A555" t="s">
        <v>1916</v>
      </c>
      <c r="B555" t="s">
        <v>2540</v>
      </c>
      <c r="C555" s="11">
        <v>44927</v>
      </c>
    </row>
    <row r="556" spans="1:3" x14ac:dyDescent="0.25">
      <c r="A556" t="s">
        <v>935</v>
      </c>
      <c r="B556" t="s">
        <v>2540</v>
      </c>
      <c r="C556" s="11">
        <v>44927</v>
      </c>
    </row>
    <row r="557" spans="1:3" x14ac:dyDescent="0.25">
      <c r="A557" t="s">
        <v>936</v>
      </c>
      <c r="B557" t="s">
        <v>2540</v>
      </c>
      <c r="C557" s="11">
        <v>44927</v>
      </c>
    </row>
    <row r="558" spans="1:3" x14ac:dyDescent="0.25">
      <c r="A558" t="s">
        <v>937</v>
      </c>
      <c r="B558" t="s">
        <v>938</v>
      </c>
      <c r="C558" s="11">
        <v>44927</v>
      </c>
    </row>
    <row r="559" spans="1:3" x14ac:dyDescent="0.25">
      <c r="A559" t="s">
        <v>1212</v>
      </c>
      <c r="B559" t="s">
        <v>2541</v>
      </c>
      <c r="C559" s="11">
        <v>44927</v>
      </c>
    </row>
    <row r="560" spans="1:3" x14ac:dyDescent="0.25">
      <c r="A560" t="s">
        <v>1214</v>
      </c>
      <c r="B560" t="s">
        <v>942</v>
      </c>
      <c r="C560" s="11">
        <v>44927</v>
      </c>
    </row>
    <row r="561" spans="1:3" x14ac:dyDescent="0.25">
      <c r="A561" t="s">
        <v>1215</v>
      </c>
      <c r="B561" t="s">
        <v>2542</v>
      </c>
      <c r="C561" s="11">
        <v>44927</v>
      </c>
    </row>
    <row r="562" spans="1:3" x14ac:dyDescent="0.25">
      <c r="A562" t="s">
        <v>1216</v>
      </c>
      <c r="B562" t="s">
        <v>2543</v>
      </c>
      <c r="C562" s="11">
        <v>44927</v>
      </c>
    </row>
    <row r="563" spans="1:3" x14ac:dyDescent="0.25">
      <c r="A563" t="s">
        <v>947</v>
      </c>
      <c r="B563" t="s">
        <v>2543</v>
      </c>
      <c r="C563" s="11">
        <v>44927</v>
      </c>
    </row>
    <row r="564" spans="1:3" x14ac:dyDescent="0.25">
      <c r="A564" t="s">
        <v>2225</v>
      </c>
      <c r="B564" t="s">
        <v>2544</v>
      </c>
      <c r="C564" s="11">
        <v>44927</v>
      </c>
    </row>
    <row r="565" spans="1:3" x14ac:dyDescent="0.25">
      <c r="A565" t="s">
        <v>950</v>
      </c>
      <c r="B565" t="s">
        <v>2543</v>
      </c>
      <c r="C565" s="11">
        <v>44927</v>
      </c>
    </row>
    <row r="566" spans="1:3" x14ac:dyDescent="0.25">
      <c r="A566" t="s">
        <v>1427</v>
      </c>
      <c r="B566" t="s">
        <v>2543</v>
      </c>
      <c r="C566" s="11">
        <v>44927</v>
      </c>
    </row>
    <row r="567" spans="1:3" x14ac:dyDescent="0.25">
      <c r="A567" t="s">
        <v>1929</v>
      </c>
      <c r="B567" t="s">
        <v>2543</v>
      </c>
      <c r="C567" s="11">
        <v>44927</v>
      </c>
    </row>
    <row r="568" spans="1:3" x14ac:dyDescent="0.25">
      <c r="A568" t="s">
        <v>1930</v>
      </c>
      <c r="B568" t="s">
        <v>2543</v>
      </c>
      <c r="C568" s="11">
        <v>44927</v>
      </c>
    </row>
    <row r="569" spans="1:3" x14ac:dyDescent="0.25">
      <c r="A569" t="s">
        <v>1931</v>
      </c>
      <c r="B569" t="s">
        <v>2543</v>
      </c>
      <c r="C569" s="11">
        <v>44927</v>
      </c>
    </row>
    <row r="570" spans="1:3" x14ac:dyDescent="0.25">
      <c r="A570" t="s">
        <v>1932</v>
      </c>
      <c r="B570" t="s">
        <v>956</v>
      </c>
      <c r="C570" s="11">
        <v>44927</v>
      </c>
    </row>
    <row r="571" spans="1:3" x14ac:dyDescent="0.25">
      <c r="A571" t="s">
        <v>1933</v>
      </c>
      <c r="B571" t="s">
        <v>2543</v>
      </c>
      <c r="C571" s="11">
        <v>44927</v>
      </c>
    </row>
    <row r="572" spans="1:3" x14ac:dyDescent="0.25">
      <c r="A572" t="s">
        <v>1934</v>
      </c>
      <c r="B572" t="s">
        <v>2543</v>
      </c>
      <c r="C572" s="11">
        <v>44927</v>
      </c>
    </row>
    <row r="573" spans="1:3" x14ac:dyDescent="0.25">
      <c r="A573" t="s">
        <v>1935</v>
      </c>
      <c r="B573" t="s">
        <v>2545</v>
      </c>
      <c r="C573" s="11">
        <v>44927</v>
      </c>
    </row>
    <row r="574" spans="1:3" x14ac:dyDescent="0.25">
      <c r="A574" t="s">
        <v>1936</v>
      </c>
      <c r="B574" t="s">
        <v>2545</v>
      </c>
      <c r="C574" s="11">
        <v>44927</v>
      </c>
    </row>
    <row r="575" spans="1:3" x14ac:dyDescent="0.25">
      <c r="A575" t="s">
        <v>1937</v>
      </c>
      <c r="B575" t="s">
        <v>2543</v>
      </c>
      <c r="C575" s="11">
        <v>44927</v>
      </c>
    </row>
    <row r="576" spans="1:3" x14ac:dyDescent="0.25">
      <c r="A576" t="s">
        <v>1938</v>
      </c>
      <c r="B576" t="s">
        <v>2546</v>
      </c>
      <c r="C576" s="11">
        <v>44927</v>
      </c>
    </row>
    <row r="577" spans="1:3" x14ac:dyDescent="0.25">
      <c r="A577" t="s">
        <v>1939</v>
      </c>
      <c r="B577" t="s">
        <v>2547</v>
      </c>
      <c r="C577" s="11">
        <v>44927</v>
      </c>
    </row>
    <row r="578" spans="1:3" x14ac:dyDescent="0.25">
      <c r="A578" t="s">
        <v>1941</v>
      </c>
      <c r="B578" t="s">
        <v>2541</v>
      </c>
      <c r="C578" s="11">
        <v>44927</v>
      </c>
    </row>
    <row r="579" spans="1:3" x14ac:dyDescent="0.25">
      <c r="A579" t="s">
        <v>1942</v>
      </c>
      <c r="B579" t="s">
        <v>2543</v>
      </c>
      <c r="C579" s="11">
        <v>44927</v>
      </c>
    </row>
    <row r="580" spans="1:3" x14ac:dyDescent="0.25">
      <c r="A580" t="s">
        <v>1943</v>
      </c>
      <c r="B580" t="s">
        <v>970</v>
      </c>
      <c r="C580" s="11">
        <v>44927</v>
      </c>
    </row>
    <row r="581" spans="1:3" x14ac:dyDescent="0.25">
      <c r="A581" t="s">
        <v>1944</v>
      </c>
      <c r="B581" t="s">
        <v>970</v>
      </c>
      <c r="C581" s="11">
        <v>44927</v>
      </c>
    </row>
    <row r="582" spans="1:3" x14ac:dyDescent="0.25">
      <c r="A582" t="s">
        <v>1945</v>
      </c>
      <c r="B582" t="s">
        <v>970</v>
      </c>
      <c r="C582" s="11">
        <v>44927</v>
      </c>
    </row>
    <row r="583" spans="1:3" x14ac:dyDescent="0.25">
      <c r="A583" t="s">
        <v>1946</v>
      </c>
      <c r="B583" t="s">
        <v>970</v>
      </c>
      <c r="C583" s="11">
        <v>44927</v>
      </c>
    </row>
    <row r="584" spans="1:3" x14ac:dyDescent="0.25">
      <c r="A584" t="s">
        <v>1947</v>
      </c>
      <c r="B584" t="s">
        <v>970</v>
      </c>
      <c r="C584" s="11">
        <v>44927</v>
      </c>
    </row>
    <row r="585" spans="1:3" x14ac:dyDescent="0.25">
      <c r="A585" t="s">
        <v>975</v>
      </c>
      <c r="B585" t="s">
        <v>970</v>
      </c>
      <c r="C585" s="11">
        <v>44927</v>
      </c>
    </row>
    <row r="586" spans="1:3" x14ac:dyDescent="0.25">
      <c r="A586" t="s">
        <v>1949</v>
      </c>
      <c r="B586" t="s">
        <v>970</v>
      </c>
      <c r="C586" s="11">
        <v>44927</v>
      </c>
    </row>
    <row r="587" spans="1:3" x14ac:dyDescent="0.25">
      <c r="A587" t="s">
        <v>1950</v>
      </c>
      <c r="B587" t="s">
        <v>2548</v>
      </c>
      <c r="C587" s="11">
        <v>44927</v>
      </c>
    </row>
    <row r="588" spans="1:3" x14ac:dyDescent="0.25">
      <c r="A588" t="s">
        <v>1951</v>
      </c>
      <c r="B588" t="s">
        <v>970</v>
      </c>
      <c r="C588" s="11">
        <v>44927</v>
      </c>
    </row>
    <row r="589" spans="1:3" x14ac:dyDescent="0.25">
      <c r="A589" t="s">
        <v>1952</v>
      </c>
      <c r="B589" t="s">
        <v>970</v>
      </c>
      <c r="C589" s="11">
        <v>44927</v>
      </c>
    </row>
    <row r="590" spans="1:3" x14ac:dyDescent="0.25">
      <c r="A590" t="s">
        <v>1953</v>
      </c>
      <c r="B590" t="s">
        <v>970</v>
      </c>
      <c r="C590" s="11">
        <v>44927</v>
      </c>
    </row>
    <row r="591" spans="1:3" x14ac:dyDescent="0.25">
      <c r="A591" t="s">
        <v>1954</v>
      </c>
      <c r="B591" t="s">
        <v>2543</v>
      </c>
      <c r="C591" s="11">
        <v>44927</v>
      </c>
    </row>
    <row r="592" spans="1:3" x14ac:dyDescent="0.25">
      <c r="A592" t="s">
        <v>1955</v>
      </c>
      <c r="B592" t="s">
        <v>2543</v>
      </c>
      <c r="C592" s="11">
        <v>44927</v>
      </c>
    </row>
    <row r="593" spans="1:3" x14ac:dyDescent="0.25">
      <c r="A593" t="s">
        <v>1956</v>
      </c>
      <c r="B593" t="s">
        <v>2543</v>
      </c>
      <c r="C593" s="11">
        <v>44927</v>
      </c>
    </row>
    <row r="594" spans="1:3" x14ac:dyDescent="0.25">
      <c r="A594" t="s">
        <v>1957</v>
      </c>
      <c r="B594" t="s">
        <v>2549</v>
      </c>
      <c r="C594" s="11">
        <v>44927</v>
      </c>
    </row>
    <row r="595" spans="1:3" x14ac:dyDescent="0.25">
      <c r="A595" t="s">
        <v>1958</v>
      </c>
      <c r="B595" t="s">
        <v>2550</v>
      </c>
      <c r="C595" s="11">
        <v>44927</v>
      </c>
    </row>
    <row r="596" spans="1:3" x14ac:dyDescent="0.25">
      <c r="A596" t="s">
        <v>1959</v>
      </c>
      <c r="B596" t="s">
        <v>2543</v>
      </c>
      <c r="C596" s="11">
        <v>44927</v>
      </c>
    </row>
    <row r="597" spans="1:3" x14ac:dyDescent="0.25">
      <c r="A597" t="s">
        <v>1960</v>
      </c>
      <c r="B597" t="s">
        <v>2549</v>
      </c>
      <c r="C597" s="11">
        <v>44927</v>
      </c>
    </row>
    <row r="598" spans="1:3" x14ac:dyDescent="0.25">
      <c r="A598" t="s">
        <v>1961</v>
      </c>
      <c r="B598" t="s">
        <v>2549</v>
      </c>
      <c r="C598" s="11">
        <v>44927</v>
      </c>
    </row>
    <row r="599" spans="1:3" x14ac:dyDescent="0.25">
      <c r="A599" t="s">
        <v>1962</v>
      </c>
      <c r="B599" t="s">
        <v>2551</v>
      </c>
      <c r="C599" s="11">
        <v>44927</v>
      </c>
    </row>
    <row r="600" spans="1:3" x14ac:dyDescent="0.25">
      <c r="A600" t="s">
        <v>1963</v>
      </c>
      <c r="B600" t="s">
        <v>2543</v>
      </c>
      <c r="C600" s="11">
        <v>44927</v>
      </c>
    </row>
    <row r="601" spans="1:3" x14ac:dyDescent="0.25">
      <c r="A601" t="s">
        <v>1964</v>
      </c>
      <c r="B601" t="s">
        <v>2543</v>
      </c>
      <c r="C601" s="11">
        <v>44927</v>
      </c>
    </row>
    <row r="602" spans="1:3" x14ac:dyDescent="0.25">
      <c r="A602" t="s">
        <v>1965</v>
      </c>
      <c r="B602" t="s">
        <v>500</v>
      </c>
      <c r="C602" s="11">
        <v>44927</v>
      </c>
    </row>
    <row r="603" spans="1:3" x14ac:dyDescent="0.25">
      <c r="A603" t="s">
        <v>997</v>
      </c>
      <c r="B603" t="s">
        <v>998</v>
      </c>
      <c r="C603" s="11">
        <v>44927</v>
      </c>
    </row>
    <row r="604" spans="1:3" x14ac:dyDescent="0.25">
      <c r="A604" t="s">
        <v>1968</v>
      </c>
      <c r="B604" t="s">
        <v>83</v>
      </c>
      <c r="C604" s="11">
        <v>44927</v>
      </c>
    </row>
    <row r="605" spans="1:3" x14ac:dyDescent="0.25">
      <c r="A605" t="s">
        <v>1000</v>
      </c>
      <c r="B605" t="s">
        <v>2552</v>
      </c>
      <c r="C605" s="11">
        <v>44927</v>
      </c>
    </row>
    <row r="606" spans="1:3" x14ac:dyDescent="0.25">
      <c r="A606" t="s">
        <v>1002</v>
      </c>
      <c r="B606" t="s">
        <v>2553</v>
      </c>
      <c r="C606" s="11">
        <v>44927</v>
      </c>
    </row>
    <row r="607" spans="1:3" x14ac:dyDescent="0.25">
      <c r="A607" t="s">
        <v>2234</v>
      </c>
      <c r="B607" t="s">
        <v>2554</v>
      </c>
      <c r="C607" s="11">
        <v>44927</v>
      </c>
    </row>
    <row r="608" spans="1:3" x14ac:dyDescent="0.25">
      <c r="A608" t="s">
        <v>1006</v>
      </c>
      <c r="B608" t="s">
        <v>2555</v>
      </c>
      <c r="C608" s="11">
        <v>44927</v>
      </c>
    </row>
    <row r="609" spans="1:3" x14ac:dyDescent="0.25">
      <c r="A609" t="s">
        <v>1008</v>
      </c>
      <c r="B609" t="s">
        <v>2556</v>
      </c>
      <c r="C609" s="11">
        <v>44927</v>
      </c>
    </row>
    <row r="610" spans="1:3" x14ac:dyDescent="0.25">
      <c r="A610" t="s">
        <v>1974</v>
      </c>
      <c r="B610" t="s">
        <v>122</v>
      </c>
      <c r="C610" s="11">
        <v>44927</v>
      </c>
    </row>
    <row r="611" spans="1:3" x14ac:dyDescent="0.25">
      <c r="A611" t="s">
        <v>1975</v>
      </c>
      <c r="B611" t="s">
        <v>2557</v>
      </c>
      <c r="C611" s="11">
        <v>44927</v>
      </c>
    </row>
    <row r="612" spans="1:3" x14ac:dyDescent="0.25">
      <c r="A612" t="s">
        <v>1013</v>
      </c>
      <c r="B612" t="s">
        <v>2558</v>
      </c>
      <c r="C612" s="11">
        <v>44927</v>
      </c>
    </row>
    <row r="613" spans="1:3" x14ac:dyDescent="0.25">
      <c r="A613" t="s">
        <v>1978</v>
      </c>
      <c r="B613" t="s">
        <v>2559</v>
      </c>
      <c r="C613" s="11">
        <v>44927</v>
      </c>
    </row>
    <row r="614" spans="1:3" x14ac:dyDescent="0.25">
      <c r="A614" t="s">
        <v>1979</v>
      </c>
      <c r="B614" t="s">
        <v>2560</v>
      </c>
      <c r="C614" s="11">
        <v>44927</v>
      </c>
    </row>
    <row r="615" spans="1:3" x14ac:dyDescent="0.25">
      <c r="A615" t="s">
        <v>1980</v>
      </c>
      <c r="B615" t="s">
        <v>1020</v>
      </c>
      <c r="C615" s="11">
        <v>44927</v>
      </c>
    </row>
    <row r="616" spans="1:3" x14ac:dyDescent="0.25">
      <c r="A616" t="s">
        <v>1981</v>
      </c>
      <c r="B616" t="s">
        <v>1022</v>
      </c>
      <c r="C616" s="11">
        <v>44927</v>
      </c>
    </row>
    <row r="617" spans="1:3" x14ac:dyDescent="0.25">
      <c r="A617" t="s">
        <v>1982</v>
      </c>
      <c r="B617" t="s">
        <v>1024</v>
      </c>
      <c r="C617" s="11">
        <v>44927</v>
      </c>
    </row>
    <row r="618" spans="1:3" x14ac:dyDescent="0.25">
      <c r="A618" t="s">
        <v>1025</v>
      </c>
      <c r="B618" t="s">
        <v>1026</v>
      </c>
      <c r="C618" s="11">
        <v>44927</v>
      </c>
    </row>
    <row r="619" spans="1:3" x14ac:dyDescent="0.25">
      <c r="A619" t="s">
        <v>1027</v>
      </c>
      <c r="B619" t="s">
        <v>1028</v>
      </c>
      <c r="C619" s="11">
        <v>44927</v>
      </c>
    </row>
    <row r="620" spans="1:3" x14ac:dyDescent="0.25">
      <c r="A620" t="s">
        <v>0</v>
      </c>
      <c r="B620" t="s">
        <v>2261</v>
      </c>
      <c r="C620" s="11">
        <v>44958</v>
      </c>
    </row>
    <row r="621" spans="1:3" x14ac:dyDescent="0.25">
      <c r="A621" t="s">
        <v>2</v>
      </c>
      <c r="B621" t="s">
        <v>2261</v>
      </c>
      <c r="C621" s="11">
        <v>44958</v>
      </c>
    </row>
    <row r="622" spans="1:3" x14ac:dyDescent="0.25">
      <c r="A622" t="s">
        <v>3</v>
      </c>
      <c r="B622" t="s">
        <v>2262</v>
      </c>
      <c r="C622" s="11">
        <v>44958</v>
      </c>
    </row>
    <row r="623" spans="1:3" x14ac:dyDescent="0.25">
      <c r="A623" t="s">
        <v>5</v>
      </c>
      <c r="B623" t="s">
        <v>2263</v>
      </c>
      <c r="C623" s="11">
        <v>44958</v>
      </c>
    </row>
    <row r="624" spans="1:3" x14ac:dyDescent="0.25">
      <c r="A624" t="s">
        <v>7</v>
      </c>
      <c r="B624" t="s">
        <v>2263</v>
      </c>
      <c r="C624" s="11">
        <v>44958</v>
      </c>
    </row>
    <row r="625" spans="1:3" x14ac:dyDescent="0.25">
      <c r="A625" t="s">
        <v>8</v>
      </c>
      <c r="B625" t="s">
        <v>2264</v>
      </c>
      <c r="C625" s="11">
        <v>44958</v>
      </c>
    </row>
    <row r="626" spans="1:3" x14ac:dyDescent="0.25">
      <c r="A626" t="s">
        <v>10</v>
      </c>
      <c r="B626" t="s">
        <v>2265</v>
      </c>
      <c r="C626" s="11">
        <v>44958</v>
      </c>
    </row>
    <row r="627" spans="1:3" x14ac:dyDescent="0.25">
      <c r="A627" t="s">
        <v>12</v>
      </c>
      <c r="B627" t="s">
        <v>2266</v>
      </c>
      <c r="C627" s="11">
        <v>44958</v>
      </c>
    </row>
    <row r="628" spans="1:3" x14ac:dyDescent="0.25">
      <c r="A628" t="s">
        <v>14</v>
      </c>
      <c r="B628" t="s">
        <v>2561</v>
      </c>
      <c r="C628" s="11">
        <v>44958</v>
      </c>
    </row>
    <row r="629" spans="1:3" x14ac:dyDescent="0.25">
      <c r="A629" t="s">
        <v>16</v>
      </c>
      <c r="B629" t="s">
        <v>2268</v>
      </c>
      <c r="C629" s="11">
        <v>44958</v>
      </c>
    </row>
    <row r="630" spans="1:3" x14ac:dyDescent="0.25">
      <c r="A630" t="s">
        <v>18</v>
      </c>
      <c r="B630" t="s">
        <v>2269</v>
      </c>
      <c r="C630" s="11">
        <v>44958</v>
      </c>
    </row>
    <row r="631" spans="1:3" x14ac:dyDescent="0.25">
      <c r="A631" t="s">
        <v>20</v>
      </c>
      <c r="B631" t="s">
        <v>2562</v>
      </c>
      <c r="C631" s="11">
        <v>44958</v>
      </c>
    </row>
    <row r="632" spans="1:3" x14ac:dyDescent="0.25">
      <c r="A632" t="s">
        <v>22</v>
      </c>
      <c r="B632" t="s">
        <v>1047</v>
      </c>
      <c r="C632" s="11">
        <v>44958</v>
      </c>
    </row>
    <row r="633" spans="1:3" x14ac:dyDescent="0.25">
      <c r="A633" t="s">
        <v>24</v>
      </c>
      <c r="B633" t="s">
        <v>1048</v>
      </c>
      <c r="C633" s="11">
        <v>44958</v>
      </c>
    </row>
    <row r="634" spans="1:3" x14ac:dyDescent="0.25">
      <c r="A634" t="s">
        <v>26</v>
      </c>
      <c r="B634" t="s">
        <v>2272</v>
      </c>
      <c r="C634" s="11">
        <v>44958</v>
      </c>
    </row>
    <row r="635" spans="1:3" x14ac:dyDescent="0.25">
      <c r="A635" t="s">
        <v>28</v>
      </c>
      <c r="B635" t="s">
        <v>2563</v>
      </c>
      <c r="C635" s="11">
        <v>44958</v>
      </c>
    </row>
    <row r="636" spans="1:3" x14ac:dyDescent="0.25">
      <c r="A636" t="s">
        <v>30</v>
      </c>
      <c r="B636" t="s">
        <v>2564</v>
      </c>
      <c r="C636" s="11">
        <v>44958</v>
      </c>
    </row>
    <row r="637" spans="1:3" x14ac:dyDescent="0.25">
      <c r="A637" t="s">
        <v>32</v>
      </c>
      <c r="B637" t="s">
        <v>33</v>
      </c>
      <c r="C637" s="11">
        <v>44958</v>
      </c>
    </row>
    <row r="638" spans="1:3" x14ac:dyDescent="0.25">
      <c r="A638" t="s">
        <v>34</v>
      </c>
      <c r="B638" t="s">
        <v>2273</v>
      </c>
      <c r="C638" s="11">
        <v>44958</v>
      </c>
    </row>
    <row r="639" spans="1:3" x14ac:dyDescent="0.25">
      <c r="A639" t="s">
        <v>36</v>
      </c>
      <c r="B639" t="s">
        <v>2274</v>
      </c>
      <c r="C639" s="11">
        <v>44958</v>
      </c>
    </row>
    <row r="640" spans="1:3" x14ac:dyDescent="0.25">
      <c r="A640" t="s">
        <v>38</v>
      </c>
      <c r="B640" t="s">
        <v>2275</v>
      </c>
      <c r="C640" s="11">
        <v>44958</v>
      </c>
    </row>
    <row r="641" spans="1:3" x14ac:dyDescent="0.25">
      <c r="A641" t="s">
        <v>40</v>
      </c>
      <c r="B641" t="s">
        <v>2276</v>
      </c>
      <c r="C641" s="11">
        <v>44958</v>
      </c>
    </row>
    <row r="642" spans="1:3" x14ac:dyDescent="0.25">
      <c r="A642" t="s">
        <v>1051</v>
      </c>
      <c r="B642" t="s">
        <v>2277</v>
      </c>
      <c r="C642" s="11">
        <v>44958</v>
      </c>
    </row>
    <row r="643" spans="1:3" x14ac:dyDescent="0.25">
      <c r="A643" t="s">
        <v>1052</v>
      </c>
      <c r="B643" t="s">
        <v>2278</v>
      </c>
      <c r="C643" s="11">
        <v>44958</v>
      </c>
    </row>
    <row r="644" spans="1:3" x14ac:dyDescent="0.25">
      <c r="A644" t="s">
        <v>46</v>
      </c>
      <c r="B644" t="s">
        <v>2565</v>
      </c>
      <c r="C644" s="11">
        <v>44958</v>
      </c>
    </row>
    <row r="645" spans="1:3" x14ac:dyDescent="0.25">
      <c r="A645" t="s">
        <v>48</v>
      </c>
      <c r="B645" t="s">
        <v>49</v>
      </c>
      <c r="C645" s="11">
        <v>44958</v>
      </c>
    </row>
    <row r="646" spans="1:3" x14ac:dyDescent="0.25">
      <c r="A646" t="s">
        <v>50</v>
      </c>
      <c r="B646" t="s">
        <v>51</v>
      </c>
      <c r="C646" s="11">
        <v>44958</v>
      </c>
    </row>
    <row r="647" spans="1:3" x14ac:dyDescent="0.25">
      <c r="A647" t="s">
        <v>52</v>
      </c>
      <c r="B647" t="s">
        <v>1055</v>
      </c>
      <c r="C647" s="11">
        <v>44958</v>
      </c>
    </row>
    <row r="648" spans="1:3" x14ac:dyDescent="0.25">
      <c r="A648" t="s">
        <v>54</v>
      </c>
      <c r="B648" t="s">
        <v>2273</v>
      </c>
      <c r="C648" s="11">
        <v>44958</v>
      </c>
    </row>
    <row r="649" spans="1:3" x14ac:dyDescent="0.25">
      <c r="A649" t="s">
        <v>55</v>
      </c>
      <c r="B649" t="s">
        <v>33</v>
      </c>
      <c r="C649" s="11">
        <v>44958</v>
      </c>
    </row>
    <row r="650" spans="1:3" x14ac:dyDescent="0.25">
      <c r="A650" t="s">
        <v>56</v>
      </c>
      <c r="B650" t="s">
        <v>51</v>
      </c>
      <c r="C650" s="11">
        <v>44958</v>
      </c>
    </row>
    <row r="651" spans="1:3" x14ac:dyDescent="0.25">
      <c r="A651" t="s">
        <v>57</v>
      </c>
      <c r="B651" t="s">
        <v>2280</v>
      </c>
      <c r="C651" s="11">
        <v>44958</v>
      </c>
    </row>
    <row r="652" spans="1:3" x14ac:dyDescent="0.25">
      <c r="A652" t="s">
        <v>60</v>
      </c>
      <c r="B652" t="s">
        <v>2281</v>
      </c>
      <c r="C652" s="11">
        <v>44958</v>
      </c>
    </row>
    <row r="653" spans="1:3" x14ac:dyDescent="0.25">
      <c r="A653" t="s">
        <v>62</v>
      </c>
      <c r="B653" t="s">
        <v>2282</v>
      </c>
      <c r="C653" s="11">
        <v>44958</v>
      </c>
    </row>
    <row r="654" spans="1:3" x14ac:dyDescent="0.25">
      <c r="A654" t="s">
        <v>64</v>
      </c>
      <c r="B654" t="s">
        <v>2283</v>
      </c>
      <c r="C654" s="11">
        <v>44958</v>
      </c>
    </row>
    <row r="655" spans="1:3" x14ac:dyDescent="0.25">
      <c r="A655" t="s">
        <v>66</v>
      </c>
      <c r="B655" t="s">
        <v>33</v>
      </c>
      <c r="C655" s="11">
        <v>44958</v>
      </c>
    </row>
    <row r="656" spans="1:3" x14ac:dyDescent="0.25">
      <c r="A656" t="s">
        <v>67</v>
      </c>
      <c r="B656" t="s">
        <v>33</v>
      </c>
      <c r="C656" s="11">
        <v>44958</v>
      </c>
    </row>
    <row r="657" spans="1:3" x14ac:dyDescent="0.25">
      <c r="A657" t="s">
        <v>68</v>
      </c>
      <c r="B657" t="s">
        <v>2284</v>
      </c>
      <c r="C657" s="11">
        <v>44958</v>
      </c>
    </row>
    <row r="658" spans="1:3" x14ac:dyDescent="0.25">
      <c r="A658" t="s">
        <v>70</v>
      </c>
      <c r="B658" t="s">
        <v>2285</v>
      </c>
      <c r="C658" s="11">
        <v>44958</v>
      </c>
    </row>
    <row r="659" spans="1:3" x14ac:dyDescent="0.25">
      <c r="A659" t="s">
        <v>73</v>
      </c>
      <c r="B659" t="s">
        <v>2286</v>
      </c>
      <c r="C659" s="11">
        <v>44958</v>
      </c>
    </row>
    <row r="660" spans="1:3" x14ac:dyDescent="0.25">
      <c r="A660" t="s">
        <v>75</v>
      </c>
      <c r="B660" t="s">
        <v>2286</v>
      </c>
      <c r="C660" s="11">
        <v>44958</v>
      </c>
    </row>
    <row r="661" spans="1:3" x14ac:dyDescent="0.25">
      <c r="A661" t="s">
        <v>76</v>
      </c>
      <c r="B661" t="s">
        <v>2286</v>
      </c>
      <c r="C661" s="11">
        <v>44958</v>
      </c>
    </row>
    <row r="662" spans="1:3" x14ac:dyDescent="0.25">
      <c r="A662" t="s">
        <v>77</v>
      </c>
      <c r="B662" t="s">
        <v>2566</v>
      </c>
      <c r="C662" s="11">
        <v>44958</v>
      </c>
    </row>
    <row r="663" spans="1:3" x14ac:dyDescent="0.25">
      <c r="A663" t="s">
        <v>79</v>
      </c>
      <c r="B663" t="s">
        <v>2278</v>
      </c>
      <c r="C663" s="11">
        <v>44958</v>
      </c>
    </row>
    <row r="664" spans="1:3" x14ac:dyDescent="0.25">
      <c r="A664" t="s">
        <v>80</v>
      </c>
      <c r="B664" t="s">
        <v>1062</v>
      </c>
      <c r="C664" s="11">
        <v>44958</v>
      </c>
    </row>
    <row r="665" spans="1:3" x14ac:dyDescent="0.25">
      <c r="A665" t="s">
        <v>82</v>
      </c>
      <c r="B665" t="s">
        <v>2536</v>
      </c>
      <c r="C665" s="11">
        <v>44958</v>
      </c>
    </row>
    <row r="666" spans="1:3" x14ac:dyDescent="0.25">
      <c r="A666" t="s">
        <v>84</v>
      </c>
      <c r="B666" t="s">
        <v>85</v>
      </c>
      <c r="C666" s="11">
        <v>44958</v>
      </c>
    </row>
    <row r="667" spans="1:3" x14ac:dyDescent="0.25">
      <c r="A667" t="s">
        <v>86</v>
      </c>
      <c r="B667" t="s">
        <v>33</v>
      </c>
      <c r="C667" s="11">
        <v>44958</v>
      </c>
    </row>
    <row r="668" spans="1:3" x14ac:dyDescent="0.25">
      <c r="A668" t="s">
        <v>87</v>
      </c>
      <c r="B668" t="s">
        <v>2288</v>
      </c>
      <c r="C668" s="11">
        <v>44958</v>
      </c>
    </row>
    <row r="669" spans="1:3" x14ac:dyDescent="0.25">
      <c r="A669" t="s">
        <v>89</v>
      </c>
      <c r="B669" t="s">
        <v>2289</v>
      </c>
      <c r="C669" s="11">
        <v>44958</v>
      </c>
    </row>
    <row r="670" spans="1:3" x14ac:dyDescent="0.25">
      <c r="A670" t="s">
        <v>91</v>
      </c>
      <c r="B670" t="s">
        <v>92</v>
      </c>
      <c r="C670" s="11">
        <v>44958</v>
      </c>
    </row>
    <row r="671" spans="1:3" x14ac:dyDescent="0.25">
      <c r="A671" t="s">
        <v>93</v>
      </c>
      <c r="B671" t="s">
        <v>2567</v>
      </c>
      <c r="C671" s="11">
        <v>44958</v>
      </c>
    </row>
    <row r="672" spans="1:3" x14ac:dyDescent="0.25">
      <c r="A672" t="s">
        <v>95</v>
      </c>
      <c r="B672" t="s">
        <v>2595</v>
      </c>
      <c r="C672" s="11">
        <v>44958</v>
      </c>
    </row>
    <row r="673" spans="1:3" x14ac:dyDescent="0.25">
      <c r="A673" t="s">
        <v>97</v>
      </c>
      <c r="B673" t="s">
        <v>2290</v>
      </c>
      <c r="C673" s="11">
        <v>44958</v>
      </c>
    </row>
    <row r="674" spans="1:3" x14ac:dyDescent="0.25">
      <c r="A674" t="s">
        <v>99</v>
      </c>
      <c r="B674" t="s">
        <v>1067</v>
      </c>
      <c r="C674" s="11">
        <v>44958</v>
      </c>
    </row>
    <row r="675" spans="1:3" x14ac:dyDescent="0.25">
      <c r="A675" t="s">
        <v>101</v>
      </c>
      <c r="B675" t="s">
        <v>2291</v>
      </c>
      <c r="C675" s="11">
        <v>44958</v>
      </c>
    </row>
    <row r="676" spans="1:3" x14ac:dyDescent="0.25">
      <c r="A676" t="s">
        <v>102</v>
      </c>
      <c r="B676" t="s">
        <v>1068</v>
      </c>
      <c r="C676" s="11">
        <v>44958</v>
      </c>
    </row>
    <row r="677" spans="1:3" x14ac:dyDescent="0.25">
      <c r="A677" t="s">
        <v>104</v>
      </c>
      <c r="B677" t="s">
        <v>2568</v>
      </c>
      <c r="C677" s="11">
        <v>44958</v>
      </c>
    </row>
    <row r="678" spans="1:3" x14ac:dyDescent="0.25">
      <c r="A678" t="s">
        <v>106</v>
      </c>
      <c r="B678" t="s">
        <v>2683</v>
      </c>
      <c r="C678" s="11">
        <v>44958</v>
      </c>
    </row>
    <row r="679" spans="1:3" x14ac:dyDescent="0.25">
      <c r="A679" t="s">
        <v>108</v>
      </c>
      <c r="B679" t="s">
        <v>2293</v>
      </c>
      <c r="C679" s="11">
        <v>44958</v>
      </c>
    </row>
    <row r="680" spans="1:3" x14ac:dyDescent="0.25">
      <c r="A680" t="s">
        <v>110</v>
      </c>
      <c r="B680" t="s">
        <v>2294</v>
      </c>
      <c r="C680" s="11">
        <v>44958</v>
      </c>
    </row>
    <row r="681" spans="1:3" x14ac:dyDescent="0.25">
      <c r="A681" t="s">
        <v>112</v>
      </c>
      <c r="B681" t="s">
        <v>1071</v>
      </c>
      <c r="C681" s="11">
        <v>44958</v>
      </c>
    </row>
    <row r="682" spans="1:3" x14ac:dyDescent="0.25">
      <c r="A682" t="s">
        <v>1246</v>
      </c>
      <c r="B682" t="s">
        <v>2295</v>
      </c>
      <c r="C682" s="11">
        <v>44958</v>
      </c>
    </row>
    <row r="683" spans="1:3" x14ac:dyDescent="0.25">
      <c r="A683" t="s">
        <v>115</v>
      </c>
      <c r="B683" t="s">
        <v>2296</v>
      </c>
      <c r="C683" s="11">
        <v>44958</v>
      </c>
    </row>
    <row r="684" spans="1:3" x14ac:dyDescent="0.25">
      <c r="A684" t="s">
        <v>117</v>
      </c>
      <c r="B684" t="s">
        <v>2296</v>
      </c>
      <c r="C684" s="11">
        <v>44958</v>
      </c>
    </row>
    <row r="685" spans="1:3" x14ac:dyDescent="0.25">
      <c r="A685" t="s">
        <v>118</v>
      </c>
      <c r="B685" t="s">
        <v>2619</v>
      </c>
      <c r="C685" s="11">
        <v>44958</v>
      </c>
    </row>
    <row r="686" spans="1:3" x14ac:dyDescent="0.25">
      <c r="A686" t="s">
        <v>120</v>
      </c>
      <c r="B686" t="s">
        <v>2619</v>
      </c>
      <c r="C686" s="11">
        <v>44958</v>
      </c>
    </row>
    <row r="687" spans="1:3" x14ac:dyDescent="0.25">
      <c r="A687" t="s">
        <v>121</v>
      </c>
      <c r="B687" t="s">
        <v>2684</v>
      </c>
      <c r="C687" s="11">
        <v>44958</v>
      </c>
    </row>
    <row r="688" spans="1:3" x14ac:dyDescent="0.25">
      <c r="A688" t="s">
        <v>123</v>
      </c>
      <c r="B688" t="s">
        <v>2297</v>
      </c>
      <c r="C688" s="11">
        <v>44958</v>
      </c>
    </row>
    <row r="689" spans="1:3" x14ac:dyDescent="0.25">
      <c r="A689" t="s">
        <v>125</v>
      </c>
      <c r="B689" t="s">
        <v>2685</v>
      </c>
      <c r="C689" s="11">
        <v>44958</v>
      </c>
    </row>
    <row r="690" spans="1:3" x14ac:dyDescent="0.25">
      <c r="A690" t="s">
        <v>127</v>
      </c>
      <c r="B690" t="s">
        <v>2298</v>
      </c>
      <c r="C690" s="11">
        <v>44958</v>
      </c>
    </row>
    <row r="691" spans="1:3" x14ac:dyDescent="0.25">
      <c r="A691" t="s">
        <v>1076</v>
      </c>
      <c r="B691" t="s">
        <v>130</v>
      </c>
      <c r="C691" s="11">
        <v>44958</v>
      </c>
    </row>
    <row r="692" spans="1:3" x14ac:dyDescent="0.25">
      <c r="A692" t="s">
        <v>131</v>
      </c>
      <c r="B692" t="s">
        <v>2293</v>
      </c>
      <c r="C692" s="11">
        <v>44958</v>
      </c>
    </row>
    <row r="693" spans="1:3" x14ac:dyDescent="0.25">
      <c r="A693" t="s">
        <v>132</v>
      </c>
      <c r="B693" t="s">
        <v>2299</v>
      </c>
      <c r="C693" s="11">
        <v>44958</v>
      </c>
    </row>
    <row r="694" spans="1:3" x14ac:dyDescent="0.25">
      <c r="A694" t="s">
        <v>134</v>
      </c>
      <c r="B694" t="s">
        <v>2299</v>
      </c>
      <c r="C694" s="11">
        <v>44958</v>
      </c>
    </row>
    <row r="695" spans="1:3" x14ac:dyDescent="0.25">
      <c r="A695" t="s">
        <v>135</v>
      </c>
      <c r="B695" t="s">
        <v>2293</v>
      </c>
      <c r="C695" s="11">
        <v>44958</v>
      </c>
    </row>
    <row r="696" spans="1:3" x14ac:dyDescent="0.25">
      <c r="A696" t="s">
        <v>136</v>
      </c>
      <c r="B696" t="s">
        <v>2569</v>
      </c>
      <c r="C696" s="11">
        <v>44958</v>
      </c>
    </row>
    <row r="697" spans="1:3" x14ac:dyDescent="0.25">
      <c r="A697" t="s">
        <v>138</v>
      </c>
      <c r="B697" t="s">
        <v>2300</v>
      </c>
      <c r="C697" s="11">
        <v>44958</v>
      </c>
    </row>
    <row r="698" spans="1:3" x14ac:dyDescent="0.25">
      <c r="A698" t="s">
        <v>1522</v>
      </c>
      <c r="B698" t="s">
        <v>2301</v>
      </c>
      <c r="C698" s="11">
        <v>44958</v>
      </c>
    </row>
    <row r="699" spans="1:3" x14ac:dyDescent="0.25">
      <c r="A699" t="s">
        <v>142</v>
      </c>
      <c r="B699" t="s">
        <v>2302</v>
      </c>
      <c r="C699" s="11">
        <v>44958</v>
      </c>
    </row>
    <row r="700" spans="1:3" x14ac:dyDescent="0.25">
      <c r="A700" t="s">
        <v>144</v>
      </c>
      <c r="B700" t="s">
        <v>2570</v>
      </c>
      <c r="C700" s="11">
        <v>44958</v>
      </c>
    </row>
    <row r="701" spans="1:3" x14ac:dyDescent="0.25">
      <c r="A701" t="s">
        <v>146</v>
      </c>
      <c r="B701" t="s">
        <v>2303</v>
      </c>
      <c r="C701" s="11">
        <v>44958</v>
      </c>
    </row>
    <row r="702" spans="1:3" x14ac:dyDescent="0.25">
      <c r="A702" t="s">
        <v>148</v>
      </c>
      <c r="B702" t="s">
        <v>149</v>
      </c>
      <c r="C702" s="11">
        <v>44958</v>
      </c>
    </row>
    <row r="703" spans="1:3" x14ac:dyDescent="0.25">
      <c r="A703" t="s">
        <v>150</v>
      </c>
      <c r="B703" t="s">
        <v>2304</v>
      </c>
      <c r="C703" s="11">
        <v>44958</v>
      </c>
    </row>
    <row r="704" spans="1:3" x14ac:dyDescent="0.25">
      <c r="A704" t="s">
        <v>1524</v>
      </c>
      <c r="B704" t="s">
        <v>2686</v>
      </c>
      <c r="C704" s="11">
        <v>44958</v>
      </c>
    </row>
    <row r="705" spans="1:3" x14ac:dyDescent="0.25">
      <c r="A705" t="s">
        <v>153</v>
      </c>
      <c r="B705" t="s">
        <v>2536</v>
      </c>
      <c r="C705" s="11">
        <v>44958</v>
      </c>
    </row>
    <row r="706" spans="1:3" x14ac:dyDescent="0.25">
      <c r="A706" t="s">
        <v>154</v>
      </c>
      <c r="B706" t="s">
        <v>2571</v>
      </c>
      <c r="C706" s="11">
        <v>44958</v>
      </c>
    </row>
    <row r="707" spans="1:3" x14ac:dyDescent="0.25">
      <c r="A707" t="s">
        <v>155</v>
      </c>
      <c r="B707" t="s">
        <v>2572</v>
      </c>
      <c r="C707" s="11">
        <v>44958</v>
      </c>
    </row>
    <row r="708" spans="1:3" x14ac:dyDescent="0.25">
      <c r="A708" t="s">
        <v>156</v>
      </c>
      <c r="B708" t="s">
        <v>2685</v>
      </c>
      <c r="C708" s="11">
        <v>44958</v>
      </c>
    </row>
    <row r="709" spans="1:3" x14ac:dyDescent="0.25">
      <c r="A709" t="s">
        <v>157</v>
      </c>
      <c r="B709" t="s">
        <v>2305</v>
      </c>
      <c r="C709" s="11">
        <v>44958</v>
      </c>
    </row>
    <row r="710" spans="1:3" x14ac:dyDescent="0.25">
      <c r="A710" t="s">
        <v>159</v>
      </c>
      <c r="B710" t="s">
        <v>1082</v>
      </c>
      <c r="C710" s="11">
        <v>44958</v>
      </c>
    </row>
    <row r="711" spans="1:3" x14ac:dyDescent="0.25">
      <c r="A711" t="s">
        <v>161</v>
      </c>
      <c r="B711" t="s">
        <v>1083</v>
      </c>
      <c r="C711" s="11">
        <v>44958</v>
      </c>
    </row>
    <row r="712" spans="1:3" x14ac:dyDescent="0.25">
      <c r="A712" t="s">
        <v>163</v>
      </c>
      <c r="B712" t="s">
        <v>2308</v>
      </c>
      <c r="C712" s="11">
        <v>44958</v>
      </c>
    </row>
    <row r="713" spans="1:3" x14ac:dyDescent="0.25">
      <c r="A713" t="s">
        <v>165</v>
      </c>
      <c r="B713" t="s">
        <v>1062</v>
      </c>
      <c r="C713" s="11">
        <v>44958</v>
      </c>
    </row>
    <row r="714" spans="1:3" x14ac:dyDescent="0.25">
      <c r="A714" t="s">
        <v>166</v>
      </c>
      <c r="B714" t="s">
        <v>1084</v>
      </c>
      <c r="C714" s="11">
        <v>44958</v>
      </c>
    </row>
    <row r="715" spans="1:3" x14ac:dyDescent="0.25">
      <c r="A715" t="s">
        <v>168</v>
      </c>
      <c r="B715" t="s">
        <v>33</v>
      </c>
      <c r="C715" s="11">
        <v>44958</v>
      </c>
    </row>
    <row r="716" spans="1:3" x14ac:dyDescent="0.25">
      <c r="A716" t="s">
        <v>169</v>
      </c>
      <c r="B716" t="s">
        <v>2586</v>
      </c>
      <c r="C716" s="11">
        <v>44958</v>
      </c>
    </row>
    <row r="717" spans="1:3" x14ac:dyDescent="0.25">
      <c r="A717" t="s">
        <v>171</v>
      </c>
      <c r="B717" t="s">
        <v>2573</v>
      </c>
      <c r="C717" s="11">
        <v>44958</v>
      </c>
    </row>
    <row r="718" spans="1:3" x14ac:dyDescent="0.25">
      <c r="A718" t="s">
        <v>173</v>
      </c>
      <c r="B718" t="s">
        <v>2310</v>
      </c>
      <c r="C718" s="11">
        <v>44958</v>
      </c>
    </row>
    <row r="719" spans="1:3" x14ac:dyDescent="0.25">
      <c r="A719" t="s">
        <v>175</v>
      </c>
      <c r="B719" t="s">
        <v>2311</v>
      </c>
      <c r="C719" s="11">
        <v>44958</v>
      </c>
    </row>
    <row r="720" spans="1:3" x14ac:dyDescent="0.25">
      <c r="A720" t="s">
        <v>177</v>
      </c>
      <c r="B720" t="s">
        <v>2312</v>
      </c>
      <c r="C720" s="11">
        <v>44958</v>
      </c>
    </row>
    <row r="721" spans="1:3" x14ac:dyDescent="0.25">
      <c r="A721" t="s">
        <v>179</v>
      </c>
      <c r="B721" t="s">
        <v>180</v>
      </c>
      <c r="C721" s="11">
        <v>44958</v>
      </c>
    </row>
    <row r="722" spans="1:3" x14ac:dyDescent="0.25">
      <c r="A722" t="s">
        <v>181</v>
      </c>
      <c r="B722" t="s">
        <v>182</v>
      </c>
      <c r="C722" s="11">
        <v>44958</v>
      </c>
    </row>
    <row r="723" spans="1:3" x14ac:dyDescent="0.25">
      <c r="A723" t="s">
        <v>183</v>
      </c>
      <c r="B723" t="s">
        <v>2607</v>
      </c>
      <c r="C723" s="11">
        <v>44958</v>
      </c>
    </row>
    <row r="724" spans="1:3" x14ac:dyDescent="0.25">
      <c r="A724" t="s">
        <v>185</v>
      </c>
      <c r="B724" t="s">
        <v>2574</v>
      </c>
      <c r="C724" s="11">
        <v>44958</v>
      </c>
    </row>
    <row r="725" spans="1:3" x14ac:dyDescent="0.25">
      <c r="A725" t="s">
        <v>187</v>
      </c>
      <c r="B725" t="s">
        <v>2313</v>
      </c>
      <c r="C725" s="11">
        <v>44958</v>
      </c>
    </row>
    <row r="726" spans="1:3" x14ac:dyDescent="0.25">
      <c r="A726" t="s">
        <v>189</v>
      </c>
      <c r="B726" t="s">
        <v>2314</v>
      </c>
      <c r="C726" s="11">
        <v>44958</v>
      </c>
    </row>
    <row r="727" spans="1:3" x14ac:dyDescent="0.25">
      <c r="A727" t="s">
        <v>191</v>
      </c>
      <c r="B727" t="s">
        <v>1090</v>
      </c>
      <c r="C727" s="11">
        <v>44958</v>
      </c>
    </row>
    <row r="728" spans="1:3" x14ac:dyDescent="0.25">
      <c r="A728" t="s">
        <v>193</v>
      </c>
      <c r="B728" t="s">
        <v>1090</v>
      </c>
      <c r="C728" s="11">
        <v>44958</v>
      </c>
    </row>
    <row r="729" spans="1:3" x14ac:dyDescent="0.25">
      <c r="A729" t="s">
        <v>194</v>
      </c>
      <c r="B729" t="s">
        <v>2316</v>
      </c>
      <c r="C729" s="11">
        <v>44958</v>
      </c>
    </row>
    <row r="730" spans="1:3" x14ac:dyDescent="0.25">
      <c r="A730" t="s">
        <v>196</v>
      </c>
      <c r="B730" t="s">
        <v>2317</v>
      </c>
      <c r="C730" s="11">
        <v>44958</v>
      </c>
    </row>
    <row r="731" spans="1:3" x14ac:dyDescent="0.25">
      <c r="A731" t="s">
        <v>198</v>
      </c>
      <c r="B731" t="s">
        <v>2318</v>
      </c>
      <c r="C731" s="11">
        <v>44958</v>
      </c>
    </row>
    <row r="732" spans="1:3" x14ac:dyDescent="0.25">
      <c r="A732" t="s">
        <v>200</v>
      </c>
      <c r="B732" t="s">
        <v>1092</v>
      </c>
      <c r="C732" s="11">
        <v>44958</v>
      </c>
    </row>
    <row r="733" spans="1:3" x14ac:dyDescent="0.25">
      <c r="A733" t="s">
        <v>202</v>
      </c>
      <c r="B733" t="s">
        <v>203</v>
      </c>
      <c r="C733" s="11">
        <v>44958</v>
      </c>
    </row>
    <row r="734" spans="1:3" x14ac:dyDescent="0.25">
      <c r="A734" t="s">
        <v>204</v>
      </c>
      <c r="B734" t="s">
        <v>2320</v>
      </c>
      <c r="C734" s="11">
        <v>44958</v>
      </c>
    </row>
    <row r="735" spans="1:3" x14ac:dyDescent="0.25">
      <c r="A735" t="s">
        <v>1093</v>
      </c>
      <c r="B735" t="s">
        <v>2321</v>
      </c>
      <c r="C735" s="11">
        <v>44958</v>
      </c>
    </row>
    <row r="736" spans="1:3" x14ac:dyDescent="0.25">
      <c r="A736" t="s">
        <v>208</v>
      </c>
      <c r="B736" t="s">
        <v>2322</v>
      </c>
      <c r="C736" s="11">
        <v>44958</v>
      </c>
    </row>
    <row r="737" spans="1:3" x14ac:dyDescent="0.25">
      <c r="A737" t="s">
        <v>210</v>
      </c>
      <c r="B737" t="s">
        <v>2280</v>
      </c>
      <c r="C737" s="11">
        <v>44958</v>
      </c>
    </row>
    <row r="738" spans="1:3" x14ac:dyDescent="0.25">
      <c r="A738" t="s">
        <v>211</v>
      </c>
      <c r="B738" t="s">
        <v>2323</v>
      </c>
      <c r="C738" s="11">
        <v>44958</v>
      </c>
    </row>
    <row r="739" spans="1:3" x14ac:dyDescent="0.25">
      <c r="A739" t="s">
        <v>213</v>
      </c>
      <c r="B739" t="s">
        <v>2324</v>
      </c>
      <c r="C739" s="11">
        <v>44958</v>
      </c>
    </row>
    <row r="740" spans="1:3" x14ac:dyDescent="0.25">
      <c r="A740" t="s">
        <v>215</v>
      </c>
      <c r="B740" t="s">
        <v>2325</v>
      </c>
      <c r="C740" s="11">
        <v>44958</v>
      </c>
    </row>
    <row r="741" spans="1:3" x14ac:dyDescent="0.25">
      <c r="A741" t="s">
        <v>217</v>
      </c>
      <c r="B741" t="s">
        <v>2687</v>
      </c>
      <c r="C741" s="11">
        <v>44958</v>
      </c>
    </row>
    <row r="742" spans="1:3" x14ac:dyDescent="0.25">
      <c r="A742" t="s">
        <v>219</v>
      </c>
      <c r="B742" t="s">
        <v>2327</v>
      </c>
      <c r="C742" s="11">
        <v>44958</v>
      </c>
    </row>
    <row r="743" spans="1:3" x14ac:dyDescent="0.25">
      <c r="A743" t="s">
        <v>221</v>
      </c>
      <c r="B743" t="s">
        <v>2598</v>
      </c>
      <c r="C743" s="11">
        <v>44958</v>
      </c>
    </row>
    <row r="744" spans="1:3" x14ac:dyDescent="0.25">
      <c r="A744" t="s">
        <v>223</v>
      </c>
      <c r="B744" t="s">
        <v>2328</v>
      </c>
      <c r="C744" s="11">
        <v>44958</v>
      </c>
    </row>
    <row r="745" spans="1:3" x14ac:dyDescent="0.25">
      <c r="A745" t="s">
        <v>225</v>
      </c>
      <c r="B745" t="s">
        <v>2329</v>
      </c>
      <c r="C745" s="11">
        <v>44958</v>
      </c>
    </row>
    <row r="746" spans="1:3" x14ac:dyDescent="0.25">
      <c r="A746" t="s">
        <v>227</v>
      </c>
      <c r="B746" t="s">
        <v>2330</v>
      </c>
      <c r="C746" s="11">
        <v>44958</v>
      </c>
    </row>
    <row r="747" spans="1:3" x14ac:dyDescent="0.25">
      <c r="A747" t="s">
        <v>229</v>
      </c>
      <c r="B747" t="s">
        <v>230</v>
      </c>
      <c r="C747" s="11">
        <v>44958</v>
      </c>
    </row>
    <row r="748" spans="1:3" x14ac:dyDescent="0.25">
      <c r="A748" t="s">
        <v>231</v>
      </c>
      <c r="B748" t="s">
        <v>2331</v>
      </c>
      <c r="C748" s="11">
        <v>44958</v>
      </c>
    </row>
    <row r="749" spans="1:3" x14ac:dyDescent="0.25">
      <c r="A749" t="s">
        <v>233</v>
      </c>
      <c r="B749" t="s">
        <v>234</v>
      </c>
      <c r="C749" s="11">
        <v>44958</v>
      </c>
    </row>
    <row r="750" spans="1:3" x14ac:dyDescent="0.25">
      <c r="A750" t="s">
        <v>1359</v>
      </c>
      <c r="B750" t="s">
        <v>2332</v>
      </c>
      <c r="C750" s="11">
        <v>44958</v>
      </c>
    </row>
    <row r="751" spans="1:3" x14ac:dyDescent="0.25">
      <c r="A751" t="s">
        <v>237</v>
      </c>
      <c r="B751" t="s">
        <v>2333</v>
      </c>
      <c r="C751" s="11">
        <v>44958</v>
      </c>
    </row>
    <row r="752" spans="1:3" x14ac:dyDescent="0.25">
      <c r="A752" t="s">
        <v>1099</v>
      </c>
      <c r="B752" t="s">
        <v>1100</v>
      </c>
      <c r="C752" s="11">
        <v>44958</v>
      </c>
    </row>
    <row r="753" spans="1:3" x14ac:dyDescent="0.25">
      <c r="A753" t="s">
        <v>241</v>
      </c>
      <c r="B753" t="s">
        <v>2335</v>
      </c>
      <c r="C753" s="11">
        <v>44958</v>
      </c>
    </row>
    <row r="754" spans="1:3" x14ac:dyDescent="0.25">
      <c r="A754" t="s">
        <v>243</v>
      </c>
      <c r="B754" t="s">
        <v>244</v>
      </c>
      <c r="C754" s="11">
        <v>44958</v>
      </c>
    </row>
    <row r="755" spans="1:3" x14ac:dyDescent="0.25">
      <c r="A755" t="s">
        <v>245</v>
      </c>
      <c r="B755" t="s">
        <v>2336</v>
      </c>
      <c r="C755" s="11">
        <v>44958</v>
      </c>
    </row>
    <row r="756" spans="1:3" x14ac:dyDescent="0.25">
      <c r="A756" t="s">
        <v>247</v>
      </c>
      <c r="B756" t="s">
        <v>2337</v>
      </c>
      <c r="C756" s="11">
        <v>44958</v>
      </c>
    </row>
    <row r="757" spans="1:3" x14ac:dyDescent="0.25">
      <c r="A757" t="s">
        <v>249</v>
      </c>
      <c r="B757" t="s">
        <v>2338</v>
      </c>
      <c r="C757" s="11">
        <v>44958</v>
      </c>
    </row>
    <row r="758" spans="1:3" x14ac:dyDescent="0.25">
      <c r="A758" t="s">
        <v>251</v>
      </c>
      <c r="B758" t="s">
        <v>1101</v>
      </c>
      <c r="C758" s="11">
        <v>44958</v>
      </c>
    </row>
    <row r="759" spans="1:3" x14ac:dyDescent="0.25">
      <c r="A759" t="s">
        <v>253</v>
      </c>
      <c r="B759" t="s">
        <v>2340</v>
      </c>
      <c r="C759" s="11">
        <v>44958</v>
      </c>
    </row>
    <row r="760" spans="1:3" x14ac:dyDescent="0.25">
      <c r="A760" t="s">
        <v>255</v>
      </c>
      <c r="B760" t="s">
        <v>2341</v>
      </c>
      <c r="C760" s="11">
        <v>44958</v>
      </c>
    </row>
    <row r="761" spans="1:3" x14ac:dyDescent="0.25">
      <c r="A761" t="s">
        <v>257</v>
      </c>
      <c r="B761" t="s">
        <v>2342</v>
      </c>
      <c r="C761" s="11">
        <v>44958</v>
      </c>
    </row>
    <row r="762" spans="1:3" x14ac:dyDescent="0.25">
      <c r="A762" t="s">
        <v>259</v>
      </c>
      <c r="B762" t="s">
        <v>260</v>
      </c>
      <c r="C762" s="11">
        <v>44958</v>
      </c>
    </row>
    <row r="763" spans="1:3" x14ac:dyDescent="0.25">
      <c r="A763" t="s">
        <v>261</v>
      </c>
      <c r="B763" t="s">
        <v>2343</v>
      </c>
      <c r="C763" s="11">
        <v>44958</v>
      </c>
    </row>
    <row r="764" spans="1:3" x14ac:dyDescent="0.25">
      <c r="A764" t="s">
        <v>263</v>
      </c>
      <c r="B764" t="s">
        <v>2312</v>
      </c>
      <c r="C764" s="11">
        <v>44958</v>
      </c>
    </row>
    <row r="765" spans="1:3" x14ac:dyDescent="0.25">
      <c r="A765" t="s">
        <v>264</v>
      </c>
      <c r="B765" t="s">
        <v>1102</v>
      </c>
      <c r="C765" s="11">
        <v>44958</v>
      </c>
    </row>
    <row r="766" spans="1:3" x14ac:dyDescent="0.25">
      <c r="A766" t="s">
        <v>266</v>
      </c>
      <c r="B766" t="s">
        <v>2345</v>
      </c>
      <c r="C766" s="11">
        <v>44958</v>
      </c>
    </row>
    <row r="767" spans="1:3" x14ac:dyDescent="0.25">
      <c r="A767" t="s">
        <v>268</v>
      </c>
      <c r="B767" t="s">
        <v>2600</v>
      </c>
      <c r="C767" s="11">
        <v>44958</v>
      </c>
    </row>
    <row r="768" spans="1:3" x14ac:dyDescent="0.25">
      <c r="A768" t="s">
        <v>270</v>
      </c>
      <c r="B768" t="s">
        <v>2575</v>
      </c>
      <c r="C768" s="11">
        <v>44958</v>
      </c>
    </row>
    <row r="769" spans="1:3" x14ac:dyDescent="0.25">
      <c r="A769" t="s">
        <v>272</v>
      </c>
      <c r="B769" t="s">
        <v>2329</v>
      </c>
      <c r="C769" s="11">
        <v>44958</v>
      </c>
    </row>
    <row r="770" spans="1:3" x14ac:dyDescent="0.25">
      <c r="A770" t="s">
        <v>273</v>
      </c>
      <c r="B770" t="s">
        <v>1105</v>
      </c>
      <c r="C770" s="11">
        <v>44958</v>
      </c>
    </row>
    <row r="771" spans="1:3" x14ac:dyDescent="0.25">
      <c r="A771" t="s">
        <v>275</v>
      </c>
      <c r="B771" t="s">
        <v>2348</v>
      </c>
      <c r="C771" s="11">
        <v>44958</v>
      </c>
    </row>
    <row r="772" spans="1:3" x14ac:dyDescent="0.25">
      <c r="A772" t="s">
        <v>277</v>
      </c>
      <c r="B772" t="s">
        <v>278</v>
      </c>
      <c r="C772" s="11">
        <v>44958</v>
      </c>
    </row>
    <row r="773" spans="1:3" x14ac:dyDescent="0.25">
      <c r="A773" t="s">
        <v>279</v>
      </c>
      <c r="B773" t="s">
        <v>234</v>
      </c>
      <c r="C773" s="11">
        <v>44958</v>
      </c>
    </row>
    <row r="774" spans="1:3" x14ac:dyDescent="0.25">
      <c r="A774" t="s">
        <v>281</v>
      </c>
      <c r="B774" t="s">
        <v>2278</v>
      </c>
      <c r="C774" s="11">
        <v>44958</v>
      </c>
    </row>
    <row r="775" spans="1:3" x14ac:dyDescent="0.25">
      <c r="A775" t="s">
        <v>282</v>
      </c>
      <c r="B775" t="s">
        <v>2278</v>
      </c>
      <c r="C775" s="11">
        <v>44958</v>
      </c>
    </row>
    <row r="776" spans="1:3" x14ac:dyDescent="0.25">
      <c r="A776" t="s">
        <v>283</v>
      </c>
      <c r="B776" t="s">
        <v>2305</v>
      </c>
      <c r="C776" s="11">
        <v>44958</v>
      </c>
    </row>
    <row r="777" spans="1:3" x14ac:dyDescent="0.25">
      <c r="A777" t="s">
        <v>284</v>
      </c>
      <c r="B777" t="s">
        <v>234</v>
      </c>
      <c r="C777" s="11">
        <v>44958</v>
      </c>
    </row>
    <row r="778" spans="1:3" x14ac:dyDescent="0.25">
      <c r="A778" t="s">
        <v>285</v>
      </c>
      <c r="B778" t="s">
        <v>286</v>
      </c>
      <c r="C778" s="11">
        <v>44958</v>
      </c>
    </row>
    <row r="779" spans="1:3" x14ac:dyDescent="0.25">
      <c r="A779" t="s">
        <v>287</v>
      </c>
      <c r="B779" t="s">
        <v>2350</v>
      </c>
      <c r="C779" s="11">
        <v>44958</v>
      </c>
    </row>
    <row r="780" spans="1:3" x14ac:dyDescent="0.25">
      <c r="A780" t="s">
        <v>289</v>
      </c>
      <c r="B780" t="s">
        <v>2688</v>
      </c>
      <c r="C780" s="11">
        <v>44958</v>
      </c>
    </row>
    <row r="781" spans="1:3" x14ac:dyDescent="0.25">
      <c r="A781" t="s">
        <v>291</v>
      </c>
      <c r="B781" t="s">
        <v>2689</v>
      </c>
      <c r="C781" s="11">
        <v>44958</v>
      </c>
    </row>
    <row r="782" spans="1:3" x14ac:dyDescent="0.25">
      <c r="A782" t="s">
        <v>1110</v>
      </c>
      <c r="B782" t="s">
        <v>2351</v>
      </c>
      <c r="C782" s="11">
        <v>44958</v>
      </c>
    </row>
    <row r="783" spans="1:3" x14ac:dyDescent="0.25">
      <c r="A783" t="s">
        <v>295</v>
      </c>
      <c r="B783" t="s">
        <v>2352</v>
      </c>
      <c r="C783" s="11">
        <v>44958</v>
      </c>
    </row>
    <row r="784" spans="1:3" x14ac:dyDescent="0.25">
      <c r="A784" t="s">
        <v>297</v>
      </c>
      <c r="B784" t="s">
        <v>2353</v>
      </c>
      <c r="C784" s="11">
        <v>44958</v>
      </c>
    </row>
    <row r="785" spans="1:3" x14ac:dyDescent="0.25">
      <c r="A785" t="s">
        <v>299</v>
      </c>
      <c r="B785" t="s">
        <v>2280</v>
      </c>
      <c r="C785" s="11">
        <v>44958</v>
      </c>
    </row>
    <row r="786" spans="1:3" x14ac:dyDescent="0.25">
      <c r="A786" t="s">
        <v>300</v>
      </c>
      <c r="B786" t="s">
        <v>2576</v>
      </c>
      <c r="C786" s="11">
        <v>44958</v>
      </c>
    </row>
    <row r="787" spans="1:3" x14ac:dyDescent="0.25">
      <c r="A787" t="s">
        <v>302</v>
      </c>
      <c r="B787" t="s">
        <v>303</v>
      </c>
      <c r="C787" s="11">
        <v>44958</v>
      </c>
    </row>
    <row r="788" spans="1:3" x14ac:dyDescent="0.25">
      <c r="A788" t="s">
        <v>304</v>
      </c>
      <c r="B788" t="s">
        <v>1047</v>
      </c>
      <c r="C788" s="11">
        <v>44958</v>
      </c>
    </row>
    <row r="789" spans="1:3" x14ac:dyDescent="0.25">
      <c r="A789" t="s">
        <v>305</v>
      </c>
      <c r="B789" t="s">
        <v>2273</v>
      </c>
      <c r="C789" s="11">
        <v>44958</v>
      </c>
    </row>
    <row r="790" spans="1:3" x14ac:dyDescent="0.25">
      <c r="A790" t="s">
        <v>306</v>
      </c>
      <c r="B790" t="s">
        <v>2354</v>
      </c>
      <c r="C790" s="11">
        <v>44958</v>
      </c>
    </row>
    <row r="791" spans="1:3" x14ac:dyDescent="0.25">
      <c r="A791" t="s">
        <v>308</v>
      </c>
      <c r="B791" t="s">
        <v>2536</v>
      </c>
      <c r="C791" s="11">
        <v>44958</v>
      </c>
    </row>
    <row r="792" spans="1:3" x14ac:dyDescent="0.25">
      <c r="A792" t="s">
        <v>309</v>
      </c>
      <c r="B792" t="s">
        <v>33</v>
      </c>
      <c r="C792" s="11">
        <v>44958</v>
      </c>
    </row>
    <row r="793" spans="1:3" x14ac:dyDescent="0.25">
      <c r="A793" t="s">
        <v>310</v>
      </c>
      <c r="B793" t="s">
        <v>2536</v>
      </c>
      <c r="C793" s="11">
        <v>44958</v>
      </c>
    </row>
    <row r="794" spans="1:3" x14ac:dyDescent="0.25">
      <c r="A794" t="s">
        <v>311</v>
      </c>
      <c r="B794" t="s">
        <v>33</v>
      </c>
      <c r="C794" s="11">
        <v>44958</v>
      </c>
    </row>
    <row r="795" spans="1:3" x14ac:dyDescent="0.25">
      <c r="A795" t="s">
        <v>312</v>
      </c>
      <c r="B795" t="s">
        <v>2536</v>
      </c>
      <c r="C795" s="11">
        <v>44958</v>
      </c>
    </row>
    <row r="796" spans="1:3" x14ac:dyDescent="0.25">
      <c r="A796" t="s">
        <v>313</v>
      </c>
      <c r="B796" t="s">
        <v>314</v>
      </c>
      <c r="C796" s="11">
        <v>44958</v>
      </c>
    </row>
    <row r="797" spans="1:3" x14ac:dyDescent="0.25">
      <c r="A797" t="s">
        <v>315</v>
      </c>
      <c r="B797" t="s">
        <v>2355</v>
      </c>
      <c r="C797" s="11">
        <v>44958</v>
      </c>
    </row>
    <row r="798" spans="1:3" x14ac:dyDescent="0.25">
      <c r="A798" t="s">
        <v>317</v>
      </c>
      <c r="B798" t="s">
        <v>2356</v>
      </c>
      <c r="C798" s="11">
        <v>44958</v>
      </c>
    </row>
    <row r="799" spans="1:3" x14ac:dyDescent="0.25">
      <c r="A799" t="s">
        <v>319</v>
      </c>
      <c r="B799" t="s">
        <v>2357</v>
      </c>
      <c r="C799" s="11">
        <v>44958</v>
      </c>
    </row>
    <row r="800" spans="1:3" x14ac:dyDescent="0.25">
      <c r="A800" t="s">
        <v>321</v>
      </c>
      <c r="B800" t="s">
        <v>2358</v>
      </c>
      <c r="C800" s="11">
        <v>44958</v>
      </c>
    </row>
    <row r="801" spans="1:3" x14ac:dyDescent="0.25">
      <c r="A801" t="s">
        <v>323</v>
      </c>
      <c r="B801" t="s">
        <v>2359</v>
      </c>
      <c r="C801" s="11">
        <v>44958</v>
      </c>
    </row>
    <row r="802" spans="1:3" x14ac:dyDescent="0.25">
      <c r="A802" t="s">
        <v>325</v>
      </c>
      <c r="B802" t="s">
        <v>2607</v>
      </c>
      <c r="C802" s="11">
        <v>44958</v>
      </c>
    </row>
    <row r="803" spans="1:3" x14ac:dyDescent="0.25">
      <c r="A803" t="s">
        <v>327</v>
      </c>
      <c r="B803" t="s">
        <v>328</v>
      </c>
      <c r="C803" s="11">
        <v>44958</v>
      </c>
    </row>
    <row r="804" spans="1:3" x14ac:dyDescent="0.25">
      <c r="A804" t="s">
        <v>1114</v>
      </c>
      <c r="B804" t="s">
        <v>328</v>
      </c>
      <c r="C804" s="11">
        <v>44958</v>
      </c>
    </row>
    <row r="805" spans="1:3" x14ac:dyDescent="0.25">
      <c r="A805" t="s">
        <v>1115</v>
      </c>
      <c r="B805" t="s">
        <v>331</v>
      </c>
      <c r="C805" s="11">
        <v>44958</v>
      </c>
    </row>
    <row r="806" spans="1:3" x14ac:dyDescent="0.25">
      <c r="A806" t="s">
        <v>332</v>
      </c>
      <c r="B806" t="s">
        <v>1105</v>
      </c>
      <c r="C806" s="11">
        <v>44958</v>
      </c>
    </row>
    <row r="807" spans="1:3" x14ac:dyDescent="0.25">
      <c r="A807" t="s">
        <v>333</v>
      </c>
      <c r="B807" t="s">
        <v>334</v>
      </c>
      <c r="C807" s="11">
        <v>44958</v>
      </c>
    </row>
    <row r="808" spans="1:3" x14ac:dyDescent="0.25">
      <c r="A808" t="s">
        <v>1118</v>
      </c>
      <c r="B808" t="s">
        <v>2360</v>
      </c>
      <c r="C808" s="11">
        <v>44958</v>
      </c>
    </row>
    <row r="809" spans="1:3" x14ac:dyDescent="0.25">
      <c r="A809" t="s">
        <v>337</v>
      </c>
      <c r="B809" t="s">
        <v>2361</v>
      </c>
      <c r="C809" s="11">
        <v>44958</v>
      </c>
    </row>
    <row r="810" spans="1:3" x14ac:dyDescent="0.25">
      <c r="A810" t="s">
        <v>339</v>
      </c>
      <c r="B810" t="s">
        <v>2362</v>
      </c>
      <c r="C810" s="11">
        <v>44958</v>
      </c>
    </row>
    <row r="811" spans="1:3" x14ac:dyDescent="0.25">
      <c r="A811" t="s">
        <v>1119</v>
      </c>
      <c r="B811" t="s">
        <v>2577</v>
      </c>
      <c r="C811" s="11">
        <v>44958</v>
      </c>
    </row>
    <row r="812" spans="1:3" x14ac:dyDescent="0.25">
      <c r="A812" t="s">
        <v>1121</v>
      </c>
      <c r="B812" t="s">
        <v>344</v>
      </c>
      <c r="C812" s="11">
        <v>44958</v>
      </c>
    </row>
    <row r="813" spans="1:3" x14ac:dyDescent="0.25">
      <c r="A813" t="s">
        <v>345</v>
      </c>
      <c r="B813" t="s">
        <v>2363</v>
      </c>
      <c r="C813" s="11">
        <v>44958</v>
      </c>
    </row>
    <row r="814" spans="1:3" x14ac:dyDescent="0.25">
      <c r="A814" t="s">
        <v>1123</v>
      </c>
      <c r="B814" t="s">
        <v>2364</v>
      </c>
      <c r="C814" s="11">
        <v>44958</v>
      </c>
    </row>
    <row r="815" spans="1:3" x14ac:dyDescent="0.25">
      <c r="A815" t="s">
        <v>1124</v>
      </c>
      <c r="B815" t="s">
        <v>1062</v>
      </c>
      <c r="C815" s="11">
        <v>44958</v>
      </c>
    </row>
    <row r="816" spans="1:3" x14ac:dyDescent="0.25">
      <c r="A816" t="s">
        <v>352</v>
      </c>
      <c r="B816" t="s">
        <v>33</v>
      </c>
      <c r="C816" s="11">
        <v>44958</v>
      </c>
    </row>
    <row r="817" spans="1:3" x14ac:dyDescent="0.25">
      <c r="A817" t="s">
        <v>353</v>
      </c>
      <c r="B817" t="s">
        <v>33</v>
      </c>
      <c r="C817" s="11">
        <v>44958</v>
      </c>
    </row>
    <row r="818" spans="1:3" x14ac:dyDescent="0.25">
      <c r="A818" t="s">
        <v>354</v>
      </c>
      <c r="B818" t="s">
        <v>2312</v>
      </c>
      <c r="C818" s="11">
        <v>44958</v>
      </c>
    </row>
    <row r="819" spans="1:3" x14ac:dyDescent="0.25">
      <c r="A819" t="s">
        <v>355</v>
      </c>
      <c r="B819" t="s">
        <v>2365</v>
      </c>
      <c r="C819" s="11">
        <v>44958</v>
      </c>
    </row>
    <row r="820" spans="1:3" x14ac:dyDescent="0.25">
      <c r="A820" t="s">
        <v>357</v>
      </c>
      <c r="B820" t="s">
        <v>2366</v>
      </c>
      <c r="C820" s="11">
        <v>44958</v>
      </c>
    </row>
    <row r="821" spans="1:3" x14ac:dyDescent="0.25">
      <c r="A821" t="s">
        <v>359</v>
      </c>
      <c r="B821" t="s">
        <v>1127</v>
      </c>
      <c r="C821" s="11">
        <v>44958</v>
      </c>
    </row>
    <row r="822" spans="1:3" x14ac:dyDescent="0.25">
      <c r="A822" t="s">
        <v>361</v>
      </c>
      <c r="B822" t="s">
        <v>2368</v>
      </c>
      <c r="C822" s="11">
        <v>44958</v>
      </c>
    </row>
    <row r="823" spans="1:3" x14ac:dyDescent="0.25">
      <c r="A823" t="s">
        <v>363</v>
      </c>
      <c r="B823" t="s">
        <v>2690</v>
      </c>
      <c r="C823" s="11">
        <v>44958</v>
      </c>
    </row>
    <row r="824" spans="1:3" x14ac:dyDescent="0.25">
      <c r="A824" t="s">
        <v>365</v>
      </c>
      <c r="B824" t="s">
        <v>1129</v>
      </c>
      <c r="C824" s="11">
        <v>44958</v>
      </c>
    </row>
    <row r="825" spans="1:3" x14ac:dyDescent="0.25">
      <c r="A825" t="s">
        <v>367</v>
      </c>
      <c r="B825" t="s">
        <v>368</v>
      </c>
      <c r="C825" s="11">
        <v>44958</v>
      </c>
    </row>
    <row r="826" spans="1:3" x14ac:dyDescent="0.25">
      <c r="A826" t="s">
        <v>369</v>
      </c>
      <c r="B826" t="s">
        <v>2370</v>
      </c>
      <c r="C826" s="11">
        <v>44958</v>
      </c>
    </row>
    <row r="827" spans="1:3" x14ac:dyDescent="0.25">
      <c r="A827" t="s">
        <v>371</v>
      </c>
      <c r="B827" t="s">
        <v>2371</v>
      </c>
      <c r="C827" s="11">
        <v>44958</v>
      </c>
    </row>
    <row r="828" spans="1:3" x14ac:dyDescent="0.25">
      <c r="A828" t="s">
        <v>373</v>
      </c>
      <c r="B828" t="s">
        <v>2372</v>
      </c>
      <c r="C828" s="11">
        <v>44958</v>
      </c>
    </row>
    <row r="829" spans="1:3" x14ac:dyDescent="0.25">
      <c r="A829" t="s">
        <v>375</v>
      </c>
      <c r="B829" t="s">
        <v>2373</v>
      </c>
      <c r="C829" s="11">
        <v>44958</v>
      </c>
    </row>
    <row r="830" spans="1:3" x14ac:dyDescent="0.25">
      <c r="A830" t="s">
        <v>377</v>
      </c>
      <c r="B830" t="s">
        <v>2374</v>
      </c>
      <c r="C830" s="11">
        <v>44958</v>
      </c>
    </row>
    <row r="831" spans="1:3" x14ac:dyDescent="0.25">
      <c r="A831" t="s">
        <v>379</v>
      </c>
      <c r="B831" t="s">
        <v>2375</v>
      </c>
      <c r="C831" s="11">
        <v>44958</v>
      </c>
    </row>
    <row r="832" spans="1:3" x14ac:dyDescent="0.25">
      <c r="A832" t="s">
        <v>1130</v>
      </c>
      <c r="B832" t="s">
        <v>2690</v>
      </c>
      <c r="C832" s="11">
        <v>44958</v>
      </c>
    </row>
    <row r="833" spans="1:3" x14ac:dyDescent="0.25">
      <c r="A833" t="s">
        <v>382</v>
      </c>
      <c r="B833" t="s">
        <v>2688</v>
      </c>
      <c r="C833" s="11">
        <v>44958</v>
      </c>
    </row>
    <row r="834" spans="1:3" x14ac:dyDescent="0.25">
      <c r="A834" t="s">
        <v>383</v>
      </c>
      <c r="B834" t="s">
        <v>2288</v>
      </c>
      <c r="C834" s="11">
        <v>44958</v>
      </c>
    </row>
    <row r="835" spans="1:3" x14ac:dyDescent="0.25">
      <c r="A835" t="s">
        <v>384</v>
      </c>
      <c r="B835" t="s">
        <v>385</v>
      </c>
      <c r="C835" s="11">
        <v>44958</v>
      </c>
    </row>
    <row r="836" spans="1:3" x14ac:dyDescent="0.25">
      <c r="A836" t="s">
        <v>386</v>
      </c>
      <c r="B836" t="s">
        <v>2376</v>
      </c>
      <c r="C836" s="11">
        <v>44958</v>
      </c>
    </row>
    <row r="837" spans="1:3" x14ac:dyDescent="0.25">
      <c r="A837" t="s">
        <v>388</v>
      </c>
      <c r="B837" t="s">
        <v>2377</v>
      </c>
      <c r="C837" s="11">
        <v>44958</v>
      </c>
    </row>
    <row r="838" spans="1:3" x14ac:dyDescent="0.25">
      <c r="A838" t="s">
        <v>390</v>
      </c>
      <c r="B838" t="s">
        <v>2322</v>
      </c>
      <c r="C838" s="11">
        <v>44958</v>
      </c>
    </row>
    <row r="839" spans="1:3" x14ac:dyDescent="0.25">
      <c r="A839" t="s">
        <v>391</v>
      </c>
      <c r="B839" t="s">
        <v>2409</v>
      </c>
      <c r="C839" s="11">
        <v>44958</v>
      </c>
    </row>
    <row r="840" spans="1:3" x14ac:dyDescent="0.25">
      <c r="A840" t="s">
        <v>393</v>
      </c>
      <c r="B840" t="s">
        <v>2378</v>
      </c>
      <c r="C840" s="11">
        <v>44958</v>
      </c>
    </row>
    <row r="841" spans="1:3" x14ac:dyDescent="0.25">
      <c r="A841" t="s">
        <v>395</v>
      </c>
      <c r="B841" t="s">
        <v>396</v>
      </c>
      <c r="C841" s="11">
        <v>44958</v>
      </c>
    </row>
    <row r="842" spans="1:3" x14ac:dyDescent="0.25">
      <c r="A842" t="s">
        <v>397</v>
      </c>
      <c r="B842" t="s">
        <v>2379</v>
      </c>
      <c r="C842" s="11">
        <v>44958</v>
      </c>
    </row>
    <row r="843" spans="1:3" x14ac:dyDescent="0.25">
      <c r="A843" t="s">
        <v>399</v>
      </c>
      <c r="B843" t="s">
        <v>2380</v>
      </c>
      <c r="C843" s="11">
        <v>44958</v>
      </c>
    </row>
    <row r="844" spans="1:3" x14ac:dyDescent="0.25">
      <c r="A844" t="s">
        <v>401</v>
      </c>
      <c r="B844" t="s">
        <v>2381</v>
      </c>
      <c r="C844" s="11">
        <v>44958</v>
      </c>
    </row>
    <row r="845" spans="1:3" x14ac:dyDescent="0.25">
      <c r="A845" t="s">
        <v>403</v>
      </c>
      <c r="B845" t="s">
        <v>334</v>
      </c>
      <c r="C845" s="11">
        <v>44958</v>
      </c>
    </row>
    <row r="846" spans="1:3" x14ac:dyDescent="0.25">
      <c r="A846" t="s">
        <v>404</v>
      </c>
      <c r="B846" t="s">
        <v>2382</v>
      </c>
      <c r="C846" s="11">
        <v>44958</v>
      </c>
    </row>
    <row r="847" spans="1:3" x14ac:dyDescent="0.25">
      <c r="A847" t="s">
        <v>406</v>
      </c>
      <c r="B847" t="s">
        <v>2383</v>
      </c>
      <c r="C847" s="11">
        <v>44958</v>
      </c>
    </row>
    <row r="848" spans="1:3" x14ac:dyDescent="0.25">
      <c r="A848" t="s">
        <v>408</v>
      </c>
      <c r="B848" t="s">
        <v>2384</v>
      </c>
      <c r="C848" s="11">
        <v>44958</v>
      </c>
    </row>
    <row r="849" spans="1:3" x14ac:dyDescent="0.25">
      <c r="A849" t="s">
        <v>410</v>
      </c>
      <c r="B849" t="s">
        <v>2385</v>
      </c>
      <c r="C849" s="11">
        <v>44958</v>
      </c>
    </row>
    <row r="850" spans="1:3" x14ac:dyDescent="0.25">
      <c r="A850" t="s">
        <v>412</v>
      </c>
      <c r="B850" t="s">
        <v>2386</v>
      </c>
      <c r="C850" s="11">
        <v>44958</v>
      </c>
    </row>
    <row r="851" spans="1:3" x14ac:dyDescent="0.25">
      <c r="A851" t="s">
        <v>414</v>
      </c>
      <c r="B851" t="s">
        <v>2387</v>
      </c>
      <c r="C851" s="11">
        <v>44958</v>
      </c>
    </row>
    <row r="852" spans="1:3" x14ac:dyDescent="0.25">
      <c r="A852" t="s">
        <v>416</v>
      </c>
      <c r="B852" t="s">
        <v>2388</v>
      </c>
      <c r="C852" s="11">
        <v>44958</v>
      </c>
    </row>
    <row r="853" spans="1:3" x14ac:dyDescent="0.25">
      <c r="A853" t="s">
        <v>418</v>
      </c>
      <c r="B853" t="s">
        <v>2389</v>
      </c>
      <c r="C853" s="11">
        <v>44958</v>
      </c>
    </row>
    <row r="854" spans="1:3" x14ac:dyDescent="0.25">
      <c r="A854" t="s">
        <v>420</v>
      </c>
      <c r="B854" t="s">
        <v>2325</v>
      </c>
      <c r="C854" s="11">
        <v>44958</v>
      </c>
    </row>
    <row r="855" spans="1:3" x14ac:dyDescent="0.25">
      <c r="A855" t="s">
        <v>421</v>
      </c>
      <c r="B855" t="s">
        <v>2390</v>
      </c>
      <c r="C855" s="11">
        <v>44958</v>
      </c>
    </row>
    <row r="856" spans="1:3" x14ac:dyDescent="0.25">
      <c r="A856" t="s">
        <v>423</v>
      </c>
      <c r="B856" t="s">
        <v>2391</v>
      </c>
      <c r="C856" s="11">
        <v>44958</v>
      </c>
    </row>
    <row r="857" spans="1:3" x14ac:dyDescent="0.25">
      <c r="A857" t="s">
        <v>425</v>
      </c>
      <c r="B857" t="s">
        <v>2392</v>
      </c>
      <c r="C857" s="11">
        <v>44958</v>
      </c>
    </row>
    <row r="858" spans="1:3" x14ac:dyDescent="0.25">
      <c r="A858" t="s">
        <v>427</v>
      </c>
      <c r="B858" t="s">
        <v>428</v>
      </c>
      <c r="C858" s="11">
        <v>44958</v>
      </c>
    </row>
    <row r="859" spans="1:3" x14ac:dyDescent="0.25">
      <c r="A859" t="s">
        <v>1386</v>
      </c>
      <c r="B859" t="s">
        <v>2578</v>
      </c>
      <c r="C859" s="11">
        <v>44958</v>
      </c>
    </row>
    <row r="860" spans="1:3" x14ac:dyDescent="0.25">
      <c r="A860" t="s">
        <v>1138</v>
      </c>
      <c r="B860" t="s">
        <v>1139</v>
      </c>
      <c r="C860" s="11">
        <v>44958</v>
      </c>
    </row>
    <row r="861" spans="1:3" x14ac:dyDescent="0.25">
      <c r="A861" t="s">
        <v>433</v>
      </c>
      <c r="B861" t="s">
        <v>2394</v>
      </c>
      <c r="C861" s="11">
        <v>44958</v>
      </c>
    </row>
    <row r="862" spans="1:3" x14ac:dyDescent="0.25">
      <c r="A862" t="s">
        <v>435</v>
      </c>
      <c r="B862" t="s">
        <v>2395</v>
      </c>
      <c r="C862" s="11">
        <v>44958</v>
      </c>
    </row>
    <row r="863" spans="1:3" x14ac:dyDescent="0.25">
      <c r="A863" t="s">
        <v>437</v>
      </c>
      <c r="B863" t="s">
        <v>2396</v>
      </c>
      <c r="C863" s="11">
        <v>44958</v>
      </c>
    </row>
    <row r="864" spans="1:3" x14ac:dyDescent="0.25">
      <c r="A864" t="s">
        <v>439</v>
      </c>
      <c r="B864" t="s">
        <v>2397</v>
      </c>
      <c r="C864" s="11">
        <v>44958</v>
      </c>
    </row>
    <row r="865" spans="1:3" x14ac:dyDescent="0.25">
      <c r="A865" t="s">
        <v>1140</v>
      </c>
      <c r="B865" t="s">
        <v>2398</v>
      </c>
      <c r="C865" s="11">
        <v>44958</v>
      </c>
    </row>
    <row r="866" spans="1:3" x14ac:dyDescent="0.25">
      <c r="A866" t="s">
        <v>443</v>
      </c>
      <c r="B866" t="s">
        <v>2399</v>
      </c>
      <c r="C866" s="11">
        <v>44958</v>
      </c>
    </row>
    <row r="867" spans="1:3" x14ac:dyDescent="0.25">
      <c r="A867" t="s">
        <v>445</v>
      </c>
      <c r="B867" t="s">
        <v>2691</v>
      </c>
      <c r="C867" s="11">
        <v>44958</v>
      </c>
    </row>
    <row r="868" spans="1:3" x14ac:dyDescent="0.25">
      <c r="A868" t="s">
        <v>447</v>
      </c>
      <c r="B868" t="s">
        <v>2401</v>
      </c>
      <c r="C868" s="11">
        <v>44958</v>
      </c>
    </row>
    <row r="869" spans="1:3" x14ac:dyDescent="0.25">
      <c r="A869" t="s">
        <v>449</v>
      </c>
      <c r="B869" t="s">
        <v>2692</v>
      </c>
      <c r="C869" s="11">
        <v>44958</v>
      </c>
    </row>
    <row r="870" spans="1:3" x14ac:dyDescent="0.25">
      <c r="A870" t="s">
        <v>451</v>
      </c>
      <c r="B870" t="s">
        <v>1144</v>
      </c>
      <c r="C870" s="11">
        <v>44958</v>
      </c>
    </row>
    <row r="871" spans="1:3" x14ac:dyDescent="0.25">
      <c r="A871" t="s">
        <v>453</v>
      </c>
      <c r="B871" t="s">
        <v>2404</v>
      </c>
      <c r="C871" s="11">
        <v>44958</v>
      </c>
    </row>
    <row r="872" spans="1:3" x14ac:dyDescent="0.25">
      <c r="A872" t="s">
        <v>455</v>
      </c>
      <c r="B872" t="s">
        <v>2693</v>
      </c>
      <c r="C872" s="11">
        <v>44958</v>
      </c>
    </row>
    <row r="873" spans="1:3" x14ac:dyDescent="0.25">
      <c r="A873" t="s">
        <v>457</v>
      </c>
      <c r="B873" t="s">
        <v>458</v>
      </c>
      <c r="C873" s="11">
        <v>44958</v>
      </c>
    </row>
    <row r="874" spans="1:3" x14ac:dyDescent="0.25">
      <c r="A874" t="s">
        <v>459</v>
      </c>
      <c r="B874" t="s">
        <v>2405</v>
      </c>
      <c r="C874" s="11">
        <v>44958</v>
      </c>
    </row>
    <row r="875" spans="1:3" x14ac:dyDescent="0.25">
      <c r="A875" t="s">
        <v>461</v>
      </c>
      <c r="B875" t="s">
        <v>2406</v>
      </c>
      <c r="C875" s="11">
        <v>44958</v>
      </c>
    </row>
    <row r="876" spans="1:3" x14ac:dyDescent="0.25">
      <c r="A876" t="s">
        <v>463</v>
      </c>
      <c r="B876" t="s">
        <v>464</v>
      </c>
      <c r="C876" s="11">
        <v>44958</v>
      </c>
    </row>
    <row r="877" spans="1:3" x14ac:dyDescent="0.25">
      <c r="A877" t="s">
        <v>465</v>
      </c>
      <c r="B877" t="s">
        <v>2407</v>
      </c>
      <c r="C877" s="11">
        <v>44958</v>
      </c>
    </row>
    <row r="878" spans="1:3" x14ac:dyDescent="0.25">
      <c r="A878" t="s">
        <v>467</v>
      </c>
      <c r="B878" t="s">
        <v>2332</v>
      </c>
      <c r="C878" s="11">
        <v>44958</v>
      </c>
    </row>
    <row r="879" spans="1:3" x14ac:dyDescent="0.25">
      <c r="A879" t="s">
        <v>468</v>
      </c>
      <c r="B879" t="s">
        <v>2408</v>
      </c>
      <c r="C879" s="11">
        <v>44958</v>
      </c>
    </row>
    <row r="880" spans="1:3" x14ac:dyDescent="0.25">
      <c r="A880" t="s">
        <v>470</v>
      </c>
      <c r="B880" t="s">
        <v>2694</v>
      </c>
      <c r="C880" s="11">
        <v>44958</v>
      </c>
    </row>
    <row r="881" spans="1:3" x14ac:dyDescent="0.25">
      <c r="A881" t="s">
        <v>472</v>
      </c>
      <c r="B881" t="s">
        <v>2410</v>
      </c>
      <c r="C881" s="11">
        <v>44958</v>
      </c>
    </row>
    <row r="882" spans="1:3" x14ac:dyDescent="0.25">
      <c r="A882" t="s">
        <v>474</v>
      </c>
      <c r="B882" t="s">
        <v>2411</v>
      </c>
      <c r="C882" s="11">
        <v>44958</v>
      </c>
    </row>
    <row r="883" spans="1:3" x14ac:dyDescent="0.25">
      <c r="A883" t="s">
        <v>476</v>
      </c>
      <c r="B883" t="s">
        <v>2412</v>
      </c>
      <c r="C883" s="11">
        <v>44958</v>
      </c>
    </row>
    <row r="884" spans="1:3" x14ac:dyDescent="0.25">
      <c r="A884" t="s">
        <v>478</v>
      </c>
      <c r="B884" t="s">
        <v>479</v>
      </c>
      <c r="C884" s="11">
        <v>44958</v>
      </c>
    </row>
    <row r="885" spans="1:3" x14ac:dyDescent="0.25">
      <c r="A885" t="s">
        <v>480</v>
      </c>
      <c r="B885" t="s">
        <v>2689</v>
      </c>
      <c r="C885" s="11">
        <v>44958</v>
      </c>
    </row>
    <row r="886" spans="1:3" x14ac:dyDescent="0.25">
      <c r="A886" t="s">
        <v>481</v>
      </c>
      <c r="B886" t="s">
        <v>1147</v>
      </c>
      <c r="C886" s="11">
        <v>44958</v>
      </c>
    </row>
    <row r="887" spans="1:3" x14ac:dyDescent="0.25">
      <c r="A887" t="s">
        <v>483</v>
      </c>
      <c r="B887" t="s">
        <v>2414</v>
      </c>
      <c r="C887" s="11">
        <v>44958</v>
      </c>
    </row>
    <row r="888" spans="1:3" x14ac:dyDescent="0.25">
      <c r="A888" t="s">
        <v>485</v>
      </c>
      <c r="B888" t="s">
        <v>2415</v>
      </c>
      <c r="C888" s="11">
        <v>44958</v>
      </c>
    </row>
    <row r="889" spans="1:3" x14ac:dyDescent="0.25">
      <c r="A889" t="s">
        <v>487</v>
      </c>
      <c r="B889" t="s">
        <v>2416</v>
      </c>
      <c r="C889" s="11">
        <v>44958</v>
      </c>
    </row>
    <row r="890" spans="1:3" x14ac:dyDescent="0.25">
      <c r="A890" t="s">
        <v>1148</v>
      </c>
      <c r="B890" t="s">
        <v>2417</v>
      </c>
      <c r="C890" s="11">
        <v>44958</v>
      </c>
    </row>
    <row r="891" spans="1:3" x14ac:dyDescent="0.25">
      <c r="A891" t="s">
        <v>491</v>
      </c>
      <c r="B891" t="s">
        <v>2418</v>
      </c>
      <c r="C891" s="11">
        <v>44958</v>
      </c>
    </row>
    <row r="892" spans="1:3" x14ac:dyDescent="0.25">
      <c r="A892" t="s">
        <v>493</v>
      </c>
      <c r="B892" t="s">
        <v>2419</v>
      </c>
      <c r="C892" s="11">
        <v>44958</v>
      </c>
    </row>
    <row r="893" spans="1:3" x14ac:dyDescent="0.25">
      <c r="A893" t="s">
        <v>495</v>
      </c>
      <c r="B893" t="s">
        <v>2420</v>
      </c>
      <c r="C893" s="11">
        <v>44958</v>
      </c>
    </row>
    <row r="894" spans="1:3" x14ac:dyDescent="0.25">
      <c r="A894" t="s">
        <v>497</v>
      </c>
      <c r="B894" t="s">
        <v>2421</v>
      </c>
      <c r="C894" s="11">
        <v>44958</v>
      </c>
    </row>
    <row r="895" spans="1:3" x14ac:dyDescent="0.25">
      <c r="A895" t="s">
        <v>499</v>
      </c>
      <c r="B895" t="s">
        <v>500</v>
      </c>
      <c r="C895" s="11">
        <v>44958</v>
      </c>
    </row>
    <row r="896" spans="1:3" x14ac:dyDescent="0.25">
      <c r="A896" t="s">
        <v>501</v>
      </c>
      <c r="B896" t="s">
        <v>2579</v>
      </c>
      <c r="C896" s="11">
        <v>44958</v>
      </c>
    </row>
    <row r="897" spans="1:3" x14ac:dyDescent="0.25">
      <c r="A897" t="s">
        <v>503</v>
      </c>
      <c r="B897" t="s">
        <v>2580</v>
      </c>
      <c r="C897" s="11">
        <v>44958</v>
      </c>
    </row>
    <row r="898" spans="1:3" x14ac:dyDescent="0.25">
      <c r="A898" t="s">
        <v>505</v>
      </c>
      <c r="B898" t="s">
        <v>500</v>
      </c>
      <c r="C898" s="11">
        <v>44958</v>
      </c>
    </row>
    <row r="899" spans="1:3" x14ac:dyDescent="0.25">
      <c r="A899" t="s">
        <v>506</v>
      </c>
      <c r="B899" t="s">
        <v>2422</v>
      </c>
      <c r="C899" s="11">
        <v>44958</v>
      </c>
    </row>
    <row r="900" spans="1:3" x14ac:dyDescent="0.25">
      <c r="A900" t="s">
        <v>508</v>
      </c>
      <c r="B900" t="s">
        <v>2423</v>
      </c>
      <c r="C900" s="11">
        <v>44958</v>
      </c>
    </row>
    <row r="901" spans="1:3" x14ac:dyDescent="0.25">
      <c r="A901" t="s">
        <v>510</v>
      </c>
      <c r="B901" t="s">
        <v>511</v>
      </c>
      <c r="C901" s="11">
        <v>44958</v>
      </c>
    </row>
    <row r="902" spans="1:3" x14ac:dyDescent="0.25">
      <c r="A902" t="s">
        <v>512</v>
      </c>
      <c r="B902" t="s">
        <v>2424</v>
      </c>
      <c r="C902" s="11">
        <v>44958</v>
      </c>
    </row>
    <row r="903" spans="1:3" x14ac:dyDescent="0.25">
      <c r="A903" t="s">
        <v>514</v>
      </c>
      <c r="B903" t="s">
        <v>2425</v>
      </c>
      <c r="C903" s="11">
        <v>44958</v>
      </c>
    </row>
    <row r="904" spans="1:3" x14ac:dyDescent="0.25">
      <c r="A904" t="s">
        <v>516</v>
      </c>
      <c r="B904" t="s">
        <v>2426</v>
      </c>
      <c r="C904" s="11">
        <v>44958</v>
      </c>
    </row>
    <row r="905" spans="1:3" x14ac:dyDescent="0.25">
      <c r="A905" t="s">
        <v>518</v>
      </c>
      <c r="B905" t="s">
        <v>2427</v>
      </c>
      <c r="C905" s="11">
        <v>44958</v>
      </c>
    </row>
    <row r="906" spans="1:3" x14ac:dyDescent="0.25">
      <c r="A906" t="s">
        <v>520</v>
      </c>
      <c r="B906" t="s">
        <v>2427</v>
      </c>
      <c r="C906" s="11">
        <v>44958</v>
      </c>
    </row>
    <row r="907" spans="1:3" x14ac:dyDescent="0.25">
      <c r="A907" t="s">
        <v>521</v>
      </c>
      <c r="B907" t="s">
        <v>2428</v>
      </c>
      <c r="C907" s="11">
        <v>44958</v>
      </c>
    </row>
    <row r="908" spans="1:3" x14ac:dyDescent="0.25">
      <c r="A908" t="s">
        <v>523</v>
      </c>
      <c r="B908" t="s">
        <v>2429</v>
      </c>
      <c r="C908" s="11">
        <v>44958</v>
      </c>
    </row>
    <row r="909" spans="1:3" x14ac:dyDescent="0.25">
      <c r="A909" t="s">
        <v>525</v>
      </c>
      <c r="B909" t="s">
        <v>2430</v>
      </c>
      <c r="C909" s="11">
        <v>44958</v>
      </c>
    </row>
    <row r="910" spans="1:3" x14ac:dyDescent="0.25">
      <c r="A910" t="s">
        <v>527</v>
      </c>
      <c r="B910" t="s">
        <v>2431</v>
      </c>
      <c r="C910" s="11">
        <v>44958</v>
      </c>
    </row>
    <row r="911" spans="1:3" x14ac:dyDescent="0.25">
      <c r="A911" t="s">
        <v>529</v>
      </c>
      <c r="B911" t="s">
        <v>2432</v>
      </c>
      <c r="C911" s="11">
        <v>44958</v>
      </c>
    </row>
    <row r="912" spans="1:3" x14ac:dyDescent="0.25">
      <c r="A912" t="s">
        <v>531</v>
      </c>
      <c r="B912" t="s">
        <v>2433</v>
      </c>
      <c r="C912" s="11">
        <v>44958</v>
      </c>
    </row>
    <row r="913" spans="1:3" x14ac:dyDescent="0.25">
      <c r="A913" t="s">
        <v>533</v>
      </c>
      <c r="B913" t="s">
        <v>2690</v>
      </c>
      <c r="C913" s="11">
        <v>44958</v>
      </c>
    </row>
    <row r="914" spans="1:3" x14ac:dyDescent="0.25">
      <c r="A914" t="s">
        <v>534</v>
      </c>
      <c r="B914" t="s">
        <v>2690</v>
      </c>
      <c r="C914" s="11">
        <v>44958</v>
      </c>
    </row>
    <row r="915" spans="1:3" x14ac:dyDescent="0.25">
      <c r="A915" t="s">
        <v>535</v>
      </c>
      <c r="B915" t="s">
        <v>2690</v>
      </c>
      <c r="C915" s="11">
        <v>44958</v>
      </c>
    </row>
    <row r="916" spans="1:3" x14ac:dyDescent="0.25">
      <c r="A916" t="s">
        <v>536</v>
      </c>
      <c r="B916" t="s">
        <v>2683</v>
      </c>
      <c r="C916" s="11">
        <v>44958</v>
      </c>
    </row>
    <row r="917" spans="1:3" x14ac:dyDescent="0.25">
      <c r="A917" t="s">
        <v>537</v>
      </c>
      <c r="B917" t="s">
        <v>2683</v>
      </c>
      <c r="C917" s="11">
        <v>44958</v>
      </c>
    </row>
    <row r="918" spans="1:3" x14ac:dyDescent="0.25">
      <c r="A918" t="s">
        <v>538</v>
      </c>
      <c r="B918" t="s">
        <v>2581</v>
      </c>
      <c r="C918" s="11">
        <v>44958</v>
      </c>
    </row>
    <row r="919" spans="1:3" x14ac:dyDescent="0.25">
      <c r="A919" t="s">
        <v>540</v>
      </c>
      <c r="B919" t="s">
        <v>2273</v>
      </c>
      <c r="C919" s="11">
        <v>44958</v>
      </c>
    </row>
    <row r="920" spans="1:3" x14ac:dyDescent="0.25">
      <c r="A920" t="s">
        <v>541</v>
      </c>
      <c r="B920" t="s">
        <v>1153</v>
      </c>
      <c r="C920" s="11">
        <v>44958</v>
      </c>
    </row>
    <row r="921" spans="1:3" x14ac:dyDescent="0.25">
      <c r="A921" t="s">
        <v>543</v>
      </c>
      <c r="B921" t="s">
        <v>2435</v>
      </c>
      <c r="C921" s="11">
        <v>44958</v>
      </c>
    </row>
    <row r="922" spans="1:3" x14ac:dyDescent="0.25">
      <c r="A922" t="s">
        <v>545</v>
      </c>
      <c r="B922" t="s">
        <v>2373</v>
      </c>
      <c r="C922" s="11">
        <v>44958</v>
      </c>
    </row>
    <row r="923" spans="1:3" x14ac:dyDescent="0.25">
      <c r="A923" t="s">
        <v>546</v>
      </c>
      <c r="B923" t="s">
        <v>1154</v>
      </c>
      <c r="C923" s="11">
        <v>44958</v>
      </c>
    </row>
    <row r="924" spans="1:3" x14ac:dyDescent="0.25">
      <c r="A924" t="s">
        <v>548</v>
      </c>
      <c r="B924" t="s">
        <v>2695</v>
      </c>
      <c r="C924" s="11">
        <v>44958</v>
      </c>
    </row>
    <row r="925" spans="1:3" x14ac:dyDescent="0.25">
      <c r="A925" t="s">
        <v>550</v>
      </c>
      <c r="B925" t="s">
        <v>1062</v>
      </c>
      <c r="C925" s="11">
        <v>44958</v>
      </c>
    </row>
    <row r="926" spans="1:3" x14ac:dyDescent="0.25">
      <c r="A926" t="s">
        <v>551</v>
      </c>
      <c r="B926" t="s">
        <v>552</v>
      </c>
      <c r="C926" s="11">
        <v>44958</v>
      </c>
    </row>
    <row r="927" spans="1:3" x14ac:dyDescent="0.25">
      <c r="A927" t="s">
        <v>553</v>
      </c>
      <c r="B927" t="s">
        <v>2582</v>
      </c>
      <c r="C927" s="11">
        <v>44958</v>
      </c>
    </row>
    <row r="928" spans="1:3" x14ac:dyDescent="0.25">
      <c r="A928" t="s">
        <v>555</v>
      </c>
      <c r="B928" t="s">
        <v>1159</v>
      </c>
      <c r="C928" s="11">
        <v>44958</v>
      </c>
    </row>
    <row r="929" spans="1:3" x14ac:dyDescent="0.25">
      <c r="A929" t="s">
        <v>557</v>
      </c>
      <c r="B929" t="s">
        <v>278</v>
      </c>
      <c r="C929" s="11">
        <v>44958</v>
      </c>
    </row>
    <row r="930" spans="1:3" x14ac:dyDescent="0.25">
      <c r="A930" t="s">
        <v>558</v>
      </c>
      <c r="B930" t="s">
        <v>1160</v>
      </c>
      <c r="C930" s="11">
        <v>44958</v>
      </c>
    </row>
    <row r="931" spans="1:3" x14ac:dyDescent="0.25">
      <c r="A931" t="s">
        <v>560</v>
      </c>
      <c r="B931" t="s">
        <v>2583</v>
      </c>
      <c r="C931" s="11">
        <v>44958</v>
      </c>
    </row>
    <row r="932" spans="1:3" x14ac:dyDescent="0.25">
      <c r="A932" t="s">
        <v>562</v>
      </c>
      <c r="B932" t="s">
        <v>563</v>
      </c>
      <c r="C932" s="11">
        <v>44958</v>
      </c>
    </row>
    <row r="933" spans="1:3" x14ac:dyDescent="0.25">
      <c r="A933" t="s">
        <v>564</v>
      </c>
      <c r="B933" t="s">
        <v>2441</v>
      </c>
      <c r="C933" s="11">
        <v>44958</v>
      </c>
    </row>
    <row r="934" spans="1:3" x14ac:dyDescent="0.25">
      <c r="A934" t="s">
        <v>566</v>
      </c>
      <c r="B934" t="s">
        <v>1162</v>
      </c>
      <c r="C934" s="11">
        <v>44958</v>
      </c>
    </row>
    <row r="935" spans="1:3" x14ac:dyDescent="0.25">
      <c r="A935" t="s">
        <v>568</v>
      </c>
      <c r="B935" t="s">
        <v>2443</v>
      </c>
      <c r="C935" s="11">
        <v>44958</v>
      </c>
    </row>
    <row r="936" spans="1:3" x14ac:dyDescent="0.25">
      <c r="A936" t="s">
        <v>570</v>
      </c>
      <c r="B936" t="s">
        <v>571</v>
      </c>
      <c r="C936" s="11">
        <v>44958</v>
      </c>
    </row>
    <row r="937" spans="1:3" x14ac:dyDescent="0.25">
      <c r="A937" t="s">
        <v>572</v>
      </c>
      <c r="B937" t="s">
        <v>1163</v>
      </c>
      <c r="C937" s="11">
        <v>44958</v>
      </c>
    </row>
    <row r="938" spans="1:3" x14ac:dyDescent="0.25">
      <c r="A938" t="s">
        <v>574</v>
      </c>
      <c r="B938" t="s">
        <v>2370</v>
      </c>
      <c r="C938" s="11">
        <v>44958</v>
      </c>
    </row>
    <row r="939" spans="1:3" x14ac:dyDescent="0.25">
      <c r="A939" t="s">
        <v>575</v>
      </c>
      <c r="B939" t="s">
        <v>2320</v>
      </c>
      <c r="C939" s="11">
        <v>44958</v>
      </c>
    </row>
    <row r="940" spans="1:3" x14ac:dyDescent="0.25">
      <c r="A940" t="s">
        <v>576</v>
      </c>
      <c r="B940" t="s">
        <v>2445</v>
      </c>
      <c r="C940" s="11">
        <v>44958</v>
      </c>
    </row>
    <row r="941" spans="1:3" x14ac:dyDescent="0.25">
      <c r="A941" t="s">
        <v>578</v>
      </c>
      <c r="B941" t="s">
        <v>2446</v>
      </c>
      <c r="C941" s="11">
        <v>44958</v>
      </c>
    </row>
    <row r="942" spans="1:3" x14ac:dyDescent="0.25">
      <c r="A942" t="s">
        <v>580</v>
      </c>
      <c r="B942" t="s">
        <v>2447</v>
      </c>
      <c r="C942" s="11">
        <v>44958</v>
      </c>
    </row>
    <row r="943" spans="1:3" x14ac:dyDescent="0.25">
      <c r="A943" t="s">
        <v>582</v>
      </c>
      <c r="B943" t="s">
        <v>1164</v>
      </c>
      <c r="C943" s="11">
        <v>44958</v>
      </c>
    </row>
    <row r="944" spans="1:3" x14ac:dyDescent="0.25">
      <c r="A944" t="s">
        <v>584</v>
      </c>
      <c r="B944" t="s">
        <v>2449</v>
      </c>
      <c r="C944" s="11">
        <v>44958</v>
      </c>
    </row>
    <row r="945" spans="1:3" x14ac:dyDescent="0.25">
      <c r="A945" t="s">
        <v>586</v>
      </c>
      <c r="B945" t="s">
        <v>2450</v>
      </c>
      <c r="C945" s="11">
        <v>44958</v>
      </c>
    </row>
    <row r="946" spans="1:3" x14ac:dyDescent="0.25">
      <c r="A946" t="s">
        <v>588</v>
      </c>
      <c r="B946" t="s">
        <v>589</v>
      </c>
      <c r="C946" s="11">
        <v>44958</v>
      </c>
    </row>
    <row r="947" spans="1:3" x14ac:dyDescent="0.25">
      <c r="A947" t="s">
        <v>590</v>
      </c>
      <c r="B947" t="s">
        <v>2310</v>
      </c>
      <c r="C947" s="11">
        <v>44958</v>
      </c>
    </row>
    <row r="948" spans="1:3" x14ac:dyDescent="0.25">
      <c r="A948" t="s">
        <v>591</v>
      </c>
      <c r="B948" t="s">
        <v>2451</v>
      </c>
      <c r="C948" s="11">
        <v>44958</v>
      </c>
    </row>
    <row r="949" spans="1:3" x14ac:dyDescent="0.25">
      <c r="A949" t="s">
        <v>593</v>
      </c>
      <c r="B949" t="s">
        <v>1165</v>
      </c>
      <c r="C949" s="11">
        <v>44958</v>
      </c>
    </row>
    <row r="950" spans="1:3" x14ac:dyDescent="0.25">
      <c r="A950" t="s">
        <v>595</v>
      </c>
      <c r="B950" t="s">
        <v>2280</v>
      </c>
      <c r="C950" s="11">
        <v>44958</v>
      </c>
    </row>
    <row r="951" spans="1:3" x14ac:dyDescent="0.25">
      <c r="A951" t="s">
        <v>596</v>
      </c>
      <c r="B951" t="s">
        <v>2453</v>
      </c>
      <c r="C951" s="11">
        <v>44958</v>
      </c>
    </row>
    <row r="952" spans="1:3" x14ac:dyDescent="0.25">
      <c r="A952" t="s">
        <v>598</v>
      </c>
      <c r="B952" t="s">
        <v>2454</v>
      </c>
      <c r="C952" s="11">
        <v>44958</v>
      </c>
    </row>
    <row r="953" spans="1:3" x14ac:dyDescent="0.25">
      <c r="A953" t="s">
        <v>600</v>
      </c>
      <c r="B953" t="s">
        <v>2455</v>
      </c>
      <c r="C953" s="11">
        <v>44958</v>
      </c>
    </row>
    <row r="954" spans="1:3" x14ac:dyDescent="0.25">
      <c r="A954" t="s">
        <v>602</v>
      </c>
      <c r="B954" t="s">
        <v>2456</v>
      </c>
      <c r="C954" s="11">
        <v>44958</v>
      </c>
    </row>
    <row r="955" spans="1:3" x14ac:dyDescent="0.25">
      <c r="A955" t="s">
        <v>604</v>
      </c>
      <c r="B955" t="s">
        <v>605</v>
      </c>
      <c r="C955" s="11">
        <v>44958</v>
      </c>
    </row>
    <row r="956" spans="1:3" x14ac:dyDescent="0.25">
      <c r="A956" t="s">
        <v>606</v>
      </c>
      <c r="B956" t="s">
        <v>2536</v>
      </c>
      <c r="C956" s="11">
        <v>44958</v>
      </c>
    </row>
    <row r="957" spans="1:3" x14ac:dyDescent="0.25">
      <c r="A957" t="s">
        <v>607</v>
      </c>
      <c r="B957" t="s">
        <v>33</v>
      </c>
      <c r="C957" s="11">
        <v>44958</v>
      </c>
    </row>
    <row r="958" spans="1:3" x14ac:dyDescent="0.25">
      <c r="A958" t="s">
        <v>608</v>
      </c>
      <c r="B958" t="s">
        <v>1166</v>
      </c>
      <c r="C958" s="11">
        <v>44958</v>
      </c>
    </row>
    <row r="959" spans="1:3" x14ac:dyDescent="0.25">
      <c r="A959" t="s">
        <v>610</v>
      </c>
      <c r="B959" t="s">
        <v>611</v>
      </c>
      <c r="C959" s="11">
        <v>44958</v>
      </c>
    </row>
    <row r="960" spans="1:3" x14ac:dyDescent="0.25">
      <c r="A960" t="s">
        <v>612</v>
      </c>
      <c r="B960" t="s">
        <v>2409</v>
      </c>
      <c r="C960" s="11">
        <v>44958</v>
      </c>
    </row>
    <row r="961" spans="1:3" x14ac:dyDescent="0.25">
      <c r="A961" t="s">
        <v>613</v>
      </c>
      <c r="B961" t="s">
        <v>2458</v>
      </c>
      <c r="C961" s="11">
        <v>44958</v>
      </c>
    </row>
    <row r="962" spans="1:3" x14ac:dyDescent="0.25">
      <c r="A962" t="s">
        <v>615</v>
      </c>
      <c r="B962" t="s">
        <v>2584</v>
      </c>
      <c r="C962" s="11">
        <v>44958</v>
      </c>
    </row>
    <row r="963" spans="1:3" x14ac:dyDescent="0.25">
      <c r="A963" t="s">
        <v>1169</v>
      </c>
      <c r="B963" t="s">
        <v>2459</v>
      </c>
      <c r="C963" s="11">
        <v>44958</v>
      </c>
    </row>
    <row r="964" spans="1:3" x14ac:dyDescent="0.25">
      <c r="A964" t="s">
        <v>1170</v>
      </c>
      <c r="B964" t="s">
        <v>2460</v>
      </c>
      <c r="C964" s="11">
        <v>44958</v>
      </c>
    </row>
    <row r="965" spans="1:3" x14ac:dyDescent="0.25">
      <c r="A965" t="s">
        <v>621</v>
      </c>
      <c r="B965" t="s">
        <v>2461</v>
      </c>
      <c r="C965" s="11">
        <v>44958</v>
      </c>
    </row>
    <row r="966" spans="1:3" x14ac:dyDescent="0.25">
      <c r="A966" t="s">
        <v>1171</v>
      </c>
      <c r="B966" t="s">
        <v>1144</v>
      </c>
      <c r="C966" s="11">
        <v>44958</v>
      </c>
    </row>
    <row r="967" spans="1:3" x14ac:dyDescent="0.25">
      <c r="A967" t="s">
        <v>1172</v>
      </c>
      <c r="B967" t="s">
        <v>2462</v>
      </c>
      <c r="C967" s="11">
        <v>44958</v>
      </c>
    </row>
    <row r="968" spans="1:3" x14ac:dyDescent="0.25">
      <c r="A968" t="s">
        <v>1173</v>
      </c>
      <c r="B968" t="s">
        <v>2463</v>
      </c>
      <c r="C968" s="11">
        <v>44958</v>
      </c>
    </row>
    <row r="969" spans="1:3" x14ac:dyDescent="0.25">
      <c r="A969" t="s">
        <v>628</v>
      </c>
      <c r="B969" t="s">
        <v>2585</v>
      </c>
      <c r="C969" s="11">
        <v>44958</v>
      </c>
    </row>
    <row r="970" spans="1:3" x14ac:dyDescent="0.25">
      <c r="A970" t="s">
        <v>630</v>
      </c>
      <c r="B970" t="s">
        <v>1175</v>
      </c>
      <c r="C970" s="11">
        <v>44958</v>
      </c>
    </row>
    <row r="971" spans="1:3" x14ac:dyDescent="0.25">
      <c r="A971" t="s">
        <v>1736</v>
      </c>
      <c r="B971" t="s">
        <v>2465</v>
      </c>
      <c r="C971" s="11">
        <v>44958</v>
      </c>
    </row>
    <row r="972" spans="1:3" x14ac:dyDescent="0.25">
      <c r="A972" t="s">
        <v>1738</v>
      </c>
      <c r="B972" t="s">
        <v>2466</v>
      </c>
      <c r="C972" s="11">
        <v>44958</v>
      </c>
    </row>
    <row r="973" spans="1:3" x14ac:dyDescent="0.25">
      <c r="A973" t="s">
        <v>1739</v>
      </c>
      <c r="B973" t="s">
        <v>2613</v>
      </c>
      <c r="C973" s="11">
        <v>44958</v>
      </c>
    </row>
    <row r="974" spans="1:3" x14ac:dyDescent="0.25">
      <c r="A974" t="s">
        <v>1740</v>
      </c>
      <c r="B974" t="s">
        <v>2467</v>
      </c>
      <c r="C974" s="11">
        <v>44958</v>
      </c>
    </row>
    <row r="975" spans="1:3" x14ac:dyDescent="0.25">
      <c r="A975" t="s">
        <v>1741</v>
      </c>
      <c r="B975" t="s">
        <v>2586</v>
      </c>
      <c r="C975" s="11">
        <v>44958</v>
      </c>
    </row>
    <row r="976" spans="1:3" x14ac:dyDescent="0.25">
      <c r="A976" t="s">
        <v>1742</v>
      </c>
      <c r="B976" t="s">
        <v>33</v>
      </c>
      <c r="C976" s="11">
        <v>44958</v>
      </c>
    </row>
    <row r="977" spans="1:3" x14ac:dyDescent="0.25">
      <c r="A977" t="s">
        <v>1743</v>
      </c>
      <c r="B977" t="s">
        <v>2468</v>
      </c>
      <c r="C977" s="11">
        <v>44958</v>
      </c>
    </row>
    <row r="978" spans="1:3" x14ac:dyDescent="0.25">
      <c r="A978" t="s">
        <v>645</v>
      </c>
      <c r="B978" t="s">
        <v>2469</v>
      </c>
      <c r="C978" s="11">
        <v>44958</v>
      </c>
    </row>
    <row r="979" spans="1:3" x14ac:dyDescent="0.25">
      <c r="A979" t="s">
        <v>647</v>
      </c>
      <c r="B979" t="s">
        <v>2470</v>
      </c>
      <c r="C979" s="11">
        <v>44958</v>
      </c>
    </row>
    <row r="980" spans="1:3" x14ac:dyDescent="0.25">
      <c r="A980" t="s">
        <v>1746</v>
      </c>
      <c r="B980" t="s">
        <v>2471</v>
      </c>
      <c r="C980" s="11">
        <v>44958</v>
      </c>
    </row>
    <row r="981" spans="1:3" x14ac:dyDescent="0.25">
      <c r="A981" t="s">
        <v>651</v>
      </c>
      <c r="B981" t="s">
        <v>2472</v>
      </c>
      <c r="C981" s="11">
        <v>44958</v>
      </c>
    </row>
    <row r="982" spans="1:3" x14ac:dyDescent="0.25">
      <c r="A982" t="s">
        <v>1748</v>
      </c>
      <c r="B982" t="s">
        <v>2563</v>
      </c>
      <c r="C982" s="11">
        <v>44958</v>
      </c>
    </row>
    <row r="983" spans="1:3" x14ac:dyDescent="0.25">
      <c r="A983" t="s">
        <v>1749</v>
      </c>
      <c r="B983" t="s">
        <v>2563</v>
      </c>
      <c r="C983" s="11">
        <v>44958</v>
      </c>
    </row>
    <row r="984" spans="1:3" x14ac:dyDescent="0.25">
      <c r="A984" t="s">
        <v>1750</v>
      </c>
      <c r="B984" t="s">
        <v>500</v>
      </c>
      <c r="C984" s="11">
        <v>44958</v>
      </c>
    </row>
    <row r="985" spans="1:3" x14ac:dyDescent="0.25">
      <c r="A985" t="s">
        <v>1751</v>
      </c>
      <c r="B985" t="s">
        <v>657</v>
      </c>
      <c r="C985" s="11">
        <v>44958</v>
      </c>
    </row>
    <row r="986" spans="1:3" x14ac:dyDescent="0.25">
      <c r="A986" t="s">
        <v>1752</v>
      </c>
      <c r="B986" t="s">
        <v>500</v>
      </c>
      <c r="C986" s="11">
        <v>44958</v>
      </c>
    </row>
    <row r="987" spans="1:3" x14ac:dyDescent="0.25">
      <c r="A987" t="s">
        <v>1753</v>
      </c>
      <c r="B987" t="s">
        <v>2473</v>
      </c>
      <c r="C987" s="11">
        <v>44958</v>
      </c>
    </row>
    <row r="988" spans="1:3" x14ac:dyDescent="0.25">
      <c r="A988" t="s">
        <v>1754</v>
      </c>
      <c r="B988" t="s">
        <v>33</v>
      </c>
      <c r="C988" s="11">
        <v>44958</v>
      </c>
    </row>
    <row r="989" spans="1:3" x14ac:dyDescent="0.25">
      <c r="A989" t="s">
        <v>1755</v>
      </c>
      <c r="B989" t="s">
        <v>2474</v>
      </c>
      <c r="C989" s="11">
        <v>44958</v>
      </c>
    </row>
    <row r="990" spans="1:3" x14ac:dyDescent="0.25">
      <c r="A990" t="s">
        <v>1756</v>
      </c>
      <c r="B990" t="s">
        <v>2453</v>
      </c>
      <c r="C990" s="11">
        <v>44958</v>
      </c>
    </row>
    <row r="991" spans="1:3" x14ac:dyDescent="0.25">
      <c r="A991" t="s">
        <v>1757</v>
      </c>
      <c r="B991" t="s">
        <v>2278</v>
      </c>
      <c r="C991" s="11">
        <v>44958</v>
      </c>
    </row>
    <row r="992" spans="1:3" x14ac:dyDescent="0.25">
      <c r="A992" t="s">
        <v>1758</v>
      </c>
      <c r="B992" t="s">
        <v>667</v>
      </c>
      <c r="C992" s="11">
        <v>44958</v>
      </c>
    </row>
    <row r="993" spans="1:3" x14ac:dyDescent="0.25">
      <c r="A993" t="s">
        <v>1759</v>
      </c>
      <c r="B993" t="s">
        <v>33</v>
      </c>
      <c r="C993" s="11">
        <v>44958</v>
      </c>
    </row>
    <row r="994" spans="1:3" x14ac:dyDescent="0.25">
      <c r="A994" t="s">
        <v>1760</v>
      </c>
      <c r="B994" t="s">
        <v>1178</v>
      </c>
      <c r="C994" s="11">
        <v>44958</v>
      </c>
    </row>
    <row r="995" spans="1:3" x14ac:dyDescent="0.25">
      <c r="A995" t="s">
        <v>1761</v>
      </c>
      <c r="B995" t="s">
        <v>2476</v>
      </c>
      <c r="C995" s="11">
        <v>44958</v>
      </c>
    </row>
    <row r="996" spans="1:3" x14ac:dyDescent="0.25">
      <c r="A996" t="s">
        <v>1762</v>
      </c>
      <c r="B996" t="s">
        <v>2536</v>
      </c>
      <c r="C996" s="11">
        <v>44958</v>
      </c>
    </row>
    <row r="997" spans="1:3" x14ac:dyDescent="0.25">
      <c r="A997" t="s">
        <v>1763</v>
      </c>
      <c r="B997" t="s">
        <v>2477</v>
      </c>
      <c r="C997" s="11">
        <v>44958</v>
      </c>
    </row>
    <row r="998" spans="1:3" x14ac:dyDescent="0.25">
      <c r="A998" t="s">
        <v>2155</v>
      </c>
      <c r="B998" t="s">
        <v>2478</v>
      </c>
      <c r="C998" s="11">
        <v>44958</v>
      </c>
    </row>
    <row r="999" spans="1:3" x14ac:dyDescent="0.25">
      <c r="A999" t="s">
        <v>678</v>
      </c>
      <c r="B999" t="s">
        <v>2479</v>
      </c>
      <c r="C999" s="11">
        <v>44958</v>
      </c>
    </row>
    <row r="1000" spans="1:3" x14ac:dyDescent="0.25">
      <c r="A1000" t="s">
        <v>1179</v>
      </c>
      <c r="B1000" t="s">
        <v>681</v>
      </c>
      <c r="C1000" s="11">
        <v>44958</v>
      </c>
    </row>
    <row r="1001" spans="1:3" x14ac:dyDescent="0.25">
      <c r="A1001" t="s">
        <v>2159</v>
      </c>
      <c r="B1001" t="s">
        <v>2480</v>
      </c>
      <c r="C1001" s="11">
        <v>44958</v>
      </c>
    </row>
    <row r="1002" spans="1:3" x14ac:dyDescent="0.25">
      <c r="A1002" t="s">
        <v>2160</v>
      </c>
      <c r="B1002" t="s">
        <v>685</v>
      </c>
      <c r="C1002" s="11">
        <v>44958</v>
      </c>
    </row>
    <row r="1003" spans="1:3" x14ac:dyDescent="0.25">
      <c r="A1003" t="s">
        <v>1182</v>
      </c>
      <c r="B1003" t="s">
        <v>1183</v>
      </c>
      <c r="C1003" s="11">
        <v>44958</v>
      </c>
    </row>
    <row r="1004" spans="1:3" x14ac:dyDescent="0.25">
      <c r="A1004" t="s">
        <v>2162</v>
      </c>
      <c r="B1004" t="s">
        <v>33</v>
      </c>
      <c r="C1004" s="11">
        <v>44958</v>
      </c>
    </row>
    <row r="1005" spans="1:3" x14ac:dyDescent="0.25">
      <c r="A1005" t="s">
        <v>2163</v>
      </c>
      <c r="B1005" t="s">
        <v>690</v>
      </c>
      <c r="C1005" s="11">
        <v>44958</v>
      </c>
    </row>
    <row r="1006" spans="1:3" x14ac:dyDescent="0.25">
      <c r="A1006" t="s">
        <v>2164</v>
      </c>
      <c r="B1006" t="s">
        <v>2482</v>
      </c>
      <c r="C1006" s="11">
        <v>44958</v>
      </c>
    </row>
    <row r="1007" spans="1:3" x14ac:dyDescent="0.25">
      <c r="A1007" t="s">
        <v>1767</v>
      </c>
      <c r="B1007" t="s">
        <v>2483</v>
      </c>
      <c r="C1007" s="11">
        <v>44958</v>
      </c>
    </row>
    <row r="1008" spans="1:3" x14ac:dyDescent="0.25">
      <c r="A1008" t="s">
        <v>695</v>
      </c>
      <c r="B1008" t="s">
        <v>2484</v>
      </c>
      <c r="C1008" s="11">
        <v>44958</v>
      </c>
    </row>
    <row r="1009" spans="1:3" x14ac:dyDescent="0.25">
      <c r="A1009" t="s">
        <v>697</v>
      </c>
      <c r="B1009" t="s">
        <v>1185</v>
      </c>
      <c r="C1009" s="11">
        <v>44958</v>
      </c>
    </row>
    <row r="1010" spans="1:3" x14ac:dyDescent="0.25">
      <c r="A1010" t="s">
        <v>699</v>
      </c>
      <c r="B1010" t="s">
        <v>700</v>
      </c>
      <c r="C1010" s="11">
        <v>44958</v>
      </c>
    </row>
    <row r="1011" spans="1:3" x14ac:dyDescent="0.25">
      <c r="A1011" t="s">
        <v>701</v>
      </c>
      <c r="B1011" t="s">
        <v>2486</v>
      </c>
      <c r="C1011" s="11">
        <v>44958</v>
      </c>
    </row>
    <row r="1012" spans="1:3" x14ac:dyDescent="0.25">
      <c r="A1012" t="s">
        <v>703</v>
      </c>
      <c r="B1012" t="s">
        <v>2487</v>
      </c>
      <c r="C1012" s="11">
        <v>44958</v>
      </c>
    </row>
    <row r="1013" spans="1:3" x14ac:dyDescent="0.25">
      <c r="A1013" t="s">
        <v>1774</v>
      </c>
      <c r="B1013" t="s">
        <v>2488</v>
      </c>
      <c r="C1013" s="11">
        <v>44958</v>
      </c>
    </row>
    <row r="1014" spans="1:3" x14ac:dyDescent="0.25">
      <c r="A1014" t="s">
        <v>1775</v>
      </c>
      <c r="B1014" t="s">
        <v>2489</v>
      </c>
      <c r="C1014" s="11">
        <v>44958</v>
      </c>
    </row>
    <row r="1015" spans="1:3" x14ac:dyDescent="0.25">
      <c r="A1015" t="s">
        <v>709</v>
      </c>
      <c r="B1015" t="s">
        <v>2696</v>
      </c>
      <c r="C1015" s="11">
        <v>44958</v>
      </c>
    </row>
    <row r="1016" spans="1:3" x14ac:dyDescent="0.25">
      <c r="A1016" t="s">
        <v>711</v>
      </c>
      <c r="B1016" t="s">
        <v>2490</v>
      </c>
      <c r="C1016" s="11">
        <v>44958</v>
      </c>
    </row>
    <row r="1017" spans="1:3" x14ac:dyDescent="0.25">
      <c r="A1017" t="s">
        <v>713</v>
      </c>
      <c r="B1017" t="s">
        <v>2437</v>
      </c>
      <c r="C1017" s="11">
        <v>44958</v>
      </c>
    </row>
    <row r="1018" spans="1:3" x14ac:dyDescent="0.25">
      <c r="A1018" t="s">
        <v>714</v>
      </c>
      <c r="B1018" t="s">
        <v>2491</v>
      </c>
      <c r="C1018" s="11">
        <v>44958</v>
      </c>
    </row>
    <row r="1019" spans="1:3" x14ac:dyDescent="0.25">
      <c r="A1019" t="s">
        <v>716</v>
      </c>
      <c r="B1019" t="s">
        <v>2689</v>
      </c>
      <c r="C1019" s="11">
        <v>44958</v>
      </c>
    </row>
    <row r="1020" spans="1:3" x14ac:dyDescent="0.25">
      <c r="A1020" t="s">
        <v>717</v>
      </c>
      <c r="B1020" t="s">
        <v>2492</v>
      </c>
      <c r="C1020" s="11">
        <v>44958</v>
      </c>
    </row>
    <row r="1021" spans="1:3" x14ac:dyDescent="0.25">
      <c r="A1021" t="s">
        <v>719</v>
      </c>
      <c r="B1021" t="s">
        <v>720</v>
      </c>
      <c r="C1021" s="11">
        <v>44958</v>
      </c>
    </row>
    <row r="1022" spans="1:3" x14ac:dyDescent="0.25">
      <c r="A1022" t="s">
        <v>721</v>
      </c>
      <c r="B1022" t="s">
        <v>1187</v>
      </c>
      <c r="C1022" s="11">
        <v>44958</v>
      </c>
    </row>
    <row r="1023" spans="1:3" x14ac:dyDescent="0.25">
      <c r="A1023" t="s">
        <v>723</v>
      </c>
      <c r="B1023" t="s">
        <v>2494</v>
      </c>
      <c r="C1023" s="11">
        <v>44958</v>
      </c>
    </row>
    <row r="1024" spans="1:3" x14ac:dyDescent="0.25">
      <c r="A1024" t="s">
        <v>725</v>
      </c>
      <c r="B1024" t="s">
        <v>458</v>
      </c>
      <c r="C1024" s="11">
        <v>44958</v>
      </c>
    </row>
    <row r="1025" spans="1:3" x14ac:dyDescent="0.25">
      <c r="A1025" t="s">
        <v>726</v>
      </c>
      <c r="B1025" t="s">
        <v>2495</v>
      </c>
      <c r="C1025" s="11">
        <v>44958</v>
      </c>
    </row>
    <row r="1026" spans="1:3" x14ac:dyDescent="0.25">
      <c r="A1026" t="s">
        <v>728</v>
      </c>
      <c r="B1026" t="s">
        <v>1102</v>
      </c>
      <c r="C1026" s="11">
        <v>44958</v>
      </c>
    </row>
    <row r="1027" spans="1:3" x14ac:dyDescent="0.25">
      <c r="A1027" t="s">
        <v>729</v>
      </c>
      <c r="B1027" t="s">
        <v>2496</v>
      </c>
      <c r="C1027" s="11">
        <v>44958</v>
      </c>
    </row>
    <row r="1028" spans="1:3" x14ac:dyDescent="0.25">
      <c r="A1028" t="s">
        <v>731</v>
      </c>
      <c r="B1028" t="s">
        <v>1102</v>
      </c>
      <c r="C1028" s="11">
        <v>44958</v>
      </c>
    </row>
    <row r="1029" spans="1:3" x14ac:dyDescent="0.25">
      <c r="A1029" t="s">
        <v>732</v>
      </c>
      <c r="B1029" t="s">
        <v>2497</v>
      </c>
      <c r="C1029" s="11">
        <v>44958</v>
      </c>
    </row>
    <row r="1030" spans="1:3" x14ac:dyDescent="0.25">
      <c r="A1030" t="s">
        <v>734</v>
      </c>
      <c r="B1030" t="s">
        <v>2498</v>
      </c>
      <c r="C1030" s="11">
        <v>44958</v>
      </c>
    </row>
    <row r="1031" spans="1:3" x14ac:dyDescent="0.25">
      <c r="A1031" t="s">
        <v>736</v>
      </c>
      <c r="B1031" t="s">
        <v>33</v>
      </c>
      <c r="C1031" s="11">
        <v>44958</v>
      </c>
    </row>
    <row r="1032" spans="1:3" x14ac:dyDescent="0.25">
      <c r="A1032" t="s">
        <v>737</v>
      </c>
      <c r="B1032" t="s">
        <v>1188</v>
      </c>
      <c r="C1032" s="11">
        <v>44958</v>
      </c>
    </row>
    <row r="1033" spans="1:3" x14ac:dyDescent="0.25">
      <c r="A1033" t="s">
        <v>739</v>
      </c>
      <c r="B1033" t="s">
        <v>2500</v>
      </c>
      <c r="C1033" s="11">
        <v>44958</v>
      </c>
    </row>
    <row r="1034" spans="1:3" x14ac:dyDescent="0.25">
      <c r="A1034" t="s">
        <v>741</v>
      </c>
      <c r="B1034" t="s">
        <v>2501</v>
      </c>
      <c r="C1034" s="11">
        <v>44958</v>
      </c>
    </row>
    <row r="1035" spans="1:3" x14ac:dyDescent="0.25">
      <c r="A1035" t="s">
        <v>743</v>
      </c>
      <c r="B1035" t="s">
        <v>2502</v>
      </c>
      <c r="C1035" s="11">
        <v>44958</v>
      </c>
    </row>
    <row r="1036" spans="1:3" x14ac:dyDescent="0.25">
      <c r="A1036" t="s">
        <v>745</v>
      </c>
      <c r="B1036" t="s">
        <v>2503</v>
      </c>
      <c r="C1036" s="11">
        <v>44958</v>
      </c>
    </row>
    <row r="1037" spans="1:3" x14ac:dyDescent="0.25">
      <c r="A1037" t="s">
        <v>747</v>
      </c>
      <c r="B1037" t="s">
        <v>2504</v>
      </c>
      <c r="C1037" s="11">
        <v>44958</v>
      </c>
    </row>
    <row r="1038" spans="1:3" x14ac:dyDescent="0.25">
      <c r="A1038" t="s">
        <v>749</v>
      </c>
      <c r="B1038" t="s">
        <v>2697</v>
      </c>
      <c r="C1038" s="11">
        <v>44958</v>
      </c>
    </row>
    <row r="1039" spans="1:3" x14ac:dyDescent="0.25">
      <c r="A1039" t="s">
        <v>751</v>
      </c>
      <c r="B1039" t="s">
        <v>2505</v>
      </c>
      <c r="C1039" s="11">
        <v>44958</v>
      </c>
    </row>
    <row r="1040" spans="1:3" x14ac:dyDescent="0.25">
      <c r="A1040" t="s">
        <v>753</v>
      </c>
      <c r="B1040" t="s">
        <v>2694</v>
      </c>
      <c r="C1040" s="11">
        <v>44958</v>
      </c>
    </row>
    <row r="1041" spans="1:3" x14ac:dyDescent="0.25">
      <c r="A1041" t="s">
        <v>754</v>
      </c>
      <c r="B1041" t="s">
        <v>685</v>
      </c>
      <c r="C1041" s="11">
        <v>44958</v>
      </c>
    </row>
    <row r="1042" spans="1:3" x14ac:dyDescent="0.25">
      <c r="A1042" t="s">
        <v>755</v>
      </c>
      <c r="B1042" t="s">
        <v>314</v>
      </c>
      <c r="C1042" s="11">
        <v>44958</v>
      </c>
    </row>
    <row r="1043" spans="1:3" x14ac:dyDescent="0.25">
      <c r="A1043" t="s">
        <v>756</v>
      </c>
      <c r="B1043" t="s">
        <v>33</v>
      </c>
      <c r="C1043" s="11">
        <v>44958</v>
      </c>
    </row>
    <row r="1044" spans="1:3" x14ac:dyDescent="0.25">
      <c r="A1044" t="s">
        <v>757</v>
      </c>
      <c r="B1044" t="s">
        <v>720</v>
      </c>
      <c r="C1044" s="11">
        <v>44958</v>
      </c>
    </row>
    <row r="1045" spans="1:3" x14ac:dyDescent="0.25">
      <c r="A1045" t="s">
        <v>758</v>
      </c>
      <c r="B1045" t="s">
        <v>2506</v>
      </c>
      <c r="C1045" s="11">
        <v>44958</v>
      </c>
    </row>
    <row r="1046" spans="1:3" x14ac:dyDescent="0.25">
      <c r="A1046" t="s">
        <v>760</v>
      </c>
      <c r="B1046" t="s">
        <v>761</v>
      </c>
      <c r="C1046" s="11">
        <v>44958</v>
      </c>
    </row>
    <row r="1047" spans="1:3" x14ac:dyDescent="0.25">
      <c r="A1047" t="s">
        <v>762</v>
      </c>
      <c r="B1047" t="s">
        <v>2507</v>
      </c>
      <c r="C1047" s="11">
        <v>44958</v>
      </c>
    </row>
    <row r="1048" spans="1:3" x14ac:dyDescent="0.25">
      <c r="A1048" t="s">
        <v>764</v>
      </c>
      <c r="B1048" t="s">
        <v>278</v>
      </c>
      <c r="C1048" s="11">
        <v>44958</v>
      </c>
    </row>
    <row r="1049" spans="1:3" x14ac:dyDescent="0.25">
      <c r="A1049" t="s">
        <v>765</v>
      </c>
      <c r="B1049" t="s">
        <v>2508</v>
      </c>
      <c r="C1049" s="11">
        <v>44958</v>
      </c>
    </row>
    <row r="1050" spans="1:3" x14ac:dyDescent="0.25">
      <c r="A1050" t="s">
        <v>767</v>
      </c>
      <c r="B1050" t="s">
        <v>768</v>
      </c>
      <c r="C1050" s="11">
        <v>44958</v>
      </c>
    </row>
    <row r="1051" spans="1:3" x14ac:dyDescent="0.25">
      <c r="A1051" t="s">
        <v>769</v>
      </c>
      <c r="B1051" t="s">
        <v>1192</v>
      </c>
      <c r="C1051" s="11">
        <v>44958</v>
      </c>
    </row>
    <row r="1052" spans="1:3" x14ac:dyDescent="0.25">
      <c r="A1052" t="s">
        <v>771</v>
      </c>
      <c r="B1052" t="s">
        <v>2510</v>
      </c>
      <c r="C1052" s="11">
        <v>44958</v>
      </c>
    </row>
    <row r="1053" spans="1:3" x14ac:dyDescent="0.25">
      <c r="A1053" t="s">
        <v>773</v>
      </c>
      <c r="B1053" t="s">
        <v>2511</v>
      </c>
      <c r="C1053" s="11">
        <v>44958</v>
      </c>
    </row>
    <row r="1054" spans="1:3" x14ac:dyDescent="0.25">
      <c r="A1054" t="s">
        <v>775</v>
      </c>
      <c r="B1054" t="s">
        <v>768</v>
      </c>
      <c r="C1054" s="11">
        <v>44958</v>
      </c>
    </row>
    <row r="1055" spans="1:3" x14ac:dyDescent="0.25">
      <c r="A1055" t="s">
        <v>776</v>
      </c>
      <c r="B1055" t="s">
        <v>2480</v>
      </c>
      <c r="C1055" s="11">
        <v>44958</v>
      </c>
    </row>
    <row r="1056" spans="1:3" x14ac:dyDescent="0.25">
      <c r="A1056" t="s">
        <v>777</v>
      </c>
      <c r="B1056" t="s">
        <v>2512</v>
      </c>
      <c r="C1056" s="11">
        <v>44958</v>
      </c>
    </row>
    <row r="1057" spans="1:3" x14ac:dyDescent="0.25">
      <c r="A1057" t="s">
        <v>779</v>
      </c>
      <c r="B1057" t="s">
        <v>2513</v>
      </c>
      <c r="C1057" s="11">
        <v>44958</v>
      </c>
    </row>
    <row r="1058" spans="1:3" x14ac:dyDescent="0.25">
      <c r="A1058" t="s">
        <v>781</v>
      </c>
      <c r="B1058" t="s">
        <v>2514</v>
      </c>
      <c r="C1058" s="11">
        <v>44958</v>
      </c>
    </row>
    <row r="1059" spans="1:3" x14ac:dyDescent="0.25">
      <c r="A1059" t="s">
        <v>783</v>
      </c>
      <c r="B1059" t="s">
        <v>2515</v>
      </c>
      <c r="C1059" s="11">
        <v>44958</v>
      </c>
    </row>
    <row r="1060" spans="1:3" x14ac:dyDescent="0.25">
      <c r="A1060" t="s">
        <v>785</v>
      </c>
      <c r="B1060" t="s">
        <v>786</v>
      </c>
      <c r="C1060" s="11">
        <v>44958</v>
      </c>
    </row>
    <row r="1061" spans="1:3" x14ac:dyDescent="0.25">
      <c r="A1061" t="s">
        <v>787</v>
      </c>
      <c r="B1061" t="s">
        <v>2513</v>
      </c>
      <c r="C1061" s="11">
        <v>44958</v>
      </c>
    </row>
    <row r="1062" spans="1:3" x14ac:dyDescent="0.25">
      <c r="A1062" t="s">
        <v>788</v>
      </c>
      <c r="B1062" t="s">
        <v>1101</v>
      </c>
      <c r="C1062" s="11">
        <v>44958</v>
      </c>
    </row>
    <row r="1063" spans="1:3" x14ac:dyDescent="0.25">
      <c r="A1063" t="s">
        <v>789</v>
      </c>
      <c r="B1063" t="s">
        <v>2516</v>
      </c>
      <c r="C1063" s="11">
        <v>44958</v>
      </c>
    </row>
    <row r="1064" spans="1:3" x14ac:dyDescent="0.25">
      <c r="A1064" t="s">
        <v>791</v>
      </c>
      <c r="B1064" t="s">
        <v>792</v>
      </c>
      <c r="C1064" s="11">
        <v>44958</v>
      </c>
    </row>
    <row r="1065" spans="1:3" x14ac:dyDescent="0.25">
      <c r="A1065" t="s">
        <v>793</v>
      </c>
      <c r="B1065" t="s">
        <v>2517</v>
      </c>
      <c r="C1065" s="11">
        <v>44958</v>
      </c>
    </row>
    <row r="1066" spans="1:3" x14ac:dyDescent="0.25">
      <c r="A1066" t="s">
        <v>795</v>
      </c>
      <c r="B1066" t="s">
        <v>2468</v>
      </c>
      <c r="C1066" s="11">
        <v>44958</v>
      </c>
    </row>
    <row r="1067" spans="1:3" x14ac:dyDescent="0.25">
      <c r="A1067" t="s">
        <v>796</v>
      </c>
      <c r="B1067" t="s">
        <v>234</v>
      </c>
      <c r="C1067" s="11">
        <v>44958</v>
      </c>
    </row>
    <row r="1068" spans="1:3" x14ac:dyDescent="0.25">
      <c r="A1068" t="s">
        <v>797</v>
      </c>
      <c r="B1068" t="s">
        <v>234</v>
      </c>
      <c r="C1068" s="11">
        <v>44958</v>
      </c>
    </row>
    <row r="1069" spans="1:3" x14ac:dyDescent="0.25">
      <c r="A1069" t="s">
        <v>798</v>
      </c>
      <c r="B1069" t="s">
        <v>2518</v>
      </c>
      <c r="C1069" s="11">
        <v>44958</v>
      </c>
    </row>
    <row r="1070" spans="1:3" x14ac:dyDescent="0.25">
      <c r="A1070" t="s">
        <v>800</v>
      </c>
      <c r="B1070" t="s">
        <v>1196</v>
      </c>
      <c r="C1070" s="11">
        <v>44958</v>
      </c>
    </row>
    <row r="1071" spans="1:3" x14ac:dyDescent="0.25">
      <c r="A1071" t="s">
        <v>802</v>
      </c>
      <c r="B1071" t="s">
        <v>2520</v>
      </c>
      <c r="C1071" s="11">
        <v>44958</v>
      </c>
    </row>
    <row r="1072" spans="1:3" x14ac:dyDescent="0.25">
      <c r="A1072" t="s">
        <v>804</v>
      </c>
      <c r="B1072" t="s">
        <v>92</v>
      </c>
      <c r="C1072" s="11">
        <v>44958</v>
      </c>
    </row>
    <row r="1073" spans="1:3" x14ac:dyDescent="0.25">
      <c r="A1073" t="s">
        <v>805</v>
      </c>
      <c r="B1073" t="s">
        <v>1197</v>
      </c>
      <c r="C1073" s="11">
        <v>44958</v>
      </c>
    </row>
    <row r="1074" spans="1:3" x14ac:dyDescent="0.25">
      <c r="A1074" t="s">
        <v>807</v>
      </c>
      <c r="B1074" t="s">
        <v>2280</v>
      </c>
      <c r="C1074" s="11">
        <v>44958</v>
      </c>
    </row>
    <row r="1075" spans="1:3" x14ac:dyDescent="0.25">
      <c r="A1075" t="s">
        <v>808</v>
      </c>
      <c r="B1075" t="s">
        <v>1198</v>
      </c>
      <c r="C1075" s="11">
        <v>44958</v>
      </c>
    </row>
    <row r="1076" spans="1:3" x14ac:dyDescent="0.25">
      <c r="A1076" t="s">
        <v>810</v>
      </c>
      <c r="B1076" t="s">
        <v>811</v>
      </c>
      <c r="C1076" s="11">
        <v>44958</v>
      </c>
    </row>
    <row r="1077" spans="1:3" x14ac:dyDescent="0.25">
      <c r="A1077" t="s">
        <v>812</v>
      </c>
      <c r="B1077" t="s">
        <v>611</v>
      </c>
      <c r="C1077" s="11">
        <v>44958</v>
      </c>
    </row>
    <row r="1078" spans="1:3" x14ac:dyDescent="0.25">
      <c r="A1078" t="s">
        <v>813</v>
      </c>
      <c r="B1078" t="s">
        <v>1100</v>
      </c>
      <c r="C1078" s="11">
        <v>44958</v>
      </c>
    </row>
    <row r="1079" spans="1:3" x14ac:dyDescent="0.25">
      <c r="A1079" t="s">
        <v>814</v>
      </c>
      <c r="B1079" t="s">
        <v>1082</v>
      </c>
      <c r="C1079" s="11">
        <v>44958</v>
      </c>
    </row>
    <row r="1080" spans="1:3" x14ac:dyDescent="0.25">
      <c r="A1080" t="s">
        <v>815</v>
      </c>
      <c r="B1080" t="s">
        <v>1199</v>
      </c>
      <c r="C1080" s="11">
        <v>44958</v>
      </c>
    </row>
    <row r="1081" spans="1:3" x14ac:dyDescent="0.25">
      <c r="A1081" t="s">
        <v>817</v>
      </c>
      <c r="B1081" t="s">
        <v>818</v>
      </c>
      <c r="C1081" s="11">
        <v>44958</v>
      </c>
    </row>
    <row r="1082" spans="1:3" x14ac:dyDescent="0.25">
      <c r="A1082" t="s">
        <v>819</v>
      </c>
      <c r="B1082" t="s">
        <v>2524</v>
      </c>
      <c r="C1082" s="11">
        <v>44958</v>
      </c>
    </row>
    <row r="1083" spans="1:3" x14ac:dyDescent="0.25">
      <c r="A1083" t="s">
        <v>821</v>
      </c>
      <c r="B1083" t="s">
        <v>2280</v>
      </c>
      <c r="C1083" s="11">
        <v>44958</v>
      </c>
    </row>
    <row r="1084" spans="1:3" x14ac:dyDescent="0.25">
      <c r="A1084" t="s">
        <v>822</v>
      </c>
      <c r="B1084" t="s">
        <v>2280</v>
      </c>
      <c r="C1084" s="11">
        <v>44958</v>
      </c>
    </row>
    <row r="1085" spans="1:3" x14ac:dyDescent="0.25">
      <c r="A1085" t="s">
        <v>823</v>
      </c>
      <c r="B1085" t="s">
        <v>2587</v>
      </c>
      <c r="C1085" s="11">
        <v>44958</v>
      </c>
    </row>
    <row r="1086" spans="1:3" x14ac:dyDescent="0.25">
      <c r="A1086" t="s">
        <v>825</v>
      </c>
      <c r="B1086" t="s">
        <v>2525</v>
      </c>
      <c r="C1086" s="11">
        <v>44958</v>
      </c>
    </row>
    <row r="1087" spans="1:3" x14ac:dyDescent="0.25">
      <c r="A1087" t="s">
        <v>827</v>
      </c>
      <c r="B1087" t="s">
        <v>811</v>
      </c>
      <c r="C1087" s="11">
        <v>44958</v>
      </c>
    </row>
    <row r="1088" spans="1:3" x14ac:dyDescent="0.25">
      <c r="A1088" t="s">
        <v>828</v>
      </c>
      <c r="B1088" t="s">
        <v>768</v>
      </c>
      <c r="C1088" s="11">
        <v>44958</v>
      </c>
    </row>
    <row r="1089" spans="1:3" x14ac:dyDescent="0.25">
      <c r="A1089" t="s">
        <v>829</v>
      </c>
      <c r="B1089" t="s">
        <v>768</v>
      </c>
      <c r="C1089" s="11">
        <v>44958</v>
      </c>
    </row>
    <row r="1090" spans="1:3" x14ac:dyDescent="0.25">
      <c r="A1090" t="s">
        <v>830</v>
      </c>
      <c r="B1090" t="s">
        <v>2526</v>
      </c>
      <c r="C1090" s="11">
        <v>44958</v>
      </c>
    </row>
    <row r="1091" spans="1:3" x14ac:dyDescent="0.25">
      <c r="A1091" t="s">
        <v>832</v>
      </c>
      <c r="B1091" t="s">
        <v>1062</v>
      </c>
      <c r="C1091" s="11">
        <v>44958</v>
      </c>
    </row>
    <row r="1092" spans="1:3" x14ac:dyDescent="0.25">
      <c r="A1092" t="s">
        <v>833</v>
      </c>
      <c r="B1092" t="s">
        <v>2607</v>
      </c>
      <c r="C1092" s="11">
        <v>44958</v>
      </c>
    </row>
    <row r="1093" spans="1:3" x14ac:dyDescent="0.25">
      <c r="A1093" t="s">
        <v>834</v>
      </c>
      <c r="B1093" t="s">
        <v>811</v>
      </c>
      <c r="C1093" s="11">
        <v>44958</v>
      </c>
    </row>
    <row r="1094" spans="1:3" x14ac:dyDescent="0.25">
      <c r="A1094" t="s">
        <v>835</v>
      </c>
      <c r="B1094" t="s">
        <v>768</v>
      </c>
      <c r="C1094" s="11">
        <v>44958</v>
      </c>
    </row>
    <row r="1095" spans="1:3" x14ac:dyDescent="0.25">
      <c r="A1095" t="s">
        <v>836</v>
      </c>
      <c r="B1095" t="s">
        <v>2527</v>
      </c>
      <c r="C1095" s="11">
        <v>44958</v>
      </c>
    </row>
    <row r="1096" spans="1:3" x14ac:dyDescent="0.25">
      <c r="A1096" t="s">
        <v>838</v>
      </c>
      <c r="B1096" t="s">
        <v>2527</v>
      </c>
      <c r="C1096" s="11">
        <v>44958</v>
      </c>
    </row>
    <row r="1097" spans="1:3" x14ac:dyDescent="0.25">
      <c r="A1097" t="s">
        <v>839</v>
      </c>
      <c r="B1097" t="s">
        <v>768</v>
      </c>
      <c r="C1097" s="11">
        <v>44958</v>
      </c>
    </row>
    <row r="1098" spans="1:3" x14ac:dyDescent="0.25">
      <c r="A1098" t="s">
        <v>840</v>
      </c>
      <c r="B1098" t="s">
        <v>841</v>
      </c>
      <c r="C1098" s="11">
        <v>44958</v>
      </c>
    </row>
    <row r="1099" spans="1:3" x14ac:dyDescent="0.25">
      <c r="A1099" t="s">
        <v>842</v>
      </c>
      <c r="B1099" t="s">
        <v>2528</v>
      </c>
      <c r="C1099" s="11">
        <v>44958</v>
      </c>
    </row>
    <row r="1100" spans="1:3" x14ac:dyDescent="0.25">
      <c r="A1100" t="s">
        <v>844</v>
      </c>
      <c r="B1100" t="s">
        <v>2529</v>
      </c>
      <c r="C1100" s="11">
        <v>44958</v>
      </c>
    </row>
    <row r="1101" spans="1:3" x14ac:dyDescent="0.25">
      <c r="A1101" t="s">
        <v>846</v>
      </c>
      <c r="B1101" t="s">
        <v>768</v>
      </c>
      <c r="C1101" s="11">
        <v>44958</v>
      </c>
    </row>
    <row r="1102" spans="1:3" x14ac:dyDescent="0.25">
      <c r="A1102" t="s">
        <v>847</v>
      </c>
      <c r="B1102" t="s">
        <v>2529</v>
      </c>
      <c r="C1102" s="11">
        <v>44958</v>
      </c>
    </row>
    <row r="1103" spans="1:3" x14ac:dyDescent="0.25">
      <c r="A1103" t="s">
        <v>848</v>
      </c>
      <c r="B1103" t="s">
        <v>811</v>
      </c>
      <c r="C1103" s="11">
        <v>44958</v>
      </c>
    </row>
    <row r="1104" spans="1:3" x14ac:dyDescent="0.25">
      <c r="A1104" t="s">
        <v>849</v>
      </c>
      <c r="B1104" t="s">
        <v>2529</v>
      </c>
      <c r="C1104" s="11">
        <v>44958</v>
      </c>
    </row>
    <row r="1105" spans="1:3" x14ac:dyDescent="0.25">
      <c r="A1105" t="s">
        <v>850</v>
      </c>
      <c r="B1105" t="s">
        <v>811</v>
      </c>
      <c r="C1105" s="11">
        <v>44958</v>
      </c>
    </row>
    <row r="1106" spans="1:3" x14ac:dyDescent="0.25">
      <c r="A1106" t="s">
        <v>851</v>
      </c>
      <c r="B1106" t="s">
        <v>768</v>
      </c>
      <c r="C1106" s="11">
        <v>44958</v>
      </c>
    </row>
    <row r="1107" spans="1:3" x14ac:dyDescent="0.25">
      <c r="A1107" t="s">
        <v>852</v>
      </c>
      <c r="B1107" t="s">
        <v>768</v>
      </c>
      <c r="C1107" s="11">
        <v>44958</v>
      </c>
    </row>
    <row r="1108" spans="1:3" x14ac:dyDescent="0.25">
      <c r="A1108" t="s">
        <v>853</v>
      </c>
      <c r="B1108" t="s">
        <v>768</v>
      </c>
      <c r="C1108" s="11">
        <v>44958</v>
      </c>
    </row>
    <row r="1109" spans="1:3" x14ac:dyDescent="0.25">
      <c r="A1109" t="s">
        <v>854</v>
      </c>
      <c r="B1109" t="s">
        <v>234</v>
      </c>
      <c r="C1109" s="11">
        <v>44958</v>
      </c>
    </row>
    <row r="1110" spans="1:3" x14ac:dyDescent="0.25">
      <c r="A1110" t="s">
        <v>855</v>
      </c>
      <c r="B1110" t="s">
        <v>811</v>
      </c>
      <c r="C1110" s="11">
        <v>44958</v>
      </c>
    </row>
    <row r="1111" spans="1:3" x14ac:dyDescent="0.25">
      <c r="A1111" t="s">
        <v>856</v>
      </c>
      <c r="B1111" t="s">
        <v>811</v>
      </c>
      <c r="C1111" s="11">
        <v>44958</v>
      </c>
    </row>
    <row r="1112" spans="1:3" x14ac:dyDescent="0.25">
      <c r="A1112" t="s">
        <v>857</v>
      </c>
      <c r="B1112" t="s">
        <v>811</v>
      </c>
      <c r="C1112" s="11">
        <v>44958</v>
      </c>
    </row>
    <row r="1113" spans="1:3" x14ac:dyDescent="0.25">
      <c r="A1113" t="s">
        <v>858</v>
      </c>
      <c r="B1113" t="s">
        <v>811</v>
      </c>
      <c r="C1113" s="11">
        <v>44958</v>
      </c>
    </row>
    <row r="1114" spans="1:3" x14ac:dyDescent="0.25">
      <c r="A1114" t="s">
        <v>859</v>
      </c>
      <c r="B1114" t="s">
        <v>2588</v>
      </c>
      <c r="C1114" s="11">
        <v>44958</v>
      </c>
    </row>
    <row r="1115" spans="1:3" x14ac:dyDescent="0.25">
      <c r="A1115" t="s">
        <v>861</v>
      </c>
      <c r="B1115" t="s">
        <v>234</v>
      </c>
      <c r="C1115" s="11">
        <v>44958</v>
      </c>
    </row>
    <row r="1116" spans="1:3" x14ac:dyDescent="0.25">
      <c r="A1116" t="s">
        <v>862</v>
      </c>
      <c r="B1116" t="s">
        <v>2589</v>
      </c>
      <c r="C1116" s="11">
        <v>44958</v>
      </c>
    </row>
    <row r="1117" spans="1:3" x14ac:dyDescent="0.25">
      <c r="A1117" t="s">
        <v>864</v>
      </c>
      <c r="B1117" t="s">
        <v>92</v>
      </c>
      <c r="C1117" s="11">
        <v>44958</v>
      </c>
    </row>
    <row r="1118" spans="1:3" x14ac:dyDescent="0.25">
      <c r="A1118" t="s">
        <v>865</v>
      </c>
      <c r="B1118" t="s">
        <v>33</v>
      </c>
      <c r="C1118" s="11">
        <v>44958</v>
      </c>
    </row>
    <row r="1119" spans="1:3" x14ac:dyDescent="0.25">
      <c r="A1119" t="s">
        <v>866</v>
      </c>
      <c r="B1119" t="s">
        <v>2530</v>
      </c>
      <c r="C1119" s="11">
        <v>44958</v>
      </c>
    </row>
    <row r="1120" spans="1:3" x14ac:dyDescent="0.25">
      <c r="A1120" t="s">
        <v>868</v>
      </c>
      <c r="B1120" t="s">
        <v>811</v>
      </c>
      <c r="C1120" s="11">
        <v>44958</v>
      </c>
    </row>
    <row r="1121" spans="1:3" x14ac:dyDescent="0.25">
      <c r="A1121" t="s">
        <v>869</v>
      </c>
      <c r="B1121" t="s">
        <v>33</v>
      </c>
      <c r="C1121" s="11">
        <v>44958</v>
      </c>
    </row>
    <row r="1122" spans="1:3" x14ac:dyDescent="0.25">
      <c r="A1122" t="s">
        <v>870</v>
      </c>
      <c r="B1122" t="s">
        <v>811</v>
      </c>
      <c r="C1122" s="11">
        <v>44958</v>
      </c>
    </row>
    <row r="1123" spans="1:3" x14ac:dyDescent="0.25">
      <c r="A1123" t="s">
        <v>871</v>
      </c>
      <c r="B1123" t="s">
        <v>2531</v>
      </c>
      <c r="C1123" s="11">
        <v>44958</v>
      </c>
    </row>
    <row r="1124" spans="1:3" x14ac:dyDescent="0.25">
      <c r="A1124" t="s">
        <v>873</v>
      </c>
      <c r="B1124" t="s">
        <v>234</v>
      </c>
      <c r="C1124" s="11">
        <v>44958</v>
      </c>
    </row>
    <row r="1125" spans="1:3" x14ac:dyDescent="0.25">
      <c r="A1125" t="s">
        <v>874</v>
      </c>
      <c r="B1125" t="s">
        <v>2536</v>
      </c>
      <c r="C1125" s="11">
        <v>44958</v>
      </c>
    </row>
    <row r="1126" spans="1:3" x14ac:dyDescent="0.25">
      <c r="A1126" t="s">
        <v>875</v>
      </c>
      <c r="B1126" t="s">
        <v>811</v>
      </c>
      <c r="C1126" s="11">
        <v>44958</v>
      </c>
    </row>
    <row r="1127" spans="1:3" x14ac:dyDescent="0.25">
      <c r="A1127" t="s">
        <v>876</v>
      </c>
      <c r="B1127" t="s">
        <v>33</v>
      </c>
      <c r="C1127" s="11">
        <v>44958</v>
      </c>
    </row>
    <row r="1128" spans="1:3" x14ac:dyDescent="0.25">
      <c r="A1128" t="s">
        <v>877</v>
      </c>
      <c r="B1128" t="s">
        <v>878</v>
      </c>
      <c r="C1128" s="11">
        <v>44958</v>
      </c>
    </row>
    <row r="1129" spans="1:3" x14ac:dyDescent="0.25">
      <c r="A1129" t="s">
        <v>879</v>
      </c>
      <c r="B1129" t="s">
        <v>2532</v>
      </c>
      <c r="C1129" s="11">
        <v>44958</v>
      </c>
    </row>
    <row r="1130" spans="1:3" x14ac:dyDescent="0.25">
      <c r="A1130" t="s">
        <v>881</v>
      </c>
      <c r="B1130" t="s">
        <v>811</v>
      </c>
      <c r="C1130" s="11">
        <v>44958</v>
      </c>
    </row>
    <row r="1131" spans="1:3" x14ac:dyDescent="0.25">
      <c r="A1131" t="s">
        <v>882</v>
      </c>
      <c r="B1131" t="s">
        <v>883</v>
      </c>
      <c r="C1131" s="11">
        <v>44958</v>
      </c>
    </row>
    <row r="1132" spans="1:3" x14ac:dyDescent="0.25">
      <c r="A1132" t="s">
        <v>884</v>
      </c>
      <c r="B1132" t="s">
        <v>2536</v>
      </c>
      <c r="C1132" s="11">
        <v>44958</v>
      </c>
    </row>
    <row r="1133" spans="1:3" x14ac:dyDescent="0.25">
      <c r="A1133" t="s">
        <v>885</v>
      </c>
      <c r="B1133" t="s">
        <v>2445</v>
      </c>
      <c r="C1133" s="11">
        <v>44958</v>
      </c>
    </row>
    <row r="1134" spans="1:3" x14ac:dyDescent="0.25">
      <c r="A1134" t="s">
        <v>886</v>
      </c>
      <c r="B1134" t="s">
        <v>33</v>
      </c>
      <c r="C1134" s="11">
        <v>44958</v>
      </c>
    </row>
    <row r="1135" spans="1:3" x14ac:dyDescent="0.25">
      <c r="A1135" t="s">
        <v>887</v>
      </c>
      <c r="B1135" t="s">
        <v>180</v>
      </c>
      <c r="C1135" s="11">
        <v>44958</v>
      </c>
    </row>
    <row r="1136" spans="1:3" x14ac:dyDescent="0.25">
      <c r="A1136" t="s">
        <v>888</v>
      </c>
      <c r="B1136" t="s">
        <v>889</v>
      </c>
      <c r="C1136" s="11">
        <v>44958</v>
      </c>
    </row>
    <row r="1137" spans="1:3" x14ac:dyDescent="0.25">
      <c r="A1137" t="s">
        <v>890</v>
      </c>
      <c r="B1137" t="s">
        <v>891</v>
      </c>
      <c r="C1137" s="11">
        <v>44958</v>
      </c>
    </row>
    <row r="1138" spans="1:3" x14ac:dyDescent="0.25">
      <c r="A1138" t="s">
        <v>1207</v>
      </c>
      <c r="B1138" t="s">
        <v>2688</v>
      </c>
      <c r="C1138" s="11">
        <v>44958</v>
      </c>
    </row>
    <row r="1139" spans="1:3" x14ac:dyDescent="0.25">
      <c r="A1139" t="s">
        <v>1885</v>
      </c>
      <c r="B1139" t="s">
        <v>1208</v>
      </c>
      <c r="C1139" s="11">
        <v>44958</v>
      </c>
    </row>
    <row r="1140" spans="1:3" x14ac:dyDescent="0.25">
      <c r="A1140" t="s">
        <v>895</v>
      </c>
      <c r="B1140" t="s">
        <v>2534</v>
      </c>
      <c r="C1140" s="11">
        <v>44958</v>
      </c>
    </row>
    <row r="1141" spans="1:3" x14ac:dyDescent="0.25">
      <c r="A1141" t="s">
        <v>897</v>
      </c>
      <c r="B1141" t="s">
        <v>1209</v>
      </c>
      <c r="C1141" s="11">
        <v>44958</v>
      </c>
    </row>
    <row r="1142" spans="1:3" x14ac:dyDescent="0.25">
      <c r="A1142" t="s">
        <v>899</v>
      </c>
      <c r="B1142" t="s">
        <v>1208</v>
      </c>
      <c r="C1142" s="11">
        <v>44958</v>
      </c>
    </row>
    <row r="1143" spans="1:3" x14ac:dyDescent="0.25">
      <c r="A1143" t="s">
        <v>900</v>
      </c>
      <c r="B1143" t="s">
        <v>901</v>
      </c>
      <c r="C1143" s="11">
        <v>44958</v>
      </c>
    </row>
    <row r="1144" spans="1:3" x14ac:dyDescent="0.25">
      <c r="A1144" t="s">
        <v>902</v>
      </c>
      <c r="B1144" t="s">
        <v>2686</v>
      </c>
      <c r="C1144" s="11">
        <v>44958</v>
      </c>
    </row>
    <row r="1145" spans="1:3" x14ac:dyDescent="0.25">
      <c r="A1145" t="s">
        <v>904</v>
      </c>
      <c r="B1145" t="s">
        <v>768</v>
      </c>
      <c r="C1145" s="11">
        <v>44958</v>
      </c>
    </row>
    <row r="1146" spans="1:3" x14ac:dyDescent="0.25">
      <c r="A1146" t="s">
        <v>905</v>
      </c>
      <c r="B1146" t="s">
        <v>33</v>
      </c>
      <c r="C1146" s="11">
        <v>44958</v>
      </c>
    </row>
    <row r="1147" spans="1:3" x14ac:dyDescent="0.25">
      <c r="A1147" t="s">
        <v>906</v>
      </c>
      <c r="B1147" t="s">
        <v>907</v>
      </c>
      <c r="C1147" s="11">
        <v>44958</v>
      </c>
    </row>
    <row r="1148" spans="1:3" x14ac:dyDescent="0.25">
      <c r="A1148" t="s">
        <v>908</v>
      </c>
      <c r="B1148" t="s">
        <v>2684</v>
      </c>
      <c r="C1148" s="11">
        <v>44958</v>
      </c>
    </row>
    <row r="1149" spans="1:3" x14ac:dyDescent="0.25">
      <c r="A1149" t="s">
        <v>909</v>
      </c>
      <c r="B1149" t="s">
        <v>2698</v>
      </c>
      <c r="C1149" s="11">
        <v>44958</v>
      </c>
    </row>
    <row r="1150" spans="1:3" x14ac:dyDescent="0.25">
      <c r="A1150" t="s">
        <v>911</v>
      </c>
      <c r="B1150" t="s">
        <v>33</v>
      </c>
      <c r="C1150" s="11">
        <v>44958</v>
      </c>
    </row>
    <row r="1151" spans="1:3" x14ac:dyDescent="0.25">
      <c r="A1151" t="s">
        <v>912</v>
      </c>
      <c r="B1151" t="s">
        <v>92</v>
      </c>
      <c r="C1151" s="11">
        <v>44958</v>
      </c>
    </row>
    <row r="1152" spans="1:3" x14ac:dyDescent="0.25">
      <c r="A1152" t="s">
        <v>2250</v>
      </c>
      <c r="B1152" t="s">
        <v>92</v>
      </c>
      <c r="C1152" s="11">
        <v>44958</v>
      </c>
    </row>
    <row r="1153" spans="1:3" x14ac:dyDescent="0.25">
      <c r="A1153" t="s">
        <v>1899</v>
      </c>
      <c r="B1153" t="s">
        <v>33</v>
      </c>
      <c r="C1153" s="11">
        <v>44958</v>
      </c>
    </row>
    <row r="1154" spans="1:3" x14ac:dyDescent="0.25">
      <c r="A1154" t="s">
        <v>1900</v>
      </c>
      <c r="B1154" t="s">
        <v>234</v>
      </c>
      <c r="C1154" s="11">
        <v>44958</v>
      </c>
    </row>
    <row r="1155" spans="1:3" x14ac:dyDescent="0.25">
      <c r="A1155" t="s">
        <v>1901</v>
      </c>
      <c r="B1155" t="s">
        <v>1165</v>
      </c>
      <c r="C1155" s="11">
        <v>44958</v>
      </c>
    </row>
    <row r="1156" spans="1:3" x14ac:dyDescent="0.25">
      <c r="A1156" t="s">
        <v>1902</v>
      </c>
      <c r="B1156" t="s">
        <v>2536</v>
      </c>
      <c r="C1156" s="11">
        <v>44958</v>
      </c>
    </row>
    <row r="1157" spans="1:3" x14ac:dyDescent="0.25">
      <c r="A1157" t="s">
        <v>1903</v>
      </c>
      <c r="B1157" t="s">
        <v>51</v>
      </c>
      <c r="C1157" s="11">
        <v>44958</v>
      </c>
    </row>
    <row r="1158" spans="1:3" x14ac:dyDescent="0.25">
      <c r="A1158" t="s">
        <v>1904</v>
      </c>
      <c r="B1158" t="s">
        <v>51</v>
      </c>
      <c r="C1158" s="11">
        <v>44958</v>
      </c>
    </row>
    <row r="1159" spans="1:3" x14ac:dyDescent="0.25">
      <c r="A1159" t="s">
        <v>1905</v>
      </c>
      <c r="B1159" t="s">
        <v>51</v>
      </c>
      <c r="C1159" s="11">
        <v>44958</v>
      </c>
    </row>
    <row r="1160" spans="1:3" x14ac:dyDescent="0.25">
      <c r="A1160" t="s">
        <v>1906</v>
      </c>
      <c r="B1160" t="s">
        <v>51</v>
      </c>
      <c r="C1160" s="11">
        <v>44958</v>
      </c>
    </row>
    <row r="1161" spans="1:3" x14ac:dyDescent="0.25">
      <c r="A1161" t="s">
        <v>1907</v>
      </c>
      <c r="B1161" t="s">
        <v>51</v>
      </c>
      <c r="C1161" s="11">
        <v>44958</v>
      </c>
    </row>
    <row r="1162" spans="1:3" x14ac:dyDescent="0.25">
      <c r="A1162" t="s">
        <v>1908</v>
      </c>
      <c r="B1162" t="s">
        <v>907</v>
      </c>
      <c r="C1162" s="11">
        <v>44958</v>
      </c>
    </row>
    <row r="1163" spans="1:3" x14ac:dyDescent="0.25">
      <c r="A1163" t="s">
        <v>1909</v>
      </c>
      <c r="B1163" t="s">
        <v>2536</v>
      </c>
      <c r="C1163" s="11">
        <v>44958</v>
      </c>
    </row>
    <row r="1164" spans="1:3" x14ac:dyDescent="0.25">
      <c r="A1164" t="s">
        <v>1910</v>
      </c>
      <c r="B1164" t="s">
        <v>2536</v>
      </c>
      <c r="C1164" s="11">
        <v>44958</v>
      </c>
    </row>
    <row r="1165" spans="1:3" x14ac:dyDescent="0.25">
      <c r="A1165" t="s">
        <v>1911</v>
      </c>
      <c r="B1165" t="s">
        <v>2357</v>
      </c>
      <c r="C1165" s="11">
        <v>44958</v>
      </c>
    </row>
    <row r="1166" spans="1:3" x14ac:dyDescent="0.25">
      <c r="A1166" t="s">
        <v>1912</v>
      </c>
      <c r="B1166" t="s">
        <v>2357</v>
      </c>
      <c r="C1166" s="11">
        <v>44958</v>
      </c>
    </row>
    <row r="1167" spans="1:3" x14ac:dyDescent="0.25">
      <c r="A1167" t="s">
        <v>1424</v>
      </c>
      <c r="B1167" t="s">
        <v>2538</v>
      </c>
      <c r="C1167" s="11">
        <v>44958</v>
      </c>
    </row>
    <row r="1168" spans="1:3" x14ac:dyDescent="0.25">
      <c r="A1168" t="s">
        <v>930</v>
      </c>
      <c r="B1168" t="s">
        <v>2539</v>
      </c>
      <c r="C1168" s="11">
        <v>44958</v>
      </c>
    </row>
    <row r="1169" spans="1:3" x14ac:dyDescent="0.25">
      <c r="A1169" t="s">
        <v>932</v>
      </c>
      <c r="B1169" t="s">
        <v>2538</v>
      </c>
      <c r="C1169" s="11">
        <v>44958</v>
      </c>
    </row>
    <row r="1170" spans="1:3" x14ac:dyDescent="0.25">
      <c r="A1170" t="s">
        <v>1916</v>
      </c>
      <c r="B1170" t="s">
        <v>2540</v>
      </c>
      <c r="C1170" s="11">
        <v>44958</v>
      </c>
    </row>
    <row r="1171" spans="1:3" x14ac:dyDescent="0.25">
      <c r="A1171" t="s">
        <v>935</v>
      </c>
      <c r="B1171" t="s">
        <v>2540</v>
      </c>
      <c r="C1171" s="11">
        <v>44958</v>
      </c>
    </row>
    <row r="1172" spans="1:3" x14ac:dyDescent="0.25">
      <c r="A1172" t="s">
        <v>936</v>
      </c>
      <c r="B1172" t="s">
        <v>2540</v>
      </c>
      <c r="C1172" s="11">
        <v>44958</v>
      </c>
    </row>
    <row r="1173" spans="1:3" x14ac:dyDescent="0.25">
      <c r="A1173" t="s">
        <v>937</v>
      </c>
      <c r="B1173" t="s">
        <v>2590</v>
      </c>
      <c r="C1173" s="11">
        <v>44958</v>
      </c>
    </row>
    <row r="1174" spans="1:3" x14ac:dyDescent="0.25">
      <c r="A1174" t="s">
        <v>1212</v>
      </c>
      <c r="B1174" t="s">
        <v>1213</v>
      </c>
      <c r="C1174" s="11">
        <v>44958</v>
      </c>
    </row>
    <row r="1175" spans="1:3" x14ac:dyDescent="0.25">
      <c r="A1175" t="s">
        <v>1214</v>
      </c>
      <c r="B1175" t="s">
        <v>942</v>
      </c>
      <c r="C1175" s="11">
        <v>44958</v>
      </c>
    </row>
    <row r="1176" spans="1:3" x14ac:dyDescent="0.25">
      <c r="A1176" t="s">
        <v>1215</v>
      </c>
      <c r="B1176" t="s">
        <v>2542</v>
      </c>
      <c r="C1176" s="11">
        <v>44958</v>
      </c>
    </row>
    <row r="1177" spans="1:3" x14ac:dyDescent="0.25">
      <c r="A1177" t="s">
        <v>1216</v>
      </c>
      <c r="B1177" t="s">
        <v>2543</v>
      </c>
      <c r="C1177" s="11">
        <v>44958</v>
      </c>
    </row>
    <row r="1178" spans="1:3" x14ac:dyDescent="0.25">
      <c r="A1178" t="s">
        <v>947</v>
      </c>
      <c r="B1178" t="s">
        <v>2543</v>
      </c>
      <c r="C1178" s="11">
        <v>44958</v>
      </c>
    </row>
    <row r="1179" spans="1:3" x14ac:dyDescent="0.25">
      <c r="A1179" t="s">
        <v>2225</v>
      </c>
      <c r="B1179" t="s">
        <v>2544</v>
      </c>
      <c r="C1179" s="11">
        <v>44958</v>
      </c>
    </row>
    <row r="1180" spans="1:3" x14ac:dyDescent="0.25">
      <c r="A1180" t="s">
        <v>950</v>
      </c>
      <c r="B1180" t="s">
        <v>2543</v>
      </c>
      <c r="C1180" s="11">
        <v>44958</v>
      </c>
    </row>
    <row r="1181" spans="1:3" x14ac:dyDescent="0.25">
      <c r="A1181" t="s">
        <v>1427</v>
      </c>
      <c r="B1181" t="s">
        <v>2543</v>
      </c>
      <c r="C1181" s="11">
        <v>44958</v>
      </c>
    </row>
    <row r="1182" spans="1:3" x14ac:dyDescent="0.25">
      <c r="A1182" t="s">
        <v>1929</v>
      </c>
      <c r="B1182" t="s">
        <v>2543</v>
      </c>
      <c r="C1182" s="11">
        <v>44958</v>
      </c>
    </row>
    <row r="1183" spans="1:3" x14ac:dyDescent="0.25">
      <c r="A1183" t="s">
        <v>1930</v>
      </c>
      <c r="B1183" t="s">
        <v>2543</v>
      </c>
      <c r="C1183" s="11">
        <v>44958</v>
      </c>
    </row>
    <row r="1184" spans="1:3" x14ac:dyDescent="0.25">
      <c r="A1184" t="s">
        <v>1931</v>
      </c>
      <c r="B1184" t="s">
        <v>2543</v>
      </c>
      <c r="C1184" s="11">
        <v>44958</v>
      </c>
    </row>
    <row r="1185" spans="1:3" x14ac:dyDescent="0.25">
      <c r="A1185" t="s">
        <v>1932</v>
      </c>
      <c r="B1185" t="s">
        <v>2591</v>
      </c>
      <c r="C1185" s="11">
        <v>44958</v>
      </c>
    </row>
    <row r="1186" spans="1:3" x14ac:dyDescent="0.25">
      <c r="A1186" t="s">
        <v>1933</v>
      </c>
      <c r="B1186" t="s">
        <v>2543</v>
      </c>
      <c r="C1186" s="11">
        <v>44958</v>
      </c>
    </row>
    <row r="1187" spans="1:3" x14ac:dyDescent="0.25">
      <c r="A1187" t="s">
        <v>1934</v>
      </c>
      <c r="B1187" t="s">
        <v>2543</v>
      </c>
      <c r="C1187" s="11">
        <v>44958</v>
      </c>
    </row>
    <row r="1188" spans="1:3" x14ac:dyDescent="0.25">
      <c r="A1188" t="s">
        <v>1935</v>
      </c>
      <c r="B1188" t="s">
        <v>2545</v>
      </c>
      <c r="C1188" s="11">
        <v>44958</v>
      </c>
    </row>
    <row r="1189" spans="1:3" x14ac:dyDescent="0.25">
      <c r="A1189" t="s">
        <v>1936</v>
      </c>
      <c r="B1189" t="s">
        <v>2545</v>
      </c>
      <c r="C1189" s="11">
        <v>44958</v>
      </c>
    </row>
    <row r="1190" spans="1:3" x14ac:dyDescent="0.25">
      <c r="A1190" t="s">
        <v>1937</v>
      </c>
      <c r="B1190" t="s">
        <v>2543</v>
      </c>
      <c r="C1190" s="11">
        <v>44958</v>
      </c>
    </row>
    <row r="1191" spans="1:3" x14ac:dyDescent="0.25">
      <c r="A1191" t="s">
        <v>1938</v>
      </c>
      <c r="B1191" t="s">
        <v>2546</v>
      </c>
      <c r="C1191" s="11">
        <v>44958</v>
      </c>
    </row>
    <row r="1192" spans="1:3" x14ac:dyDescent="0.25">
      <c r="A1192" t="s">
        <v>1939</v>
      </c>
      <c r="B1192" t="s">
        <v>2547</v>
      </c>
      <c r="C1192" s="11">
        <v>44958</v>
      </c>
    </row>
    <row r="1193" spans="1:3" x14ac:dyDescent="0.25">
      <c r="A1193" t="s">
        <v>1941</v>
      </c>
      <c r="B1193" t="s">
        <v>1213</v>
      </c>
      <c r="C1193" s="11">
        <v>44958</v>
      </c>
    </row>
    <row r="1194" spans="1:3" x14ac:dyDescent="0.25">
      <c r="A1194" t="s">
        <v>1942</v>
      </c>
      <c r="B1194" t="s">
        <v>2543</v>
      </c>
      <c r="C1194" s="11">
        <v>44958</v>
      </c>
    </row>
    <row r="1195" spans="1:3" x14ac:dyDescent="0.25">
      <c r="A1195" t="s">
        <v>1943</v>
      </c>
      <c r="B1195" t="s">
        <v>970</v>
      </c>
      <c r="C1195" s="11">
        <v>44958</v>
      </c>
    </row>
    <row r="1196" spans="1:3" x14ac:dyDescent="0.25">
      <c r="A1196" t="s">
        <v>1944</v>
      </c>
      <c r="B1196" t="s">
        <v>970</v>
      </c>
      <c r="C1196" s="11">
        <v>44958</v>
      </c>
    </row>
    <row r="1197" spans="1:3" x14ac:dyDescent="0.25">
      <c r="A1197" t="s">
        <v>1945</v>
      </c>
      <c r="B1197" t="s">
        <v>970</v>
      </c>
      <c r="C1197" s="11">
        <v>44958</v>
      </c>
    </row>
    <row r="1198" spans="1:3" x14ac:dyDescent="0.25">
      <c r="A1198" t="s">
        <v>1946</v>
      </c>
      <c r="B1198" t="s">
        <v>970</v>
      </c>
      <c r="C1198" s="11">
        <v>44958</v>
      </c>
    </row>
    <row r="1199" spans="1:3" x14ac:dyDescent="0.25">
      <c r="A1199" t="s">
        <v>1947</v>
      </c>
      <c r="B1199" t="s">
        <v>970</v>
      </c>
      <c r="C1199" s="11">
        <v>44958</v>
      </c>
    </row>
    <row r="1200" spans="1:3" x14ac:dyDescent="0.25">
      <c r="A1200" t="s">
        <v>975</v>
      </c>
      <c r="B1200" t="s">
        <v>970</v>
      </c>
      <c r="C1200" s="11">
        <v>44958</v>
      </c>
    </row>
    <row r="1201" spans="1:3" x14ac:dyDescent="0.25">
      <c r="A1201" t="s">
        <v>1949</v>
      </c>
      <c r="B1201" t="s">
        <v>970</v>
      </c>
      <c r="C1201" s="11">
        <v>44958</v>
      </c>
    </row>
    <row r="1202" spans="1:3" x14ac:dyDescent="0.25">
      <c r="A1202" t="s">
        <v>1950</v>
      </c>
      <c r="B1202" t="s">
        <v>2548</v>
      </c>
      <c r="C1202" s="11">
        <v>44958</v>
      </c>
    </row>
    <row r="1203" spans="1:3" x14ac:dyDescent="0.25">
      <c r="A1203" t="s">
        <v>1951</v>
      </c>
      <c r="B1203" t="s">
        <v>970</v>
      </c>
      <c r="C1203" s="11">
        <v>44958</v>
      </c>
    </row>
    <row r="1204" spans="1:3" x14ac:dyDescent="0.25">
      <c r="A1204" t="s">
        <v>1952</v>
      </c>
      <c r="B1204" t="s">
        <v>970</v>
      </c>
      <c r="C1204" s="11">
        <v>44958</v>
      </c>
    </row>
    <row r="1205" spans="1:3" x14ac:dyDescent="0.25">
      <c r="A1205" t="s">
        <v>1953</v>
      </c>
      <c r="B1205" t="s">
        <v>970</v>
      </c>
      <c r="C1205" s="11">
        <v>44958</v>
      </c>
    </row>
    <row r="1206" spans="1:3" x14ac:dyDescent="0.25">
      <c r="A1206" t="s">
        <v>1954</v>
      </c>
      <c r="B1206" t="s">
        <v>2543</v>
      </c>
      <c r="C1206" s="11">
        <v>44958</v>
      </c>
    </row>
    <row r="1207" spans="1:3" x14ac:dyDescent="0.25">
      <c r="A1207" t="s">
        <v>1955</v>
      </c>
      <c r="B1207" t="s">
        <v>2543</v>
      </c>
      <c r="C1207" s="11">
        <v>44958</v>
      </c>
    </row>
    <row r="1208" spans="1:3" x14ac:dyDescent="0.25">
      <c r="A1208" t="s">
        <v>1956</v>
      </c>
      <c r="B1208" t="s">
        <v>2543</v>
      </c>
      <c r="C1208" s="11">
        <v>44958</v>
      </c>
    </row>
    <row r="1209" spans="1:3" x14ac:dyDescent="0.25">
      <c r="A1209" t="s">
        <v>1957</v>
      </c>
      <c r="B1209" t="s">
        <v>2549</v>
      </c>
      <c r="C1209" s="11">
        <v>44958</v>
      </c>
    </row>
    <row r="1210" spans="1:3" x14ac:dyDescent="0.25">
      <c r="A1210" t="s">
        <v>1958</v>
      </c>
      <c r="B1210" t="s">
        <v>2550</v>
      </c>
      <c r="C1210" s="11">
        <v>44958</v>
      </c>
    </row>
    <row r="1211" spans="1:3" x14ac:dyDescent="0.25">
      <c r="A1211" t="s">
        <v>1959</v>
      </c>
      <c r="B1211" t="s">
        <v>2543</v>
      </c>
      <c r="C1211" s="11">
        <v>44958</v>
      </c>
    </row>
    <row r="1212" spans="1:3" x14ac:dyDescent="0.25">
      <c r="A1212" t="s">
        <v>1960</v>
      </c>
      <c r="B1212" t="s">
        <v>2549</v>
      </c>
      <c r="C1212" s="11">
        <v>44958</v>
      </c>
    </row>
    <row r="1213" spans="1:3" x14ac:dyDescent="0.25">
      <c r="A1213" t="s">
        <v>1961</v>
      </c>
      <c r="B1213" t="s">
        <v>2549</v>
      </c>
      <c r="C1213" s="11">
        <v>44958</v>
      </c>
    </row>
    <row r="1214" spans="1:3" x14ac:dyDescent="0.25">
      <c r="A1214" t="s">
        <v>1962</v>
      </c>
      <c r="B1214" t="s">
        <v>2551</v>
      </c>
      <c r="C1214" s="11">
        <v>44958</v>
      </c>
    </row>
    <row r="1215" spans="1:3" x14ac:dyDescent="0.25">
      <c r="A1215" t="s">
        <v>1963</v>
      </c>
      <c r="B1215" t="s">
        <v>2543</v>
      </c>
      <c r="C1215" s="11">
        <v>44958</v>
      </c>
    </row>
    <row r="1216" spans="1:3" x14ac:dyDescent="0.25">
      <c r="A1216" t="s">
        <v>1964</v>
      </c>
      <c r="B1216" t="s">
        <v>2543</v>
      </c>
      <c r="C1216" s="11">
        <v>44958</v>
      </c>
    </row>
    <row r="1217" spans="1:3" x14ac:dyDescent="0.25">
      <c r="A1217" t="s">
        <v>1965</v>
      </c>
      <c r="B1217" t="s">
        <v>500</v>
      </c>
      <c r="C1217" s="11">
        <v>44958</v>
      </c>
    </row>
    <row r="1218" spans="1:3" x14ac:dyDescent="0.25">
      <c r="A1218" t="s">
        <v>997</v>
      </c>
      <c r="B1218" t="s">
        <v>2592</v>
      </c>
      <c r="C1218" s="11">
        <v>44958</v>
      </c>
    </row>
    <row r="1219" spans="1:3" x14ac:dyDescent="0.25">
      <c r="A1219" t="s">
        <v>1968</v>
      </c>
      <c r="B1219" t="s">
        <v>2536</v>
      </c>
      <c r="C1219" s="11">
        <v>44958</v>
      </c>
    </row>
    <row r="1220" spans="1:3" x14ac:dyDescent="0.25">
      <c r="A1220" t="s">
        <v>1000</v>
      </c>
      <c r="B1220" t="s">
        <v>2552</v>
      </c>
      <c r="C1220" s="11">
        <v>44958</v>
      </c>
    </row>
    <row r="1221" spans="1:3" x14ac:dyDescent="0.25">
      <c r="A1221" t="s">
        <v>1002</v>
      </c>
      <c r="B1221" t="s">
        <v>2553</v>
      </c>
      <c r="C1221" s="11">
        <v>44958</v>
      </c>
    </row>
    <row r="1222" spans="1:3" x14ac:dyDescent="0.25">
      <c r="A1222" t="s">
        <v>2234</v>
      </c>
      <c r="B1222" t="s">
        <v>2554</v>
      </c>
      <c r="C1222" s="11">
        <v>44958</v>
      </c>
    </row>
    <row r="1223" spans="1:3" x14ac:dyDescent="0.25">
      <c r="A1223" t="s">
        <v>1006</v>
      </c>
      <c r="B1223" t="s">
        <v>2555</v>
      </c>
      <c r="C1223" s="11">
        <v>44958</v>
      </c>
    </row>
    <row r="1224" spans="1:3" x14ac:dyDescent="0.25">
      <c r="A1224" t="s">
        <v>1008</v>
      </c>
      <c r="B1224" t="s">
        <v>2556</v>
      </c>
      <c r="C1224" s="11">
        <v>44958</v>
      </c>
    </row>
    <row r="1225" spans="1:3" x14ac:dyDescent="0.25">
      <c r="A1225" t="s">
        <v>1974</v>
      </c>
      <c r="B1225" t="s">
        <v>2684</v>
      </c>
      <c r="C1225" s="11">
        <v>44958</v>
      </c>
    </row>
    <row r="1226" spans="1:3" x14ac:dyDescent="0.25">
      <c r="A1226" t="s">
        <v>1975</v>
      </c>
      <c r="B1226" t="s">
        <v>2557</v>
      </c>
      <c r="C1226" s="11">
        <v>44958</v>
      </c>
    </row>
    <row r="1227" spans="1:3" x14ac:dyDescent="0.25">
      <c r="A1227" t="s">
        <v>1013</v>
      </c>
      <c r="B1227" t="s">
        <v>2593</v>
      </c>
      <c r="C1227" s="11">
        <v>44958</v>
      </c>
    </row>
    <row r="1228" spans="1:3" x14ac:dyDescent="0.25">
      <c r="A1228" t="s">
        <v>1978</v>
      </c>
      <c r="B1228" t="s">
        <v>2559</v>
      </c>
      <c r="C1228" s="11">
        <v>44958</v>
      </c>
    </row>
    <row r="1229" spans="1:3" x14ac:dyDescent="0.25">
      <c r="A1229" t="s">
        <v>1979</v>
      </c>
      <c r="B1229" t="s">
        <v>1235</v>
      </c>
      <c r="C1229" s="11">
        <v>44958</v>
      </c>
    </row>
    <row r="1230" spans="1:3" x14ac:dyDescent="0.25">
      <c r="A1230" t="s">
        <v>1980</v>
      </c>
      <c r="B1230" t="s">
        <v>1020</v>
      </c>
      <c r="C1230" s="11">
        <v>44958</v>
      </c>
    </row>
    <row r="1231" spans="1:3" x14ac:dyDescent="0.25">
      <c r="A1231" t="s">
        <v>1981</v>
      </c>
      <c r="B1231" t="s">
        <v>1022</v>
      </c>
      <c r="C1231" s="11">
        <v>44958</v>
      </c>
    </row>
    <row r="1232" spans="1:3" x14ac:dyDescent="0.25">
      <c r="A1232" t="s">
        <v>1982</v>
      </c>
      <c r="B1232" t="s">
        <v>1024</v>
      </c>
      <c r="C1232" s="11">
        <v>44958</v>
      </c>
    </row>
    <row r="1233" spans="1:3" x14ac:dyDescent="0.25">
      <c r="A1233" t="s">
        <v>1025</v>
      </c>
      <c r="B1233" t="s">
        <v>1026</v>
      </c>
      <c r="C1233" s="11">
        <v>44958</v>
      </c>
    </row>
    <row r="1234" spans="1:3" x14ac:dyDescent="0.25">
      <c r="A1234" t="s">
        <v>1027</v>
      </c>
      <c r="B1234" t="s">
        <v>1028</v>
      </c>
      <c r="C1234" s="11">
        <v>44958</v>
      </c>
    </row>
    <row r="1235" spans="1:3" x14ac:dyDescent="0.25">
      <c r="A1235" t="s">
        <v>0</v>
      </c>
      <c r="B1235" t="s">
        <v>2261</v>
      </c>
      <c r="C1235" s="11">
        <v>44986</v>
      </c>
    </row>
    <row r="1236" spans="1:3" x14ac:dyDescent="0.25">
      <c r="A1236" t="s">
        <v>2</v>
      </c>
      <c r="B1236" t="s">
        <v>2261</v>
      </c>
      <c r="C1236" s="11">
        <v>44986</v>
      </c>
    </row>
    <row r="1237" spans="1:3" x14ac:dyDescent="0.25">
      <c r="A1237" t="s">
        <v>3</v>
      </c>
      <c r="B1237" t="s">
        <v>2262</v>
      </c>
      <c r="C1237" s="11">
        <v>44986</v>
      </c>
    </row>
    <row r="1238" spans="1:3" x14ac:dyDescent="0.25">
      <c r="A1238" t="s">
        <v>5</v>
      </c>
      <c r="B1238" t="s">
        <v>2263</v>
      </c>
      <c r="C1238" s="11">
        <v>44986</v>
      </c>
    </row>
    <row r="1239" spans="1:3" x14ac:dyDescent="0.25">
      <c r="A1239" t="s">
        <v>7</v>
      </c>
      <c r="B1239" t="s">
        <v>2263</v>
      </c>
      <c r="C1239" s="11">
        <v>44986</v>
      </c>
    </row>
    <row r="1240" spans="1:3" x14ac:dyDescent="0.25">
      <c r="A1240" t="s">
        <v>8</v>
      </c>
      <c r="B1240" t="s">
        <v>2264</v>
      </c>
      <c r="C1240" s="11">
        <v>44986</v>
      </c>
    </row>
    <row r="1241" spans="1:3" x14ac:dyDescent="0.25">
      <c r="A1241" t="s">
        <v>10</v>
      </c>
      <c r="B1241" t="s">
        <v>2265</v>
      </c>
      <c r="C1241" s="11">
        <v>44986</v>
      </c>
    </row>
    <row r="1242" spans="1:3" x14ac:dyDescent="0.25">
      <c r="A1242" t="s">
        <v>12</v>
      </c>
      <c r="B1242" t="s">
        <v>2266</v>
      </c>
      <c r="C1242" s="11">
        <v>44986</v>
      </c>
    </row>
    <row r="1243" spans="1:3" x14ac:dyDescent="0.25">
      <c r="A1243" t="s">
        <v>14</v>
      </c>
      <c r="B1243" t="s">
        <v>2561</v>
      </c>
      <c r="C1243" s="11">
        <v>44986</v>
      </c>
    </row>
    <row r="1244" spans="1:3" x14ac:dyDescent="0.25">
      <c r="A1244" t="s">
        <v>16</v>
      </c>
      <c r="B1244" t="s">
        <v>2268</v>
      </c>
      <c r="C1244" s="11">
        <v>44986</v>
      </c>
    </row>
    <row r="1245" spans="1:3" x14ac:dyDescent="0.25">
      <c r="A1245" t="s">
        <v>18</v>
      </c>
      <c r="B1245" t="s">
        <v>2269</v>
      </c>
      <c r="C1245" s="11">
        <v>44986</v>
      </c>
    </row>
    <row r="1246" spans="1:3" x14ac:dyDescent="0.25">
      <c r="A1246" t="s">
        <v>20</v>
      </c>
      <c r="B1246" t="s">
        <v>21</v>
      </c>
      <c r="C1246" s="11">
        <v>44986</v>
      </c>
    </row>
    <row r="1247" spans="1:3" x14ac:dyDescent="0.25">
      <c r="A1247" t="s">
        <v>22</v>
      </c>
      <c r="B1247" t="s">
        <v>2270</v>
      </c>
      <c r="C1247" s="11">
        <v>44986</v>
      </c>
    </row>
    <row r="1248" spans="1:3" x14ac:dyDescent="0.25">
      <c r="A1248" t="s">
        <v>24</v>
      </c>
      <c r="B1248" t="s">
        <v>1048</v>
      </c>
      <c r="C1248" s="11">
        <v>44986</v>
      </c>
    </row>
    <row r="1249" spans="1:3" x14ac:dyDescent="0.25">
      <c r="A1249" t="s">
        <v>26</v>
      </c>
      <c r="B1249" t="s">
        <v>2272</v>
      </c>
      <c r="C1249" s="11">
        <v>44986</v>
      </c>
    </row>
    <row r="1250" spans="1:3" x14ac:dyDescent="0.25">
      <c r="A1250" t="s">
        <v>28</v>
      </c>
      <c r="B1250" t="s">
        <v>29</v>
      </c>
      <c r="C1250" s="11">
        <v>44986</v>
      </c>
    </row>
    <row r="1251" spans="1:3" x14ac:dyDescent="0.25">
      <c r="A1251" t="s">
        <v>30</v>
      </c>
      <c r="B1251" t="s">
        <v>2564</v>
      </c>
      <c r="C1251" s="11">
        <v>44986</v>
      </c>
    </row>
    <row r="1252" spans="1:3" x14ac:dyDescent="0.25">
      <c r="A1252" t="s">
        <v>32</v>
      </c>
      <c r="B1252" t="s">
        <v>2699</v>
      </c>
      <c r="C1252" s="11">
        <v>44986</v>
      </c>
    </row>
    <row r="1253" spans="1:3" x14ac:dyDescent="0.25">
      <c r="A1253" t="s">
        <v>34</v>
      </c>
      <c r="B1253" t="s">
        <v>2273</v>
      </c>
      <c r="C1253" s="11">
        <v>44986</v>
      </c>
    </row>
    <row r="1254" spans="1:3" x14ac:dyDescent="0.25">
      <c r="A1254" t="s">
        <v>36</v>
      </c>
      <c r="B1254" t="s">
        <v>2274</v>
      </c>
      <c r="C1254" s="11">
        <v>44986</v>
      </c>
    </row>
    <row r="1255" spans="1:3" x14ac:dyDescent="0.25">
      <c r="A1255" t="s">
        <v>38</v>
      </c>
      <c r="B1255" t="s">
        <v>2275</v>
      </c>
      <c r="C1255" s="11">
        <v>44986</v>
      </c>
    </row>
    <row r="1256" spans="1:3" x14ac:dyDescent="0.25">
      <c r="A1256" t="s">
        <v>40</v>
      </c>
      <c r="B1256" t="s">
        <v>2276</v>
      </c>
      <c r="C1256" s="11">
        <v>44986</v>
      </c>
    </row>
    <row r="1257" spans="1:3" x14ac:dyDescent="0.25">
      <c r="A1257" t="s">
        <v>1051</v>
      </c>
      <c r="B1257" t="s">
        <v>1238</v>
      </c>
      <c r="C1257" s="11">
        <v>44986</v>
      </c>
    </row>
    <row r="1258" spans="1:3" x14ac:dyDescent="0.25">
      <c r="A1258" t="s">
        <v>1052</v>
      </c>
      <c r="B1258" t="s">
        <v>1239</v>
      </c>
      <c r="C1258" s="11">
        <v>44986</v>
      </c>
    </row>
    <row r="1259" spans="1:3" x14ac:dyDescent="0.25">
      <c r="A1259" t="s">
        <v>46</v>
      </c>
      <c r="B1259" t="s">
        <v>2565</v>
      </c>
      <c r="C1259" s="11">
        <v>44986</v>
      </c>
    </row>
    <row r="1260" spans="1:3" x14ac:dyDescent="0.25">
      <c r="A1260" t="s">
        <v>48</v>
      </c>
      <c r="B1260" t="s">
        <v>49</v>
      </c>
      <c r="C1260" s="11">
        <v>44986</v>
      </c>
    </row>
    <row r="1261" spans="1:3" x14ac:dyDescent="0.25">
      <c r="A1261" t="s">
        <v>50</v>
      </c>
      <c r="B1261" t="s">
        <v>51</v>
      </c>
      <c r="C1261" s="11">
        <v>44986</v>
      </c>
    </row>
    <row r="1262" spans="1:3" x14ac:dyDescent="0.25">
      <c r="A1262" t="s">
        <v>52</v>
      </c>
      <c r="B1262" t="s">
        <v>2279</v>
      </c>
      <c r="C1262" s="11">
        <v>44986</v>
      </c>
    </row>
    <row r="1263" spans="1:3" x14ac:dyDescent="0.25">
      <c r="A1263" t="s">
        <v>54</v>
      </c>
      <c r="B1263" t="s">
        <v>2273</v>
      </c>
      <c r="C1263" s="11">
        <v>44986</v>
      </c>
    </row>
    <row r="1264" spans="1:3" x14ac:dyDescent="0.25">
      <c r="A1264" t="s">
        <v>55</v>
      </c>
      <c r="B1264" t="s">
        <v>2699</v>
      </c>
      <c r="C1264" s="11">
        <v>44986</v>
      </c>
    </row>
    <row r="1265" spans="1:3" x14ac:dyDescent="0.25">
      <c r="A1265" t="s">
        <v>56</v>
      </c>
      <c r="B1265" t="s">
        <v>51</v>
      </c>
      <c r="C1265" s="11">
        <v>44986</v>
      </c>
    </row>
    <row r="1266" spans="1:3" x14ac:dyDescent="0.25">
      <c r="A1266" t="s">
        <v>57</v>
      </c>
      <c r="B1266" t="s">
        <v>2280</v>
      </c>
      <c r="C1266" s="11">
        <v>44986</v>
      </c>
    </row>
    <row r="1267" spans="1:3" x14ac:dyDescent="0.25">
      <c r="A1267" t="s">
        <v>60</v>
      </c>
      <c r="B1267" t="s">
        <v>2594</v>
      </c>
      <c r="C1267" s="11">
        <v>44986</v>
      </c>
    </row>
    <row r="1268" spans="1:3" x14ac:dyDescent="0.25">
      <c r="A1268" t="s">
        <v>62</v>
      </c>
      <c r="B1268" t="s">
        <v>2282</v>
      </c>
      <c r="C1268" s="11">
        <v>44986</v>
      </c>
    </row>
    <row r="1269" spans="1:3" x14ac:dyDescent="0.25">
      <c r="A1269" t="s">
        <v>64</v>
      </c>
      <c r="B1269" t="s">
        <v>2283</v>
      </c>
      <c r="C1269" s="11">
        <v>44986</v>
      </c>
    </row>
    <row r="1270" spans="1:3" x14ac:dyDescent="0.25">
      <c r="A1270" t="s">
        <v>66</v>
      </c>
      <c r="B1270" t="s">
        <v>2699</v>
      </c>
      <c r="C1270" s="11">
        <v>44986</v>
      </c>
    </row>
    <row r="1271" spans="1:3" x14ac:dyDescent="0.25">
      <c r="A1271" t="s">
        <v>67</v>
      </c>
      <c r="B1271" t="s">
        <v>2699</v>
      </c>
      <c r="C1271" s="11">
        <v>44986</v>
      </c>
    </row>
    <row r="1272" spans="1:3" x14ac:dyDescent="0.25">
      <c r="A1272" t="s">
        <v>68</v>
      </c>
      <c r="B1272" t="s">
        <v>2284</v>
      </c>
      <c r="C1272" s="11">
        <v>44986</v>
      </c>
    </row>
    <row r="1273" spans="1:3" x14ac:dyDescent="0.25">
      <c r="A1273" t="s">
        <v>70</v>
      </c>
      <c r="B1273" t="s">
        <v>1241</v>
      </c>
      <c r="C1273" s="11">
        <v>44986</v>
      </c>
    </row>
    <row r="1274" spans="1:3" x14ac:dyDescent="0.25">
      <c r="A1274" t="s">
        <v>73</v>
      </c>
      <c r="B1274" t="s">
        <v>1242</v>
      </c>
      <c r="C1274" s="11">
        <v>44986</v>
      </c>
    </row>
    <row r="1275" spans="1:3" x14ac:dyDescent="0.25">
      <c r="A1275" t="s">
        <v>75</v>
      </c>
      <c r="B1275" t="s">
        <v>1242</v>
      </c>
      <c r="C1275" s="11">
        <v>44986</v>
      </c>
    </row>
    <row r="1276" spans="1:3" x14ac:dyDescent="0.25">
      <c r="A1276" t="s">
        <v>76</v>
      </c>
      <c r="B1276" t="s">
        <v>1242</v>
      </c>
      <c r="C1276" s="11">
        <v>44986</v>
      </c>
    </row>
    <row r="1277" spans="1:3" x14ac:dyDescent="0.25">
      <c r="A1277" t="s">
        <v>77</v>
      </c>
      <c r="B1277" t="s">
        <v>2566</v>
      </c>
      <c r="C1277" s="11">
        <v>44986</v>
      </c>
    </row>
    <row r="1278" spans="1:3" x14ac:dyDescent="0.25">
      <c r="A1278" t="s">
        <v>79</v>
      </c>
      <c r="B1278" t="s">
        <v>1239</v>
      </c>
      <c r="C1278" s="11">
        <v>44986</v>
      </c>
    </row>
    <row r="1279" spans="1:3" x14ac:dyDescent="0.25">
      <c r="A1279" t="s">
        <v>80</v>
      </c>
      <c r="B1279" t="s">
        <v>2287</v>
      </c>
      <c r="C1279" s="11">
        <v>44986</v>
      </c>
    </row>
    <row r="1280" spans="1:3" x14ac:dyDescent="0.25">
      <c r="A1280" t="s">
        <v>82</v>
      </c>
      <c r="B1280" t="s">
        <v>83</v>
      </c>
      <c r="C1280" s="11">
        <v>44986</v>
      </c>
    </row>
    <row r="1281" spans="1:3" x14ac:dyDescent="0.25">
      <c r="A1281" t="s">
        <v>84</v>
      </c>
      <c r="B1281" t="s">
        <v>85</v>
      </c>
      <c r="C1281" s="11">
        <v>44986</v>
      </c>
    </row>
    <row r="1282" spans="1:3" x14ac:dyDescent="0.25">
      <c r="A1282" t="s">
        <v>86</v>
      </c>
      <c r="B1282" t="s">
        <v>2699</v>
      </c>
      <c r="C1282" s="11">
        <v>44986</v>
      </c>
    </row>
    <row r="1283" spans="1:3" x14ac:dyDescent="0.25">
      <c r="A1283" t="s">
        <v>87</v>
      </c>
      <c r="B1283" t="s">
        <v>1243</v>
      </c>
      <c r="C1283" s="11">
        <v>44986</v>
      </c>
    </row>
    <row r="1284" spans="1:3" x14ac:dyDescent="0.25">
      <c r="A1284" t="s">
        <v>89</v>
      </c>
      <c r="B1284" t="s">
        <v>1244</v>
      </c>
      <c r="C1284" s="11">
        <v>44986</v>
      </c>
    </row>
    <row r="1285" spans="1:3" x14ac:dyDescent="0.25">
      <c r="A1285" t="s">
        <v>91</v>
      </c>
      <c r="B1285" t="s">
        <v>92</v>
      </c>
      <c r="C1285" s="11">
        <v>44986</v>
      </c>
    </row>
    <row r="1286" spans="1:3" x14ac:dyDescent="0.25">
      <c r="A1286" t="s">
        <v>93</v>
      </c>
      <c r="B1286" t="s">
        <v>2567</v>
      </c>
      <c r="C1286" s="11">
        <v>44986</v>
      </c>
    </row>
    <row r="1287" spans="1:3" x14ac:dyDescent="0.25">
      <c r="A1287" t="s">
        <v>95</v>
      </c>
      <c r="B1287" t="s">
        <v>2595</v>
      </c>
      <c r="C1287" s="11">
        <v>44986</v>
      </c>
    </row>
    <row r="1288" spans="1:3" x14ac:dyDescent="0.25">
      <c r="A1288" t="s">
        <v>97</v>
      </c>
      <c r="B1288" t="s">
        <v>2290</v>
      </c>
      <c r="C1288" s="11">
        <v>44986</v>
      </c>
    </row>
    <row r="1289" spans="1:3" x14ac:dyDescent="0.25">
      <c r="A1289" t="s">
        <v>99</v>
      </c>
      <c r="B1289" t="s">
        <v>1067</v>
      </c>
      <c r="C1289" s="11">
        <v>44986</v>
      </c>
    </row>
    <row r="1290" spans="1:3" x14ac:dyDescent="0.25">
      <c r="A1290" t="s">
        <v>101</v>
      </c>
      <c r="B1290" t="s">
        <v>1067</v>
      </c>
      <c r="C1290" s="11">
        <v>44986</v>
      </c>
    </row>
    <row r="1291" spans="1:3" x14ac:dyDescent="0.25">
      <c r="A1291" t="s">
        <v>102</v>
      </c>
      <c r="B1291" t="s">
        <v>1068</v>
      </c>
      <c r="C1291" s="11">
        <v>44986</v>
      </c>
    </row>
    <row r="1292" spans="1:3" ht="30" x14ac:dyDescent="0.25">
      <c r="A1292" t="s">
        <v>104</v>
      </c>
      <c r="B1292" s="8" t="s">
        <v>2568</v>
      </c>
      <c r="C1292" s="11">
        <v>44986</v>
      </c>
    </row>
    <row r="1293" spans="1:3" x14ac:dyDescent="0.25">
      <c r="A1293" t="s">
        <v>106</v>
      </c>
      <c r="B1293" t="s">
        <v>107</v>
      </c>
      <c r="C1293" s="11">
        <v>44986</v>
      </c>
    </row>
    <row r="1294" spans="1:3" x14ac:dyDescent="0.25">
      <c r="A1294" t="s">
        <v>108</v>
      </c>
      <c r="B1294" t="s">
        <v>2293</v>
      </c>
      <c r="C1294" s="11">
        <v>44986</v>
      </c>
    </row>
    <row r="1295" spans="1:3" x14ac:dyDescent="0.25">
      <c r="A1295" t="s">
        <v>110</v>
      </c>
      <c r="B1295" t="s">
        <v>2294</v>
      </c>
      <c r="C1295" s="11">
        <v>44986</v>
      </c>
    </row>
    <row r="1296" spans="1:3" x14ac:dyDescent="0.25">
      <c r="A1296" t="s">
        <v>112</v>
      </c>
      <c r="B1296" t="s">
        <v>2294</v>
      </c>
      <c r="C1296" s="11">
        <v>44986</v>
      </c>
    </row>
    <row r="1297" spans="1:3" x14ac:dyDescent="0.25">
      <c r="A1297" t="s">
        <v>1246</v>
      </c>
      <c r="B1297" t="s">
        <v>2295</v>
      </c>
      <c r="C1297" s="11">
        <v>44986</v>
      </c>
    </row>
    <row r="1298" spans="1:3" x14ac:dyDescent="0.25">
      <c r="A1298" t="s">
        <v>115</v>
      </c>
      <c r="B1298" t="s">
        <v>2296</v>
      </c>
      <c r="C1298" s="11">
        <v>44986</v>
      </c>
    </row>
    <row r="1299" spans="1:3" x14ac:dyDescent="0.25">
      <c r="A1299" t="s">
        <v>117</v>
      </c>
      <c r="B1299" t="s">
        <v>2296</v>
      </c>
      <c r="C1299" s="11">
        <v>44986</v>
      </c>
    </row>
    <row r="1300" spans="1:3" x14ac:dyDescent="0.25">
      <c r="A1300" t="s">
        <v>118</v>
      </c>
      <c r="B1300" t="s">
        <v>2619</v>
      </c>
      <c r="C1300" s="11">
        <v>44986</v>
      </c>
    </row>
    <row r="1301" spans="1:3" x14ac:dyDescent="0.25">
      <c r="A1301" t="s">
        <v>120</v>
      </c>
      <c r="B1301" t="s">
        <v>2619</v>
      </c>
      <c r="C1301" s="11">
        <v>44986</v>
      </c>
    </row>
    <row r="1302" spans="1:3" x14ac:dyDescent="0.25">
      <c r="A1302" t="s">
        <v>121</v>
      </c>
      <c r="B1302" t="s">
        <v>122</v>
      </c>
      <c r="C1302" s="11">
        <v>44986</v>
      </c>
    </row>
    <row r="1303" spans="1:3" x14ac:dyDescent="0.25">
      <c r="A1303" t="s">
        <v>123</v>
      </c>
      <c r="B1303" t="s">
        <v>2297</v>
      </c>
      <c r="C1303" s="11">
        <v>44986</v>
      </c>
    </row>
    <row r="1304" spans="1:3" x14ac:dyDescent="0.25">
      <c r="A1304" t="s">
        <v>125</v>
      </c>
      <c r="B1304" t="s">
        <v>126</v>
      </c>
      <c r="C1304" s="11">
        <v>44986</v>
      </c>
    </row>
    <row r="1305" spans="1:3" x14ac:dyDescent="0.25">
      <c r="A1305" t="s">
        <v>127</v>
      </c>
      <c r="B1305" t="s">
        <v>2298</v>
      </c>
      <c r="C1305" s="11">
        <v>44986</v>
      </c>
    </row>
    <row r="1306" spans="1:3" x14ac:dyDescent="0.25">
      <c r="A1306" t="s">
        <v>1076</v>
      </c>
      <c r="B1306" t="s">
        <v>130</v>
      </c>
      <c r="C1306" s="11">
        <v>44986</v>
      </c>
    </row>
    <row r="1307" spans="1:3" x14ac:dyDescent="0.25">
      <c r="A1307" t="s">
        <v>131</v>
      </c>
      <c r="B1307" t="s">
        <v>2293</v>
      </c>
      <c r="C1307" s="11">
        <v>44986</v>
      </c>
    </row>
    <row r="1308" spans="1:3" x14ac:dyDescent="0.25">
      <c r="A1308" t="s">
        <v>132</v>
      </c>
      <c r="B1308" t="s">
        <v>2299</v>
      </c>
      <c r="C1308" s="11">
        <v>44986</v>
      </c>
    </row>
    <row r="1309" spans="1:3" x14ac:dyDescent="0.25">
      <c r="A1309" t="s">
        <v>134</v>
      </c>
      <c r="B1309" t="s">
        <v>2299</v>
      </c>
      <c r="C1309" s="11">
        <v>44986</v>
      </c>
    </row>
    <row r="1310" spans="1:3" x14ac:dyDescent="0.25">
      <c r="A1310" t="s">
        <v>135</v>
      </c>
      <c r="B1310" t="s">
        <v>2293</v>
      </c>
      <c r="C1310" s="11">
        <v>44986</v>
      </c>
    </row>
    <row r="1311" spans="1:3" x14ac:dyDescent="0.25">
      <c r="A1311" t="s">
        <v>136</v>
      </c>
      <c r="B1311" t="s">
        <v>2569</v>
      </c>
      <c r="C1311" s="11">
        <v>44986</v>
      </c>
    </row>
    <row r="1312" spans="1:3" x14ac:dyDescent="0.25">
      <c r="A1312" t="s">
        <v>138</v>
      </c>
      <c r="B1312" t="s">
        <v>2300</v>
      </c>
      <c r="C1312" s="11">
        <v>44986</v>
      </c>
    </row>
    <row r="1313" spans="1:3" x14ac:dyDescent="0.25">
      <c r="A1313" t="s">
        <v>1522</v>
      </c>
      <c r="B1313" t="s">
        <v>1248</v>
      </c>
      <c r="C1313" s="11">
        <v>44986</v>
      </c>
    </row>
    <row r="1314" spans="1:3" x14ac:dyDescent="0.25">
      <c r="A1314" t="s">
        <v>142</v>
      </c>
      <c r="B1314" t="s">
        <v>1249</v>
      </c>
      <c r="C1314" s="11">
        <v>44986</v>
      </c>
    </row>
    <row r="1315" spans="1:3" x14ac:dyDescent="0.25">
      <c r="A1315" t="s">
        <v>144</v>
      </c>
      <c r="B1315" t="s">
        <v>2570</v>
      </c>
      <c r="C1315" s="11">
        <v>44986</v>
      </c>
    </row>
    <row r="1316" spans="1:3" x14ac:dyDescent="0.25">
      <c r="A1316" t="s">
        <v>146</v>
      </c>
      <c r="B1316" t="s">
        <v>2303</v>
      </c>
      <c r="C1316" s="11">
        <v>44986</v>
      </c>
    </row>
    <row r="1317" spans="1:3" x14ac:dyDescent="0.25">
      <c r="A1317" t="s">
        <v>148</v>
      </c>
      <c r="B1317" t="s">
        <v>149</v>
      </c>
      <c r="C1317" s="11">
        <v>44986</v>
      </c>
    </row>
    <row r="1318" spans="1:3" x14ac:dyDescent="0.25">
      <c r="A1318" t="s">
        <v>150</v>
      </c>
      <c r="B1318" t="s">
        <v>1250</v>
      </c>
      <c r="C1318" s="11">
        <v>44986</v>
      </c>
    </row>
    <row r="1319" spans="1:3" x14ac:dyDescent="0.25">
      <c r="A1319" t="s">
        <v>1524</v>
      </c>
      <c r="B1319" t="s">
        <v>83</v>
      </c>
      <c r="C1319" s="11">
        <v>44986</v>
      </c>
    </row>
    <row r="1320" spans="1:3" x14ac:dyDescent="0.25">
      <c r="A1320" t="s">
        <v>153</v>
      </c>
      <c r="B1320" t="s">
        <v>83</v>
      </c>
      <c r="C1320" s="11">
        <v>44986</v>
      </c>
    </row>
    <row r="1321" spans="1:3" x14ac:dyDescent="0.25">
      <c r="A1321" t="s">
        <v>154</v>
      </c>
      <c r="B1321" t="s">
        <v>2571</v>
      </c>
      <c r="C1321" s="11">
        <v>44986</v>
      </c>
    </row>
    <row r="1322" spans="1:3" x14ac:dyDescent="0.25">
      <c r="A1322" t="s">
        <v>155</v>
      </c>
      <c r="B1322" t="s">
        <v>2572</v>
      </c>
      <c r="C1322" s="11">
        <v>44986</v>
      </c>
    </row>
    <row r="1323" spans="1:3" x14ac:dyDescent="0.25">
      <c r="A1323" t="s">
        <v>156</v>
      </c>
      <c r="B1323" t="s">
        <v>126</v>
      </c>
      <c r="C1323" s="11">
        <v>44986</v>
      </c>
    </row>
    <row r="1324" spans="1:3" x14ac:dyDescent="0.25">
      <c r="A1324" t="s">
        <v>157</v>
      </c>
      <c r="B1324" t="s">
        <v>1251</v>
      </c>
      <c r="C1324" s="11">
        <v>44986</v>
      </c>
    </row>
    <row r="1325" spans="1:3" x14ac:dyDescent="0.25">
      <c r="A1325" t="s">
        <v>159</v>
      </c>
      <c r="B1325" t="s">
        <v>1082</v>
      </c>
      <c r="C1325" s="11">
        <v>44986</v>
      </c>
    </row>
    <row r="1326" spans="1:3" x14ac:dyDescent="0.25">
      <c r="A1326" t="s">
        <v>161</v>
      </c>
      <c r="B1326" t="s">
        <v>2307</v>
      </c>
      <c r="C1326" s="11">
        <v>44986</v>
      </c>
    </row>
    <row r="1327" spans="1:3" x14ac:dyDescent="0.25">
      <c r="A1327" t="s">
        <v>163</v>
      </c>
      <c r="B1327" t="s">
        <v>2308</v>
      </c>
      <c r="C1327" s="11">
        <v>44986</v>
      </c>
    </row>
    <row r="1328" spans="1:3" x14ac:dyDescent="0.25">
      <c r="A1328" t="s">
        <v>165</v>
      </c>
      <c r="B1328" t="s">
        <v>2287</v>
      </c>
      <c r="C1328" s="11">
        <v>44986</v>
      </c>
    </row>
    <row r="1329" spans="1:3" x14ac:dyDescent="0.25">
      <c r="A1329" t="s">
        <v>166</v>
      </c>
      <c r="B1329" t="s">
        <v>2309</v>
      </c>
      <c r="C1329" s="11">
        <v>44986</v>
      </c>
    </row>
    <row r="1330" spans="1:3" x14ac:dyDescent="0.25">
      <c r="A1330" t="s">
        <v>168</v>
      </c>
      <c r="B1330" t="s">
        <v>2699</v>
      </c>
      <c r="C1330" s="11">
        <v>44986</v>
      </c>
    </row>
    <row r="1331" spans="1:3" x14ac:dyDescent="0.25">
      <c r="A1331" t="s">
        <v>169</v>
      </c>
      <c r="B1331" t="s">
        <v>2586</v>
      </c>
      <c r="C1331" s="11">
        <v>44986</v>
      </c>
    </row>
    <row r="1332" spans="1:3" x14ac:dyDescent="0.25">
      <c r="A1332" t="s">
        <v>171</v>
      </c>
      <c r="B1332" t="s">
        <v>1253</v>
      </c>
      <c r="C1332" s="11">
        <v>44986</v>
      </c>
    </row>
    <row r="1333" spans="1:3" x14ac:dyDescent="0.25">
      <c r="A1333" t="s">
        <v>173</v>
      </c>
      <c r="B1333" t="s">
        <v>1254</v>
      </c>
      <c r="C1333" s="11">
        <v>44986</v>
      </c>
    </row>
    <row r="1334" spans="1:3" x14ac:dyDescent="0.25">
      <c r="A1334" t="s">
        <v>175</v>
      </c>
      <c r="B1334" t="s">
        <v>2311</v>
      </c>
      <c r="C1334" s="11">
        <v>44986</v>
      </c>
    </row>
    <row r="1335" spans="1:3" x14ac:dyDescent="0.25">
      <c r="A1335" t="s">
        <v>177</v>
      </c>
      <c r="B1335" t="s">
        <v>1255</v>
      </c>
      <c r="C1335" s="11">
        <v>44986</v>
      </c>
    </row>
    <row r="1336" spans="1:3" x14ac:dyDescent="0.25">
      <c r="A1336" t="s">
        <v>179</v>
      </c>
      <c r="B1336" t="s">
        <v>2596</v>
      </c>
      <c r="C1336" s="11">
        <v>44986</v>
      </c>
    </row>
    <row r="1337" spans="1:3" x14ac:dyDescent="0.25">
      <c r="A1337" t="s">
        <v>181</v>
      </c>
      <c r="B1337" t="s">
        <v>182</v>
      </c>
      <c r="C1337" s="11">
        <v>44986</v>
      </c>
    </row>
    <row r="1338" spans="1:3" x14ac:dyDescent="0.25">
      <c r="A1338" t="s">
        <v>183</v>
      </c>
      <c r="B1338" t="s">
        <v>326</v>
      </c>
      <c r="C1338" s="11">
        <v>44986</v>
      </c>
    </row>
    <row r="1339" spans="1:3" x14ac:dyDescent="0.25">
      <c r="A1339" t="s">
        <v>185</v>
      </c>
      <c r="B1339" t="s">
        <v>186</v>
      </c>
      <c r="C1339" s="11">
        <v>44986</v>
      </c>
    </row>
    <row r="1340" spans="1:3" x14ac:dyDescent="0.25">
      <c r="A1340" t="s">
        <v>187</v>
      </c>
      <c r="B1340" t="s">
        <v>2313</v>
      </c>
      <c r="C1340" s="11">
        <v>44986</v>
      </c>
    </row>
    <row r="1341" spans="1:3" x14ac:dyDescent="0.25">
      <c r="A1341" t="s">
        <v>189</v>
      </c>
      <c r="B1341" t="s">
        <v>2314</v>
      </c>
      <c r="C1341" s="11">
        <v>44986</v>
      </c>
    </row>
    <row r="1342" spans="1:3" x14ac:dyDescent="0.25">
      <c r="A1342" t="s">
        <v>191</v>
      </c>
      <c r="B1342" t="s">
        <v>2315</v>
      </c>
      <c r="C1342" s="11">
        <v>44986</v>
      </c>
    </row>
    <row r="1343" spans="1:3" x14ac:dyDescent="0.25">
      <c r="A1343" t="s">
        <v>193</v>
      </c>
      <c r="B1343" t="s">
        <v>2315</v>
      </c>
      <c r="C1343" s="11">
        <v>44986</v>
      </c>
    </row>
    <row r="1344" spans="1:3" x14ac:dyDescent="0.25">
      <c r="A1344" t="s">
        <v>194</v>
      </c>
      <c r="B1344" t="s">
        <v>2316</v>
      </c>
      <c r="C1344" s="11">
        <v>44986</v>
      </c>
    </row>
    <row r="1345" spans="1:3" x14ac:dyDescent="0.25">
      <c r="A1345" t="s">
        <v>196</v>
      </c>
      <c r="B1345" t="s">
        <v>2317</v>
      </c>
      <c r="C1345" s="11">
        <v>44986</v>
      </c>
    </row>
    <row r="1346" spans="1:3" x14ac:dyDescent="0.25">
      <c r="A1346" t="s">
        <v>198</v>
      </c>
      <c r="B1346" t="s">
        <v>2700</v>
      </c>
      <c r="C1346" s="11">
        <v>44986</v>
      </c>
    </row>
    <row r="1347" spans="1:3" x14ac:dyDescent="0.25">
      <c r="A1347" t="s">
        <v>200</v>
      </c>
      <c r="B1347" t="s">
        <v>2597</v>
      </c>
      <c r="C1347" s="11">
        <v>44986</v>
      </c>
    </row>
    <row r="1348" spans="1:3" x14ac:dyDescent="0.25">
      <c r="A1348" t="s">
        <v>202</v>
      </c>
      <c r="B1348" t="s">
        <v>203</v>
      </c>
      <c r="C1348" s="11">
        <v>44986</v>
      </c>
    </row>
    <row r="1349" spans="1:3" x14ac:dyDescent="0.25">
      <c r="A1349" t="s">
        <v>204</v>
      </c>
      <c r="B1349" t="s">
        <v>1259</v>
      </c>
      <c r="C1349" s="11">
        <v>44986</v>
      </c>
    </row>
    <row r="1350" spans="1:3" x14ac:dyDescent="0.25">
      <c r="A1350" t="s">
        <v>1093</v>
      </c>
      <c r="B1350" t="s">
        <v>2321</v>
      </c>
      <c r="C1350" s="11">
        <v>44986</v>
      </c>
    </row>
    <row r="1351" spans="1:3" x14ac:dyDescent="0.25">
      <c r="A1351" t="s">
        <v>208</v>
      </c>
      <c r="B1351" t="s">
        <v>1261</v>
      </c>
      <c r="C1351" s="11">
        <v>44986</v>
      </c>
    </row>
    <row r="1352" spans="1:3" x14ac:dyDescent="0.25">
      <c r="A1352" t="s">
        <v>210</v>
      </c>
      <c r="B1352" t="s">
        <v>2280</v>
      </c>
      <c r="C1352" s="11">
        <v>44986</v>
      </c>
    </row>
    <row r="1353" spans="1:3" x14ac:dyDescent="0.25">
      <c r="A1353" t="s">
        <v>211</v>
      </c>
      <c r="B1353" t="s">
        <v>2323</v>
      </c>
      <c r="C1353" s="11">
        <v>44986</v>
      </c>
    </row>
    <row r="1354" spans="1:3" x14ac:dyDescent="0.25">
      <c r="A1354" t="s">
        <v>213</v>
      </c>
      <c r="B1354" t="s">
        <v>2324</v>
      </c>
      <c r="C1354" s="11">
        <v>44986</v>
      </c>
    </row>
    <row r="1355" spans="1:3" x14ac:dyDescent="0.25">
      <c r="A1355" t="s">
        <v>215</v>
      </c>
      <c r="B1355" t="s">
        <v>2325</v>
      </c>
      <c r="C1355" s="11">
        <v>44986</v>
      </c>
    </row>
    <row r="1356" spans="1:3" x14ac:dyDescent="0.25">
      <c r="A1356" t="s">
        <v>217</v>
      </c>
      <c r="B1356" t="s">
        <v>2326</v>
      </c>
      <c r="C1356" s="11">
        <v>44986</v>
      </c>
    </row>
    <row r="1357" spans="1:3" x14ac:dyDescent="0.25">
      <c r="A1357" t="s">
        <v>219</v>
      </c>
      <c r="B1357" t="s">
        <v>2327</v>
      </c>
      <c r="C1357" s="11">
        <v>44986</v>
      </c>
    </row>
    <row r="1358" spans="1:3" x14ac:dyDescent="0.25">
      <c r="A1358" t="s">
        <v>221</v>
      </c>
      <c r="B1358" t="s">
        <v>2598</v>
      </c>
      <c r="C1358" s="11">
        <v>44986</v>
      </c>
    </row>
    <row r="1359" spans="1:3" x14ac:dyDescent="0.25">
      <c r="A1359" t="s">
        <v>223</v>
      </c>
      <c r="B1359" t="s">
        <v>1263</v>
      </c>
      <c r="C1359" s="11">
        <v>44986</v>
      </c>
    </row>
    <row r="1360" spans="1:3" x14ac:dyDescent="0.25">
      <c r="A1360" t="s">
        <v>225</v>
      </c>
      <c r="B1360" t="s">
        <v>1264</v>
      </c>
      <c r="C1360" s="11">
        <v>44986</v>
      </c>
    </row>
    <row r="1361" spans="1:3" x14ac:dyDescent="0.25">
      <c r="A1361" t="s">
        <v>227</v>
      </c>
      <c r="B1361" t="s">
        <v>2330</v>
      </c>
      <c r="C1361" s="11">
        <v>44986</v>
      </c>
    </row>
    <row r="1362" spans="1:3" x14ac:dyDescent="0.25">
      <c r="A1362" t="s">
        <v>229</v>
      </c>
      <c r="B1362" t="s">
        <v>2599</v>
      </c>
      <c r="C1362" s="11">
        <v>44986</v>
      </c>
    </row>
    <row r="1363" spans="1:3" x14ac:dyDescent="0.25">
      <c r="A1363" t="s">
        <v>231</v>
      </c>
      <c r="B1363" t="s">
        <v>2331</v>
      </c>
      <c r="C1363" s="11">
        <v>44986</v>
      </c>
    </row>
    <row r="1364" spans="1:3" x14ac:dyDescent="0.25">
      <c r="A1364" t="s">
        <v>233</v>
      </c>
      <c r="B1364" t="s">
        <v>234</v>
      </c>
      <c r="C1364" s="11">
        <v>44986</v>
      </c>
    </row>
    <row r="1365" spans="1:3" x14ac:dyDescent="0.25">
      <c r="A1365" t="s">
        <v>1359</v>
      </c>
      <c r="B1365" t="s">
        <v>2332</v>
      </c>
      <c r="C1365" s="11">
        <v>44986</v>
      </c>
    </row>
    <row r="1366" spans="1:3" x14ac:dyDescent="0.25">
      <c r="A1366" t="s">
        <v>237</v>
      </c>
      <c r="B1366" t="s">
        <v>1266</v>
      </c>
      <c r="C1366" s="11">
        <v>44986</v>
      </c>
    </row>
    <row r="1367" spans="1:3" x14ac:dyDescent="0.25">
      <c r="A1367" t="s">
        <v>1099</v>
      </c>
      <c r="B1367" t="s">
        <v>2334</v>
      </c>
      <c r="C1367" s="11">
        <v>44986</v>
      </c>
    </row>
    <row r="1368" spans="1:3" x14ac:dyDescent="0.25">
      <c r="A1368" t="s">
        <v>241</v>
      </c>
      <c r="B1368" t="s">
        <v>2335</v>
      </c>
      <c r="C1368" s="11">
        <v>44986</v>
      </c>
    </row>
    <row r="1369" spans="1:3" x14ac:dyDescent="0.25">
      <c r="A1369" t="s">
        <v>243</v>
      </c>
      <c r="B1369" t="s">
        <v>244</v>
      </c>
      <c r="C1369" s="11">
        <v>44986</v>
      </c>
    </row>
    <row r="1370" spans="1:3" x14ac:dyDescent="0.25">
      <c r="A1370" t="s">
        <v>245</v>
      </c>
      <c r="B1370" t="s">
        <v>2336</v>
      </c>
      <c r="C1370" s="11">
        <v>44986</v>
      </c>
    </row>
    <row r="1371" spans="1:3" x14ac:dyDescent="0.25">
      <c r="A1371" t="s">
        <v>247</v>
      </c>
      <c r="B1371" t="s">
        <v>2337</v>
      </c>
      <c r="C1371" s="11">
        <v>44986</v>
      </c>
    </row>
    <row r="1372" spans="1:3" x14ac:dyDescent="0.25">
      <c r="A1372" t="s">
        <v>249</v>
      </c>
      <c r="B1372" t="s">
        <v>2338</v>
      </c>
      <c r="C1372" s="11">
        <v>44986</v>
      </c>
    </row>
    <row r="1373" spans="1:3" x14ac:dyDescent="0.25">
      <c r="A1373" t="s">
        <v>251</v>
      </c>
      <c r="B1373" t="s">
        <v>2339</v>
      </c>
      <c r="C1373" s="11">
        <v>44986</v>
      </c>
    </row>
    <row r="1374" spans="1:3" x14ac:dyDescent="0.25">
      <c r="A1374" t="s">
        <v>253</v>
      </c>
      <c r="B1374" t="s">
        <v>1267</v>
      </c>
      <c r="C1374" s="11">
        <v>44986</v>
      </c>
    </row>
    <row r="1375" spans="1:3" x14ac:dyDescent="0.25">
      <c r="A1375" t="s">
        <v>255</v>
      </c>
      <c r="B1375" t="s">
        <v>1268</v>
      </c>
      <c r="C1375" s="11">
        <v>44986</v>
      </c>
    </row>
    <row r="1376" spans="1:3" x14ac:dyDescent="0.25">
      <c r="A1376" t="s">
        <v>257</v>
      </c>
      <c r="B1376" t="s">
        <v>2342</v>
      </c>
      <c r="C1376" s="11">
        <v>44986</v>
      </c>
    </row>
    <row r="1377" spans="1:3" x14ac:dyDescent="0.25">
      <c r="A1377" t="s">
        <v>259</v>
      </c>
      <c r="B1377" t="s">
        <v>260</v>
      </c>
      <c r="C1377" s="11">
        <v>44986</v>
      </c>
    </row>
    <row r="1378" spans="1:3" x14ac:dyDescent="0.25">
      <c r="A1378" t="s">
        <v>261</v>
      </c>
      <c r="B1378" t="s">
        <v>1269</v>
      </c>
      <c r="C1378" s="11">
        <v>44986</v>
      </c>
    </row>
    <row r="1379" spans="1:3" x14ac:dyDescent="0.25">
      <c r="A1379" t="s">
        <v>263</v>
      </c>
      <c r="B1379" t="s">
        <v>1255</v>
      </c>
      <c r="C1379" s="11">
        <v>44986</v>
      </c>
    </row>
    <row r="1380" spans="1:3" x14ac:dyDescent="0.25">
      <c r="A1380" t="s">
        <v>264</v>
      </c>
      <c r="B1380" t="s">
        <v>1102</v>
      </c>
      <c r="C1380" s="11">
        <v>44986</v>
      </c>
    </row>
    <row r="1381" spans="1:3" x14ac:dyDescent="0.25">
      <c r="A1381" t="s">
        <v>266</v>
      </c>
      <c r="B1381" t="s">
        <v>1270</v>
      </c>
      <c r="C1381" s="11">
        <v>44986</v>
      </c>
    </row>
    <row r="1382" spans="1:3" x14ac:dyDescent="0.25">
      <c r="A1382" t="s">
        <v>268</v>
      </c>
      <c r="B1382" t="s">
        <v>2600</v>
      </c>
      <c r="C1382" s="11">
        <v>44986</v>
      </c>
    </row>
    <row r="1383" spans="1:3" x14ac:dyDescent="0.25">
      <c r="A1383" t="s">
        <v>270</v>
      </c>
      <c r="B1383" t="s">
        <v>2575</v>
      </c>
      <c r="C1383" s="11">
        <v>44986</v>
      </c>
    </row>
    <row r="1384" spans="1:3" x14ac:dyDescent="0.25">
      <c r="A1384" t="s">
        <v>272</v>
      </c>
      <c r="B1384" t="s">
        <v>2329</v>
      </c>
      <c r="C1384" s="11">
        <v>44986</v>
      </c>
    </row>
    <row r="1385" spans="1:3" x14ac:dyDescent="0.25">
      <c r="A1385" t="s">
        <v>273</v>
      </c>
      <c r="B1385" t="s">
        <v>1105</v>
      </c>
      <c r="C1385" s="11">
        <v>44986</v>
      </c>
    </row>
    <row r="1386" spans="1:3" x14ac:dyDescent="0.25">
      <c r="A1386" t="s">
        <v>275</v>
      </c>
      <c r="B1386" t="s">
        <v>2348</v>
      </c>
      <c r="C1386" s="11">
        <v>44986</v>
      </c>
    </row>
    <row r="1387" spans="1:3" x14ac:dyDescent="0.25">
      <c r="A1387" t="s">
        <v>277</v>
      </c>
      <c r="B1387" t="s">
        <v>278</v>
      </c>
      <c r="C1387" s="11">
        <v>44986</v>
      </c>
    </row>
    <row r="1388" spans="1:3" x14ac:dyDescent="0.25">
      <c r="A1388" t="s">
        <v>279</v>
      </c>
      <c r="B1388" t="s">
        <v>234</v>
      </c>
      <c r="C1388" s="11">
        <v>44986</v>
      </c>
    </row>
    <row r="1389" spans="1:3" x14ac:dyDescent="0.25">
      <c r="A1389" t="s">
        <v>281</v>
      </c>
      <c r="B1389" t="s">
        <v>1239</v>
      </c>
      <c r="C1389" s="11">
        <v>44986</v>
      </c>
    </row>
    <row r="1390" spans="1:3" x14ac:dyDescent="0.25">
      <c r="A1390" t="s">
        <v>282</v>
      </c>
      <c r="B1390" t="s">
        <v>1239</v>
      </c>
      <c r="C1390" s="11">
        <v>44986</v>
      </c>
    </row>
    <row r="1391" spans="1:3" x14ac:dyDescent="0.25">
      <c r="A1391" t="s">
        <v>283</v>
      </c>
      <c r="B1391" t="s">
        <v>1251</v>
      </c>
      <c r="C1391" s="11">
        <v>44986</v>
      </c>
    </row>
    <row r="1392" spans="1:3" x14ac:dyDescent="0.25">
      <c r="A1392" t="s">
        <v>284</v>
      </c>
      <c r="B1392" t="s">
        <v>234</v>
      </c>
      <c r="C1392" s="11">
        <v>44986</v>
      </c>
    </row>
    <row r="1393" spans="1:3" x14ac:dyDescent="0.25">
      <c r="A1393" t="s">
        <v>285</v>
      </c>
      <c r="B1393" t="s">
        <v>286</v>
      </c>
      <c r="C1393" s="11">
        <v>44986</v>
      </c>
    </row>
    <row r="1394" spans="1:3" x14ac:dyDescent="0.25">
      <c r="A1394" t="s">
        <v>287</v>
      </c>
      <c r="B1394" t="s">
        <v>2350</v>
      </c>
      <c r="C1394" s="11">
        <v>44986</v>
      </c>
    </row>
    <row r="1395" spans="1:3" x14ac:dyDescent="0.25">
      <c r="A1395" t="s">
        <v>289</v>
      </c>
      <c r="B1395" t="s">
        <v>290</v>
      </c>
      <c r="C1395" s="11">
        <v>44986</v>
      </c>
    </row>
    <row r="1396" spans="1:3" x14ac:dyDescent="0.25">
      <c r="A1396" t="s">
        <v>291</v>
      </c>
      <c r="B1396" t="s">
        <v>292</v>
      </c>
      <c r="C1396" s="11">
        <v>44986</v>
      </c>
    </row>
    <row r="1397" spans="1:3" x14ac:dyDescent="0.25">
      <c r="A1397" t="s">
        <v>1110</v>
      </c>
      <c r="B1397" t="s">
        <v>2351</v>
      </c>
      <c r="C1397" s="11">
        <v>44986</v>
      </c>
    </row>
    <row r="1398" spans="1:3" x14ac:dyDescent="0.25">
      <c r="A1398" t="s">
        <v>295</v>
      </c>
      <c r="B1398" t="s">
        <v>2352</v>
      </c>
      <c r="C1398" s="11">
        <v>44986</v>
      </c>
    </row>
    <row r="1399" spans="1:3" x14ac:dyDescent="0.25">
      <c r="A1399" t="s">
        <v>297</v>
      </c>
      <c r="B1399" t="s">
        <v>1272</v>
      </c>
      <c r="C1399" s="11">
        <v>44986</v>
      </c>
    </row>
    <row r="1400" spans="1:3" x14ac:dyDescent="0.25">
      <c r="A1400" t="s">
        <v>299</v>
      </c>
      <c r="B1400" t="s">
        <v>2280</v>
      </c>
      <c r="C1400" s="11">
        <v>44986</v>
      </c>
    </row>
    <row r="1401" spans="1:3" x14ac:dyDescent="0.25">
      <c r="A1401" t="s">
        <v>300</v>
      </c>
      <c r="B1401" t="s">
        <v>2576</v>
      </c>
      <c r="C1401" s="11">
        <v>44986</v>
      </c>
    </row>
    <row r="1402" spans="1:3" x14ac:dyDescent="0.25">
      <c r="A1402" t="s">
        <v>302</v>
      </c>
      <c r="B1402" t="s">
        <v>2437</v>
      </c>
      <c r="C1402" s="11">
        <v>44986</v>
      </c>
    </row>
    <row r="1403" spans="1:3" x14ac:dyDescent="0.25">
      <c r="A1403" t="s">
        <v>304</v>
      </c>
      <c r="B1403" t="s">
        <v>2270</v>
      </c>
      <c r="C1403" s="11">
        <v>44986</v>
      </c>
    </row>
    <row r="1404" spans="1:3" x14ac:dyDescent="0.25">
      <c r="A1404" t="s">
        <v>305</v>
      </c>
      <c r="B1404" t="s">
        <v>2273</v>
      </c>
      <c r="C1404" s="11">
        <v>44986</v>
      </c>
    </row>
    <row r="1405" spans="1:3" x14ac:dyDescent="0.25">
      <c r="A1405" t="s">
        <v>306</v>
      </c>
      <c r="B1405" t="s">
        <v>2354</v>
      </c>
      <c r="C1405" s="11">
        <v>44986</v>
      </c>
    </row>
    <row r="1406" spans="1:3" x14ac:dyDescent="0.25">
      <c r="A1406" t="s">
        <v>308</v>
      </c>
      <c r="B1406" t="s">
        <v>83</v>
      </c>
      <c r="C1406" s="11">
        <v>44986</v>
      </c>
    </row>
    <row r="1407" spans="1:3" x14ac:dyDescent="0.25">
      <c r="A1407" t="s">
        <v>309</v>
      </c>
      <c r="B1407" t="s">
        <v>2699</v>
      </c>
      <c r="C1407" s="11">
        <v>44986</v>
      </c>
    </row>
    <row r="1408" spans="1:3" x14ac:dyDescent="0.25">
      <c r="A1408" t="s">
        <v>310</v>
      </c>
      <c r="B1408" t="s">
        <v>83</v>
      </c>
      <c r="C1408" s="11">
        <v>44986</v>
      </c>
    </row>
    <row r="1409" spans="1:3" x14ac:dyDescent="0.25">
      <c r="A1409" t="s">
        <v>311</v>
      </c>
      <c r="B1409" t="s">
        <v>2699</v>
      </c>
      <c r="C1409" s="11">
        <v>44986</v>
      </c>
    </row>
    <row r="1410" spans="1:3" x14ac:dyDescent="0.25">
      <c r="A1410" t="s">
        <v>312</v>
      </c>
      <c r="B1410" t="s">
        <v>83</v>
      </c>
      <c r="C1410" s="11">
        <v>44986</v>
      </c>
    </row>
    <row r="1411" spans="1:3" x14ac:dyDescent="0.25">
      <c r="A1411" t="s">
        <v>313</v>
      </c>
      <c r="B1411" t="s">
        <v>314</v>
      </c>
      <c r="C1411" s="11">
        <v>44986</v>
      </c>
    </row>
    <row r="1412" spans="1:3" x14ac:dyDescent="0.25">
      <c r="A1412" t="s">
        <v>315</v>
      </c>
      <c r="B1412" t="s">
        <v>2355</v>
      </c>
      <c r="C1412" s="11">
        <v>44986</v>
      </c>
    </row>
    <row r="1413" spans="1:3" x14ac:dyDescent="0.25">
      <c r="A1413" t="s">
        <v>317</v>
      </c>
      <c r="B1413" t="s">
        <v>1273</v>
      </c>
      <c r="C1413" s="11">
        <v>44986</v>
      </c>
    </row>
    <row r="1414" spans="1:3" x14ac:dyDescent="0.25">
      <c r="A1414" t="s">
        <v>319</v>
      </c>
      <c r="B1414" t="s">
        <v>2357</v>
      </c>
      <c r="C1414" s="11">
        <v>44986</v>
      </c>
    </row>
    <row r="1415" spans="1:3" x14ac:dyDescent="0.25">
      <c r="A1415" t="s">
        <v>321</v>
      </c>
      <c r="B1415" t="s">
        <v>2358</v>
      </c>
      <c r="C1415" s="11">
        <v>44986</v>
      </c>
    </row>
    <row r="1416" spans="1:3" x14ac:dyDescent="0.25">
      <c r="A1416" t="s">
        <v>323</v>
      </c>
      <c r="B1416" t="s">
        <v>2359</v>
      </c>
      <c r="C1416" s="11">
        <v>44986</v>
      </c>
    </row>
    <row r="1417" spans="1:3" x14ac:dyDescent="0.25">
      <c r="A1417" t="s">
        <v>325</v>
      </c>
      <c r="B1417" t="s">
        <v>326</v>
      </c>
      <c r="C1417" s="11">
        <v>44986</v>
      </c>
    </row>
    <row r="1418" spans="1:3" x14ac:dyDescent="0.25">
      <c r="A1418" t="s">
        <v>327</v>
      </c>
      <c r="B1418" t="s">
        <v>328</v>
      </c>
      <c r="C1418" s="11">
        <v>44986</v>
      </c>
    </row>
    <row r="1419" spans="1:3" x14ac:dyDescent="0.25">
      <c r="A1419" t="s">
        <v>1114</v>
      </c>
      <c r="B1419" t="s">
        <v>328</v>
      </c>
      <c r="C1419" s="11">
        <v>44986</v>
      </c>
    </row>
    <row r="1420" spans="1:3" x14ac:dyDescent="0.25">
      <c r="A1420" t="s">
        <v>1115</v>
      </c>
      <c r="B1420" t="s">
        <v>331</v>
      </c>
      <c r="C1420" s="11">
        <v>44986</v>
      </c>
    </row>
    <row r="1421" spans="1:3" x14ac:dyDescent="0.25">
      <c r="A1421" t="s">
        <v>332</v>
      </c>
      <c r="B1421" t="s">
        <v>2347</v>
      </c>
      <c r="C1421" s="11">
        <v>44986</v>
      </c>
    </row>
    <row r="1422" spans="1:3" x14ac:dyDescent="0.25">
      <c r="A1422" t="s">
        <v>333</v>
      </c>
      <c r="B1422" t="s">
        <v>334</v>
      </c>
      <c r="C1422" s="11">
        <v>44986</v>
      </c>
    </row>
    <row r="1423" spans="1:3" x14ac:dyDescent="0.25">
      <c r="A1423" t="s">
        <v>1118</v>
      </c>
      <c r="B1423" t="s">
        <v>2360</v>
      </c>
      <c r="C1423" s="11">
        <v>44986</v>
      </c>
    </row>
    <row r="1424" spans="1:3" x14ac:dyDescent="0.25">
      <c r="A1424" t="s">
        <v>337</v>
      </c>
      <c r="B1424" t="s">
        <v>2361</v>
      </c>
      <c r="C1424" s="11">
        <v>44986</v>
      </c>
    </row>
    <row r="1425" spans="1:3" x14ac:dyDescent="0.25">
      <c r="A1425" t="s">
        <v>339</v>
      </c>
      <c r="B1425" t="s">
        <v>2362</v>
      </c>
      <c r="C1425" s="11">
        <v>44986</v>
      </c>
    </row>
    <row r="1426" spans="1:3" x14ac:dyDescent="0.25">
      <c r="A1426" t="s">
        <v>1119</v>
      </c>
      <c r="B1426" t="s">
        <v>2577</v>
      </c>
      <c r="C1426" s="11">
        <v>44986</v>
      </c>
    </row>
    <row r="1427" spans="1:3" x14ac:dyDescent="0.25">
      <c r="A1427" t="s">
        <v>1121</v>
      </c>
      <c r="B1427" t="s">
        <v>344</v>
      </c>
      <c r="C1427" s="11">
        <v>44986</v>
      </c>
    </row>
    <row r="1428" spans="1:3" x14ac:dyDescent="0.25">
      <c r="A1428" t="s">
        <v>345</v>
      </c>
      <c r="B1428" t="s">
        <v>1275</v>
      </c>
      <c r="C1428" s="11">
        <v>44986</v>
      </c>
    </row>
    <row r="1429" spans="1:3" x14ac:dyDescent="0.25">
      <c r="A1429" t="s">
        <v>1123</v>
      </c>
      <c r="B1429" t="s">
        <v>2364</v>
      </c>
      <c r="C1429" s="11">
        <v>44986</v>
      </c>
    </row>
    <row r="1430" spans="1:3" x14ac:dyDescent="0.25">
      <c r="A1430" t="s">
        <v>1124</v>
      </c>
      <c r="B1430" t="s">
        <v>2287</v>
      </c>
      <c r="C1430" s="11">
        <v>44986</v>
      </c>
    </row>
    <row r="1431" spans="1:3" x14ac:dyDescent="0.25">
      <c r="A1431" t="s">
        <v>352</v>
      </c>
      <c r="B1431" t="s">
        <v>2699</v>
      </c>
      <c r="C1431" s="11">
        <v>44986</v>
      </c>
    </row>
    <row r="1432" spans="1:3" x14ac:dyDescent="0.25">
      <c r="A1432" t="s">
        <v>353</v>
      </c>
      <c r="B1432" t="s">
        <v>2699</v>
      </c>
      <c r="C1432" s="11">
        <v>44986</v>
      </c>
    </row>
    <row r="1433" spans="1:3" x14ac:dyDescent="0.25">
      <c r="A1433" t="s">
        <v>354</v>
      </c>
      <c r="B1433" t="s">
        <v>1255</v>
      </c>
      <c r="C1433" s="11">
        <v>44986</v>
      </c>
    </row>
    <row r="1434" spans="1:3" x14ac:dyDescent="0.25">
      <c r="A1434" t="s">
        <v>355</v>
      </c>
      <c r="B1434" t="s">
        <v>2365</v>
      </c>
      <c r="C1434" s="11">
        <v>44986</v>
      </c>
    </row>
    <row r="1435" spans="1:3" x14ac:dyDescent="0.25">
      <c r="A1435" t="s">
        <v>357</v>
      </c>
      <c r="B1435" t="s">
        <v>2366</v>
      </c>
      <c r="C1435" s="11">
        <v>44986</v>
      </c>
    </row>
    <row r="1436" spans="1:3" x14ac:dyDescent="0.25">
      <c r="A1436" t="s">
        <v>359</v>
      </c>
      <c r="B1436" t="s">
        <v>1127</v>
      </c>
      <c r="C1436" s="11">
        <v>44986</v>
      </c>
    </row>
    <row r="1437" spans="1:3" x14ac:dyDescent="0.25">
      <c r="A1437" t="s">
        <v>361</v>
      </c>
      <c r="B1437" t="s">
        <v>2368</v>
      </c>
      <c r="C1437" s="11">
        <v>44986</v>
      </c>
    </row>
    <row r="1438" spans="1:3" x14ac:dyDescent="0.25">
      <c r="A1438" t="s">
        <v>363</v>
      </c>
      <c r="B1438" t="s">
        <v>1276</v>
      </c>
      <c r="C1438" s="11">
        <v>44986</v>
      </c>
    </row>
    <row r="1439" spans="1:3" x14ac:dyDescent="0.25">
      <c r="A1439" t="s">
        <v>365</v>
      </c>
      <c r="B1439" t="s">
        <v>1129</v>
      </c>
      <c r="C1439" s="11">
        <v>44986</v>
      </c>
    </row>
    <row r="1440" spans="1:3" x14ac:dyDescent="0.25">
      <c r="A1440" t="s">
        <v>367</v>
      </c>
      <c r="B1440" t="s">
        <v>368</v>
      </c>
      <c r="C1440" s="11">
        <v>44986</v>
      </c>
    </row>
    <row r="1441" spans="1:3" x14ac:dyDescent="0.25">
      <c r="A1441" t="s">
        <v>369</v>
      </c>
      <c r="B1441" t="s">
        <v>2701</v>
      </c>
      <c r="C1441" s="11">
        <v>44986</v>
      </c>
    </row>
    <row r="1442" spans="1:3" x14ac:dyDescent="0.25">
      <c r="A1442" t="s">
        <v>371</v>
      </c>
      <c r="B1442" t="s">
        <v>2371</v>
      </c>
      <c r="C1442" s="11">
        <v>44986</v>
      </c>
    </row>
    <row r="1443" spans="1:3" x14ac:dyDescent="0.25">
      <c r="A1443" t="s">
        <v>373</v>
      </c>
      <c r="B1443" t="s">
        <v>2372</v>
      </c>
      <c r="C1443" s="11">
        <v>44986</v>
      </c>
    </row>
    <row r="1444" spans="1:3" x14ac:dyDescent="0.25">
      <c r="A1444" t="s">
        <v>375</v>
      </c>
      <c r="B1444" t="s">
        <v>2373</v>
      </c>
      <c r="C1444" s="11">
        <v>44986</v>
      </c>
    </row>
    <row r="1445" spans="1:3" x14ac:dyDescent="0.25">
      <c r="A1445" t="s">
        <v>377</v>
      </c>
      <c r="B1445" t="s">
        <v>2374</v>
      </c>
      <c r="C1445" s="11">
        <v>44986</v>
      </c>
    </row>
    <row r="1446" spans="1:3" x14ac:dyDescent="0.25">
      <c r="A1446" t="s">
        <v>379</v>
      </c>
      <c r="B1446" t="s">
        <v>2375</v>
      </c>
      <c r="C1446" s="11">
        <v>44986</v>
      </c>
    </row>
    <row r="1447" spans="1:3" x14ac:dyDescent="0.25">
      <c r="A1447" t="s">
        <v>1130</v>
      </c>
      <c r="B1447" t="s">
        <v>364</v>
      </c>
      <c r="C1447" s="11">
        <v>44986</v>
      </c>
    </row>
    <row r="1448" spans="1:3" x14ac:dyDescent="0.25">
      <c r="A1448" t="s">
        <v>382</v>
      </c>
      <c r="B1448" t="s">
        <v>83</v>
      </c>
      <c r="C1448" s="11">
        <v>44986</v>
      </c>
    </row>
    <row r="1449" spans="1:3" x14ac:dyDescent="0.25">
      <c r="A1449" t="s">
        <v>383</v>
      </c>
      <c r="B1449" t="s">
        <v>1243</v>
      </c>
      <c r="C1449" s="11">
        <v>44986</v>
      </c>
    </row>
    <row r="1450" spans="1:3" x14ac:dyDescent="0.25">
      <c r="A1450" t="s">
        <v>384</v>
      </c>
      <c r="B1450" t="s">
        <v>385</v>
      </c>
      <c r="C1450" s="11">
        <v>44986</v>
      </c>
    </row>
    <row r="1451" spans="1:3" x14ac:dyDescent="0.25">
      <c r="A1451" t="s">
        <v>386</v>
      </c>
      <c r="B1451" t="s">
        <v>1279</v>
      </c>
      <c r="C1451" s="11">
        <v>44986</v>
      </c>
    </row>
    <row r="1452" spans="1:3" x14ac:dyDescent="0.25">
      <c r="A1452" t="s">
        <v>388</v>
      </c>
      <c r="B1452" t="s">
        <v>1280</v>
      </c>
      <c r="C1452" s="11">
        <v>44986</v>
      </c>
    </row>
    <row r="1453" spans="1:3" x14ac:dyDescent="0.25">
      <c r="A1453" t="s">
        <v>390</v>
      </c>
      <c r="B1453" t="s">
        <v>1261</v>
      </c>
      <c r="C1453" s="11">
        <v>44986</v>
      </c>
    </row>
    <row r="1454" spans="1:3" x14ac:dyDescent="0.25">
      <c r="A1454" t="s">
        <v>391</v>
      </c>
      <c r="B1454" t="s">
        <v>392</v>
      </c>
      <c r="C1454" s="11">
        <v>44986</v>
      </c>
    </row>
    <row r="1455" spans="1:3" x14ac:dyDescent="0.25">
      <c r="A1455" t="s">
        <v>393</v>
      </c>
      <c r="B1455" t="s">
        <v>2378</v>
      </c>
      <c r="C1455" s="11">
        <v>44986</v>
      </c>
    </row>
    <row r="1456" spans="1:3" x14ac:dyDescent="0.25">
      <c r="A1456" t="s">
        <v>395</v>
      </c>
      <c r="B1456" t="s">
        <v>396</v>
      </c>
      <c r="C1456" s="11">
        <v>44986</v>
      </c>
    </row>
    <row r="1457" spans="1:3" x14ac:dyDescent="0.25">
      <c r="A1457" t="s">
        <v>397</v>
      </c>
      <c r="B1457" t="s">
        <v>2379</v>
      </c>
      <c r="C1457" s="11">
        <v>44986</v>
      </c>
    </row>
    <row r="1458" spans="1:3" x14ac:dyDescent="0.25">
      <c r="A1458" t="s">
        <v>399</v>
      </c>
      <c r="B1458" t="s">
        <v>1281</v>
      </c>
      <c r="C1458" s="11">
        <v>44986</v>
      </c>
    </row>
    <row r="1459" spans="1:3" x14ac:dyDescent="0.25">
      <c r="A1459" t="s">
        <v>401</v>
      </c>
      <c r="B1459" t="s">
        <v>1282</v>
      </c>
      <c r="C1459" s="11">
        <v>44986</v>
      </c>
    </row>
    <row r="1460" spans="1:3" x14ac:dyDescent="0.25">
      <c r="A1460" t="s">
        <v>403</v>
      </c>
      <c r="B1460" t="s">
        <v>334</v>
      </c>
      <c r="C1460" s="11">
        <v>44986</v>
      </c>
    </row>
    <row r="1461" spans="1:3" x14ac:dyDescent="0.25">
      <c r="A1461" t="s">
        <v>404</v>
      </c>
      <c r="B1461" t="s">
        <v>2382</v>
      </c>
      <c r="C1461" s="11">
        <v>44986</v>
      </c>
    </row>
    <row r="1462" spans="1:3" x14ac:dyDescent="0.25">
      <c r="A1462" t="s">
        <v>406</v>
      </c>
      <c r="B1462" t="s">
        <v>2383</v>
      </c>
      <c r="C1462" s="11">
        <v>44986</v>
      </c>
    </row>
    <row r="1463" spans="1:3" x14ac:dyDescent="0.25">
      <c r="A1463" t="s">
        <v>408</v>
      </c>
      <c r="B1463" t="s">
        <v>2384</v>
      </c>
      <c r="C1463" s="11">
        <v>44986</v>
      </c>
    </row>
    <row r="1464" spans="1:3" x14ac:dyDescent="0.25">
      <c r="A1464" t="s">
        <v>410</v>
      </c>
      <c r="B1464" t="s">
        <v>1283</v>
      </c>
      <c r="C1464" s="11">
        <v>44986</v>
      </c>
    </row>
    <row r="1465" spans="1:3" x14ac:dyDescent="0.25">
      <c r="A1465" t="s">
        <v>412</v>
      </c>
      <c r="B1465" t="s">
        <v>2386</v>
      </c>
      <c r="C1465" s="11">
        <v>44986</v>
      </c>
    </row>
    <row r="1466" spans="1:3" x14ac:dyDescent="0.25">
      <c r="A1466" t="s">
        <v>414</v>
      </c>
      <c r="B1466" t="s">
        <v>2387</v>
      </c>
      <c r="C1466" s="11">
        <v>44986</v>
      </c>
    </row>
    <row r="1467" spans="1:3" x14ac:dyDescent="0.25">
      <c r="A1467" t="s">
        <v>416</v>
      </c>
      <c r="B1467" t="s">
        <v>2388</v>
      </c>
      <c r="C1467" s="11">
        <v>44986</v>
      </c>
    </row>
    <row r="1468" spans="1:3" x14ac:dyDescent="0.25">
      <c r="A1468" t="s">
        <v>418</v>
      </c>
      <c r="B1468" t="s">
        <v>2389</v>
      </c>
      <c r="C1468" s="11">
        <v>44986</v>
      </c>
    </row>
    <row r="1469" spans="1:3" x14ac:dyDescent="0.25">
      <c r="A1469" t="s">
        <v>420</v>
      </c>
      <c r="B1469" t="s">
        <v>2325</v>
      </c>
      <c r="C1469" s="11">
        <v>44986</v>
      </c>
    </row>
    <row r="1470" spans="1:3" x14ac:dyDescent="0.25">
      <c r="A1470" t="s">
        <v>421</v>
      </c>
      <c r="B1470" t="s">
        <v>2390</v>
      </c>
      <c r="C1470" s="11">
        <v>44986</v>
      </c>
    </row>
    <row r="1471" spans="1:3" x14ac:dyDescent="0.25">
      <c r="A1471" t="s">
        <v>423</v>
      </c>
      <c r="B1471" t="s">
        <v>1284</v>
      </c>
      <c r="C1471" s="11">
        <v>44986</v>
      </c>
    </row>
    <row r="1472" spans="1:3" x14ac:dyDescent="0.25">
      <c r="A1472" t="s">
        <v>425</v>
      </c>
      <c r="B1472" t="s">
        <v>2392</v>
      </c>
      <c r="C1472" s="11">
        <v>44986</v>
      </c>
    </row>
    <row r="1473" spans="1:3" x14ac:dyDescent="0.25">
      <c r="A1473" t="s">
        <v>427</v>
      </c>
      <c r="B1473" t="s">
        <v>428</v>
      </c>
      <c r="C1473" s="11">
        <v>44986</v>
      </c>
    </row>
    <row r="1474" spans="1:3" x14ac:dyDescent="0.25">
      <c r="A1474" t="s">
        <v>1386</v>
      </c>
      <c r="B1474" t="s">
        <v>2578</v>
      </c>
      <c r="C1474" s="11">
        <v>44986</v>
      </c>
    </row>
    <row r="1475" spans="1:3" x14ac:dyDescent="0.25">
      <c r="A1475" t="s">
        <v>1138</v>
      </c>
      <c r="B1475" t="s">
        <v>2393</v>
      </c>
      <c r="C1475" s="11">
        <v>44986</v>
      </c>
    </row>
    <row r="1476" spans="1:3" x14ac:dyDescent="0.25">
      <c r="A1476" t="s">
        <v>433</v>
      </c>
      <c r="B1476" t="s">
        <v>2394</v>
      </c>
      <c r="C1476" s="11">
        <v>44986</v>
      </c>
    </row>
    <row r="1477" spans="1:3" x14ac:dyDescent="0.25">
      <c r="A1477" t="s">
        <v>435</v>
      </c>
      <c r="B1477" t="s">
        <v>2395</v>
      </c>
      <c r="C1477" s="11">
        <v>44986</v>
      </c>
    </row>
    <row r="1478" spans="1:3" x14ac:dyDescent="0.25">
      <c r="A1478" t="s">
        <v>437</v>
      </c>
      <c r="B1478" t="s">
        <v>2396</v>
      </c>
      <c r="C1478" s="11">
        <v>44986</v>
      </c>
    </row>
    <row r="1479" spans="1:3" x14ac:dyDescent="0.25">
      <c r="A1479" t="s">
        <v>439</v>
      </c>
      <c r="B1479" t="s">
        <v>2397</v>
      </c>
      <c r="C1479" s="11">
        <v>44986</v>
      </c>
    </row>
    <row r="1480" spans="1:3" x14ac:dyDescent="0.25">
      <c r="A1480" t="s">
        <v>1140</v>
      </c>
      <c r="B1480" t="s">
        <v>2398</v>
      </c>
      <c r="C1480" s="11">
        <v>44986</v>
      </c>
    </row>
    <row r="1481" spans="1:3" x14ac:dyDescent="0.25">
      <c r="A1481" t="s">
        <v>443</v>
      </c>
      <c r="B1481" t="s">
        <v>2399</v>
      </c>
      <c r="C1481" s="11">
        <v>44986</v>
      </c>
    </row>
    <row r="1482" spans="1:3" x14ac:dyDescent="0.25">
      <c r="A1482" t="s">
        <v>445</v>
      </c>
      <c r="B1482" t="s">
        <v>2400</v>
      </c>
      <c r="C1482" s="11">
        <v>44986</v>
      </c>
    </row>
    <row r="1483" spans="1:3" x14ac:dyDescent="0.25">
      <c r="A1483" t="s">
        <v>447</v>
      </c>
      <c r="B1483" t="s">
        <v>1285</v>
      </c>
      <c r="C1483" s="11">
        <v>44986</v>
      </c>
    </row>
    <row r="1484" spans="1:3" x14ac:dyDescent="0.25">
      <c r="A1484" t="s">
        <v>449</v>
      </c>
      <c r="B1484" t="s">
        <v>2402</v>
      </c>
      <c r="C1484" s="11">
        <v>44986</v>
      </c>
    </row>
    <row r="1485" spans="1:3" x14ac:dyDescent="0.25">
      <c r="A1485" t="s">
        <v>451</v>
      </c>
      <c r="B1485" t="s">
        <v>2403</v>
      </c>
      <c r="C1485" s="11">
        <v>44986</v>
      </c>
    </row>
    <row r="1486" spans="1:3" x14ac:dyDescent="0.25">
      <c r="A1486" t="s">
        <v>453</v>
      </c>
      <c r="B1486" t="s">
        <v>2404</v>
      </c>
      <c r="C1486" s="11">
        <v>44986</v>
      </c>
    </row>
    <row r="1487" spans="1:3" x14ac:dyDescent="0.25">
      <c r="A1487" t="s">
        <v>455</v>
      </c>
      <c r="B1487" t="s">
        <v>456</v>
      </c>
      <c r="C1487" s="11">
        <v>44986</v>
      </c>
    </row>
    <row r="1488" spans="1:3" x14ac:dyDescent="0.25">
      <c r="A1488" t="s">
        <v>457</v>
      </c>
      <c r="B1488" t="s">
        <v>2601</v>
      </c>
      <c r="C1488" s="11">
        <v>44986</v>
      </c>
    </row>
    <row r="1489" spans="1:3" x14ac:dyDescent="0.25">
      <c r="A1489" t="s">
        <v>459</v>
      </c>
      <c r="B1489" t="s">
        <v>2405</v>
      </c>
      <c r="C1489" s="11">
        <v>44986</v>
      </c>
    </row>
    <row r="1490" spans="1:3" x14ac:dyDescent="0.25">
      <c r="A1490" t="s">
        <v>461</v>
      </c>
      <c r="B1490" t="s">
        <v>2406</v>
      </c>
      <c r="C1490" s="11">
        <v>44986</v>
      </c>
    </row>
    <row r="1491" spans="1:3" x14ac:dyDescent="0.25">
      <c r="A1491" t="s">
        <v>463</v>
      </c>
      <c r="B1491" t="s">
        <v>464</v>
      </c>
      <c r="C1491" s="11">
        <v>44986</v>
      </c>
    </row>
    <row r="1492" spans="1:3" x14ac:dyDescent="0.25">
      <c r="A1492" t="s">
        <v>465</v>
      </c>
      <c r="B1492" t="s">
        <v>2407</v>
      </c>
      <c r="C1492" s="11">
        <v>44986</v>
      </c>
    </row>
    <row r="1493" spans="1:3" x14ac:dyDescent="0.25">
      <c r="A1493" t="s">
        <v>467</v>
      </c>
      <c r="B1493" t="s">
        <v>2332</v>
      </c>
      <c r="C1493" s="11">
        <v>44986</v>
      </c>
    </row>
    <row r="1494" spans="1:3" x14ac:dyDescent="0.25">
      <c r="A1494" t="s">
        <v>468</v>
      </c>
      <c r="B1494" t="s">
        <v>2408</v>
      </c>
      <c r="C1494" s="11">
        <v>44986</v>
      </c>
    </row>
    <row r="1495" spans="1:3" x14ac:dyDescent="0.25">
      <c r="A1495" t="s">
        <v>470</v>
      </c>
      <c r="B1495" t="s">
        <v>2409</v>
      </c>
      <c r="C1495" s="11">
        <v>44986</v>
      </c>
    </row>
    <row r="1496" spans="1:3" x14ac:dyDescent="0.25">
      <c r="A1496" t="s">
        <v>472</v>
      </c>
      <c r="B1496" t="s">
        <v>2410</v>
      </c>
      <c r="C1496" s="11">
        <v>44986</v>
      </c>
    </row>
    <row r="1497" spans="1:3" x14ac:dyDescent="0.25">
      <c r="A1497" t="s">
        <v>474</v>
      </c>
      <c r="B1497" t="s">
        <v>2411</v>
      </c>
      <c r="C1497" s="11">
        <v>44986</v>
      </c>
    </row>
    <row r="1498" spans="1:3" x14ac:dyDescent="0.25">
      <c r="A1498" t="s">
        <v>476</v>
      </c>
      <c r="B1498" t="s">
        <v>2412</v>
      </c>
      <c r="C1498" s="11">
        <v>44986</v>
      </c>
    </row>
    <row r="1499" spans="1:3" x14ac:dyDescent="0.25">
      <c r="A1499" t="s">
        <v>478</v>
      </c>
      <c r="B1499" t="s">
        <v>479</v>
      </c>
      <c r="C1499" s="11">
        <v>44986</v>
      </c>
    </row>
    <row r="1500" spans="1:3" x14ac:dyDescent="0.25">
      <c r="A1500" t="s">
        <v>480</v>
      </c>
      <c r="B1500" t="s">
        <v>292</v>
      </c>
      <c r="C1500" s="11">
        <v>44986</v>
      </c>
    </row>
    <row r="1501" spans="1:3" x14ac:dyDescent="0.25">
      <c r="A1501" t="s">
        <v>481</v>
      </c>
      <c r="B1501" t="s">
        <v>2413</v>
      </c>
      <c r="C1501" s="11">
        <v>44986</v>
      </c>
    </row>
    <row r="1502" spans="1:3" x14ac:dyDescent="0.25">
      <c r="A1502" t="s">
        <v>483</v>
      </c>
      <c r="B1502" t="s">
        <v>2414</v>
      </c>
      <c r="C1502" s="11">
        <v>44986</v>
      </c>
    </row>
    <row r="1503" spans="1:3" x14ac:dyDescent="0.25">
      <c r="A1503" t="s">
        <v>485</v>
      </c>
      <c r="B1503" t="s">
        <v>2415</v>
      </c>
      <c r="C1503" s="11">
        <v>44986</v>
      </c>
    </row>
    <row r="1504" spans="1:3" x14ac:dyDescent="0.25">
      <c r="A1504" t="s">
        <v>487</v>
      </c>
      <c r="B1504" t="s">
        <v>1287</v>
      </c>
      <c r="C1504" s="11">
        <v>44986</v>
      </c>
    </row>
    <row r="1505" spans="1:3" x14ac:dyDescent="0.25">
      <c r="A1505" t="s">
        <v>1148</v>
      </c>
      <c r="B1505" t="s">
        <v>1288</v>
      </c>
      <c r="C1505" s="11">
        <v>44986</v>
      </c>
    </row>
    <row r="1506" spans="1:3" x14ac:dyDescent="0.25">
      <c r="A1506" t="s">
        <v>491</v>
      </c>
      <c r="B1506" t="s">
        <v>1289</v>
      </c>
      <c r="C1506" s="11">
        <v>44986</v>
      </c>
    </row>
    <row r="1507" spans="1:3" x14ac:dyDescent="0.25">
      <c r="A1507" t="s">
        <v>493</v>
      </c>
      <c r="B1507" t="s">
        <v>2419</v>
      </c>
      <c r="C1507" s="11">
        <v>44986</v>
      </c>
    </row>
    <row r="1508" spans="1:3" x14ac:dyDescent="0.25">
      <c r="A1508" t="s">
        <v>495</v>
      </c>
      <c r="B1508" t="s">
        <v>2420</v>
      </c>
      <c r="C1508" s="11">
        <v>44986</v>
      </c>
    </row>
    <row r="1509" spans="1:3" x14ac:dyDescent="0.25">
      <c r="A1509" t="s">
        <v>497</v>
      </c>
      <c r="B1509" t="s">
        <v>2421</v>
      </c>
      <c r="C1509" s="11">
        <v>44986</v>
      </c>
    </row>
    <row r="1510" spans="1:3" x14ac:dyDescent="0.25">
      <c r="A1510" t="s">
        <v>499</v>
      </c>
      <c r="B1510" t="s">
        <v>500</v>
      </c>
      <c r="C1510" s="11">
        <v>44986</v>
      </c>
    </row>
    <row r="1511" spans="1:3" x14ac:dyDescent="0.25">
      <c r="A1511" t="s">
        <v>501</v>
      </c>
      <c r="B1511" t="s">
        <v>2579</v>
      </c>
      <c r="C1511" s="11">
        <v>44986</v>
      </c>
    </row>
    <row r="1512" spans="1:3" x14ac:dyDescent="0.25">
      <c r="A1512" t="s">
        <v>503</v>
      </c>
      <c r="B1512" t="s">
        <v>2580</v>
      </c>
      <c r="C1512" s="11">
        <v>44986</v>
      </c>
    </row>
    <row r="1513" spans="1:3" x14ac:dyDescent="0.25">
      <c r="A1513" t="s">
        <v>505</v>
      </c>
      <c r="B1513" t="s">
        <v>500</v>
      </c>
      <c r="C1513" s="11">
        <v>44986</v>
      </c>
    </row>
    <row r="1514" spans="1:3" x14ac:dyDescent="0.25">
      <c r="A1514" t="s">
        <v>506</v>
      </c>
      <c r="B1514" t="s">
        <v>1291</v>
      </c>
      <c r="C1514" s="11">
        <v>44986</v>
      </c>
    </row>
    <row r="1515" spans="1:3" x14ac:dyDescent="0.25">
      <c r="A1515" t="s">
        <v>508</v>
      </c>
      <c r="B1515" t="s">
        <v>2423</v>
      </c>
      <c r="C1515" s="11">
        <v>44986</v>
      </c>
    </row>
    <row r="1516" spans="1:3" x14ac:dyDescent="0.25">
      <c r="A1516" t="s">
        <v>510</v>
      </c>
      <c r="B1516" t="s">
        <v>511</v>
      </c>
      <c r="C1516" s="11">
        <v>44986</v>
      </c>
    </row>
    <row r="1517" spans="1:3" x14ac:dyDescent="0.25">
      <c r="A1517" t="s">
        <v>512</v>
      </c>
      <c r="B1517" t="s">
        <v>1292</v>
      </c>
      <c r="C1517" s="11">
        <v>44986</v>
      </c>
    </row>
    <row r="1518" spans="1:3" x14ac:dyDescent="0.25">
      <c r="A1518" t="s">
        <v>514</v>
      </c>
      <c r="B1518" t="s">
        <v>2425</v>
      </c>
      <c r="C1518" s="11">
        <v>44986</v>
      </c>
    </row>
    <row r="1519" spans="1:3" x14ac:dyDescent="0.25">
      <c r="A1519" t="s">
        <v>516</v>
      </c>
      <c r="B1519" t="s">
        <v>2426</v>
      </c>
      <c r="C1519" s="11">
        <v>44986</v>
      </c>
    </row>
    <row r="1520" spans="1:3" x14ac:dyDescent="0.25">
      <c r="A1520" t="s">
        <v>518</v>
      </c>
      <c r="B1520" t="s">
        <v>2427</v>
      </c>
      <c r="C1520" s="11">
        <v>44986</v>
      </c>
    </row>
    <row r="1521" spans="1:3" x14ac:dyDescent="0.25">
      <c r="A1521" t="s">
        <v>520</v>
      </c>
      <c r="B1521" t="s">
        <v>2427</v>
      </c>
      <c r="C1521" s="11">
        <v>44986</v>
      </c>
    </row>
    <row r="1522" spans="1:3" x14ac:dyDescent="0.25">
      <c r="A1522" t="s">
        <v>521</v>
      </c>
      <c r="B1522" t="s">
        <v>2428</v>
      </c>
      <c r="C1522" s="11">
        <v>44986</v>
      </c>
    </row>
    <row r="1523" spans="1:3" x14ac:dyDescent="0.25">
      <c r="A1523" t="s">
        <v>523</v>
      </c>
      <c r="B1523" t="s">
        <v>2429</v>
      </c>
      <c r="C1523" s="11">
        <v>44986</v>
      </c>
    </row>
    <row r="1524" spans="1:3" x14ac:dyDescent="0.25">
      <c r="A1524" t="s">
        <v>525</v>
      </c>
      <c r="B1524" t="s">
        <v>2430</v>
      </c>
      <c r="C1524" s="11">
        <v>44986</v>
      </c>
    </row>
    <row r="1525" spans="1:3" x14ac:dyDescent="0.25">
      <c r="A1525" t="s">
        <v>527</v>
      </c>
      <c r="B1525" t="s">
        <v>1293</v>
      </c>
      <c r="C1525" s="11">
        <v>44986</v>
      </c>
    </row>
    <row r="1526" spans="1:3" x14ac:dyDescent="0.25">
      <c r="A1526" t="s">
        <v>529</v>
      </c>
      <c r="B1526" t="s">
        <v>2432</v>
      </c>
      <c r="C1526" s="11">
        <v>44986</v>
      </c>
    </row>
    <row r="1527" spans="1:3" x14ac:dyDescent="0.25">
      <c r="A1527" t="s">
        <v>531</v>
      </c>
      <c r="B1527" t="s">
        <v>2433</v>
      </c>
      <c r="C1527" s="11">
        <v>44986</v>
      </c>
    </row>
    <row r="1528" spans="1:3" x14ac:dyDescent="0.25">
      <c r="A1528" t="s">
        <v>533</v>
      </c>
      <c r="B1528" t="s">
        <v>364</v>
      </c>
      <c r="C1528" s="11">
        <v>44986</v>
      </c>
    </row>
    <row r="1529" spans="1:3" x14ac:dyDescent="0.25">
      <c r="A1529" t="s">
        <v>534</v>
      </c>
      <c r="B1529" t="s">
        <v>364</v>
      </c>
      <c r="C1529" s="11">
        <v>44986</v>
      </c>
    </row>
    <row r="1530" spans="1:3" x14ac:dyDescent="0.25">
      <c r="A1530" t="s">
        <v>535</v>
      </c>
      <c r="B1530" t="s">
        <v>1294</v>
      </c>
      <c r="C1530" s="11">
        <v>44986</v>
      </c>
    </row>
    <row r="1531" spans="1:3" x14ac:dyDescent="0.25">
      <c r="A1531" t="s">
        <v>536</v>
      </c>
      <c r="B1531" t="s">
        <v>107</v>
      </c>
      <c r="C1531" s="11">
        <v>44986</v>
      </c>
    </row>
    <row r="1532" spans="1:3" x14ac:dyDescent="0.25">
      <c r="A1532" t="s">
        <v>537</v>
      </c>
      <c r="B1532" t="s">
        <v>107</v>
      </c>
      <c r="C1532" s="11">
        <v>44986</v>
      </c>
    </row>
    <row r="1533" spans="1:3" x14ac:dyDescent="0.25">
      <c r="A1533" t="s">
        <v>538</v>
      </c>
      <c r="B1533" t="s">
        <v>2581</v>
      </c>
      <c r="C1533" s="11">
        <v>44986</v>
      </c>
    </row>
    <row r="1534" spans="1:3" x14ac:dyDescent="0.25">
      <c r="A1534" t="s">
        <v>540</v>
      </c>
      <c r="B1534" t="s">
        <v>2273</v>
      </c>
      <c r="C1534" s="11">
        <v>44986</v>
      </c>
    </row>
    <row r="1535" spans="1:3" x14ac:dyDescent="0.25">
      <c r="A1535" t="s">
        <v>541</v>
      </c>
      <c r="B1535" t="s">
        <v>2434</v>
      </c>
      <c r="C1535" s="11">
        <v>44986</v>
      </c>
    </row>
    <row r="1536" spans="1:3" x14ac:dyDescent="0.25">
      <c r="A1536" t="s">
        <v>543</v>
      </c>
      <c r="B1536" t="s">
        <v>2435</v>
      </c>
      <c r="C1536" s="11">
        <v>44986</v>
      </c>
    </row>
    <row r="1537" spans="1:3" x14ac:dyDescent="0.25">
      <c r="A1537" t="s">
        <v>545</v>
      </c>
      <c r="B1537" t="s">
        <v>2373</v>
      </c>
      <c r="C1537" s="11">
        <v>44986</v>
      </c>
    </row>
    <row r="1538" spans="1:3" x14ac:dyDescent="0.25">
      <c r="A1538" t="s">
        <v>546</v>
      </c>
      <c r="B1538" t="s">
        <v>1154</v>
      </c>
      <c r="C1538" s="11">
        <v>44986</v>
      </c>
    </row>
    <row r="1539" spans="1:3" x14ac:dyDescent="0.25">
      <c r="A1539" t="s">
        <v>548</v>
      </c>
      <c r="B1539" t="s">
        <v>2437</v>
      </c>
      <c r="C1539" s="11">
        <v>44986</v>
      </c>
    </row>
    <row r="1540" spans="1:3" x14ac:dyDescent="0.25">
      <c r="A1540" t="s">
        <v>550</v>
      </c>
      <c r="B1540" t="s">
        <v>2287</v>
      </c>
      <c r="C1540" s="11">
        <v>44986</v>
      </c>
    </row>
    <row r="1541" spans="1:3" x14ac:dyDescent="0.25">
      <c r="A1541" t="s">
        <v>551</v>
      </c>
      <c r="B1541" t="s">
        <v>552</v>
      </c>
      <c r="C1541" s="11">
        <v>44986</v>
      </c>
    </row>
    <row r="1542" spans="1:3" x14ac:dyDescent="0.25">
      <c r="A1542" t="s">
        <v>553</v>
      </c>
      <c r="B1542" t="s">
        <v>2582</v>
      </c>
      <c r="C1542" s="11">
        <v>44986</v>
      </c>
    </row>
    <row r="1543" spans="1:3" x14ac:dyDescent="0.25">
      <c r="A1543" t="s">
        <v>555</v>
      </c>
      <c r="B1543" t="s">
        <v>2439</v>
      </c>
      <c r="C1543" s="11">
        <v>44986</v>
      </c>
    </row>
    <row r="1544" spans="1:3" x14ac:dyDescent="0.25">
      <c r="A1544" t="s">
        <v>557</v>
      </c>
      <c r="B1544" t="s">
        <v>278</v>
      </c>
      <c r="C1544" s="11">
        <v>44986</v>
      </c>
    </row>
    <row r="1545" spans="1:3" x14ac:dyDescent="0.25">
      <c r="A1545" t="s">
        <v>558</v>
      </c>
      <c r="B1545" t="s">
        <v>2440</v>
      </c>
      <c r="C1545" s="11">
        <v>44986</v>
      </c>
    </row>
    <row r="1546" spans="1:3" x14ac:dyDescent="0.25">
      <c r="A1546" t="s">
        <v>560</v>
      </c>
      <c r="B1546" t="s">
        <v>2583</v>
      </c>
      <c r="C1546" s="11">
        <v>44986</v>
      </c>
    </row>
    <row r="1547" spans="1:3" x14ac:dyDescent="0.25">
      <c r="A1547" t="s">
        <v>562</v>
      </c>
      <c r="B1547" t="s">
        <v>563</v>
      </c>
      <c r="C1547" s="11">
        <v>44986</v>
      </c>
    </row>
    <row r="1548" spans="1:3" x14ac:dyDescent="0.25">
      <c r="A1548" t="s">
        <v>564</v>
      </c>
      <c r="B1548" t="s">
        <v>1295</v>
      </c>
      <c r="C1548" s="11">
        <v>44986</v>
      </c>
    </row>
    <row r="1549" spans="1:3" x14ac:dyDescent="0.25">
      <c r="A1549" t="s">
        <v>566</v>
      </c>
      <c r="B1549" t="s">
        <v>1162</v>
      </c>
      <c r="C1549" s="11">
        <v>44986</v>
      </c>
    </row>
    <row r="1550" spans="1:3" x14ac:dyDescent="0.25">
      <c r="A1550" t="s">
        <v>568</v>
      </c>
      <c r="B1550" t="s">
        <v>2443</v>
      </c>
      <c r="C1550" s="11">
        <v>44986</v>
      </c>
    </row>
    <row r="1551" spans="1:3" x14ac:dyDescent="0.25">
      <c r="A1551" t="s">
        <v>570</v>
      </c>
      <c r="B1551" t="s">
        <v>571</v>
      </c>
      <c r="C1551" s="11">
        <v>44986</v>
      </c>
    </row>
    <row r="1552" spans="1:3" x14ac:dyDescent="0.25">
      <c r="A1552" t="s">
        <v>572</v>
      </c>
      <c r="B1552" t="s">
        <v>2444</v>
      </c>
      <c r="C1552" s="11">
        <v>44986</v>
      </c>
    </row>
    <row r="1553" spans="1:3" x14ac:dyDescent="0.25">
      <c r="A1553" t="s">
        <v>574</v>
      </c>
      <c r="B1553" t="s">
        <v>2701</v>
      </c>
      <c r="C1553" s="11">
        <v>44986</v>
      </c>
    </row>
    <row r="1554" spans="1:3" x14ac:dyDescent="0.25">
      <c r="A1554" t="s">
        <v>575</v>
      </c>
      <c r="B1554" t="s">
        <v>1259</v>
      </c>
      <c r="C1554" s="11">
        <v>44986</v>
      </c>
    </row>
    <row r="1555" spans="1:3" x14ac:dyDescent="0.25">
      <c r="A1555" t="s">
        <v>576</v>
      </c>
      <c r="B1555" t="s">
        <v>2445</v>
      </c>
      <c r="C1555" s="11">
        <v>44986</v>
      </c>
    </row>
    <row r="1556" spans="1:3" x14ac:dyDescent="0.25">
      <c r="A1556" t="s">
        <v>578</v>
      </c>
      <c r="B1556" t="s">
        <v>1296</v>
      </c>
      <c r="C1556" s="11">
        <v>44986</v>
      </c>
    </row>
    <row r="1557" spans="1:3" x14ac:dyDescent="0.25">
      <c r="A1557" t="s">
        <v>580</v>
      </c>
      <c r="B1557" t="s">
        <v>1297</v>
      </c>
      <c r="C1557" s="11">
        <v>44986</v>
      </c>
    </row>
    <row r="1558" spans="1:3" x14ac:dyDescent="0.25">
      <c r="A1558" t="s">
        <v>582</v>
      </c>
      <c r="B1558" t="s">
        <v>2448</v>
      </c>
      <c r="C1558" s="11">
        <v>44986</v>
      </c>
    </row>
    <row r="1559" spans="1:3" x14ac:dyDescent="0.25">
      <c r="A1559" t="s">
        <v>584</v>
      </c>
      <c r="B1559" t="s">
        <v>2449</v>
      </c>
      <c r="C1559" s="11">
        <v>44986</v>
      </c>
    </row>
    <row r="1560" spans="1:3" x14ac:dyDescent="0.25">
      <c r="A1560" t="s">
        <v>586</v>
      </c>
      <c r="B1560" t="s">
        <v>2450</v>
      </c>
      <c r="C1560" s="11">
        <v>44986</v>
      </c>
    </row>
    <row r="1561" spans="1:3" x14ac:dyDescent="0.25">
      <c r="A1561" t="s">
        <v>588</v>
      </c>
      <c r="B1561" t="s">
        <v>589</v>
      </c>
      <c r="C1561" s="11">
        <v>44986</v>
      </c>
    </row>
    <row r="1562" spans="1:3" x14ac:dyDescent="0.25">
      <c r="A1562" t="s">
        <v>590</v>
      </c>
      <c r="B1562" t="s">
        <v>1254</v>
      </c>
      <c r="C1562" s="11">
        <v>44986</v>
      </c>
    </row>
    <row r="1563" spans="1:3" x14ac:dyDescent="0.25">
      <c r="A1563" t="s">
        <v>591</v>
      </c>
      <c r="B1563" t="s">
        <v>2451</v>
      </c>
      <c r="C1563" s="11">
        <v>44986</v>
      </c>
    </row>
    <row r="1564" spans="1:3" x14ac:dyDescent="0.25">
      <c r="A1564" t="s">
        <v>593</v>
      </c>
      <c r="B1564" t="s">
        <v>1165</v>
      </c>
      <c r="C1564" s="11">
        <v>44986</v>
      </c>
    </row>
    <row r="1565" spans="1:3" x14ac:dyDescent="0.25">
      <c r="A1565" t="s">
        <v>595</v>
      </c>
      <c r="B1565" t="s">
        <v>2280</v>
      </c>
      <c r="C1565" s="11">
        <v>44986</v>
      </c>
    </row>
    <row r="1566" spans="1:3" x14ac:dyDescent="0.25">
      <c r="A1566" t="s">
        <v>596</v>
      </c>
      <c r="B1566" t="s">
        <v>1298</v>
      </c>
      <c r="C1566" s="11">
        <v>44986</v>
      </c>
    </row>
    <row r="1567" spans="1:3" x14ac:dyDescent="0.25">
      <c r="A1567" t="s">
        <v>598</v>
      </c>
      <c r="B1567" t="s">
        <v>2454</v>
      </c>
      <c r="C1567" s="11">
        <v>44986</v>
      </c>
    </row>
    <row r="1568" spans="1:3" x14ac:dyDescent="0.25">
      <c r="A1568" t="s">
        <v>600</v>
      </c>
      <c r="B1568" t="s">
        <v>1299</v>
      </c>
      <c r="C1568" s="11">
        <v>44986</v>
      </c>
    </row>
    <row r="1569" spans="1:3" x14ac:dyDescent="0.25">
      <c r="A1569" t="s">
        <v>602</v>
      </c>
      <c r="B1569" t="s">
        <v>2456</v>
      </c>
      <c r="C1569" s="11">
        <v>44986</v>
      </c>
    </row>
    <row r="1570" spans="1:3" x14ac:dyDescent="0.25">
      <c r="A1570" t="s">
        <v>604</v>
      </c>
      <c r="B1570" t="s">
        <v>2612</v>
      </c>
      <c r="C1570" s="11">
        <v>44986</v>
      </c>
    </row>
    <row r="1571" spans="1:3" x14ac:dyDescent="0.25">
      <c r="A1571" t="s">
        <v>606</v>
      </c>
      <c r="B1571" t="s">
        <v>83</v>
      </c>
      <c r="C1571" s="11">
        <v>44986</v>
      </c>
    </row>
    <row r="1572" spans="1:3" x14ac:dyDescent="0.25">
      <c r="A1572" t="s">
        <v>607</v>
      </c>
      <c r="B1572" t="s">
        <v>2699</v>
      </c>
      <c r="C1572" s="11">
        <v>44986</v>
      </c>
    </row>
    <row r="1573" spans="1:3" x14ac:dyDescent="0.25">
      <c r="A1573" t="s">
        <v>608</v>
      </c>
      <c r="B1573" t="s">
        <v>2602</v>
      </c>
      <c r="C1573" s="11">
        <v>44986</v>
      </c>
    </row>
    <row r="1574" spans="1:3" x14ac:dyDescent="0.25">
      <c r="A1574" t="s">
        <v>610</v>
      </c>
      <c r="B1574" t="s">
        <v>611</v>
      </c>
      <c r="C1574" s="11">
        <v>44986</v>
      </c>
    </row>
    <row r="1575" spans="1:3" x14ac:dyDescent="0.25">
      <c r="A1575" t="s">
        <v>612</v>
      </c>
      <c r="B1575" t="s">
        <v>392</v>
      </c>
      <c r="C1575" s="11">
        <v>44986</v>
      </c>
    </row>
    <row r="1576" spans="1:3" x14ac:dyDescent="0.25">
      <c r="A1576" t="s">
        <v>613</v>
      </c>
      <c r="B1576" t="s">
        <v>2458</v>
      </c>
      <c r="C1576" s="11">
        <v>44986</v>
      </c>
    </row>
    <row r="1577" spans="1:3" x14ac:dyDescent="0.25">
      <c r="A1577" t="s">
        <v>615</v>
      </c>
      <c r="B1577" t="s">
        <v>2584</v>
      </c>
      <c r="C1577" s="11">
        <v>44986</v>
      </c>
    </row>
    <row r="1578" spans="1:3" x14ac:dyDescent="0.25">
      <c r="A1578" t="s">
        <v>1169</v>
      </c>
      <c r="B1578" t="s">
        <v>2702</v>
      </c>
      <c r="C1578" s="11">
        <v>44986</v>
      </c>
    </row>
    <row r="1579" spans="1:3" x14ac:dyDescent="0.25">
      <c r="A1579" t="s">
        <v>1170</v>
      </c>
      <c r="B1579" t="s">
        <v>2460</v>
      </c>
      <c r="C1579" s="11">
        <v>44986</v>
      </c>
    </row>
    <row r="1580" spans="1:3" x14ac:dyDescent="0.25">
      <c r="A1580" t="s">
        <v>621</v>
      </c>
      <c r="B1580" t="s">
        <v>1303</v>
      </c>
      <c r="C1580" s="11">
        <v>44986</v>
      </c>
    </row>
    <row r="1581" spans="1:3" x14ac:dyDescent="0.25">
      <c r="A1581" t="s">
        <v>1171</v>
      </c>
      <c r="B1581" t="s">
        <v>2403</v>
      </c>
      <c r="C1581" s="11">
        <v>44986</v>
      </c>
    </row>
    <row r="1582" spans="1:3" x14ac:dyDescent="0.25">
      <c r="A1582" t="s">
        <v>1172</v>
      </c>
      <c r="B1582" t="s">
        <v>2462</v>
      </c>
      <c r="C1582" s="11">
        <v>44986</v>
      </c>
    </row>
    <row r="1583" spans="1:3" x14ac:dyDescent="0.25">
      <c r="A1583" t="s">
        <v>1173</v>
      </c>
      <c r="B1583" t="s">
        <v>1304</v>
      </c>
      <c r="C1583" s="11">
        <v>44986</v>
      </c>
    </row>
    <row r="1584" spans="1:3" x14ac:dyDescent="0.25">
      <c r="A1584" t="s">
        <v>628</v>
      </c>
      <c r="B1584" t="s">
        <v>2585</v>
      </c>
      <c r="C1584" s="11">
        <v>44986</v>
      </c>
    </row>
    <row r="1585" spans="1:3" x14ac:dyDescent="0.25">
      <c r="A1585" t="s">
        <v>630</v>
      </c>
      <c r="B1585" t="s">
        <v>1175</v>
      </c>
      <c r="C1585" s="11">
        <v>44986</v>
      </c>
    </row>
    <row r="1586" spans="1:3" x14ac:dyDescent="0.25">
      <c r="A1586" t="s">
        <v>1736</v>
      </c>
      <c r="B1586" t="s">
        <v>2465</v>
      </c>
      <c r="C1586" s="11">
        <v>44986</v>
      </c>
    </row>
    <row r="1587" spans="1:3" x14ac:dyDescent="0.25">
      <c r="A1587" t="s">
        <v>1738</v>
      </c>
      <c r="B1587" t="s">
        <v>2466</v>
      </c>
      <c r="C1587" s="11">
        <v>44986</v>
      </c>
    </row>
    <row r="1588" spans="1:3" x14ac:dyDescent="0.25">
      <c r="A1588" t="s">
        <v>1739</v>
      </c>
      <c r="B1588" t="s">
        <v>637</v>
      </c>
      <c r="C1588" s="11">
        <v>44986</v>
      </c>
    </row>
    <row r="1589" spans="1:3" x14ac:dyDescent="0.25">
      <c r="A1589" t="s">
        <v>1740</v>
      </c>
      <c r="B1589" t="s">
        <v>1305</v>
      </c>
      <c r="C1589" s="11">
        <v>44986</v>
      </c>
    </row>
    <row r="1590" spans="1:3" x14ac:dyDescent="0.25">
      <c r="A1590" t="s">
        <v>1741</v>
      </c>
      <c r="B1590" t="s">
        <v>2586</v>
      </c>
      <c r="C1590" s="11">
        <v>44986</v>
      </c>
    </row>
    <row r="1591" spans="1:3" x14ac:dyDescent="0.25">
      <c r="A1591" t="s">
        <v>1742</v>
      </c>
      <c r="B1591" t="s">
        <v>2699</v>
      </c>
      <c r="C1591" s="11">
        <v>44986</v>
      </c>
    </row>
    <row r="1592" spans="1:3" x14ac:dyDescent="0.25">
      <c r="A1592" t="s">
        <v>1743</v>
      </c>
      <c r="B1592" t="s">
        <v>2468</v>
      </c>
      <c r="C1592" s="11">
        <v>44986</v>
      </c>
    </row>
    <row r="1593" spans="1:3" x14ac:dyDescent="0.25">
      <c r="A1593" t="s">
        <v>645</v>
      </c>
      <c r="B1593" t="s">
        <v>1306</v>
      </c>
      <c r="C1593" s="11">
        <v>44986</v>
      </c>
    </row>
    <row r="1594" spans="1:3" x14ac:dyDescent="0.25">
      <c r="A1594" t="s">
        <v>647</v>
      </c>
      <c r="B1594" t="s">
        <v>2470</v>
      </c>
      <c r="C1594" s="11">
        <v>44986</v>
      </c>
    </row>
    <row r="1595" spans="1:3" x14ac:dyDescent="0.25">
      <c r="A1595" t="s">
        <v>1746</v>
      </c>
      <c r="B1595" t="s">
        <v>2471</v>
      </c>
      <c r="C1595" s="11">
        <v>44986</v>
      </c>
    </row>
    <row r="1596" spans="1:3" x14ac:dyDescent="0.25">
      <c r="A1596" t="s">
        <v>651</v>
      </c>
      <c r="B1596" t="s">
        <v>2472</v>
      </c>
      <c r="C1596" s="11">
        <v>44986</v>
      </c>
    </row>
    <row r="1597" spans="1:3" x14ac:dyDescent="0.25">
      <c r="A1597" t="s">
        <v>1748</v>
      </c>
      <c r="B1597" t="s">
        <v>29</v>
      </c>
      <c r="C1597" s="11">
        <v>44986</v>
      </c>
    </row>
    <row r="1598" spans="1:3" x14ac:dyDescent="0.25">
      <c r="A1598" t="s">
        <v>1749</v>
      </c>
      <c r="B1598" t="s">
        <v>29</v>
      </c>
      <c r="C1598" s="11">
        <v>44986</v>
      </c>
    </row>
    <row r="1599" spans="1:3" x14ac:dyDescent="0.25">
      <c r="A1599" t="s">
        <v>1750</v>
      </c>
      <c r="B1599" t="s">
        <v>500</v>
      </c>
      <c r="C1599" s="11">
        <v>44986</v>
      </c>
    </row>
    <row r="1600" spans="1:3" x14ac:dyDescent="0.25">
      <c r="A1600" t="s">
        <v>1751</v>
      </c>
      <c r="B1600" t="s">
        <v>657</v>
      </c>
      <c r="C1600" s="11">
        <v>44986</v>
      </c>
    </row>
    <row r="1601" spans="1:3" x14ac:dyDescent="0.25">
      <c r="A1601" t="s">
        <v>1752</v>
      </c>
      <c r="B1601" t="s">
        <v>500</v>
      </c>
      <c r="C1601" s="11">
        <v>44986</v>
      </c>
    </row>
    <row r="1602" spans="1:3" x14ac:dyDescent="0.25">
      <c r="A1602" t="s">
        <v>1753</v>
      </c>
      <c r="B1602" t="s">
        <v>2473</v>
      </c>
      <c r="C1602" s="11">
        <v>44986</v>
      </c>
    </row>
    <row r="1603" spans="1:3" x14ac:dyDescent="0.25">
      <c r="A1603" t="s">
        <v>1754</v>
      </c>
      <c r="B1603" t="s">
        <v>2699</v>
      </c>
      <c r="C1603" s="11">
        <v>44986</v>
      </c>
    </row>
    <row r="1604" spans="1:3" x14ac:dyDescent="0.25">
      <c r="A1604" t="s">
        <v>1755</v>
      </c>
      <c r="B1604" t="s">
        <v>2474</v>
      </c>
      <c r="C1604" s="11">
        <v>44986</v>
      </c>
    </row>
    <row r="1605" spans="1:3" x14ac:dyDescent="0.25">
      <c r="A1605" t="s">
        <v>1756</v>
      </c>
      <c r="B1605" t="s">
        <v>1298</v>
      </c>
      <c r="C1605" s="11">
        <v>44986</v>
      </c>
    </row>
    <row r="1606" spans="1:3" x14ac:dyDescent="0.25">
      <c r="A1606" t="s">
        <v>1757</v>
      </c>
      <c r="B1606" t="s">
        <v>1239</v>
      </c>
      <c r="C1606" s="11">
        <v>44986</v>
      </c>
    </row>
    <row r="1607" spans="1:3" x14ac:dyDescent="0.25">
      <c r="A1607" t="s">
        <v>1758</v>
      </c>
      <c r="B1607" t="s">
        <v>667</v>
      </c>
      <c r="C1607" s="11">
        <v>44986</v>
      </c>
    </row>
    <row r="1608" spans="1:3" x14ac:dyDescent="0.25">
      <c r="A1608" t="s">
        <v>1759</v>
      </c>
      <c r="B1608" t="s">
        <v>2699</v>
      </c>
      <c r="C1608" s="11">
        <v>44986</v>
      </c>
    </row>
    <row r="1609" spans="1:3" x14ac:dyDescent="0.25">
      <c r="A1609" t="s">
        <v>1760</v>
      </c>
      <c r="B1609" t="s">
        <v>2475</v>
      </c>
      <c r="C1609" s="11">
        <v>44986</v>
      </c>
    </row>
    <row r="1610" spans="1:3" x14ac:dyDescent="0.25">
      <c r="A1610" t="s">
        <v>1761</v>
      </c>
      <c r="B1610" t="s">
        <v>2476</v>
      </c>
      <c r="C1610" s="11">
        <v>44986</v>
      </c>
    </row>
    <row r="1611" spans="1:3" x14ac:dyDescent="0.25">
      <c r="A1611" t="s">
        <v>1762</v>
      </c>
      <c r="B1611" t="s">
        <v>83</v>
      </c>
      <c r="C1611" s="11">
        <v>44986</v>
      </c>
    </row>
    <row r="1612" spans="1:3" x14ac:dyDescent="0.25">
      <c r="A1612" t="s">
        <v>1763</v>
      </c>
      <c r="B1612" t="s">
        <v>2477</v>
      </c>
      <c r="C1612" s="11">
        <v>44986</v>
      </c>
    </row>
    <row r="1613" spans="1:3" x14ac:dyDescent="0.25">
      <c r="A1613" t="s">
        <v>2155</v>
      </c>
      <c r="B1613" t="s">
        <v>1308</v>
      </c>
      <c r="C1613" s="11">
        <v>44986</v>
      </c>
    </row>
    <row r="1614" spans="1:3" x14ac:dyDescent="0.25">
      <c r="A1614" t="s">
        <v>678</v>
      </c>
      <c r="B1614" t="s">
        <v>2479</v>
      </c>
      <c r="C1614" s="11">
        <v>44986</v>
      </c>
    </row>
    <row r="1615" spans="1:3" x14ac:dyDescent="0.25">
      <c r="A1615" t="s">
        <v>1179</v>
      </c>
      <c r="B1615" t="s">
        <v>681</v>
      </c>
      <c r="C1615" s="11">
        <v>44986</v>
      </c>
    </row>
    <row r="1616" spans="1:3" x14ac:dyDescent="0.25">
      <c r="A1616" t="s">
        <v>2159</v>
      </c>
      <c r="B1616" t="s">
        <v>1309</v>
      </c>
      <c r="C1616" s="11">
        <v>44986</v>
      </c>
    </row>
    <row r="1617" spans="1:3" x14ac:dyDescent="0.25">
      <c r="A1617" t="s">
        <v>2160</v>
      </c>
      <c r="B1617" t="s">
        <v>685</v>
      </c>
      <c r="C1617" s="11">
        <v>44986</v>
      </c>
    </row>
    <row r="1618" spans="1:3" x14ac:dyDescent="0.25">
      <c r="A1618" t="s">
        <v>1182</v>
      </c>
      <c r="B1618" t="s">
        <v>1183</v>
      </c>
      <c r="C1618" s="11">
        <v>44986</v>
      </c>
    </row>
    <row r="1619" spans="1:3" x14ac:dyDescent="0.25">
      <c r="A1619" t="s">
        <v>2162</v>
      </c>
      <c r="B1619" t="s">
        <v>2699</v>
      </c>
      <c r="C1619" s="11">
        <v>44986</v>
      </c>
    </row>
    <row r="1620" spans="1:3" x14ac:dyDescent="0.25">
      <c r="A1620" t="s">
        <v>2163</v>
      </c>
      <c r="B1620" t="s">
        <v>690</v>
      </c>
      <c r="C1620" s="11">
        <v>44986</v>
      </c>
    </row>
    <row r="1621" spans="1:3" x14ac:dyDescent="0.25">
      <c r="A1621" t="s">
        <v>2164</v>
      </c>
      <c r="B1621" t="s">
        <v>2482</v>
      </c>
      <c r="C1621" s="11">
        <v>44986</v>
      </c>
    </row>
    <row r="1622" spans="1:3" x14ac:dyDescent="0.25">
      <c r="A1622" t="s">
        <v>1767</v>
      </c>
      <c r="B1622" t="s">
        <v>2483</v>
      </c>
      <c r="C1622" s="11">
        <v>44986</v>
      </c>
    </row>
    <row r="1623" spans="1:3" x14ac:dyDescent="0.25">
      <c r="A1623" t="s">
        <v>695</v>
      </c>
      <c r="B1623" t="s">
        <v>2484</v>
      </c>
      <c r="C1623" s="11">
        <v>44986</v>
      </c>
    </row>
    <row r="1624" spans="1:3" x14ac:dyDescent="0.25">
      <c r="A1624" t="s">
        <v>697</v>
      </c>
      <c r="B1624" t="s">
        <v>1185</v>
      </c>
      <c r="C1624" s="11">
        <v>44986</v>
      </c>
    </row>
    <row r="1625" spans="1:3" x14ac:dyDescent="0.25">
      <c r="A1625" t="s">
        <v>699</v>
      </c>
      <c r="B1625" t="s">
        <v>2703</v>
      </c>
      <c r="C1625" s="11">
        <v>44986</v>
      </c>
    </row>
    <row r="1626" spans="1:3" x14ac:dyDescent="0.25">
      <c r="A1626" t="s">
        <v>701</v>
      </c>
      <c r="B1626" t="s">
        <v>2486</v>
      </c>
      <c r="C1626" s="11">
        <v>44986</v>
      </c>
    </row>
    <row r="1627" spans="1:3" x14ac:dyDescent="0.25">
      <c r="A1627" t="s">
        <v>703</v>
      </c>
      <c r="B1627" t="s">
        <v>2487</v>
      </c>
      <c r="C1627" s="11">
        <v>44986</v>
      </c>
    </row>
    <row r="1628" spans="1:3" x14ac:dyDescent="0.25">
      <c r="A1628" t="s">
        <v>1774</v>
      </c>
      <c r="B1628" t="s">
        <v>1311</v>
      </c>
      <c r="C1628" s="11">
        <v>44986</v>
      </c>
    </row>
    <row r="1629" spans="1:3" x14ac:dyDescent="0.25">
      <c r="A1629" t="s">
        <v>1775</v>
      </c>
      <c r="B1629" t="s">
        <v>2489</v>
      </c>
      <c r="C1629" s="11">
        <v>44986</v>
      </c>
    </row>
    <row r="1630" spans="1:3" x14ac:dyDescent="0.25">
      <c r="A1630" t="s">
        <v>709</v>
      </c>
      <c r="B1630" t="s">
        <v>710</v>
      </c>
      <c r="C1630" s="11">
        <v>44986</v>
      </c>
    </row>
    <row r="1631" spans="1:3" x14ac:dyDescent="0.25">
      <c r="A1631" t="s">
        <v>711</v>
      </c>
      <c r="B1631" t="s">
        <v>1312</v>
      </c>
      <c r="C1631" s="11">
        <v>44986</v>
      </c>
    </row>
    <row r="1632" spans="1:3" x14ac:dyDescent="0.25">
      <c r="A1632" t="s">
        <v>713</v>
      </c>
      <c r="B1632" t="s">
        <v>2437</v>
      </c>
      <c r="C1632" s="11">
        <v>44986</v>
      </c>
    </row>
    <row r="1633" spans="1:3" x14ac:dyDescent="0.25">
      <c r="A1633" t="s">
        <v>714</v>
      </c>
      <c r="B1633" t="s">
        <v>2491</v>
      </c>
      <c r="C1633" s="11">
        <v>44986</v>
      </c>
    </row>
    <row r="1634" spans="1:3" x14ac:dyDescent="0.25">
      <c r="A1634" t="s">
        <v>716</v>
      </c>
      <c r="B1634" t="s">
        <v>292</v>
      </c>
      <c r="C1634" s="11">
        <v>44986</v>
      </c>
    </row>
    <row r="1635" spans="1:3" x14ac:dyDescent="0.25">
      <c r="A1635" t="s">
        <v>717</v>
      </c>
      <c r="B1635" t="s">
        <v>2492</v>
      </c>
      <c r="C1635" s="11">
        <v>44986</v>
      </c>
    </row>
    <row r="1636" spans="1:3" x14ac:dyDescent="0.25">
      <c r="A1636" t="s">
        <v>719</v>
      </c>
      <c r="B1636" t="s">
        <v>720</v>
      </c>
      <c r="C1636" s="11">
        <v>44986</v>
      </c>
    </row>
    <row r="1637" spans="1:3" x14ac:dyDescent="0.25">
      <c r="A1637" t="s">
        <v>721</v>
      </c>
      <c r="B1637" t="s">
        <v>2493</v>
      </c>
      <c r="C1637" s="11">
        <v>44986</v>
      </c>
    </row>
    <row r="1638" spans="1:3" x14ac:dyDescent="0.25">
      <c r="A1638" t="s">
        <v>723</v>
      </c>
      <c r="B1638" t="s">
        <v>2494</v>
      </c>
      <c r="C1638" s="11">
        <v>44986</v>
      </c>
    </row>
    <row r="1639" spans="1:3" x14ac:dyDescent="0.25">
      <c r="A1639" t="s">
        <v>725</v>
      </c>
      <c r="B1639" t="s">
        <v>2601</v>
      </c>
      <c r="C1639" s="11">
        <v>44986</v>
      </c>
    </row>
    <row r="1640" spans="1:3" x14ac:dyDescent="0.25">
      <c r="A1640" t="s">
        <v>726</v>
      </c>
      <c r="B1640" t="s">
        <v>2495</v>
      </c>
      <c r="C1640" s="11">
        <v>44986</v>
      </c>
    </row>
    <row r="1641" spans="1:3" x14ac:dyDescent="0.25">
      <c r="A1641" t="s">
        <v>728</v>
      </c>
      <c r="B1641" t="s">
        <v>1102</v>
      </c>
      <c r="C1641" s="11">
        <v>44986</v>
      </c>
    </row>
    <row r="1642" spans="1:3" x14ac:dyDescent="0.25">
      <c r="A1642" t="s">
        <v>729</v>
      </c>
      <c r="B1642" t="s">
        <v>2496</v>
      </c>
      <c r="C1642" s="11">
        <v>44986</v>
      </c>
    </row>
    <row r="1643" spans="1:3" x14ac:dyDescent="0.25">
      <c r="A1643" t="s">
        <v>731</v>
      </c>
      <c r="B1643" t="s">
        <v>1102</v>
      </c>
      <c r="C1643" s="11">
        <v>44986</v>
      </c>
    </row>
    <row r="1644" spans="1:3" x14ac:dyDescent="0.25">
      <c r="A1644" t="s">
        <v>732</v>
      </c>
      <c r="B1644" t="s">
        <v>2497</v>
      </c>
      <c r="C1644" s="11">
        <v>44986</v>
      </c>
    </row>
    <row r="1645" spans="1:3" x14ac:dyDescent="0.25">
      <c r="A1645" t="s">
        <v>734</v>
      </c>
      <c r="B1645" t="s">
        <v>2498</v>
      </c>
      <c r="C1645" s="11">
        <v>44986</v>
      </c>
    </row>
    <row r="1646" spans="1:3" x14ac:dyDescent="0.25">
      <c r="A1646" t="s">
        <v>736</v>
      </c>
      <c r="B1646" t="s">
        <v>2699</v>
      </c>
      <c r="C1646" s="11">
        <v>44986</v>
      </c>
    </row>
    <row r="1647" spans="1:3" x14ac:dyDescent="0.25">
      <c r="A1647" t="s">
        <v>737</v>
      </c>
      <c r="B1647" t="s">
        <v>1188</v>
      </c>
      <c r="C1647" s="11">
        <v>44986</v>
      </c>
    </row>
    <row r="1648" spans="1:3" x14ac:dyDescent="0.25">
      <c r="A1648" t="s">
        <v>739</v>
      </c>
      <c r="B1648" t="s">
        <v>2500</v>
      </c>
      <c r="C1648" s="11">
        <v>44986</v>
      </c>
    </row>
    <row r="1649" spans="1:3" x14ac:dyDescent="0.25">
      <c r="A1649" t="s">
        <v>741</v>
      </c>
      <c r="B1649" t="s">
        <v>2501</v>
      </c>
      <c r="C1649" s="11">
        <v>44986</v>
      </c>
    </row>
    <row r="1650" spans="1:3" x14ac:dyDescent="0.25">
      <c r="A1650" t="s">
        <v>743</v>
      </c>
      <c r="B1650" t="s">
        <v>1313</v>
      </c>
      <c r="C1650" s="11">
        <v>44986</v>
      </c>
    </row>
    <row r="1651" spans="1:3" x14ac:dyDescent="0.25">
      <c r="A1651" t="s">
        <v>745</v>
      </c>
      <c r="B1651" t="s">
        <v>2503</v>
      </c>
      <c r="C1651" s="11">
        <v>44986</v>
      </c>
    </row>
    <row r="1652" spans="1:3" x14ac:dyDescent="0.25">
      <c r="A1652" t="s">
        <v>747</v>
      </c>
      <c r="B1652" t="s">
        <v>2504</v>
      </c>
      <c r="C1652" s="11">
        <v>44986</v>
      </c>
    </row>
    <row r="1653" spans="1:3" x14ac:dyDescent="0.25">
      <c r="A1653" t="s">
        <v>749</v>
      </c>
      <c r="B1653" t="s">
        <v>2697</v>
      </c>
      <c r="C1653" s="11">
        <v>44986</v>
      </c>
    </row>
    <row r="1654" spans="1:3" x14ac:dyDescent="0.25">
      <c r="A1654" t="s">
        <v>751</v>
      </c>
      <c r="B1654" t="s">
        <v>2505</v>
      </c>
      <c r="C1654" s="11">
        <v>44986</v>
      </c>
    </row>
    <row r="1655" spans="1:3" x14ac:dyDescent="0.25">
      <c r="A1655" t="s">
        <v>753</v>
      </c>
      <c r="B1655" t="s">
        <v>2635</v>
      </c>
      <c r="C1655" s="11">
        <v>44986</v>
      </c>
    </row>
    <row r="1656" spans="1:3" x14ac:dyDescent="0.25">
      <c r="A1656" t="s">
        <v>754</v>
      </c>
      <c r="B1656" t="s">
        <v>685</v>
      </c>
      <c r="C1656" s="11">
        <v>44986</v>
      </c>
    </row>
    <row r="1657" spans="1:3" x14ac:dyDescent="0.25">
      <c r="A1657" t="s">
        <v>755</v>
      </c>
      <c r="B1657" t="s">
        <v>314</v>
      </c>
      <c r="C1657" s="11">
        <v>44986</v>
      </c>
    </row>
    <row r="1658" spans="1:3" x14ac:dyDescent="0.25">
      <c r="A1658" t="s">
        <v>756</v>
      </c>
      <c r="B1658" t="s">
        <v>2699</v>
      </c>
      <c r="C1658" s="11">
        <v>44986</v>
      </c>
    </row>
    <row r="1659" spans="1:3" x14ac:dyDescent="0.25">
      <c r="A1659" t="s">
        <v>757</v>
      </c>
      <c r="B1659" t="s">
        <v>720</v>
      </c>
      <c r="C1659" s="11">
        <v>44986</v>
      </c>
    </row>
    <row r="1660" spans="1:3" x14ac:dyDescent="0.25">
      <c r="A1660" t="s">
        <v>758</v>
      </c>
      <c r="B1660" t="s">
        <v>2506</v>
      </c>
      <c r="C1660" s="11">
        <v>44986</v>
      </c>
    </row>
    <row r="1661" spans="1:3" x14ac:dyDescent="0.25">
      <c r="A1661" t="s">
        <v>760</v>
      </c>
      <c r="B1661" t="s">
        <v>761</v>
      </c>
      <c r="C1661" s="11">
        <v>44986</v>
      </c>
    </row>
    <row r="1662" spans="1:3" x14ac:dyDescent="0.25">
      <c r="A1662" t="s">
        <v>762</v>
      </c>
      <c r="B1662" t="s">
        <v>2507</v>
      </c>
      <c r="C1662" s="11">
        <v>44986</v>
      </c>
    </row>
    <row r="1663" spans="1:3" x14ac:dyDescent="0.25">
      <c r="A1663" t="s">
        <v>764</v>
      </c>
      <c r="B1663" t="s">
        <v>278</v>
      </c>
      <c r="C1663" s="11">
        <v>44986</v>
      </c>
    </row>
    <row r="1664" spans="1:3" x14ac:dyDescent="0.25">
      <c r="A1664" t="s">
        <v>765</v>
      </c>
      <c r="B1664" t="s">
        <v>2508</v>
      </c>
      <c r="C1664" s="11">
        <v>44986</v>
      </c>
    </row>
    <row r="1665" spans="1:3" x14ac:dyDescent="0.25">
      <c r="A1665" t="s">
        <v>767</v>
      </c>
      <c r="B1665" t="s">
        <v>768</v>
      </c>
      <c r="C1665" s="11">
        <v>44986</v>
      </c>
    </row>
    <row r="1666" spans="1:3" x14ac:dyDescent="0.25">
      <c r="A1666" t="s">
        <v>769</v>
      </c>
      <c r="B1666" t="s">
        <v>2509</v>
      </c>
      <c r="C1666" s="11">
        <v>44986</v>
      </c>
    </row>
    <row r="1667" spans="1:3" x14ac:dyDescent="0.25">
      <c r="A1667" t="s">
        <v>771</v>
      </c>
      <c r="B1667" t="s">
        <v>2510</v>
      </c>
      <c r="C1667" s="11">
        <v>44986</v>
      </c>
    </row>
    <row r="1668" spans="1:3" x14ac:dyDescent="0.25">
      <c r="A1668" t="s">
        <v>773</v>
      </c>
      <c r="B1668" t="s">
        <v>1315</v>
      </c>
      <c r="C1668" s="11">
        <v>44986</v>
      </c>
    </row>
    <row r="1669" spans="1:3" x14ac:dyDescent="0.25">
      <c r="A1669" t="s">
        <v>775</v>
      </c>
      <c r="B1669" t="s">
        <v>768</v>
      </c>
      <c r="C1669" s="11">
        <v>44986</v>
      </c>
    </row>
    <row r="1670" spans="1:3" x14ac:dyDescent="0.25">
      <c r="A1670" t="s">
        <v>776</v>
      </c>
      <c r="B1670" t="s">
        <v>1309</v>
      </c>
      <c r="C1670" s="11">
        <v>44986</v>
      </c>
    </row>
    <row r="1671" spans="1:3" x14ac:dyDescent="0.25">
      <c r="A1671" t="s">
        <v>777</v>
      </c>
      <c r="B1671" t="s">
        <v>1316</v>
      </c>
      <c r="C1671" s="11">
        <v>44986</v>
      </c>
    </row>
    <row r="1672" spans="1:3" x14ac:dyDescent="0.25">
      <c r="A1672" t="s">
        <v>779</v>
      </c>
      <c r="B1672" t="s">
        <v>2513</v>
      </c>
      <c r="C1672" s="11">
        <v>44986</v>
      </c>
    </row>
    <row r="1673" spans="1:3" x14ac:dyDescent="0.25">
      <c r="A1673" t="s">
        <v>781</v>
      </c>
      <c r="B1673" t="s">
        <v>1317</v>
      </c>
      <c r="C1673" s="11">
        <v>44986</v>
      </c>
    </row>
    <row r="1674" spans="1:3" x14ac:dyDescent="0.25">
      <c r="A1674" t="s">
        <v>783</v>
      </c>
      <c r="B1674" t="s">
        <v>2515</v>
      </c>
      <c r="C1674" s="11">
        <v>44986</v>
      </c>
    </row>
    <row r="1675" spans="1:3" x14ac:dyDescent="0.25">
      <c r="A1675" t="s">
        <v>785</v>
      </c>
      <c r="B1675" t="s">
        <v>786</v>
      </c>
      <c r="C1675" s="11">
        <v>44986</v>
      </c>
    </row>
    <row r="1676" spans="1:3" x14ac:dyDescent="0.25">
      <c r="A1676" t="s">
        <v>787</v>
      </c>
      <c r="B1676" t="s">
        <v>2513</v>
      </c>
      <c r="C1676" s="11">
        <v>44986</v>
      </c>
    </row>
    <row r="1677" spans="1:3" x14ac:dyDescent="0.25">
      <c r="A1677" t="s">
        <v>788</v>
      </c>
      <c r="B1677" t="s">
        <v>2339</v>
      </c>
      <c r="C1677" s="11">
        <v>44986</v>
      </c>
    </row>
    <row r="1678" spans="1:3" x14ac:dyDescent="0.25">
      <c r="A1678" t="s">
        <v>789</v>
      </c>
      <c r="B1678" t="s">
        <v>1318</v>
      </c>
      <c r="C1678" s="11">
        <v>44986</v>
      </c>
    </row>
    <row r="1679" spans="1:3" x14ac:dyDescent="0.25">
      <c r="A1679" t="s">
        <v>791</v>
      </c>
      <c r="B1679" t="s">
        <v>792</v>
      </c>
      <c r="C1679" s="11">
        <v>44986</v>
      </c>
    </row>
    <row r="1680" spans="1:3" x14ac:dyDescent="0.25">
      <c r="A1680" t="s">
        <v>793</v>
      </c>
      <c r="B1680" t="s">
        <v>2517</v>
      </c>
      <c r="C1680" s="11">
        <v>44986</v>
      </c>
    </row>
    <row r="1681" spans="1:3" x14ac:dyDescent="0.25">
      <c r="A1681" t="s">
        <v>795</v>
      </c>
      <c r="B1681" t="s">
        <v>2468</v>
      </c>
      <c r="C1681" s="11">
        <v>44986</v>
      </c>
    </row>
    <row r="1682" spans="1:3" x14ac:dyDescent="0.25">
      <c r="A1682" t="s">
        <v>796</v>
      </c>
      <c r="B1682" t="s">
        <v>234</v>
      </c>
      <c r="C1682" s="11">
        <v>44986</v>
      </c>
    </row>
    <row r="1683" spans="1:3" x14ac:dyDescent="0.25">
      <c r="A1683" t="s">
        <v>797</v>
      </c>
      <c r="B1683" t="s">
        <v>234</v>
      </c>
      <c r="C1683" s="11">
        <v>44986</v>
      </c>
    </row>
    <row r="1684" spans="1:3" x14ac:dyDescent="0.25">
      <c r="A1684" t="s">
        <v>798</v>
      </c>
      <c r="B1684" t="s">
        <v>2518</v>
      </c>
      <c r="C1684" s="11">
        <v>44986</v>
      </c>
    </row>
    <row r="1685" spans="1:3" x14ac:dyDescent="0.25">
      <c r="A1685" t="s">
        <v>800</v>
      </c>
      <c r="B1685" t="s">
        <v>2519</v>
      </c>
      <c r="C1685" s="11">
        <v>44986</v>
      </c>
    </row>
    <row r="1686" spans="1:3" x14ac:dyDescent="0.25">
      <c r="A1686" t="s">
        <v>802</v>
      </c>
      <c r="B1686" t="s">
        <v>2520</v>
      </c>
      <c r="C1686" s="11">
        <v>44986</v>
      </c>
    </row>
    <row r="1687" spans="1:3" x14ac:dyDescent="0.25">
      <c r="A1687" t="s">
        <v>804</v>
      </c>
      <c r="B1687" t="s">
        <v>92</v>
      </c>
      <c r="C1687" s="11">
        <v>44986</v>
      </c>
    </row>
    <row r="1688" spans="1:3" x14ac:dyDescent="0.25">
      <c r="A1688" t="s">
        <v>805</v>
      </c>
      <c r="B1688" t="s">
        <v>2521</v>
      </c>
      <c r="C1688" s="11">
        <v>44986</v>
      </c>
    </row>
    <row r="1689" spans="1:3" x14ac:dyDescent="0.25">
      <c r="A1689" t="s">
        <v>807</v>
      </c>
      <c r="B1689" t="s">
        <v>2280</v>
      </c>
      <c r="C1689" s="11">
        <v>44986</v>
      </c>
    </row>
    <row r="1690" spans="1:3" x14ac:dyDescent="0.25">
      <c r="A1690" t="s">
        <v>808</v>
      </c>
      <c r="B1690" t="s">
        <v>1198</v>
      </c>
      <c r="C1690" s="11">
        <v>44986</v>
      </c>
    </row>
    <row r="1691" spans="1:3" x14ac:dyDescent="0.25">
      <c r="A1691" t="s">
        <v>810</v>
      </c>
      <c r="B1691" t="s">
        <v>811</v>
      </c>
      <c r="C1691" s="11">
        <v>44986</v>
      </c>
    </row>
    <row r="1692" spans="1:3" x14ac:dyDescent="0.25">
      <c r="A1692" t="s">
        <v>812</v>
      </c>
      <c r="B1692" t="s">
        <v>611</v>
      </c>
      <c r="C1692" s="11">
        <v>44986</v>
      </c>
    </row>
    <row r="1693" spans="1:3" x14ac:dyDescent="0.25">
      <c r="A1693" t="s">
        <v>813</v>
      </c>
      <c r="B1693" t="s">
        <v>2334</v>
      </c>
      <c r="C1693" s="11">
        <v>44986</v>
      </c>
    </row>
    <row r="1694" spans="1:3" x14ac:dyDescent="0.25">
      <c r="A1694" t="s">
        <v>814</v>
      </c>
      <c r="B1694" t="s">
        <v>1082</v>
      </c>
      <c r="C1694" s="11">
        <v>44986</v>
      </c>
    </row>
    <row r="1695" spans="1:3" x14ac:dyDescent="0.25">
      <c r="A1695" t="s">
        <v>815</v>
      </c>
      <c r="B1695" t="s">
        <v>2523</v>
      </c>
      <c r="C1695" s="11">
        <v>44986</v>
      </c>
    </row>
    <row r="1696" spans="1:3" x14ac:dyDescent="0.25">
      <c r="A1696" t="s">
        <v>817</v>
      </c>
      <c r="B1696" t="s">
        <v>818</v>
      </c>
      <c r="C1696" s="11">
        <v>44986</v>
      </c>
    </row>
    <row r="1697" spans="1:3" x14ac:dyDescent="0.25">
      <c r="A1697" t="s">
        <v>819</v>
      </c>
      <c r="B1697" t="s">
        <v>2524</v>
      </c>
      <c r="C1697" s="11">
        <v>44986</v>
      </c>
    </row>
    <row r="1698" spans="1:3" x14ac:dyDescent="0.25">
      <c r="A1698" t="s">
        <v>821</v>
      </c>
      <c r="B1698" t="s">
        <v>2280</v>
      </c>
      <c r="C1698" s="11">
        <v>44986</v>
      </c>
    </row>
    <row r="1699" spans="1:3" x14ac:dyDescent="0.25">
      <c r="A1699" t="s">
        <v>822</v>
      </c>
      <c r="B1699" t="s">
        <v>2280</v>
      </c>
      <c r="C1699" s="11">
        <v>44986</v>
      </c>
    </row>
    <row r="1700" spans="1:3" x14ac:dyDescent="0.25">
      <c r="A1700" t="s">
        <v>823</v>
      </c>
      <c r="B1700" t="s">
        <v>1319</v>
      </c>
      <c r="C1700" s="11">
        <v>44986</v>
      </c>
    </row>
    <row r="1701" spans="1:3" x14ac:dyDescent="0.25">
      <c r="A1701" t="s">
        <v>825</v>
      </c>
      <c r="B1701" t="s">
        <v>1320</v>
      </c>
      <c r="C1701" s="11">
        <v>44986</v>
      </c>
    </row>
    <row r="1702" spans="1:3" x14ac:dyDescent="0.25">
      <c r="A1702" t="s">
        <v>827</v>
      </c>
      <c r="B1702" t="s">
        <v>811</v>
      </c>
      <c r="C1702" s="11">
        <v>44986</v>
      </c>
    </row>
    <row r="1703" spans="1:3" x14ac:dyDescent="0.25">
      <c r="A1703" t="s">
        <v>828</v>
      </c>
      <c r="B1703" t="s">
        <v>768</v>
      </c>
      <c r="C1703" s="11">
        <v>44986</v>
      </c>
    </row>
    <row r="1704" spans="1:3" x14ac:dyDescent="0.25">
      <c r="A1704" t="s">
        <v>829</v>
      </c>
      <c r="B1704" t="s">
        <v>768</v>
      </c>
      <c r="C1704" s="11">
        <v>44986</v>
      </c>
    </row>
    <row r="1705" spans="1:3" x14ac:dyDescent="0.25">
      <c r="A1705" t="s">
        <v>830</v>
      </c>
      <c r="B1705" t="s">
        <v>2526</v>
      </c>
      <c r="C1705" s="11">
        <v>44986</v>
      </c>
    </row>
    <row r="1706" spans="1:3" x14ac:dyDescent="0.25">
      <c r="A1706" t="s">
        <v>832</v>
      </c>
      <c r="B1706" t="s">
        <v>2287</v>
      </c>
      <c r="C1706" s="11">
        <v>44986</v>
      </c>
    </row>
    <row r="1707" spans="1:3" x14ac:dyDescent="0.25">
      <c r="A1707" t="s">
        <v>833</v>
      </c>
      <c r="B1707" t="s">
        <v>326</v>
      </c>
      <c r="C1707" s="11">
        <v>44986</v>
      </c>
    </row>
    <row r="1708" spans="1:3" x14ac:dyDescent="0.25">
      <c r="A1708" t="s">
        <v>834</v>
      </c>
      <c r="B1708" t="s">
        <v>811</v>
      </c>
      <c r="C1708" s="11">
        <v>44986</v>
      </c>
    </row>
    <row r="1709" spans="1:3" x14ac:dyDescent="0.25">
      <c r="A1709" t="s">
        <v>835</v>
      </c>
      <c r="B1709" t="s">
        <v>768</v>
      </c>
      <c r="C1709" s="11">
        <v>44986</v>
      </c>
    </row>
    <row r="1710" spans="1:3" x14ac:dyDescent="0.25">
      <c r="A1710" t="s">
        <v>836</v>
      </c>
      <c r="B1710" t="s">
        <v>2527</v>
      </c>
      <c r="C1710" s="11">
        <v>44986</v>
      </c>
    </row>
    <row r="1711" spans="1:3" x14ac:dyDescent="0.25">
      <c r="A1711" t="s">
        <v>838</v>
      </c>
      <c r="B1711" t="s">
        <v>2527</v>
      </c>
      <c r="C1711" s="11">
        <v>44986</v>
      </c>
    </row>
    <row r="1712" spans="1:3" x14ac:dyDescent="0.25">
      <c r="A1712" t="s">
        <v>839</v>
      </c>
      <c r="B1712" t="s">
        <v>768</v>
      </c>
      <c r="C1712" s="11">
        <v>44986</v>
      </c>
    </row>
    <row r="1713" spans="1:3" x14ac:dyDescent="0.25">
      <c r="A1713" t="s">
        <v>840</v>
      </c>
      <c r="B1713" t="s">
        <v>841</v>
      </c>
      <c r="C1713" s="11">
        <v>44986</v>
      </c>
    </row>
    <row r="1714" spans="1:3" x14ac:dyDescent="0.25">
      <c r="A1714" t="s">
        <v>842</v>
      </c>
      <c r="B1714" t="s">
        <v>2528</v>
      </c>
      <c r="C1714" s="11">
        <v>44986</v>
      </c>
    </row>
    <row r="1715" spans="1:3" x14ac:dyDescent="0.25">
      <c r="A1715" t="s">
        <v>844</v>
      </c>
      <c r="B1715" t="s">
        <v>2529</v>
      </c>
      <c r="C1715" s="11">
        <v>44986</v>
      </c>
    </row>
    <row r="1716" spans="1:3" x14ac:dyDescent="0.25">
      <c r="A1716" t="s">
        <v>846</v>
      </c>
      <c r="B1716" t="s">
        <v>768</v>
      </c>
      <c r="C1716" s="11">
        <v>44986</v>
      </c>
    </row>
    <row r="1717" spans="1:3" x14ac:dyDescent="0.25">
      <c r="A1717" t="s">
        <v>847</v>
      </c>
      <c r="B1717" t="s">
        <v>811</v>
      </c>
      <c r="C1717" s="11">
        <v>44986</v>
      </c>
    </row>
    <row r="1718" spans="1:3" x14ac:dyDescent="0.25">
      <c r="A1718" t="s">
        <v>848</v>
      </c>
      <c r="B1718" t="s">
        <v>811</v>
      </c>
      <c r="C1718" s="11">
        <v>44986</v>
      </c>
    </row>
    <row r="1719" spans="1:3" x14ac:dyDescent="0.25">
      <c r="A1719" t="s">
        <v>849</v>
      </c>
      <c r="B1719" t="s">
        <v>811</v>
      </c>
      <c r="C1719" s="11">
        <v>44986</v>
      </c>
    </row>
    <row r="1720" spans="1:3" x14ac:dyDescent="0.25">
      <c r="A1720" t="s">
        <v>850</v>
      </c>
      <c r="B1720" t="s">
        <v>811</v>
      </c>
      <c r="C1720" s="11">
        <v>44986</v>
      </c>
    </row>
    <row r="1721" spans="1:3" x14ac:dyDescent="0.25">
      <c r="A1721" t="s">
        <v>851</v>
      </c>
      <c r="B1721" t="s">
        <v>768</v>
      </c>
      <c r="C1721" s="11">
        <v>44986</v>
      </c>
    </row>
    <row r="1722" spans="1:3" x14ac:dyDescent="0.25">
      <c r="A1722" t="s">
        <v>852</v>
      </c>
      <c r="B1722" t="s">
        <v>768</v>
      </c>
      <c r="C1722" s="11">
        <v>44986</v>
      </c>
    </row>
    <row r="1723" spans="1:3" x14ac:dyDescent="0.25">
      <c r="A1723" t="s">
        <v>853</v>
      </c>
      <c r="B1723" t="s">
        <v>768</v>
      </c>
      <c r="C1723" s="11">
        <v>44986</v>
      </c>
    </row>
    <row r="1724" spans="1:3" x14ac:dyDescent="0.25">
      <c r="A1724" t="s">
        <v>854</v>
      </c>
      <c r="B1724" t="s">
        <v>234</v>
      </c>
      <c r="C1724" s="11">
        <v>44986</v>
      </c>
    </row>
    <row r="1725" spans="1:3" x14ac:dyDescent="0.25">
      <c r="A1725" t="s">
        <v>855</v>
      </c>
      <c r="B1725" t="s">
        <v>811</v>
      </c>
      <c r="C1725" s="11">
        <v>44986</v>
      </c>
    </row>
    <row r="1726" spans="1:3" x14ac:dyDescent="0.25">
      <c r="A1726" t="s">
        <v>856</v>
      </c>
      <c r="B1726" t="s">
        <v>811</v>
      </c>
      <c r="C1726" s="11">
        <v>44986</v>
      </c>
    </row>
    <row r="1727" spans="1:3" x14ac:dyDescent="0.25">
      <c r="A1727" t="s">
        <v>857</v>
      </c>
      <c r="B1727" t="s">
        <v>811</v>
      </c>
      <c r="C1727" s="11">
        <v>44986</v>
      </c>
    </row>
    <row r="1728" spans="1:3" x14ac:dyDescent="0.25">
      <c r="A1728" t="s">
        <v>858</v>
      </c>
      <c r="B1728" t="s">
        <v>811</v>
      </c>
      <c r="C1728" s="11">
        <v>44986</v>
      </c>
    </row>
    <row r="1729" spans="1:3" x14ac:dyDescent="0.25">
      <c r="A1729" t="s">
        <v>859</v>
      </c>
      <c r="B1729" t="s">
        <v>2588</v>
      </c>
      <c r="C1729" s="11">
        <v>44986</v>
      </c>
    </row>
    <row r="1730" spans="1:3" x14ac:dyDescent="0.25">
      <c r="A1730" t="s">
        <v>861</v>
      </c>
      <c r="B1730" t="s">
        <v>234</v>
      </c>
      <c r="C1730" s="11">
        <v>44986</v>
      </c>
    </row>
    <row r="1731" spans="1:3" x14ac:dyDescent="0.25">
      <c r="A1731" t="s">
        <v>862</v>
      </c>
      <c r="B1731" t="s">
        <v>2589</v>
      </c>
      <c r="C1731" s="11">
        <v>44986</v>
      </c>
    </row>
    <row r="1732" spans="1:3" x14ac:dyDescent="0.25">
      <c r="A1732" t="s">
        <v>864</v>
      </c>
      <c r="B1732" t="s">
        <v>92</v>
      </c>
      <c r="C1732" s="11">
        <v>44986</v>
      </c>
    </row>
    <row r="1733" spans="1:3" x14ac:dyDescent="0.25">
      <c r="A1733" t="s">
        <v>865</v>
      </c>
      <c r="B1733" t="s">
        <v>2699</v>
      </c>
      <c r="C1733" s="11">
        <v>44986</v>
      </c>
    </row>
    <row r="1734" spans="1:3" x14ac:dyDescent="0.25">
      <c r="A1734" t="s">
        <v>866</v>
      </c>
      <c r="B1734" t="s">
        <v>2530</v>
      </c>
      <c r="C1734" s="11">
        <v>44986</v>
      </c>
    </row>
    <row r="1735" spans="1:3" x14ac:dyDescent="0.25">
      <c r="A1735" t="s">
        <v>868</v>
      </c>
      <c r="B1735" t="s">
        <v>811</v>
      </c>
      <c r="C1735" s="11">
        <v>44986</v>
      </c>
    </row>
    <row r="1736" spans="1:3" x14ac:dyDescent="0.25">
      <c r="A1736" t="s">
        <v>869</v>
      </c>
      <c r="B1736" t="s">
        <v>2699</v>
      </c>
      <c r="C1736" s="11">
        <v>44986</v>
      </c>
    </row>
    <row r="1737" spans="1:3" x14ac:dyDescent="0.25">
      <c r="A1737" t="s">
        <v>870</v>
      </c>
      <c r="B1737" t="s">
        <v>811</v>
      </c>
      <c r="C1737" s="11">
        <v>44986</v>
      </c>
    </row>
    <row r="1738" spans="1:3" x14ac:dyDescent="0.25">
      <c r="A1738" t="s">
        <v>871</v>
      </c>
      <c r="B1738" t="s">
        <v>2531</v>
      </c>
      <c r="C1738" s="11">
        <v>44986</v>
      </c>
    </row>
    <row r="1739" spans="1:3" x14ac:dyDescent="0.25">
      <c r="A1739" t="s">
        <v>873</v>
      </c>
      <c r="B1739" t="s">
        <v>234</v>
      </c>
      <c r="C1739" s="11">
        <v>44986</v>
      </c>
    </row>
    <row r="1740" spans="1:3" x14ac:dyDescent="0.25">
      <c r="A1740" t="s">
        <v>874</v>
      </c>
      <c r="B1740" t="s">
        <v>83</v>
      </c>
      <c r="C1740" s="11">
        <v>44986</v>
      </c>
    </row>
    <row r="1741" spans="1:3" x14ac:dyDescent="0.25">
      <c r="A1741" t="s">
        <v>875</v>
      </c>
      <c r="B1741" t="s">
        <v>811</v>
      </c>
      <c r="C1741" s="11">
        <v>44986</v>
      </c>
    </row>
    <row r="1742" spans="1:3" x14ac:dyDescent="0.25">
      <c r="A1742" t="s">
        <v>876</v>
      </c>
      <c r="B1742" t="s">
        <v>2699</v>
      </c>
      <c r="C1742" s="11">
        <v>44986</v>
      </c>
    </row>
    <row r="1743" spans="1:3" x14ac:dyDescent="0.25">
      <c r="A1743" t="s">
        <v>877</v>
      </c>
      <c r="B1743" t="s">
        <v>878</v>
      </c>
      <c r="C1743" s="11">
        <v>44986</v>
      </c>
    </row>
    <row r="1744" spans="1:3" x14ac:dyDescent="0.25">
      <c r="A1744" t="s">
        <v>879</v>
      </c>
      <c r="B1744" t="s">
        <v>2532</v>
      </c>
      <c r="C1744" s="11">
        <v>44986</v>
      </c>
    </row>
    <row r="1745" spans="1:3" x14ac:dyDescent="0.25">
      <c r="A1745" t="s">
        <v>881</v>
      </c>
      <c r="B1745" t="s">
        <v>811</v>
      </c>
      <c r="C1745" s="11">
        <v>44986</v>
      </c>
    </row>
    <row r="1746" spans="1:3" x14ac:dyDescent="0.25">
      <c r="A1746" t="s">
        <v>882</v>
      </c>
      <c r="B1746" t="s">
        <v>883</v>
      </c>
      <c r="C1746" s="11">
        <v>44986</v>
      </c>
    </row>
    <row r="1747" spans="1:3" x14ac:dyDescent="0.25">
      <c r="A1747" t="s">
        <v>884</v>
      </c>
      <c r="B1747" t="s">
        <v>83</v>
      </c>
      <c r="C1747" s="11">
        <v>44986</v>
      </c>
    </row>
    <row r="1748" spans="1:3" x14ac:dyDescent="0.25">
      <c r="A1748" t="s">
        <v>885</v>
      </c>
      <c r="B1748" t="s">
        <v>2445</v>
      </c>
      <c r="C1748" s="11">
        <v>44986</v>
      </c>
    </row>
    <row r="1749" spans="1:3" x14ac:dyDescent="0.25">
      <c r="A1749" t="s">
        <v>886</v>
      </c>
      <c r="B1749" t="s">
        <v>2699</v>
      </c>
      <c r="C1749" s="11">
        <v>44986</v>
      </c>
    </row>
    <row r="1750" spans="1:3" x14ac:dyDescent="0.25">
      <c r="A1750" t="s">
        <v>887</v>
      </c>
      <c r="B1750" t="s">
        <v>2596</v>
      </c>
      <c r="C1750" s="11">
        <v>44986</v>
      </c>
    </row>
    <row r="1751" spans="1:3" x14ac:dyDescent="0.25">
      <c r="A1751" t="s">
        <v>888</v>
      </c>
      <c r="B1751" t="s">
        <v>2603</v>
      </c>
      <c r="C1751" s="11">
        <v>44986</v>
      </c>
    </row>
    <row r="1752" spans="1:3" x14ac:dyDescent="0.25">
      <c r="A1752" t="s">
        <v>890</v>
      </c>
      <c r="B1752" t="s">
        <v>891</v>
      </c>
      <c r="C1752" s="11">
        <v>44986</v>
      </c>
    </row>
    <row r="1753" spans="1:3" x14ac:dyDescent="0.25">
      <c r="A1753" t="s">
        <v>1207</v>
      </c>
      <c r="B1753" t="s">
        <v>290</v>
      </c>
      <c r="C1753" s="11">
        <v>44986</v>
      </c>
    </row>
    <row r="1754" spans="1:3" x14ac:dyDescent="0.25">
      <c r="A1754" t="s">
        <v>1885</v>
      </c>
      <c r="B1754" t="s">
        <v>2533</v>
      </c>
      <c r="C1754" s="11">
        <v>44986</v>
      </c>
    </row>
    <row r="1755" spans="1:3" x14ac:dyDescent="0.25">
      <c r="A1755" t="s">
        <v>895</v>
      </c>
      <c r="B1755" t="s">
        <v>1323</v>
      </c>
      <c r="C1755" s="11">
        <v>44986</v>
      </c>
    </row>
    <row r="1756" spans="1:3" x14ac:dyDescent="0.25">
      <c r="A1756" t="s">
        <v>897</v>
      </c>
      <c r="B1756" t="s">
        <v>2535</v>
      </c>
      <c r="C1756" s="11">
        <v>44986</v>
      </c>
    </row>
    <row r="1757" spans="1:3" x14ac:dyDescent="0.25">
      <c r="A1757" t="s">
        <v>899</v>
      </c>
      <c r="B1757" t="s">
        <v>2533</v>
      </c>
      <c r="C1757" s="11">
        <v>44986</v>
      </c>
    </row>
    <row r="1758" spans="1:3" x14ac:dyDescent="0.25">
      <c r="A1758" t="s">
        <v>900</v>
      </c>
      <c r="B1758" t="s">
        <v>2604</v>
      </c>
      <c r="C1758" s="11">
        <v>44986</v>
      </c>
    </row>
    <row r="1759" spans="1:3" x14ac:dyDescent="0.25">
      <c r="A1759" t="s">
        <v>902</v>
      </c>
      <c r="B1759" t="s">
        <v>2536</v>
      </c>
      <c r="C1759" s="11">
        <v>44986</v>
      </c>
    </row>
    <row r="1760" spans="1:3" x14ac:dyDescent="0.25">
      <c r="A1760" t="s">
        <v>904</v>
      </c>
      <c r="B1760" t="s">
        <v>768</v>
      </c>
      <c r="C1760" s="11">
        <v>44986</v>
      </c>
    </row>
    <row r="1761" spans="1:3" x14ac:dyDescent="0.25">
      <c r="A1761" t="s">
        <v>905</v>
      </c>
      <c r="B1761" t="s">
        <v>2699</v>
      </c>
      <c r="C1761" s="11">
        <v>44986</v>
      </c>
    </row>
    <row r="1762" spans="1:3" x14ac:dyDescent="0.25">
      <c r="A1762" t="s">
        <v>906</v>
      </c>
      <c r="B1762" t="s">
        <v>907</v>
      </c>
      <c r="C1762" s="11">
        <v>44986</v>
      </c>
    </row>
    <row r="1763" spans="1:3" x14ac:dyDescent="0.25">
      <c r="A1763" t="s">
        <v>908</v>
      </c>
      <c r="B1763" t="s">
        <v>122</v>
      </c>
      <c r="C1763" s="11">
        <v>44986</v>
      </c>
    </row>
    <row r="1764" spans="1:3" x14ac:dyDescent="0.25">
      <c r="A1764" t="s">
        <v>909</v>
      </c>
      <c r="B1764" t="s">
        <v>2605</v>
      </c>
      <c r="C1764" s="11">
        <v>44986</v>
      </c>
    </row>
    <row r="1765" spans="1:3" x14ac:dyDescent="0.25">
      <c r="A1765" t="s">
        <v>911</v>
      </c>
      <c r="B1765" t="s">
        <v>2699</v>
      </c>
      <c r="C1765" s="11">
        <v>44986</v>
      </c>
    </row>
    <row r="1766" spans="1:3" x14ac:dyDescent="0.25">
      <c r="A1766" t="s">
        <v>912</v>
      </c>
      <c r="B1766" t="s">
        <v>92</v>
      </c>
      <c r="C1766" s="11">
        <v>44986</v>
      </c>
    </row>
    <row r="1767" spans="1:3" x14ac:dyDescent="0.25">
      <c r="A1767" t="s">
        <v>2250</v>
      </c>
      <c r="B1767" t="s">
        <v>92</v>
      </c>
      <c r="C1767" s="11">
        <v>44986</v>
      </c>
    </row>
    <row r="1768" spans="1:3" x14ac:dyDescent="0.25">
      <c r="A1768" t="s">
        <v>1899</v>
      </c>
      <c r="B1768" t="s">
        <v>2699</v>
      </c>
      <c r="C1768" s="11">
        <v>44986</v>
      </c>
    </row>
    <row r="1769" spans="1:3" x14ac:dyDescent="0.25">
      <c r="A1769" t="s">
        <v>1900</v>
      </c>
      <c r="B1769" t="s">
        <v>234</v>
      </c>
      <c r="C1769" s="11">
        <v>44986</v>
      </c>
    </row>
    <row r="1770" spans="1:3" x14ac:dyDescent="0.25">
      <c r="A1770" t="s">
        <v>1901</v>
      </c>
      <c r="B1770" t="s">
        <v>1165</v>
      </c>
      <c r="C1770" s="11">
        <v>44986</v>
      </c>
    </row>
    <row r="1771" spans="1:3" x14ac:dyDescent="0.25">
      <c r="A1771" t="s">
        <v>1902</v>
      </c>
      <c r="B1771" t="s">
        <v>83</v>
      </c>
      <c r="C1771" s="11">
        <v>44986</v>
      </c>
    </row>
    <row r="1772" spans="1:3" x14ac:dyDescent="0.25">
      <c r="A1772" t="s">
        <v>1903</v>
      </c>
      <c r="B1772" t="s">
        <v>51</v>
      </c>
      <c r="C1772" s="11">
        <v>44986</v>
      </c>
    </row>
    <row r="1773" spans="1:3" x14ac:dyDescent="0.25">
      <c r="A1773" t="s">
        <v>1904</v>
      </c>
      <c r="B1773" t="s">
        <v>51</v>
      </c>
      <c r="C1773" s="11">
        <v>44986</v>
      </c>
    </row>
    <row r="1774" spans="1:3" x14ac:dyDescent="0.25">
      <c r="A1774" t="s">
        <v>1905</v>
      </c>
      <c r="B1774" t="s">
        <v>51</v>
      </c>
      <c r="C1774" s="11">
        <v>44986</v>
      </c>
    </row>
    <row r="1775" spans="1:3" x14ac:dyDescent="0.25">
      <c r="A1775" t="s">
        <v>1906</v>
      </c>
      <c r="B1775" t="s">
        <v>51</v>
      </c>
      <c r="C1775" s="11">
        <v>44986</v>
      </c>
    </row>
    <row r="1776" spans="1:3" x14ac:dyDescent="0.25">
      <c r="A1776" t="s">
        <v>1907</v>
      </c>
      <c r="B1776" t="s">
        <v>51</v>
      </c>
      <c r="C1776" s="11">
        <v>44986</v>
      </c>
    </row>
    <row r="1777" spans="1:3" x14ac:dyDescent="0.25">
      <c r="A1777" t="s">
        <v>1908</v>
      </c>
      <c r="B1777" t="s">
        <v>907</v>
      </c>
      <c r="C1777" s="11">
        <v>44986</v>
      </c>
    </row>
    <row r="1778" spans="1:3" x14ac:dyDescent="0.25">
      <c r="A1778" t="s">
        <v>1909</v>
      </c>
      <c r="B1778" t="s">
        <v>83</v>
      </c>
      <c r="C1778" s="11">
        <v>44986</v>
      </c>
    </row>
    <row r="1779" spans="1:3" x14ac:dyDescent="0.25">
      <c r="A1779" t="s">
        <v>1910</v>
      </c>
      <c r="B1779" t="s">
        <v>83</v>
      </c>
      <c r="C1779" s="11">
        <v>44986</v>
      </c>
    </row>
    <row r="1780" spans="1:3" x14ac:dyDescent="0.25">
      <c r="A1780" t="s">
        <v>1911</v>
      </c>
      <c r="B1780" t="s">
        <v>1326</v>
      </c>
      <c r="C1780" s="11">
        <v>44986</v>
      </c>
    </row>
    <row r="1781" spans="1:3" x14ac:dyDescent="0.25">
      <c r="A1781" t="s">
        <v>1912</v>
      </c>
      <c r="B1781" t="s">
        <v>1326</v>
      </c>
      <c r="C1781" s="11">
        <v>44986</v>
      </c>
    </row>
    <row r="1782" spans="1:3" x14ac:dyDescent="0.25">
      <c r="A1782" t="s">
        <v>1424</v>
      </c>
      <c r="B1782" t="s">
        <v>2538</v>
      </c>
      <c r="C1782" s="11">
        <v>44986</v>
      </c>
    </row>
    <row r="1783" spans="1:3" x14ac:dyDescent="0.25">
      <c r="A1783" t="s">
        <v>930</v>
      </c>
      <c r="B1783" t="s">
        <v>2539</v>
      </c>
      <c r="C1783" s="11">
        <v>44986</v>
      </c>
    </row>
    <row r="1784" spans="1:3" x14ac:dyDescent="0.25">
      <c r="A1784" t="s">
        <v>932</v>
      </c>
      <c r="B1784" t="s">
        <v>2538</v>
      </c>
      <c r="C1784" s="11">
        <v>44986</v>
      </c>
    </row>
    <row r="1785" spans="1:3" x14ac:dyDescent="0.25">
      <c r="A1785" t="s">
        <v>1916</v>
      </c>
      <c r="B1785" t="s">
        <v>2540</v>
      </c>
      <c r="C1785" s="11">
        <v>44986</v>
      </c>
    </row>
    <row r="1786" spans="1:3" x14ac:dyDescent="0.25">
      <c r="A1786" t="s">
        <v>935</v>
      </c>
      <c r="B1786" t="s">
        <v>2540</v>
      </c>
      <c r="C1786" s="11">
        <v>44986</v>
      </c>
    </row>
    <row r="1787" spans="1:3" x14ac:dyDescent="0.25">
      <c r="A1787" t="s">
        <v>936</v>
      </c>
      <c r="B1787" t="s">
        <v>2540</v>
      </c>
      <c r="C1787" s="11">
        <v>44986</v>
      </c>
    </row>
    <row r="1788" spans="1:3" x14ac:dyDescent="0.25">
      <c r="A1788" t="s">
        <v>937</v>
      </c>
      <c r="B1788" t="s">
        <v>938</v>
      </c>
      <c r="C1788" s="11">
        <v>44986</v>
      </c>
    </row>
    <row r="1789" spans="1:3" x14ac:dyDescent="0.25">
      <c r="A1789" t="s">
        <v>1212</v>
      </c>
      <c r="B1789" t="s">
        <v>2541</v>
      </c>
      <c r="C1789" s="11">
        <v>44986</v>
      </c>
    </row>
    <row r="1790" spans="1:3" x14ac:dyDescent="0.25">
      <c r="A1790" t="s">
        <v>1214</v>
      </c>
      <c r="B1790" t="s">
        <v>942</v>
      </c>
      <c r="C1790" s="11">
        <v>44986</v>
      </c>
    </row>
    <row r="1791" spans="1:3" x14ac:dyDescent="0.25">
      <c r="A1791" t="s">
        <v>1215</v>
      </c>
      <c r="B1791" t="s">
        <v>1327</v>
      </c>
      <c r="C1791" s="11">
        <v>44986</v>
      </c>
    </row>
    <row r="1792" spans="1:3" x14ac:dyDescent="0.25">
      <c r="A1792" t="s">
        <v>1216</v>
      </c>
      <c r="B1792" t="s">
        <v>2543</v>
      </c>
      <c r="C1792" s="11">
        <v>44986</v>
      </c>
    </row>
    <row r="1793" spans="1:3" x14ac:dyDescent="0.25">
      <c r="A1793" t="s">
        <v>947</v>
      </c>
      <c r="B1793" t="s">
        <v>2543</v>
      </c>
      <c r="C1793" s="11">
        <v>44986</v>
      </c>
    </row>
    <row r="1794" spans="1:3" x14ac:dyDescent="0.25">
      <c r="A1794" t="s">
        <v>2225</v>
      </c>
      <c r="B1794" t="s">
        <v>1328</v>
      </c>
      <c r="C1794" s="11">
        <v>44986</v>
      </c>
    </row>
    <row r="1795" spans="1:3" x14ac:dyDescent="0.25">
      <c r="A1795" t="s">
        <v>950</v>
      </c>
      <c r="B1795" t="s">
        <v>2543</v>
      </c>
      <c r="C1795" s="11">
        <v>44986</v>
      </c>
    </row>
    <row r="1796" spans="1:3" x14ac:dyDescent="0.25">
      <c r="A1796" t="s">
        <v>1427</v>
      </c>
      <c r="B1796" t="s">
        <v>2543</v>
      </c>
      <c r="C1796" s="11">
        <v>44986</v>
      </c>
    </row>
    <row r="1797" spans="1:3" x14ac:dyDescent="0.25">
      <c r="A1797" t="s">
        <v>1929</v>
      </c>
      <c r="B1797" t="s">
        <v>2543</v>
      </c>
      <c r="C1797" s="11">
        <v>44986</v>
      </c>
    </row>
    <row r="1798" spans="1:3" x14ac:dyDescent="0.25">
      <c r="A1798" t="s">
        <v>1930</v>
      </c>
      <c r="B1798" t="s">
        <v>2543</v>
      </c>
      <c r="C1798" s="11">
        <v>44986</v>
      </c>
    </row>
    <row r="1799" spans="1:3" x14ac:dyDescent="0.25">
      <c r="A1799" t="s">
        <v>1931</v>
      </c>
      <c r="B1799" t="s">
        <v>2543</v>
      </c>
      <c r="C1799" s="11">
        <v>44986</v>
      </c>
    </row>
    <row r="1800" spans="1:3" x14ac:dyDescent="0.25">
      <c r="A1800" t="s">
        <v>1932</v>
      </c>
      <c r="B1800" t="s">
        <v>2591</v>
      </c>
      <c r="C1800" s="11">
        <v>44986</v>
      </c>
    </row>
    <row r="1801" spans="1:3" x14ac:dyDescent="0.25">
      <c r="A1801" t="s">
        <v>1933</v>
      </c>
      <c r="B1801" t="s">
        <v>2543</v>
      </c>
      <c r="C1801" s="11">
        <v>44986</v>
      </c>
    </row>
    <row r="1802" spans="1:3" x14ac:dyDescent="0.25">
      <c r="A1802" t="s">
        <v>1934</v>
      </c>
      <c r="B1802" t="s">
        <v>2543</v>
      </c>
      <c r="C1802" s="11">
        <v>44986</v>
      </c>
    </row>
    <row r="1803" spans="1:3" x14ac:dyDescent="0.25">
      <c r="A1803" t="s">
        <v>1935</v>
      </c>
      <c r="B1803" t="s">
        <v>1329</v>
      </c>
      <c r="C1803" s="11">
        <v>44986</v>
      </c>
    </row>
    <row r="1804" spans="1:3" x14ac:dyDescent="0.25">
      <c r="A1804" t="s">
        <v>1936</v>
      </c>
      <c r="B1804" t="s">
        <v>1329</v>
      </c>
      <c r="C1804" s="11">
        <v>44986</v>
      </c>
    </row>
    <row r="1805" spans="1:3" x14ac:dyDescent="0.25">
      <c r="A1805" t="s">
        <v>1937</v>
      </c>
      <c r="B1805" t="s">
        <v>2543</v>
      </c>
      <c r="C1805" s="11">
        <v>44986</v>
      </c>
    </row>
    <row r="1806" spans="1:3" x14ac:dyDescent="0.25">
      <c r="A1806" t="s">
        <v>1938</v>
      </c>
      <c r="B1806" t="s">
        <v>1330</v>
      </c>
      <c r="C1806" s="11">
        <v>44986</v>
      </c>
    </row>
    <row r="1807" spans="1:3" x14ac:dyDescent="0.25">
      <c r="A1807" t="s">
        <v>1939</v>
      </c>
      <c r="B1807" t="s">
        <v>2547</v>
      </c>
      <c r="C1807" s="11">
        <v>44986</v>
      </c>
    </row>
    <row r="1808" spans="1:3" x14ac:dyDescent="0.25">
      <c r="A1808" t="s">
        <v>1941</v>
      </c>
      <c r="B1808" t="s">
        <v>2541</v>
      </c>
      <c r="C1808" s="11">
        <v>44986</v>
      </c>
    </row>
    <row r="1809" spans="1:3" x14ac:dyDescent="0.25">
      <c r="A1809" t="s">
        <v>1942</v>
      </c>
      <c r="B1809" t="s">
        <v>2543</v>
      </c>
      <c r="C1809" s="11">
        <v>44986</v>
      </c>
    </row>
    <row r="1810" spans="1:3" x14ac:dyDescent="0.25">
      <c r="A1810" t="s">
        <v>1943</v>
      </c>
      <c r="B1810" t="s">
        <v>970</v>
      </c>
      <c r="C1810" s="11">
        <v>44986</v>
      </c>
    </row>
    <row r="1811" spans="1:3" x14ac:dyDescent="0.25">
      <c r="A1811" t="s">
        <v>1944</v>
      </c>
      <c r="B1811" t="s">
        <v>970</v>
      </c>
      <c r="C1811" s="11">
        <v>44986</v>
      </c>
    </row>
    <row r="1812" spans="1:3" x14ac:dyDescent="0.25">
      <c r="A1812" t="s">
        <v>1945</v>
      </c>
      <c r="B1812" t="s">
        <v>970</v>
      </c>
      <c r="C1812" s="11">
        <v>44986</v>
      </c>
    </row>
    <row r="1813" spans="1:3" x14ac:dyDescent="0.25">
      <c r="A1813" t="s">
        <v>1946</v>
      </c>
      <c r="B1813" t="s">
        <v>970</v>
      </c>
      <c r="C1813" s="11">
        <v>44986</v>
      </c>
    </row>
    <row r="1814" spans="1:3" x14ac:dyDescent="0.25">
      <c r="A1814" t="s">
        <v>1947</v>
      </c>
      <c r="B1814" t="s">
        <v>970</v>
      </c>
      <c r="C1814" s="11">
        <v>44986</v>
      </c>
    </row>
    <row r="1815" spans="1:3" x14ac:dyDescent="0.25">
      <c r="A1815" t="s">
        <v>975</v>
      </c>
      <c r="B1815" t="s">
        <v>970</v>
      </c>
      <c r="C1815" s="11">
        <v>44986</v>
      </c>
    </row>
    <row r="1816" spans="1:3" x14ac:dyDescent="0.25">
      <c r="A1816" t="s">
        <v>1949</v>
      </c>
      <c r="B1816" t="s">
        <v>970</v>
      </c>
      <c r="C1816" s="11">
        <v>44986</v>
      </c>
    </row>
    <row r="1817" spans="1:3" x14ac:dyDescent="0.25">
      <c r="A1817" t="s">
        <v>1950</v>
      </c>
      <c r="B1817" t="s">
        <v>2548</v>
      </c>
      <c r="C1817" s="11">
        <v>44986</v>
      </c>
    </row>
    <row r="1818" spans="1:3" x14ac:dyDescent="0.25">
      <c r="A1818" t="s">
        <v>1951</v>
      </c>
      <c r="B1818" t="s">
        <v>970</v>
      </c>
      <c r="C1818" s="11">
        <v>44986</v>
      </c>
    </row>
    <row r="1819" spans="1:3" x14ac:dyDescent="0.25">
      <c r="A1819" t="s">
        <v>1952</v>
      </c>
      <c r="B1819" t="s">
        <v>970</v>
      </c>
      <c r="C1819" s="11">
        <v>44986</v>
      </c>
    </row>
    <row r="1820" spans="1:3" x14ac:dyDescent="0.25">
      <c r="A1820" t="s">
        <v>1953</v>
      </c>
      <c r="B1820" t="s">
        <v>970</v>
      </c>
      <c r="C1820" s="11">
        <v>44986</v>
      </c>
    </row>
    <row r="1821" spans="1:3" x14ac:dyDescent="0.25">
      <c r="A1821" t="s">
        <v>1954</v>
      </c>
      <c r="B1821" t="s">
        <v>2543</v>
      </c>
      <c r="C1821" s="11">
        <v>44986</v>
      </c>
    </row>
    <row r="1822" spans="1:3" x14ac:dyDescent="0.25">
      <c r="A1822" t="s">
        <v>1955</v>
      </c>
      <c r="B1822" t="s">
        <v>2543</v>
      </c>
      <c r="C1822" s="11">
        <v>44986</v>
      </c>
    </row>
    <row r="1823" spans="1:3" x14ac:dyDescent="0.25">
      <c r="A1823" t="s">
        <v>1956</v>
      </c>
      <c r="B1823" t="s">
        <v>970</v>
      </c>
      <c r="C1823" s="11">
        <v>44986</v>
      </c>
    </row>
    <row r="1824" spans="1:3" x14ac:dyDescent="0.25">
      <c r="A1824" t="s">
        <v>1957</v>
      </c>
      <c r="B1824" t="s">
        <v>2549</v>
      </c>
      <c r="C1824" s="11">
        <v>44986</v>
      </c>
    </row>
    <row r="1825" spans="1:3" x14ac:dyDescent="0.25">
      <c r="A1825" t="s">
        <v>1958</v>
      </c>
      <c r="B1825" t="s">
        <v>2550</v>
      </c>
      <c r="C1825" s="11">
        <v>44986</v>
      </c>
    </row>
    <row r="1826" spans="1:3" x14ac:dyDescent="0.25">
      <c r="A1826" t="s">
        <v>1959</v>
      </c>
      <c r="B1826" t="s">
        <v>2543</v>
      </c>
      <c r="C1826" s="11">
        <v>44986</v>
      </c>
    </row>
    <row r="1827" spans="1:3" x14ac:dyDescent="0.25">
      <c r="A1827" t="s">
        <v>1960</v>
      </c>
      <c r="B1827" t="s">
        <v>2549</v>
      </c>
      <c r="C1827" s="11">
        <v>44986</v>
      </c>
    </row>
    <row r="1828" spans="1:3" x14ac:dyDescent="0.25">
      <c r="A1828" t="s">
        <v>1961</v>
      </c>
      <c r="B1828" t="s">
        <v>2549</v>
      </c>
      <c r="C1828" s="11">
        <v>44986</v>
      </c>
    </row>
    <row r="1829" spans="1:3" x14ac:dyDescent="0.25">
      <c r="A1829" t="s">
        <v>1962</v>
      </c>
      <c r="B1829" t="s">
        <v>1331</v>
      </c>
      <c r="C1829" s="11">
        <v>44986</v>
      </c>
    </row>
    <row r="1830" spans="1:3" x14ac:dyDescent="0.25">
      <c r="A1830" t="s">
        <v>1963</v>
      </c>
      <c r="B1830" t="s">
        <v>2543</v>
      </c>
      <c r="C1830" s="11">
        <v>44986</v>
      </c>
    </row>
    <row r="1831" spans="1:3" x14ac:dyDescent="0.25">
      <c r="A1831" t="s">
        <v>1964</v>
      </c>
      <c r="B1831" t="s">
        <v>2543</v>
      </c>
      <c r="C1831" s="11">
        <v>44986</v>
      </c>
    </row>
    <row r="1832" spans="1:3" x14ac:dyDescent="0.25">
      <c r="A1832" t="s">
        <v>1965</v>
      </c>
      <c r="B1832" t="s">
        <v>500</v>
      </c>
      <c r="C1832" s="11">
        <v>44986</v>
      </c>
    </row>
    <row r="1833" spans="1:3" x14ac:dyDescent="0.25">
      <c r="A1833" t="s">
        <v>997</v>
      </c>
      <c r="B1833" t="s">
        <v>2592</v>
      </c>
      <c r="C1833" s="11">
        <v>44986</v>
      </c>
    </row>
    <row r="1834" spans="1:3" x14ac:dyDescent="0.25">
      <c r="A1834" t="s">
        <v>1968</v>
      </c>
      <c r="B1834" t="s">
        <v>83</v>
      </c>
      <c r="C1834" s="11">
        <v>44986</v>
      </c>
    </row>
    <row r="1835" spans="1:3" x14ac:dyDescent="0.25">
      <c r="A1835" t="s">
        <v>1000</v>
      </c>
      <c r="B1835" t="s">
        <v>2552</v>
      </c>
      <c r="C1835" s="11">
        <v>44986</v>
      </c>
    </row>
    <row r="1836" spans="1:3" x14ac:dyDescent="0.25">
      <c r="A1836" t="s">
        <v>1002</v>
      </c>
      <c r="B1836" t="s">
        <v>2553</v>
      </c>
      <c r="C1836" s="11">
        <v>44986</v>
      </c>
    </row>
    <row r="1837" spans="1:3" x14ac:dyDescent="0.25">
      <c r="A1837" t="s">
        <v>2234</v>
      </c>
      <c r="B1837" t="s">
        <v>1332</v>
      </c>
      <c r="C1837" s="11">
        <v>44986</v>
      </c>
    </row>
    <row r="1838" spans="1:3" x14ac:dyDescent="0.25">
      <c r="A1838" t="s">
        <v>1006</v>
      </c>
      <c r="B1838" t="s">
        <v>2555</v>
      </c>
      <c r="C1838" s="11">
        <v>44986</v>
      </c>
    </row>
    <row r="1839" spans="1:3" x14ac:dyDescent="0.25">
      <c r="A1839" t="s">
        <v>1008</v>
      </c>
      <c r="B1839" t="s">
        <v>2556</v>
      </c>
      <c r="C1839" s="11">
        <v>44986</v>
      </c>
    </row>
    <row r="1840" spans="1:3" x14ac:dyDescent="0.25">
      <c r="A1840" t="s">
        <v>1974</v>
      </c>
      <c r="B1840" t="s">
        <v>122</v>
      </c>
      <c r="C1840" s="11">
        <v>44986</v>
      </c>
    </row>
    <row r="1841" spans="1:3" x14ac:dyDescent="0.25">
      <c r="A1841" t="s">
        <v>1975</v>
      </c>
      <c r="B1841" t="s">
        <v>2557</v>
      </c>
      <c r="C1841" s="11">
        <v>44986</v>
      </c>
    </row>
    <row r="1842" spans="1:3" x14ac:dyDescent="0.25">
      <c r="A1842" t="s">
        <v>1013</v>
      </c>
      <c r="B1842" t="s">
        <v>2593</v>
      </c>
      <c r="C1842" s="11">
        <v>44986</v>
      </c>
    </row>
    <row r="1843" spans="1:3" x14ac:dyDescent="0.25">
      <c r="A1843" t="s">
        <v>1978</v>
      </c>
      <c r="B1843" t="s">
        <v>2559</v>
      </c>
      <c r="C1843" s="11">
        <v>44986</v>
      </c>
    </row>
    <row r="1844" spans="1:3" x14ac:dyDescent="0.25">
      <c r="A1844" t="s">
        <v>1979</v>
      </c>
      <c r="B1844" t="s">
        <v>2560</v>
      </c>
      <c r="C1844" s="11">
        <v>44986</v>
      </c>
    </row>
    <row r="1845" spans="1:3" x14ac:dyDescent="0.25">
      <c r="A1845" t="s">
        <v>1980</v>
      </c>
      <c r="B1845" t="s">
        <v>1020</v>
      </c>
      <c r="C1845" s="11">
        <v>44986</v>
      </c>
    </row>
    <row r="1846" spans="1:3" x14ac:dyDescent="0.25">
      <c r="A1846" t="s">
        <v>1981</v>
      </c>
      <c r="B1846" t="s">
        <v>1022</v>
      </c>
      <c r="C1846" s="11">
        <v>44986</v>
      </c>
    </row>
    <row r="1847" spans="1:3" x14ac:dyDescent="0.25">
      <c r="A1847" t="s">
        <v>1982</v>
      </c>
      <c r="B1847" t="s">
        <v>1024</v>
      </c>
      <c r="C1847" s="11">
        <v>44986</v>
      </c>
    </row>
    <row r="1848" spans="1:3" x14ac:dyDescent="0.25">
      <c r="A1848" t="s">
        <v>1025</v>
      </c>
      <c r="B1848" t="s">
        <v>1026</v>
      </c>
      <c r="C1848" s="11">
        <v>44986</v>
      </c>
    </row>
    <row r="1849" spans="1:3" x14ac:dyDescent="0.25">
      <c r="A1849" t="s">
        <v>1027</v>
      </c>
      <c r="B1849" t="s">
        <v>1028</v>
      </c>
      <c r="C1849" s="11">
        <v>44986</v>
      </c>
    </row>
    <row r="1850" spans="1:3" x14ac:dyDescent="0.25">
      <c r="A1850" t="s">
        <v>0</v>
      </c>
      <c r="B1850" t="s">
        <v>2261</v>
      </c>
      <c r="C1850" s="11">
        <v>45017</v>
      </c>
    </row>
    <row r="1851" spans="1:3" x14ac:dyDescent="0.25">
      <c r="A1851" t="s">
        <v>2</v>
      </c>
      <c r="B1851" t="s">
        <v>2261</v>
      </c>
      <c r="C1851" s="11">
        <v>45017</v>
      </c>
    </row>
    <row r="1852" spans="1:3" x14ac:dyDescent="0.25">
      <c r="A1852" t="s">
        <v>3</v>
      </c>
      <c r="B1852" t="s">
        <v>2262</v>
      </c>
      <c r="C1852" s="11">
        <v>45017</v>
      </c>
    </row>
    <row r="1853" spans="1:3" x14ac:dyDescent="0.25">
      <c r="A1853" t="s">
        <v>5</v>
      </c>
      <c r="B1853" t="s">
        <v>2263</v>
      </c>
      <c r="C1853" s="11">
        <v>45017</v>
      </c>
    </row>
    <row r="1854" spans="1:3" x14ac:dyDescent="0.25">
      <c r="A1854" t="s">
        <v>7</v>
      </c>
      <c r="B1854" t="s">
        <v>2263</v>
      </c>
      <c r="C1854" s="11">
        <v>45017</v>
      </c>
    </row>
    <row r="1855" spans="1:3" x14ac:dyDescent="0.25">
      <c r="A1855" t="s">
        <v>8</v>
      </c>
      <c r="B1855" t="s">
        <v>2264</v>
      </c>
      <c r="C1855" s="11">
        <v>45017</v>
      </c>
    </row>
    <row r="1856" spans="1:3" x14ac:dyDescent="0.25">
      <c r="A1856" t="s">
        <v>10</v>
      </c>
      <c r="B1856" t="s">
        <v>2265</v>
      </c>
      <c r="C1856" s="11">
        <v>45017</v>
      </c>
    </row>
    <row r="1857" spans="1:3" x14ac:dyDescent="0.25">
      <c r="A1857" t="s">
        <v>12</v>
      </c>
      <c r="B1857" t="s">
        <v>2266</v>
      </c>
      <c r="C1857" s="11">
        <v>45017</v>
      </c>
    </row>
    <row r="1858" spans="1:3" x14ac:dyDescent="0.25">
      <c r="A1858" t="s">
        <v>14</v>
      </c>
      <c r="B1858" t="s">
        <v>2267</v>
      </c>
      <c r="C1858" s="11">
        <v>45017</v>
      </c>
    </row>
    <row r="1859" spans="1:3" x14ac:dyDescent="0.25">
      <c r="A1859" t="s">
        <v>16</v>
      </c>
      <c r="B1859" t="s">
        <v>2268</v>
      </c>
      <c r="C1859" s="11">
        <v>45017</v>
      </c>
    </row>
    <row r="1860" spans="1:3" x14ac:dyDescent="0.25">
      <c r="A1860" t="s">
        <v>18</v>
      </c>
      <c r="B1860" t="s">
        <v>2269</v>
      </c>
      <c r="C1860" s="11">
        <v>45017</v>
      </c>
    </row>
    <row r="1861" spans="1:3" x14ac:dyDescent="0.25">
      <c r="A1861" t="s">
        <v>20</v>
      </c>
      <c r="B1861" t="s">
        <v>2562</v>
      </c>
      <c r="C1861" s="11">
        <v>45017</v>
      </c>
    </row>
    <row r="1862" spans="1:3" x14ac:dyDescent="0.25">
      <c r="A1862" t="s">
        <v>22</v>
      </c>
      <c r="B1862" t="s">
        <v>2270</v>
      </c>
      <c r="C1862" s="11">
        <v>45017</v>
      </c>
    </row>
    <row r="1863" spans="1:3" x14ac:dyDescent="0.25">
      <c r="A1863" t="s">
        <v>24</v>
      </c>
      <c r="B1863" t="s">
        <v>1048</v>
      </c>
      <c r="C1863" s="11">
        <v>45017</v>
      </c>
    </row>
    <row r="1864" spans="1:3" x14ac:dyDescent="0.25">
      <c r="A1864" t="s">
        <v>26</v>
      </c>
      <c r="B1864" t="s">
        <v>2272</v>
      </c>
      <c r="C1864" s="11">
        <v>45017</v>
      </c>
    </row>
    <row r="1865" spans="1:3" x14ac:dyDescent="0.25">
      <c r="A1865" t="s">
        <v>28</v>
      </c>
      <c r="B1865" t="s">
        <v>2563</v>
      </c>
      <c r="C1865" s="11">
        <v>45017</v>
      </c>
    </row>
    <row r="1866" spans="1:3" x14ac:dyDescent="0.25">
      <c r="A1866" t="s">
        <v>30</v>
      </c>
      <c r="B1866" t="s">
        <v>2704</v>
      </c>
      <c r="C1866" s="11">
        <v>45017</v>
      </c>
    </row>
    <row r="1867" spans="1:3" x14ac:dyDescent="0.25">
      <c r="A1867" t="s">
        <v>32</v>
      </c>
      <c r="B1867" t="s">
        <v>33</v>
      </c>
      <c r="C1867" s="11">
        <v>45017</v>
      </c>
    </row>
    <row r="1868" spans="1:3" x14ac:dyDescent="0.25">
      <c r="A1868" t="s">
        <v>34</v>
      </c>
      <c r="B1868" t="s">
        <v>2273</v>
      </c>
      <c r="C1868" s="11">
        <v>45017</v>
      </c>
    </row>
    <row r="1869" spans="1:3" x14ac:dyDescent="0.25">
      <c r="A1869" t="s">
        <v>36</v>
      </c>
      <c r="B1869" t="s">
        <v>2274</v>
      </c>
      <c r="C1869" s="11">
        <v>45017</v>
      </c>
    </row>
    <row r="1870" spans="1:3" x14ac:dyDescent="0.25">
      <c r="A1870" t="s">
        <v>38</v>
      </c>
      <c r="B1870" t="s">
        <v>2275</v>
      </c>
      <c r="C1870" s="11">
        <v>45017</v>
      </c>
    </row>
    <row r="1871" spans="1:3" x14ac:dyDescent="0.25">
      <c r="A1871" t="s">
        <v>40</v>
      </c>
      <c r="B1871" t="s">
        <v>2276</v>
      </c>
      <c r="C1871" s="11">
        <v>45017</v>
      </c>
    </row>
    <row r="1872" spans="1:3" x14ac:dyDescent="0.25">
      <c r="A1872" t="s">
        <v>1051</v>
      </c>
      <c r="B1872" t="s">
        <v>1238</v>
      </c>
      <c r="C1872" s="11">
        <v>45017</v>
      </c>
    </row>
    <row r="1873" spans="1:3" x14ac:dyDescent="0.25">
      <c r="A1873" t="s">
        <v>1052</v>
      </c>
      <c r="B1873" t="s">
        <v>1239</v>
      </c>
      <c r="C1873" s="11">
        <v>45017</v>
      </c>
    </row>
    <row r="1874" spans="1:3" x14ac:dyDescent="0.25">
      <c r="A1874" t="s">
        <v>46</v>
      </c>
      <c r="B1874" t="s">
        <v>47</v>
      </c>
      <c r="C1874" s="11">
        <v>45017</v>
      </c>
    </row>
    <row r="1875" spans="1:3" x14ac:dyDescent="0.25">
      <c r="A1875" t="s">
        <v>48</v>
      </c>
      <c r="B1875" t="s">
        <v>49</v>
      </c>
      <c r="C1875" s="11">
        <v>45017</v>
      </c>
    </row>
    <row r="1876" spans="1:3" x14ac:dyDescent="0.25">
      <c r="A1876" t="s">
        <v>50</v>
      </c>
      <c r="B1876" t="s">
        <v>51</v>
      </c>
      <c r="C1876" s="11">
        <v>45017</v>
      </c>
    </row>
    <row r="1877" spans="1:3" x14ac:dyDescent="0.25">
      <c r="A1877" t="s">
        <v>52</v>
      </c>
      <c r="B1877" t="s">
        <v>1055</v>
      </c>
      <c r="C1877" s="11">
        <v>45017</v>
      </c>
    </row>
    <row r="1878" spans="1:3" x14ac:dyDescent="0.25">
      <c r="A1878" t="s">
        <v>54</v>
      </c>
      <c r="B1878" t="s">
        <v>2273</v>
      </c>
      <c r="C1878" s="11">
        <v>45017</v>
      </c>
    </row>
    <row r="1879" spans="1:3" x14ac:dyDescent="0.25">
      <c r="A1879" t="s">
        <v>55</v>
      </c>
      <c r="B1879" t="s">
        <v>33</v>
      </c>
      <c r="C1879" s="11">
        <v>45017</v>
      </c>
    </row>
    <row r="1880" spans="1:3" x14ac:dyDescent="0.25">
      <c r="A1880" t="s">
        <v>56</v>
      </c>
      <c r="B1880" t="s">
        <v>51</v>
      </c>
      <c r="C1880" s="11">
        <v>45017</v>
      </c>
    </row>
    <row r="1881" spans="1:3" x14ac:dyDescent="0.25">
      <c r="A1881" t="s">
        <v>57</v>
      </c>
      <c r="B1881" t="s">
        <v>2280</v>
      </c>
      <c r="C1881" s="11">
        <v>45017</v>
      </c>
    </row>
    <row r="1882" spans="1:3" x14ac:dyDescent="0.25">
      <c r="A1882" t="s">
        <v>60</v>
      </c>
      <c r="B1882" t="s">
        <v>2594</v>
      </c>
      <c r="C1882" s="11">
        <v>45017</v>
      </c>
    </row>
    <row r="1883" spans="1:3" ht="30" x14ac:dyDescent="0.25">
      <c r="A1883" t="s">
        <v>62</v>
      </c>
      <c r="B1883" s="8" t="s">
        <v>2606</v>
      </c>
      <c r="C1883" s="11">
        <v>45017</v>
      </c>
    </row>
    <row r="1884" spans="1:3" x14ac:dyDescent="0.25">
      <c r="A1884" t="s">
        <v>64</v>
      </c>
      <c r="B1884" t="s">
        <v>2283</v>
      </c>
      <c r="C1884" s="11">
        <v>45017</v>
      </c>
    </row>
    <row r="1885" spans="1:3" x14ac:dyDescent="0.25">
      <c r="A1885" t="s">
        <v>66</v>
      </c>
      <c r="B1885" t="s">
        <v>33</v>
      </c>
      <c r="C1885" s="11">
        <v>45017</v>
      </c>
    </row>
    <row r="1886" spans="1:3" x14ac:dyDescent="0.25">
      <c r="A1886" t="s">
        <v>67</v>
      </c>
      <c r="B1886" t="s">
        <v>33</v>
      </c>
      <c r="C1886" s="11">
        <v>45017</v>
      </c>
    </row>
    <row r="1887" spans="1:3" x14ac:dyDescent="0.25">
      <c r="A1887" t="s">
        <v>68</v>
      </c>
      <c r="B1887" t="s">
        <v>2284</v>
      </c>
      <c r="C1887" s="11">
        <v>45017</v>
      </c>
    </row>
    <row r="1888" spans="1:3" x14ac:dyDescent="0.25">
      <c r="A1888" t="s">
        <v>70</v>
      </c>
      <c r="B1888" t="s">
        <v>1241</v>
      </c>
      <c r="C1888" s="11">
        <v>45017</v>
      </c>
    </row>
    <row r="1889" spans="1:3" x14ac:dyDescent="0.25">
      <c r="A1889" t="s">
        <v>73</v>
      </c>
      <c r="B1889" t="s">
        <v>1242</v>
      </c>
      <c r="C1889" s="11">
        <v>45017</v>
      </c>
    </row>
    <row r="1890" spans="1:3" x14ac:dyDescent="0.25">
      <c r="A1890" t="s">
        <v>75</v>
      </c>
      <c r="B1890" t="s">
        <v>1242</v>
      </c>
      <c r="C1890" s="11">
        <v>45017</v>
      </c>
    </row>
    <row r="1891" spans="1:3" x14ac:dyDescent="0.25">
      <c r="A1891" t="s">
        <v>76</v>
      </c>
      <c r="B1891" t="s">
        <v>1242</v>
      </c>
      <c r="C1891" s="11">
        <v>45017</v>
      </c>
    </row>
    <row r="1892" spans="1:3" x14ac:dyDescent="0.25">
      <c r="A1892" t="s">
        <v>77</v>
      </c>
      <c r="B1892" t="s">
        <v>2566</v>
      </c>
      <c r="C1892" s="11">
        <v>45017</v>
      </c>
    </row>
    <row r="1893" spans="1:3" x14ac:dyDescent="0.25">
      <c r="A1893" t="s">
        <v>79</v>
      </c>
      <c r="B1893" t="s">
        <v>1239</v>
      </c>
      <c r="C1893" s="11">
        <v>45017</v>
      </c>
    </row>
    <row r="1894" spans="1:3" x14ac:dyDescent="0.25">
      <c r="A1894" t="s">
        <v>80</v>
      </c>
      <c r="B1894" t="s">
        <v>2287</v>
      </c>
      <c r="C1894" s="11">
        <v>45017</v>
      </c>
    </row>
    <row r="1895" spans="1:3" x14ac:dyDescent="0.25">
      <c r="A1895" t="s">
        <v>82</v>
      </c>
      <c r="B1895" t="s">
        <v>83</v>
      </c>
      <c r="C1895" s="11">
        <v>45017</v>
      </c>
    </row>
    <row r="1896" spans="1:3" x14ac:dyDescent="0.25">
      <c r="A1896" t="s">
        <v>84</v>
      </c>
      <c r="B1896" t="s">
        <v>85</v>
      </c>
      <c r="C1896" s="11">
        <v>45017</v>
      </c>
    </row>
    <row r="1897" spans="1:3" x14ac:dyDescent="0.25">
      <c r="A1897" t="s">
        <v>86</v>
      </c>
      <c r="B1897" t="s">
        <v>33</v>
      </c>
      <c r="C1897" s="11">
        <v>45017</v>
      </c>
    </row>
    <row r="1898" spans="1:3" x14ac:dyDescent="0.25">
      <c r="A1898" t="s">
        <v>87</v>
      </c>
      <c r="B1898" t="s">
        <v>1243</v>
      </c>
      <c r="C1898" s="11">
        <v>45017</v>
      </c>
    </row>
    <row r="1899" spans="1:3" x14ac:dyDescent="0.25">
      <c r="A1899" t="s">
        <v>89</v>
      </c>
      <c r="B1899" t="s">
        <v>1244</v>
      </c>
      <c r="C1899" s="11">
        <v>45017</v>
      </c>
    </row>
    <row r="1900" spans="1:3" x14ac:dyDescent="0.25">
      <c r="A1900" t="s">
        <v>91</v>
      </c>
      <c r="B1900" t="s">
        <v>92</v>
      </c>
      <c r="C1900" s="11">
        <v>45017</v>
      </c>
    </row>
    <row r="1901" spans="1:3" x14ac:dyDescent="0.25">
      <c r="A1901" t="s">
        <v>93</v>
      </c>
      <c r="B1901" t="s">
        <v>2567</v>
      </c>
      <c r="C1901" s="11">
        <v>45017</v>
      </c>
    </row>
    <row r="1902" spans="1:3" x14ac:dyDescent="0.25">
      <c r="A1902" t="s">
        <v>95</v>
      </c>
      <c r="B1902" t="s">
        <v>2595</v>
      </c>
      <c r="C1902" s="11">
        <v>45017</v>
      </c>
    </row>
    <row r="1903" spans="1:3" x14ac:dyDescent="0.25">
      <c r="A1903" t="s">
        <v>97</v>
      </c>
      <c r="B1903" t="s">
        <v>2290</v>
      </c>
      <c r="C1903" s="11">
        <v>45017</v>
      </c>
    </row>
    <row r="1904" spans="1:3" x14ac:dyDescent="0.25">
      <c r="A1904" t="s">
        <v>99</v>
      </c>
      <c r="B1904" t="s">
        <v>2291</v>
      </c>
      <c r="C1904" s="11">
        <v>45017</v>
      </c>
    </row>
    <row r="1905" spans="1:3" x14ac:dyDescent="0.25">
      <c r="A1905" t="s">
        <v>101</v>
      </c>
      <c r="B1905" t="s">
        <v>2291</v>
      </c>
      <c r="C1905" s="11">
        <v>45017</v>
      </c>
    </row>
    <row r="1906" spans="1:3" x14ac:dyDescent="0.25">
      <c r="A1906" t="s">
        <v>102</v>
      </c>
      <c r="B1906" t="s">
        <v>1068</v>
      </c>
      <c r="C1906" s="11">
        <v>45017</v>
      </c>
    </row>
    <row r="1907" spans="1:3" x14ac:dyDescent="0.25">
      <c r="A1907" t="s">
        <v>104</v>
      </c>
      <c r="B1907" t="s">
        <v>1344</v>
      </c>
      <c r="C1907" s="11">
        <v>45017</v>
      </c>
    </row>
    <row r="1908" spans="1:3" x14ac:dyDescent="0.25">
      <c r="A1908" t="s">
        <v>106</v>
      </c>
      <c r="B1908" t="s">
        <v>107</v>
      </c>
      <c r="C1908" s="11">
        <v>45017</v>
      </c>
    </row>
    <row r="1909" spans="1:3" x14ac:dyDescent="0.25">
      <c r="A1909" t="s">
        <v>108</v>
      </c>
      <c r="B1909" t="s">
        <v>2293</v>
      </c>
      <c r="C1909" s="11">
        <v>45017</v>
      </c>
    </row>
    <row r="1910" spans="1:3" x14ac:dyDescent="0.25">
      <c r="A1910" t="s">
        <v>110</v>
      </c>
      <c r="B1910" t="s">
        <v>1071</v>
      </c>
      <c r="C1910" s="11">
        <v>45017</v>
      </c>
    </row>
    <row r="1911" spans="1:3" x14ac:dyDescent="0.25">
      <c r="A1911" t="s">
        <v>112</v>
      </c>
      <c r="B1911" t="s">
        <v>1071</v>
      </c>
      <c r="C1911" s="11">
        <v>45017</v>
      </c>
    </row>
    <row r="1912" spans="1:3" x14ac:dyDescent="0.25">
      <c r="A1912" t="s">
        <v>1246</v>
      </c>
      <c r="B1912" t="s">
        <v>2295</v>
      </c>
      <c r="C1912" s="11">
        <v>45017</v>
      </c>
    </row>
    <row r="1913" spans="1:3" x14ac:dyDescent="0.25">
      <c r="A1913" t="s">
        <v>115</v>
      </c>
      <c r="B1913" t="s">
        <v>2296</v>
      </c>
      <c r="C1913" s="11">
        <v>45017</v>
      </c>
    </row>
    <row r="1914" spans="1:3" x14ac:dyDescent="0.25">
      <c r="A1914" t="s">
        <v>117</v>
      </c>
      <c r="B1914" t="s">
        <v>2296</v>
      </c>
      <c r="C1914" s="11">
        <v>45017</v>
      </c>
    </row>
    <row r="1915" spans="1:3" x14ac:dyDescent="0.25">
      <c r="A1915" t="s">
        <v>118</v>
      </c>
      <c r="B1915" t="s">
        <v>2619</v>
      </c>
      <c r="C1915" s="11">
        <v>45017</v>
      </c>
    </row>
    <row r="1916" spans="1:3" x14ac:dyDescent="0.25">
      <c r="A1916" t="s">
        <v>120</v>
      </c>
      <c r="B1916" t="s">
        <v>2619</v>
      </c>
      <c r="C1916" s="11">
        <v>45017</v>
      </c>
    </row>
    <row r="1917" spans="1:3" x14ac:dyDescent="0.25">
      <c r="A1917" t="s">
        <v>121</v>
      </c>
      <c r="B1917" t="s">
        <v>122</v>
      </c>
      <c r="C1917" s="11">
        <v>45017</v>
      </c>
    </row>
    <row r="1918" spans="1:3" x14ac:dyDescent="0.25">
      <c r="A1918" t="s">
        <v>123</v>
      </c>
      <c r="B1918" t="s">
        <v>2297</v>
      </c>
      <c r="C1918" s="11">
        <v>45017</v>
      </c>
    </row>
    <row r="1919" spans="1:3" x14ac:dyDescent="0.25">
      <c r="A1919" t="s">
        <v>125</v>
      </c>
      <c r="B1919" t="s">
        <v>126</v>
      </c>
      <c r="C1919" s="11">
        <v>45017</v>
      </c>
    </row>
    <row r="1920" spans="1:3" x14ac:dyDescent="0.25">
      <c r="A1920" t="s">
        <v>127</v>
      </c>
      <c r="B1920" t="s">
        <v>2298</v>
      </c>
      <c r="C1920" s="11">
        <v>45017</v>
      </c>
    </row>
    <row r="1921" spans="1:3" x14ac:dyDescent="0.25">
      <c r="A1921" t="s">
        <v>1076</v>
      </c>
      <c r="B1921" t="s">
        <v>130</v>
      </c>
      <c r="C1921" s="11">
        <v>45017</v>
      </c>
    </row>
    <row r="1922" spans="1:3" x14ac:dyDescent="0.25">
      <c r="A1922" t="s">
        <v>131</v>
      </c>
      <c r="B1922" t="s">
        <v>2293</v>
      </c>
      <c r="C1922" s="11">
        <v>45017</v>
      </c>
    </row>
    <row r="1923" spans="1:3" x14ac:dyDescent="0.25">
      <c r="A1923" t="s">
        <v>132</v>
      </c>
      <c r="B1923" t="s">
        <v>2299</v>
      </c>
      <c r="C1923" s="11">
        <v>45017</v>
      </c>
    </row>
    <row r="1924" spans="1:3" x14ac:dyDescent="0.25">
      <c r="A1924" t="s">
        <v>134</v>
      </c>
      <c r="B1924" t="s">
        <v>2299</v>
      </c>
      <c r="C1924" s="11">
        <v>45017</v>
      </c>
    </row>
    <row r="1925" spans="1:3" x14ac:dyDescent="0.25">
      <c r="A1925" t="s">
        <v>135</v>
      </c>
      <c r="B1925" t="s">
        <v>2293</v>
      </c>
      <c r="C1925" s="11">
        <v>45017</v>
      </c>
    </row>
    <row r="1926" spans="1:3" x14ac:dyDescent="0.25">
      <c r="A1926" t="s">
        <v>136</v>
      </c>
      <c r="B1926" t="s">
        <v>2569</v>
      </c>
      <c r="C1926" s="11">
        <v>45017</v>
      </c>
    </row>
    <row r="1927" spans="1:3" x14ac:dyDescent="0.25">
      <c r="A1927" t="s">
        <v>138</v>
      </c>
      <c r="B1927" t="s">
        <v>2300</v>
      </c>
      <c r="C1927" s="11">
        <v>45017</v>
      </c>
    </row>
    <row r="1928" spans="1:3" x14ac:dyDescent="0.25">
      <c r="A1928" t="s">
        <v>1522</v>
      </c>
      <c r="B1928" t="s">
        <v>2301</v>
      </c>
      <c r="C1928" s="11">
        <v>45017</v>
      </c>
    </row>
    <row r="1929" spans="1:3" x14ac:dyDescent="0.25">
      <c r="A1929" t="s">
        <v>142</v>
      </c>
      <c r="B1929" t="s">
        <v>1249</v>
      </c>
      <c r="C1929" s="11">
        <v>45017</v>
      </c>
    </row>
    <row r="1930" spans="1:3" x14ac:dyDescent="0.25">
      <c r="A1930" t="s">
        <v>144</v>
      </c>
      <c r="B1930" t="s">
        <v>2570</v>
      </c>
      <c r="C1930" s="11">
        <v>45017</v>
      </c>
    </row>
    <row r="1931" spans="1:3" x14ac:dyDescent="0.25">
      <c r="A1931" t="s">
        <v>146</v>
      </c>
      <c r="B1931" t="s">
        <v>2554</v>
      </c>
      <c r="C1931" s="11">
        <v>45017</v>
      </c>
    </row>
    <row r="1932" spans="1:3" x14ac:dyDescent="0.25">
      <c r="A1932" t="s">
        <v>148</v>
      </c>
      <c r="B1932" t="s">
        <v>149</v>
      </c>
      <c r="C1932" s="11">
        <v>45017</v>
      </c>
    </row>
    <row r="1933" spans="1:3" x14ac:dyDescent="0.25">
      <c r="A1933" t="s">
        <v>150</v>
      </c>
      <c r="B1933" t="s">
        <v>1250</v>
      </c>
      <c r="C1933" s="11">
        <v>45017</v>
      </c>
    </row>
    <row r="1934" spans="1:3" x14ac:dyDescent="0.25">
      <c r="A1934" t="s">
        <v>1524</v>
      </c>
      <c r="B1934" t="s">
        <v>83</v>
      </c>
      <c r="C1934" s="11">
        <v>45017</v>
      </c>
    </row>
    <row r="1935" spans="1:3" x14ac:dyDescent="0.25">
      <c r="A1935" t="s">
        <v>153</v>
      </c>
      <c r="B1935" t="s">
        <v>83</v>
      </c>
      <c r="C1935" s="11">
        <v>45017</v>
      </c>
    </row>
    <row r="1936" spans="1:3" x14ac:dyDescent="0.25">
      <c r="A1936" t="s">
        <v>154</v>
      </c>
      <c r="B1936" t="s">
        <v>1250</v>
      </c>
      <c r="C1936" s="11">
        <v>45017</v>
      </c>
    </row>
    <row r="1937" spans="1:3" x14ac:dyDescent="0.25">
      <c r="A1937" t="s">
        <v>155</v>
      </c>
      <c r="B1937" t="s">
        <v>149</v>
      </c>
      <c r="C1937" s="11">
        <v>45017</v>
      </c>
    </row>
    <row r="1938" spans="1:3" x14ac:dyDescent="0.25">
      <c r="A1938" t="s">
        <v>156</v>
      </c>
      <c r="B1938" t="s">
        <v>126</v>
      </c>
      <c r="C1938" s="11">
        <v>45017</v>
      </c>
    </row>
    <row r="1939" spans="1:3" x14ac:dyDescent="0.25">
      <c r="A1939" t="s">
        <v>157</v>
      </c>
      <c r="B1939" t="s">
        <v>1251</v>
      </c>
      <c r="C1939" s="11">
        <v>45017</v>
      </c>
    </row>
    <row r="1940" spans="1:3" x14ac:dyDescent="0.25">
      <c r="A1940" t="s">
        <v>159</v>
      </c>
      <c r="B1940" t="s">
        <v>2306</v>
      </c>
      <c r="C1940" s="11">
        <v>45017</v>
      </c>
    </row>
    <row r="1941" spans="1:3" x14ac:dyDescent="0.25">
      <c r="A1941" t="s">
        <v>161</v>
      </c>
      <c r="B1941" t="s">
        <v>2307</v>
      </c>
      <c r="C1941" s="11">
        <v>45017</v>
      </c>
    </row>
    <row r="1942" spans="1:3" x14ac:dyDescent="0.25">
      <c r="A1942" t="s">
        <v>163</v>
      </c>
      <c r="B1942" t="s">
        <v>2308</v>
      </c>
      <c r="C1942" s="11">
        <v>45017</v>
      </c>
    </row>
    <row r="1943" spans="1:3" x14ac:dyDescent="0.25">
      <c r="A1943" t="s">
        <v>165</v>
      </c>
      <c r="B1943" t="s">
        <v>2287</v>
      </c>
      <c r="C1943" s="11">
        <v>45017</v>
      </c>
    </row>
    <row r="1944" spans="1:3" x14ac:dyDescent="0.25">
      <c r="A1944" t="s">
        <v>166</v>
      </c>
      <c r="B1944" t="s">
        <v>2309</v>
      </c>
      <c r="C1944" s="11">
        <v>45017</v>
      </c>
    </row>
    <row r="1945" spans="1:3" x14ac:dyDescent="0.25">
      <c r="A1945" t="s">
        <v>168</v>
      </c>
      <c r="B1945" t="s">
        <v>33</v>
      </c>
      <c r="C1945" s="11">
        <v>45017</v>
      </c>
    </row>
    <row r="1946" spans="1:3" x14ac:dyDescent="0.25">
      <c r="A1946" t="s">
        <v>169</v>
      </c>
      <c r="B1946" t="s">
        <v>170</v>
      </c>
      <c r="C1946" s="11">
        <v>45017</v>
      </c>
    </row>
    <row r="1947" spans="1:3" x14ac:dyDescent="0.25">
      <c r="A1947" t="s">
        <v>171</v>
      </c>
      <c r="B1947" t="s">
        <v>1253</v>
      </c>
      <c r="C1947" s="11">
        <v>45017</v>
      </c>
    </row>
    <row r="1948" spans="1:3" x14ac:dyDescent="0.25">
      <c r="A1948" t="s">
        <v>173</v>
      </c>
      <c r="B1948" t="s">
        <v>1254</v>
      </c>
      <c r="C1948" s="11">
        <v>45017</v>
      </c>
    </row>
    <row r="1949" spans="1:3" x14ac:dyDescent="0.25">
      <c r="A1949" t="s">
        <v>175</v>
      </c>
      <c r="B1949" t="s">
        <v>1348</v>
      </c>
      <c r="C1949" s="11">
        <v>45017</v>
      </c>
    </row>
    <row r="1950" spans="1:3" x14ac:dyDescent="0.25">
      <c r="A1950" t="s">
        <v>177</v>
      </c>
      <c r="B1950" t="s">
        <v>1255</v>
      </c>
      <c r="C1950" s="11">
        <v>45017</v>
      </c>
    </row>
    <row r="1951" spans="1:3" x14ac:dyDescent="0.25">
      <c r="A1951" t="s">
        <v>179</v>
      </c>
      <c r="B1951" t="s">
        <v>2596</v>
      </c>
      <c r="C1951" s="11">
        <v>45017</v>
      </c>
    </row>
    <row r="1952" spans="1:3" x14ac:dyDescent="0.25">
      <c r="A1952" t="s">
        <v>181</v>
      </c>
      <c r="B1952" t="s">
        <v>1349</v>
      </c>
      <c r="C1952" s="11">
        <v>45017</v>
      </c>
    </row>
    <row r="1953" spans="1:3" x14ac:dyDescent="0.25">
      <c r="A1953" t="s">
        <v>183</v>
      </c>
      <c r="B1953" t="s">
        <v>2607</v>
      </c>
      <c r="C1953" s="11">
        <v>45017</v>
      </c>
    </row>
    <row r="1954" spans="1:3" x14ac:dyDescent="0.25">
      <c r="A1954" t="s">
        <v>185</v>
      </c>
      <c r="B1954" t="s">
        <v>2574</v>
      </c>
      <c r="C1954" s="11">
        <v>45017</v>
      </c>
    </row>
    <row r="1955" spans="1:3" x14ac:dyDescent="0.25">
      <c r="A1955" t="s">
        <v>187</v>
      </c>
      <c r="B1955" t="s">
        <v>2313</v>
      </c>
      <c r="C1955" s="11">
        <v>45017</v>
      </c>
    </row>
    <row r="1956" spans="1:3" x14ac:dyDescent="0.25">
      <c r="A1956" t="s">
        <v>189</v>
      </c>
      <c r="B1956" t="s">
        <v>2314</v>
      </c>
      <c r="C1956" s="11">
        <v>45017</v>
      </c>
    </row>
    <row r="1957" spans="1:3" x14ac:dyDescent="0.25">
      <c r="A1957" t="s">
        <v>191</v>
      </c>
      <c r="B1957" t="s">
        <v>1090</v>
      </c>
      <c r="C1957" s="11">
        <v>45017</v>
      </c>
    </row>
    <row r="1958" spans="1:3" x14ac:dyDescent="0.25">
      <c r="A1958" t="s">
        <v>193</v>
      </c>
      <c r="B1958" t="s">
        <v>1090</v>
      </c>
      <c r="C1958" s="11">
        <v>45017</v>
      </c>
    </row>
    <row r="1959" spans="1:3" x14ac:dyDescent="0.25">
      <c r="A1959" t="s">
        <v>194</v>
      </c>
      <c r="B1959" t="s">
        <v>1353</v>
      </c>
      <c r="C1959" s="11">
        <v>45017</v>
      </c>
    </row>
    <row r="1960" spans="1:3" x14ac:dyDescent="0.25">
      <c r="A1960" t="s">
        <v>196</v>
      </c>
      <c r="B1960" t="s">
        <v>1354</v>
      </c>
      <c r="C1960" s="11">
        <v>45017</v>
      </c>
    </row>
    <row r="1961" spans="1:3" x14ac:dyDescent="0.25">
      <c r="A1961" t="s">
        <v>198</v>
      </c>
      <c r="B1961" t="s">
        <v>1355</v>
      </c>
      <c r="C1961" s="11">
        <v>45017</v>
      </c>
    </row>
    <row r="1962" spans="1:3" x14ac:dyDescent="0.25">
      <c r="A1962" t="s">
        <v>200</v>
      </c>
      <c r="B1962" t="s">
        <v>2319</v>
      </c>
      <c r="C1962" s="11">
        <v>45017</v>
      </c>
    </row>
    <row r="1963" spans="1:3" x14ac:dyDescent="0.25">
      <c r="A1963" t="s">
        <v>202</v>
      </c>
      <c r="B1963" t="s">
        <v>203</v>
      </c>
      <c r="C1963" s="11">
        <v>45017</v>
      </c>
    </row>
    <row r="1964" spans="1:3" x14ac:dyDescent="0.25">
      <c r="A1964" t="s">
        <v>204</v>
      </c>
      <c r="B1964" t="s">
        <v>1259</v>
      </c>
      <c r="C1964" s="11">
        <v>45017</v>
      </c>
    </row>
    <row r="1965" spans="1:3" x14ac:dyDescent="0.25">
      <c r="A1965" t="s">
        <v>1093</v>
      </c>
      <c r="B1965" t="s">
        <v>2321</v>
      </c>
      <c r="C1965" s="11">
        <v>45017</v>
      </c>
    </row>
    <row r="1966" spans="1:3" x14ac:dyDescent="0.25">
      <c r="A1966" t="s">
        <v>208</v>
      </c>
      <c r="B1966" t="s">
        <v>1261</v>
      </c>
      <c r="C1966" s="11">
        <v>45017</v>
      </c>
    </row>
    <row r="1967" spans="1:3" x14ac:dyDescent="0.25">
      <c r="A1967" t="s">
        <v>210</v>
      </c>
      <c r="B1967" t="s">
        <v>2280</v>
      </c>
      <c r="C1967" s="11">
        <v>45017</v>
      </c>
    </row>
    <row r="1968" spans="1:3" x14ac:dyDescent="0.25">
      <c r="A1968" t="s">
        <v>211</v>
      </c>
      <c r="B1968" t="s">
        <v>2323</v>
      </c>
      <c r="C1968" s="11">
        <v>45017</v>
      </c>
    </row>
    <row r="1969" spans="1:3" x14ac:dyDescent="0.25">
      <c r="A1969" t="s">
        <v>213</v>
      </c>
      <c r="B1969" t="s">
        <v>2705</v>
      </c>
      <c r="C1969" s="11">
        <v>45017</v>
      </c>
    </row>
    <row r="1970" spans="1:3" x14ac:dyDescent="0.25">
      <c r="A1970" t="s">
        <v>215</v>
      </c>
      <c r="B1970" t="s">
        <v>2325</v>
      </c>
      <c r="C1970" s="11">
        <v>45017</v>
      </c>
    </row>
    <row r="1971" spans="1:3" x14ac:dyDescent="0.25">
      <c r="A1971" t="s">
        <v>217</v>
      </c>
      <c r="B1971" t="s">
        <v>2326</v>
      </c>
      <c r="C1971" s="11">
        <v>45017</v>
      </c>
    </row>
    <row r="1972" spans="1:3" x14ac:dyDescent="0.25">
      <c r="A1972" t="s">
        <v>219</v>
      </c>
      <c r="B1972" t="s">
        <v>2327</v>
      </c>
      <c r="C1972" s="11">
        <v>45017</v>
      </c>
    </row>
    <row r="1973" spans="1:3" x14ac:dyDescent="0.25">
      <c r="A1973" t="s">
        <v>221</v>
      </c>
      <c r="B1973" t="s">
        <v>2598</v>
      </c>
      <c r="C1973" s="11">
        <v>45017</v>
      </c>
    </row>
    <row r="1974" spans="1:3" x14ac:dyDescent="0.25">
      <c r="A1974" t="s">
        <v>223</v>
      </c>
      <c r="B1974" t="s">
        <v>1263</v>
      </c>
      <c r="C1974" s="11">
        <v>45017</v>
      </c>
    </row>
    <row r="1975" spans="1:3" x14ac:dyDescent="0.25">
      <c r="A1975" t="s">
        <v>225</v>
      </c>
      <c r="B1975" t="s">
        <v>2608</v>
      </c>
      <c r="C1975" s="11">
        <v>45017</v>
      </c>
    </row>
    <row r="1976" spans="1:3" x14ac:dyDescent="0.25">
      <c r="A1976" t="s">
        <v>227</v>
      </c>
      <c r="B1976" t="s">
        <v>2330</v>
      </c>
      <c r="C1976" s="11">
        <v>45017</v>
      </c>
    </row>
    <row r="1977" spans="1:3" x14ac:dyDescent="0.25">
      <c r="A1977" t="s">
        <v>229</v>
      </c>
      <c r="B1977" t="s">
        <v>230</v>
      </c>
      <c r="C1977" s="11">
        <v>45017</v>
      </c>
    </row>
    <row r="1978" spans="1:3" x14ac:dyDescent="0.25">
      <c r="A1978" t="s">
        <v>231</v>
      </c>
      <c r="B1978" t="s">
        <v>2331</v>
      </c>
      <c r="C1978" s="11">
        <v>45017</v>
      </c>
    </row>
    <row r="1979" spans="1:3" x14ac:dyDescent="0.25">
      <c r="A1979" t="s">
        <v>233</v>
      </c>
      <c r="B1979" t="s">
        <v>234</v>
      </c>
      <c r="C1979" s="11">
        <v>45017</v>
      </c>
    </row>
    <row r="1980" spans="1:3" x14ac:dyDescent="0.25">
      <c r="A1980" t="s">
        <v>1359</v>
      </c>
      <c r="B1980" t="s">
        <v>2332</v>
      </c>
      <c r="C1980" s="11">
        <v>45017</v>
      </c>
    </row>
    <row r="1981" spans="1:3" x14ac:dyDescent="0.25">
      <c r="A1981" t="s">
        <v>237</v>
      </c>
      <c r="B1981" t="s">
        <v>1266</v>
      </c>
      <c r="C1981" s="11">
        <v>45017</v>
      </c>
    </row>
    <row r="1982" spans="1:3" x14ac:dyDescent="0.25">
      <c r="A1982" t="s">
        <v>1099</v>
      </c>
      <c r="B1982" t="s">
        <v>2334</v>
      </c>
      <c r="C1982" s="11">
        <v>45017</v>
      </c>
    </row>
    <row r="1983" spans="1:3" x14ac:dyDescent="0.25">
      <c r="A1983" t="s">
        <v>241</v>
      </c>
      <c r="B1983" t="s">
        <v>2335</v>
      </c>
      <c r="C1983" s="11">
        <v>45017</v>
      </c>
    </row>
    <row r="1984" spans="1:3" x14ac:dyDescent="0.25">
      <c r="A1984" t="s">
        <v>243</v>
      </c>
      <c r="B1984" t="s">
        <v>244</v>
      </c>
      <c r="C1984" s="11">
        <v>45017</v>
      </c>
    </row>
    <row r="1985" spans="1:3" x14ac:dyDescent="0.25">
      <c r="A1985" t="s">
        <v>245</v>
      </c>
      <c r="B1985" t="s">
        <v>1360</v>
      </c>
      <c r="C1985" s="11">
        <v>45017</v>
      </c>
    </row>
    <row r="1986" spans="1:3" x14ac:dyDescent="0.25">
      <c r="A1986" t="s">
        <v>247</v>
      </c>
      <c r="B1986" t="s">
        <v>2337</v>
      </c>
      <c r="C1986" s="11">
        <v>45017</v>
      </c>
    </row>
    <row r="1987" spans="1:3" x14ac:dyDescent="0.25">
      <c r="A1987" t="s">
        <v>249</v>
      </c>
      <c r="B1987" t="s">
        <v>2338</v>
      </c>
      <c r="C1987" s="11">
        <v>45017</v>
      </c>
    </row>
    <row r="1988" spans="1:3" x14ac:dyDescent="0.25">
      <c r="A1988" t="s">
        <v>251</v>
      </c>
      <c r="B1988" t="s">
        <v>2339</v>
      </c>
      <c r="C1988" s="11">
        <v>45017</v>
      </c>
    </row>
    <row r="1989" spans="1:3" x14ac:dyDescent="0.25">
      <c r="A1989" t="s">
        <v>253</v>
      </c>
      <c r="B1989" t="s">
        <v>1267</v>
      </c>
      <c r="C1989" s="11">
        <v>45017</v>
      </c>
    </row>
    <row r="1990" spans="1:3" x14ac:dyDescent="0.25">
      <c r="A1990" t="s">
        <v>255</v>
      </c>
      <c r="B1990" t="s">
        <v>2341</v>
      </c>
      <c r="C1990" s="11">
        <v>45017</v>
      </c>
    </row>
    <row r="1991" spans="1:3" x14ac:dyDescent="0.25">
      <c r="A1991" t="s">
        <v>257</v>
      </c>
      <c r="B1991" t="s">
        <v>2609</v>
      </c>
      <c r="C1991" s="11">
        <v>45017</v>
      </c>
    </row>
    <row r="1992" spans="1:3" x14ac:dyDescent="0.25">
      <c r="A1992" t="s">
        <v>259</v>
      </c>
      <c r="B1992" t="s">
        <v>2361</v>
      </c>
      <c r="C1992" s="11">
        <v>45017</v>
      </c>
    </row>
    <row r="1993" spans="1:3" x14ac:dyDescent="0.25">
      <c r="A1993" t="s">
        <v>261</v>
      </c>
      <c r="B1993" t="s">
        <v>1269</v>
      </c>
      <c r="C1993" s="11">
        <v>45017</v>
      </c>
    </row>
    <row r="1994" spans="1:3" x14ac:dyDescent="0.25">
      <c r="A1994" t="s">
        <v>263</v>
      </c>
      <c r="B1994" t="s">
        <v>1255</v>
      </c>
      <c r="C1994" s="11">
        <v>45017</v>
      </c>
    </row>
    <row r="1995" spans="1:3" x14ac:dyDescent="0.25">
      <c r="A1995" t="s">
        <v>264</v>
      </c>
      <c r="B1995" t="s">
        <v>2344</v>
      </c>
      <c r="C1995" s="11">
        <v>45017</v>
      </c>
    </row>
    <row r="1996" spans="1:3" x14ac:dyDescent="0.25">
      <c r="A1996" t="s">
        <v>266</v>
      </c>
      <c r="B1996" t="s">
        <v>1270</v>
      </c>
      <c r="C1996" s="11">
        <v>45017</v>
      </c>
    </row>
    <row r="1997" spans="1:3" x14ac:dyDescent="0.25">
      <c r="A1997" t="s">
        <v>268</v>
      </c>
      <c r="B1997" t="s">
        <v>2600</v>
      </c>
      <c r="C1997" s="11">
        <v>45017</v>
      </c>
    </row>
    <row r="1998" spans="1:3" x14ac:dyDescent="0.25">
      <c r="A1998" t="s">
        <v>270</v>
      </c>
      <c r="B1998" t="s">
        <v>2575</v>
      </c>
      <c r="C1998" s="11">
        <v>45017</v>
      </c>
    </row>
    <row r="1999" spans="1:3" x14ac:dyDescent="0.25">
      <c r="A1999" t="s">
        <v>272</v>
      </c>
      <c r="B1999" t="s">
        <v>2329</v>
      </c>
      <c r="C1999" s="11">
        <v>45017</v>
      </c>
    </row>
    <row r="2000" spans="1:3" x14ac:dyDescent="0.25">
      <c r="A2000" t="s">
        <v>273</v>
      </c>
      <c r="B2000" t="s">
        <v>2347</v>
      </c>
      <c r="C2000" s="11">
        <v>45017</v>
      </c>
    </row>
    <row r="2001" spans="1:3" x14ac:dyDescent="0.25">
      <c r="A2001" t="s">
        <v>275</v>
      </c>
      <c r="B2001" t="s">
        <v>2348</v>
      </c>
      <c r="C2001" s="11">
        <v>45017</v>
      </c>
    </row>
    <row r="2002" spans="1:3" x14ac:dyDescent="0.25">
      <c r="A2002" t="s">
        <v>277</v>
      </c>
      <c r="B2002" t="s">
        <v>278</v>
      </c>
      <c r="C2002" s="11">
        <v>45017</v>
      </c>
    </row>
    <row r="2003" spans="1:3" x14ac:dyDescent="0.25">
      <c r="A2003" t="s">
        <v>279</v>
      </c>
      <c r="B2003" t="s">
        <v>2349</v>
      </c>
      <c r="C2003" s="11">
        <v>45017</v>
      </c>
    </row>
    <row r="2004" spans="1:3" x14ac:dyDescent="0.25">
      <c r="A2004" t="s">
        <v>281</v>
      </c>
      <c r="B2004" t="s">
        <v>1239</v>
      </c>
      <c r="C2004" s="11">
        <v>45017</v>
      </c>
    </row>
    <row r="2005" spans="1:3" x14ac:dyDescent="0.25">
      <c r="A2005" t="s">
        <v>282</v>
      </c>
      <c r="B2005" t="s">
        <v>1239</v>
      </c>
      <c r="C2005" s="11">
        <v>45017</v>
      </c>
    </row>
    <row r="2006" spans="1:3" x14ac:dyDescent="0.25">
      <c r="A2006" t="s">
        <v>283</v>
      </c>
      <c r="B2006" t="s">
        <v>1251</v>
      </c>
      <c r="C2006" s="11">
        <v>45017</v>
      </c>
    </row>
    <row r="2007" spans="1:3" x14ac:dyDescent="0.25">
      <c r="A2007" t="s">
        <v>284</v>
      </c>
      <c r="B2007" t="s">
        <v>234</v>
      </c>
      <c r="C2007" s="11">
        <v>45017</v>
      </c>
    </row>
    <row r="2008" spans="1:3" x14ac:dyDescent="0.25">
      <c r="A2008" t="s">
        <v>285</v>
      </c>
      <c r="B2008" t="s">
        <v>286</v>
      </c>
      <c r="C2008" s="11">
        <v>45017</v>
      </c>
    </row>
    <row r="2009" spans="1:3" x14ac:dyDescent="0.25">
      <c r="A2009" t="s">
        <v>287</v>
      </c>
      <c r="B2009" t="s">
        <v>1367</v>
      </c>
      <c r="C2009" s="11">
        <v>45017</v>
      </c>
    </row>
    <row r="2010" spans="1:3" x14ac:dyDescent="0.25">
      <c r="A2010" t="s">
        <v>289</v>
      </c>
      <c r="B2010" t="s">
        <v>290</v>
      </c>
      <c r="C2010" s="11">
        <v>45017</v>
      </c>
    </row>
    <row r="2011" spans="1:3" x14ac:dyDescent="0.25">
      <c r="A2011" t="s">
        <v>291</v>
      </c>
      <c r="B2011" t="s">
        <v>292</v>
      </c>
      <c r="C2011" s="11">
        <v>45017</v>
      </c>
    </row>
    <row r="2012" spans="1:3" x14ac:dyDescent="0.25">
      <c r="A2012" t="s">
        <v>1110</v>
      </c>
      <c r="B2012" t="s">
        <v>2351</v>
      </c>
      <c r="C2012" s="11">
        <v>45017</v>
      </c>
    </row>
    <row r="2013" spans="1:3" x14ac:dyDescent="0.25">
      <c r="A2013" t="s">
        <v>295</v>
      </c>
      <c r="B2013" t="s">
        <v>2352</v>
      </c>
      <c r="C2013" s="11">
        <v>45017</v>
      </c>
    </row>
    <row r="2014" spans="1:3" x14ac:dyDescent="0.25">
      <c r="A2014" t="s">
        <v>297</v>
      </c>
      <c r="B2014" t="s">
        <v>1272</v>
      </c>
      <c r="C2014" s="11">
        <v>45017</v>
      </c>
    </row>
    <row r="2015" spans="1:3" x14ac:dyDescent="0.25">
      <c r="A2015" t="s">
        <v>299</v>
      </c>
      <c r="B2015" t="s">
        <v>2280</v>
      </c>
      <c r="C2015" s="11">
        <v>45017</v>
      </c>
    </row>
    <row r="2016" spans="1:3" x14ac:dyDescent="0.25">
      <c r="A2016" t="s">
        <v>300</v>
      </c>
      <c r="B2016" t="s">
        <v>301</v>
      </c>
      <c r="C2016" s="11">
        <v>45017</v>
      </c>
    </row>
    <row r="2017" spans="1:3" x14ac:dyDescent="0.25">
      <c r="A2017" t="s">
        <v>302</v>
      </c>
      <c r="B2017" t="s">
        <v>303</v>
      </c>
      <c r="C2017" s="11">
        <v>45017</v>
      </c>
    </row>
    <row r="2018" spans="1:3" x14ac:dyDescent="0.25">
      <c r="A2018" t="s">
        <v>304</v>
      </c>
      <c r="B2018" t="s">
        <v>2270</v>
      </c>
      <c r="C2018" s="11">
        <v>45017</v>
      </c>
    </row>
    <row r="2019" spans="1:3" x14ac:dyDescent="0.25">
      <c r="A2019" t="s">
        <v>305</v>
      </c>
      <c r="B2019" t="s">
        <v>2273</v>
      </c>
      <c r="C2019" s="11">
        <v>45017</v>
      </c>
    </row>
    <row r="2020" spans="1:3" x14ac:dyDescent="0.25">
      <c r="A2020" t="s">
        <v>306</v>
      </c>
      <c r="B2020" t="s">
        <v>1369</v>
      </c>
      <c r="C2020" s="11">
        <v>45017</v>
      </c>
    </row>
    <row r="2021" spans="1:3" x14ac:dyDescent="0.25">
      <c r="A2021" t="s">
        <v>308</v>
      </c>
      <c r="B2021" t="s">
        <v>83</v>
      </c>
      <c r="C2021" s="11">
        <v>45017</v>
      </c>
    </row>
    <row r="2022" spans="1:3" x14ac:dyDescent="0.25">
      <c r="A2022" t="s">
        <v>309</v>
      </c>
      <c r="B2022" t="s">
        <v>33</v>
      </c>
      <c r="C2022" s="11">
        <v>45017</v>
      </c>
    </row>
    <row r="2023" spans="1:3" x14ac:dyDescent="0.25">
      <c r="A2023" t="s">
        <v>310</v>
      </c>
      <c r="B2023" t="s">
        <v>83</v>
      </c>
      <c r="C2023" s="11">
        <v>45017</v>
      </c>
    </row>
    <row r="2024" spans="1:3" x14ac:dyDescent="0.25">
      <c r="A2024" t="s">
        <v>311</v>
      </c>
      <c r="B2024" t="s">
        <v>33</v>
      </c>
      <c r="C2024" s="11">
        <v>45017</v>
      </c>
    </row>
    <row r="2025" spans="1:3" x14ac:dyDescent="0.25">
      <c r="A2025" t="s">
        <v>312</v>
      </c>
      <c r="B2025" t="s">
        <v>83</v>
      </c>
      <c r="C2025" s="11">
        <v>45017</v>
      </c>
    </row>
    <row r="2026" spans="1:3" x14ac:dyDescent="0.25">
      <c r="A2026" t="s">
        <v>313</v>
      </c>
      <c r="B2026" t="s">
        <v>314</v>
      </c>
      <c r="C2026" s="11">
        <v>45017</v>
      </c>
    </row>
    <row r="2027" spans="1:3" x14ac:dyDescent="0.25">
      <c r="A2027" t="s">
        <v>315</v>
      </c>
      <c r="B2027" t="s">
        <v>2355</v>
      </c>
      <c r="C2027" s="11">
        <v>45017</v>
      </c>
    </row>
    <row r="2028" spans="1:3" x14ac:dyDescent="0.25">
      <c r="A2028" t="s">
        <v>317</v>
      </c>
      <c r="B2028" t="s">
        <v>1273</v>
      </c>
      <c r="C2028" s="11">
        <v>45017</v>
      </c>
    </row>
    <row r="2029" spans="1:3" x14ac:dyDescent="0.25">
      <c r="A2029" t="s">
        <v>319</v>
      </c>
      <c r="B2029" t="s">
        <v>1326</v>
      </c>
      <c r="C2029" s="11">
        <v>45017</v>
      </c>
    </row>
    <row r="2030" spans="1:3" x14ac:dyDescent="0.25">
      <c r="A2030" t="s">
        <v>321</v>
      </c>
      <c r="B2030" t="s">
        <v>2358</v>
      </c>
      <c r="C2030" s="11">
        <v>45017</v>
      </c>
    </row>
    <row r="2031" spans="1:3" x14ac:dyDescent="0.25">
      <c r="A2031" t="s">
        <v>323</v>
      </c>
      <c r="B2031" t="s">
        <v>1372</v>
      </c>
      <c r="C2031" s="11">
        <v>45017</v>
      </c>
    </row>
    <row r="2032" spans="1:3" x14ac:dyDescent="0.25">
      <c r="A2032" t="s">
        <v>325</v>
      </c>
      <c r="B2032" t="s">
        <v>2607</v>
      </c>
      <c r="C2032" s="11">
        <v>45017</v>
      </c>
    </row>
    <row r="2033" spans="1:3" x14ac:dyDescent="0.25">
      <c r="A2033" t="s">
        <v>327</v>
      </c>
      <c r="B2033" t="s">
        <v>328</v>
      </c>
      <c r="C2033" s="11">
        <v>45017</v>
      </c>
    </row>
    <row r="2034" spans="1:3" x14ac:dyDescent="0.25">
      <c r="A2034" t="s">
        <v>1114</v>
      </c>
      <c r="B2034" t="s">
        <v>328</v>
      </c>
      <c r="C2034" s="11">
        <v>45017</v>
      </c>
    </row>
    <row r="2035" spans="1:3" x14ac:dyDescent="0.25">
      <c r="A2035" t="s">
        <v>1115</v>
      </c>
      <c r="B2035" t="s">
        <v>2651</v>
      </c>
      <c r="C2035" s="11">
        <v>45017</v>
      </c>
    </row>
    <row r="2036" spans="1:3" x14ac:dyDescent="0.25">
      <c r="A2036" t="s">
        <v>332</v>
      </c>
      <c r="B2036" t="s">
        <v>2347</v>
      </c>
      <c r="C2036" s="11">
        <v>45017</v>
      </c>
    </row>
    <row r="2037" spans="1:3" x14ac:dyDescent="0.25">
      <c r="A2037" t="s">
        <v>333</v>
      </c>
      <c r="B2037" t="s">
        <v>334</v>
      </c>
      <c r="C2037" s="11">
        <v>45017</v>
      </c>
    </row>
    <row r="2038" spans="1:3" x14ac:dyDescent="0.25">
      <c r="A2038" t="s">
        <v>1118</v>
      </c>
      <c r="B2038" t="s">
        <v>2360</v>
      </c>
      <c r="C2038" s="11">
        <v>45017</v>
      </c>
    </row>
    <row r="2039" spans="1:3" x14ac:dyDescent="0.25">
      <c r="A2039" t="s">
        <v>337</v>
      </c>
      <c r="B2039" t="s">
        <v>2361</v>
      </c>
      <c r="C2039" s="11">
        <v>45017</v>
      </c>
    </row>
    <row r="2040" spans="1:3" x14ac:dyDescent="0.25">
      <c r="A2040" t="s">
        <v>339</v>
      </c>
      <c r="B2040" t="s">
        <v>2362</v>
      </c>
      <c r="C2040" s="11">
        <v>45017</v>
      </c>
    </row>
    <row r="2041" spans="1:3" x14ac:dyDescent="0.25">
      <c r="A2041" t="s">
        <v>1119</v>
      </c>
      <c r="B2041" t="s">
        <v>342</v>
      </c>
      <c r="C2041" s="11">
        <v>45017</v>
      </c>
    </row>
    <row r="2042" spans="1:3" x14ac:dyDescent="0.25">
      <c r="A2042" t="s">
        <v>1121</v>
      </c>
      <c r="B2042" t="s">
        <v>344</v>
      </c>
      <c r="C2042" s="11">
        <v>45017</v>
      </c>
    </row>
    <row r="2043" spans="1:3" x14ac:dyDescent="0.25">
      <c r="A2043" t="s">
        <v>345</v>
      </c>
      <c r="B2043" t="s">
        <v>1275</v>
      </c>
      <c r="C2043" s="11">
        <v>45017</v>
      </c>
    </row>
    <row r="2044" spans="1:3" x14ac:dyDescent="0.25">
      <c r="A2044" t="s">
        <v>1123</v>
      </c>
      <c r="B2044" t="s">
        <v>2364</v>
      </c>
      <c r="C2044" s="11">
        <v>45017</v>
      </c>
    </row>
    <row r="2045" spans="1:3" x14ac:dyDescent="0.25">
      <c r="A2045" t="s">
        <v>1124</v>
      </c>
      <c r="B2045" t="s">
        <v>2287</v>
      </c>
      <c r="C2045" s="11">
        <v>45017</v>
      </c>
    </row>
    <row r="2046" spans="1:3" x14ac:dyDescent="0.25">
      <c r="A2046" t="s">
        <v>352</v>
      </c>
      <c r="B2046" t="s">
        <v>33</v>
      </c>
      <c r="C2046" s="11">
        <v>45017</v>
      </c>
    </row>
    <row r="2047" spans="1:3" x14ac:dyDescent="0.25">
      <c r="A2047" t="s">
        <v>353</v>
      </c>
      <c r="B2047" t="s">
        <v>33</v>
      </c>
      <c r="C2047" s="11">
        <v>45017</v>
      </c>
    </row>
    <row r="2048" spans="1:3" x14ac:dyDescent="0.25">
      <c r="A2048" t="s">
        <v>354</v>
      </c>
      <c r="B2048" t="s">
        <v>1255</v>
      </c>
      <c r="C2048" s="11">
        <v>45017</v>
      </c>
    </row>
    <row r="2049" spans="1:3" x14ac:dyDescent="0.25">
      <c r="A2049" t="s">
        <v>355</v>
      </c>
      <c r="B2049" t="s">
        <v>2365</v>
      </c>
      <c r="C2049" s="11">
        <v>45017</v>
      </c>
    </row>
    <row r="2050" spans="1:3" x14ac:dyDescent="0.25">
      <c r="A2050" t="s">
        <v>357</v>
      </c>
      <c r="B2050" t="s">
        <v>2366</v>
      </c>
      <c r="C2050" s="11">
        <v>45017</v>
      </c>
    </row>
    <row r="2051" spans="1:3" x14ac:dyDescent="0.25">
      <c r="A2051" t="s">
        <v>359</v>
      </c>
      <c r="B2051" t="s">
        <v>1127</v>
      </c>
      <c r="C2051" s="11">
        <v>45017</v>
      </c>
    </row>
    <row r="2052" spans="1:3" x14ac:dyDescent="0.25">
      <c r="A2052" t="s">
        <v>361</v>
      </c>
      <c r="B2052" t="s">
        <v>2368</v>
      </c>
      <c r="C2052" s="11">
        <v>45017</v>
      </c>
    </row>
    <row r="2053" spans="1:3" x14ac:dyDescent="0.25">
      <c r="A2053" t="s">
        <v>363</v>
      </c>
      <c r="B2053" t="s">
        <v>1276</v>
      </c>
      <c r="C2053" s="11">
        <v>45017</v>
      </c>
    </row>
    <row r="2054" spans="1:3" x14ac:dyDescent="0.25">
      <c r="A2054" t="s">
        <v>365</v>
      </c>
      <c r="B2054" t="s">
        <v>1129</v>
      </c>
      <c r="C2054" s="11">
        <v>45017</v>
      </c>
    </row>
    <row r="2055" spans="1:3" x14ac:dyDescent="0.25">
      <c r="A2055" t="s">
        <v>367</v>
      </c>
      <c r="B2055" t="s">
        <v>368</v>
      </c>
      <c r="C2055" s="11">
        <v>45017</v>
      </c>
    </row>
    <row r="2056" spans="1:3" x14ac:dyDescent="0.25">
      <c r="A2056" t="s">
        <v>369</v>
      </c>
      <c r="B2056" t="s">
        <v>1377</v>
      </c>
      <c r="C2056" s="11">
        <v>45017</v>
      </c>
    </row>
    <row r="2057" spans="1:3" x14ac:dyDescent="0.25">
      <c r="A2057" t="s">
        <v>371</v>
      </c>
      <c r="B2057" t="s">
        <v>2371</v>
      </c>
      <c r="C2057" s="11">
        <v>45017</v>
      </c>
    </row>
    <row r="2058" spans="1:3" x14ac:dyDescent="0.25">
      <c r="A2058" t="s">
        <v>373</v>
      </c>
      <c r="B2058" t="s">
        <v>1379</v>
      </c>
      <c r="C2058" s="11">
        <v>45017</v>
      </c>
    </row>
    <row r="2059" spans="1:3" x14ac:dyDescent="0.25">
      <c r="A2059" t="s">
        <v>375</v>
      </c>
      <c r="B2059" t="s">
        <v>2373</v>
      </c>
      <c r="C2059" s="11">
        <v>45017</v>
      </c>
    </row>
    <row r="2060" spans="1:3" x14ac:dyDescent="0.25">
      <c r="A2060" t="s">
        <v>377</v>
      </c>
      <c r="B2060" t="s">
        <v>2374</v>
      </c>
      <c r="C2060" s="11">
        <v>45017</v>
      </c>
    </row>
    <row r="2061" spans="1:3" x14ac:dyDescent="0.25">
      <c r="A2061" t="s">
        <v>379</v>
      </c>
      <c r="B2061" t="s">
        <v>1380</v>
      </c>
      <c r="C2061" s="11">
        <v>45017</v>
      </c>
    </row>
    <row r="2062" spans="1:3" x14ac:dyDescent="0.25">
      <c r="A2062" t="s">
        <v>1130</v>
      </c>
      <c r="B2062" t="s">
        <v>364</v>
      </c>
      <c r="C2062" s="11">
        <v>45017</v>
      </c>
    </row>
    <row r="2063" spans="1:3" x14ac:dyDescent="0.25">
      <c r="A2063" t="s">
        <v>382</v>
      </c>
      <c r="B2063" t="s">
        <v>83</v>
      </c>
      <c r="C2063" s="11">
        <v>45017</v>
      </c>
    </row>
    <row r="2064" spans="1:3" x14ac:dyDescent="0.25">
      <c r="A2064" t="s">
        <v>383</v>
      </c>
      <c r="B2064" t="s">
        <v>1243</v>
      </c>
      <c r="C2064" s="11">
        <v>45017</v>
      </c>
    </row>
    <row r="2065" spans="1:3" x14ac:dyDescent="0.25">
      <c r="A2065" t="s">
        <v>384</v>
      </c>
      <c r="B2065" t="s">
        <v>2610</v>
      </c>
      <c r="C2065" s="11">
        <v>45017</v>
      </c>
    </row>
    <row r="2066" spans="1:3" x14ac:dyDescent="0.25">
      <c r="A2066" t="s">
        <v>386</v>
      </c>
      <c r="B2066" t="s">
        <v>2706</v>
      </c>
      <c r="C2066" s="11">
        <v>45017</v>
      </c>
    </row>
    <row r="2067" spans="1:3" x14ac:dyDescent="0.25">
      <c r="A2067" t="s">
        <v>388</v>
      </c>
      <c r="B2067" t="s">
        <v>1280</v>
      </c>
      <c r="C2067" s="11">
        <v>45017</v>
      </c>
    </row>
    <row r="2068" spans="1:3" x14ac:dyDescent="0.25">
      <c r="A2068" t="s">
        <v>390</v>
      </c>
      <c r="B2068" t="s">
        <v>1261</v>
      </c>
      <c r="C2068" s="11">
        <v>45017</v>
      </c>
    </row>
    <row r="2069" spans="1:3" x14ac:dyDescent="0.25">
      <c r="A2069" t="s">
        <v>391</v>
      </c>
      <c r="B2069" t="s">
        <v>392</v>
      </c>
      <c r="C2069" s="11">
        <v>45017</v>
      </c>
    </row>
    <row r="2070" spans="1:3" x14ac:dyDescent="0.25">
      <c r="A2070" t="s">
        <v>393</v>
      </c>
      <c r="B2070" t="s">
        <v>2378</v>
      </c>
      <c r="C2070" s="11">
        <v>45017</v>
      </c>
    </row>
    <row r="2071" spans="1:3" x14ac:dyDescent="0.25">
      <c r="A2071" t="s">
        <v>395</v>
      </c>
      <c r="B2071" t="s">
        <v>396</v>
      </c>
      <c r="C2071" s="11">
        <v>45017</v>
      </c>
    </row>
    <row r="2072" spans="1:3" x14ac:dyDescent="0.25">
      <c r="A2072" t="s">
        <v>397</v>
      </c>
      <c r="B2072" t="s">
        <v>2379</v>
      </c>
      <c r="C2072" s="11">
        <v>45017</v>
      </c>
    </row>
    <row r="2073" spans="1:3" x14ac:dyDescent="0.25">
      <c r="A2073" t="s">
        <v>399</v>
      </c>
      <c r="B2073" t="s">
        <v>1281</v>
      </c>
      <c r="C2073" s="11">
        <v>45017</v>
      </c>
    </row>
    <row r="2074" spans="1:3" x14ac:dyDescent="0.25">
      <c r="A2074" t="s">
        <v>401</v>
      </c>
      <c r="B2074" t="s">
        <v>2381</v>
      </c>
      <c r="C2074" s="11">
        <v>45017</v>
      </c>
    </row>
    <row r="2075" spans="1:3" x14ac:dyDescent="0.25">
      <c r="A2075" t="s">
        <v>403</v>
      </c>
      <c r="B2075" t="s">
        <v>334</v>
      </c>
      <c r="C2075" s="11">
        <v>45017</v>
      </c>
    </row>
    <row r="2076" spans="1:3" x14ac:dyDescent="0.25">
      <c r="A2076" t="s">
        <v>404</v>
      </c>
      <c r="B2076" t="s">
        <v>2382</v>
      </c>
      <c r="C2076" s="11">
        <v>45017</v>
      </c>
    </row>
    <row r="2077" spans="1:3" x14ac:dyDescent="0.25">
      <c r="A2077" t="s">
        <v>406</v>
      </c>
      <c r="B2077" t="s">
        <v>2383</v>
      </c>
      <c r="C2077" s="11">
        <v>45017</v>
      </c>
    </row>
    <row r="2078" spans="1:3" x14ac:dyDescent="0.25">
      <c r="A2078" t="s">
        <v>408</v>
      </c>
      <c r="B2078" t="s">
        <v>2384</v>
      </c>
      <c r="C2078" s="11">
        <v>45017</v>
      </c>
    </row>
    <row r="2079" spans="1:3" x14ac:dyDescent="0.25">
      <c r="A2079" t="s">
        <v>410</v>
      </c>
      <c r="B2079" t="s">
        <v>1283</v>
      </c>
      <c r="C2079" s="11">
        <v>45017</v>
      </c>
    </row>
    <row r="2080" spans="1:3" x14ac:dyDescent="0.25">
      <c r="A2080" t="s">
        <v>412</v>
      </c>
      <c r="B2080" t="s">
        <v>2386</v>
      </c>
      <c r="C2080" s="11">
        <v>45017</v>
      </c>
    </row>
    <row r="2081" spans="1:3" x14ac:dyDescent="0.25">
      <c r="A2081" t="s">
        <v>414</v>
      </c>
      <c r="B2081" t="s">
        <v>2387</v>
      </c>
      <c r="C2081" s="11">
        <v>45017</v>
      </c>
    </row>
    <row r="2082" spans="1:3" x14ac:dyDescent="0.25">
      <c r="A2082" t="s">
        <v>416</v>
      </c>
      <c r="B2082" t="s">
        <v>2388</v>
      </c>
      <c r="C2082" s="11">
        <v>45017</v>
      </c>
    </row>
    <row r="2083" spans="1:3" x14ac:dyDescent="0.25">
      <c r="A2083" t="s">
        <v>418</v>
      </c>
      <c r="B2083" t="s">
        <v>2389</v>
      </c>
      <c r="C2083" s="11">
        <v>45017</v>
      </c>
    </row>
    <row r="2084" spans="1:3" x14ac:dyDescent="0.25">
      <c r="A2084" t="s">
        <v>420</v>
      </c>
      <c r="B2084" t="s">
        <v>2325</v>
      </c>
      <c r="C2084" s="11">
        <v>45017</v>
      </c>
    </row>
    <row r="2085" spans="1:3" x14ac:dyDescent="0.25">
      <c r="A2085" t="s">
        <v>421</v>
      </c>
      <c r="B2085" t="s">
        <v>2390</v>
      </c>
      <c r="C2085" s="11">
        <v>45017</v>
      </c>
    </row>
    <row r="2086" spans="1:3" x14ac:dyDescent="0.25">
      <c r="A2086" t="s">
        <v>423</v>
      </c>
      <c r="B2086" t="s">
        <v>1284</v>
      </c>
      <c r="C2086" s="11">
        <v>45017</v>
      </c>
    </row>
    <row r="2087" spans="1:3" x14ac:dyDescent="0.25">
      <c r="A2087" t="s">
        <v>425</v>
      </c>
      <c r="B2087" t="s">
        <v>2392</v>
      </c>
      <c r="C2087" s="11">
        <v>45017</v>
      </c>
    </row>
    <row r="2088" spans="1:3" x14ac:dyDescent="0.25">
      <c r="A2088" t="s">
        <v>427</v>
      </c>
      <c r="B2088" t="s">
        <v>428</v>
      </c>
      <c r="C2088" s="11">
        <v>45017</v>
      </c>
    </row>
    <row r="2089" spans="1:3" x14ac:dyDescent="0.25">
      <c r="A2089" t="s">
        <v>1386</v>
      </c>
      <c r="B2089" t="s">
        <v>2578</v>
      </c>
      <c r="C2089" s="11">
        <v>45017</v>
      </c>
    </row>
    <row r="2090" spans="1:3" x14ac:dyDescent="0.25">
      <c r="A2090" t="s">
        <v>1138</v>
      </c>
      <c r="B2090" t="s">
        <v>2393</v>
      </c>
      <c r="C2090" s="11">
        <v>45017</v>
      </c>
    </row>
    <row r="2091" spans="1:3" x14ac:dyDescent="0.25">
      <c r="A2091" t="s">
        <v>433</v>
      </c>
      <c r="B2091" t="s">
        <v>2394</v>
      </c>
      <c r="C2091" s="11">
        <v>45017</v>
      </c>
    </row>
    <row r="2092" spans="1:3" x14ac:dyDescent="0.25">
      <c r="A2092" t="s">
        <v>435</v>
      </c>
      <c r="B2092" t="s">
        <v>2395</v>
      </c>
      <c r="C2092" s="11">
        <v>45017</v>
      </c>
    </row>
    <row r="2093" spans="1:3" x14ac:dyDescent="0.25">
      <c r="A2093" t="s">
        <v>437</v>
      </c>
      <c r="B2093" t="s">
        <v>2396</v>
      </c>
      <c r="C2093" s="11">
        <v>45017</v>
      </c>
    </row>
    <row r="2094" spans="1:3" x14ac:dyDescent="0.25">
      <c r="A2094" t="s">
        <v>439</v>
      </c>
      <c r="B2094" t="s">
        <v>2397</v>
      </c>
      <c r="C2094" s="11">
        <v>45017</v>
      </c>
    </row>
    <row r="2095" spans="1:3" x14ac:dyDescent="0.25">
      <c r="A2095" t="s">
        <v>1140</v>
      </c>
      <c r="B2095" t="s">
        <v>2707</v>
      </c>
      <c r="C2095" s="11">
        <v>45017</v>
      </c>
    </row>
    <row r="2096" spans="1:3" x14ac:dyDescent="0.25">
      <c r="A2096" t="s">
        <v>443</v>
      </c>
      <c r="B2096" t="s">
        <v>2399</v>
      </c>
      <c r="C2096" s="11">
        <v>45017</v>
      </c>
    </row>
    <row r="2097" spans="1:3" x14ac:dyDescent="0.25">
      <c r="A2097" t="s">
        <v>445</v>
      </c>
      <c r="B2097" t="s">
        <v>2400</v>
      </c>
      <c r="C2097" s="11">
        <v>45017</v>
      </c>
    </row>
    <row r="2098" spans="1:3" x14ac:dyDescent="0.25">
      <c r="A2098" t="s">
        <v>447</v>
      </c>
      <c r="B2098" t="s">
        <v>1285</v>
      </c>
      <c r="C2098" s="11">
        <v>45017</v>
      </c>
    </row>
    <row r="2099" spans="1:3" x14ac:dyDescent="0.25">
      <c r="A2099" t="s">
        <v>449</v>
      </c>
      <c r="B2099" t="s">
        <v>2402</v>
      </c>
      <c r="C2099" s="11">
        <v>45017</v>
      </c>
    </row>
    <row r="2100" spans="1:3" x14ac:dyDescent="0.25">
      <c r="A2100" t="s">
        <v>451</v>
      </c>
      <c r="B2100" t="s">
        <v>2403</v>
      </c>
      <c r="C2100" s="11">
        <v>45017</v>
      </c>
    </row>
    <row r="2101" spans="1:3" x14ac:dyDescent="0.25">
      <c r="A2101" t="s">
        <v>453</v>
      </c>
      <c r="B2101" t="s">
        <v>2404</v>
      </c>
      <c r="C2101" s="11">
        <v>45017</v>
      </c>
    </row>
    <row r="2102" spans="1:3" x14ac:dyDescent="0.25">
      <c r="A2102" t="s">
        <v>455</v>
      </c>
      <c r="B2102" t="s">
        <v>2693</v>
      </c>
      <c r="C2102" s="11">
        <v>45017</v>
      </c>
    </row>
    <row r="2103" spans="1:3" x14ac:dyDescent="0.25">
      <c r="A2103" t="s">
        <v>457</v>
      </c>
      <c r="B2103" t="s">
        <v>2601</v>
      </c>
      <c r="C2103" s="11">
        <v>45017</v>
      </c>
    </row>
    <row r="2104" spans="1:3" x14ac:dyDescent="0.25">
      <c r="A2104" t="s">
        <v>459</v>
      </c>
      <c r="B2104" t="s">
        <v>2405</v>
      </c>
      <c r="C2104" s="11">
        <v>45017</v>
      </c>
    </row>
    <row r="2105" spans="1:3" x14ac:dyDescent="0.25">
      <c r="A2105" t="s">
        <v>461</v>
      </c>
      <c r="B2105" t="s">
        <v>2406</v>
      </c>
      <c r="C2105" s="11">
        <v>45017</v>
      </c>
    </row>
    <row r="2106" spans="1:3" x14ac:dyDescent="0.25">
      <c r="A2106" t="s">
        <v>463</v>
      </c>
      <c r="B2106" t="s">
        <v>464</v>
      </c>
      <c r="C2106" s="11">
        <v>45017</v>
      </c>
    </row>
    <row r="2107" spans="1:3" x14ac:dyDescent="0.25">
      <c r="A2107" t="s">
        <v>465</v>
      </c>
      <c r="B2107" t="s">
        <v>2407</v>
      </c>
      <c r="C2107" s="11">
        <v>45017</v>
      </c>
    </row>
    <row r="2108" spans="1:3" x14ac:dyDescent="0.25">
      <c r="A2108" t="s">
        <v>467</v>
      </c>
      <c r="B2108" t="s">
        <v>2332</v>
      </c>
      <c r="C2108" s="11">
        <v>45017</v>
      </c>
    </row>
    <row r="2109" spans="1:3" x14ac:dyDescent="0.25">
      <c r="A2109" t="s">
        <v>468</v>
      </c>
      <c r="B2109" t="s">
        <v>2408</v>
      </c>
      <c r="C2109" s="11">
        <v>45017</v>
      </c>
    </row>
    <row r="2110" spans="1:3" x14ac:dyDescent="0.25">
      <c r="A2110" t="s">
        <v>470</v>
      </c>
      <c r="B2110" t="s">
        <v>2409</v>
      </c>
      <c r="C2110" s="11">
        <v>45017</v>
      </c>
    </row>
    <row r="2111" spans="1:3" x14ac:dyDescent="0.25">
      <c r="A2111" t="s">
        <v>472</v>
      </c>
      <c r="B2111" t="s">
        <v>2410</v>
      </c>
      <c r="C2111" s="11">
        <v>45017</v>
      </c>
    </row>
    <row r="2112" spans="1:3" x14ac:dyDescent="0.25">
      <c r="A2112" t="s">
        <v>474</v>
      </c>
      <c r="B2112" t="s">
        <v>2411</v>
      </c>
      <c r="C2112" s="11">
        <v>45017</v>
      </c>
    </row>
    <row r="2113" spans="1:3" x14ac:dyDescent="0.25">
      <c r="A2113" t="s">
        <v>476</v>
      </c>
      <c r="B2113" t="s">
        <v>2412</v>
      </c>
      <c r="C2113" s="11">
        <v>45017</v>
      </c>
    </row>
    <row r="2114" spans="1:3" x14ac:dyDescent="0.25">
      <c r="A2114" t="s">
        <v>478</v>
      </c>
      <c r="B2114" t="s">
        <v>479</v>
      </c>
      <c r="C2114" s="11">
        <v>45017</v>
      </c>
    </row>
    <row r="2115" spans="1:3" x14ac:dyDescent="0.25">
      <c r="A2115" t="s">
        <v>480</v>
      </c>
      <c r="B2115" t="s">
        <v>292</v>
      </c>
      <c r="C2115" s="11">
        <v>45017</v>
      </c>
    </row>
    <row r="2116" spans="1:3" x14ac:dyDescent="0.25">
      <c r="A2116" t="s">
        <v>481</v>
      </c>
      <c r="B2116" t="s">
        <v>2413</v>
      </c>
      <c r="C2116" s="11">
        <v>45017</v>
      </c>
    </row>
    <row r="2117" spans="1:3" x14ac:dyDescent="0.25">
      <c r="A2117" t="s">
        <v>483</v>
      </c>
      <c r="B2117" t="s">
        <v>1388</v>
      </c>
      <c r="C2117" s="11">
        <v>45017</v>
      </c>
    </row>
    <row r="2118" spans="1:3" x14ac:dyDescent="0.25">
      <c r="A2118" t="s">
        <v>485</v>
      </c>
      <c r="B2118" t="s">
        <v>2415</v>
      </c>
      <c r="C2118" s="11">
        <v>45017</v>
      </c>
    </row>
    <row r="2119" spans="1:3" x14ac:dyDescent="0.25">
      <c r="A2119" t="s">
        <v>487</v>
      </c>
      <c r="B2119" t="s">
        <v>2416</v>
      </c>
      <c r="C2119" s="11">
        <v>45017</v>
      </c>
    </row>
    <row r="2120" spans="1:3" x14ac:dyDescent="0.25">
      <c r="A2120" t="s">
        <v>1148</v>
      </c>
      <c r="B2120" t="s">
        <v>1288</v>
      </c>
      <c r="C2120" s="11">
        <v>45017</v>
      </c>
    </row>
    <row r="2121" spans="1:3" x14ac:dyDescent="0.25">
      <c r="A2121" t="s">
        <v>491</v>
      </c>
      <c r="B2121" t="s">
        <v>1289</v>
      </c>
      <c r="C2121" s="11">
        <v>45017</v>
      </c>
    </row>
    <row r="2122" spans="1:3" x14ac:dyDescent="0.25">
      <c r="A2122" t="s">
        <v>493</v>
      </c>
      <c r="B2122" t="s">
        <v>2419</v>
      </c>
      <c r="C2122" s="11">
        <v>45017</v>
      </c>
    </row>
    <row r="2123" spans="1:3" x14ac:dyDescent="0.25">
      <c r="A2123" t="s">
        <v>495</v>
      </c>
      <c r="B2123" t="s">
        <v>2420</v>
      </c>
      <c r="C2123" s="11">
        <v>45017</v>
      </c>
    </row>
    <row r="2124" spans="1:3" x14ac:dyDescent="0.25">
      <c r="A2124" t="s">
        <v>497</v>
      </c>
      <c r="B2124" t="s">
        <v>2421</v>
      </c>
      <c r="C2124" s="11">
        <v>45017</v>
      </c>
    </row>
    <row r="2125" spans="1:3" x14ac:dyDescent="0.25">
      <c r="A2125" t="s">
        <v>499</v>
      </c>
      <c r="B2125" t="s">
        <v>500</v>
      </c>
      <c r="C2125" s="11">
        <v>45017</v>
      </c>
    </row>
    <row r="2126" spans="1:3" x14ac:dyDescent="0.25">
      <c r="A2126" t="s">
        <v>501</v>
      </c>
      <c r="B2126" t="s">
        <v>2611</v>
      </c>
      <c r="C2126" s="11">
        <v>45017</v>
      </c>
    </row>
    <row r="2127" spans="1:3" x14ac:dyDescent="0.25">
      <c r="A2127" t="s">
        <v>503</v>
      </c>
      <c r="B2127" t="s">
        <v>2580</v>
      </c>
      <c r="C2127" s="11">
        <v>45017</v>
      </c>
    </row>
    <row r="2128" spans="1:3" x14ac:dyDescent="0.25">
      <c r="A2128" t="s">
        <v>505</v>
      </c>
      <c r="B2128" t="s">
        <v>500</v>
      </c>
      <c r="C2128" s="11">
        <v>45017</v>
      </c>
    </row>
    <row r="2129" spans="1:3" x14ac:dyDescent="0.25">
      <c r="A2129" t="s">
        <v>506</v>
      </c>
      <c r="B2129" t="s">
        <v>1291</v>
      </c>
      <c r="C2129" s="11">
        <v>45017</v>
      </c>
    </row>
    <row r="2130" spans="1:3" x14ac:dyDescent="0.25">
      <c r="A2130" t="s">
        <v>508</v>
      </c>
      <c r="B2130" t="s">
        <v>2423</v>
      </c>
      <c r="C2130" s="11">
        <v>45017</v>
      </c>
    </row>
    <row r="2131" spans="1:3" x14ac:dyDescent="0.25">
      <c r="A2131" t="s">
        <v>510</v>
      </c>
      <c r="B2131" t="s">
        <v>511</v>
      </c>
      <c r="C2131" s="11">
        <v>45017</v>
      </c>
    </row>
    <row r="2132" spans="1:3" x14ac:dyDescent="0.25">
      <c r="A2132" t="s">
        <v>512</v>
      </c>
      <c r="B2132" t="s">
        <v>1292</v>
      </c>
      <c r="C2132" s="11">
        <v>45017</v>
      </c>
    </row>
    <row r="2133" spans="1:3" x14ac:dyDescent="0.25">
      <c r="A2133" t="s">
        <v>514</v>
      </c>
      <c r="B2133" t="s">
        <v>2425</v>
      </c>
      <c r="C2133" s="11">
        <v>45017</v>
      </c>
    </row>
    <row r="2134" spans="1:3" x14ac:dyDescent="0.25">
      <c r="A2134" t="s">
        <v>516</v>
      </c>
      <c r="B2134" t="s">
        <v>2426</v>
      </c>
      <c r="C2134" s="11">
        <v>45017</v>
      </c>
    </row>
    <row r="2135" spans="1:3" x14ac:dyDescent="0.25">
      <c r="A2135" t="s">
        <v>518</v>
      </c>
      <c r="B2135" t="s">
        <v>2427</v>
      </c>
      <c r="C2135" s="11">
        <v>45017</v>
      </c>
    </row>
    <row r="2136" spans="1:3" x14ac:dyDescent="0.25">
      <c r="A2136" t="s">
        <v>520</v>
      </c>
      <c r="B2136" t="s">
        <v>2427</v>
      </c>
      <c r="C2136" s="11">
        <v>45017</v>
      </c>
    </row>
    <row r="2137" spans="1:3" x14ac:dyDescent="0.25">
      <c r="A2137" t="s">
        <v>521</v>
      </c>
      <c r="B2137" t="s">
        <v>1391</v>
      </c>
      <c r="C2137" s="11">
        <v>45017</v>
      </c>
    </row>
    <row r="2138" spans="1:3" x14ac:dyDescent="0.25">
      <c r="A2138" t="s">
        <v>523</v>
      </c>
      <c r="B2138" t="s">
        <v>1392</v>
      </c>
      <c r="C2138" s="11">
        <v>45017</v>
      </c>
    </row>
    <row r="2139" spans="1:3" x14ac:dyDescent="0.25">
      <c r="A2139" t="s">
        <v>525</v>
      </c>
      <c r="B2139" t="s">
        <v>2430</v>
      </c>
      <c r="C2139" s="11">
        <v>45017</v>
      </c>
    </row>
    <row r="2140" spans="1:3" x14ac:dyDescent="0.25">
      <c r="A2140" t="s">
        <v>527</v>
      </c>
      <c r="B2140" t="s">
        <v>2431</v>
      </c>
      <c r="C2140" s="11">
        <v>45017</v>
      </c>
    </row>
    <row r="2141" spans="1:3" x14ac:dyDescent="0.25">
      <c r="A2141" t="s">
        <v>529</v>
      </c>
      <c r="B2141" t="s">
        <v>2432</v>
      </c>
      <c r="C2141" s="11">
        <v>45017</v>
      </c>
    </row>
    <row r="2142" spans="1:3" x14ac:dyDescent="0.25">
      <c r="A2142" t="s">
        <v>531</v>
      </c>
      <c r="B2142" t="s">
        <v>2433</v>
      </c>
      <c r="C2142" s="11">
        <v>45017</v>
      </c>
    </row>
    <row r="2143" spans="1:3" x14ac:dyDescent="0.25">
      <c r="A2143" t="s">
        <v>533</v>
      </c>
      <c r="B2143" t="s">
        <v>364</v>
      </c>
      <c r="C2143" s="11">
        <v>45017</v>
      </c>
    </row>
    <row r="2144" spans="1:3" x14ac:dyDescent="0.25">
      <c r="A2144" t="s">
        <v>534</v>
      </c>
      <c r="B2144" t="s">
        <v>364</v>
      </c>
      <c r="C2144" s="11">
        <v>45017</v>
      </c>
    </row>
    <row r="2145" spans="1:3" x14ac:dyDescent="0.25">
      <c r="A2145" t="s">
        <v>535</v>
      </c>
      <c r="B2145" t="s">
        <v>1294</v>
      </c>
      <c r="C2145" s="11">
        <v>45017</v>
      </c>
    </row>
    <row r="2146" spans="1:3" x14ac:dyDescent="0.25">
      <c r="A2146" t="s">
        <v>536</v>
      </c>
      <c r="B2146" t="s">
        <v>107</v>
      </c>
      <c r="C2146" s="11">
        <v>45017</v>
      </c>
    </row>
    <row r="2147" spans="1:3" x14ac:dyDescent="0.25">
      <c r="A2147" t="s">
        <v>537</v>
      </c>
      <c r="B2147" t="s">
        <v>107</v>
      </c>
      <c r="C2147" s="11">
        <v>45017</v>
      </c>
    </row>
    <row r="2148" spans="1:3" x14ac:dyDescent="0.25">
      <c r="A2148" t="s">
        <v>538</v>
      </c>
      <c r="B2148" t="s">
        <v>539</v>
      </c>
      <c r="C2148" s="11">
        <v>45017</v>
      </c>
    </row>
    <row r="2149" spans="1:3" x14ac:dyDescent="0.25">
      <c r="A2149" t="s">
        <v>540</v>
      </c>
      <c r="B2149" t="s">
        <v>2273</v>
      </c>
      <c r="C2149" s="11">
        <v>45017</v>
      </c>
    </row>
    <row r="2150" spans="1:3" x14ac:dyDescent="0.25">
      <c r="A2150" t="s">
        <v>541</v>
      </c>
      <c r="B2150" t="s">
        <v>2434</v>
      </c>
      <c r="C2150" s="11">
        <v>45017</v>
      </c>
    </row>
    <row r="2151" spans="1:3" x14ac:dyDescent="0.25">
      <c r="A2151" t="s">
        <v>543</v>
      </c>
      <c r="B2151" t="s">
        <v>1393</v>
      </c>
      <c r="C2151" s="11">
        <v>45017</v>
      </c>
    </row>
    <row r="2152" spans="1:3" x14ac:dyDescent="0.25">
      <c r="A2152" t="s">
        <v>545</v>
      </c>
      <c r="B2152" t="s">
        <v>2373</v>
      </c>
      <c r="C2152" s="11">
        <v>45017</v>
      </c>
    </row>
    <row r="2153" spans="1:3" x14ac:dyDescent="0.25">
      <c r="A2153" t="s">
        <v>546</v>
      </c>
      <c r="B2153" t="s">
        <v>1154</v>
      </c>
      <c r="C2153" s="11">
        <v>45017</v>
      </c>
    </row>
    <row r="2154" spans="1:3" x14ac:dyDescent="0.25">
      <c r="A2154" t="s">
        <v>548</v>
      </c>
      <c r="B2154" t="s">
        <v>2437</v>
      </c>
      <c r="C2154" s="11">
        <v>45017</v>
      </c>
    </row>
    <row r="2155" spans="1:3" x14ac:dyDescent="0.25">
      <c r="A2155" t="s">
        <v>550</v>
      </c>
      <c r="B2155" t="s">
        <v>2287</v>
      </c>
      <c r="C2155" s="11">
        <v>45017</v>
      </c>
    </row>
    <row r="2156" spans="1:3" x14ac:dyDescent="0.25">
      <c r="A2156" t="s">
        <v>551</v>
      </c>
      <c r="B2156" t="s">
        <v>552</v>
      </c>
      <c r="C2156" s="11">
        <v>45017</v>
      </c>
    </row>
    <row r="2157" spans="1:3" x14ac:dyDescent="0.25">
      <c r="A2157" t="s">
        <v>553</v>
      </c>
      <c r="B2157" t="s">
        <v>2438</v>
      </c>
      <c r="C2157" s="11">
        <v>45017</v>
      </c>
    </row>
    <row r="2158" spans="1:3" x14ac:dyDescent="0.25">
      <c r="A2158" t="s">
        <v>555</v>
      </c>
      <c r="B2158" t="s">
        <v>2439</v>
      </c>
      <c r="C2158" s="11">
        <v>45017</v>
      </c>
    </row>
    <row r="2159" spans="1:3" x14ac:dyDescent="0.25">
      <c r="A2159" t="s">
        <v>557</v>
      </c>
      <c r="B2159" t="s">
        <v>278</v>
      </c>
      <c r="C2159" s="11">
        <v>45017</v>
      </c>
    </row>
    <row r="2160" spans="1:3" x14ac:dyDescent="0.25">
      <c r="A2160" t="s">
        <v>558</v>
      </c>
      <c r="B2160" t="s">
        <v>2440</v>
      </c>
      <c r="C2160" s="11">
        <v>45017</v>
      </c>
    </row>
    <row r="2161" spans="1:3" x14ac:dyDescent="0.25">
      <c r="A2161" t="s">
        <v>560</v>
      </c>
      <c r="B2161" t="s">
        <v>2583</v>
      </c>
      <c r="C2161" s="11">
        <v>45017</v>
      </c>
    </row>
    <row r="2162" spans="1:3" x14ac:dyDescent="0.25">
      <c r="A2162" t="s">
        <v>562</v>
      </c>
      <c r="B2162" t="s">
        <v>2708</v>
      </c>
      <c r="C2162" s="11">
        <v>45017</v>
      </c>
    </row>
    <row r="2163" spans="1:3" x14ac:dyDescent="0.25">
      <c r="A2163" t="s">
        <v>564</v>
      </c>
      <c r="B2163" t="s">
        <v>1295</v>
      </c>
      <c r="C2163" s="11">
        <v>45017</v>
      </c>
    </row>
    <row r="2164" spans="1:3" x14ac:dyDescent="0.25">
      <c r="A2164" t="s">
        <v>566</v>
      </c>
      <c r="B2164" t="s">
        <v>2442</v>
      </c>
      <c r="C2164" s="11">
        <v>45017</v>
      </c>
    </row>
    <row r="2165" spans="1:3" x14ac:dyDescent="0.25">
      <c r="A2165" t="s">
        <v>568</v>
      </c>
      <c r="B2165" t="s">
        <v>2443</v>
      </c>
      <c r="C2165" s="11">
        <v>45017</v>
      </c>
    </row>
    <row r="2166" spans="1:3" x14ac:dyDescent="0.25">
      <c r="A2166" t="s">
        <v>570</v>
      </c>
      <c r="B2166" t="s">
        <v>571</v>
      </c>
      <c r="C2166" s="11">
        <v>45017</v>
      </c>
    </row>
    <row r="2167" spans="1:3" x14ac:dyDescent="0.25">
      <c r="A2167" t="s">
        <v>572</v>
      </c>
      <c r="B2167" t="s">
        <v>1163</v>
      </c>
      <c r="C2167" s="11">
        <v>45017</v>
      </c>
    </row>
    <row r="2168" spans="1:3" x14ac:dyDescent="0.25">
      <c r="A2168" t="s">
        <v>574</v>
      </c>
      <c r="B2168" t="s">
        <v>1377</v>
      </c>
      <c r="C2168" s="11">
        <v>45017</v>
      </c>
    </row>
    <row r="2169" spans="1:3" x14ac:dyDescent="0.25">
      <c r="A2169" t="s">
        <v>575</v>
      </c>
      <c r="B2169" t="s">
        <v>1259</v>
      </c>
      <c r="C2169" s="11">
        <v>45017</v>
      </c>
    </row>
    <row r="2170" spans="1:3" x14ac:dyDescent="0.25">
      <c r="A2170" t="s">
        <v>576</v>
      </c>
      <c r="B2170" t="s">
        <v>2445</v>
      </c>
      <c r="C2170" s="11">
        <v>45017</v>
      </c>
    </row>
    <row r="2171" spans="1:3" x14ac:dyDescent="0.25">
      <c r="A2171" t="s">
        <v>578</v>
      </c>
      <c r="B2171" t="s">
        <v>1296</v>
      </c>
      <c r="C2171" s="11">
        <v>45017</v>
      </c>
    </row>
    <row r="2172" spans="1:3" x14ac:dyDescent="0.25">
      <c r="A2172" t="s">
        <v>580</v>
      </c>
      <c r="B2172" t="s">
        <v>1297</v>
      </c>
      <c r="C2172" s="11">
        <v>45017</v>
      </c>
    </row>
    <row r="2173" spans="1:3" x14ac:dyDescent="0.25">
      <c r="A2173" t="s">
        <v>582</v>
      </c>
      <c r="B2173" t="s">
        <v>2709</v>
      </c>
      <c r="C2173" s="11">
        <v>45017</v>
      </c>
    </row>
    <row r="2174" spans="1:3" x14ac:dyDescent="0.25">
      <c r="A2174" t="s">
        <v>584</v>
      </c>
      <c r="B2174" t="s">
        <v>2449</v>
      </c>
      <c r="C2174" s="11">
        <v>45017</v>
      </c>
    </row>
    <row r="2175" spans="1:3" x14ac:dyDescent="0.25">
      <c r="A2175" t="s">
        <v>586</v>
      </c>
      <c r="B2175" t="s">
        <v>2450</v>
      </c>
      <c r="C2175" s="11">
        <v>45017</v>
      </c>
    </row>
    <row r="2176" spans="1:3" x14ac:dyDescent="0.25">
      <c r="A2176" t="s">
        <v>588</v>
      </c>
      <c r="B2176" t="s">
        <v>589</v>
      </c>
      <c r="C2176" s="11">
        <v>45017</v>
      </c>
    </row>
    <row r="2177" spans="1:3" x14ac:dyDescent="0.25">
      <c r="A2177" t="s">
        <v>590</v>
      </c>
      <c r="B2177" t="s">
        <v>1254</v>
      </c>
      <c r="C2177" s="11">
        <v>45017</v>
      </c>
    </row>
    <row r="2178" spans="1:3" x14ac:dyDescent="0.25">
      <c r="A2178" t="s">
        <v>591</v>
      </c>
      <c r="B2178" t="s">
        <v>2451</v>
      </c>
      <c r="C2178" s="11">
        <v>45017</v>
      </c>
    </row>
    <row r="2179" spans="1:3" x14ac:dyDescent="0.25">
      <c r="A2179" t="s">
        <v>593</v>
      </c>
      <c r="B2179" t="s">
        <v>1165</v>
      </c>
      <c r="C2179" s="11">
        <v>45017</v>
      </c>
    </row>
    <row r="2180" spans="1:3" x14ac:dyDescent="0.25">
      <c r="A2180" t="s">
        <v>595</v>
      </c>
      <c r="B2180" t="s">
        <v>2280</v>
      </c>
      <c r="C2180" s="11">
        <v>45017</v>
      </c>
    </row>
    <row r="2181" spans="1:3" x14ac:dyDescent="0.25">
      <c r="A2181" t="s">
        <v>596</v>
      </c>
      <c r="B2181" t="s">
        <v>1298</v>
      </c>
      <c r="C2181" s="11">
        <v>45017</v>
      </c>
    </row>
    <row r="2182" spans="1:3" x14ac:dyDescent="0.25">
      <c r="A2182" t="s">
        <v>598</v>
      </c>
      <c r="B2182" t="s">
        <v>2454</v>
      </c>
      <c r="C2182" s="11">
        <v>45017</v>
      </c>
    </row>
    <row r="2183" spans="1:3" x14ac:dyDescent="0.25">
      <c r="A2183" t="s">
        <v>600</v>
      </c>
      <c r="B2183" t="s">
        <v>1299</v>
      </c>
      <c r="C2183" s="11">
        <v>45017</v>
      </c>
    </row>
    <row r="2184" spans="1:3" x14ac:dyDescent="0.25">
      <c r="A2184" t="s">
        <v>602</v>
      </c>
      <c r="B2184" t="s">
        <v>2456</v>
      </c>
      <c r="C2184" s="11">
        <v>45017</v>
      </c>
    </row>
    <row r="2185" spans="1:3" x14ac:dyDescent="0.25">
      <c r="A2185" t="s">
        <v>604</v>
      </c>
      <c r="B2185" t="s">
        <v>2612</v>
      </c>
      <c r="C2185" s="11">
        <v>45017</v>
      </c>
    </row>
    <row r="2186" spans="1:3" x14ac:dyDescent="0.25">
      <c r="A2186" t="s">
        <v>606</v>
      </c>
      <c r="B2186" t="s">
        <v>83</v>
      </c>
      <c r="C2186" s="11">
        <v>45017</v>
      </c>
    </row>
    <row r="2187" spans="1:3" x14ac:dyDescent="0.25">
      <c r="A2187" t="s">
        <v>607</v>
      </c>
      <c r="B2187" t="s">
        <v>33</v>
      </c>
      <c r="C2187" s="11">
        <v>45017</v>
      </c>
    </row>
    <row r="2188" spans="1:3" x14ac:dyDescent="0.25">
      <c r="A2188" t="s">
        <v>608</v>
      </c>
      <c r="B2188" t="s">
        <v>2457</v>
      </c>
      <c r="C2188" s="11">
        <v>45017</v>
      </c>
    </row>
    <row r="2189" spans="1:3" x14ac:dyDescent="0.25">
      <c r="A2189" t="s">
        <v>610</v>
      </c>
      <c r="B2189" t="s">
        <v>611</v>
      </c>
      <c r="C2189" s="11">
        <v>45017</v>
      </c>
    </row>
    <row r="2190" spans="1:3" x14ac:dyDescent="0.25">
      <c r="A2190" t="s">
        <v>612</v>
      </c>
      <c r="B2190" t="s">
        <v>392</v>
      </c>
      <c r="C2190" s="11">
        <v>45017</v>
      </c>
    </row>
    <row r="2191" spans="1:3" x14ac:dyDescent="0.25">
      <c r="A2191" t="s">
        <v>613</v>
      </c>
      <c r="B2191" t="s">
        <v>2458</v>
      </c>
      <c r="C2191" s="11">
        <v>45017</v>
      </c>
    </row>
    <row r="2192" spans="1:3" x14ac:dyDescent="0.25">
      <c r="A2192" t="s">
        <v>615</v>
      </c>
      <c r="B2192" t="s">
        <v>2584</v>
      </c>
      <c r="C2192" s="11">
        <v>45017</v>
      </c>
    </row>
    <row r="2193" spans="1:3" x14ac:dyDescent="0.25">
      <c r="A2193" t="s">
        <v>1169</v>
      </c>
      <c r="B2193" t="s">
        <v>2459</v>
      </c>
      <c r="C2193" s="11">
        <v>45017</v>
      </c>
    </row>
    <row r="2194" spans="1:3" x14ac:dyDescent="0.25">
      <c r="A2194" t="s">
        <v>1170</v>
      </c>
      <c r="B2194" t="s">
        <v>2460</v>
      </c>
      <c r="C2194" s="11">
        <v>45017</v>
      </c>
    </row>
    <row r="2195" spans="1:3" x14ac:dyDescent="0.25">
      <c r="A2195" t="s">
        <v>621</v>
      </c>
      <c r="B2195" t="s">
        <v>1303</v>
      </c>
      <c r="C2195" s="11">
        <v>45017</v>
      </c>
    </row>
    <row r="2196" spans="1:3" x14ac:dyDescent="0.25">
      <c r="A2196" t="s">
        <v>1171</v>
      </c>
      <c r="B2196" t="s">
        <v>2403</v>
      </c>
      <c r="C2196" s="11">
        <v>45017</v>
      </c>
    </row>
    <row r="2197" spans="1:3" x14ac:dyDescent="0.25">
      <c r="A2197" t="s">
        <v>1172</v>
      </c>
      <c r="B2197" t="s">
        <v>2462</v>
      </c>
      <c r="C2197" s="11">
        <v>45017</v>
      </c>
    </row>
    <row r="2198" spans="1:3" x14ac:dyDescent="0.25">
      <c r="A2198" t="s">
        <v>1173</v>
      </c>
      <c r="B2198" t="s">
        <v>1304</v>
      </c>
      <c r="C2198" s="11">
        <v>45017</v>
      </c>
    </row>
    <row r="2199" spans="1:3" x14ac:dyDescent="0.25">
      <c r="A2199" t="s">
        <v>628</v>
      </c>
      <c r="B2199" t="s">
        <v>2710</v>
      </c>
      <c r="C2199" s="11">
        <v>45017</v>
      </c>
    </row>
    <row r="2200" spans="1:3" x14ac:dyDescent="0.25">
      <c r="A2200" t="s">
        <v>630</v>
      </c>
      <c r="B2200" t="s">
        <v>2464</v>
      </c>
      <c r="C2200" s="11">
        <v>45017</v>
      </c>
    </row>
    <row r="2201" spans="1:3" x14ac:dyDescent="0.25">
      <c r="A2201" t="s">
        <v>1736</v>
      </c>
      <c r="B2201" t="s">
        <v>2465</v>
      </c>
      <c r="C2201" s="11">
        <v>45017</v>
      </c>
    </row>
    <row r="2202" spans="1:3" x14ac:dyDescent="0.25">
      <c r="A2202" t="s">
        <v>1738</v>
      </c>
      <c r="B2202" t="s">
        <v>2466</v>
      </c>
      <c r="C2202" s="11">
        <v>45017</v>
      </c>
    </row>
    <row r="2203" spans="1:3" x14ac:dyDescent="0.25">
      <c r="A2203" t="s">
        <v>1739</v>
      </c>
      <c r="B2203" t="s">
        <v>2613</v>
      </c>
      <c r="C2203" s="11">
        <v>45017</v>
      </c>
    </row>
    <row r="2204" spans="1:3" x14ac:dyDescent="0.25">
      <c r="A2204" t="s">
        <v>1740</v>
      </c>
      <c r="B2204" t="s">
        <v>1305</v>
      </c>
      <c r="C2204" s="11">
        <v>45017</v>
      </c>
    </row>
    <row r="2205" spans="1:3" x14ac:dyDescent="0.25">
      <c r="A2205" t="s">
        <v>1741</v>
      </c>
      <c r="B2205" t="s">
        <v>2586</v>
      </c>
      <c r="C2205" s="11">
        <v>45017</v>
      </c>
    </row>
    <row r="2206" spans="1:3" x14ac:dyDescent="0.25">
      <c r="A2206" t="s">
        <v>1742</v>
      </c>
      <c r="B2206" t="s">
        <v>33</v>
      </c>
      <c r="C2206" s="11">
        <v>45017</v>
      </c>
    </row>
    <row r="2207" spans="1:3" x14ac:dyDescent="0.25">
      <c r="A2207" t="s">
        <v>1743</v>
      </c>
      <c r="B2207" t="s">
        <v>2468</v>
      </c>
      <c r="C2207" s="11">
        <v>45017</v>
      </c>
    </row>
    <row r="2208" spans="1:3" x14ac:dyDescent="0.25">
      <c r="A2208" t="s">
        <v>645</v>
      </c>
      <c r="B2208" t="s">
        <v>1306</v>
      </c>
      <c r="C2208" s="11">
        <v>45017</v>
      </c>
    </row>
    <row r="2209" spans="1:3" x14ac:dyDescent="0.25">
      <c r="A2209" t="s">
        <v>647</v>
      </c>
      <c r="B2209" t="s">
        <v>2470</v>
      </c>
      <c r="C2209" s="11">
        <v>45017</v>
      </c>
    </row>
    <row r="2210" spans="1:3" x14ac:dyDescent="0.25">
      <c r="A2210" t="s">
        <v>1746</v>
      </c>
      <c r="B2210" t="s">
        <v>2471</v>
      </c>
      <c r="C2210" s="11">
        <v>45017</v>
      </c>
    </row>
    <row r="2211" spans="1:3" x14ac:dyDescent="0.25">
      <c r="A2211" t="s">
        <v>651</v>
      </c>
      <c r="B2211" t="s">
        <v>2472</v>
      </c>
      <c r="C2211" s="11">
        <v>45017</v>
      </c>
    </row>
    <row r="2212" spans="1:3" x14ac:dyDescent="0.25">
      <c r="A2212" t="s">
        <v>1748</v>
      </c>
      <c r="B2212" t="s">
        <v>2563</v>
      </c>
      <c r="C2212" s="11">
        <v>45017</v>
      </c>
    </row>
    <row r="2213" spans="1:3" x14ac:dyDescent="0.25">
      <c r="A2213" t="s">
        <v>1749</v>
      </c>
      <c r="B2213" t="s">
        <v>2563</v>
      </c>
      <c r="C2213" s="11">
        <v>45017</v>
      </c>
    </row>
    <row r="2214" spans="1:3" x14ac:dyDescent="0.25">
      <c r="A2214" t="s">
        <v>1750</v>
      </c>
      <c r="B2214" t="s">
        <v>500</v>
      </c>
      <c r="C2214" s="11">
        <v>45017</v>
      </c>
    </row>
    <row r="2215" spans="1:3" x14ac:dyDescent="0.25">
      <c r="A2215" t="s">
        <v>1751</v>
      </c>
      <c r="B2215" t="s">
        <v>657</v>
      </c>
      <c r="C2215" s="11">
        <v>45017</v>
      </c>
    </row>
    <row r="2216" spans="1:3" x14ac:dyDescent="0.25">
      <c r="A2216" t="s">
        <v>1752</v>
      </c>
      <c r="B2216" t="s">
        <v>500</v>
      </c>
      <c r="C2216" s="11">
        <v>45017</v>
      </c>
    </row>
    <row r="2217" spans="1:3" x14ac:dyDescent="0.25">
      <c r="A2217" t="s">
        <v>1753</v>
      </c>
      <c r="B2217" t="s">
        <v>2473</v>
      </c>
      <c r="C2217" s="11">
        <v>45017</v>
      </c>
    </row>
    <row r="2218" spans="1:3" x14ac:dyDescent="0.25">
      <c r="A2218" t="s">
        <v>1754</v>
      </c>
      <c r="B2218" t="s">
        <v>33</v>
      </c>
      <c r="C2218" s="11">
        <v>45017</v>
      </c>
    </row>
    <row r="2219" spans="1:3" x14ac:dyDescent="0.25">
      <c r="A2219" t="s">
        <v>1755</v>
      </c>
      <c r="B2219" t="s">
        <v>2474</v>
      </c>
      <c r="C2219" s="11">
        <v>45017</v>
      </c>
    </row>
    <row r="2220" spans="1:3" x14ac:dyDescent="0.25">
      <c r="A2220" t="s">
        <v>1756</v>
      </c>
      <c r="B2220" t="s">
        <v>1298</v>
      </c>
      <c r="C2220" s="11">
        <v>45017</v>
      </c>
    </row>
    <row r="2221" spans="1:3" x14ac:dyDescent="0.25">
      <c r="A2221" t="s">
        <v>1757</v>
      </c>
      <c r="B2221" t="s">
        <v>1239</v>
      </c>
      <c r="C2221" s="11">
        <v>45017</v>
      </c>
    </row>
    <row r="2222" spans="1:3" x14ac:dyDescent="0.25">
      <c r="A2222" t="s">
        <v>1758</v>
      </c>
      <c r="B2222" t="s">
        <v>667</v>
      </c>
      <c r="C2222" s="11">
        <v>45017</v>
      </c>
    </row>
    <row r="2223" spans="1:3" x14ac:dyDescent="0.25">
      <c r="A2223" t="s">
        <v>1759</v>
      </c>
      <c r="B2223" t="s">
        <v>33</v>
      </c>
      <c r="C2223" s="11">
        <v>45017</v>
      </c>
    </row>
    <row r="2224" spans="1:3" x14ac:dyDescent="0.25">
      <c r="A2224" t="s">
        <v>1760</v>
      </c>
      <c r="B2224" t="s">
        <v>2475</v>
      </c>
      <c r="C2224" s="11">
        <v>45017</v>
      </c>
    </row>
    <row r="2225" spans="1:3" x14ac:dyDescent="0.25">
      <c r="A2225" t="s">
        <v>1761</v>
      </c>
      <c r="B2225" t="s">
        <v>2476</v>
      </c>
      <c r="C2225" s="11">
        <v>45017</v>
      </c>
    </row>
    <row r="2226" spans="1:3" x14ac:dyDescent="0.25">
      <c r="A2226" t="s">
        <v>1762</v>
      </c>
      <c r="B2226" t="s">
        <v>83</v>
      </c>
      <c r="C2226" s="11">
        <v>45017</v>
      </c>
    </row>
    <row r="2227" spans="1:3" x14ac:dyDescent="0.25">
      <c r="A2227" t="s">
        <v>1763</v>
      </c>
      <c r="B2227" t="s">
        <v>2477</v>
      </c>
      <c r="C2227" s="11">
        <v>45017</v>
      </c>
    </row>
    <row r="2228" spans="1:3" x14ac:dyDescent="0.25">
      <c r="A2228" t="s">
        <v>2155</v>
      </c>
      <c r="B2228" t="s">
        <v>1308</v>
      </c>
      <c r="C2228" s="11">
        <v>45017</v>
      </c>
    </row>
    <row r="2229" spans="1:3" x14ac:dyDescent="0.25">
      <c r="A2229" t="s">
        <v>678</v>
      </c>
      <c r="B2229" t="s">
        <v>2479</v>
      </c>
      <c r="C2229" s="11">
        <v>45017</v>
      </c>
    </row>
    <row r="2230" spans="1:3" x14ac:dyDescent="0.25">
      <c r="A2230" t="s">
        <v>1179</v>
      </c>
      <c r="B2230" t="s">
        <v>681</v>
      </c>
      <c r="C2230" s="11">
        <v>45017</v>
      </c>
    </row>
    <row r="2231" spans="1:3" x14ac:dyDescent="0.25">
      <c r="A2231" t="s">
        <v>2159</v>
      </c>
      <c r="B2231" t="s">
        <v>1309</v>
      </c>
      <c r="C2231" s="11">
        <v>45017</v>
      </c>
    </row>
    <row r="2232" spans="1:3" x14ac:dyDescent="0.25">
      <c r="A2232" t="s">
        <v>2160</v>
      </c>
      <c r="B2232" t="s">
        <v>685</v>
      </c>
      <c r="C2232" s="11">
        <v>45017</v>
      </c>
    </row>
    <row r="2233" spans="1:3" x14ac:dyDescent="0.25">
      <c r="A2233" t="s">
        <v>1182</v>
      </c>
      <c r="B2233" t="s">
        <v>2481</v>
      </c>
      <c r="C2233" s="11">
        <v>45017</v>
      </c>
    </row>
    <row r="2234" spans="1:3" x14ac:dyDescent="0.25">
      <c r="A2234" t="s">
        <v>2162</v>
      </c>
      <c r="B2234" t="s">
        <v>33</v>
      </c>
      <c r="C2234" s="11">
        <v>45017</v>
      </c>
    </row>
    <row r="2235" spans="1:3" x14ac:dyDescent="0.25">
      <c r="A2235" t="s">
        <v>2163</v>
      </c>
      <c r="B2235" t="s">
        <v>690</v>
      </c>
      <c r="C2235" s="11">
        <v>45017</v>
      </c>
    </row>
    <row r="2236" spans="1:3" x14ac:dyDescent="0.25">
      <c r="A2236" t="s">
        <v>2164</v>
      </c>
      <c r="B2236" t="s">
        <v>2482</v>
      </c>
      <c r="C2236" s="11">
        <v>45017</v>
      </c>
    </row>
    <row r="2237" spans="1:3" x14ac:dyDescent="0.25">
      <c r="A2237" t="s">
        <v>1767</v>
      </c>
      <c r="B2237" t="s">
        <v>2483</v>
      </c>
      <c r="C2237" s="11">
        <v>45017</v>
      </c>
    </row>
    <row r="2238" spans="1:3" x14ac:dyDescent="0.25">
      <c r="A2238" t="s">
        <v>695</v>
      </c>
      <c r="B2238" t="s">
        <v>2484</v>
      </c>
      <c r="C2238" s="11">
        <v>45017</v>
      </c>
    </row>
    <row r="2239" spans="1:3" x14ac:dyDescent="0.25">
      <c r="A2239" t="s">
        <v>697</v>
      </c>
      <c r="B2239" t="s">
        <v>2485</v>
      </c>
      <c r="C2239" s="11">
        <v>45017</v>
      </c>
    </row>
    <row r="2240" spans="1:3" x14ac:dyDescent="0.25">
      <c r="A2240" t="s">
        <v>699</v>
      </c>
      <c r="B2240" t="s">
        <v>700</v>
      </c>
      <c r="C2240" s="11">
        <v>45017</v>
      </c>
    </row>
    <row r="2241" spans="1:3" x14ac:dyDescent="0.25">
      <c r="A2241" t="s">
        <v>701</v>
      </c>
      <c r="B2241" t="s">
        <v>1407</v>
      </c>
      <c r="C2241" s="11">
        <v>45017</v>
      </c>
    </row>
    <row r="2242" spans="1:3" x14ac:dyDescent="0.25">
      <c r="A2242" t="s">
        <v>703</v>
      </c>
      <c r="B2242" t="s">
        <v>2487</v>
      </c>
      <c r="C2242" s="11">
        <v>45017</v>
      </c>
    </row>
    <row r="2243" spans="1:3" x14ac:dyDescent="0.25">
      <c r="A2243" t="s">
        <v>1774</v>
      </c>
      <c r="B2243" t="s">
        <v>1311</v>
      </c>
      <c r="C2243" s="11">
        <v>45017</v>
      </c>
    </row>
    <row r="2244" spans="1:3" x14ac:dyDescent="0.25">
      <c r="A2244" t="s">
        <v>1775</v>
      </c>
      <c r="B2244" t="s">
        <v>2489</v>
      </c>
      <c r="C2244" s="11">
        <v>45017</v>
      </c>
    </row>
    <row r="2245" spans="1:3" x14ac:dyDescent="0.25">
      <c r="A2245" t="s">
        <v>709</v>
      </c>
      <c r="B2245" t="s">
        <v>2696</v>
      </c>
      <c r="C2245" s="11">
        <v>45017</v>
      </c>
    </row>
    <row r="2246" spans="1:3" x14ac:dyDescent="0.25">
      <c r="A2246" t="s">
        <v>711</v>
      </c>
      <c r="B2246" t="s">
        <v>1312</v>
      </c>
      <c r="C2246" s="11">
        <v>45017</v>
      </c>
    </row>
    <row r="2247" spans="1:3" x14ac:dyDescent="0.25">
      <c r="A2247" t="s">
        <v>713</v>
      </c>
      <c r="B2247" t="s">
        <v>2437</v>
      </c>
      <c r="C2247" s="11">
        <v>45017</v>
      </c>
    </row>
    <row r="2248" spans="1:3" x14ac:dyDescent="0.25">
      <c r="A2248" t="s">
        <v>714</v>
      </c>
      <c r="B2248" t="s">
        <v>2491</v>
      </c>
      <c r="C2248" s="11">
        <v>45017</v>
      </c>
    </row>
    <row r="2249" spans="1:3" x14ac:dyDescent="0.25">
      <c r="A2249" t="s">
        <v>716</v>
      </c>
      <c r="B2249" t="s">
        <v>292</v>
      </c>
      <c r="C2249" s="11">
        <v>45017</v>
      </c>
    </row>
    <row r="2250" spans="1:3" x14ac:dyDescent="0.25">
      <c r="A2250" t="s">
        <v>717</v>
      </c>
      <c r="B2250" t="s">
        <v>2492</v>
      </c>
      <c r="C2250" s="11">
        <v>45017</v>
      </c>
    </row>
    <row r="2251" spans="1:3" x14ac:dyDescent="0.25">
      <c r="A2251" t="s">
        <v>719</v>
      </c>
      <c r="B2251" t="s">
        <v>720</v>
      </c>
      <c r="C2251" s="11">
        <v>45017</v>
      </c>
    </row>
    <row r="2252" spans="1:3" x14ac:dyDescent="0.25">
      <c r="A2252" t="s">
        <v>721</v>
      </c>
      <c r="B2252" t="s">
        <v>1187</v>
      </c>
      <c r="C2252" s="11">
        <v>45017</v>
      </c>
    </row>
    <row r="2253" spans="1:3" x14ac:dyDescent="0.25">
      <c r="A2253" t="s">
        <v>723</v>
      </c>
      <c r="B2253" t="s">
        <v>2494</v>
      </c>
      <c r="C2253" s="11">
        <v>45017</v>
      </c>
    </row>
    <row r="2254" spans="1:3" x14ac:dyDescent="0.25">
      <c r="A2254" t="s">
        <v>725</v>
      </c>
      <c r="B2254" t="s">
        <v>2601</v>
      </c>
      <c r="C2254" s="11">
        <v>45017</v>
      </c>
    </row>
    <row r="2255" spans="1:3" x14ac:dyDescent="0.25">
      <c r="A2255" t="s">
        <v>726</v>
      </c>
      <c r="B2255" t="s">
        <v>2495</v>
      </c>
      <c r="C2255" s="11">
        <v>45017</v>
      </c>
    </row>
    <row r="2256" spans="1:3" x14ac:dyDescent="0.25">
      <c r="A2256" t="s">
        <v>728</v>
      </c>
      <c r="B2256" t="s">
        <v>2344</v>
      </c>
      <c r="C2256" s="11">
        <v>45017</v>
      </c>
    </row>
    <row r="2257" spans="1:3" x14ac:dyDescent="0.25">
      <c r="A2257" t="s">
        <v>729</v>
      </c>
      <c r="B2257" t="s">
        <v>2496</v>
      </c>
      <c r="C2257" s="11">
        <v>45017</v>
      </c>
    </row>
    <row r="2258" spans="1:3" x14ac:dyDescent="0.25">
      <c r="A2258" t="s">
        <v>731</v>
      </c>
      <c r="B2258" t="s">
        <v>2344</v>
      </c>
      <c r="C2258" s="11">
        <v>45017</v>
      </c>
    </row>
    <row r="2259" spans="1:3" x14ac:dyDescent="0.25">
      <c r="A2259" t="s">
        <v>732</v>
      </c>
      <c r="B2259" t="s">
        <v>2497</v>
      </c>
      <c r="C2259" s="11">
        <v>45017</v>
      </c>
    </row>
    <row r="2260" spans="1:3" x14ac:dyDescent="0.25">
      <c r="A2260" t="s">
        <v>734</v>
      </c>
      <c r="B2260" t="s">
        <v>2614</v>
      </c>
      <c r="C2260" s="11">
        <v>45017</v>
      </c>
    </row>
    <row r="2261" spans="1:3" x14ac:dyDescent="0.25">
      <c r="A2261" t="s">
        <v>736</v>
      </c>
      <c r="B2261" t="s">
        <v>33</v>
      </c>
      <c r="C2261" s="11">
        <v>45017</v>
      </c>
    </row>
    <row r="2262" spans="1:3" x14ac:dyDescent="0.25">
      <c r="A2262" t="s">
        <v>737</v>
      </c>
      <c r="B2262" t="s">
        <v>1188</v>
      </c>
      <c r="C2262" s="11">
        <v>45017</v>
      </c>
    </row>
    <row r="2263" spans="1:3" x14ac:dyDescent="0.25">
      <c r="A2263" t="s">
        <v>739</v>
      </c>
      <c r="B2263" t="s">
        <v>1409</v>
      </c>
      <c r="C2263" s="11">
        <v>45017</v>
      </c>
    </row>
    <row r="2264" spans="1:3" x14ac:dyDescent="0.25">
      <c r="A2264" t="s">
        <v>741</v>
      </c>
      <c r="B2264" t="s">
        <v>2501</v>
      </c>
      <c r="C2264" s="11">
        <v>45017</v>
      </c>
    </row>
    <row r="2265" spans="1:3" x14ac:dyDescent="0.25">
      <c r="A2265" t="s">
        <v>743</v>
      </c>
      <c r="B2265" t="s">
        <v>1313</v>
      </c>
      <c r="C2265" s="11">
        <v>45017</v>
      </c>
    </row>
    <row r="2266" spans="1:3" x14ac:dyDescent="0.25">
      <c r="A2266" t="s">
        <v>745</v>
      </c>
      <c r="B2266" t="s">
        <v>2503</v>
      </c>
      <c r="C2266" s="11">
        <v>45017</v>
      </c>
    </row>
    <row r="2267" spans="1:3" x14ac:dyDescent="0.25">
      <c r="A2267" t="s">
        <v>747</v>
      </c>
      <c r="B2267" t="s">
        <v>2504</v>
      </c>
      <c r="C2267" s="11">
        <v>45017</v>
      </c>
    </row>
    <row r="2268" spans="1:3" x14ac:dyDescent="0.25">
      <c r="A2268" t="s">
        <v>749</v>
      </c>
      <c r="B2268" t="s">
        <v>750</v>
      </c>
      <c r="C2268" s="11">
        <v>45017</v>
      </c>
    </row>
    <row r="2269" spans="1:3" x14ac:dyDescent="0.25">
      <c r="A2269" t="s">
        <v>751</v>
      </c>
      <c r="B2269" t="s">
        <v>2505</v>
      </c>
      <c r="C2269" s="11">
        <v>45017</v>
      </c>
    </row>
    <row r="2270" spans="1:3" x14ac:dyDescent="0.25">
      <c r="A2270" t="s">
        <v>753</v>
      </c>
      <c r="B2270" t="s">
        <v>2635</v>
      </c>
      <c r="C2270" s="11">
        <v>45017</v>
      </c>
    </row>
    <row r="2271" spans="1:3" x14ac:dyDescent="0.25">
      <c r="A2271" t="s">
        <v>754</v>
      </c>
      <c r="B2271" t="s">
        <v>685</v>
      </c>
      <c r="C2271" s="11">
        <v>45017</v>
      </c>
    </row>
    <row r="2272" spans="1:3" x14ac:dyDescent="0.25">
      <c r="A2272" t="s">
        <v>755</v>
      </c>
      <c r="B2272" t="s">
        <v>314</v>
      </c>
      <c r="C2272" s="11">
        <v>45017</v>
      </c>
    </row>
    <row r="2273" spans="1:3" x14ac:dyDescent="0.25">
      <c r="A2273" t="s">
        <v>756</v>
      </c>
      <c r="B2273" t="s">
        <v>33</v>
      </c>
      <c r="C2273" s="11">
        <v>45017</v>
      </c>
    </row>
    <row r="2274" spans="1:3" x14ac:dyDescent="0.25">
      <c r="A2274" t="s">
        <v>757</v>
      </c>
      <c r="B2274" t="s">
        <v>720</v>
      </c>
      <c r="C2274" s="11">
        <v>45017</v>
      </c>
    </row>
    <row r="2275" spans="1:3" x14ac:dyDescent="0.25">
      <c r="A2275" t="s">
        <v>758</v>
      </c>
      <c r="B2275" t="s">
        <v>2506</v>
      </c>
      <c r="C2275" s="11">
        <v>45017</v>
      </c>
    </row>
    <row r="2276" spans="1:3" x14ac:dyDescent="0.25">
      <c r="A2276" t="s">
        <v>760</v>
      </c>
      <c r="B2276" t="s">
        <v>761</v>
      </c>
      <c r="C2276" s="11">
        <v>45017</v>
      </c>
    </row>
    <row r="2277" spans="1:3" x14ac:dyDescent="0.25">
      <c r="A2277" t="s">
        <v>762</v>
      </c>
      <c r="B2277" t="s">
        <v>1410</v>
      </c>
      <c r="C2277" s="11">
        <v>45017</v>
      </c>
    </row>
    <row r="2278" spans="1:3" x14ac:dyDescent="0.25">
      <c r="A2278" t="s">
        <v>764</v>
      </c>
      <c r="B2278" t="s">
        <v>278</v>
      </c>
      <c r="C2278" s="11">
        <v>45017</v>
      </c>
    </row>
    <row r="2279" spans="1:3" x14ac:dyDescent="0.25">
      <c r="A2279" t="s">
        <v>765</v>
      </c>
      <c r="B2279" t="s">
        <v>2508</v>
      </c>
      <c r="C2279" s="11">
        <v>45017</v>
      </c>
    </row>
    <row r="2280" spans="1:3" x14ac:dyDescent="0.25">
      <c r="A2280" t="s">
        <v>767</v>
      </c>
      <c r="B2280" t="s">
        <v>768</v>
      </c>
      <c r="C2280" s="11">
        <v>45017</v>
      </c>
    </row>
    <row r="2281" spans="1:3" x14ac:dyDescent="0.25">
      <c r="A2281" t="s">
        <v>769</v>
      </c>
      <c r="B2281" t="s">
        <v>2509</v>
      </c>
      <c r="C2281" s="11">
        <v>45017</v>
      </c>
    </row>
    <row r="2282" spans="1:3" x14ac:dyDescent="0.25">
      <c r="A2282" t="s">
        <v>771</v>
      </c>
      <c r="B2282" t="s">
        <v>2510</v>
      </c>
      <c r="C2282" s="11">
        <v>45017</v>
      </c>
    </row>
    <row r="2283" spans="1:3" x14ac:dyDescent="0.25">
      <c r="A2283" t="s">
        <v>773</v>
      </c>
      <c r="B2283" t="s">
        <v>1315</v>
      </c>
      <c r="C2283" s="11">
        <v>45017</v>
      </c>
    </row>
    <row r="2284" spans="1:3" x14ac:dyDescent="0.25">
      <c r="A2284" t="s">
        <v>775</v>
      </c>
      <c r="B2284" t="s">
        <v>768</v>
      </c>
      <c r="C2284" s="11">
        <v>45017</v>
      </c>
    </row>
    <row r="2285" spans="1:3" x14ac:dyDescent="0.25">
      <c r="A2285" t="s">
        <v>776</v>
      </c>
      <c r="B2285" t="s">
        <v>1309</v>
      </c>
      <c r="C2285" s="11">
        <v>45017</v>
      </c>
    </row>
    <row r="2286" spans="1:3" x14ac:dyDescent="0.25">
      <c r="A2286" t="s">
        <v>777</v>
      </c>
      <c r="B2286" t="s">
        <v>2512</v>
      </c>
      <c r="C2286" s="11">
        <v>45017</v>
      </c>
    </row>
    <row r="2287" spans="1:3" x14ac:dyDescent="0.25">
      <c r="A2287" t="s">
        <v>779</v>
      </c>
      <c r="B2287" t="s">
        <v>2513</v>
      </c>
      <c r="C2287" s="11">
        <v>45017</v>
      </c>
    </row>
    <row r="2288" spans="1:3" x14ac:dyDescent="0.25">
      <c r="A2288" t="s">
        <v>781</v>
      </c>
      <c r="B2288" t="s">
        <v>1317</v>
      </c>
      <c r="C2288" s="11">
        <v>45017</v>
      </c>
    </row>
    <row r="2289" spans="1:3" x14ac:dyDescent="0.25">
      <c r="A2289" t="s">
        <v>783</v>
      </c>
      <c r="B2289" t="s">
        <v>2515</v>
      </c>
      <c r="C2289" s="11">
        <v>45017</v>
      </c>
    </row>
    <row r="2290" spans="1:3" x14ac:dyDescent="0.25">
      <c r="A2290" t="s">
        <v>785</v>
      </c>
      <c r="B2290" t="s">
        <v>2711</v>
      </c>
      <c r="C2290" s="11">
        <v>45017</v>
      </c>
    </row>
    <row r="2291" spans="1:3" x14ac:dyDescent="0.25">
      <c r="A2291" t="s">
        <v>787</v>
      </c>
      <c r="B2291" t="s">
        <v>2513</v>
      </c>
      <c r="C2291" s="11">
        <v>45017</v>
      </c>
    </row>
    <row r="2292" spans="1:3" x14ac:dyDescent="0.25">
      <c r="A2292" t="s">
        <v>788</v>
      </c>
      <c r="B2292" t="s">
        <v>2339</v>
      </c>
      <c r="C2292" s="11">
        <v>45017</v>
      </c>
    </row>
    <row r="2293" spans="1:3" x14ac:dyDescent="0.25">
      <c r="A2293" t="s">
        <v>789</v>
      </c>
      <c r="B2293" t="s">
        <v>1415</v>
      </c>
      <c r="C2293" s="11">
        <v>45017</v>
      </c>
    </row>
    <row r="2294" spans="1:3" x14ac:dyDescent="0.25">
      <c r="A2294" t="s">
        <v>791</v>
      </c>
      <c r="B2294" t="s">
        <v>792</v>
      </c>
      <c r="C2294" s="11">
        <v>45017</v>
      </c>
    </row>
    <row r="2295" spans="1:3" x14ac:dyDescent="0.25">
      <c r="A2295" t="s">
        <v>793</v>
      </c>
      <c r="B2295" t="s">
        <v>1416</v>
      </c>
      <c r="C2295" s="11">
        <v>45017</v>
      </c>
    </row>
    <row r="2296" spans="1:3" x14ac:dyDescent="0.25">
      <c r="A2296" t="s">
        <v>795</v>
      </c>
      <c r="B2296" t="s">
        <v>2468</v>
      </c>
      <c r="C2296" s="11">
        <v>45017</v>
      </c>
    </row>
    <row r="2297" spans="1:3" x14ac:dyDescent="0.25">
      <c r="A2297" t="s">
        <v>796</v>
      </c>
      <c r="B2297" t="s">
        <v>234</v>
      </c>
      <c r="C2297" s="11">
        <v>45017</v>
      </c>
    </row>
    <row r="2298" spans="1:3" x14ac:dyDescent="0.25">
      <c r="A2298" t="s">
        <v>797</v>
      </c>
      <c r="B2298" t="s">
        <v>234</v>
      </c>
      <c r="C2298" s="11">
        <v>45017</v>
      </c>
    </row>
    <row r="2299" spans="1:3" x14ac:dyDescent="0.25">
      <c r="A2299" t="s">
        <v>798</v>
      </c>
      <c r="B2299" t="s">
        <v>2518</v>
      </c>
      <c r="C2299" s="11">
        <v>45017</v>
      </c>
    </row>
    <row r="2300" spans="1:3" x14ac:dyDescent="0.25">
      <c r="A2300" t="s">
        <v>800</v>
      </c>
      <c r="B2300" t="s">
        <v>2519</v>
      </c>
      <c r="C2300" s="11">
        <v>45017</v>
      </c>
    </row>
    <row r="2301" spans="1:3" x14ac:dyDescent="0.25">
      <c r="A2301" t="s">
        <v>802</v>
      </c>
      <c r="B2301" t="s">
        <v>2520</v>
      </c>
      <c r="C2301" s="11">
        <v>45017</v>
      </c>
    </row>
    <row r="2302" spans="1:3" x14ac:dyDescent="0.25">
      <c r="A2302" t="s">
        <v>804</v>
      </c>
      <c r="B2302" t="s">
        <v>92</v>
      </c>
      <c r="C2302" s="11">
        <v>45017</v>
      </c>
    </row>
    <row r="2303" spans="1:3" x14ac:dyDescent="0.25">
      <c r="A2303" t="s">
        <v>805</v>
      </c>
      <c r="B2303" t="s">
        <v>2521</v>
      </c>
      <c r="C2303" s="11">
        <v>45017</v>
      </c>
    </row>
    <row r="2304" spans="1:3" x14ac:dyDescent="0.25">
      <c r="A2304" t="s">
        <v>807</v>
      </c>
      <c r="B2304" t="s">
        <v>2280</v>
      </c>
      <c r="C2304" s="11">
        <v>45017</v>
      </c>
    </row>
    <row r="2305" spans="1:3" x14ac:dyDescent="0.25">
      <c r="A2305" t="s">
        <v>808</v>
      </c>
      <c r="B2305" t="s">
        <v>2522</v>
      </c>
      <c r="C2305" s="11">
        <v>45017</v>
      </c>
    </row>
    <row r="2306" spans="1:3" x14ac:dyDescent="0.25">
      <c r="A2306" t="s">
        <v>810</v>
      </c>
      <c r="B2306" t="s">
        <v>811</v>
      </c>
      <c r="C2306" s="11">
        <v>45017</v>
      </c>
    </row>
    <row r="2307" spans="1:3" x14ac:dyDescent="0.25">
      <c r="A2307" t="s">
        <v>812</v>
      </c>
      <c r="B2307" t="s">
        <v>611</v>
      </c>
      <c r="C2307" s="11">
        <v>45017</v>
      </c>
    </row>
    <row r="2308" spans="1:3" x14ac:dyDescent="0.25">
      <c r="A2308" t="s">
        <v>813</v>
      </c>
      <c r="B2308" t="s">
        <v>2334</v>
      </c>
      <c r="C2308" s="11">
        <v>45017</v>
      </c>
    </row>
    <row r="2309" spans="1:3" x14ac:dyDescent="0.25">
      <c r="A2309" t="s">
        <v>814</v>
      </c>
      <c r="B2309" t="s">
        <v>2306</v>
      </c>
      <c r="C2309" s="11">
        <v>45017</v>
      </c>
    </row>
    <row r="2310" spans="1:3" x14ac:dyDescent="0.25">
      <c r="A2310" t="s">
        <v>815</v>
      </c>
      <c r="B2310" t="s">
        <v>2523</v>
      </c>
      <c r="C2310" s="11">
        <v>45017</v>
      </c>
    </row>
    <row r="2311" spans="1:3" x14ac:dyDescent="0.25">
      <c r="A2311" t="s">
        <v>817</v>
      </c>
      <c r="B2311" t="s">
        <v>818</v>
      </c>
      <c r="C2311" s="11">
        <v>45017</v>
      </c>
    </row>
    <row r="2312" spans="1:3" x14ac:dyDescent="0.25">
      <c r="A2312" t="s">
        <v>819</v>
      </c>
      <c r="B2312" t="s">
        <v>2524</v>
      </c>
      <c r="C2312" s="11">
        <v>45017</v>
      </c>
    </row>
    <row r="2313" spans="1:3" x14ac:dyDescent="0.25">
      <c r="A2313" t="s">
        <v>821</v>
      </c>
      <c r="B2313" t="s">
        <v>2280</v>
      </c>
      <c r="C2313" s="11">
        <v>45017</v>
      </c>
    </row>
    <row r="2314" spans="1:3" x14ac:dyDescent="0.25">
      <c r="A2314" t="s">
        <v>822</v>
      </c>
      <c r="B2314" t="s">
        <v>2280</v>
      </c>
      <c r="C2314" s="11">
        <v>45017</v>
      </c>
    </row>
    <row r="2315" spans="1:3" x14ac:dyDescent="0.25">
      <c r="A2315" t="s">
        <v>823</v>
      </c>
      <c r="B2315" t="s">
        <v>1319</v>
      </c>
      <c r="C2315" s="11">
        <v>45017</v>
      </c>
    </row>
    <row r="2316" spans="1:3" x14ac:dyDescent="0.25">
      <c r="A2316" t="s">
        <v>825</v>
      </c>
      <c r="B2316" t="s">
        <v>1320</v>
      </c>
      <c r="C2316" s="11">
        <v>45017</v>
      </c>
    </row>
    <row r="2317" spans="1:3" x14ac:dyDescent="0.25">
      <c r="A2317" t="s">
        <v>827</v>
      </c>
      <c r="B2317" t="s">
        <v>811</v>
      </c>
      <c r="C2317" s="11">
        <v>45017</v>
      </c>
    </row>
    <row r="2318" spans="1:3" x14ac:dyDescent="0.25">
      <c r="A2318" t="s">
        <v>828</v>
      </c>
      <c r="B2318" t="s">
        <v>768</v>
      </c>
      <c r="C2318" s="11">
        <v>45017</v>
      </c>
    </row>
    <row r="2319" spans="1:3" x14ac:dyDescent="0.25">
      <c r="A2319" t="s">
        <v>829</v>
      </c>
      <c r="B2319" t="s">
        <v>768</v>
      </c>
      <c r="C2319" s="11">
        <v>45017</v>
      </c>
    </row>
    <row r="2320" spans="1:3" x14ac:dyDescent="0.25">
      <c r="A2320" t="s">
        <v>830</v>
      </c>
      <c r="B2320" t="s">
        <v>2526</v>
      </c>
      <c r="C2320" s="11">
        <v>45017</v>
      </c>
    </row>
    <row r="2321" spans="1:3" x14ac:dyDescent="0.25">
      <c r="A2321" t="s">
        <v>832</v>
      </c>
      <c r="B2321" t="s">
        <v>2287</v>
      </c>
      <c r="C2321" s="11">
        <v>45017</v>
      </c>
    </row>
    <row r="2322" spans="1:3" x14ac:dyDescent="0.25">
      <c r="A2322" t="s">
        <v>833</v>
      </c>
      <c r="B2322" t="s">
        <v>2607</v>
      </c>
      <c r="C2322" s="11">
        <v>45017</v>
      </c>
    </row>
    <row r="2323" spans="1:3" x14ac:dyDescent="0.25">
      <c r="A2323" t="s">
        <v>834</v>
      </c>
      <c r="B2323" t="s">
        <v>811</v>
      </c>
      <c r="C2323" s="11">
        <v>45017</v>
      </c>
    </row>
    <row r="2324" spans="1:3" x14ac:dyDescent="0.25">
      <c r="A2324" t="s">
        <v>835</v>
      </c>
      <c r="B2324" t="s">
        <v>768</v>
      </c>
      <c r="C2324" s="11">
        <v>45017</v>
      </c>
    </row>
    <row r="2325" spans="1:3" x14ac:dyDescent="0.25">
      <c r="A2325" t="s">
        <v>836</v>
      </c>
      <c r="B2325" t="s">
        <v>1421</v>
      </c>
      <c r="C2325" s="11">
        <v>45017</v>
      </c>
    </row>
    <row r="2326" spans="1:3" x14ac:dyDescent="0.25">
      <c r="A2326" t="s">
        <v>838</v>
      </c>
      <c r="B2326" t="s">
        <v>1421</v>
      </c>
      <c r="C2326" s="11">
        <v>45017</v>
      </c>
    </row>
    <row r="2327" spans="1:3" x14ac:dyDescent="0.25">
      <c r="A2327" t="s">
        <v>839</v>
      </c>
      <c r="B2327" t="s">
        <v>768</v>
      </c>
      <c r="C2327" s="11">
        <v>45017</v>
      </c>
    </row>
    <row r="2328" spans="1:3" x14ac:dyDescent="0.25">
      <c r="A2328" t="s">
        <v>840</v>
      </c>
      <c r="B2328" t="s">
        <v>841</v>
      </c>
      <c r="C2328" s="11">
        <v>45017</v>
      </c>
    </row>
    <row r="2329" spans="1:3" x14ac:dyDescent="0.25">
      <c r="A2329" t="s">
        <v>842</v>
      </c>
      <c r="B2329" t="s">
        <v>2528</v>
      </c>
      <c r="C2329" s="11">
        <v>45017</v>
      </c>
    </row>
    <row r="2330" spans="1:3" x14ac:dyDescent="0.25">
      <c r="A2330" t="s">
        <v>844</v>
      </c>
      <c r="B2330" t="s">
        <v>811</v>
      </c>
      <c r="C2330" s="11">
        <v>45017</v>
      </c>
    </row>
    <row r="2331" spans="1:3" x14ac:dyDescent="0.25">
      <c r="A2331" t="s">
        <v>846</v>
      </c>
      <c r="B2331" t="s">
        <v>768</v>
      </c>
      <c r="C2331" s="11">
        <v>45017</v>
      </c>
    </row>
    <row r="2332" spans="1:3" x14ac:dyDescent="0.25">
      <c r="A2332" t="s">
        <v>847</v>
      </c>
      <c r="B2332" t="s">
        <v>811</v>
      </c>
      <c r="C2332" s="11">
        <v>45017</v>
      </c>
    </row>
    <row r="2333" spans="1:3" x14ac:dyDescent="0.25">
      <c r="A2333" t="s">
        <v>848</v>
      </c>
      <c r="B2333" t="s">
        <v>811</v>
      </c>
      <c r="C2333" s="11">
        <v>45017</v>
      </c>
    </row>
    <row r="2334" spans="1:3" x14ac:dyDescent="0.25">
      <c r="A2334" t="s">
        <v>849</v>
      </c>
      <c r="B2334" t="s">
        <v>811</v>
      </c>
      <c r="C2334" s="11">
        <v>45017</v>
      </c>
    </row>
    <row r="2335" spans="1:3" x14ac:dyDescent="0.25">
      <c r="A2335" t="s">
        <v>850</v>
      </c>
      <c r="B2335" t="s">
        <v>811</v>
      </c>
      <c r="C2335" s="11">
        <v>45017</v>
      </c>
    </row>
    <row r="2336" spans="1:3" x14ac:dyDescent="0.25">
      <c r="A2336" t="s">
        <v>851</v>
      </c>
      <c r="B2336" t="s">
        <v>768</v>
      </c>
      <c r="C2336" s="11">
        <v>45017</v>
      </c>
    </row>
    <row r="2337" spans="1:3" x14ac:dyDescent="0.25">
      <c r="A2337" t="s">
        <v>852</v>
      </c>
      <c r="B2337" t="s">
        <v>768</v>
      </c>
      <c r="C2337" s="11">
        <v>45017</v>
      </c>
    </row>
    <row r="2338" spans="1:3" x14ac:dyDescent="0.25">
      <c r="A2338" t="s">
        <v>853</v>
      </c>
      <c r="B2338" t="s">
        <v>768</v>
      </c>
      <c r="C2338" s="11">
        <v>45017</v>
      </c>
    </row>
    <row r="2339" spans="1:3" x14ac:dyDescent="0.25">
      <c r="A2339" t="s">
        <v>854</v>
      </c>
      <c r="B2339" t="s">
        <v>234</v>
      </c>
      <c r="C2339" s="11">
        <v>45017</v>
      </c>
    </row>
    <row r="2340" spans="1:3" x14ac:dyDescent="0.25">
      <c r="A2340" t="s">
        <v>855</v>
      </c>
      <c r="B2340" t="s">
        <v>811</v>
      </c>
      <c r="C2340" s="11">
        <v>45017</v>
      </c>
    </row>
    <row r="2341" spans="1:3" x14ac:dyDescent="0.25">
      <c r="A2341" t="s">
        <v>856</v>
      </c>
      <c r="B2341" t="s">
        <v>811</v>
      </c>
      <c r="C2341" s="11">
        <v>45017</v>
      </c>
    </row>
    <row r="2342" spans="1:3" x14ac:dyDescent="0.25">
      <c r="A2342" t="s">
        <v>857</v>
      </c>
      <c r="B2342" t="s">
        <v>811</v>
      </c>
      <c r="C2342" s="11">
        <v>45017</v>
      </c>
    </row>
    <row r="2343" spans="1:3" x14ac:dyDescent="0.25">
      <c r="A2343" t="s">
        <v>858</v>
      </c>
      <c r="B2343" t="s">
        <v>811</v>
      </c>
      <c r="C2343" s="11">
        <v>45017</v>
      </c>
    </row>
    <row r="2344" spans="1:3" x14ac:dyDescent="0.25">
      <c r="A2344" t="s">
        <v>859</v>
      </c>
      <c r="B2344" t="s">
        <v>2588</v>
      </c>
      <c r="C2344" s="11">
        <v>45017</v>
      </c>
    </row>
    <row r="2345" spans="1:3" x14ac:dyDescent="0.25">
      <c r="A2345" t="s">
        <v>861</v>
      </c>
      <c r="B2345" t="s">
        <v>234</v>
      </c>
      <c r="C2345" s="11">
        <v>45017</v>
      </c>
    </row>
    <row r="2346" spans="1:3" x14ac:dyDescent="0.25">
      <c r="A2346" t="s">
        <v>862</v>
      </c>
      <c r="B2346" t="s">
        <v>2589</v>
      </c>
      <c r="C2346" s="11">
        <v>45017</v>
      </c>
    </row>
    <row r="2347" spans="1:3" x14ac:dyDescent="0.25">
      <c r="A2347" t="s">
        <v>864</v>
      </c>
      <c r="B2347" t="s">
        <v>92</v>
      </c>
      <c r="C2347" s="11">
        <v>45017</v>
      </c>
    </row>
    <row r="2348" spans="1:3" x14ac:dyDescent="0.25">
      <c r="A2348" t="s">
        <v>865</v>
      </c>
      <c r="B2348" t="s">
        <v>33</v>
      </c>
      <c r="C2348" s="11">
        <v>45017</v>
      </c>
    </row>
    <row r="2349" spans="1:3" x14ac:dyDescent="0.25">
      <c r="A2349" t="s">
        <v>866</v>
      </c>
      <c r="B2349" t="s">
        <v>2530</v>
      </c>
      <c r="C2349" s="11">
        <v>45017</v>
      </c>
    </row>
    <row r="2350" spans="1:3" x14ac:dyDescent="0.25">
      <c r="A2350" t="s">
        <v>868</v>
      </c>
      <c r="B2350" t="s">
        <v>811</v>
      </c>
      <c r="C2350" s="11">
        <v>45017</v>
      </c>
    </row>
    <row r="2351" spans="1:3" x14ac:dyDescent="0.25">
      <c r="A2351" t="s">
        <v>869</v>
      </c>
      <c r="B2351" t="s">
        <v>33</v>
      </c>
      <c r="C2351" s="11">
        <v>45017</v>
      </c>
    </row>
    <row r="2352" spans="1:3" x14ac:dyDescent="0.25">
      <c r="A2352" t="s">
        <v>870</v>
      </c>
      <c r="B2352" t="s">
        <v>811</v>
      </c>
      <c r="C2352" s="11">
        <v>45017</v>
      </c>
    </row>
    <row r="2353" spans="1:3" x14ac:dyDescent="0.25">
      <c r="A2353" t="s">
        <v>871</v>
      </c>
      <c r="B2353" t="s">
        <v>2531</v>
      </c>
      <c r="C2353" s="11">
        <v>45017</v>
      </c>
    </row>
    <row r="2354" spans="1:3" x14ac:dyDescent="0.25">
      <c r="A2354" t="s">
        <v>873</v>
      </c>
      <c r="B2354" t="s">
        <v>234</v>
      </c>
      <c r="C2354" s="11">
        <v>45017</v>
      </c>
    </row>
    <row r="2355" spans="1:3" x14ac:dyDescent="0.25">
      <c r="A2355" t="s">
        <v>874</v>
      </c>
      <c r="B2355" t="s">
        <v>83</v>
      </c>
      <c r="C2355" s="11">
        <v>45017</v>
      </c>
    </row>
    <row r="2356" spans="1:3" x14ac:dyDescent="0.25">
      <c r="A2356" t="s">
        <v>875</v>
      </c>
      <c r="B2356" t="s">
        <v>811</v>
      </c>
      <c r="C2356" s="11">
        <v>45017</v>
      </c>
    </row>
    <row r="2357" spans="1:3" x14ac:dyDescent="0.25">
      <c r="A2357" t="s">
        <v>876</v>
      </c>
      <c r="B2357" t="s">
        <v>33</v>
      </c>
      <c r="C2357" s="11">
        <v>45017</v>
      </c>
    </row>
    <row r="2358" spans="1:3" x14ac:dyDescent="0.25">
      <c r="A2358" t="s">
        <v>877</v>
      </c>
      <c r="B2358" t="s">
        <v>878</v>
      </c>
      <c r="C2358" s="11">
        <v>45017</v>
      </c>
    </row>
    <row r="2359" spans="1:3" x14ac:dyDescent="0.25">
      <c r="A2359" t="s">
        <v>879</v>
      </c>
      <c r="B2359" t="s">
        <v>2532</v>
      </c>
      <c r="C2359" s="11">
        <v>45017</v>
      </c>
    </row>
    <row r="2360" spans="1:3" x14ac:dyDescent="0.25">
      <c r="A2360" t="s">
        <v>881</v>
      </c>
      <c r="B2360" t="s">
        <v>811</v>
      </c>
      <c r="C2360" s="11">
        <v>45017</v>
      </c>
    </row>
    <row r="2361" spans="1:3" x14ac:dyDescent="0.25">
      <c r="A2361" t="s">
        <v>882</v>
      </c>
      <c r="B2361" t="s">
        <v>883</v>
      </c>
      <c r="C2361" s="11">
        <v>45017</v>
      </c>
    </row>
    <row r="2362" spans="1:3" x14ac:dyDescent="0.25">
      <c r="A2362" t="s">
        <v>884</v>
      </c>
      <c r="B2362" t="s">
        <v>83</v>
      </c>
      <c r="C2362" s="11">
        <v>45017</v>
      </c>
    </row>
    <row r="2363" spans="1:3" x14ac:dyDescent="0.25">
      <c r="A2363" t="s">
        <v>885</v>
      </c>
      <c r="B2363" t="s">
        <v>2445</v>
      </c>
      <c r="C2363" s="11">
        <v>45017</v>
      </c>
    </row>
    <row r="2364" spans="1:3" x14ac:dyDescent="0.25">
      <c r="A2364" t="s">
        <v>886</v>
      </c>
      <c r="B2364" t="s">
        <v>33</v>
      </c>
      <c r="C2364" s="11">
        <v>45017</v>
      </c>
    </row>
    <row r="2365" spans="1:3" x14ac:dyDescent="0.25">
      <c r="A2365" t="s">
        <v>887</v>
      </c>
      <c r="B2365" t="s">
        <v>2596</v>
      </c>
      <c r="C2365" s="11">
        <v>45017</v>
      </c>
    </row>
    <row r="2366" spans="1:3" x14ac:dyDescent="0.25">
      <c r="A2366" t="s">
        <v>888</v>
      </c>
      <c r="B2366" t="s">
        <v>2603</v>
      </c>
      <c r="C2366" s="11">
        <v>45017</v>
      </c>
    </row>
    <row r="2367" spans="1:3" x14ac:dyDescent="0.25">
      <c r="A2367" t="s">
        <v>890</v>
      </c>
      <c r="B2367" t="s">
        <v>891</v>
      </c>
      <c r="C2367" s="11">
        <v>45017</v>
      </c>
    </row>
    <row r="2368" spans="1:3" x14ac:dyDescent="0.25">
      <c r="A2368" t="s">
        <v>1207</v>
      </c>
      <c r="B2368" t="s">
        <v>290</v>
      </c>
      <c r="C2368" s="11">
        <v>45017</v>
      </c>
    </row>
    <row r="2369" spans="1:3" x14ac:dyDescent="0.25">
      <c r="A2369" t="s">
        <v>1885</v>
      </c>
      <c r="B2369" t="s">
        <v>2533</v>
      </c>
      <c r="C2369" s="11">
        <v>45017</v>
      </c>
    </row>
    <row r="2370" spans="1:3" x14ac:dyDescent="0.25">
      <c r="A2370" t="s">
        <v>895</v>
      </c>
      <c r="B2370" t="s">
        <v>1323</v>
      </c>
      <c r="C2370" s="11">
        <v>45017</v>
      </c>
    </row>
    <row r="2371" spans="1:3" x14ac:dyDescent="0.25">
      <c r="A2371" t="s">
        <v>897</v>
      </c>
      <c r="B2371" t="s">
        <v>2535</v>
      </c>
      <c r="C2371" s="11">
        <v>45017</v>
      </c>
    </row>
    <row r="2372" spans="1:3" x14ac:dyDescent="0.25">
      <c r="A2372" t="s">
        <v>899</v>
      </c>
      <c r="B2372" t="s">
        <v>2533</v>
      </c>
      <c r="C2372" s="11">
        <v>45017</v>
      </c>
    </row>
    <row r="2373" spans="1:3" x14ac:dyDescent="0.25">
      <c r="A2373" t="s">
        <v>900</v>
      </c>
      <c r="B2373" t="s">
        <v>901</v>
      </c>
      <c r="C2373" s="11">
        <v>45017</v>
      </c>
    </row>
    <row r="2374" spans="1:3" x14ac:dyDescent="0.25">
      <c r="A2374" t="s">
        <v>902</v>
      </c>
      <c r="B2374" t="s">
        <v>2536</v>
      </c>
      <c r="C2374" s="11">
        <v>45017</v>
      </c>
    </row>
    <row r="2375" spans="1:3" x14ac:dyDescent="0.25">
      <c r="A2375" t="s">
        <v>904</v>
      </c>
      <c r="B2375" t="s">
        <v>768</v>
      </c>
      <c r="C2375" s="11">
        <v>45017</v>
      </c>
    </row>
    <row r="2376" spans="1:3" x14ac:dyDescent="0.25">
      <c r="A2376" t="s">
        <v>905</v>
      </c>
      <c r="B2376" t="s">
        <v>33</v>
      </c>
      <c r="C2376" s="11">
        <v>45017</v>
      </c>
    </row>
    <row r="2377" spans="1:3" x14ac:dyDescent="0.25">
      <c r="A2377" t="s">
        <v>906</v>
      </c>
      <c r="B2377" t="s">
        <v>907</v>
      </c>
      <c r="C2377" s="11">
        <v>45017</v>
      </c>
    </row>
    <row r="2378" spans="1:3" x14ac:dyDescent="0.25">
      <c r="A2378" t="s">
        <v>908</v>
      </c>
      <c r="B2378" t="s">
        <v>122</v>
      </c>
      <c r="C2378" s="11">
        <v>45017</v>
      </c>
    </row>
    <row r="2379" spans="1:3" x14ac:dyDescent="0.25">
      <c r="A2379" t="s">
        <v>909</v>
      </c>
      <c r="B2379" t="s">
        <v>2605</v>
      </c>
      <c r="C2379" s="11">
        <v>45017</v>
      </c>
    </row>
    <row r="2380" spans="1:3" x14ac:dyDescent="0.25">
      <c r="A2380" t="s">
        <v>911</v>
      </c>
      <c r="B2380" t="s">
        <v>33</v>
      </c>
      <c r="C2380" s="11">
        <v>45017</v>
      </c>
    </row>
    <row r="2381" spans="1:3" x14ac:dyDescent="0.25">
      <c r="A2381" t="s">
        <v>912</v>
      </c>
      <c r="B2381" t="s">
        <v>92</v>
      </c>
      <c r="C2381" s="11">
        <v>45017</v>
      </c>
    </row>
    <row r="2382" spans="1:3" x14ac:dyDescent="0.25">
      <c r="A2382" t="s">
        <v>2250</v>
      </c>
      <c r="B2382" t="s">
        <v>92</v>
      </c>
      <c r="C2382" s="11">
        <v>45017</v>
      </c>
    </row>
    <row r="2383" spans="1:3" x14ac:dyDescent="0.25">
      <c r="A2383" t="s">
        <v>1899</v>
      </c>
      <c r="B2383" t="s">
        <v>33</v>
      </c>
      <c r="C2383" s="11">
        <v>45017</v>
      </c>
    </row>
    <row r="2384" spans="1:3" x14ac:dyDescent="0.25">
      <c r="A2384" t="s">
        <v>1900</v>
      </c>
      <c r="B2384" t="s">
        <v>234</v>
      </c>
      <c r="C2384" s="11">
        <v>45017</v>
      </c>
    </row>
    <row r="2385" spans="1:3" x14ac:dyDescent="0.25">
      <c r="A2385" t="s">
        <v>1901</v>
      </c>
      <c r="B2385" t="s">
        <v>1165</v>
      </c>
      <c r="C2385" s="11">
        <v>45017</v>
      </c>
    </row>
    <row r="2386" spans="1:3" x14ac:dyDescent="0.25">
      <c r="A2386" t="s">
        <v>1902</v>
      </c>
      <c r="B2386" t="s">
        <v>83</v>
      </c>
      <c r="C2386" s="11">
        <v>45017</v>
      </c>
    </row>
    <row r="2387" spans="1:3" x14ac:dyDescent="0.25">
      <c r="A2387" t="s">
        <v>1903</v>
      </c>
      <c r="B2387" t="s">
        <v>51</v>
      </c>
      <c r="C2387" s="11">
        <v>45017</v>
      </c>
    </row>
    <row r="2388" spans="1:3" x14ac:dyDescent="0.25">
      <c r="A2388" t="s">
        <v>1904</v>
      </c>
      <c r="B2388" t="s">
        <v>51</v>
      </c>
      <c r="C2388" s="11">
        <v>45017</v>
      </c>
    </row>
    <row r="2389" spans="1:3" x14ac:dyDescent="0.25">
      <c r="A2389" t="s">
        <v>1905</v>
      </c>
      <c r="B2389" t="s">
        <v>51</v>
      </c>
      <c r="C2389" s="11">
        <v>45017</v>
      </c>
    </row>
    <row r="2390" spans="1:3" x14ac:dyDescent="0.25">
      <c r="A2390" t="s">
        <v>1906</v>
      </c>
      <c r="B2390" t="s">
        <v>51</v>
      </c>
      <c r="C2390" s="11">
        <v>45017</v>
      </c>
    </row>
    <row r="2391" spans="1:3" x14ac:dyDescent="0.25">
      <c r="A2391" t="s">
        <v>1907</v>
      </c>
      <c r="B2391" t="s">
        <v>51</v>
      </c>
      <c r="C2391" s="11">
        <v>45017</v>
      </c>
    </row>
    <row r="2392" spans="1:3" x14ac:dyDescent="0.25">
      <c r="A2392" t="s">
        <v>1908</v>
      </c>
      <c r="B2392" t="s">
        <v>907</v>
      </c>
      <c r="C2392" s="11">
        <v>45017</v>
      </c>
    </row>
    <row r="2393" spans="1:3" x14ac:dyDescent="0.25">
      <c r="A2393" t="s">
        <v>1909</v>
      </c>
      <c r="B2393" t="s">
        <v>83</v>
      </c>
      <c r="C2393" s="11">
        <v>45017</v>
      </c>
    </row>
    <row r="2394" spans="1:3" x14ac:dyDescent="0.25">
      <c r="A2394" t="s">
        <v>1910</v>
      </c>
      <c r="B2394" t="s">
        <v>83</v>
      </c>
      <c r="C2394" s="11">
        <v>45017</v>
      </c>
    </row>
    <row r="2395" spans="1:3" x14ac:dyDescent="0.25">
      <c r="A2395" t="s">
        <v>1911</v>
      </c>
      <c r="B2395" t="s">
        <v>1326</v>
      </c>
      <c r="C2395" s="11">
        <v>45017</v>
      </c>
    </row>
    <row r="2396" spans="1:3" x14ac:dyDescent="0.25">
      <c r="A2396" t="s">
        <v>1912</v>
      </c>
      <c r="B2396" t="s">
        <v>1326</v>
      </c>
      <c r="C2396" s="11">
        <v>45017</v>
      </c>
    </row>
    <row r="2397" spans="1:3" x14ac:dyDescent="0.25">
      <c r="A2397" t="s">
        <v>1424</v>
      </c>
      <c r="B2397" t="s">
        <v>2538</v>
      </c>
      <c r="C2397" s="11">
        <v>45017</v>
      </c>
    </row>
    <row r="2398" spans="1:3" x14ac:dyDescent="0.25">
      <c r="A2398" t="s">
        <v>930</v>
      </c>
      <c r="B2398" t="s">
        <v>2539</v>
      </c>
      <c r="C2398" s="11">
        <v>45017</v>
      </c>
    </row>
    <row r="2399" spans="1:3" x14ac:dyDescent="0.25">
      <c r="A2399" t="s">
        <v>932</v>
      </c>
      <c r="B2399" t="s">
        <v>2538</v>
      </c>
      <c r="C2399" s="11">
        <v>45017</v>
      </c>
    </row>
    <row r="2400" spans="1:3" x14ac:dyDescent="0.25">
      <c r="A2400" t="s">
        <v>1916</v>
      </c>
      <c r="B2400" t="s">
        <v>2540</v>
      </c>
      <c r="C2400" s="11">
        <v>45017</v>
      </c>
    </row>
    <row r="2401" spans="1:3" x14ac:dyDescent="0.25">
      <c r="A2401" t="s">
        <v>935</v>
      </c>
      <c r="B2401" t="s">
        <v>2540</v>
      </c>
      <c r="C2401" s="11">
        <v>45017</v>
      </c>
    </row>
    <row r="2402" spans="1:3" x14ac:dyDescent="0.25">
      <c r="A2402" t="s">
        <v>936</v>
      </c>
      <c r="B2402" t="s">
        <v>2540</v>
      </c>
      <c r="C2402" s="11">
        <v>45017</v>
      </c>
    </row>
    <row r="2403" spans="1:3" x14ac:dyDescent="0.25">
      <c r="A2403" t="s">
        <v>937</v>
      </c>
      <c r="B2403" t="s">
        <v>938</v>
      </c>
      <c r="C2403" s="11">
        <v>45017</v>
      </c>
    </row>
    <row r="2404" spans="1:3" x14ac:dyDescent="0.25">
      <c r="A2404" t="s">
        <v>1212</v>
      </c>
      <c r="B2404" t="s">
        <v>2541</v>
      </c>
      <c r="C2404" s="11">
        <v>45017</v>
      </c>
    </row>
    <row r="2405" spans="1:3" x14ac:dyDescent="0.25">
      <c r="A2405" t="s">
        <v>1214</v>
      </c>
      <c r="B2405" t="s">
        <v>942</v>
      </c>
      <c r="C2405" s="11">
        <v>45017</v>
      </c>
    </row>
    <row r="2406" spans="1:3" x14ac:dyDescent="0.25">
      <c r="A2406" t="s">
        <v>1215</v>
      </c>
      <c r="B2406" t="s">
        <v>1327</v>
      </c>
      <c r="C2406" s="11">
        <v>45017</v>
      </c>
    </row>
    <row r="2407" spans="1:3" x14ac:dyDescent="0.25">
      <c r="A2407" t="s">
        <v>1216</v>
      </c>
      <c r="B2407" t="s">
        <v>2543</v>
      </c>
      <c r="C2407" s="11">
        <v>45017</v>
      </c>
    </row>
    <row r="2408" spans="1:3" x14ac:dyDescent="0.25">
      <c r="A2408" t="s">
        <v>947</v>
      </c>
      <c r="B2408" t="s">
        <v>2543</v>
      </c>
      <c r="C2408" s="11">
        <v>45017</v>
      </c>
    </row>
    <row r="2409" spans="1:3" x14ac:dyDescent="0.25">
      <c r="A2409" t="s">
        <v>2225</v>
      </c>
      <c r="B2409" t="s">
        <v>1328</v>
      </c>
      <c r="C2409" s="11">
        <v>45017</v>
      </c>
    </row>
    <row r="2410" spans="1:3" x14ac:dyDescent="0.25">
      <c r="A2410" t="s">
        <v>950</v>
      </c>
      <c r="B2410" t="s">
        <v>2543</v>
      </c>
      <c r="C2410" s="11">
        <v>45017</v>
      </c>
    </row>
    <row r="2411" spans="1:3" x14ac:dyDescent="0.25">
      <c r="A2411" t="s">
        <v>1427</v>
      </c>
      <c r="B2411" t="s">
        <v>2543</v>
      </c>
      <c r="C2411" s="11">
        <v>45017</v>
      </c>
    </row>
    <row r="2412" spans="1:3" x14ac:dyDescent="0.25">
      <c r="A2412" t="s">
        <v>1929</v>
      </c>
      <c r="B2412" t="s">
        <v>2543</v>
      </c>
      <c r="C2412" s="11">
        <v>45017</v>
      </c>
    </row>
    <row r="2413" spans="1:3" x14ac:dyDescent="0.25">
      <c r="A2413" t="s">
        <v>1930</v>
      </c>
      <c r="B2413" t="s">
        <v>2543</v>
      </c>
      <c r="C2413" s="11">
        <v>45017</v>
      </c>
    </row>
    <row r="2414" spans="1:3" x14ac:dyDescent="0.25">
      <c r="A2414" t="s">
        <v>1931</v>
      </c>
      <c r="B2414" t="s">
        <v>2543</v>
      </c>
      <c r="C2414" s="11">
        <v>45017</v>
      </c>
    </row>
    <row r="2415" spans="1:3" x14ac:dyDescent="0.25">
      <c r="A2415" t="s">
        <v>1932</v>
      </c>
      <c r="B2415" t="s">
        <v>956</v>
      </c>
      <c r="C2415" s="11">
        <v>45017</v>
      </c>
    </row>
    <row r="2416" spans="1:3" x14ac:dyDescent="0.25">
      <c r="A2416" t="s">
        <v>1933</v>
      </c>
      <c r="B2416" t="s">
        <v>2543</v>
      </c>
      <c r="C2416" s="11">
        <v>45017</v>
      </c>
    </row>
    <row r="2417" spans="1:3" x14ac:dyDescent="0.25">
      <c r="A2417" t="s">
        <v>1934</v>
      </c>
      <c r="B2417" t="s">
        <v>2543</v>
      </c>
      <c r="C2417" s="11">
        <v>45017</v>
      </c>
    </row>
    <row r="2418" spans="1:3" x14ac:dyDescent="0.25">
      <c r="A2418" t="s">
        <v>1935</v>
      </c>
      <c r="B2418" t="s">
        <v>2545</v>
      </c>
      <c r="C2418" s="11">
        <v>45017</v>
      </c>
    </row>
    <row r="2419" spans="1:3" x14ac:dyDescent="0.25">
      <c r="A2419" t="s">
        <v>1936</v>
      </c>
      <c r="B2419" t="s">
        <v>2545</v>
      </c>
      <c r="C2419" s="11">
        <v>45017</v>
      </c>
    </row>
    <row r="2420" spans="1:3" x14ac:dyDescent="0.25">
      <c r="A2420" t="s">
        <v>1937</v>
      </c>
      <c r="B2420" t="s">
        <v>2543</v>
      </c>
      <c r="C2420" s="11">
        <v>45017</v>
      </c>
    </row>
    <row r="2421" spans="1:3" x14ac:dyDescent="0.25">
      <c r="A2421" t="s">
        <v>1938</v>
      </c>
      <c r="B2421" t="s">
        <v>1330</v>
      </c>
      <c r="C2421" s="11">
        <v>45017</v>
      </c>
    </row>
    <row r="2422" spans="1:3" x14ac:dyDescent="0.25">
      <c r="A2422" t="s">
        <v>1939</v>
      </c>
      <c r="B2422" t="s">
        <v>2547</v>
      </c>
      <c r="C2422" s="11">
        <v>45017</v>
      </c>
    </row>
    <row r="2423" spans="1:3" x14ac:dyDescent="0.25">
      <c r="A2423" t="s">
        <v>1941</v>
      </c>
      <c r="B2423" t="s">
        <v>2541</v>
      </c>
      <c r="C2423" s="11">
        <v>45017</v>
      </c>
    </row>
    <row r="2424" spans="1:3" x14ac:dyDescent="0.25">
      <c r="A2424" t="s">
        <v>1942</v>
      </c>
      <c r="B2424" t="s">
        <v>2543</v>
      </c>
      <c r="C2424" s="11">
        <v>45017</v>
      </c>
    </row>
    <row r="2425" spans="1:3" x14ac:dyDescent="0.25">
      <c r="A2425" t="s">
        <v>1943</v>
      </c>
      <c r="B2425" t="s">
        <v>970</v>
      </c>
      <c r="C2425" s="11">
        <v>45017</v>
      </c>
    </row>
    <row r="2426" spans="1:3" x14ac:dyDescent="0.25">
      <c r="A2426" t="s">
        <v>1944</v>
      </c>
      <c r="B2426" t="s">
        <v>970</v>
      </c>
      <c r="C2426" s="11">
        <v>45017</v>
      </c>
    </row>
    <row r="2427" spans="1:3" x14ac:dyDescent="0.25">
      <c r="A2427" t="s">
        <v>1945</v>
      </c>
      <c r="B2427" t="s">
        <v>970</v>
      </c>
      <c r="C2427" s="11">
        <v>45017</v>
      </c>
    </row>
    <row r="2428" spans="1:3" x14ac:dyDescent="0.25">
      <c r="A2428" t="s">
        <v>1946</v>
      </c>
      <c r="B2428" t="s">
        <v>970</v>
      </c>
      <c r="C2428" s="11">
        <v>45017</v>
      </c>
    </row>
    <row r="2429" spans="1:3" x14ac:dyDescent="0.25">
      <c r="A2429" t="s">
        <v>1947</v>
      </c>
      <c r="B2429" t="s">
        <v>970</v>
      </c>
      <c r="C2429" s="11">
        <v>45017</v>
      </c>
    </row>
    <row r="2430" spans="1:3" x14ac:dyDescent="0.25">
      <c r="A2430" t="s">
        <v>975</v>
      </c>
      <c r="B2430" t="s">
        <v>970</v>
      </c>
      <c r="C2430" s="11">
        <v>45017</v>
      </c>
    </row>
    <row r="2431" spans="1:3" x14ac:dyDescent="0.25">
      <c r="A2431" t="s">
        <v>1949</v>
      </c>
      <c r="B2431" t="s">
        <v>970</v>
      </c>
      <c r="C2431" s="11">
        <v>45017</v>
      </c>
    </row>
    <row r="2432" spans="1:3" x14ac:dyDescent="0.25">
      <c r="A2432" t="s">
        <v>1950</v>
      </c>
      <c r="B2432" t="s">
        <v>2548</v>
      </c>
      <c r="C2432" s="11">
        <v>45017</v>
      </c>
    </row>
    <row r="2433" spans="1:3" x14ac:dyDescent="0.25">
      <c r="A2433" t="s">
        <v>1951</v>
      </c>
      <c r="B2433" t="s">
        <v>970</v>
      </c>
      <c r="C2433" s="11">
        <v>45017</v>
      </c>
    </row>
    <row r="2434" spans="1:3" x14ac:dyDescent="0.25">
      <c r="A2434" t="s">
        <v>1952</v>
      </c>
      <c r="B2434" t="s">
        <v>970</v>
      </c>
      <c r="C2434" s="11">
        <v>45017</v>
      </c>
    </row>
    <row r="2435" spans="1:3" x14ac:dyDescent="0.25">
      <c r="A2435" t="s">
        <v>1953</v>
      </c>
      <c r="B2435" t="s">
        <v>970</v>
      </c>
      <c r="C2435" s="11">
        <v>45017</v>
      </c>
    </row>
    <row r="2436" spans="1:3" x14ac:dyDescent="0.25">
      <c r="A2436" t="s">
        <v>1954</v>
      </c>
      <c r="B2436" t="s">
        <v>2543</v>
      </c>
      <c r="C2436" s="11">
        <v>45017</v>
      </c>
    </row>
    <row r="2437" spans="1:3" x14ac:dyDescent="0.25">
      <c r="A2437" t="s">
        <v>1955</v>
      </c>
      <c r="B2437" t="s">
        <v>2543</v>
      </c>
      <c r="C2437" s="11">
        <v>45017</v>
      </c>
    </row>
    <row r="2438" spans="1:3" x14ac:dyDescent="0.25">
      <c r="A2438" t="s">
        <v>1956</v>
      </c>
      <c r="B2438" t="s">
        <v>970</v>
      </c>
      <c r="C2438" s="11">
        <v>45017</v>
      </c>
    </row>
    <row r="2439" spans="1:3" x14ac:dyDescent="0.25">
      <c r="A2439" t="s">
        <v>1957</v>
      </c>
      <c r="B2439" t="s">
        <v>1434</v>
      </c>
      <c r="C2439" s="11">
        <v>45017</v>
      </c>
    </row>
    <row r="2440" spans="1:3" x14ac:dyDescent="0.25">
      <c r="A2440" t="s">
        <v>1958</v>
      </c>
      <c r="B2440" t="s">
        <v>2550</v>
      </c>
      <c r="C2440" s="11">
        <v>45017</v>
      </c>
    </row>
    <row r="2441" spans="1:3" x14ac:dyDescent="0.25">
      <c r="A2441" t="s">
        <v>1959</v>
      </c>
      <c r="B2441" t="s">
        <v>2543</v>
      </c>
      <c r="C2441" s="11">
        <v>45017</v>
      </c>
    </row>
    <row r="2442" spans="1:3" x14ac:dyDescent="0.25">
      <c r="A2442" t="s">
        <v>1960</v>
      </c>
      <c r="B2442" t="s">
        <v>1434</v>
      </c>
      <c r="C2442" s="11">
        <v>45017</v>
      </c>
    </row>
    <row r="2443" spans="1:3" x14ac:dyDescent="0.25">
      <c r="A2443" t="s">
        <v>1961</v>
      </c>
      <c r="B2443" t="s">
        <v>1434</v>
      </c>
      <c r="C2443" s="11">
        <v>45017</v>
      </c>
    </row>
    <row r="2444" spans="1:3" x14ac:dyDescent="0.25">
      <c r="A2444" t="s">
        <v>1962</v>
      </c>
      <c r="B2444" t="s">
        <v>1331</v>
      </c>
      <c r="C2444" s="11">
        <v>45017</v>
      </c>
    </row>
    <row r="2445" spans="1:3" x14ac:dyDescent="0.25">
      <c r="A2445" t="s">
        <v>1963</v>
      </c>
      <c r="B2445" t="s">
        <v>2543</v>
      </c>
      <c r="C2445" s="11">
        <v>45017</v>
      </c>
    </row>
    <row r="2446" spans="1:3" x14ac:dyDescent="0.25">
      <c r="A2446" t="s">
        <v>1964</v>
      </c>
      <c r="B2446" t="s">
        <v>2543</v>
      </c>
      <c r="C2446" s="11">
        <v>45017</v>
      </c>
    </row>
    <row r="2447" spans="1:3" x14ac:dyDescent="0.25">
      <c r="A2447" t="s">
        <v>1965</v>
      </c>
      <c r="B2447" t="s">
        <v>500</v>
      </c>
      <c r="C2447" s="11">
        <v>45017</v>
      </c>
    </row>
    <row r="2448" spans="1:3" x14ac:dyDescent="0.25">
      <c r="A2448" t="s">
        <v>997</v>
      </c>
      <c r="B2448" t="s">
        <v>2592</v>
      </c>
      <c r="C2448" s="11">
        <v>45017</v>
      </c>
    </row>
    <row r="2449" spans="1:3" x14ac:dyDescent="0.25">
      <c r="A2449" t="s">
        <v>1968</v>
      </c>
      <c r="B2449" t="s">
        <v>83</v>
      </c>
      <c r="C2449" s="11">
        <v>45017</v>
      </c>
    </row>
    <row r="2450" spans="1:3" x14ac:dyDescent="0.25">
      <c r="A2450" t="s">
        <v>1000</v>
      </c>
      <c r="B2450" t="s">
        <v>2552</v>
      </c>
      <c r="C2450" s="11">
        <v>45017</v>
      </c>
    </row>
    <row r="2451" spans="1:3" x14ac:dyDescent="0.25">
      <c r="A2451" t="s">
        <v>1002</v>
      </c>
      <c r="B2451" t="s">
        <v>2553</v>
      </c>
      <c r="C2451" s="11">
        <v>45017</v>
      </c>
    </row>
    <row r="2452" spans="1:3" x14ac:dyDescent="0.25">
      <c r="A2452" t="s">
        <v>2234</v>
      </c>
      <c r="B2452" t="s">
        <v>1437</v>
      </c>
      <c r="C2452" s="11">
        <v>45017</v>
      </c>
    </row>
    <row r="2453" spans="1:3" x14ac:dyDescent="0.25">
      <c r="A2453" t="s">
        <v>1006</v>
      </c>
      <c r="B2453" t="s">
        <v>2555</v>
      </c>
      <c r="C2453" s="11">
        <v>45017</v>
      </c>
    </row>
    <row r="2454" spans="1:3" x14ac:dyDescent="0.25">
      <c r="A2454" t="s">
        <v>1008</v>
      </c>
      <c r="B2454" t="s">
        <v>2556</v>
      </c>
      <c r="C2454" s="11">
        <v>45017</v>
      </c>
    </row>
    <row r="2455" spans="1:3" x14ac:dyDescent="0.25">
      <c r="A2455" t="s">
        <v>1974</v>
      </c>
      <c r="B2455" t="s">
        <v>122</v>
      </c>
      <c r="C2455" s="11">
        <v>45017</v>
      </c>
    </row>
    <row r="2456" spans="1:3" x14ac:dyDescent="0.25">
      <c r="A2456" t="s">
        <v>1975</v>
      </c>
      <c r="B2456" t="s">
        <v>2557</v>
      </c>
      <c r="C2456" s="11">
        <v>45017</v>
      </c>
    </row>
    <row r="2457" spans="1:3" x14ac:dyDescent="0.25">
      <c r="A2457" t="s">
        <v>1976</v>
      </c>
      <c r="B2457" t="s">
        <v>2558</v>
      </c>
      <c r="C2457" s="11">
        <v>45017</v>
      </c>
    </row>
    <row r="2458" spans="1:3" x14ac:dyDescent="0.25">
      <c r="A2458" t="s">
        <v>1978</v>
      </c>
      <c r="B2458" t="s">
        <v>2559</v>
      </c>
      <c r="C2458" s="11">
        <v>45017</v>
      </c>
    </row>
    <row r="2459" spans="1:3" x14ac:dyDescent="0.25">
      <c r="A2459" t="s">
        <v>1979</v>
      </c>
      <c r="B2459" t="s">
        <v>2560</v>
      </c>
      <c r="C2459" s="11">
        <v>45017</v>
      </c>
    </row>
    <row r="2460" spans="1:3" x14ac:dyDescent="0.25">
      <c r="A2460" t="s">
        <v>1980</v>
      </c>
      <c r="B2460" t="s">
        <v>1020</v>
      </c>
      <c r="C2460" s="11">
        <v>45017</v>
      </c>
    </row>
    <row r="2461" spans="1:3" x14ac:dyDescent="0.25">
      <c r="A2461" t="s">
        <v>1981</v>
      </c>
      <c r="B2461" t="s">
        <v>1022</v>
      </c>
      <c r="C2461" s="11">
        <v>45017</v>
      </c>
    </row>
    <row r="2462" spans="1:3" x14ac:dyDescent="0.25">
      <c r="A2462" t="s">
        <v>1982</v>
      </c>
      <c r="B2462" t="s">
        <v>1024</v>
      </c>
      <c r="C2462" s="11">
        <v>45017</v>
      </c>
    </row>
    <row r="2463" spans="1:3" x14ac:dyDescent="0.25">
      <c r="A2463" t="s">
        <v>1025</v>
      </c>
      <c r="B2463" t="s">
        <v>1026</v>
      </c>
      <c r="C2463" s="11">
        <v>45017</v>
      </c>
    </row>
    <row r="2464" spans="1:3" x14ac:dyDescent="0.25">
      <c r="A2464" t="s">
        <v>1440</v>
      </c>
      <c r="B2464" t="s">
        <v>1028</v>
      </c>
      <c r="C2464" s="11">
        <v>45017</v>
      </c>
    </row>
    <row r="2465" spans="1:3" x14ac:dyDescent="0.25">
      <c r="A2465" t="s">
        <v>0</v>
      </c>
      <c r="B2465" t="s">
        <v>2261</v>
      </c>
      <c r="C2465" s="11">
        <v>45047</v>
      </c>
    </row>
    <row r="2466" spans="1:3" x14ac:dyDescent="0.25">
      <c r="A2466" t="s">
        <v>2</v>
      </c>
      <c r="B2466" t="s">
        <v>2261</v>
      </c>
      <c r="C2466" s="11">
        <v>45047</v>
      </c>
    </row>
    <row r="2467" spans="1:3" x14ac:dyDescent="0.25">
      <c r="A2467" t="s">
        <v>3</v>
      </c>
      <c r="B2467" t="s">
        <v>2262</v>
      </c>
      <c r="C2467" s="11">
        <v>45047</v>
      </c>
    </row>
    <row r="2468" spans="1:3" x14ac:dyDescent="0.25">
      <c r="A2468" t="s">
        <v>5</v>
      </c>
      <c r="B2468" t="s">
        <v>2263</v>
      </c>
      <c r="C2468" s="11">
        <v>45047</v>
      </c>
    </row>
    <row r="2469" spans="1:3" x14ac:dyDescent="0.25">
      <c r="A2469" t="s">
        <v>7</v>
      </c>
      <c r="B2469" t="s">
        <v>2263</v>
      </c>
      <c r="C2469" s="11">
        <v>45047</v>
      </c>
    </row>
    <row r="2470" spans="1:3" x14ac:dyDescent="0.25">
      <c r="A2470" t="s">
        <v>8</v>
      </c>
      <c r="B2470" t="s">
        <v>2264</v>
      </c>
      <c r="C2470" s="11">
        <v>45047</v>
      </c>
    </row>
    <row r="2471" spans="1:3" x14ac:dyDescent="0.25">
      <c r="A2471" t="s">
        <v>10</v>
      </c>
      <c r="B2471" t="s">
        <v>1446</v>
      </c>
      <c r="C2471" s="11">
        <v>45047</v>
      </c>
    </row>
    <row r="2472" spans="1:3" x14ac:dyDescent="0.25">
      <c r="A2472" t="s">
        <v>12</v>
      </c>
      <c r="B2472" t="s">
        <v>2266</v>
      </c>
      <c r="C2472" s="11">
        <v>45047</v>
      </c>
    </row>
    <row r="2473" spans="1:3" x14ac:dyDescent="0.25">
      <c r="A2473" t="s">
        <v>14</v>
      </c>
      <c r="B2473" t="s">
        <v>2615</v>
      </c>
      <c r="C2473" s="11">
        <v>45047</v>
      </c>
    </row>
    <row r="2474" spans="1:3" x14ac:dyDescent="0.25">
      <c r="A2474" t="s">
        <v>16</v>
      </c>
      <c r="B2474" t="s">
        <v>2268</v>
      </c>
      <c r="C2474" s="11">
        <v>45047</v>
      </c>
    </row>
    <row r="2475" spans="1:3" x14ac:dyDescent="0.25">
      <c r="A2475" t="s">
        <v>18</v>
      </c>
      <c r="B2475" t="s">
        <v>2269</v>
      </c>
      <c r="C2475" s="11">
        <v>45047</v>
      </c>
    </row>
    <row r="2476" spans="1:3" x14ac:dyDescent="0.25">
      <c r="A2476" t="s">
        <v>20</v>
      </c>
      <c r="B2476" t="s">
        <v>2562</v>
      </c>
      <c r="C2476" s="11">
        <v>45047</v>
      </c>
    </row>
    <row r="2477" spans="1:3" x14ac:dyDescent="0.25">
      <c r="A2477" t="s">
        <v>22</v>
      </c>
      <c r="B2477" t="s">
        <v>2270</v>
      </c>
      <c r="C2477" s="11">
        <v>45047</v>
      </c>
    </row>
    <row r="2478" spans="1:3" x14ac:dyDescent="0.25">
      <c r="A2478" t="s">
        <v>24</v>
      </c>
      <c r="B2478" t="s">
        <v>2616</v>
      </c>
      <c r="C2478" s="11">
        <v>45047</v>
      </c>
    </row>
    <row r="2479" spans="1:3" x14ac:dyDescent="0.25">
      <c r="A2479" t="s">
        <v>26</v>
      </c>
      <c r="B2479" t="s">
        <v>2272</v>
      </c>
      <c r="C2479" s="11">
        <v>45047</v>
      </c>
    </row>
    <row r="2480" spans="1:3" x14ac:dyDescent="0.25">
      <c r="A2480" t="s">
        <v>28</v>
      </c>
      <c r="B2480" t="s">
        <v>2563</v>
      </c>
      <c r="C2480" s="11">
        <v>45047</v>
      </c>
    </row>
    <row r="2481" spans="1:3" x14ac:dyDescent="0.25">
      <c r="A2481" t="s">
        <v>30</v>
      </c>
      <c r="B2481" t="s">
        <v>2712</v>
      </c>
      <c r="C2481" s="11">
        <v>45047</v>
      </c>
    </row>
    <row r="2482" spans="1:3" x14ac:dyDescent="0.25">
      <c r="A2482" t="s">
        <v>32</v>
      </c>
      <c r="B2482" t="s">
        <v>33</v>
      </c>
      <c r="C2482" s="11">
        <v>45047</v>
      </c>
    </row>
    <row r="2483" spans="1:3" x14ac:dyDescent="0.25">
      <c r="A2483" t="s">
        <v>34</v>
      </c>
      <c r="B2483" t="s">
        <v>2273</v>
      </c>
      <c r="C2483" s="11">
        <v>45047</v>
      </c>
    </row>
    <row r="2484" spans="1:3" x14ac:dyDescent="0.25">
      <c r="A2484" t="s">
        <v>36</v>
      </c>
      <c r="B2484" t="s">
        <v>2713</v>
      </c>
      <c r="C2484" s="11">
        <v>45047</v>
      </c>
    </row>
    <row r="2485" spans="1:3" x14ac:dyDescent="0.25">
      <c r="A2485" t="s">
        <v>38</v>
      </c>
      <c r="B2485" t="s">
        <v>2275</v>
      </c>
      <c r="C2485" s="11">
        <v>45047</v>
      </c>
    </row>
    <row r="2486" spans="1:3" x14ac:dyDescent="0.25">
      <c r="A2486" t="s">
        <v>40</v>
      </c>
      <c r="B2486" t="s">
        <v>2276</v>
      </c>
      <c r="C2486" s="11">
        <v>45047</v>
      </c>
    </row>
    <row r="2487" spans="1:3" x14ac:dyDescent="0.25">
      <c r="A2487" t="s">
        <v>1051</v>
      </c>
      <c r="B2487" t="s">
        <v>1463</v>
      </c>
      <c r="C2487" s="11">
        <v>45047</v>
      </c>
    </row>
    <row r="2488" spans="1:3" x14ac:dyDescent="0.25">
      <c r="A2488" t="s">
        <v>1052</v>
      </c>
      <c r="B2488" t="s">
        <v>1239</v>
      </c>
      <c r="C2488" s="11">
        <v>45047</v>
      </c>
    </row>
    <row r="2489" spans="1:3" x14ac:dyDescent="0.25">
      <c r="A2489" t="s">
        <v>46</v>
      </c>
      <c r="B2489" t="s">
        <v>47</v>
      </c>
      <c r="C2489" s="11">
        <v>45047</v>
      </c>
    </row>
    <row r="2490" spans="1:3" x14ac:dyDescent="0.25">
      <c r="A2490" t="s">
        <v>48</v>
      </c>
      <c r="B2490" t="s">
        <v>49</v>
      </c>
      <c r="C2490" s="11">
        <v>45047</v>
      </c>
    </row>
    <row r="2491" spans="1:3" x14ac:dyDescent="0.25">
      <c r="A2491" t="s">
        <v>50</v>
      </c>
      <c r="B2491" t="s">
        <v>51</v>
      </c>
      <c r="C2491" s="11">
        <v>45047</v>
      </c>
    </row>
    <row r="2492" spans="1:3" x14ac:dyDescent="0.25">
      <c r="A2492" t="s">
        <v>52</v>
      </c>
      <c r="B2492" t="s">
        <v>1055</v>
      </c>
      <c r="C2492" s="11">
        <v>45047</v>
      </c>
    </row>
    <row r="2493" spans="1:3" x14ac:dyDescent="0.25">
      <c r="A2493" t="s">
        <v>54</v>
      </c>
      <c r="B2493" t="s">
        <v>2273</v>
      </c>
      <c r="C2493" s="11">
        <v>45047</v>
      </c>
    </row>
    <row r="2494" spans="1:3" x14ac:dyDescent="0.25">
      <c r="A2494" t="s">
        <v>55</v>
      </c>
      <c r="B2494" t="s">
        <v>33</v>
      </c>
      <c r="C2494" s="11">
        <v>45047</v>
      </c>
    </row>
    <row r="2495" spans="1:3" x14ac:dyDescent="0.25">
      <c r="A2495" t="s">
        <v>56</v>
      </c>
      <c r="B2495" t="s">
        <v>51</v>
      </c>
      <c r="C2495" s="11">
        <v>45047</v>
      </c>
    </row>
    <row r="2496" spans="1:3" x14ac:dyDescent="0.25">
      <c r="A2496" t="s">
        <v>57</v>
      </c>
      <c r="B2496" t="s">
        <v>2280</v>
      </c>
      <c r="C2496" s="11">
        <v>45047</v>
      </c>
    </row>
    <row r="2497" spans="1:3" x14ac:dyDescent="0.25">
      <c r="A2497" t="s">
        <v>60</v>
      </c>
      <c r="B2497" t="s">
        <v>2594</v>
      </c>
      <c r="C2497" s="11">
        <v>45047</v>
      </c>
    </row>
    <row r="2498" spans="1:3" x14ac:dyDescent="0.25">
      <c r="A2498" t="s">
        <v>62</v>
      </c>
      <c r="B2498" t="s">
        <v>2282</v>
      </c>
      <c r="C2498" s="11">
        <v>45047</v>
      </c>
    </row>
    <row r="2499" spans="1:3" x14ac:dyDescent="0.25">
      <c r="A2499" t="s">
        <v>64</v>
      </c>
      <c r="B2499" t="s">
        <v>2283</v>
      </c>
      <c r="C2499" s="11">
        <v>45047</v>
      </c>
    </row>
    <row r="2500" spans="1:3" x14ac:dyDescent="0.25">
      <c r="A2500" t="s">
        <v>66</v>
      </c>
      <c r="B2500" t="s">
        <v>33</v>
      </c>
      <c r="C2500" s="11">
        <v>45047</v>
      </c>
    </row>
    <row r="2501" spans="1:3" x14ac:dyDescent="0.25">
      <c r="A2501" t="s">
        <v>67</v>
      </c>
      <c r="B2501" t="s">
        <v>33</v>
      </c>
      <c r="C2501" s="11">
        <v>45047</v>
      </c>
    </row>
    <row r="2502" spans="1:3" x14ac:dyDescent="0.25">
      <c r="A2502" t="s">
        <v>68</v>
      </c>
      <c r="B2502" t="s">
        <v>2284</v>
      </c>
      <c r="C2502" s="11">
        <v>45047</v>
      </c>
    </row>
    <row r="2503" spans="1:3" x14ac:dyDescent="0.25">
      <c r="A2503" t="s">
        <v>70</v>
      </c>
      <c r="B2503" t="s">
        <v>1241</v>
      </c>
      <c r="C2503" s="11">
        <v>45047</v>
      </c>
    </row>
    <row r="2504" spans="1:3" x14ac:dyDescent="0.25">
      <c r="A2504" t="s">
        <v>73</v>
      </c>
      <c r="B2504" t="s">
        <v>1242</v>
      </c>
      <c r="C2504" s="11">
        <v>45047</v>
      </c>
    </row>
    <row r="2505" spans="1:3" x14ac:dyDescent="0.25">
      <c r="A2505" t="s">
        <v>75</v>
      </c>
      <c r="B2505" t="s">
        <v>1242</v>
      </c>
      <c r="C2505" s="11">
        <v>45047</v>
      </c>
    </row>
    <row r="2506" spans="1:3" x14ac:dyDescent="0.25">
      <c r="A2506" t="s">
        <v>76</v>
      </c>
      <c r="B2506" t="s">
        <v>1242</v>
      </c>
      <c r="C2506" s="11">
        <v>45047</v>
      </c>
    </row>
    <row r="2507" spans="1:3" x14ac:dyDescent="0.25">
      <c r="A2507" t="s">
        <v>77</v>
      </c>
      <c r="B2507" t="s">
        <v>2566</v>
      </c>
      <c r="C2507" s="11">
        <v>45047</v>
      </c>
    </row>
    <row r="2508" spans="1:3" x14ac:dyDescent="0.25">
      <c r="A2508" t="s">
        <v>79</v>
      </c>
      <c r="B2508" t="s">
        <v>1239</v>
      </c>
      <c r="C2508" s="11">
        <v>45047</v>
      </c>
    </row>
    <row r="2509" spans="1:3" x14ac:dyDescent="0.25">
      <c r="A2509" t="s">
        <v>80</v>
      </c>
      <c r="B2509" t="s">
        <v>1062</v>
      </c>
      <c r="C2509" s="11">
        <v>45047</v>
      </c>
    </row>
    <row r="2510" spans="1:3" x14ac:dyDescent="0.25">
      <c r="A2510" t="s">
        <v>82</v>
      </c>
      <c r="B2510" t="s">
        <v>83</v>
      </c>
      <c r="C2510" s="11">
        <v>45047</v>
      </c>
    </row>
    <row r="2511" spans="1:3" x14ac:dyDescent="0.25">
      <c r="A2511" t="s">
        <v>84</v>
      </c>
      <c r="B2511" t="s">
        <v>2714</v>
      </c>
      <c r="C2511" s="11">
        <v>45047</v>
      </c>
    </row>
    <row r="2512" spans="1:3" x14ac:dyDescent="0.25">
      <c r="A2512" t="s">
        <v>86</v>
      </c>
      <c r="B2512" t="s">
        <v>33</v>
      </c>
      <c r="C2512" s="11">
        <v>45047</v>
      </c>
    </row>
    <row r="2513" spans="1:3" x14ac:dyDescent="0.25">
      <c r="A2513" t="s">
        <v>87</v>
      </c>
      <c r="B2513" t="s">
        <v>1243</v>
      </c>
      <c r="C2513" s="11">
        <v>45047</v>
      </c>
    </row>
    <row r="2514" spans="1:3" x14ac:dyDescent="0.25">
      <c r="A2514" t="s">
        <v>89</v>
      </c>
      <c r="B2514" t="s">
        <v>2289</v>
      </c>
      <c r="C2514" s="11">
        <v>45047</v>
      </c>
    </row>
    <row r="2515" spans="1:3" x14ac:dyDescent="0.25">
      <c r="A2515" t="s">
        <v>91</v>
      </c>
      <c r="B2515" t="s">
        <v>92</v>
      </c>
      <c r="C2515" s="11">
        <v>45047</v>
      </c>
    </row>
    <row r="2516" spans="1:3" x14ac:dyDescent="0.25">
      <c r="A2516" t="s">
        <v>93</v>
      </c>
      <c r="B2516" t="s">
        <v>2567</v>
      </c>
      <c r="C2516" s="11">
        <v>45047</v>
      </c>
    </row>
    <row r="2517" spans="1:3" x14ac:dyDescent="0.25">
      <c r="A2517" t="s">
        <v>95</v>
      </c>
      <c r="B2517" t="s">
        <v>2595</v>
      </c>
      <c r="C2517" s="11">
        <v>45047</v>
      </c>
    </row>
    <row r="2518" spans="1:3" x14ac:dyDescent="0.25">
      <c r="A2518" t="s">
        <v>97</v>
      </c>
      <c r="B2518" t="s">
        <v>2290</v>
      </c>
      <c r="C2518" s="11">
        <v>45047</v>
      </c>
    </row>
    <row r="2519" spans="1:3" x14ac:dyDescent="0.25">
      <c r="A2519" t="s">
        <v>99</v>
      </c>
      <c r="B2519" t="s">
        <v>1067</v>
      </c>
      <c r="C2519" s="11">
        <v>45047</v>
      </c>
    </row>
    <row r="2520" spans="1:3" x14ac:dyDescent="0.25">
      <c r="A2520" t="s">
        <v>101</v>
      </c>
      <c r="B2520" t="s">
        <v>2291</v>
      </c>
      <c r="C2520" s="11">
        <v>45047</v>
      </c>
    </row>
    <row r="2521" spans="1:3" x14ac:dyDescent="0.25">
      <c r="A2521" t="s">
        <v>102</v>
      </c>
      <c r="B2521" t="s">
        <v>1068</v>
      </c>
      <c r="C2521" s="11">
        <v>45047</v>
      </c>
    </row>
    <row r="2522" spans="1:3" x14ac:dyDescent="0.25">
      <c r="A2522" t="s">
        <v>104</v>
      </c>
      <c r="B2522" t="s">
        <v>2617</v>
      </c>
      <c r="C2522" s="11">
        <v>45047</v>
      </c>
    </row>
    <row r="2523" spans="1:3" x14ac:dyDescent="0.25">
      <c r="A2523" t="s">
        <v>106</v>
      </c>
      <c r="B2523" t="s">
        <v>2618</v>
      </c>
      <c r="C2523" s="11">
        <v>45047</v>
      </c>
    </row>
    <row r="2524" spans="1:3" x14ac:dyDescent="0.25">
      <c r="A2524" t="s">
        <v>108</v>
      </c>
      <c r="B2524" t="s">
        <v>2293</v>
      </c>
      <c r="C2524" s="11">
        <v>45047</v>
      </c>
    </row>
    <row r="2525" spans="1:3" x14ac:dyDescent="0.25">
      <c r="A2525" t="s">
        <v>110</v>
      </c>
      <c r="B2525" t="s">
        <v>2294</v>
      </c>
      <c r="C2525" s="11">
        <v>45047</v>
      </c>
    </row>
    <row r="2526" spans="1:3" x14ac:dyDescent="0.25">
      <c r="A2526" t="s">
        <v>112</v>
      </c>
      <c r="B2526" t="s">
        <v>2294</v>
      </c>
      <c r="C2526" s="11">
        <v>45047</v>
      </c>
    </row>
    <row r="2527" spans="1:3" x14ac:dyDescent="0.25">
      <c r="A2527" t="s">
        <v>1246</v>
      </c>
      <c r="B2527" t="s">
        <v>2715</v>
      </c>
      <c r="C2527" s="11">
        <v>45047</v>
      </c>
    </row>
    <row r="2528" spans="1:3" x14ac:dyDescent="0.25">
      <c r="A2528" t="s">
        <v>115</v>
      </c>
      <c r="B2528" t="s">
        <v>2296</v>
      </c>
      <c r="C2528" s="11">
        <v>45047</v>
      </c>
    </row>
    <row r="2529" spans="1:3" x14ac:dyDescent="0.25">
      <c r="A2529" t="s">
        <v>117</v>
      </c>
      <c r="B2529" t="s">
        <v>2296</v>
      </c>
      <c r="C2529" s="11">
        <v>45047</v>
      </c>
    </row>
    <row r="2530" spans="1:3" x14ac:dyDescent="0.25">
      <c r="A2530" t="s">
        <v>118</v>
      </c>
      <c r="B2530" t="s">
        <v>2619</v>
      </c>
      <c r="C2530" s="11">
        <v>45047</v>
      </c>
    </row>
    <row r="2531" spans="1:3" x14ac:dyDescent="0.25">
      <c r="A2531" t="s">
        <v>120</v>
      </c>
      <c r="B2531" t="s">
        <v>2619</v>
      </c>
      <c r="C2531" s="11">
        <v>45047</v>
      </c>
    </row>
    <row r="2532" spans="1:3" x14ac:dyDescent="0.25">
      <c r="A2532" t="s">
        <v>121</v>
      </c>
      <c r="B2532" t="s">
        <v>122</v>
      </c>
      <c r="C2532" s="11">
        <v>45047</v>
      </c>
    </row>
    <row r="2533" spans="1:3" x14ac:dyDescent="0.25">
      <c r="A2533" t="s">
        <v>123</v>
      </c>
      <c r="B2533" t="s">
        <v>2297</v>
      </c>
      <c r="C2533" s="11">
        <v>45047</v>
      </c>
    </row>
    <row r="2534" spans="1:3" x14ac:dyDescent="0.25">
      <c r="A2534" t="s">
        <v>125</v>
      </c>
      <c r="B2534" t="s">
        <v>1521</v>
      </c>
      <c r="C2534" s="11">
        <v>45047</v>
      </c>
    </row>
    <row r="2535" spans="1:3" x14ac:dyDescent="0.25">
      <c r="A2535" t="s">
        <v>127</v>
      </c>
      <c r="B2535" t="s">
        <v>2298</v>
      </c>
      <c r="C2535" s="11">
        <v>45047</v>
      </c>
    </row>
    <row r="2536" spans="1:3" x14ac:dyDescent="0.25">
      <c r="A2536" t="s">
        <v>1076</v>
      </c>
      <c r="B2536" t="s">
        <v>130</v>
      </c>
      <c r="C2536" s="11">
        <v>45047</v>
      </c>
    </row>
    <row r="2537" spans="1:3" x14ac:dyDescent="0.25">
      <c r="A2537" t="s">
        <v>131</v>
      </c>
      <c r="B2537" t="s">
        <v>2293</v>
      </c>
      <c r="C2537" s="11">
        <v>45047</v>
      </c>
    </row>
    <row r="2538" spans="1:3" x14ac:dyDescent="0.25">
      <c r="A2538" t="s">
        <v>132</v>
      </c>
      <c r="B2538" t="s">
        <v>2299</v>
      </c>
      <c r="C2538" s="11">
        <v>45047</v>
      </c>
    </row>
    <row r="2539" spans="1:3" x14ac:dyDescent="0.25">
      <c r="A2539" t="s">
        <v>134</v>
      </c>
      <c r="B2539" t="s">
        <v>2299</v>
      </c>
      <c r="C2539" s="11">
        <v>45047</v>
      </c>
    </row>
    <row r="2540" spans="1:3" x14ac:dyDescent="0.25">
      <c r="A2540" t="s">
        <v>135</v>
      </c>
      <c r="B2540" t="s">
        <v>2293</v>
      </c>
      <c r="C2540" s="11">
        <v>45047</v>
      </c>
    </row>
    <row r="2541" spans="1:3" x14ac:dyDescent="0.25">
      <c r="A2541" t="s">
        <v>136</v>
      </c>
      <c r="B2541" t="s">
        <v>2569</v>
      </c>
      <c r="C2541" s="11">
        <v>45047</v>
      </c>
    </row>
    <row r="2542" spans="1:3" x14ac:dyDescent="0.25">
      <c r="A2542" t="s">
        <v>138</v>
      </c>
      <c r="B2542" t="s">
        <v>2300</v>
      </c>
      <c r="C2542" s="11">
        <v>45047</v>
      </c>
    </row>
    <row r="2543" spans="1:3" x14ac:dyDescent="0.25">
      <c r="A2543" t="s">
        <v>1522</v>
      </c>
      <c r="B2543" t="s">
        <v>1248</v>
      </c>
      <c r="C2543" s="11">
        <v>45047</v>
      </c>
    </row>
    <row r="2544" spans="1:3" x14ac:dyDescent="0.25">
      <c r="A2544" t="s">
        <v>142</v>
      </c>
      <c r="B2544" t="s">
        <v>1249</v>
      </c>
      <c r="C2544" s="11">
        <v>45047</v>
      </c>
    </row>
    <row r="2545" spans="1:3" x14ac:dyDescent="0.25">
      <c r="A2545" t="s">
        <v>144</v>
      </c>
      <c r="B2545" t="s">
        <v>2570</v>
      </c>
      <c r="C2545" s="11">
        <v>45047</v>
      </c>
    </row>
    <row r="2546" spans="1:3" x14ac:dyDescent="0.25">
      <c r="A2546" t="s">
        <v>146</v>
      </c>
      <c r="B2546" t="s">
        <v>2554</v>
      </c>
      <c r="C2546" s="11">
        <v>45047</v>
      </c>
    </row>
    <row r="2547" spans="1:3" x14ac:dyDescent="0.25">
      <c r="A2547" t="s">
        <v>148</v>
      </c>
      <c r="B2547" t="s">
        <v>149</v>
      </c>
      <c r="C2547" s="11">
        <v>45047</v>
      </c>
    </row>
    <row r="2548" spans="1:3" x14ac:dyDescent="0.25">
      <c r="A2548" t="s">
        <v>150</v>
      </c>
      <c r="B2548" t="s">
        <v>2571</v>
      </c>
      <c r="C2548" s="11">
        <v>45047</v>
      </c>
    </row>
    <row r="2549" spans="1:3" x14ac:dyDescent="0.25">
      <c r="A2549" t="s">
        <v>1524</v>
      </c>
      <c r="B2549" t="s">
        <v>83</v>
      </c>
      <c r="C2549" s="11">
        <v>45047</v>
      </c>
    </row>
    <row r="2550" spans="1:3" x14ac:dyDescent="0.25">
      <c r="A2550" t="s">
        <v>153</v>
      </c>
      <c r="B2550" t="s">
        <v>83</v>
      </c>
      <c r="C2550" s="11">
        <v>45047</v>
      </c>
    </row>
    <row r="2551" spans="1:3" x14ac:dyDescent="0.25">
      <c r="A2551" t="s">
        <v>154</v>
      </c>
      <c r="B2551" t="s">
        <v>2571</v>
      </c>
      <c r="C2551" s="11">
        <v>45047</v>
      </c>
    </row>
    <row r="2552" spans="1:3" x14ac:dyDescent="0.25">
      <c r="A2552" t="s">
        <v>155</v>
      </c>
      <c r="B2552" t="s">
        <v>149</v>
      </c>
      <c r="C2552" s="11">
        <v>45047</v>
      </c>
    </row>
    <row r="2553" spans="1:3" x14ac:dyDescent="0.25">
      <c r="A2553" t="s">
        <v>156</v>
      </c>
      <c r="B2553" t="s">
        <v>126</v>
      </c>
      <c r="C2553" s="11">
        <v>45047</v>
      </c>
    </row>
    <row r="2554" spans="1:3" x14ac:dyDescent="0.25">
      <c r="A2554" t="s">
        <v>157</v>
      </c>
      <c r="B2554" t="s">
        <v>1251</v>
      </c>
      <c r="C2554" s="11">
        <v>45047</v>
      </c>
    </row>
    <row r="2555" spans="1:3" x14ac:dyDescent="0.25">
      <c r="A2555" t="s">
        <v>159</v>
      </c>
      <c r="B2555" t="s">
        <v>2306</v>
      </c>
      <c r="C2555" s="11">
        <v>45047</v>
      </c>
    </row>
    <row r="2556" spans="1:3" x14ac:dyDescent="0.25">
      <c r="A2556" t="s">
        <v>161</v>
      </c>
      <c r="B2556" t="s">
        <v>2307</v>
      </c>
      <c r="C2556" s="11">
        <v>45047</v>
      </c>
    </row>
    <row r="2557" spans="1:3" x14ac:dyDescent="0.25">
      <c r="A2557" t="s">
        <v>163</v>
      </c>
      <c r="B2557" t="s">
        <v>2308</v>
      </c>
      <c r="C2557" s="11">
        <v>45047</v>
      </c>
    </row>
    <row r="2558" spans="1:3" x14ac:dyDescent="0.25">
      <c r="A2558" t="s">
        <v>165</v>
      </c>
      <c r="B2558" t="s">
        <v>1062</v>
      </c>
      <c r="C2558" s="11">
        <v>45047</v>
      </c>
    </row>
    <row r="2559" spans="1:3" x14ac:dyDescent="0.25">
      <c r="A2559" t="s">
        <v>166</v>
      </c>
      <c r="B2559" t="s">
        <v>2309</v>
      </c>
      <c r="C2559" s="11">
        <v>45047</v>
      </c>
    </row>
    <row r="2560" spans="1:3" x14ac:dyDescent="0.25">
      <c r="A2560" t="s">
        <v>168</v>
      </c>
      <c r="B2560" t="s">
        <v>33</v>
      </c>
      <c r="C2560" s="11">
        <v>45047</v>
      </c>
    </row>
    <row r="2561" spans="1:3" x14ac:dyDescent="0.25">
      <c r="A2561" t="s">
        <v>169</v>
      </c>
      <c r="B2561" t="s">
        <v>170</v>
      </c>
      <c r="C2561" s="11">
        <v>45047</v>
      </c>
    </row>
    <row r="2562" spans="1:3" x14ac:dyDescent="0.25">
      <c r="A2562" t="s">
        <v>171</v>
      </c>
      <c r="B2562" t="s">
        <v>2573</v>
      </c>
      <c r="C2562" s="11">
        <v>45047</v>
      </c>
    </row>
    <row r="2563" spans="1:3" x14ac:dyDescent="0.25">
      <c r="A2563" t="s">
        <v>173</v>
      </c>
      <c r="B2563" t="s">
        <v>1254</v>
      </c>
      <c r="C2563" s="11">
        <v>45047</v>
      </c>
    </row>
    <row r="2564" spans="1:3" x14ac:dyDescent="0.25">
      <c r="A2564" t="s">
        <v>175</v>
      </c>
      <c r="B2564" t="s">
        <v>1348</v>
      </c>
      <c r="C2564" s="11">
        <v>45047</v>
      </c>
    </row>
    <row r="2565" spans="1:3" x14ac:dyDescent="0.25">
      <c r="A2565" t="s">
        <v>177</v>
      </c>
      <c r="B2565" t="s">
        <v>1255</v>
      </c>
      <c r="C2565" s="11">
        <v>45047</v>
      </c>
    </row>
    <row r="2566" spans="1:3" x14ac:dyDescent="0.25">
      <c r="A2566" t="s">
        <v>179</v>
      </c>
      <c r="B2566" t="s">
        <v>180</v>
      </c>
      <c r="C2566" s="11">
        <v>45047</v>
      </c>
    </row>
    <row r="2567" spans="1:3" x14ac:dyDescent="0.25">
      <c r="A2567" t="s">
        <v>181</v>
      </c>
      <c r="B2567" t="s">
        <v>2620</v>
      </c>
      <c r="C2567" s="11">
        <v>45047</v>
      </c>
    </row>
    <row r="2568" spans="1:3" x14ac:dyDescent="0.25">
      <c r="A2568" t="s">
        <v>183</v>
      </c>
      <c r="B2568" t="s">
        <v>326</v>
      </c>
      <c r="C2568" s="11">
        <v>45047</v>
      </c>
    </row>
    <row r="2569" spans="1:3" x14ac:dyDescent="0.25">
      <c r="A2569" t="s">
        <v>185</v>
      </c>
      <c r="B2569" t="s">
        <v>186</v>
      </c>
      <c r="C2569" s="11">
        <v>45047</v>
      </c>
    </row>
    <row r="2570" spans="1:3" x14ac:dyDescent="0.25">
      <c r="A2570" t="s">
        <v>187</v>
      </c>
      <c r="B2570" t="s">
        <v>2313</v>
      </c>
      <c r="C2570" s="11">
        <v>45047</v>
      </c>
    </row>
    <row r="2571" spans="1:3" x14ac:dyDescent="0.25">
      <c r="A2571" t="s">
        <v>189</v>
      </c>
      <c r="B2571" t="s">
        <v>2621</v>
      </c>
      <c r="C2571" s="11">
        <v>45047</v>
      </c>
    </row>
    <row r="2572" spans="1:3" x14ac:dyDescent="0.25">
      <c r="A2572" t="s">
        <v>191</v>
      </c>
      <c r="B2572" t="s">
        <v>1090</v>
      </c>
      <c r="C2572" s="11">
        <v>45047</v>
      </c>
    </row>
    <row r="2573" spans="1:3" x14ac:dyDescent="0.25">
      <c r="A2573" t="s">
        <v>193</v>
      </c>
      <c r="B2573" t="s">
        <v>1090</v>
      </c>
      <c r="C2573" s="11">
        <v>45047</v>
      </c>
    </row>
    <row r="2574" spans="1:3" x14ac:dyDescent="0.25">
      <c r="A2574" t="s">
        <v>194</v>
      </c>
      <c r="B2574" t="s">
        <v>2316</v>
      </c>
      <c r="C2574" s="11">
        <v>45047</v>
      </c>
    </row>
    <row r="2575" spans="1:3" x14ac:dyDescent="0.25">
      <c r="A2575" t="s">
        <v>196</v>
      </c>
      <c r="B2575" t="s">
        <v>2622</v>
      </c>
      <c r="C2575" s="11">
        <v>45047</v>
      </c>
    </row>
    <row r="2576" spans="1:3" x14ac:dyDescent="0.25">
      <c r="A2576" t="s">
        <v>198</v>
      </c>
      <c r="B2576" t="s">
        <v>1355</v>
      </c>
      <c r="C2576" s="11">
        <v>45047</v>
      </c>
    </row>
    <row r="2577" spans="1:3" x14ac:dyDescent="0.25">
      <c r="A2577" t="s">
        <v>200</v>
      </c>
      <c r="B2577" t="s">
        <v>2319</v>
      </c>
      <c r="C2577" s="11">
        <v>45047</v>
      </c>
    </row>
    <row r="2578" spans="1:3" x14ac:dyDescent="0.25">
      <c r="A2578" t="s">
        <v>202</v>
      </c>
      <c r="B2578" t="s">
        <v>203</v>
      </c>
      <c r="C2578" s="11">
        <v>45047</v>
      </c>
    </row>
    <row r="2579" spans="1:3" x14ac:dyDescent="0.25">
      <c r="A2579" t="s">
        <v>204</v>
      </c>
      <c r="B2579" t="s">
        <v>1259</v>
      </c>
      <c r="C2579" s="11">
        <v>45047</v>
      </c>
    </row>
    <row r="2580" spans="1:3" x14ac:dyDescent="0.25">
      <c r="A2580" t="s">
        <v>1093</v>
      </c>
      <c r="B2580" t="s">
        <v>2623</v>
      </c>
      <c r="C2580" s="11">
        <v>45047</v>
      </c>
    </row>
    <row r="2581" spans="1:3" x14ac:dyDescent="0.25">
      <c r="A2581" t="s">
        <v>208</v>
      </c>
      <c r="B2581" t="s">
        <v>1261</v>
      </c>
      <c r="C2581" s="11">
        <v>45047</v>
      </c>
    </row>
    <row r="2582" spans="1:3" x14ac:dyDescent="0.25">
      <c r="A2582" t="s">
        <v>210</v>
      </c>
      <c r="B2582" t="s">
        <v>2280</v>
      </c>
      <c r="C2582" s="11">
        <v>45047</v>
      </c>
    </row>
    <row r="2583" spans="1:3" x14ac:dyDescent="0.25">
      <c r="A2583" t="s">
        <v>211</v>
      </c>
      <c r="B2583" t="s">
        <v>2624</v>
      </c>
      <c r="C2583" s="11">
        <v>45047</v>
      </c>
    </row>
    <row r="2584" spans="1:3" x14ac:dyDescent="0.25">
      <c r="A2584" t="s">
        <v>213</v>
      </c>
      <c r="B2584" t="s">
        <v>1551</v>
      </c>
      <c r="C2584" s="11">
        <v>45047</v>
      </c>
    </row>
    <row r="2585" spans="1:3" x14ac:dyDescent="0.25">
      <c r="A2585" t="s">
        <v>215</v>
      </c>
      <c r="B2585" t="s">
        <v>2325</v>
      </c>
      <c r="C2585" s="11">
        <v>45047</v>
      </c>
    </row>
    <row r="2586" spans="1:3" x14ac:dyDescent="0.25">
      <c r="A2586" t="s">
        <v>217</v>
      </c>
      <c r="B2586" t="s">
        <v>2326</v>
      </c>
      <c r="C2586" s="11">
        <v>45047</v>
      </c>
    </row>
    <row r="2587" spans="1:3" x14ac:dyDescent="0.25">
      <c r="A2587" t="s">
        <v>219</v>
      </c>
      <c r="B2587" t="s">
        <v>1553</v>
      </c>
      <c r="C2587" s="11">
        <v>45047</v>
      </c>
    </row>
    <row r="2588" spans="1:3" x14ac:dyDescent="0.25">
      <c r="A2588" t="s">
        <v>221</v>
      </c>
      <c r="B2588" t="s">
        <v>2598</v>
      </c>
      <c r="C2588" s="11">
        <v>45047</v>
      </c>
    </row>
    <row r="2589" spans="1:3" x14ac:dyDescent="0.25">
      <c r="A2589" t="s">
        <v>223</v>
      </c>
      <c r="B2589" t="s">
        <v>1263</v>
      </c>
      <c r="C2589" s="11">
        <v>45047</v>
      </c>
    </row>
    <row r="2590" spans="1:3" x14ac:dyDescent="0.25">
      <c r="A2590" t="s">
        <v>225</v>
      </c>
      <c r="B2590" t="s">
        <v>2608</v>
      </c>
      <c r="C2590" s="11">
        <v>45047</v>
      </c>
    </row>
    <row r="2591" spans="1:3" x14ac:dyDescent="0.25">
      <c r="A2591" t="s">
        <v>227</v>
      </c>
      <c r="B2591" t="s">
        <v>2330</v>
      </c>
      <c r="C2591" s="11">
        <v>45047</v>
      </c>
    </row>
    <row r="2592" spans="1:3" x14ac:dyDescent="0.25">
      <c r="A2592" t="s">
        <v>229</v>
      </c>
      <c r="B2592" t="s">
        <v>230</v>
      </c>
      <c r="C2592" s="11">
        <v>45047</v>
      </c>
    </row>
    <row r="2593" spans="1:3" x14ac:dyDescent="0.25">
      <c r="A2593" t="s">
        <v>231</v>
      </c>
      <c r="B2593" t="s">
        <v>2331</v>
      </c>
      <c r="C2593" s="11">
        <v>45047</v>
      </c>
    </row>
    <row r="2594" spans="1:3" x14ac:dyDescent="0.25">
      <c r="A2594" t="s">
        <v>233</v>
      </c>
      <c r="B2594" t="s">
        <v>234</v>
      </c>
      <c r="C2594" s="11">
        <v>45047</v>
      </c>
    </row>
    <row r="2595" spans="1:3" x14ac:dyDescent="0.25">
      <c r="A2595" t="s">
        <v>1359</v>
      </c>
      <c r="B2595" t="s">
        <v>2332</v>
      </c>
      <c r="C2595" s="11">
        <v>45047</v>
      </c>
    </row>
    <row r="2596" spans="1:3" x14ac:dyDescent="0.25">
      <c r="A2596" t="s">
        <v>237</v>
      </c>
      <c r="B2596" t="s">
        <v>2625</v>
      </c>
      <c r="C2596" s="11">
        <v>45047</v>
      </c>
    </row>
    <row r="2597" spans="1:3" x14ac:dyDescent="0.25">
      <c r="A2597" t="s">
        <v>1099</v>
      </c>
      <c r="B2597" t="s">
        <v>2334</v>
      </c>
      <c r="C2597" s="11">
        <v>45047</v>
      </c>
    </row>
    <row r="2598" spans="1:3" x14ac:dyDescent="0.25">
      <c r="A2598" t="s">
        <v>241</v>
      </c>
      <c r="B2598" t="s">
        <v>2335</v>
      </c>
      <c r="C2598" s="11">
        <v>45047</v>
      </c>
    </row>
    <row r="2599" spans="1:3" x14ac:dyDescent="0.25">
      <c r="A2599" t="s">
        <v>243</v>
      </c>
      <c r="B2599" t="s">
        <v>244</v>
      </c>
      <c r="C2599" s="11">
        <v>45047</v>
      </c>
    </row>
    <row r="2600" spans="1:3" x14ac:dyDescent="0.25">
      <c r="A2600" t="s">
        <v>245</v>
      </c>
      <c r="B2600" t="s">
        <v>2336</v>
      </c>
      <c r="C2600" s="11">
        <v>45047</v>
      </c>
    </row>
    <row r="2601" spans="1:3" x14ac:dyDescent="0.25">
      <c r="A2601" t="s">
        <v>247</v>
      </c>
      <c r="B2601" t="s">
        <v>2337</v>
      </c>
      <c r="C2601" s="11">
        <v>45047</v>
      </c>
    </row>
    <row r="2602" spans="1:3" x14ac:dyDescent="0.25">
      <c r="A2602" t="s">
        <v>249</v>
      </c>
      <c r="B2602" t="s">
        <v>2338</v>
      </c>
      <c r="C2602" s="11">
        <v>45047</v>
      </c>
    </row>
    <row r="2603" spans="1:3" x14ac:dyDescent="0.25">
      <c r="A2603" t="s">
        <v>251</v>
      </c>
      <c r="B2603" t="s">
        <v>2339</v>
      </c>
      <c r="C2603" s="11">
        <v>45047</v>
      </c>
    </row>
    <row r="2604" spans="1:3" x14ac:dyDescent="0.25">
      <c r="A2604" t="s">
        <v>253</v>
      </c>
      <c r="B2604" t="s">
        <v>2340</v>
      </c>
      <c r="C2604" s="11">
        <v>45047</v>
      </c>
    </row>
    <row r="2605" spans="1:3" x14ac:dyDescent="0.25">
      <c r="A2605" t="s">
        <v>255</v>
      </c>
      <c r="B2605" t="s">
        <v>2341</v>
      </c>
      <c r="C2605" s="11">
        <v>45047</v>
      </c>
    </row>
    <row r="2606" spans="1:3" x14ac:dyDescent="0.25">
      <c r="A2606" t="s">
        <v>257</v>
      </c>
      <c r="B2606" t="s">
        <v>2609</v>
      </c>
      <c r="C2606" s="11">
        <v>45047</v>
      </c>
    </row>
    <row r="2607" spans="1:3" x14ac:dyDescent="0.25">
      <c r="A2607" t="s">
        <v>259</v>
      </c>
      <c r="B2607" t="s">
        <v>260</v>
      </c>
      <c r="C2607" s="11">
        <v>45047</v>
      </c>
    </row>
    <row r="2608" spans="1:3" x14ac:dyDescent="0.25">
      <c r="A2608" t="s">
        <v>261</v>
      </c>
      <c r="B2608" t="s">
        <v>1269</v>
      </c>
      <c r="C2608" s="11">
        <v>45047</v>
      </c>
    </row>
    <row r="2609" spans="1:3" x14ac:dyDescent="0.25">
      <c r="A2609" t="s">
        <v>263</v>
      </c>
      <c r="B2609" t="s">
        <v>1255</v>
      </c>
      <c r="C2609" s="11">
        <v>45047</v>
      </c>
    </row>
    <row r="2610" spans="1:3" x14ac:dyDescent="0.25">
      <c r="A2610" t="s">
        <v>264</v>
      </c>
      <c r="B2610" t="s">
        <v>2344</v>
      </c>
      <c r="C2610" s="11">
        <v>45047</v>
      </c>
    </row>
    <row r="2611" spans="1:3" x14ac:dyDescent="0.25">
      <c r="A2611" t="s">
        <v>266</v>
      </c>
      <c r="B2611" t="s">
        <v>1270</v>
      </c>
      <c r="C2611" s="11">
        <v>45047</v>
      </c>
    </row>
    <row r="2612" spans="1:3" x14ac:dyDescent="0.25">
      <c r="A2612" t="s">
        <v>268</v>
      </c>
      <c r="B2612" t="s">
        <v>1573</v>
      </c>
      <c r="C2612" s="11">
        <v>45047</v>
      </c>
    </row>
    <row r="2613" spans="1:3" x14ac:dyDescent="0.25">
      <c r="A2613" t="s">
        <v>270</v>
      </c>
      <c r="B2613" t="s">
        <v>2575</v>
      </c>
      <c r="C2613" s="11">
        <v>45047</v>
      </c>
    </row>
    <row r="2614" spans="1:3" x14ac:dyDescent="0.25">
      <c r="A2614" t="s">
        <v>272</v>
      </c>
      <c r="B2614" t="s">
        <v>2329</v>
      </c>
      <c r="C2614" s="11">
        <v>45047</v>
      </c>
    </row>
    <row r="2615" spans="1:3" x14ac:dyDescent="0.25">
      <c r="A2615" t="s">
        <v>273</v>
      </c>
      <c r="B2615" t="s">
        <v>1105</v>
      </c>
      <c r="C2615" s="11">
        <v>45047</v>
      </c>
    </row>
    <row r="2616" spans="1:3" x14ac:dyDescent="0.25">
      <c r="A2616" t="s">
        <v>275</v>
      </c>
      <c r="B2616" t="s">
        <v>2348</v>
      </c>
      <c r="C2616" s="11">
        <v>45047</v>
      </c>
    </row>
    <row r="2617" spans="1:3" x14ac:dyDescent="0.25">
      <c r="A2617" t="s">
        <v>277</v>
      </c>
      <c r="B2617" t="s">
        <v>278</v>
      </c>
      <c r="C2617" s="11">
        <v>45047</v>
      </c>
    </row>
    <row r="2618" spans="1:3" x14ac:dyDescent="0.25">
      <c r="A2618" t="s">
        <v>279</v>
      </c>
      <c r="B2618" t="s">
        <v>234</v>
      </c>
      <c r="C2618" s="11">
        <v>45047</v>
      </c>
    </row>
    <row r="2619" spans="1:3" x14ac:dyDescent="0.25">
      <c r="A2619" t="s">
        <v>281</v>
      </c>
      <c r="B2619" t="s">
        <v>1239</v>
      </c>
      <c r="C2619" s="11">
        <v>45047</v>
      </c>
    </row>
    <row r="2620" spans="1:3" x14ac:dyDescent="0.25">
      <c r="A2620" t="s">
        <v>282</v>
      </c>
      <c r="B2620" t="s">
        <v>1239</v>
      </c>
      <c r="C2620" s="11">
        <v>45047</v>
      </c>
    </row>
    <row r="2621" spans="1:3" x14ac:dyDescent="0.25">
      <c r="A2621" t="s">
        <v>283</v>
      </c>
      <c r="B2621" t="s">
        <v>1251</v>
      </c>
      <c r="C2621" s="11">
        <v>45047</v>
      </c>
    </row>
    <row r="2622" spans="1:3" x14ac:dyDescent="0.25">
      <c r="A2622" t="s">
        <v>284</v>
      </c>
      <c r="B2622" t="s">
        <v>234</v>
      </c>
      <c r="C2622" s="11">
        <v>45047</v>
      </c>
    </row>
    <row r="2623" spans="1:3" x14ac:dyDescent="0.25">
      <c r="A2623" t="s">
        <v>285</v>
      </c>
      <c r="B2623" t="s">
        <v>2349</v>
      </c>
      <c r="C2623" s="11">
        <v>45047</v>
      </c>
    </row>
    <row r="2624" spans="1:3" x14ac:dyDescent="0.25">
      <c r="A2624" t="s">
        <v>287</v>
      </c>
      <c r="B2624" t="s">
        <v>2626</v>
      </c>
      <c r="C2624" s="11">
        <v>45047</v>
      </c>
    </row>
    <row r="2625" spans="1:3" x14ac:dyDescent="0.25">
      <c r="A2625" t="s">
        <v>289</v>
      </c>
      <c r="B2625" t="s">
        <v>290</v>
      </c>
      <c r="C2625" s="11">
        <v>45047</v>
      </c>
    </row>
    <row r="2626" spans="1:3" x14ac:dyDescent="0.25">
      <c r="A2626" t="s">
        <v>291</v>
      </c>
      <c r="B2626" t="s">
        <v>2689</v>
      </c>
      <c r="C2626" s="11">
        <v>45047</v>
      </c>
    </row>
    <row r="2627" spans="1:3" x14ac:dyDescent="0.25">
      <c r="A2627" t="s">
        <v>1110</v>
      </c>
      <c r="B2627" t="s">
        <v>2351</v>
      </c>
      <c r="C2627" s="11">
        <v>45047</v>
      </c>
    </row>
    <row r="2628" spans="1:3" x14ac:dyDescent="0.25">
      <c r="A2628" t="s">
        <v>295</v>
      </c>
      <c r="B2628" t="s">
        <v>2352</v>
      </c>
      <c r="C2628" s="11">
        <v>45047</v>
      </c>
    </row>
    <row r="2629" spans="1:3" x14ac:dyDescent="0.25">
      <c r="A2629" t="s">
        <v>297</v>
      </c>
      <c r="B2629" t="s">
        <v>1272</v>
      </c>
      <c r="C2629" s="11">
        <v>45047</v>
      </c>
    </row>
    <row r="2630" spans="1:3" x14ac:dyDescent="0.25">
      <c r="A2630" t="s">
        <v>299</v>
      </c>
      <c r="B2630" t="s">
        <v>2280</v>
      </c>
      <c r="C2630" s="11">
        <v>45047</v>
      </c>
    </row>
    <row r="2631" spans="1:3" x14ac:dyDescent="0.25">
      <c r="A2631" t="s">
        <v>300</v>
      </c>
      <c r="B2631" t="s">
        <v>301</v>
      </c>
      <c r="C2631" s="11">
        <v>45047</v>
      </c>
    </row>
    <row r="2632" spans="1:3" x14ac:dyDescent="0.25">
      <c r="A2632" t="s">
        <v>302</v>
      </c>
      <c r="B2632" t="s">
        <v>303</v>
      </c>
      <c r="C2632" s="11">
        <v>45047</v>
      </c>
    </row>
    <row r="2633" spans="1:3" x14ac:dyDescent="0.25">
      <c r="A2633" t="s">
        <v>304</v>
      </c>
      <c r="B2633" t="s">
        <v>2270</v>
      </c>
      <c r="C2633" s="11">
        <v>45047</v>
      </c>
    </row>
    <row r="2634" spans="1:3" x14ac:dyDescent="0.25">
      <c r="A2634" t="s">
        <v>305</v>
      </c>
      <c r="B2634" t="s">
        <v>2273</v>
      </c>
      <c r="C2634" s="11">
        <v>45047</v>
      </c>
    </row>
    <row r="2635" spans="1:3" x14ac:dyDescent="0.25">
      <c r="A2635" t="s">
        <v>306</v>
      </c>
      <c r="B2635" t="s">
        <v>2354</v>
      </c>
      <c r="C2635" s="11">
        <v>45047</v>
      </c>
    </row>
    <row r="2636" spans="1:3" x14ac:dyDescent="0.25">
      <c r="A2636" t="s">
        <v>308</v>
      </c>
      <c r="B2636" t="s">
        <v>83</v>
      </c>
      <c r="C2636" s="11">
        <v>45047</v>
      </c>
    </row>
    <row r="2637" spans="1:3" x14ac:dyDescent="0.25">
      <c r="A2637" t="s">
        <v>309</v>
      </c>
      <c r="B2637" t="s">
        <v>33</v>
      </c>
      <c r="C2637" s="11">
        <v>45047</v>
      </c>
    </row>
    <row r="2638" spans="1:3" x14ac:dyDescent="0.25">
      <c r="A2638" t="s">
        <v>310</v>
      </c>
      <c r="B2638" t="s">
        <v>83</v>
      </c>
      <c r="C2638" s="11">
        <v>45047</v>
      </c>
    </row>
    <row r="2639" spans="1:3" x14ac:dyDescent="0.25">
      <c r="A2639" t="s">
        <v>311</v>
      </c>
      <c r="B2639" t="s">
        <v>33</v>
      </c>
      <c r="C2639" s="11">
        <v>45047</v>
      </c>
    </row>
    <row r="2640" spans="1:3" x14ac:dyDescent="0.25">
      <c r="A2640" t="s">
        <v>312</v>
      </c>
      <c r="B2640" t="s">
        <v>83</v>
      </c>
      <c r="C2640" s="11">
        <v>45047</v>
      </c>
    </row>
    <row r="2641" spans="1:3" x14ac:dyDescent="0.25">
      <c r="A2641" t="s">
        <v>313</v>
      </c>
      <c r="B2641" t="s">
        <v>314</v>
      </c>
      <c r="C2641" s="11">
        <v>45047</v>
      </c>
    </row>
    <row r="2642" spans="1:3" x14ac:dyDescent="0.25">
      <c r="A2642" t="s">
        <v>315</v>
      </c>
      <c r="B2642" t="s">
        <v>2355</v>
      </c>
      <c r="C2642" s="11">
        <v>45047</v>
      </c>
    </row>
    <row r="2643" spans="1:3" x14ac:dyDescent="0.25">
      <c r="A2643" t="s">
        <v>317</v>
      </c>
      <c r="B2643" t="s">
        <v>1273</v>
      </c>
      <c r="C2643" s="11">
        <v>45047</v>
      </c>
    </row>
    <row r="2644" spans="1:3" x14ac:dyDescent="0.25">
      <c r="A2644" t="s">
        <v>319</v>
      </c>
      <c r="B2644" t="s">
        <v>2357</v>
      </c>
      <c r="C2644" s="11">
        <v>45047</v>
      </c>
    </row>
    <row r="2645" spans="1:3" x14ac:dyDescent="0.25">
      <c r="A2645" t="s">
        <v>321</v>
      </c>
      <c r="B2645" t="s">
        <v>2358</v>
      </c>
      <c r="C2645" s="11">
        <v>45047</v>
      </c>
    </row>
    <row r="2646" spans="1:3" x14ac:dyDescent="0.25">
      <c r="A2646" t="s">
        <v>323</v>
      </c>
      <c r="B2646" t="s">
        <v>2359</v>
      </c>
      <c r="C2646" s="11">
        <v>45047</v>
      </c>
    </row>
    <row r="2647" spans="1:3" x14ac:dyDescent="0.25">
      <c r="A2647" t="s">
        <v>325</v>
      </c>
      <c r="B2647" t="s">
        <v>326</v>
      </c>
      <c r="C2647" s="11">
        <v>45047</v>
      </c>
    </row>
    <row r="2648" spans="1:3" x14ac:dyDescent="0.25">
      <c r="A2648" t="s">
        <v>327</v>
      </c>
      <c r="B2648" t="s">
        <v>328</v>
      </c>
      <c r="C2648" s="11">
        <v>45047</v>
      </c>
    </row>
    <row r="2649" spans="1:3" x14ac:dyDescent="0.25">
      <c r="A2649" t="s">
        <v>1114</v>
      </c>
      <c r="B2649" t="s">
        <v>328</v>
      </c>
      <c r="C2649" s="11">
        <v>45047</v>
      </c>
    </row>
    <row r="2650" spans="1:3" x14ac:dyDescent="0.25">
      <c r="A2650" t="s">
        <v>1115</v>
      </c>
      <c r="B2650" t="s">
        <v>2651</v>
      </c>
      <c r="C2650" s="11">
        <v>45047</v>
      </c>
    </row>
    <row r="2651" spans="1:3" x14ac:dyDescent="0.25">
      <c r="A2651" t="s">
        <v>332</v>
      </c>
      <c r="B2651" t="s">
        <v>1105</v>
      </c>
      <c r="C2651" s="11">
        <v>45047</v>
      </c>
    </row>
    <row r="2652" spans="1:3" x14ac:dyDescent="0.25">
      <c r="A2652" t="s">
        <v>333</v>
      </c>
      <c r="B2652" t="s">
        <v>334</v>
      </c>
      <c r="C2652" s="11">
        <v>45047</v>
      </c>
    </row>
    <row r="2653" spans="1:3" x14ac:dyDescent="0.25">
      <c r="A2653" t="s">
        <v>1118</v>
      </c>
      <c r="B2653" t="s">
        <v>2360</v>
      </c>
      <c r="C2653" s="11">
        <v>45047</v>
      </c>
    </row>
    <row r="2654" spans="1:3" x14ac:dyDescent="0.25">
      <c r="A2654" t="s">
        <v>337</v>
      </c>
      <c r="B2654" t="s">
        <v>2361</v>
      </c>
      <c r="C2654" s="11">
        <v>45047</v>
      </c>
    </row>
    <row r="2655" spans="1:3" x14ac:dyDescent="0.25">
      <c r="A2655" t="s">
        <v>339</v>
      </c>
      <c r="B2655" t="s">
        <v>2362</v>
      </c>
      <c r="C2655" s="11">
        <v>45047</v>
      </c>
    </row>
    <row r="2656" spans="1:3" x14ac:dyDescent="0.25">
      <c r="A2656" t="s">
        <v>1119</v>
      </c>
      <c r="B2656" t="s">
        <v>1605</v>
      </c>
      <c r="C2656" s="11">
        <v>45047</v>
      </c>
    </row>
    <row r="2657" spans="1:3" x14ac:dyDescent="0.25">
      <c r="A2657" t="s">
        <v>1121</v>
      </c>
      <c r="B2657" t="s">
        <v>344</v>
      </c>
      <c r="C2657" s="11">
        <v>45047</v>
      </c>
    </row>
    <row r="2658" spans="1:3" x14ac:dyDescent="0.25">
      <c r="A2658" t="s">
        <v>345</v>
      </c>
      <c r="B2658" t="s">
        <v>1275</v>
      </c>
      <c r="C2658" s="11">
        <v>45047</v>
      </c>
    </row>
    <row r="2659" spans="1:3" x14ac:dyDescent="0.25">
      <c r="A2659" t="s">
        <v>1123</v>
      </c>
      <c r="B2659" t="s">
        <v>2364</v>
      </c>
      <c r="C2659" s="11">
        <v>45047</v>
      </c>
    </row>
    <row r="2660" spans="1:3" x14ac:dyDescent="0.25">
      <c r="A2660" t="s">
        <v>1124</v>
      </c>
      <c r="B2660" t="s">
        <v>1062</v>
      </c>
      <c r="C2660" s="11">
        <v>45047</v>
      </c>
    </row>
    <row r="2661" spans="1:3" x14ac:dyDescent="0.25">
      <c r="A2661" t="s">
        <v>1607</v>
      </c>
      <c r="B2661" t="s">
        <v>351</v>
      </c>
      <c r="C2661" s="11">
        <v>45047</v>
      </c>
    </row>
    <row r="2662" spans="1:3" x14ac:dyDescent="0.25">
      <c r="A2662" t="s">
        <v>352</v>
      </c>
      <c r="B2662" t="s">
        <v>33</v>
      </c>
      <c r="C2662" s="11">
        <v>45047</v>
      </c>
    </row>
    <row r="2663" spans="1:3" x14ac:dyDescent="0.25">
      <c r="A2663" t="s">
        <v>353</v>
      </c>
      <c r="B2663" t="s">
        <v>33</v>
      </c>
      <c r="C2663" s="11">
        <v>45047</v>
      </c>
    </row>
    <row r="2664" spans="1:3" x14ac:dyDescent="0.25">
      <c r="A2664" t="s">
        <v>354</v>
      </c>
      <c r="B2664" t="s">
        <v>1255</v>
      </c>
      <c r="C2664" s="11">
        <v>45047</v>
      </c>
    </row>
    <row r="2665" spans="1:3" x14ac:dyDescent="0.25">
      <c r="A2665" t="s">
        <v>355</v>
      </c>
      <c r="B2665" t="s">
        <v>2365</v>
      </c>
      <c r="C2665" s="11">
        <v>45047</v>
      </c>
    </row>
    <row r="2666" spans="1:3" x14ac:dyDescent="0.25">
      <c r="A2666" t="s">
        <v>357</v>
      </c>
      <c r="B2666" t="s">
        <v>2366</v>
      </c>
      <c r="C2666" s="11">
        <v>45047</v>
      </c>
    </row>
    <row r="2667" spans="1:3" x14ac:dyDescent="0.25">
      <c r="A2667" t="s">
        <v>359</v>
      </c>
      <c r="B2667" t="s">
        <v>1127</v>
      </c>
      <c r="C2667" s="11">
        <v>45047</v>
      </c>
    </row>
    <row r="2668" spans="1:3" x14ac:dyDescent="0.25">
      <c r="A2668" t="s">
        <v>361</v>
      </c>
      <c r="B2668" t="s">
        <v>1612</v>
      </c>
      <c r="C2668" s="11">
        <v>45047</v>
      </c>
    </row>
    <row r="2669" spans="1:3" x14ac:dyDescent="0.25">
      <c r="A2669" t="s">
        <v>363</v>
      </c>
      <c r="B2669" t="s">
        <v>1276</v>
      </c>
      <c r="C2669" s="11">
        <v>45047</v>
      </c>
    </row>
    <row r="2670" spans="1:3" x14ac:dyDescent="0.25">
      <c r="A2670" t="s">
        <v>365</v>
      </c>
      <c r="B2670" t="s">
        <v>2369</v>
      </c>
      <c r="C2670" s="11">
        <v>45047</v>
      </c>
    </row>
    <row r="2671" spans="1:3" x14ac:dyDescent="0.25">
      <c r="A2671" t="s">
        <v>367</v>
      </c>
      <c r="B2671" t="s">
        <v>368</v>
      </c>
      <c r="C2671" s="11">
        <v>45047</v>
      </c>
    </row>
    <row r="2672" spans="1:3" x14ac:dyDescent="0.25">
      <c r="A2672" t="s">
        <v>369</v>
      </c>
      <c r="B2672" t="s">
        <v>1377</v>
      </c>
      <c r="C2672" s="11">
        <v>45047</v>
      </c>
    </row>
    <row r="2673" spans="1:3" x14ac:dyDescent="0.25">
      <c r="A2673" t="s">
        <v>371</v>
      </c>
      <c r="B2673" t="s">
        <v>2371</v>
      </c>
      <c r="C2673" s="11">
        <v>45047</v>
      </c>
    </row>
    <row r="2674" spans="1:3" x14ac:dyDescent="0.25">
      <c r="A2674" t="s">
        <v>373</v>
      </c>
      <c r="B2674" t="s">
        <v>1379</v>
      </c>
      <c r="C2674" s="11">
        <v>45047</v>
      </c>
    </row>
    <row r="2675" spans="1:3" x14ac:dyDescent="0.25">
      <c r="A2675" t="s">
        <v>375</v>
      </c>
      <c r="B2675" t="s">
        <v>2373</v>
      </c>
      <c r="C2675" s="11">
        <v>45047</v>
      </c>
    </row>
    <row r="2676" spans="1:3" x14ac:dyDescent="0.25">
      <c r="A2676" t="s">
        <v>377</v>
      </c>
      <c r="B2676" t="s">
        <v>2374</v>
      </c>
      <c r="C2676" s="11">
        <v>45047</v>
      </c>
    </row>
    <row r="2677" spans="1:3" x14ac:dyDescent="0.25">
      <c r="A2677" t="s">
        <v>379</v>
      </c>
      <c r="B2677" t="s">
        <v>2375</v>
      </c>
      <c r="C2677" s="11">
        <v>45047</v>
      </c>
    </row>
    <row r="2678" spans="1:3" x14ac:dyDescent="0.25">
      <c r="A2678" t="s">
        <v>1130</v>
      </c>
      <c r="B2678" t="s">
        <v>364</v>
      </c>
      <c r="C2678" s="11">
        <v>45047</v>
      </c>
    </row>
    <row r="2679" spans="1:3" x14ac:dyDescent="0.25">
      <c r="A2679" t="s">
        <v>382</v>
      </c>
      <c r="B2679" t="s">
        <v>83</v>
      </c>
      <c r="C2679" s="11">
        <v>45047</v>
      </c>
    </row>
    <row r="2680" spans="1:3" x14ac:dyDescent="0.25">
      <c r="A2680" t="s">
        <v>383</v>
      </c>
      <c r="B2680" t="s">
        <v>1243</v>
      </c>
      <c r="C2680" s="11">
        <v>45047</v>
      </c>
    </row>
    <row r="2681" spans="1:3" x14ac:dyDescent="0.25">
      <c r="A2681" t="s">
        <v>384</v>
      </c>
      <c r="B2681" t="s">
        <v>2610</v>
      </c>
      <c r="C2681" s="11">
        <v>45047</v>
      </c>
    </row>
    <row r="2682" spans="1:3" x14ac:dyDescent="0.25">
      <c r="A2682" t="s">
        <v>386</v>
      </c>
      <c r="B2682" t="s">
        <v>1620</v>
      </c>
      <c r="C2682" s="11">
        <v>45047</v>
      </c>
    </row>
    <row r="2683" spans="1:3" x14ac:dyDescent="0.25">
      <c r="A2683" t="s">
        <v>388</v>
      </c>
      <c r="B2683" t="s">
        <v>1280</v>
      </c>
      <c r="C2683" s="11">
        <v>45047</v>
      </c>
    </row>
    <row r="2684" spans="1:3" x14ac:dyDescent="0.25">
      <c r="A2684" t="s">
        <v>390</v>
      </c>
      <c r="B2684" t="s">
        <v>1261</v>
      </c>
      <c r="C2684" s="11">
        <v>45047</v>
      </c>
    </row>
    <row r="2685" spans="1:3" x14ac:dyDescent="0.25">
      <c r="A2685" t="s">
        <v>391</v>
      </c>
      <c r="B2685" t="s">
        <v>392</v>
      </c>
      <c r="C2685" s="11">
        <v>45047</v>
      </c>
    </row>
    <row r="2686" spans="1:3" x14ac:dyDescent="0.25">
      <c r="A2686" t="s">
        <v>393</v>
      </c>
      <c r="B2686" t="s">
        <v>2378</v>
      </c>
      <c r="C2686" s="11">
        <v>45047</v>
      </c>
    </row>
    <row r="2687" spans="1:3" x14ac:dyDescent="0.25">
      <c r="A2687" t="s">
        <v>395</v>
      </c>
      <c r="B2687" t="s">
        <v>396</v>
      </c>
      <c r="C2687" s="11">
        <v>45047</v>
      </c>
    </row>
    <row r="2688" spans="1:3" x14ac:dyDescent="0.25">
      <c r="A2688" t="s">
        <v>397</v>
      </c>
      <c r="B2688" t="s">
        <v>2379</v>
      </c>
      <c r="C2688" s="11">
        <v>45047</v>
      </c>
    </row>
    <row r="2689" spans="1:3" x14ac:dyDescent="0.25">
      <c r="A2689" t="s">
        <v>399</v>
      </c>
      <c r="B2689" t="s">
        <v>1281</v>
      </c>
      <c r="C2689" s="11">
        <v>45047</v>
      </c>
    </row>
    <row r="2690" spans="1:3" x14ac:dyDescent="0.25">
      <c r="A2690" t="s">
        <v>401</v>
      </c>
      <c r="B2690" t="s">
        <v>2381</v>
      </c>
      <c r="C2690" s="11">
        <v>45047</v>
      </c>
    </row>
    <row r="2691" spans="1:3" x14ac:dyDescent="0.25">
      <c r="A2691" t="s">
        <v>403</v>
      </c>
      <c r="B2691" t="s">
        <v>334</v>
      </c>
      <c r="C2691" s="11">
        <v>45047</v>
      </c>
    </row>
    <row r="2692" spans="1:3" x14ac:dyDescent="0.25">
      <c r="A2692" t="s">
        <v>404</v>
      </c>
      <c r="B2692" t="s">
        <v>2382</v>
      </c>
      <c r="C2692" s="11">
        <v>45047</v>
      </c>
    </row>
    <row r="2693" spans="1:3" x14ac:dyDescent="0.25">
      <c r="A2693" t="s">
        <v>406</v>
      </c>
      <c r="B2693" t="s">
        <v>2383</v>
      </c>
      <c r="C2693" s="11">
        <v>45047</v>
      </c>
    </row>
    <row r="2694" spans="1:3" x14ac:dyDescent="0.25">
      <c r="A2694" t="s">
        <v>408</v>
      </c>
      <c r="B2694" t="s">
        <v>2384</v>
      </c>
      <c r="C2694" s="11">
        <v>45047</v>
      </c>
    </row>
    <row r="2695" spans="1:3" x14ac:dyDescent="0.25">
      <c r="A2695" t="s">
        <v>410</v>
      </c>
      <c r="B2695" t="s">
        <v>1283</v>
      </c>
      <c r="C2695" s="11">
        <v>45047</v>
      </c>
    </row>
    <row r="2696" spans="1:3" x14ac:dyDescent="0.25">
      <c r="A2696" t="s">
        <v>412</v>
      </c>
      <c r="B2696" t="s">
        <v>2386</v>
      </c>
      <c r="C2696" s="11">
        <v>45047</v>
      </c>
    </row>
    <row r="2697" spans="1:3" x14ac:dyDescent="0.25">
      <c r="A2697" t="s">
        <v>414</v>
      </c>
      <c r="B2697" t="s">
        <v>2387</v>
      </c>
      <c r="C2697" s="11">
        <v>45047</v>
      </c>
    </row>
    <row r="2698" spans="1:3" x14ac:dyDescent="0.25">
      <c r="A2698" t="s">
        <v>416</v>
      </c>
      <c r="B2698" t="s">
        <v>2388</v>
      </c>
      <c r="C2698" s="11">
        <v>45047</v>
      </c>
    </row>
    <row r="2699" spans="1:3" x14ac:dyDescent="0.25">
      <c r="A2699" t="s">
        <v>418</v>
      </c>
      <c r="B2699" t="s">
        <v>2389</v>
      </c>
      <c r="C2699" s="11">
        <v>45047</v>
      </c>
    </row>
    <row r="2700" spans="1:3" x14ac:dyDescent="0.25">
      <c r="A2700" t="s">
        <v>420</v>
      </c>
      <c r="B2700" t="s">
        <v>2325</v>
      </c>
      <c r="C2700" s="11">
        <v>45047</v>
      </c>
    </row>
    <row r="2701" spans="1:3" x14ac:dyDescent="0.25">
      <c r="A2701" t="s">
        <v>421</v>
      </c>
      <c r="B2701" t="s">
        <v>2390</v>
      </c>
      <c r="C2701" s="11">
        <v>45047</v>
      </c>
    </row>
    <row r="2702" spans="1:3" x14ac:dyDescent="0.25">
      <c r="A2702" t="s">
        <v>423</v>
      </c>
      <c r="B2702" t="s">
        <v>1284</v>
      </c>
      <c r="C2702" s="11">
        <v>45047</v>
      </c>
    </row>
    <row r="2703" spans="1:3" x14ac:dyDescent="0.25">
      <c r="A2703" t="s">
        <v>425</v>
      </c>
      <c r="B2703" t="s">
        <v>2392</v>
      </c>
      <c r="C2703" s="11">
        <v>45047</v>
      </c>
    </row>
    <row r="2704" spans="1:3" x14ac:dyDescent="0.25">
      <c r="A2704" t="s">
        <v>427</v>
      </c>
      <c r="B2704" t="s">
        <v>428</v>
      </c>
      <c r="C2704" s="11">
        <v>45047</v>
      </c>
    </row>
    <row r="2705" spans="1:3" x14ac:dyDescent="0.25">
      <c r="A2705" t="s">
        <v>1386</v>
      </c>
      <c r="B2705" t="s">
        <v>2578</v>
      </c>
      <c r="C2705" s="11">
        <v>45047</v>
      </c>
    </row>
    <row r="2706" spans="1:3" x14ac:dyDescent="0.25">
      <c r="A2706" t="s">
        <v>1138</v>
      </c>
      <c r="B2706" t="s">
        <v>1139</v>
      </c>
      <c r="C2706" s="11">
        <v>45047</v>
      </c>
    </row>
    <row r="2707" spans="1:3" x14ac:dyDescent="0.25">
      <c r="A2707" t="s">
        <v>433</v>
      </c>
      <c r="B2707" t="s">
        <v>2394</v>
      </c>
      <c r="C2707" s="11">
        <v>45047</v>
      </c>
    </row>
    <row r="2708" spans="1:3" x14ac:dyDescent="0.25">
      <c r="A2708" t="s">
        <v>435</v>
      </c>
      <c r="B2708" t="s">
        <v>2395</v>
      </c>
      <c r="C2708" s="11">
        <v>45047</v>
      </c>
    </row>
    <row r="2709" spans="1:3" x14ac:dyDescent="0.25">
      <c r="A2709" t="s">
        <v>437</v>
      </c>
      <c r="B2709" t="s">
        <v>2396</v>
      </c>
      <c r="C2709" s="11">
        <v>45047</v>
      </c>
    </row>
    <row r="2710" spans="1:3" x14ac:dyDescent="0.25">
      <c r="A2710" t="s">
        <v>439</v>
      </c>
      <c r="B2710" t="s">
        <v>2397</v>
      </c>
      <c r="C2710" s="11">
        <v>45047</v>
      </c>
    </row>
    <row r="2711" spans="1:3" x14ac:dyDescent="0.25">
      <c r="A2711" t="s">
        <v>1140</v>
      </c>
      <c r="B2711" t="s">
        <v>2707</v>
      </c>
      <c r="C2711" s="11">
        <v>45047</v>
      </c>
    </row>
    <row r="2712" spans="1:3" x14ac:dyDescent="0.25">
      <c r="A2712" t="s">
        <v>443</v>
      </c>
      <c r="B2712" t="s">
        <v>2399</v>
      </c>
      <c r="C2712" s="11">
        <v>45047</v>
      </c>
    </row>
    <row r="2713" spans="1:3" x14ac:dyDescent="0.25">
      <c r="A2713" t="s">
        <v>445</v>
      </c>
      <c r="B2713" t="s">
        <v>2400</v>
      </c>
      <c r="C2713" s="11">
        <v>45047</v>
      </c>
    </row>
    <row r="2714" spans="1:3" x14ac:dyDescent="0.25">
      <c r="A2714" t="s">
        <v>447</v>
      </c>
      <c r="B2714" t="s">
        <v>1285</v>
      </c>
      <c r="C2714" s="11">
        <v>45047</v>
      </c>
    </row>
    <row r="2715" spans="1:3" x14ac:dyDescent="0.25">
      <c r="A2715" t="s">
        <v>449</v>
      </c>
      <c r="B2715" t="s">
        <v>2716</v>
      </c>
      <c r="C2715" s="11">
        <v>45047</v>
      </c>
    </row>
    <row r="2716" spans="1:3" x14ac:dyDescent="0.25">
      <c r="A2716" t="s">
        <v>451</v>
      </c>
      <c r="B2716" t="s">
        <v>2403</v>
      </c>
      <c r="C2716" s="11">
        <v>45047</v>
      </c>
    </row>
    <row r="2717" spans="1:3" x14ac:dyDescent="0.25">
      <c r="A2717" t="s">
        <v>453</v>
      </c>
      <c r="B2717" t="s">
        <v>2404</v>
      </c>
      <c r="C2717" s="11">
        <v>45047</v>
      </c>
    </row>
    <row r="2718" spans="1:3" x14ac:dyDescent="0.25">
      <c r="A2718" t="s">
        <v>455</v>
      </c>
      <c r="B2718" t="s">
        <v>456</v>
      </c>
      <c r="C2718" s="11">
        <v>45047</v>
      </c>
    </row>
    <row r="2719" spans="1:3" x14ac:dyDescent="0.25">
      <c r="A2719" t="s">
        <v>457</v>
      </c>
      <c r="B2719" t="s">
        <v>2601</v>
      </c>
      <c r="C2719" s="11">
        <v>45047</v>
      </c>
    </row>
    <row r="2720" spans="1:3" x14ac:dyDescent="0.25">
      <c r="A2720" t="s">
        <v>459</v>
      </c>
      <c r="B2720" t="s">
        <v>2405</v>
      </c>
      <c r="C2720" s="11">
        <v>45047</v>
      </c>
    </row>
    <row r="2721" spans="1:3" x14ac:dyDescent="0.25">
      <c r="A2721" t="s">
        <v>461</v>
      </c>
      <c r="B2721" t="s">
        <v>2406</v>
      </c>
      <c r="C2721" s="11">
        <v>45047</v>
      </c>
    </row>
    <row r="2722" spans="1:3" x14ac:dyDescent="0.25">
      <c r="A2722" t="s">
        <v>463</v>
      </c>
      <c r="B2722" t="s">
        <v>464</v>
      </c>
      <c r="C2722" s="11">
        <v>45047</v>
      </c>
    </row>
    <row r="2723" spans="1:3" x14ac:dyDescent="0.25">
      <c r="A2723" t="s">
        <v>465</v>
      </c>
      <c r="B2723" t="s">
        <v>2407</v>
      </c>
      <c r="C2723" s="11">
        <v>45047</v>
      </c>
    </row>
    <row r="2724" spans="1:3" x14ac:dyDescent="0.25">
      <c r="A2724" t="s">
        <v>467</v>
      </c>
      <c r="B2724" t="s">
        <v>2332</v>
      </c>
      <c r="C2724" s="11">
        <v>45047</v>
      </c>
    </row>
    <row r="2725" spans="1:3" x14ac:dyDescent="0.25">
      <c r="A2725" t="s">
        <v>468</v>
      </c>
      <c r="B2725" t="s">
        <v>2627</v>
      </c>
      <c r="C2725" s="11">
        <v>45047</v>
      </c>
    </row>
    <row r="2726" spans="1:3" x14ac:dyDescent="0.25">
      <c r="A2726" t="s">
        <v>470</v>
      </c>
      <c r="B2726" t="s">
        <v>2409</v>
      </c>
      <c r="C2726" s="11">
        <v>45047</v>
      </c>
    </row>
    <row r="2727" spans="1:3" x14ac:dyDescent="0.25">
      <c r="A2727" t="s">
        <v>472</v>
      </c>
      <c r="B2727" t="s">
        <v>2410</v>
      </c>
      <c r="C2727" s="11">
        <v>45047</v>
      </c>
    </row>
    <row r="2728" spans="1:3" x14ac:dyDescent="0.25">
      <c r="A2728" t="s">
        <v>474</v>
      </c>
      <c r="B2728" t="s">
        <v>2411</v>
      </c>
      <c r="C2728" s="11">
        <v>45047</v>
      </c>
    </row>
    <row r="2729" spans="1:3" x14ac:dyDescent="0.25">
      <c r="A2729" t="s">
        <v>476</v>
      </c>
      <c r="B2729" t="s">
        <v>2412</v>
      </c>
      <c r="C2729" s="11">
        <v>45047</v>
      </c>
    </row>
    <row r="2730" spans="1:3" x14ac:dyDescent="0.25">
      <c r="A2730" t="s">
        <v>478</v>
      </c>
      <c r="B2730" t="s">
        <v>479</v>
      </c>
      <c r="C2730" s="11">
        <v>45047</v>
      </c>
    </row>
    <row r="2731" spans="1:3" x14ac:dyDescent="0.25">
      <c r="A2731" t="s">
        <v>480</v>
      </c>
      <c r="B2731" t="s">
        <v>2689</v>
      </c>
      <c r="C2731" s="11">
        <v>45047</v>
      </c>
    </row>
    <row r="2732" spans="1:3" x14ac:dyDescent="0.25">
      <c r="A2732" t="s">
        <v>481</v>
      </c>
      <c r="B2732" t="s">
        <v>2413</v>
      </c>
      <c r="C2732" s="11">
        <v>45047</v>
      </c>
    </row>
    <row r="2733" spans="1:3" x14ac:dyDescent="0.25">
      <c r="A2733" t="s">
        <v>483</v>
      </c>
      <c r="B2733" t="s">
        <v>2414</v>
      </c>
      <c r="C2733" s="11">
        <v>45047</v>
      </c>
    </row>
    <row r="2734" spans="1:3" x14ac:dyDescent="0.25">
      <c r="A2734" t="s">
        <v>485</v>
      </c>
      <c r="B2734" t="s">
        <v>2415</v>
      </c>
      <c r="C2734" s="11">
        <v>45047</v>
      </c>
    </row>
    <row r="2735" spans="1:3" x14ac:dyDescent="0.25">
      <c r="A2735" t="s">
        <v>487</v>
      </c>
      <c r="B2735" t="s">
        <v>2416</v>
      </c>
      <c r="C2735" s="11">
        <v>45047</v>
      </c>
    </row>
    <row r="2736" spans="1:3" x14ac:dyDescent="0.25">
      <c r="A2736" t="s">
        <v>1148</v>
      </c>
      <c r="B2736" t="s">
        <v>1288</v>
      </c>
      <c r="C2736" s="11">
        <v>45047</v>
      </c>
    </row>
    <row r="2737" spans="1:3" x14ac:dyDescent="0.25">
      <c r="A2737" t="s">
        <v>491</v>
      </c>
      <c r="B2737" t="s">
        <v>1289</v>
      </c>
      <c r="C2737" s="11">
        <v>45047</v>
      </c>
    </row>
    <row r="2738" spans="1:3" x14ac:dyDescent="0.25">
      <c r="A2738" t="s">
        <v>493</v>
      </c>
      <c r="B2738" t="s">
        <v>2419</v>
      </c>
      <c r="C2738" s="11">
        <v>45047</v>
      </c>
    </row>
    <row r="2739" spans="1:3" x14ac:dyDescent="0.25">
      <c r="A2739" t="s">
        <v>495</v>
      </c>
      <c r="B2739" t="s">
        <v>2420</v>
      </c>
      <c r="C2739" s="11">
        <v>45047</v>
      </c>
    </row>
    <row r="2740" spans="1:3" x14ac:dyDescent="0.25">
      <c r="A2740" t="s">
        <v>497</v>
      </c>
      <c r="B2740" t="s">
        <v>2421</v>
      </c>
      <c r="C2740" s="11">
        <v>45047</v>
      </c>
    </row>
    <row r="2741" spans="1:3" x14ac:dyDescent="0.25">
      <c r="A2741" t="s">
        <v>499</v>
      </c>
      <c r="B2741" t="s">
        <v>500</v>
      </c>
      <c r="C2741" s="11">
        <v>45047</v>
      </c>
    </row>
    <row r="2742" spans="1:3" x14ac:dyDescent="0.25">
      <c r="A2742" t="s">
        <v>501</v>
      </c>
      <c r="B2742" t="s">
        <v>2579</v>
      </c>
      <c r="C2742" s="11">
        <v>45047</v>
      </c>
    </row>
    <row r="2743" spans="1:3" x14ac:dyDescent="0.25">
      <c r="A2743" t="s">
        <v>503</v>
      </c>
      <c r="B2743" t="s">
        <v>2580</v>
      </c>
      <c r="C2743" s="11">
        <v>45047</v>
      </c>
    </row>
    <row r="2744" spans="1:3" x14ac:dyDescent="0.25">
      <c r="A2744" t="s">
        <v>505</v>
      </c>
      <c r="B2744" t="s">
        <v>500</v>
      </c>
      <c r="C2744" s="11">
        <v>45047</v>
      </c>
    </row>
    <row r="2745" spans="1:3" x14ac:dyDescent="0.25">
      <c r="A2745" t="s">
        <v>506</v>
      </c>
      <c r="B2745" t="s">
        <v>1291</v>
      </c>
      <c r="C2745" s="11">
        <v>45047</v>
      </c>
    </row>
    <row r="2746" spans="1:3" x14ac:dyDescent="0.25">
      <c r="A2746" t="s">
        <v>508</v>
      </c>
      <c r="B2746" t="s">
        <v>2423</v>
      </c>
      <c r="C2746" s="11">
        <v>45047</v>
      </c>
    </row>
    <row r="2747" spans="1:3" x14ac:dyDescent="0.25">
      <c r="A2747" t="s">
        <v>510</v>
      </c>
      <c r="B2747" t="s">
        <v>511</v>
      </c>
      <c r="C2747" s="11">
        <v>45047</v>
      </c>
    </row>
    <row r="2748" spans="1:3" x14ac:dyDescent="0.25">
      <c r="A2748" t="s">
        <v>512</v>
      </c>
      <c r="B2748" t="s">
        <v>1292</v>
      </c>
      <c r="C2748" s="11">
        <v>45047</v>
      </c>
    </row>
    <row r="2749" spans="1:3" x14ac:dyDescent="0.25">
      <c r="A2749" t="s">
        <v>514</v>
      </c>
      <c r="B2749" t="s">
        <v>2425</v>
      </c>
      <c r="C2749" s="11">
        <v>45047</v>
      </c>
    </row>
    <row r="2750" spans="1:3" x14ac:dyDescent="0.25">
      <c r="A2750" t="s">
        <v>516</v>
      </c>
      <c r="B2750" t="s">
        <v>2426</v>
      </c>
      <c r="C2750" s="11">
        <v>45047</v>
      </c>
    </row>
    <row r="2751" spans="1:3" x14ac:dyDescent="0.25">
      <c r="A2751" t="s">
        <v>518</v>
      </c>
      <c r="B2751" t="s">
        <v>2427</v>
      </c>
      <c r="C2751" s="11">
        <v>45047</v>
      </c>
    </row>
    <row r="2752" spans="1:3" x14ac:dyDescent="0.25">
      <c r="A2752" t="s">
        <v>520</v>
      </c>
      <c r="B2752" t="s">
        <v>2427</v>
      </c>
      <c r="C2752" s="11">
        <v>45047</v>
      </c>
    </row>
    <row r="2753" spans="1:3" x14ac:dyDescent="0.25">
      <c r="A2753" t="s">
        <v>521</v>
      </c>
      <c r="B2753" t="s">
        <v>1391</v>
      </c>
      <c r="C2753" s="11">
        <v>45047</v>
      </c>
    </row>
    <row r="2754" spans="1:3" x14ac:dyDescent="0.25">
      <c r="A2754" t="s">
        <v>523</v>
      </c>
      <c r="B2754" t="s">
        <v>1392</v>
      </c>
      <c r="C2754" s="11">
        <v>45047</v>
      </c>
    </row>
    <row r="2755" spans="1:3" x14ac:dyDescent="0.25">
      <c r="A2755" t="s">
        <v>525</v>
      </c>
      <c r="B2755" t="s">
        <v>2628</v>
      </c>
      <c r="C2755" s="11">
        <v>45047</v>
      </c>
    </row>
    <row r="2756" spans="1:3" x14ac:dyDescent="0.25">
      <c r="A2756" t="s">
        <v>527</v>
      </c>
      <c r="B2756" t="s">
        <v>1293</v>
      </c>
      <c r="C2756" s="11">
        <v>45047</v>
      </c>
    </row>
    <row r="2757" spans="1:3" x14ac:dyDescent="0.25">
      <c r="A2757" t="s">
        <v>529</v>
      </c>
      <c r="B2757" t="s">
        <v>2432</v>
      </c>
      <c r="C2757" s="11">
        <v>45047</v>
      </c>
    </row>
    <row r="2758" spans="1:3" x14ac:dyDescent="0.25">
      <c r="A2758" t="s">
        <v>531</v>
      </c>
      <c r="B2758" t="s">
        <v>2629</v>
      </c>
      <c r="C2758" s="11">
        <v>45047</v>
      </c>
    </row>
    <row r="2759" spans="1:3" x14ac:dyDescent="0.25">
      <c r="A2759" t="s">
        <v>533</v>
      </c>
      <c r="B2759" t="s">
        <v>364</v>
      </c>
      <c r="C2759" s="11">
        <v>45047</v>
      </c>
    </row>
    <row r="2760" spans="1:3" x14ac:dyDescent="0.25">
      <c r="A2760" t="s">
        <v>534</v>
      </c>
      <c r="B2760" t="s">
        <v>364</v>
      </c>
      <c r="C2760" s="11">
        <v>45047</v>
      </c>
    </row>
    <row r="2761" spans="1:3" x14ac:dyDescent="0.25">
      <c r="A2761" t="s">
        <v>535</v>
      </c>
      <c r="B2761" t="s">
        <v>1294</v>
      </c>
      <c r="C2761" s="11">
        <v>45047</v>
      </c>
    </row>
    <row r="2762" spans="1:3" x14ac:dyDescent="0.25">
      <c r="A2762" t="s">
        <v>536</v>
      </c>
      <c r="B2762" t="s">
        <v>107</v>
      </c>
      <c r="C2762" s="11">
        <v>45047</v>
      </c>
    </row>
    <row r="2763" spans="1:3" x14ac:dyDescent="0.25">
      <c r="A2763" t="s">
        <v>537</v>
      </c>
      <c r="B2763" t="s">
        <v>107</v>
      </c>
      <c r="C2763" s="11">
        <v>45047</v>
      </c>
    </row>
    <row r="2764" spans="1:3" x14ac:dyDescent="0.25">
      <c r="A2764" t="s">
        <v>538</v>
      </c>
      <c r="B2764" t="s">
        <v>539</v>
      </c>
      <c r="C2764" s="11">
        <v>45047</v>
      </c>
    </row>
    <row r="2765" spans="1:3" x14ac:dyDescent="0.25">
      <c r="A2765" t="s">
        <v>540</v>
      </c>
      <c r="B2765" t="s">
        <v>2273</v>
      </c>
      <c r="C2765" s="11">
        <v>45047</v>
      </c>
    </row>
    <row r="2766" spans="1:3" x14ac:dyDescent="0.25">
      <c r="A2766" t="s">
        <v>541</v>
      </c>
      <c r="B2766" t="s">
        <v>2434</v>
      </c>
      <c r="C2766" s="11">
        <v>45047</v>
      </c>
    </row>
    <row r="2767" spans="1:3" x14ac:dyDescent="0.25">
      <c r="A2767" t="s">
        <v>543</v>
      </c>
      <c r="B2767" t="s">
        <v>2435</v>
      </c>
      <c r="C2767" s="11">
        <v>45047</v>
      </c>
    </row>
    <row r="2768" spans="1:3" x14ac:dyDescent="0.25">
      <c r="A2768" t="s">
        <v>545</v>
      </c>
      <c r="B2768" t="s">
        <v>2373</v>
      </c>
      <c r="C2768" s="11">
        <v>45047</v>
      </c>
    </row>
    <row r="2769" spans="1:3" x14ac:dyDescent="0.25">
      <c r="A2769" t="s">
        <v>546</v>
      </c>
      <c r="B2769" t="s">
        <v>2436</v>
      </c>
      <c r="C2769" s="11">
        <v>45047</v>
      </c>
    </row>
    <row r="2770" spans="1:3" x14ac:dyDescent="0.25">
      <c r="A2770" t="s">
        <v>548</v>
      </c>
      <c r="B2770" t="s">
        <v>2437</v>
      </c>
      <c r="C2770" s="11">
        <v>45047</v>
      </c>
    </row>
    <row r="2771" spans="1:3" x14ac:dyDescent="0.25">
      <c r="A2771" t="s">
        <v>550</v>
      </c>
      <c r="B2771" t="s">
        <v>1062</v>
      </c>
      <c r="C2771" s="11">
        <v>45047</v>
      </c>
    </row>
    <row r="2772" spans="1:3" x14ac:dyDescent="0.25">
      <c r="A2772" t="s">
        <v>551</v>
      </c>
      <c r="B2772" t="s">
        <v>552</v>
      </c>
      <c r="C2772" s="11">
        <v>45047</v>
      </c>
    </row>
    <row r="2773" spans="1:3" x14ac:dyDescent="0.25">
      <c r="A2773" t="s">
        <v>553</v>
      </c>
      <c r="B2773" t="s">
        <v>2438</v>
      </c>
      <c r="C2773" s="11">
        <v>45047</v>
      </c>
    </row>
    <row r="2774" spans="1:3" x14ac:dyDescent="0.25">
      <c r="A2774" t="s">
        <v>555</v>
      </c>
      <c r="B2774" t="s">
        <v>2439</v>
      </c>
      <c r="C2774" s="11">
        <v>45047</v>
      </c>
    </row>
    <row r="2775" spans="1:3" x14ac:dyDescent="0.25">
      <c r="A2775" t="s">
        <v>557</v>
      </c>
      <c r="B2775" t="s">
        <v>278</v>
      </c>
      <c r="C2775" s="11">
        <v>45047</v>
      </c>
    </row>
    <row r="2776" spans="1:3" x14ac:dyDescent="0.25">
      <c r="A2776" t="s">
        <v>558</v>
      </c>
      <c r="B2776" t="s">
        <v>2440</v>
      </c>
      <c r="C2776" s="11">
        <v>45047</v>
      </c>
    </row>
    <row r="2777" spans="1:3" x14ac:dyDescent="0.25">
      <c r="A2777" t="s">
        <v>560</v>
      </c>
      <c r="B2777" t="s">
        <v>2583</v>
      </c>
      <c r="C2777" s="11">
        <v>45047</v>
      </c>
    </row>
    <row r="2778" spans="1:3" x14ac:dyDescent="0.25">
      <c r="A2778" t="s">
        <v>562</v>
      </c>
      <c r="B2778" t="s">
        <v>563</v>
      </c>
      <c r="C2778" s="11">
        <v>45047</v>
      </c>
    </row>
    <row r="2779" spans="1:3" x14ac:dyDescent="0.25">
      <c r="A2779" t="s">
        <v>564</v>
      </c>
      <c r="B2779" t="s">
        <v>1295</v>
      </c>
      <c r="C2779" s="11">
        <v>45047</v>
      </c>
    </row>
    <row r="2780" spans="1:3" x14ac:dyDescent="0.25">
      <c r="A2780" t="s">
        <v>566</v>
      </c>
      <c r="B2780" t="s">
        <v>1162</v>
      </c>
      <c r="C2780" s="11">
        <v>45047</v>
      </c>
    </row>
    <row r="2781" spans="1:3" x14ac:dyDescent="0.25">
      <c r="A2781" t="s">
        <v>568</v>
      </c>
      <c r="B2781" t="s">
        <v>2443</v>
      </c>
      <c r="C2781" s="11">
        <v>45047</v>
      </c>
    </row>
    <row r="2782" spans="1:3" x14ac:dyDescent="0.25">
      <c r="A2782" t="s">
        <v>570</v>
      </c>
      <c r="B2782" t="s">
        <v>571</v>
      </c>
      <c r="C2782" s="11">
        <v>45047</v>
      </c>
    </row>
    <row r="2783" spans="1:3" x14ac:dyDescent="0.25">
      <c r="A2783" t="s">
        <v>572</v>
      </c>
      <c r="B2783" t="s">
        <v>1163</v>
      </c>
      <c r="C2783" s="11">
        <v>45047</v>
      </c>
    </row>
    <row r="2784" spans="1:3" x14ac:dyDescent="0.25">
      <c r="A2784" t="s">
        <v>574</v>
      </c>
      <c r="B2784" t="s">
        <v>1377</v>
      </c>
      <c r="C2784" s="11">
        <v>45047</v>
      </c>
    </row>
    <row r="2785" spans="1:3" x14ac:dyDescent="0.25">
      <c r="A2785" t="s">
        <v>575</v>
      </c>
      <c r="B2785" t="s">
        <v>1259</v>
      </c>
      <c r="C2785" s="11">
        <v>45047</v>
      </c>
    </row>
    <row r="2786" spans="1:3" x14ac:dyDescent="0.25">
      <c r="A2786" t="s">
        <v>576</v>
      </c>
      <c r="B2786" t="s">
        <v>2445</v>
      </c>
      <c r="C2786" s="11">
        <v>45047</v>
      </c>
    </row>
    <row r="2787" spans="1:3" x14ac:dyDescent="0.25">
      <c r="A2787" t="s">
        <v>578</v>
      </c>
      <c r="B2787" t="s">
        <v>1296</v>
      </c>
      <c r="C2787" s="11">
        <v>45047</v>
      </c>
    </row>
    <row r="2788" spans="1:3" x14ac:dyDescent="0.25">
      <c r="A2788" t="s">
        <v>580</v>
      </c>
      <c r="B2788" t="s">
        <v>1297</v>
      </c>
      <c r="C2788" s="11">
        <v>45047</v>
      </c>
    </row>
    <row r="2789" spans="1:3" x14ac:dyDescent="0.25">
      <c r="A2789" t="s">
        <v>582</v>
      </c>
      <c r="B2789" t="s">
        <v>2448</v>
      </c>
      <c r="C2789" s="11">
        <v>45047</v>
      </c>
    </row>
    <row r="2790" spans="1:3" x14ac:dyDescent="0.25">
      <c r="A2790" t="s">
        <v>584</v>
      </c>
      <c r="B2790" t="s">
        <v>2449</v>
      </c>
      <c r="C2790" s="11">
        <v>45047</v>
      </c>
    </row>
    <row r="2791" spans="1:3" x14ac:dyDescent="0.25">
      <c r="A2791" t="s">
        <v>586</v>
      </c>
      <c r="B2791" t="s">
        <v>2450</v>
      </c>
      <c r="C2791" s="11">
        <v>45047</v>
      </c>
    </row>
    <row r="2792" spans="1:3" x14ac:dyDescent="0.25">
      <c r="A2792" t="s">
        <v>588</v>
      </c>
      <c r="B2792" t="s">
        <v>589</v>
      </c>
      <c r="C2792" s="11">
        <v>45047</v>
      </c>
    </row>
    <row r="2793" spans="1:3" x14ac:dyDescent="0.25">
      <c r="A2793" t="s">
        <v>590</v>
      </c>
      <c r="B2793" t="s">
        <v>1254</v>
      </c>
      <c r="C2793" s="11">
        <v>45047</v>
      </c>
    </row>
    <row r="2794" spans="1:3" x14ac:dyDescent="0.25">
      <c r="A2794" t="s">
        <v>591</v>
      </c>
      <c r="B2794" t="s">
        <v>2451</v>
      </c>
      <c r="C2794" s="11">
        <v>45047</v>
      </c>
    </row>
    <row r="2795" spans="1:3" x14ac:dyDescent="0.25">
      <c r="A2795" t="s">
        <v>593</v>
      </c>
      <c r="B2795" t="s">
        <v>1165</v>
      </c>
      <c r="C2795" s="11">
        <v>45047</v>
      </c>
    </row>
    <row r="2796" spans="1:3" x14ac:dyDescent="0.25">
      <c r="A2796" t="s">
        <v>595</v>
      </c>
      <c r="B2796" t="s">
        <v>2280</v>
      </c>
      <c r="C2796" s="11">
        <v>45047</v>
      </c>
    </row>
    <row r="2797" spans="1:3" x14ac:dyDescent="0.25">
      <c r="A2797" t="s">
        <v>596</v>
      </c>
      <c r="B2797" t="s">
        <v>1298</v>
      </c>
      <c r="C2797" s="11">
        <v>45047</v>
      </c>
    </row>
    <row r="2798" spans="1:3" x14ac:dyDescent="0.25">
      <c r="A2798" t="s">
        <v>598</v>
      </c>
      <c r="B2798" t="s">
        <v>2454</v>
      </c>
      <c r="C2798" s="11">
        <v>45047</v>
      </c>
    </row>
    <row r="2799" spans="1:3" x14ac:dyDescent="0.25">
      <c r="A2799" t="s">
        <v>600</v>
      </c>
      <c r="B2799" t="s">
        <v>1299</v>
      </c>
      <c r="C2799" s="11">
        <v>45047</v>
      </c>
    </row>
    <row r="2800" spans="1:3" x14ac:dyDescent="0.25">
      <c r="A2800" t="s">
        <v>602</v>
      </c>
      <c r="B2800" t="s">
        <v>2456</v>
      </c>
      <c r="C2800" s="11">
        <v>45047</v>
      </c>
    </row>
    <row r="2801" spans="1:3" x14ac:dyDescent="0.25">
      <c r="A2801" t="s">
        <v>604</v>
      </c>
      <c r="B2801" t="s">
        <v>2612</v>
      </c>
      <c r="C2801" s="11">
        <v>45047</v>
      </c>
    </row>
    <row r="2802" spans="1:3" x14ac:dyDescent="0.25">
      <c r="A2802" t="s">
        <v>606</v>
      </c>
      <c r="B2802" t="s">
        <v>83</v>
      </c>
      <c r="C2802" s="11">
        <v>45047</v>
      </c>
    </row>
    <row r="2803" spans="1:3" x14ac:dyDescent="0.25">
      <c r="A2803" t="s">
        <v>607</v>
      </c>
      <c r="B2803" t="s">
        <v>33</v>
      </c>
      <c r="C2803" s="11">
        <v>45047</v>
      </c>
    </row>
    <row r="2804" spans="1:3" x14ac:dyDescent="0.25">
      <c r="A2804" t="s">
        <v>608</v>
      </c>
      <c r="B2804" t="s">
        <v>2602</v>
      </c>
      <c r="C2804" s="11">
        <v>45047</v>
      </c>
    </row>
    <row r="2805" spans="1:3" x14ac:dyDescent="0.25">
      <c r="A2805" t="s">
        <v>610</v>
      </c>
      <c r="B2805" t="s">
        <v>611</v>
      </c>
      <c r="C2805" s="11">
        <v>45047</v>
      </c>
    </row>
    <row r="2806" spans="1:3" x14ac:dyDescent="0.25">
      <c r="A2806" t="s">
        <v>612</v>
      </c>
      <c r="B2806" t="s">
        <v>392</v>
      </c>
      <c r="C2806" s="11">
        <v>45047</v>
      </c>
    </row>
    <row r="2807" spans="1:3" x14ac:dyDescent="0.25">
      <c r="A2807" t="s">
        <v>613</v>
      </c>
      <c r="B2807" t="s">
        <v>2458</v>
      </c>
      <c r="C2807" s="11">
        <v>45047</v>
      </c>
    </row>
    <row r="2808" spans="1:3" x14ac:dyDescent="0.25">
      <c r="A2808" t="s">
        <v>615</v>
      </c>
      <c r="B2808" t="s">
        <v>2584</v>
      </c>
      <c r="C2808" s="11">
        <v>45047</v>
      </c>
    </row>
    <row r="2809" spans="1:3" x14ac:dyDescent="0.25">
      <c r="A2809" t="s">
        <v>1169</v>
      </c>
      <c r="B2809" t="s">
        <v>2702</v>
      </c>
      <c r="C2809" s="11">
        <v>45047</v>
      </c>
    </row>
    <row r="2810" spans="1:3" x14ac:dyDescent="0.25">
      <c r="A2810" t="s">
        <v>1170</v>
      </c>
      <c r="B2810" t="s">
        <v>2460</v>
      </c>
      <c r="C2810" s="11">
        <v>45047</v>
      </c>
    </row>
    <row r="2811" spans="1:3" x14ac:dyDescent="0.25">
      <c r="A2811" t="s">
        <v>621</v>
      </c>
      <c r="B2811" t="s">
        <v>1303</v>
      </c>
      <c r="C2811" s="11">
        <v>45047</v>
      </c>
    </row>
    <row r="2812" spans="1:3" x14ac:dyDescent="0.25">
      <c r="A2812" t="s">
        <v>1171</v>
      </c>
      <c r="B2812" t="s">
        <v>2403</v>
      </c>
      <c r="C2812" s="11">
        <v>45047</v>
      </c>
    </row>
    <row r="2813" spans="1:3" x14ac:dyDescent="0.25">
      <c r="A2813" t="s">
        <v>1172</v>
      </c>
      <c r="B2813" t="s">
        <v>2462</v>
      </c>
      <c r="C2813" s="11">
        <v>45047</v>
      </c>
    </row>
    <row r="2814" spans="1:3" x14ac:dyDescent="0.25">
      <c r="A2814" t="s">
        <v>1173</v>
      </c>
      <c r="B2814" t="s">
        <v>1304</v>
      </c>
      <c r="C2814" s="11">
        <v>45047</v>
      </c>
    </row>
    <row r="2815" spans="1:3" x14ac:dyDescent="0.25">
      <c r="A2815" t="s">
        <v>628</v>
      </c>
      <c r="B2815" t="s">
        <v>2585</v>
      </c>
      <c r="C2815" s="11">
        <v>45047</v>
      </c>
    </row>
    <row r="2816" spans="1:3" x14ac:dyDescent="0.25">
      <c r="A2816" t="s">
        <v>630</v>
      </c>
      <c r="B2816" t="s">
        <v>2717</v>
      </c>
      <c r="C2816" s="11">
        <v>45047</v>
      </c>
    </row>
    <row r="2817" spans="1:3" x14ac:dyDescent="0.25">
      <c r="A2817" t="s">
        <v>1736</v>
      </c>
      <c r="B2817" t="s">
        <v>2630</v>
      </c>
      <c r="C2817" s="11">
        <v>45047</v>
      </c>
    </row>
    <row r="2818" spans="1:3" x14ac:dyDescent="0.25">
      <c r="A2818" t="s">
        <v>1738</v>
      </c>
      <c r="B2818" t="s">
        <v>2466</v>
      </c>
      <c r="C2818" s="11">
        <v>45047</v>
      </c>
    </row>
    <row r="2819" spans="1:3" x14ac:dyDescent="0.25">
      <c r="A2819" t="s">
        <v>1739</v>
      </c>
      <c r="B2819" t="s">
        <v>637</v>
      </c>
      <c r="C2819" s="11">
        <v>45047</v>
      </c>
    </row>
    <row r="2820" spans="1:3" x14ac:dyDescent="0.25">
      <c r="A2820" t="s">
        <v>1740</v>
      </c>
      <c r="B2820" t="s">
        <v>1305</v>
      </c>
      <c r="C2820" s="11">
        <v>45047</v>
      </c>
    </row>
    <row r="2821" spans="1:3" x14ac:dyDescent="0.25">
      <c r="A2821" t="s">
        <v>1741</v>
      </c>
      <c r="B2821" t="s">
        <v>2586</v>
      </c>
      <c r="C2821" s="11">
        <v>45047</v>
      </c>
    </row>
    <row r="2822" spans="1:3" x14ac:dyDescent="0.25">
      <c r="A2822" t="s">
        <v>1742</v>
      </c>
      <c r="B2822" t="s">
        <v>33</v>
      </c>
      <c r="C2822" s="11">
        <v>45047</v>
      </c>
    </row>
    <row r="2823" spans="1:3" x14ac:dyDescent="0.25">
      <c r="A2823" t="s">
        <v>1743</v>
      </c>
      <c r="B2823" t="s">
        <v>2468</v>
      </c>
      <c r="C2823" s="11">
        <v>45047</v>
      </c>
    </row>
    <row r="2824" spans="1:3" x14ac:dyDescent="0.25">
      <c r="A2824" t="s">
        <v>645</v>
      </c>
      <c r="B2824" t="s">
        <v>1306</v>
      </c>
      <c r="C2824" s="11">
        <v>45047</v>
      </c>
    </row>
    <row r="2825" spans="1:3" x14ac:dyDescent="0.25">
      <c r="A2825" t="s">
        <v>647</v>
      </c>
      <c r="B2825" t="s">
        <v>2470</v>
      </c>
      <c r="C2825" s="11">
        <v>45047</v>
      </c>
    </row>
    <row r="2826" spans="1:3" x14ac:dyDescent="0.25">
      <c r="A2826" t="s">
        <v>1746</v>
      </c>
      <c r="B2826" t="s">
        <v>2471</v>
      </c>
      <c r="C2826" s="11">
        <v>45047</v>
      </c>
    </row>
    <row r="2827" spans="1:3" x14ac:dyDescent="0.25">
      <c r="A2827" t="s">
        <v>651</v>
      </c>
      <c r="B2827" t="s">
        <v>2472</v>
      </c>
      <c r="C2827" s="11">
        <v>45047</v>
      </c>
    </row>
    <row r="2828" spans="1:3" x14ac:dyDescent="0.25">
      <c r="A2828" t="s">
        <v>1748</v>
      </c>
      <c r="B2828" t="s">
        <v>2563</v>
      </c>
      <c r="C2828" s="11">
        <v>45047</v>
      </c>
    </row>
    <row r="2829" spans="1:3" x14ac:dyDescent="0.25">
      <c r="A2829" t="s">
        <v>1749</v>
      </c>
      <c r="B2829" t="s">
        <v>2563</v>
      </c>
      <c r="C2829" s="11">
        <v>45047</v>
      </c>
    </row>
    <row r="2830" spans="1:3" x14ac:dyDescent="0.25">
      <c r="A2830" t="s">
        <v>1750</v>
      </c>
      <c r="B2830" t="s">
        <v>500</v>
      </c>
      <c r="C2830" s="11">
        <v>45047</v>
      </c>
    </row>
    <row r="2831" spans="1:3" x14ac:dyDescent="0.25">
      <c r="A2831" t="s">
        <v>1751</v>
      </c>
      <c r="B2831" t="s">
        <v>657</v>
      </c>
      <c r="C2831" s="11">
        <v>45047</v>
      </c>
    </row>
    <row r="2832" spans="1:3" x14ac:dyDescent="0.25">
      <c r="A2832" t="s">
        <v>1752</v>
      </c>
      <c r="B2832" t="s">
        <v>500</v>
      </c>
      <c r="C2832" s="11">
        <v>45047</v>
      </c>
    </row>
    <row r="2833" spans="1:3" x14ac:dyDescent="0.25">
      <c r="A2833" t="s">
        <v>1753</v>
      </c>
      <c r="B2833" t="s">
        <v>2473</v>
      </c>
      <c r="C2833" s="11">
        <v>45047</v>
      </c>
    </row>
    <row r="2834" spans="1:3" x14ac:dyDescent="0.25">
      <c r="A2834" t="s">
        <v>1754</v>
      </c>
      <c r="B2834" t="s">
        <v>33</v>
      </c>
      <c r="C2834" s="11">
        <v>45047</v>
      </c>
    </row>
    <row r="2835" spans="1:3" x14ac:dyDescent="0.25">
      <c r="A2835" t="s">
        <v>1755</v>
      </c>
      <c r="B2835" t="s">
        <v>2474</v>
      </c>
      <c r="C2835" s="11">
        <v>45047</v>
      </c>
    </row>
    <row r="2836" spans="1:3" x14ac:dyDescent="0.25">
      <c r="A2836" t="s">
        <v>1756</v>
      </c>
      <c r="B2836" t="s">
        <v>1298</v>
      </c>
      <c r="C2836" s="11">
        <v>45047</v>
      </c>
    </row>
    <row r="2837" spans="1:3" x14ac:dyDescent="0.25">
      <c r="A2837" t="s">
        <v>1757</v>
      </c>
      <c r="B2837" t="s">
        <v>1239</v>
      </c>
      <c r="C2837" s="11">
        <v>45047</v>
      </c>
    </row>
    <row r="2838" spans="1:3" x14ac:dyDescent="0.25">
      <c r="A2838" t="s">
        <v>1758</v>
      </c>
      <c r="B2838" t="s">
        <v>667</v>
      </c>
      <c r="C2838" s="11">
        <v>45047</v>
      </c>
    </row>
    <row r="2839" spans="1:3" x14ac:dyDescent="0.25">
      <c r="A2839" t="s">
        <v>1759</v>
      </c>
      <c r="B2839" t="s">
        <v>33</v>
      </c>
      <c r="C2839" s="11">
        <v>45047</v>
      </c>
    </row>
    <row r="2840" spans="1:3" x14ac:dyDescent="0.25">
      <c r="A2840" t="s">
        <v>1760</v>
      </c>
      <c r="B2840" t="s">
        <v>2475</v>
      </c>
      <c r="C2840" s="11">
        <v>45047</v>
      </c>
    </row>
    <row r="2841" spans="1:3" x14ac:dyDescent="0.25">
      <c r="A2841" t="s">
        <v>1761</v>
      </c>
      <c r="B2841" t="s">
        <v>2476</v>
      </c>
      <c r="C2841" s="11">
        <v>45047</v>
      </c>
    </row>
    <row r="2842" spans="1:3" x14ac:dyDescent="0.25">
      <c r="A2842" t="s">
        <v>1762</v>
      </c>
      <c r="B2842" t="s">
        <v>83</v>
      </c>
      <c r="C2842" s="11">
        <v>45047</v>
      </c>
    </row>
    <row r="2843" spans="1:3" x14ac:dyDescent="0.25">
      <c r="A2843" t="s">
        <v>1763</v>
      </c>
      <c r="B2843" t="s">
        <v>2477</v>
      </c>
      <c r="C2843" s="11">
        <v>45047</v>
      </c>
    </row>
    <row r="2844" spans="1:3" x14ac:dyDescent="0.25">
      <c r="A2844" t="s">
        <v>2155</v>
      </c>
      <c r="B2844" t="s">
        <v>1308</v>
      </c>
      <c r="C2844" s="11">
        <v>45047</v>
      </c>
    </row>
    <row r="2845" spans="1:3" x14ac:dyDescent="0.25">
      <c r="A2845" t="s">
        <v>678</v>
      </c>
      <c r="B2845" t="s">
        <v>2631</v>
      </c>
      <c r="C2845" s="11">
        <v>45047</v>
      </c>
    </row>
    <row r="2846" spans="1:3" x14ac:dyDescent="0.25">
      <c r="A2846" t="s">
        <v>1179</v>
      </c>
      <c r="B2846" t="s">
        <v>681</v>
      </c>
      <c r="C2846" s="11">
        <v>45047</v>
      </c>
    </row>
    <row r="2847" spans="1:3" x14ac:dyDescent="0.25">
      <c r="A2847" t="s">
        <v>2159</v>
      </c>
      <c r="B2847" t="s">
        <v>1309</v>
      </c>
      <c r="C2847" s="11">
        <v>45047</v>
      </c>
    </row>
    <row r="2848" spans="1:3" x14ac:dyDescent="0.25">
      <c r="A2848" t="s">
        <v>2160</v>
      </c>
      <c r="B2848" t="s">
        <v>685</v>
      </c>
      <c r="C2848" s="11">
        <v>45047</v>
      </c>
    </row>
    <row r="2849" spans="1:3" x14ac:dyDescent="0.25">
      <c r="A2849" t="s">
        <v>1182</v>
      </c>
      <c r="B2849" t="s">
        <v>2481</v>
      </c>
      <c r="C2849" s="11">
        <v>45047</v>
      </c>
    </row>
    <row r="2850" spans="1:3" x14ac:dyDescent="0.25">
      <c r="A2850" t="s">
        <v>2162</v>
      </c>
      <c r="B2850" t="s">
        <v>33</v>
      </c>
      <c r="C2850" s="11">
        <v>45047</v>
      </c>
    </row>
    <row r="2851" spans="1:3" x14ac:dyDescent="0.25">
      <c r="A2851" t="s">
        <v>2163</v>
      </c>
      <c r="B2851" t="s">
        <v>690</v>
      </c>
      <c r="C2851" s="11">
        <v>45047</v>
      </c>
    </row>
    <row r="2852" spans="1:3" x14ac:dyDescent="0.25">
      <c r="A2852" t="s">
        <v>2164</v>
      </c>
      <c r="B2852" t="s">
        <v>2632</v>
      </c>
      <c r="C2852" s="11">
        <v>45047</v>
      </c>
    </row>
    <row r="2853" spans="1:3" x14ac:dyDescent="0.25">
      <c r="A2853" t="s">
        <v>1767</v>
      </c>
      <c r="B2853" t="s">
        <v>2483</v>
      </c>
      <c r="C2853" s="11">
        <v>45047</v>
      </c>
    </row>
    <row r="2854" spans="1:3" x14ac:dyDescent="0.25">
      <c r="A2854" t="s">
        <v>695</v>
      </c>
      <c r="B2854" t="s">
        <v>2633</v>
      </c>
      <c r="C2854" s="11">
        <v>45047</v>
      </c>
    </row>
    <row r="2855" spans="1:3" x14ac:dyDescent="0.25">
      <c r="A2855" t="s">
        <v>697</v>
      </c>
      <c r="B2855" t="s">
        <v>1185</v>
      </c>
      <c r="C2855" s="11">
        <v>45047</v>
      </c>
    </row>
    <row r="2856" spans="1:3" x14ac:dyDescent="0.25">
      <c r="A2856" t="s">
        <v>699</v>
      </c>
      <c r="B2856" t="s">
        <v>2703</v>
      </c>
      <c r="C2856" s="11">
        <v>45047</v>
      </c>
    </row>
    <row r="2857" spans="1:3" x14ac:dyDescent="0.25">
      <c r="A2857" t="s">
        <v>701</v>
      </c>
      <c r="B2857" t="s">
        <v>1407</v>
      </c>
      <c r="C2857" s="11">
        <v>45047</v>
      </c>
    </row>
    <row r="2858" spans="1:3" x14ac:dyDescent="0.25">
      <c r="A2858" t="s">
        <v>703</v>
      </c>
      <c r="B2858" t="s">
        <v>2487</v>
      </c>
      <c r="C2858" s="11">
        <v>45047</v>
      </c>
    </row>
    <row r="2859" spans="1:3" x14ac:dyDescent="0.25">
      <c r="A2859" t="s">
        <v>1774</v>
      </c>
      <c r="B2859" t="s">
        <v>1311</v>
      </c>
      <c r="C2859" s="11">
        <v>45047</v>
      </c>
    </row>
    <row r="2860" spans="1:3" x14ac:dyDescent="0.25">
      <c r="A2860" t="s">
        <v>1775</v>
      </c>
      <c r="B2860" t="s">
        <v>2489</v>
      </c>
      <c r="C2860" s="11">
        <v>45047</v>
      </c>
    </row>
    <row r="2861" spans="1:3" x14ac:dyDescent="0.25">
      <c r="A2861" t="s">
        <v>709</v>
      </c>
      <c r="B2861" t="s">
        <v>710</v>
      </c>
      <c r="C2861" s="11">
        <v>45047</v>
      </c>
    </row>
    <row r="2862" spans="1:3" x14ac:dyDescent="0.25">
      <c r="A2862" t="s">
        <v>711</v>
      </c>
      <c r="B2862" t="s">
        <v>1312</v>
      </c>
      <c r="C2862" s="11">
        <v>45047</v>
      </c>
    </row>
    <row r="2863" spans="1:3" x14ac:dyDescent="0.25">
      <c r="A2863" t="s">
        <v>713</v>
      </c>
      <c r="B2863" t="s">
        <v>2437</v>
      </c>
      <c r="C2863" s="11">
        <v>45047</v>
      </c>
    </row>
    <row r="2864" spans="1:3" x14ac:dyDescent="0.25">
      <c r="A2864" t="s">
        <v>714</v>
      </c>
      <c r="B2864" t="s">
        <v>2491</v>
      </c>
      <c r="C2864" s="11">
        <v>45047</v>
      </c>
    </row>
    <row r="2865" spans="1:3" x14ac:dyDescent="0.25">
      <c r="A2865" t="s">
        <v>716</v>
      </c>
      <c r="B2865" t="s">
        <v>2689</v>
      </c>
      <c r="C2865" s="11">
        <v>45047</v>
      </c>
    </row>
    <row r="2866" spans="1:3" x14ac:dyDescent="0.25">
      <c r="A2866" t="s">
        <v>717</v>
      </c>
      <c r="B2866" t="s">
        <v>2492</v>
      </c>
      <c r="C2866" s="11">
        <v>45047</v>
      </c>
    </row>
    <row r="2867" spans="1:3" x14ac:dyDescent="0.25">
      <c r="A2867" t="s">
        <v>719</v>
      </c>
      <c r="B2867" t="s">
        <v>720</v>
      </c>
      <c r="C2867" s="11">
        <v>45047</v>
      </c>
    </row>
    <row r="2868" spans="1:3" x14ac:dyDescent="0.25">
      <c r="A2868" t="s">
        <v>721</v>
      </c>
      <c r="B2868" t="s">
        <v>1187</v>
      </c>
      <c r="C2868" s="11">
        <v>45047</v>
      </c>
    </row>
    <row r="2869" spans="1:3" x14ac:dyDescent="0.25">
      <c r="A2869" t="s">
        <v>723</v>
      </c>
      <c r="B2869" t="s">
        <v>2494</v>
      </c>
      <c r="C2869" s="11">
        <v>45047</v>
      </c>
    </row>
    <row r="2870" spans="1:3" x14ac:dyDescent="0.25">
      <c r="A2870" t="s">
        <v>725</v>
      </c>
      <c r="B2870" t="s">
        <v>2634</v>
      </c>
      <c r="C2870" s="11">
        <v>45047</v>
      </c>
    </row>
    <row r="2871" spans="1:3" x14ac:dyDescent="0.25">
      <c r="A2871" t="s">
        <v>726</v>
      </c>
      <c r="B2871" t="s">
        <v>2495</v>
      </c>
      <c r="C2871" s="11">
        <v>45047</v>
      </c>
    </row>
    <row r="2872" spans="1:3" x14ac:dyDescent="0.25">
      <c r="A2872" t="s">
        <v>728</v>
      </c>
      <c r="B2872" t="s">
        <v>2344</v>
      </c>
      <c r="C2872" s="11">
        <v>45047</v>
      </c>
    </row>
    <row r="2873" spans="1:3" x14ac:dyDescent="0.25">
      <c r="A2873" t="s">
        <v>729</v>
      </c>
      <c r="B2873" t="s">
        <v>2496</v>
      </c>
      <c r="C2873" s="11">
        <v>45047</v>
      </c>
    </row>
    <row r="2874" spans="1:3" x14ac:dyDescent="0.25">
      <c r="A2874" t="s">
        <v>731</v>
      </c>
      <c r="B2874" t="s">
        <v>2344</v>
      </c>
      <c r="C2874" s="11">
        <v>45047</v>
      </c>
    </row>
    <row r="2875" spans="1:3" x14ac:dyDescent="0.25">
      <c r="A2875" t="s">
        <v>732</v>
      </c>
      <c r="B2875" t="s">
        <v>2497</v>
      </c>
      <c r="C2875" s="11">
        <v>45047</v>
      </c>
    </row>
    <row r="2876" spans="1:3" x14ac:dyDescent="0.25">
      <c r="A2876" t="s">
        <v>734</v>
      </c>
      <c r="B2876" t="s">
        <v>2614</v>
      </c>
      <c r="C2876" s="11">
        <v>45047</v>
      </c>
    </row>
    <row r="2877" spans="1:3" x14ac:dyDescent="0.25">
      <c r="A2877" t="s">
        <v>736</v>
      </c>
      <c r="B2877" t="s">
        <v>33</v>
      </c>
      <c r="C2877" s="11">
        <v>45047</v>
      </c>
    </row>
    <row r="2878" spans="1:3" x14ac:dyDescent="0.25">
      <c r="A2878" t="s">
        <v>737</v>
      </c>
      <c r="B2878" t="s">
        <v>1188</v>
      </c>
      <c r="C2878" s="11">
        <v>45047</v>
      </c>
    </row>
    <row r="2879" spans="1:3" x14ac:dyDescent="0.25">
      <c r="A2879" t="s">
        <v>739</v>
      </c>
      <c r="B2879" t="s">
        <v>1409</v>
      </c>
      <c r="C2879" s="11">
        <v>45047</v>
      </c>
    </row>
    <row r="2880" spans="1:3" x14ac:dyDescent="0.25">
      <c r="A2880" t="s">
        <v>741</v>
      </c>
      <c r="B2880" t="s">
        <v>2501</v>
      </c>
      <c r="C2880" s="11">
        <v>45047</v>
      </c>
    </row>
    <row r="2881" spans="1:3" x14ac:dyDescent="0.25">
      <c r="A2881" t="s">
        <v>743</v>
      </c>
      <c r="B2881" t="s">
        <v>1313</v>
      </c>
      <c r="C2881" s="11">
        <v>45047</v>
      </c>
    </row>
    <row r="2882" spans="1:3" x14ac:dyDescent="0.25">
      <c r="A2882" t="s">
        <v>745</v>
      </c>
      <c r="B2882" t="s">
        <v>2503</v>
      </c>
      <c r="C2882" s="11">
        <v>45047</v>
      </c>
    </row>
    <row r="2883" spans="1:3" x14ac:dyDescent="0.25">
      <c r="A2883" t="s">
        <v>747</v>
      </c>
      <c r="B2883" t="s">
        <v>2504</v>
      </c>
      <c r="C2883" s="11">
        <v>45047</v>
      </c>
    </row>
    <row r="2884" spans="1:3" x14ac:dyDescent="0.25">
      <c r="A2884" t="s">
        <v>749</v>
      </c>
      <c r="B2884" t="s">
        <v>750</v>
      </c>
      <c r="C2884" s="11">
        <v>45047</v>
      </c>
    </row>
    <row r="2885" spans="1:3" x14ac:dyDescent="0.25">
      <c r="A2885" t="s">
        <v>751</v>
      </c>
      <c r="B2885" t="s">
        <v>2505</v>
      </c>
      <c r="C2885" s="11">
        <v>45047</v>
      </c>
    </row>
    <row r="2886" spans="1:3" x14ac:dyDescent="0.25">
      <c r="A2886" t="s">
        <v>753</v>
      </c>
      <c r="B2886" t="s">
        <v>2635</v>
      </c>
      <c r="C2886" s="11">
        <v>45047</v>
      </c>
    </row>
    <row r="2887" spans="1:3" x14ac:dyDescent="0.25">
      <c r="A2887" t="s">
        <v>754</v>
      </c>
      <c r="B2887" t="s">
        <v>685</v>
      </c>
      <c r="C2887" s="11">
        <v>45047</v>
      </c>
    </row>
    <row r="2888" spans="1:3" x14ac:dyDescent="0.25">
      <c r="A2888" t="s">
        <v>755</v>
      </c>
      <c r="B2888" t="s">
        <v>314</v>
      </c>
      <c r="C2888" s="11">
        <v>45047</v>
      </c>
    </row>
    <row r="2889" spans="1:3" x14ac:dyDescent="0.25">
      <c r="A2889" t="s">
        <v>756</v>
      </c>
      <c r="B2889" t="s">
        <v>33</v>
      </c>
      <c r="C2889" s="11">
        <v>45047</v>
      </c>
    </row>
    <row r="2890" spans="1:3" x14ac:dyDescent="0.25">
      <c r="A2890" t="s">
        <v>757</v>
      </c>
      <c r="B2890" t="s">
        <v>720</v>
      </c>
      <c r="C2890" s="11">
        <v>45047</v>
      </c>
    </row>
    <row r="2891" spans="1:3" x14ac:dyDescent="0.25">
      <c r="A2891" t="s">
        <v>758</v>
      </c>
      <c r="B2891" t="s">
        <v>2506</v>
      </c>
      <c r="C2891" s="11">
        <v>45047</v>
      </c>
    </row>
    <row r="2892" spans="1:3" x14ac:dyDescent="0.25">
      <c r="A2892" t="s">
        <v>760</v>
      </c>
      <c r="B2892" t="s">
        <v>2718</v>
      </c>
      <c r="C2892" s="11">
        <v>45047</v>
      </c>
    </row>
    <row r="2893" spans="1:3" x14ac:dyDescent="0.25">
      <c r="A2893" t="s">
        <v>762</v>
      </c>
      <c r="B2893" t="s">
        <v>1410</v>
      </c>
      <c r="C2893" s="11">
        <v>45047</v>
      </c>
    </row>
    <row r="2894" spans="1:3" x14ac:dyDescent="0.25">
      <c r="A2894" t="s">
        <v>764</v>
      </c>
      <c r="B2894" t="s">
        <v>278</v>
      </c>
      <c r="C2894" s="11">
        <v>45047</v>
      </c>
    </row>
    <row r="2895" spans="1:3" x14ac:dyDescent="0.25">
      <c r="A2895" t="s">
        <v>765</v>
      </c>
      <c r="B2895" t="s">
        <v>2508</v>
      </c>
      <c r="C2895" s="11">
        <v>45047</v>
      </c>
    </row>
    <row r="2896" spans="1:3" x14ac:dyDescent="0.25">
      <c r="A2896" t="s">
        <v>767</v>
      </c>
      <c r="B2896" t="s">
        <v>768</v>
      </c>
      <c r="C2896" s="11">
        <v>45047</v>
      </c>
    </row>
    <row r="2897" spans="1:3" x14ac:dyDescent="0.25">
      <c r="A2897" t="s">
        <v>769</v>
      </c>
      <c r="B2897" t="s">
        <v>2509</v>
      </c>
      <c r="C2897" s="11">
        <v>45047</v>
      </c>
    </row>
    <row r="2898" spans="1:3" x14ac:dyDescent="0.25">
      <c r="A2898" t="s">
        <v>771</v>
      </c>
      <c r="B2898" t="s">
        <v>2510</v>
      </c>
      <c r="C2898" s="11">
        <v>45047</v>
      </c>
    </row>
    <row r="2899" spans="1:3" x14ac:dyDescent="0.25">
      <c r="A2899" t="s">
        <v>773</v>
      </c>
      <c r="B2899" t="s">
        <v>1315</v>
      </c>
      <c r="C2899" s="11">
        <v>45047</v>
      </c>
    </row>
    <row r="2900" spans="1:3" x14ac:dyDescent="0.25">
      <c r="A2900" t="s">
        <v>775</v>
      </c>
      <c r="B2900" t="s">
        <v>768</v>
      </c>
      <c r="C2900" s="11">
        <v>45047</v>
      </c>
    </row>
    <row r="2901" spans="1:3" x14ac:dyDescent="0.25">
      <c r="A2901" t="s">
        <v>776</v>
      </c>
      <c r="B2901" t="s">
        <v>1309</v>
      </c>
      <c r="C2901" s="11">
        <v>45047</v>
      </c>
    </row>
    <row r="2902" spans="1:3" x14ac:dyDescent="0.25">
      <c r="A2902" t="s">
        <v>777</v>
      </c>
      <c r="B2902" t="s">
        <v>2512</v>
      </c>
      <c r="C2902" s="11">
        <v>45047</v>
      </c>
    </row>
    <row r="2903" spans="1:3" x14ac:dyDescent="0.25">
      <c r="A2903" t="s">
        <v>779</v>
      </c>
      <c r="B2903" t="s">
        <v>2513</v>
      </c>
      <c r="C2903" s="11">
        <v>45047</v>
      </c>
    </row>
    <row r="2904" spans="1:3" x14ac:dyDescent="0.25">
      <c r="A2904" t="s">
        <v>781</v>
      </c>
      <c r="B2904" t="s">
        <v>1317</v>
      </c>
      <c r="C2904" s="11">
        <v>45047</v>
      </c>
    </row>
    <row r="2905" spans="1:3" x14ac:dyDescent="0.25">
      <c r="A2905" t="s">
        <v>783</v>
      </c>
      <c r="B2905" t="s">
        <v>2515</v>
      </c>
      <c r="C2905" s="11">
        <v>45047</v>
      </c>
    </row>
    <row r="2906" spans="1:3" x14ac:dyDescent="0.25">
      <c r="A2906" t="s">
        <v>785</v>
      </c>
      <c r="B2906" t="s">
        <v>786</v>
      </c>
      <c r="C2906" s="11">
        <v>45047</v>
      </c>
    </row>
    <row r="2907" spans="1:3" x14ac:dyDescent="0.25">
      <c r="A2907" t="s">
        <v>787</v>
      </c>
      <c r="B2907" t="s">
        <v>2513</v>
      </c>
      <c r="C2907" s="11">
        <v>45047</v>
      </c>
    </row>
    <row r="2908" spans="1:3" x14ac:dyDescent="0.25">
      <c r="A2908" t="s">
        <v>788</v>
      </c>
      <c r="B2908" t="s">
        <v>2339</v>
      </c>
      <c r="C2908" s="11">
        <v>45047</v>
      </c>
    </row>
    <row r="2909" spans="1:3" x14ac:dyDescent="0.25">
      <c r="A2909" t="s">
        <v>789</v>
      </c>
      <c r="B2909" t="s">
        <v>2536</v>
      </c>
      <c r="C2909" s="11">
        <v>45047</v>
      </c>
    </row>
    <row r="2910" spans="1:3" x14ac:dyDescent="0.25">
      <c r="A2910" t="s">
        <v>791</v>
      </c>
      <c r="B2910" t="s">
        <v>792</v>
      </c>
      <c r="C2910" s="11">
        <v>45047</v>
      </c>
    </row>
    <row r="2911" spans="1:3" x14ac:dyDescent="0.25">
      <c r="A2911" t="s">
        <v>793</v>
      </c>
      <c r="B2911" t="s">
        <v>1416</v>
      </c>
      <c r="C2911" s="11">
        <v>45047</v>
      </c>
    </row>
    <row r="2912" spans="1:3" x14ac:dyDescent="0.25">
      <c r="A2912" t="s">
        <v>795</v>
      </c>
      <c r="B2912" t="s">
        <v>2468</v>
      </c>
      <c r="C2912" s="11">
        <v>45047</v>
      </c>
    </row>
    <row r="2913" spans="1:3" x14ac:dyDescent="0.25">
      <c r="A2913" t="s">
        <v>796</v>
      </c>
      <c r="B2913" t="s">
        <v>234</v>
      </c>
      <c r="C2913" s="11">
        <v>45047</v>
      </c>
    </row>
    <row r="2914" spans="1:3" x14ac:dyDescent="0.25">
      <c r="A2914" t="s">
        <v>797</v>
      </c>
      <c r="B2914" t="s">
        <v>234</v>
      </c>
      <c r="C2914" s="11">
        <v>45047</v>
      </c>
    </row>
    <row r="2915" spans="1:3" x14ac:dyDescent="0.25">
      <c r="A2915" t="s">
        <v>798</v>
      </c>
      <c r="B2915" t="s">
        <v>2518</v>
      </c>
      <c r="C2915" s="11">
        <v>45047</v>
      </c>
    </row>
    <row r="2916" spans="1:3" x14ac:dyDescent="0.25">
      <c r="A2916" t="s">
        <v>800</v>
      </c>
      <c r="B2916" t="s">
        <v>2519</v>
      </c>
      <c r="C2916" s="11">
        <v>45047</v>
      </c>
    </row>
    <row r="2917" spans="1:3" x14ac:dyDescent="0.25">
      <c r="A2917" t="s">
        <v>802</v>
      </c>
      <c r="B2917" t="s">
        <v>2520</v>
      </c>
      <c r="C2917" s="11">
        <v>45047</v>
      </c>
    </row>
    <row r="2918" spans="1:3" x14ac:dyDescent="0.25">
      <c r="A2918" t="s">
        <v>804</v>
      </c>
      <c r="B2918" t="s">
        <v>92</v>
      </c>
      <c r="C2918" s="11">
        <v>45047</v>
      </c>
    </row>
    <row r="2919" spans="1:3" x14ac:dyDescent="0.25">
      <c r="A2919" t="s">
        <v>805</v>
      </c>
      <c r="B2919" t="s">
        <v>2521</v>
      </c>
      <c r="C2919" s="11">
        <v>45047</v>
      </c>
    </row>
    <row r="2920" spans="1:3" x14ac:dyDescent="0.25">
      <c r="A2920" t="s">
        <v>807</v>
      </c>
      <c r="B2920" t="s">
        <v>2280</v>
      </c>
      <c r="C2920" s="11">
        <v>45047</v>
      </c>
    </row>
    <row r="2921" spans="1:3" x14ac:dyDescent="0.25">
      <c r="A2921" t="s">
        <v>808</v>
      </c>
      <c r="B2921" t="s">
        <v>2522</v>
      </c>
      <c r="C2921" s="11">
        <v>45047</v>
      </c>
    </row>
    <row r="2922" spans="1:3" x14ac:dyDescent="0.25">
      <c r="A2922" t="s">
        <v>810</v>
      </c>
      <c r="B2922" t="s">
        <v>811</v>
      </c>
      <c r="C2922" s="11">
        <v>45047</v>
      </c>
    </row>
    <row r="2923" spans="1:3" x14ac:dyDescent="0.25">
      <c r="A2923" t="s">
        <v>812</v>
      </c>
      <c r="B2923" t="s">
        <v>611</v>
      </c>
      <c r="C2923" s="11">
        <v>45047</v>
      </c>
    </row>
    <row r="2924" spans="1:3" x14ac:dyDescent="0.25">
      <c r="A2924" t="s">
        <v>813</v>
      </c>
      <c r="B2924" t="s">
        <v>2334</v>
      </c>
      <c r="C2924" s="11">
        <v>45047</v>
      </c>
    </row>
    <row r="2925" spans="1:3" x14ac:dyDescent="0.25">
      <c r="A2925" t="s">
        <v>814</v>
      </c>
      <c r="B2925" t="s">
        <v>2306</v>
      </c>
      <c r="C2925" s="11">
        <v>45047</v>
      </c>
    </row>
    <row r="2926" spans="1:3" x14ac:dyDescent="0.25">
      <c r="A2926" t="s">
        <v>815</v>
      </c>
      <c r="B2926" t="s">
        <v>2523</v>
      </c>
      <c r="C2926" s="11">
        <v>45047</v>
      </c>
    </row>
    <row r="2927" spans="1:3" x14ac:dyDescent="0.25">
      <c r="A2927" t="s">
        <v>817</v>
      </c>
      <c r="B2927" t="s">
        <v>818</v>
      </c>
      <c r="C2927" s="11">
        <v>45047</v>
      </c>
    </row>
    <row r="2928" spans="1:3" x14ac:dyDescent="0.25">
      <c r="A2928" t="s">
        <v>819</v>
      </c>
      <c r="B2928" t="s">
        <v>2524</v>
      </c>
      <c r="C2928" s="11">
        <v>45047</v>
      </c>
    </row>
    <row r="2929" spans="1:3" x14ac:dyDescent="0.25">
      <c r="A2929" t="s">
        <v>821</v>
      </c>
      <c r="B2929" t="s">
        <v>2280</v>
      </c>
      <c r="C2929" s="11">
        <v>45047</v>
      </c>
    </row>
    <row r="2930" spans="1:3" x14ac:dyDescent="0.25">
      <c r="A2930" t="s">
        <v>822</v>
      </c>
      <c r="B2930" t="s">
        <v>2280</v>
      </c>
      <c r="C2930" s="11">
        <v>45047</v>
      </c>
    </row>
    <row r="2931" spans="1:3" x14ac:dyDescent="0.25">
      <c r="A2931" t="s">
        <v>823</v>
      </c>
      <c r="B2931" t="s">
        <v>2587</v>
      </c>
      <c r="C2931" s="11">
        <v>45047</v>
      </c>
    </row>
    <row r="2932" spans="1:3" x14ac:dyDescent="0.25">
      <c r="A2932" t="s">
        <v>825</v>
      </c>
      <c r="B2932" t="s">
        <v>1320</v>
      </c>
      <c r="C2932" s="11">
        <v>45047</v>
      </c>
    </row>
    <row r="2933" spans="1:3" x14ac:dyDescent="0.25">
      <c r="A2933" t="s">
        <v>827</v>
      </c>
      <c r="B2933" t="s">
        <v>811</v>
      </c>
      <c r="C2933" s="11">
        <v>45047</v>
      </c>
    </row>
    <row r="2934" spans="1:3" x14ac:dyDescent="0.25">
      <c r="A2934" t="s">
        <v>828</v>
      </c>
      <c r="B2934" t="s">
        <v>768</v>
      </c>
      <c r="C2934" s="11">
        <v>45047</v>
      </c>
    </row>
    <row r="2935" spans="1:3" x14ac:dyDescent="0.25">
      <c r="A2935" t="s">
        <v>829</v>
      </c>
      <c r="B2935" t="s">
        <v>768</v>
      </c>
      <c r="C2935" s="11">
        <v>45047</v>
      </c>
    </row>
    <row r="2936" spans="1:3" x14ac:dyDescent="0.25">
      <c r="A2936" t="s">
        <v>830</v>
      </c>
      <c r="B2936" t="s">
        <v>2526</v>
      </c>
      <c r="C2936" s="11">
        <v>45047</v>
      </c>
    </row>
    <row r="2937" spans="1:3" x14ac:dyDescent="0.25">
      <c r="A2937" t="s">
        <v>832</v>
      </c>
      <c r="B2937" t="s">
        <v>1062</v>
      </c>
      <c r="C2937" s="11">
        <v>45047</v>
      </c>
    </row>
    <row r="2938" spans="1:3" x14ac:dyDescent="0.25">
      <c r="A2938" t="s">
        <v>833</v>
      </c>
      <c r="B2938" t="s">
        <v>326</v>
      </c>
      <c r="C2938" s="11">
        <v>45047</v>
      </c>
    </row>
    <row r="2939" spans="1:3" x14ac:dyDescent="0.25">
      <c r="A2939" t="s">
        <v>834</v>
      </c>
      <c r="B2939" t="s">
        <v>811</v>
      </c>
      <c r="C2939" s="11">
        <v>45047</v>
      </c>
    </row>
    <row r="2940" spans="1:3" x14ac:dyDescent="0.25">
      <c r="A2940" t="s">
        <v>835</v>
      </c>
      <c r="B2940" t="s">
        <v>768</v>
      </c>
      <c r="C2940" s="11">
        <v>45047</v>
      </c>
    </row>
    <row r="2941" spans="1:3" x14ac:dyDescent="0.25">
      <c r="A2941" t="s">
        <v>836</v>
      </c>
      <c r="B2941" t="s">
        <v>2527</v>
      </c>
      <c r="C2941" s="11">
        <v>45047</v>
      </c>
    </row>
    <row r="2942" spans="1:3" x14ac:dyDescent="0.25">
      <c r="A2942" t="s">
        <v>838</v>
      </c>
      <c r="B2942" t="s">
        <v>2527</v>
      </c>
      <c r="C2942" s="11">
        <v>45047</v>
      </c>
    </row>
    <row r="2943" spans="1:3" x14ac:dyDescent="0.25">
      <c r="A2943" t="s">
        <v>839</v>
      </c>
      <c r="B2943" t="s">
        <v>768</v>
      </c>
      <c r="C2943" s="11">
        <v>45047</v>
      </c>
    </row>
    <row r="2944" spans="1:3" x14ac:dyDescent="0.25">
      <c r="A2944" t="s">
        <v>840</v>
      </c>
      <c r="B2944" t="s">
        <v>841</v>
      </c>
      <c r="C2944" s="11">
        <v>45047</v>
      </c>
    </row>
    <row r="2945" spans="1:3" x14ac:dyDescent="0.25">
      <c r="A2945" t="s">
        <v>842</v>
      </c>
      <c r="B2945" t="s">
        <v>2528</v>
      </c>
      <c r="C2945" s="11">
        <v>45047</v>
      </c>
    </row>
    <row r="2946" spans="1:3" x14ac:dyDescent="0.25">
      <c r="A2946" t="s">
        <v>844</v>
      </c>
      <c r="B2946" t="s">
        <v>2529</v>
      </c>
      <c r="C2946" s="11">
        <v>45047</v>
      </c>
    </row>
    <row r="2947" spans="1:3" x14ac:dyDescent="0.25">
      <c r="A2947" t="s">
        <v>846</v>
      </c>
      <c r="B2947" t="s">
        <v>768</v>
      </c>
      <c r="C2947" s="11">
        <v>45047</v>
      </c>
    </row>
    <row r="2948" spans="1:3" x14ac:dyDescent="0.25">
      <c r="A2948" t="s">
        <v>847</v>
      </c>
      <c r="B2948" t="s">
        <v>811</v>
      </c>
      <c r="C2948" s="11">
        <v>45047</v>
      </c>
    </row>
    <row r="2949" spans="1:3" x14ac:dyDescent="0.25">
      <c r="A2949" t="s">
        <v>848</v>
      </c>
      <c r="B2949" t="s">
        <v>811</v>
      </c>
      <c r="C2949" s="11">
        <v>45047</v>
      </c>
    </row>
    <row r="2950" spans="1:3" x14ac:dyDescent="0.25">
      <c r="A2950" t="s">
        <v>849</v>
      </c>
      <c r="B2950" t="s">
        <v>811</v>
      </c>
      <c r="C2950" s="11">
        <v>45047</v>
      </c>
    </row>
    <row r="2951" spans="1:3" x14ac:dyDescent="0.25">
      <c r="A2951" t="s">
        <v>850</v>
      </c>
      <c r="B2951" t="s">
        <v>811</v>
      </c>
      <c r="C2951" s="11">
        <v>45047</v>
      </c>
    </row>
    <row r="2952" spans="1:3" x14ac:dyDescent="0.25">
      <c r="A2952" t="s">
        <v>851</v>
      </c>
      <c r="B2952" t="s">
        <v>768</v>
      </c>
      <c r="C2952" s="11">
        <v>45047</v>
      </c>
    </row>
    <row r="2953" spans="1:3" x14ac:dyDescent="0.25">
      <c r="A2953" t="s">
        <v>852</v>
      </c>
      <c r="B2953" t="s">
        <v>768</v>
      </c>
      <c r="C2953" s="11">
        <v>45047</v>
      </c>
    </row>
    <row r="2954" spans="1:3" x14ac:dyDescent="0.25">
      <c r="A2954" t="s">
        <v>853</v>
      </c>
      <c r="B2954" t="s">
        <v>768</v>
      </c>
      <c r="C2954" s="11">
        <v>45047</v>
      </c>
    </row>
    <row r="2955" spans="1:3" x14ac:dyDescent="0.25">
      <c r="A2955" t="s">
        <v>854</v>
      </c>
      <c r="B2955" t="s">
        <v>234</v>
      </c>
      <c r="C2955" s="11">
        <v>45047</v>
      </c>
    </row>
    <row r="2956" spans="1:3" x14ac:dyDescent="0.25">
      <c r="A2956" t="s">
        <v>855</v>
      </c>
      <c r="B2956" t="s">
        <v>811</v>
      </c>
      <c r="C2956" s="11">
        <v>45047</v>
      </c>
    </row>
    <row r="2957" spans="1:3" x14ac:dyDescent="0.25">
      <c r="A2957" t="s">
        <v>856</v>
      </c>
      <c r="B2957" t="s">
        <v>811</v>
      </c>
      <c r="C2957" s="11">
        <v>45047</v>
      </c>
    </row>
    <row r="2958" spans="1:3" x14ac:dyDescent="0.25">
      <c r="A2958" t="s">
        <v>857</v>
      </c>
      <c r="B2958" t="s">
        <v>811</v>
      </c>
      <c r="C2958" s="11">
        <v>45047</v>
      </c>
    </row>
    <row r="2959" spans="1:3" x14ac:dyDescent="0.25">
      <c r="A2959" t="s">
        <v>858</v>
      </c>
      <c r="B2959" t="s">
        <v>811</v>
      </c>
      <c r="C2959" s="11">
        <v>45047</v>
      </c>
    </row>
    <row r="2960" spans="1:3" x14ac:dyDescent="0.25">
      <c r="A2960" t="s">
        <v>859</v>
      </c>
      <c r="B2960" t="s">
        <v>2682</v>
      </c>
      <c r="C2960" s="11">
        <v>45047</v>
      </c>
    </row>
    <row r="2961" spans="1:3" x14ac:dyDescent="0.25">
      <c r="A2961" t="s">
        <v>861</v>
      </c>
      <c r="B2961" t="s">
        <v>234</v>
      </c>
      <c r="C2961" s="11">
        <v>45047</v>
      </c>
    </row>
    <row r="2962" spans="1:3" x14ac:dyDescent="0.25">
      <c r="A2962" t="s">
        <v>862</v>
      </c>
      <c r="B2962" t="s">
        <v>863</v>
      </c>
      <c r="C2962" s="11">
        <v>45047</v>
      </c>
    </row>
    <row r="2963" spans="1:3" x14ac:dyDescent="0.25">
      <c r="A2963" t="s">
        <v>864</v>
      </c>
      <c r="B2963" t="s">
        <v>92</v>
      </c>
      <c r="C2963" s="11">
        <v>45047</v>
      </c>
    </row>
    <row r="2964" spans="1:3" x14ac:dyDescent="0.25">
      <c r="A2964" t="s">
        <v>865</v>
      </c>
      <c r="B2964" t="s">
        <v>33</v>
      </c>
      <c r="C2964" s="11">
        <v>45047</v>
      </c>
    </row>
    <row r="2965" spans="1:3" x14ac:dyDescent="0.25">
      <c r="A2965" t="s">
        <v>866</v>
      </c>
      <c r="B2965" t="s">
        <v>2530</v>
      </c>
      <c r="C2965" s="11">
        <v>45047</v>
      </c>
    </row>
    <row r="2966" spans="1:3" x14ac:dyDescent="0.25">
      <c r="A2966" t="s">
        <v>868</v>
      </c>
      <c r="B2966" t="s">
        <v>811</v>
      </c>
      <c r="C2966" s="11">
        <v>45047</v>
      </c>
    </row>
    <row r="2967" spans="1:3" x14ac:dyDescent="0.25">
      <c r="A2967" t="s">
        <v>869</v>
      </c>
      <c r="B2967" t="s">
        <v>33</v>
      </c>
      <c r="C2967" s="11">
        <v>45047</v>
      </c>
    </row>
    <row r="2968" spans="1:3" x14ac:dyDescent="0.25">
      <c r="A2968" t="s">
        <v>870</v>
      </c>
      <c r="B2968" t="s">
        <v>811</v>
      </c>
      <c r="C2968" s="11">
        <v>45047</v>
      </c>
    </row>
    <row r="2969" spans="1:3" x14ac:dyDescent="0.25">
      <c r="A2969" t="s">
        <v>871</v>
      </c>
      <c r="B2969" t="s">
        <v>2531</v>
      </c>
      <c r="C2969" s="11">
        <v>45047</v>
      </c>
    </row>
    <row r="2970" spans="1:3" x14ac:dyDescent="0.25">
      <c r="A2970" t="s">
        <v>873</v>
      </c>
      <c r="B2970" t="s">
        <v>2349</v>
      </c>
      <c r="C2970" s="11">
        <v>45047</v>
      </c>
    </row>
    <row r="2971" spans="1:3" x14ac:dyDescent="0.25">
      <c r="A2971" t="s">
        <v>874</v>
      </c>
      <c r="B2971" t="s">
        <v>83</v>
      </c>
      <c r="C2971" s="11">
        <v>45047</v>
      </c>
    </row>
    <row r="2972" spans="1:3" x14ac:dyDescent="0.25">
      <c r="A2972" t="s">
        <v>875</v>
      </c>
      <c r="B2972" t="s">
        <v>811</v>
      </c>
      <c r="C2972" s="11">
        <v>45047</v>
      </c>
    </row>
    <row r="2973" spans="1:3" x14ac:dyDescent="0.25">
      <c r="A2973" t="s">
        <v>876</v>
      </c>
      <c r="B2973" t="s">
        <v>33</v>
      </c>
      <c r="C2973" s="11">
        <v>45047</v>
      </c>
    </row>
    <row r="2974" spans="1:3" x14ac:dyDescent="0.25">
      <c r="A2974" t="s">
        <v>877</v>
      </c>
      <c r="B2974" t="s">
        <v>878</v>
      </c>
      <c r="C2974" s="11">
        <v>45047</v>
      </c>
    </row>
    <row r="2975" spans="1:3" x14ac:dyDescent="0.25">
      <c r="A2975" t="s">
        <v>879</v>
      </c>
      <c r="B2975" t="s">
        <v>2532</v>
      </c>
      <c r="C2975" s="11">
        <v>45047</v>
      </c>
    </row>
    <row r="2976" spans="1:3" x14ac:dyDescent="0.25">
      <c r="A2976" t="s">
        <v>881</v>
      </c>
      <c r="B2976" t="s">
        <v>811</v>
      </c>
      <c r="C2976" s="11">
        <v>45047</v>
      </c>
    </row>
    <row r="2977" spans="1:3" x14ac:dyDescent="0.25">
      <c r="A2977" t="s">
        <v>882</v>
      </c>
      <c r="B2977" t="s">
        <v>883</v>
      </c>
      <c r="C2977" s="11">
        <v>45047</v>
      </c>
    </row>
    <row r="2978" spans="1:3" x14ac:dyDescent="0.25">
      <c r="A2978" t="s">
        <v>884</v>
      </c>
      <c r="B2978" t="s">
        <v>83</v>
      </c>
      <c r="C2978" s="11">
        <v>45047</v>
      </c>
    </row>
    <row r="2979" spans="1:3" x14ac:dyDescent="0.25">
      <c r="A2979" t="s">
        <v>885</v>
      </c>
      <c r="B2979" t="s">
        <v>2445</v>
      </c>
      <c r="C2979" s="11">
        <v>45047</v>
      </c>
    </row>
    <row r="2980" spans="1:3" x14ac:dyDescent="0.25">
      <c r="A2980" t="s">
        <v>886</v>
      </c>
      <c r="B2980" t="s">
        <v>33</v>
      </c>
      <c r="C2980" s="11">
        <v>45047</v>
      </c>
    </row>
    <row r="2981" spans="1:3" x14ac:dyDescent="0.25">
      <c r="A2981" t="s">
        <v>887</v>
      </c>
      <c r="B2981" t="s">
        <v>180</v>
      </c>
      <c r="C2981" s="11">
        <v>45047</v>
      </c>
    </row>
    <row r="2982" spans="1:3" x14ac:dyDescent="0.25">
      <c r="A2982" t="s">
        <v>888</v>
      </c>
      <c r="B2982" t="s">
        <v>889</v>
      </c>
      <c r="C2982" s="11">
        <v>45047</v>
      </c>
    </row>
    <row r="2983" spans="1:3" x14ac:dyDescent="0.25">
      <c r="A2983" t="s">
        <v>890</v>
      </c>
      <c r="B2983" t="s">
        <v>891</v>
      </c>
      <c r="C2983" s="11">
        <v>45047</v>
      </c>
    </row>
    <row r="2984" spans="1:3" x14ac:dyDescent="0.25">
      <c r="A2984" t="s">
        <v>1207</v>
      </c>
      <c r="B2984" t="s">
        <v>290</v>
      </c>
      <c r="C2984" s="11">
        <v>45047</v>
      </c>
    </row>
    <row r="2985" spans="1:3" x14ac:dyDescent="0.25">
      <c r="A2985" t="s">
        <v>1885</v>
      </c>
      <c r="B2985" t="s">
        <v>2533</v>
      </c>
      <c r="C2985" s="11">
        <v>45047</v>
      </c>
    </row>
    <row r="2986" spans="1:3" x14ac:dyDescent="0.25">
      <c r="A2986" t="s">
        <v>895</v>
      </c>
      <c r="B2986" t="s">
        <v>1323</v>
      </c>
      <c r="C2986" s="11">
        <v>45047</v>
      </c>
    </row>
    <row r="2987" spans="1:3" x14ac:dyDescent="0.25">
      <c r="A2987" t="s">
        <v>897</v>
      </c>
      <c r="B2987" t="s">
        <v>2535</v>
      </c>
      <c r="C2987" s="11">
        <v>45047</v>
      </c>
    </row>
    <row r="2988" spans="1:3" x14ac:dyDescent="0.25">
      <c r="A2988" t="s">
        <v>899</v>
      </c>
      <c r="B2988" t="s">
        <v>2533</v>
      </c>
      <c r="C2988" s="11">
        <v>45047</v>
      </c>
    </row>
    <row r="2989" spans="1:3" x14ac:dyDescent="0.25">
      <c r="A2989" t="s">
        <v>900</v>
      </c>
      <c r="B2989" t="s">
        <v>2604</v>
      </c>
      <c r="C2989" s="11">
        <v>45047</v>
      </c>
    </row>
    <row r="2990" spans="1:3" x14ac:dyDescent="0.25">
      <c r="A2990" t="s">
        <v>902</v>
      </c>
      <c r="B2990" t="s">
        <v>2536</v>
      </c>
      <c r="C2990" s="11">
        <v>45047</v>
      </c>
    </row>
    <row r="2991" spans="1:3" x14ac:dyDescent="0.25">
      <c r="A2991" t="s">
        <v>904</v>
      </c>
      <c r="B2991" t="s">
        <v>768</v>
      </c>
      <c r="C2991" s="11">
        <v>45047</v>
      </c>
    </row>
    <row r="2992" spans="1:3" x14ac:dyDescent="0.25">
      <c r="A2992" t="s">
        <v>905</v>
      </c>
      <c r="B2992" t="s">
        <v>33</v>
      </c>
      <c r="C2992" s="11">
        <v>45047</v>
      </c>
    </row>
    <row r="2993" spans="1:3" x14ac:dyDescent="0.25">
      <c r="A2993" t="s">
        <v>906</v>
      </c>
      <c r="B2993" t="s">
        <v>907</v>
      </c>
      <c r="C2993" s="11">
        <v>45047</v>
      </c>
    </row>
    <row r="2994" spans="1:3" x14ac:dyDescent="0.25">
      <c r="A2994" t="s">
        <v>908</v>
      </c>
      <c r="B2994" t="s">
        <v>1921</v>
      </c>
      <c r="C2994" s="11">
        <v>45047</v>
      </c>
    </row>
    <row r="2995" spans="1:3" x14ac:dyDescent="0.25">
      <c r="A2995" t="s">
        <v>909</v>
      </c>
      <c r="B2995" t="s">
        <v>2636</v>
      </c>
      <c r="C2995" s="11">
        <v>45047</v>
      </c>
    </row>
    <row r="2996" spans="1:3" x14ac:dyDescent="0.25">
      <c r="A2996" t="s">
        <v>911</v>
      </c>
      <c r="B2996" t="s">
        <v>33</v>
      </c>
      <c r="C2996" s="11">
        <v>45047</v>
      </c>
    </row>
    <row r="2997" spans="1:3" x14ac:dyDescent="0.25">
      <c r="A2997" t="s">
        <v>912</v>
      </c>
      <c r="B2997" t="s">
        <v>92</v>
      </c>
      <c r="C2997" s="11">
        <v>45047</v>
      </c>
    </row>
    <row r="2998" spans="1:3" x14ac:dyDescent="0.25">
      <c r="A2998" t="s">
        <v>2250</v>
      </c>
      <c r="B2998" t="s">
        <v>92</v>
      </c>
      <c r="C2998" s="11">
        <v>45047</v>
      </c>
    </row>
    <row r="2999" spans="1:3" x14ac:dyDescent="0.25">
      <c r="A2999" t="s">
        <v>1899</v>
      </c>
      <c r="B2999" t="s">
        <v>33</v>
      </c>
      <c r="C2999" s="11">
        <v>45047</v>
      </c>
    </row>
    <row r="3000" spans="1:3" x14ac:dyDescent="0.25">
      <c r="A3000" t="s">
        <v>1900</v>
      </c>
      <c r="B3000" t="s">
        <v>234</v>
      </c>
      <c r="C3000" s="11">
        <v>45047</v>
      </c>
    </row>
    <row r="3001" spans="1:3" x14ac:dyDescent="0.25">
      <c r="A3001" t="s">
        <v>1901</v>
      </c>
      <c r="B3001" t="s">
        <v>1165</v>
      </c>
      <c r="C3001" s="11">
        <v>45047</v>
      </c>
    </row>
    <row r="3002" spans="1:3" x14ac:dyDescent="0.25">
      <c r="A3002" t="s">
        <v>1902</v>
      </c>
      <c r="B3002" t="s">
        <v>83</v>
      </c>
      <c r="C3002" s="11">
        <v>45047</v>
      </c>
    </row>
    <row r="3003" spans="1:3" x14ac:dyDescent="0.25">
      <c r="A3003" t="s">
        <v>1903</v>
      </c>
      <c r="B3003" t="s">
        <v>51</v>
      </c>
      <c r="C3003" s="11">
        <v>45047</v>
      </c>
    </row>
    <row r="3004" spans="1:3" x14ac:dyDescent="0.25">
      <c r="A3004" t="s">
        <v>1904</v>
      </c>
      <c r="B3004" t="s">
        <v>51</v>
      </c>
      <c r="C3004" s="11">
        <v>45047</v>
      </c>
    </row>
    <row r="3005" spans="1:3" x14ac:dyDescent="0.25">
      <c r="A3005" t="s">
        <v>1905</v>
      </c>
      <c r="B3005" t="s">
        <v>51</v>
      </c>
      <c r="C3005" s="11">
        <v>45047</v>
      </c>
    </row>
    <row r="3006" spans="1:3" x14ac:dyDescent="0.25">
      <c r="A3006" t="s">
        <v>1906</v>
      </c>
      <c r="B3006" t="s">
        <v>51</v>
      </c>
      <c r="C3006" s="11">
        <v>45047</v>
      </c>
    </row>
    <row r="3007" spans="1:3" x14ac:dyDescent="0.25">
      <c r="A3007" t="s">
        <v>1907</v>
      </c>
      <c r="B3007" t="s">
        <v>51</v>
      </c>
      <c r="C3007" s="11">
        <v>45047</v>
      </c>
    </row>
    <row r="3008" spans="1:3" x14ac:dyDescent="0.25">
      <c r="A3008" t="s">
        <v>1908</v>
      </c>
      <c r="B3008" t="s">
        <v>907</v>
      </c>
      <c r="C3008" s="11">
        <v>45047</v>
      </c>
    </row>
    <row r="3009" spans="1:3" x14ac:dyDescent="0.25">
      <c r="A3009" t="s">
        <v>1909</v>
      </c>
      <c r="B3009" t="s">
        <v>83</v>
      </c>
      <c r="C3009" s="11">
        <v>45047</v>
      </c>
    </row>
    <row r="3010" spans="1:3" x14ac:dyDescent="0.25">
      <c r="A3010" t="s">
        <v>1910</v>
      </c>
      <c r="B3010" t="s">
        <v>83</v>
      </c>
      <c r="C3010" s="11">
        <v>45047</v>
      </c>
    </row>
    <row r="3011" spans="1:3" x14ac:dyDescent="0.25">
      <c r="A3011" t="s">
        <v>1911</v>
      </c>
      <c r="B3011" t="s">
        <v>2357</v>
      </c>
      <c r="C3011" s="11">
        <v>45047</v>
      </c>
    </row>
    <row r="3012" spans="1:3" x14ac:dyDescent="0.25">
      <c r="A3012" t="s">
        <v>1912</v>
      </c>
      <c r="B3012" t="s">
        <v>2357</v>
      </c>
      <c r="C3012" s="11">
        <v>45047</v>
      </c>
    </row>
    <row r="3013" spans="1:3" x14ac:dyDescent="0.25">
      <c r="A3013" t="s">
        <v>1424</v>
      </c>
      <c r="B3013" t="s">
        <v>2538</v>
      </c>
      <c r="C3013" s="11">
        <v>45047</v>
      </c>
    </row>
    <row r="3014" spans="1:3" x14ac:dyDescent="0.25">
      <c r="A3014" t="s">
        <v>930</v>
      </c>
      <c r="B3014" t="s">
        <v>2539</v>
      </c>
      <c r="C3014" s="11">
        <v>45047</v>
      </c>
    </row>
    <row r="3015" spans="1:3" x14ac:dyDescent="0.25">
      <c r="A3015" t="s">
        <v>932</v>
      </c>
      <c r="B3015" t="s">
        <v>2538</v>
      </c>
      <c r="C3015" s="11">
        <v>45047</v>
      </c>
    </row>
    <row r="3016" spans="1:3" x14ac:dyDescent="0.25">
      <c r="A3016" t="s">
        <v>1916</v>
      </c>
      <c r="B3016" t="s">
        <v>2540</v>
      </c>
      <c r="C3016" s="11">
        <v>45047</v>
      </c>
    </row>
    <row r="3017" spans="1:3" x14ac:dyDescent="0.25">
      <c r="A3017" t="s">
        <v>935</v>
      </c>
      <c r="B3017" t="s">
        <v>2540</v>
      </c>
      <c r="C3017" s="11">
        <v>45047</v>
      </c>
    </row>
    <row r="3018" spans="1:3" x14ac:dyDescent="0.25">
      <c r="A3018" t="s">
        <v>936</v>
      </c>
      <c r="B3018" t="s">
        <v>2540</v>
      </c>
      <c r="C3018" s="11">
        <v>45047</v>
      </c>
    </row>
    <row r="3019" spans="1:3" x14ac:dyDescent="0.25">
      <c r="A3019" t="s">
        <v>937</v>
      </c>
      <c r="B3019" t="s">
        <v>938</v>
      </c>
      <c r="C3019" s="11">
        <v>45047</v>
      </c>
    </row>
    <row r="3020" spans="1:3" x14ac:dyDescent="0.25">
      <c r="A3020" t="s">
        <v>1212</v>
      </c>
      <c r="B3020" t="s">
        <v>2541</v>
      </c>
      <c r="C3020" s="11">
        <v>45047</v>
      </c>
    </row>
    <row r="3021" spans="1:3" x14ac:dyDescent="0.25">
      <c r="A3021" t="s">
        <v>1214</v>
      </c>
      <c r="B3021" t="s">
        <v>942</v>
      </c>
      <c r="C3021" s="11">
        <v>45047</v>
      </c>
    </row>
    <row r="3022" spans="1:3" x14ac:dyDescent="0.25">
      <c r="A3022" t="s">
        <v>1215</v>
      </c>
      <c r="B3022" t="s">
        <v>2542</v>
      </c>
      <c r="C3022" s="11">
        <v>45047</v>
      </c>
    </row>
    <row r="3023" spans="1:3" x14ac:dyDescent="0.25">
      <c r="A3023" t="s">
        <v>1216</v>
      </c>
      <c r="B3023" t="s">
        <v>2543</v>
      </c>
      <c r="C3023" s="11">
        <v>45047</v>
      </c>
    </row>
    <row r="3024" spans="1:3" x14ac:dyDescent="0.25">
      <c r="A3024" t="s">
        <v>947</v>
      </c>
      <c r="B3024" t="s">
        <v>2543</v>
      </c>
      <c r="C3024" s="11">
        <v>45047</v>
      </c>
    </row>
    <row r="3025" spans="1:3" x14ac:dyDescent="0.25">
      <c r="A3025" t="s">
        <v>2225</v>
      </c>
      <c r="B3025" t="s">
        <v>1328</v>
      </c>
      <c r="C3025" s="11">
        <v>45047</v>
      </c>
    </row>
    <row r="3026" spans="1:3" x14ac:dyDescent="0.25">
      <c r="A3026" t="s">
        <v>950</v>
      </c>
      <c r="B3026" t="s">
        <v>2543</v>
      </c>
      <c r="C3026" s="11">
        <v>45047</v>
      </c>
    </row>
    <row r="3027" spans="1:3" x14ac:dyDescent="0.25">
      <c r="A3027" t="s">
        <v>1427</v>
      </c>
      <c r="B3027" t="s">
        <v>2543</v>
      </c>
      <c r="C3027" s="11">
        <v>45047</v>
      </c>
    </row>
    <row r="3028" spans="1:3" x14ac:dyDescent="0.25">
      <c r="A3028" t="s">
        <v>1929</v>
      </c>
      <c r="B3028" t="s">
        <v>2543</v>
      </c>
      <c r="C3028" s="11">
        <v>45047</v>
      </c>
    </row>
    <row r="3029" spans="1:3" x14ac:dyDescent="0.25">
      <c r="A3029" t="s">
        <v>1930</v>
      </c>
      <c r="B3029" t="s">
        <v>2543</v>
      </c>
      <c r="C3029" s="11">
        <v>45047</v>
      </c>
    </row>
    <row r="3030" spans="1:3" x14ac:dyDescent="0.25">
      <c r="A3030" t="s">
        <v>1931</v>
      </c>
      <c r="B3030" t="s">
        <v>2543</v>
      </c>
      <c r="C3030" s="11">
        <v>45047</v>
      </c>
    </row>
    <row r="3031" spans="1:3" x14ac:dyDescent="0.25">
      <c r="A3031" t="s">
        <v>1932</v>
      </c>
      <c r="B3031" t="s">
        <v>956</v>
      </c>
      <c r="C3031" s="11">
        <v>45047</v>
      </c>
    </row>
    <row r="3032" spans="1:3" x14ac:dyDescent="0.25">
      <c r="A3032" t="s">
        <v>1933</v>
      </c>
      <c r="B3032" t="s">
        <v>2543</v>
      </c>
      <c r="C3032" s="11">
        <v>45047</v>
      </c>
    </row>
    <row r="3033" spans="1:3" x14ac:dyDescent="0.25">
      <c r="A3033" t="s">
        <v>1934</v>
      </c>
      <c r="B3033" t="s">
        <v>2543</v>
      </c>
      <c r="C3033" s="11">
        <v>45047</v>
      </c>
    </row>
    <row r="3034" spans="1:3" x14ac:dyDescent="0.25">
      <c r="A3034" t="s">
        <v>1935</v>
      </c>
      <c r="B3034" t="s">
        <v>2545</v>
      </c>
      <c r="C3034" s="11">
        <v>45047</v>
      </c>
    </row>
    <row r="3035" spans="1:3" x14ac:dyDescent="0.25">
      <c r="A3035" t="s">
        <v>1936</v>
      </c>
      <c r="B3035" t="s">
        <v>2545</v>
      </c>
      <c r="C3035" s="11">
        <v>45047</v>
      </c>
    </row>
    <row r="3036" spans="1:3" x14ac:dyDescent="0.25">
      <c r="A3036" t="s">
        <v>1937</v>
      </c>
      <c r="B3036" t="s">
        <v>2543</v>
      </c>
      <c r="C3036" s="11">
        <v>45047</v>
      </c>
    </row>
    <row r="3037" spans="1:3" x14ac:dyDescent="0.25">
      <c r="A3037" t="s">
        <v>1938</v>
      </c>
      <c r="B3037" t="s">
        <v>1330</v>
      </c>
      <c r="C3037" s="11">
        <v>45047</v>
      </c>
    </row>
    <row r="3038" spans="1:3" x14ac:dyDescent="0.25">
      <c r="A3038" t="s">
        <v>1939</v>
      </c>
      <c r="B3038" t="s">
        <v>1940</v>
      </c>
      <c r="C3038" s="11">
        <v>45047</v>
      </c>
    </row>
    <row r="3039" spans="1:3" x14ac:dyDescent="0.25">
      <c r="A3039" t="s">
        <v>1941</v>
      </c>
      <c r="B3039" t="s">
        <v>2541</v>
      </c>
      <c r="C3039" s="11">
        <v>45047</v>
      </c>
    </row>
    <row r="3040" spans="1:3" x14ac:dyDescent="0.25">
      <c r="A3040" t="s">
        <v>1942</v>
      </c>
      <c r="B3040" t="s">
        <v>2543</v>
      </c>
      <c r="C3040" s="11">
        <v>45047</v>
      </c>
    </row>
    <row r="3041" spans="1:3" x14ac:dyDescent="0.25">
      <c r="A3041" t="s">
        <v>1943</v>
      </c>
      <c r="B3041" t="s">
        <v>970</v>
      </c>
      <c r="C3041" s="11">
        <v>45047</v>
      </c>
    </row>
    <row r="3042" spans="1:3" x14ac:dyDescent="0.25">
      <c r="A3042" t="s">
        <v>1944</v>
      </c>
      <c r="B3042" t="s">
        <v>970</v>
      </c>
      <c r="C3042" s="11">
        <v>45047</v>
      </c>
    </row>
    <row r="3043" spans="1:3" x14ac:dyDescent="0.25">
      <c r="A3043" t="s">
        <v>1945</v>
      </c>
      <c r="B3043" t="s">
        <v>970</v>
      </c>
      <c r="C3043" s="11">
        <v>45047</v>
      </c>
    </row>
    <row r="3044" spans="1:3" x14ac:dyDescent="0.25">
      <c r="A3044" t="s">
        <v>1946</v>
      </c>
      <c r="B3044" t="s">
        <v>970</v>
      </c>
      <c r="C3044" s="11">
        <v>45047</v>
      </c>
    </row>
    <row r="3045" spans="1:3" x14ac:dyDescent="0.25">
      <c r="A3045" t="s">
        <v>1947</v>
      </c>
      <c r="B3045" t="s">
        <v>970</v>
      </c>
      <c r="C3045" s="11">
        <v>45047</v>
      </c>
    </row>
    <row r="3046" spans="1:3" x14ac:dyDescent="0.25">
      <c r="A3046" t="s">
        <v>975</v>
      </c>
      <c r="B3046" t="s">
        <v>970</v>
      </c>
      <c r="C3046" s="11">
        <v>45047</v>
      </c>
    </row>
    <row r="3047" spans="1:3" x14ac:dyDescent="0.25">
      <c r="A3047" t="s">
        <v>1949</v>
      </c>
      <c r="B3047" t="s">
        <v>970</v>
      </c>
      <c r="C3047" s="11">
        <v>45047</v>
      </c>
    </row>
    <row r="3048" spans="1:3" x14ac:dyDescent="0.25">
      <c r="A3048" t="s">
        <v>1950</v>
      </c>
      <c r="B3048" t="s">
        <v>2548</v>
      </c>
      <c r="C3048" s="11">
        <v>45047</v>
      </c>
    </row>
    <row r="3049" spans="1:3" x14ac:dyDescent="0.25">
      <c r="A3049" t="s">
        <v>1951</v>
      </c>
      <c r="B3049" t="s">
        <v>970</v>
      </c>
      <c r="C3049" s="11">
        <v>45047</v>
      </c>
    </row>
    <row r="3050" spans="1:3" x14ac:dyDescent="0.25">
      <c r="A3050" t="s">
        <v>1952</v>
      </c>
      <c r="B3050" t="s">
        <v>970</v>
      </c>
      <c r="C3050" s="11">
        <v>45047</v>
      </c>
    </row>
    <row r="3051" spans="1:3" x14ac:dyDescent="0.25">
      <c r="A3051" t="s">
        <v>1953</v>
      </c>
      <c r="B3051" t="s">
        <v>970</v>
      </c>
      <c r="C3051" s="11">
        <v>45047</v>
      </c>
    </row>
    <row r="3052" spans="1:3" x14ac:dyDescent="0.25">
      <c r="A3052" t="s">
        <v>1954</v>
      </c>
      <c r="B3052" t="s">
        <v>2543</v>
      </c>
      <c r="C3052" s="11">
        <v>45047</v>
      </c>
    </row>
    <row r="3053" spans="1:3" x14ac:dyDescent="0.25">
      <c r="A3053" t="s">
        <v>1955</v>
      </c>
      <c r="B3053" t="s">
        <v>2543</v>
      </c>
      <c r="C3053" s="11">
        <v>45047</v>
      </c>
    </row>
    <row r="3054" spans="1:3" x14ac:dyDescent="0.25">
      <c r="A3054" t="s">
        <v>1956</v>
      </c>
      <c r="B3054" t="s">
        <v>970</v>
      </c>
      <c r="C3054" s="11">
        <v>45047</v>
      </c>
    </row>
    <row r="3055" spans="1:3" x14ac:dyDescent="0.25">
      <c r="A3055" t="s">
        <v>1957</v>
      </c>
      <c r="B3055" t="s">
        <v>2549</v>
      </c>
      <c r="C3055" s="11">
        <v>45047</v>
      </c>
    </row>
    <row r="3056" spans="1:3" x14ac:dyDescent="0.25">
      <c r="A3056" t="s">
        <v>1958</v>
      </c>
      <c r="B3056" t="s">
        <v>2550</v>
      </c>
      <c r="C3056" s="11">
        <v>45047</v>
      </c>
    </row>
    <row r="3057" spans="1:3" x14ac:dyDescent="0.25">
      <c r="A3057" t="s">
        <v>1959</v>
      </c>
      <c r="B3057" t="s">
        <v>2543</v>
      </c>
      <c r="C3057" s="11">
        <v>45047</v>
      </c>
    </row>
    <row r="3058" spans="1:3" x14ac:dyDescent="0.25">
      <c r="A3058" t="s">
        <v>1960</v>
      </c>
      <c r="B3058" t="s">
        <v>2549</v>
      </c>
      <c r="C3058" s="11">
        <v>45047</v>
      </c>
    </row>
    <row r="3059" spans="1:3" x14ac:dyDescent="0.25">
      <c r="A3059" t="s">
        <v>1961</v>
      </c>
      <c r="B3059" t="s">
        <v>2549</v>
      </c>
      <c r="C3059" s="11">
        <v>45047</v>
      </c>
    </row>
    <row r="3060" spans="1:3" x14ac:dyDescent="0.25">
      <c r="A3060" t="s">
        <v>1962</v>
      </c>
      <c r="B3060" t="s">
        <v>1331</v>
      </c>
      <c r="C3060" s="11">
        <v>45047</v>
      </c>
    </row>
    <row r="3061" spans="1:3" x14ac:dyDescent="0.25">
      <c r="A3061" t="s">
        <v>1963</v>
      </c>
      <c r="B3061" t="s">
        <v>2543</v>
      </c>
      <c r="C3061" s="11">
        <v>45047</v>
      </c>
    </row>
    <row r="3062" spans="1:3" x14ac:dyDescent="0.25">
      <c r="A3062" t="s">
        <v>1964</v>
      </c>
      <c r="B3062" t="s">
        <v>2543</v>
      </c>
      <c r="C3062" s="11">
        <v>45047</v>
      </c>
    </row>
    <row r="3063" spans="1:3" x14ac:dyDescent="0.25">
      <c r="A3063" t="s">
        <v>1965</v>
      </c>
      <c r="B3063" t="s">
        <v>500</v>
      </c>
      <c r="C3063" s="11">
        <v>45047</v>
      </c>
    </row>
    <row r="3064" spans="1:3" x14ac:dyDescent="0.25">
      <c r="A3064" t="s">
        <v>997</v>
      </c>
      <c r="B3064" t="s">
        <v>2719</v>
      </c>
      <c r="C3064" s="11">
        <v>45047</v>
      </c>
    </row>
    <row r="3065" spans="1:3" x14ac:dyDescent="0.25">
      <c r="A3065" t="s">
        <v>1968</v>
      </c>
      <c r="B3065" t="s">
        <v>83</v>
      </c>
      <c r="C3065" s="11">
        <v>45047</v>
      </c>
    </row>
    <row r="3066" spans="1:3" x14ac:dyDescent="0.25">
      <c r="A3066" t="s">
        <v>1000</v>
      </c>
      <c r="B3066" t="s">
        <v>2637</v>
      </c>
      <c r="C3066" s="11">
        <v>45047</v>
      </c>
    </row>
    <row r="3067" spans="1:3" x14ac:dyDescent="0.25">
      <c r="A3067" t="s">
        <v>1002</v>
      </c>
      <c r="B3067" t="s">
        <v>2553</v>
      </c>
      <c r="C3067" s="11">
        <v>45047</v>
      </c>
    </row>
    <row r="3068" spans="1:3" x14ac:dyDescent="0.25">
      <c r="A3068" t="s">
        <v>2234</v>
      </c>
      <c r="B3068" t="s">
        <v>1437</v>
      </c>
      <c r="C3068" s="11">
        <v>45047</v>
      </c>
    </row>
    <row r="3069" spans="1:3" x14ac:dyDescent="0.25">
      <c r="A3069" t="s">
        <v>1006</v>
      </c>
      <c r="B3069" t="s">
        <v>2555</v>
      </c>
      <c r="C3069" s="11">
        <v>45047</v>
      </c>
    </row>
    <row r="3070" spans="1:3" x14ac:dyDescent="0.25">
      <c r="A3070" t="s">
        <v>1008</v>
      </c>
      <c r="B3070" t="s">
        <v>2556</v>
      </c>
      <c r="C3070" s="11">
        <v>45047</v>
      </c>
    </row>
    <row r="3071" spans="1:3" x14ac:dyDescent="0.25">
      <c r="A3071" t="s">
        <v>1974</v>
      </c>
      <c r="B3071" t="s">
        <v>122</v>
      </c>
      <c r="C3071" s="11">
        <v>45047</v>
      </c>
    </row>
    <row r="3072" spans="1:3" x14ac:dyDescent="0.25">
      <c r="A3072" t="s">
        <v>1975</v>
      </c>
      <c r="B3072" t="s">
        <v>2557</v>
      </c>
      <c r="C3072" s="11">
        <v>45047</v>
      </c>
    </row>
    <row r="3073" spans="1:3" x14ac:dyDescent="0.25">
      <c r="A3073" t="s">
        <v>1976</v>
      </c>
      <c r="B3073" t="s">
        <v>2638</v>
      </c>
      <c r="C3073" s="11">
        <v>45047</v>
      </c>
    </row>
    <row r="3074" spans="1:3" x14ac:dyDescent="0.25">
      <c r="A3074" t="s">
        <v>1978</v>
      </c>
      <c r="B3074" t="s">
        <v>2559</v>
      </c>
      <c r="C3074" s="11">
        <v>45047</v>
      </c>
    </row>
    <row r="3075" spans="1:3" x14ac:dyDescent="0.25">
      <c r="A3075" t="s">
        <v>1979</v>
      </c>
      <c r="B3075" t="s">
        <v>2560</v>
      </c>
      <c r="C3075" s="11">
        <v>45047</v>
      </c>
    </row>
    <row r="3076" spans="1:3" x14ac:dyDescent="0.25">
      <c r="A3076" t="s">
        <v>1980</v>
      </c>
      <c r="B3076" t="s">
        <v>1020</v>
      </c>
      <c r="C3076" s="11">
        <v>45047</v>
      </c>
    </row>
    <row r="3077" spans="1:3" x14ac:dyDescent="0.25">
      <c r="A3077" t="s">
        <v>1981</v>
      </c>
      <c r="B3077" t="s">
        <v>1022</v>
      </c>
      <c r="C3077" s="11">
        <v>45047</v>
      </c>
    </row>
    <row r="3078" spans="1:3" x14ac:dyDescent="0.25">
      <c r="A3078" t="s">
        <v>1982</v>
      </c>
      <c r="B3078" t="s">
        <v>1024</v>
      </c>
      <c r="C3078" s="11">
        <v>45047</v>
      </c>
    </row>
    <row r="3079" spans="1:3" x14ac:dyDescent="0.25">
      <c r="A3079" t="s">
        <v>1983</v>
      </c>
      <c r="B3079" t="s">
        <v>1026</v>
      </c>
      <c r="C3079" s="11">
        <v>45047</v>
      </c>
    </row>
    <row r="3080" spans="1:3" x14ac:dyDescent="0.25">
      <c r="A3080" t="s">
        <v>1984</v>
      </c>
      <c r="B3080" t="s">
        <v>1028</v>
      </c>
      <c r="C3080" s="11">
        <v>45047</v>
      </c>
    </row>
    <row r="3081" spans="1:3" x14ac:dyDescent="0.25">
      <c r="A3081" t="s">
        <v>0</v>
      </c>
      <c r="B3081" t="s">
        <v>2261</v>
      </c>
      <c r="C3081" s="11">
        <v>45078</v>
      </c>
    </row>
    <row r="3082" spans="1:3" x14ac:dyDescent="0.25">
      <c r="A3082" t="s">
        <v>2</v>
      </c>
      <c r="B3082" t="s">
        <v>2261</v>
      </c>
      <c r="C3082" s="11">
        <v>45078</v>
      </c>
    </row>
    <row r="3083" spans="1:3" x14ac:dyDescent="0.25">
      <c r="A3083" t="s">
        <v>3</v>
      </c>
      <c r="B3083" t="s">
        <v>2262</v>
      </c>
      <c r="C3083" s="11">
        <v>45078</v>
      </c>
    </row>
    <row r="3084" spans="1:3" x14ac:dyDescent="0.25">
      <c r="A3084" t="s">
        <v>5</v>
      </c>
      <c r="B3084" t="s">
        <v>2263</v>
      </c>
      <c r="C3084" s="11">
        <v>45078</v>
      </c>
    </row>
    <row r="3085" spans="1:3" x14ac:dyDescent="0.25">
      <c r="A3085" t="s">
        <v>7</v>
      </c>
      <c r="B3085" t="s">
        <v>2263</v>
      </c>
      <c r="C3085" s="11">
        <v>45078</v>
      </c>
    </row>
    <row r="3086" spans="1:3" x14ac:dyDescent="0.25">
      <c r="A3086" t="s">
        <v>8</v>
      </c>
      <c r="B3086" t="s">
        <v>2264</v>
      </c>
      <c r="C3086" s="11">
        <v>45078</v>
      </c>
    </row>
    <row r="3087" spans="1:3" x14ac:dyDescent="0.25">
      <c r="A3087" t="s">
        <v>10</v>
      </c>
      <c r="B3087" t="s">
        <v>1446</v>
      </c>
      <c r="C3087" s="11">
        <v>45078</v>
      </c>
    </row>
    <row r="3088" spans="1:3" x14ac:dyDescent="0.25">
      <c r="A3088" t="s">
        <v>12</v>
      </c>
      <c r="B3088" t="s">
        <v>2266</v>
      </c>
      <c r="C3088" s="11">
        <v>45078</v>
      </c>
    </row>
    <row r="3089" spans="1:3" x14ac:dyDescent="0.25">
      <c r="A3089" t="s">
        <v>14</v>
      </c>
      <c r="B3089" t="s">
        <v>2639</v>
      </c>
      <c r="C3089" s="11">
        <v>45078</v>
      </c>
    </row>
    <row r="3090" spans="1:3" x14ac:dyDescent="0.25">
      <c r="A3090" t="s">
        <v>16</v>
      </c>
      <c r="B3090" t="s">
        <v>2268</v>
      </c>
      <c r="C3090" s="11">
        <v>45078</v>
      </c>
    </row>
    <row r="3091" spans="1:3" x14ac:dyDescent="0.25">
      <c r="A3091" t="s">
        <v>18</v>
      </c>
      <c r="B3091" t="s">
        <v>2269</v>
      </c>
      <c r="C3091" s="11">
        <v>45078</v>
      </c>
    </row>
    <row r="3092" spans="1:3" x14ac:dyDescent="0.25">
      <c r="A3092" t="s">
        <v>20</v>
      </c>
      <c r="B3092" t="s">
        <v>2562</v>
      </c>
      <c r="C3092" s="11">
        <v>45078</v>
      </c>
    </row>
    <row r="3093" spans="1:3" x14ac:dyDescent="0.25">
      <c r="A3093" t="s">
        <v>22</v>
      </c>
      <c r="B3093" t="s">
        <v>2640</v>
      </c>
      <c r="C3093" s="11">
        <v>45078</v>
      </c>
    </row>
    <row r="3094" spans="1:3" x14ac:dyDescent="0.25">
      <c r="A3094" t="s">
        <v>24</v>
      </c>
      <c r="B3094" t="s">
        <v>1048</v>
      </c>
      <c r="C3094" s="11">
        <v>45078</v>
      </c>
    </row>
    <row r="3095" spans="1:3" x14ac:dyDescent="0.25">
      <c r="A3095" t="s">
        <v>26</v>
      </c>
      <c r="B3095" t="s">
        <v>2272</v>
      </c>
      <c r="C3095" s="11">
        <v>45078</v>
      </c>
    </row>
    <row r="3096" spans="1:3" x14ac:dyDescent="0.25">
      <c r="A3096" t="s">
        <v>28</v>
      </c>
      <c r="B3096" t="s">
        <v>2641</v>
      </c>
      <c r="C3096" s="11">
        <v>45078</v>
      </c>
    </row>
    <row r="3097" spans="1:3" x14ac:dyDescent="0.25">
      <c r="A3097" t="s">
        <v>30</v>
      </c>
      <c r="B3097" t="s">
        <v>1994</v>
      </c>
      <c r="C3097" s="11">
        <v>45078</v>
      </c>
    </row>
    <row r="3098" spans="1:3" x14ac:dyDescent="0.25">
      <c r="A3098" t="s">
        <v>32</v>
      </c>
      <c r="B3098" t="s">
        <v>33</v>
      </c>
      <c r="C3098" s="11">
        <v>45078</v>
      </c>
    </row>
    <row r="3099" spans="1:3" x14ac:dyDescent="0.25">
      <c r="A3099" t="s">
        <v>34</v>
      </c>
      <c r="B3099" t="s">
        <v>2273</v>
      </c>
      <c r="C3099" s="11">
        <v>45078</v>
      </c>
    </row>
    <row r="3100" spans="1:3" x14ac:dyDescent="0.25">
      <c r="A3100" t="s">
        <v>36</v>
      </c>
      <c r="B3100" t="s">
        <v>2274</v>
      </c>
      <c r="C3100" s="11">
        <v>45078</v>
      </c>
    </row>
    <row r="3101" spans="1:3" ht="30" x14ac:dyDescent="0.25">
      <c r="A3101" t="s">
        <v>38</v>
      </c>
      <c r="B3101" s="8" t="s">
        <v>2642</v>
      </c>
      <c r="C3101" s="11">
        <v>45078</v>
      </c>
    </row>
    <row r="3102" spans="1:3" ht="30" x14ac:dyDescent="0.25">
      <c r="A3102" t="s">
        <v>40</v>
      </c>
      <c r="B3102" s="8" t="s">
        <v>2643</v>
      </c>
      <c r="C3102" s="11">
        <v>45078</v>
      </c>
    </row>
    <row r="3103" spans="1:3" x14ac:dyDescent="0.25">
      <c r="A3103" t="s">
        <v>1051</v>
      </c>
      <c r="B3103" t="s">
        <v>2720</v>
      </c>
      <c r="C3103" s="11">
        <v>45078</v>
      </c>
    </row>
    <row r="3104" spans="1:3" x14ac:dyDescent="0.25">
      <c r="A3104" t="s">
        <v>1052</v>
      </c>
      <c r="B3104" t="s">
        <v>1239</v>
      </c>
      <c r="C3104" s="11">
        <v>45078</v>
      </c>
    </row>
    <row r="3105" spans="1:3" x14ac:dyDescent="0.25">
      <c r="A3105" t="s">
        <v>46</v>
      </c>
      <c r="B3105" t="s">
        <v>2565</v>
      </c>
      <c r="C3105" s="11">
        <v>45078</v>
      </c>
    </row>
    <row r="3106" spans="1:3" x14ac:dyDescent="0.25">
      <c r="A3106" t="s">
        <v>48</v>
      </c>
      <c r="B3106" t="s">
        <v>49</v>
      </c>
      <c r="C3106" s="11">
        <v>45078</v>
      </c>
    </row>
    <row r="3107" spans="1:3" x14ac:dyDescent="0.25">
      <c r="A3107" t="s">
        <v>50</v>
      </c>
      <c r="B3107" t="s">
        <v>51</v>
      </c>
      <c r="C3107" s="11">
        <v>45078</v>
      </c>
    </row>
    <row r="3108" spans="1:3" x14ac:dyDescent="0.25">
      <c r="A3108" t="s">
        <v>52</v>
      </c>
      <c r="B3108" t="s">
        <v>2279</v>
      </c>
      <c r="C3108" s="11">
        <v>45078</v>
      </c>
    </row>
    <row r="3109" spans="1:3" x14ac:dyDescent="0.25">
      <c r="A3109" t="s">
        <v>54</v>
      </c>
      <c r="B3109" t="s">
        <v>2273</v>
      </c>
      <c r="C3109" s="11">
        <v>45078</v>
      </c>
    </row>
    <row r="3110" spans="1:3" x14ac:dyDescent="0.25">
      <c r="A3110" t="s">
        <v>55</v>
      </c>
      <c r="B3110" t="s">
        <v>33</v>
      </c>
      <c r="C3110" s="11">
        <v>45078</v>
      </c>
    </row>
    <row r="3111" spans="1:3" x14ac:dyDescent="0.25">
      <c r="A3111" t="s">
        <v>56</v>
      </c>
      <c r="B3111" t="s">
        <v>51</v>
      </c>
      <c r="C3111" s="11">
        <v>45078</v>
      </c>
    </row>
    <row r="3112" spans="1:3" x14ac:dyDescent="0.25">
      <c r="A3112" t="s">
        <v>57</v>
      </c>
      <c r="B3112" t="s">
        <v>2280</v>
      </c>
      <c r="C3112" s="11">
        <v>45078</v>
      </c>
    </row>
    <row r="3113" spans="1:3" x14ac:dyDescent="0.25">
      <c r="A3113" t="s">
        <v>60</v>
      </c>
      <c r="B3113" t="s">
        <v>2594</v>
      </c>
      <c r="C3113" s="11">
        <v>45078</v>
      </c>
    </row>
    <row r="3114" spans="1:3" x14ac:dyDescent="0.25">
      <c r="A3114" t="s">
        <v>62</v>
      </c>
      <c r="B3114" t="s">
        <v>2282</v>
      </c>
      <c r="C3114" s="11">
        <v>45078</v>
      </c>
    </row>
    <row r="3115" spans="1:3" x14ac:dyDescent="0.25">
      <c r="A3115" t="s">
        <v>64</v>
      </c>
      <c r="B3115" t="s">
        <v>2283</v>
      </c>
      <c r="C3115" s="11">
        <v>45078</v>
      </c>
    </row>
    <row r="3116" spans="1:3" x14ac:dyDescent="0.25">
      <c r="A3116" t="s">
        <v>66</v>
      </c>
      <c r="B3116" t="s">
        <v>33</v>
      </c>
      <c r="C3116" s="11">
        <v>45078</v>
      </c>
    </row>
    <row r="3117" spans="1:3" x14ac:dyDescent="0.25">
      <c r="A3117" t="s">
        <v>67</v>
      </c>
      <c r="B3117" t="s">
        <v>33</v>
      </c>
      <c r="C3117" s="11">
        <v>45078</v>
      </c>
    </row>
    <row r="3118" spans="1:3" x14ac:dyDescent="0.25">
      <c r="A3118" t="s">
        <v>68</v>
      </c>
      <c r="B3118" t="s">
        <v>2644</v>
      </c>
      <c r="C3118" s="11">
        <v>45078</v>
      </c>
    </row>
    <row r="3119" spans="1:3" x14ac:dyDescent="0.25">
      <c r="A3119" t="s">
        <v>70</v>
      </c>
      <c r="B3119" t="s">
        <v>1241</v>
      </c>
      <c r="C3119" s="11">
        <v>45078</v>
      </c>
    </row>
    <row r="3120" spans="1:3" x14ac:dyDescent="0.25">
      <c r="A3120" t="s">
        <v>73</v>
      </c>
      <c r="B3120" t="s">
        <v>1242</v>
      </c>
      <c r="C3120" s="11">
        <v>45078</v>
      </c>
    </row>
    <row r="3121" spans="1:3" x14ac:dyDescent="0.25">
      <c r="A3121" t="s">
        <v>75</v>
      </c>
      <c r="B3121" t="s">
        <v>1242</v>
      </c>
      <c r="C3121" s="11">
        <v>45078</v>
      </c>
    </row>
    <row r="3122" spans="1:3" x14ac:dyDescent="0.25">
      <c r="A3122" t="s">
        <v>76</v>
      </c>
      <c r="B3122" t="s">
        <v>1242</v>
      </c>
      <c r="C3122" s="11">
        <v>45078</v>
      </c>
    </row>
    <row r="3123" spans="1:3" x14ac:dyDescent="0.25">
      <c r="A3123" t="s">
        <v>77</v>
      </c>
      <c r="B3123" t="s">
        <v>2566</v>
      </c>
      <c r="C3123" s="11">
        <v>45078</v>
      </c>
    </row>
    <row r="3124" spans="1:3" x14ac:dyDescent="0.25">
      <c r="A3124" t="s">
        <v>79</v>
      </c>
      <c r="B3124" t="s">
        <v>1239</v>
      </c>
      <c r="C3124" s="11">
        <v>45078</v>
      </c>
    </row>
    <row r="3125" spans="1:3" x14ac:dyDescent="0.25">
      <c r="A3125" t="s">
        <v>80</v>
      </c>
      <c r="B3125" t="s">
        <v>2287</v>
      </c>
      <c r="C3125" s="11">
        <v>45078</v>
      </c>
    </row>
    <row r="3126" spans="1:3" x14ac:dyDescent="0.25">
      <c r="A3126" t="s">
        <v>82</v>
      </c>
      <c r="B3126" t="s">
        <v>2536</v>
      </c>
      <c r="C3126" s="11">
        <v>45078</v>
      </c>
    </row>
    <row r="3127" spans="1:3" x14ac:dyDescent="0.25">
      <c r="A3127" t="s">
        <v>84</v>
      </c>
      <c r="B3127" t="s">
        <v>85</v>
      </c>
      <c r="C3127" s="11">
        <v>45078</v>
      </c>
    </row>
    <row r="3128" spans="1:3" x14ac:dyDescent="0.25">
      <c r="A3128" t="s">
        <v>86</v>
      </c>
      <c r="B3128" t="s">
        <v>33</v>
      </c>
      <c r="C3128" s="11">
        <v>45078</v>
      </c>
    </row>
    <row r="3129" spans="1:3" x14ac:dyDescent="0.25">
      <c r="A3129" t="s">
        <v>87</v>
      </c>
      <c r="B3129" t="s">
        <v>1243</v>
      </c>
      <c r="C3129" s="11">
        <v>45078</v>
      </c>
    </row>
    <row r="3130" spans="1:3" x14ac:dyDescent="0.25">
      <c r="A3130" t="s">
        <v>89</v>
      </c>
      <c r="B3130" t="s">
        <v>2289</v>
      </c>
      <c r="C3130" s="11">
        <v>45078</v>
      </c>
    </row>
    <row r="3131" spans="1:3" x14ac:dyDescent="0.25">
      <c r="A3131" t="s">
        <v>91</v>
      </c>
      <c r="B3131" t="s">
        <v>92</v>
      </c>
      <c r="C3131" s="11">
        <v>45078</v>
      </c>
    </row>
    <row r="3132" spans="1:3" x14ac:dyDescent="0.25">
      <c r="A3132" t="s">
        <v>93</v>
      </c>
      <c r="B3132" t="s">
        <v>94</v>
      </c>
      <c r="C3132" s="11">
        <v>45078</v>
      </c>
    </row>
    <row r="3133" spans="1:3" x14ac:dyDescent="0.25">
      <c r="A3133" t="s">
        <v>95</v>
      </c>
      <c r="B3133" t="s">
        <v>96</v>
      </c>
      <c r="C3133" s="11">
        <v>45078</v>
      </c>
    </row>
    <row r="3134" spans="1:3" x14ac:dyDescent="0.25">
      <c r="A3134" t="s">
        <v>97</v>
      </c>
      <c r="B3134" t="s">
        <v>2290</v>
      </c>
      <c r="C3134" s="11">
        <v>45078</v>
      </c>
    </row>
    <row r="3135" spans="1:3" x14ac:dyDescent="0.25">
      <c r="A3135" t="s">
        <v>99</v>
      </c>
      <c r="B3135" t="s">
        <v>2291</v>
      </c>
      <c r="C3135" s="11">
        <v>45078</v>
      </c>
    </row>
    <row r="3136" spans="1:3" x14ac:dyDescent="0.25">
      <c r="A3136" t="s">
        <v>101</v>
      </c>
      <c r="B3136" t="s">
        <v>2291</v>
      </c>
      <c r="C3136" s="11">
        <v>45078</v>
      </c>
    </row>
    <row r="3137" spans="1:3" x14ac:dyDescent="0.25">
      <c r="A3137" t="s">
        <v>102</v>
      </c>
      <c r="B3137" t="s">
        <v>1068</v>
      </c>
      <c r="C3137" s="11">
        <v>45078</v>
      </c>
    </row>
    <row r="3138" spans="1:3" x14ac:dyDescent="0.25">
      <c r="A3138" t="s">
        <v>104</v>
      </c>
      <c r="B3138" t="s">
        <v>2013</v>
      </c>
      <c r="C3138" s="11">
        <v>45078</v>
      </c>
    </row>
    <row r="3139" spans="1:3" x14ac:dyDescent="0.25">
      <c r="A3139" t="s">
        <v>106</v>
      </c>
      <c r="B3139" t="s">
        <v>2618</v>
      </c>
      <c r="C3139" s="11">
        <v>45078</v>
      </c>
    </row>
    <row r="3140" spans="1:3" x14ac:dyDescent="0.25">
      <c r="A3140" t="s">
        <v>108</v>
      </c>
      <c r="B3140" t="s">
        <v>2293</v>
      </c>
      <c r="C3140" s="11">
        <v>45078</v>
      </c>
    </row>
    <row r="3141" spans="1:3" x14ac:dyDescent="0.25">
      <c r="A3141" t="s">
        <v>110</v>
      </c>
      <c r="B3141" t="s">
        <v>2294</v>
      </c>
      <c r="C3141" s="11">
        <v>45078</v>
      </c>
    </row>
    <row r="3142" spans="1:3" x14ac:dyDescent="0.25">
      <c r="A3142" t="s">
        <v>112</v>
      </c>
      <c r="B3142" t="s">
        <v>2294</v>
      </c>
      <c r="C3142" s="11">
        <v>45078</v>
      </c>
    </row>
    <row r="3143" spans="1:3" x14ac:dyDescent="0.25">
      <c r="A3143" t="s">
        <v>1246</v>
      </c>
      <c r="B3143" t="s">
        <v>2295</v>
      </c>
      <c r="C3143" s="11">
        <v>45078</v>
      </c>
    </row>
    <row r="3144" spans="1:3" x14ac:dyDescent="0.25">
      <c r="A3144" t="s">
        <v>115</v>
      </c>
      <c r="B3144" t="s">
        <v>2296</v>
      </c>
      <c r="C3144" s="11">
        <v>45078</v>
      </c>
    </row>
    <row r="3145" spans="1:3" x14ac:dyDescent="0.25">
      <c r="A3145" t="s">
        <v>117</v>
      </c>
      <c r="B3145" t="s">
        <v>2296</v>
      </c>
      <c r="C3145" s="11">
        <v>45078</v>
      </c>
    </row>
    <row r="3146" spans="1:3" x14ac:dyDescent="0.25">
      <c r="A3146" t="s">
        <v>118</v>
      </c>
      <c r="B3146" t="s">
        <v>119</v>
      </c>
      <c r="C3146" s="11">
        <v>45078</v>
      </c>
    </row>
    <row r="3147" spans="1:3" x14ac:dyDescent="0.25">
      <c r="A3147" t="s">
        <v>120</v>
      </c>
      <c r="B3147" t="s">
        <v>119</v>
      </c>
      <c r="C3147" s="11">
        <v>45078</v>
      </c>
    </row>
    <row r="3148" spans="1:3" x14ac:dyDescent="0.25">
      <c r="A3148" t="s">
        <v>121</v>
      </c>
      <c r="B3148" t="s">
        <v>2721</v>
      </c>
      <c r="C3148" s="11">
        <v>45078</v>
      </c>
    </row>
    <row r="3149" spans="1:3" x14ac:dyDescent="0.25">
      <c r="A3149" t="s">
        <v>123</v>
      </c>
      <c r="B3149" t="s">
        <v>2297</v>
      </c>
      <c r="C3149" s="11">
        <v>45078</v>
      </c>
    </row>
    <row r="3150" spans="1:3" x14ac:dyDescent="0.25">
      <c r="A3150" t="s">
        <v>125</v>
      </c>
      <c r="B3150" t="s">
        <v>2685</v>
      </c>
      <c r="C3150" s="11">
        <v>45078</v>
      </c>
    </row>
    <row r="3151" spans="1:3" x14ac:dyDescent="0.25">
      <c r="A3151" t="s">
        <v>127</v>
      </c>
      <c r="B3151" t="s">
        <v>2298</v>
      </c>
      <c r="C3151" s="11">
        <v>45078</v>
      </c>
    </row>
    <row r="3152" spans="1:3" x14ac:dyDescent="0.25">
      <c r="A3152" t="s">
        <v>1076</v>
      </c>
      <c r="B3152" t="s">
        <v>130</v>
      </c>
      <c r="C3152" s="11">
        <v>45078</v>
      </c>
    </row>
    <row r="3153" spans="1:3" x14ac:dyDescent="0.25">
      <c r="A3153" t="s">
        <v>131</v>
      </c>
      <c r="B3153" t="s">
        <v>2293</v>
      </c>
      <c r="C3153" s="11">
        <v>45078</v>
      </c>
    </row>
    <row r="3154" spans="1:3" x14ac:dyDescent="0.25">
      <c r="A3154" t="s">
        <v>132</v>
      </c>
      <c r="B3154" t="s">
        <v>2299</v>
      </c>
      <c r="C3154" s="11">
        <v>45078</v>
      </c>
    </row>
    <row r="3155" spans="1:3" x14ac:dyDescent="0.25">
      <c r="A3155" t="s">
        <v>134</v>
      </c>
      <c r="B3155" t="s">
        <v>2299</v>
      </c>
      <c r="C3155" s="11">
        <v>45078</v>
      </c>
    </row>
    <row r="3156" spans="1:3" x14ac:dyDescent="0.25">
      <c r="A3156" t="s">
        <v>135</v>
      </c>
      <c r="B3156" t="s">
        <v>2293</v>
      </c>
      <c r="C3156" s="11">
        <v>45078</v>
      </c>
    </row>
    <row r="3157" spans="1:3" x14ac:dyDescent="0.25">
      <c r="A3157" t="s">
        <v>136</v>
      </c>
      <c r="B3157" t="s">
        <v>2569</v>
      </c>
      <c r="C3157" s="11">
        <v>45078</v>
      </c>
    </row>
    <row r="3158" spans="1:3" x14ac:dyDescent="0.25">
      <c r="A3158" t="s">
        <v>138</v>
      </c>
      <c r="B3158" t="s">
        <v>2300</v>
      </c>
      <c r="C3158" s="11">
        <v>45078</v>
      </c>
    </row>
    <row r="3159" spans="1:3" x14ac:dyDescent="0.25">
      <c r="A3159" t="s">
        <v>1522</v>
      </c>
      <c r="B3159" t="s">
        <v>2301</v>
      </c>
      <c r="C3159" s="11">
        <v>45078</v>
      </c>
    </row>
    <row r="3160" spans="1:3" x14ac:dyDescent="0.25">
      <c r="A3160" t="s">
        <v>142</v>
      </c>
      <c r="B3160" t="s">
        <v>1249</v>
      </c>
      <c r="C3160" s="11">
        <v>45078</v>
      </c>
    </row>
    <row r="3161" spans="1:3" x14ac:dyDescent="0.25">
      <c r="A3161" t="s">
        <v>144</v>
      </c>
      <c r="B3161" t="s">
        <v>145</v>
      </c>
      <c r="C3161" s="11">
        <v>45078</v>
      </c>
    </row>
    <row r="3162" spans="1:3" x14ac:dyDescent="0.25">
      <c r="A3162" t="s">
        <v>146</v>
      </c>
      <c r="B3162" t="s">
        <v>2645</v>
      </c>
      <c r="C3162" s="11">
        <v>45078</v>
      </c>
    </row>
    <row r="3163" spans="1:3" x14ac:dyDescent="0.25">
      <c r="A3163" t="s">
        <v>148</v>
      </c>
      <c r="B3163" t="s">
        <v>149</v>
      </c>
      <c r="C3163" s="11">
        <v>45078</v>
      </c>
    </row>
    <row r="3164" spans="1:3" x14ac:dyDescent="0.25">
      <c r="A3164" t="s">
        <v>150</v>
      </c>
      <c r="B3164" t="s">
        <v>2571</v>
      </c>
      <c r="C3164" s="11">
        <v>45078</v>
      </c>
    </row>
    <row r="3165" spans="1:3" x14ac:dyDescent="0.25">
      <c r="A3165" t="s">
        <v>1524</v>
      </c>
      <c r="B3165" t="s">
        <v>2536</v>
      </c>
      <c r="C3165" s="11">
        <v>45078</v>
      </c>
    </row>
    <row r="3166" spans="1:3" x14ac:dyDescent="0.25">
      <c r="A3166" t="s">
        <v>153</v>
      </c>
      <c r="B3166" t="s">
        <v>2536</v>
      </c>
      <c r="C3166" s="11">
        <v>45078</v>
      </c>
    </row>
    <row r="3167" spans="1:3" x14ac:dyDescent="0.25">
      <c r="A3167" t="s">
        <v>154</v>
      </c>
      <c r="B3167" t="s">
        <v>2571</v>
      </c>
      <c r="C3167" s="11">
        <v>45078</v>
      </c>
    </row>
    <row r="3168" spans="1:3" x14ac:dyDescent="0.25">
      <c r="A3168" t="s">
        <v>155</v>
      </c>
      <c r="B3168" t="s">
        <v>2572</v>
      </c>
      <c r="C3168" s="11">
        <v>45078</v>
      </c>
    </row>
    <row r="3169" spans="1:3" x14ac:dyDescent="0.25">
      <c r="A3169" t="s">
        <v>156</v>
      </c>
      <c r="B3169" t="s">
        <v>2685</v>
      </c>
      <c r="C3169" s="11">
        <v>45078</v>
      </c>
    </row>
    <row r="3170" spans="1:3" x14ac:dyDescent="0.25">
      <c r="A3170" t="s">
        <v>157</v>
      </c>
      <c r="B3170" t="s">
        <v>1251</v>
      </c>
      <c r="C3170" s="11">
        <v>45078</v>
      </c>
    </row>
    <row r="3171" spans="1:3" x14ac:dyDescent="0.25">
      <c r="A3171" t="s">
        <v>159</v>
      </c>
      <c r="B3171" t="s">
        <v>2306</v>
      </c>
      <c r="C3171" s="11">
        <v>45078</v>
      </c>
    </row>
    <row r="3172" spans="1:3" x14ac:dyDescent="0.25">
      <c r="A3172" t="s">
        <v>161</v>
      </c>
      <c r="B3172" t="s">
        <v>1083</v>
      </c>
      <c r="C3172" s="11">
        <v>45078</v>
      </c>
    </row>
    <row r="3173" spans="1:3" x14ac:dyDescent="0.25">
      <c r="A3173" t="s">
        <v>163</v>
      </c>
      <c r="B3173" t="s">
        <v>2023</v>
      </c>
      <c r="C3173" s="11">
        <v>45078</v>
      </c>
    </row>
    <row r="3174" spans="1:3" x14ac:dyDescent="0.25">
      <c r="A3174" t="s">
        <v>165</v>
      </c>
      <c r="B3174" t="s">
        <v>2287</v>
      </c>
      <c r="C3174" s="11">
        <v>45078</v>
      </c>
    </row>
    <row r="3175" spans="1:3" x14ac:dyDescent="0.25">
      <c r="A3175" t="s">
        <v>166</v>
      </c>
      <c r="B3175" t="s">
        <v>2309</v>
      </c>
      <c r="C3175" s="11">
        <v>45078</v>
      </c>
    </row>
    <row r="3176" spans="1:3" x14ac:dyDescent="0.25">
      <c r="A3176" t="s">
        <v>168</v>
      </c>
      <c r="B3176" t="s">
        <v>33</v>
      </c>
      <c r="C3176" s="11">
        <v>45078</v>
      </c>
    </row>
    <row r="3177" spans="1:3" x14ac:dyDescent="0.25">
      <c r="A3177" t="s">
        <v>169</v>
      </c>
      <c r="B3177" t="s">
        <v>2586</v>
      </c>
      <c r="C3177" s="11">
        <v>45078</v>
      </c>
    </row>
    <row r="3178" spans="1:3" x14ac:dyDescent="0.25">
      <c r="A3178" t="s">
        <v>171</v>
      </c>
      <c r="B3178" t="s">
        <v>1253</v>
      </c>
      <c r="C3178" s="11">
        <v>45078</v>
      </c>
    </row>
    <row r="3179" spans="1:3" x14ac:dyDescent="0.25">
      <c r="A3179" t="s">
        <v>173</v>
      </c>
      <c r="B3179" t="s">
        <v>1254</v>
      </c>
      <c r="C3179" s="11">
        <v>45078</v>
      </c>
    </row>
    <row r="3180" spans="1:3" x14ac:dyDescent="0.25">
      <c r="A3180" t="s">
        <v>175</v>
      </c>
      <c r="B3180" t="s">
        <v>1348</v>
      </c>
      <c r="C3180" s="11">
        <v>45078</v>
      </c>
    </row>
    <row r="3181" spans="1:3" x14ac:dyDescent="0.25">
      <c r="A3181" t="s">
        <v>177</v>
      </c>
      <c r="B3181" t="s">
        <v>1255</v>
      </c>
      <c r="C3181" s="11">
        <v>45078</v>
      </c>
    </row>
    <row r="3182" spans="1:3" x14ac:dyDescent="0.25">
      <c r="A3182" t="s">
        <v>179</v>
      </c>
      <c r="B3182" t="s">
        <v>180</v>
      </c>
      <c r="C3182" s="11">
        <v>45078</v>
      </c>
    </row>
    <row r="3183" spans="1:3" x14ac:dyDescent="0.25">
      <c r="A3183" t="s">
        <v>181</v>
      </c>
      <c r="B3183" t="s">
        <v>2646</v>
      </c>
      <c r="C3183" s="11">
        <v>45078</v>
      </c>
    </row>
    <row r="3184" spans="1:3" x14ac:dyDescent="0.25">
      <c r="A3184" t="s">
        <v>183</v>
      </c>
      <c r="B3184" t="s">
        <v>2607</v>
      </c>
      <c r="C3184" s="11">
        <v>45078</v>
      </c>
    </row>
    <row r="3185" spans="1:3" x14ac:dyDescent="0.25">
      <c r="A3185" t="s">
        <v>185</v>
      </c>
      <c r="B3185" t="s">
        <v>2574</v>
      </c>
      <c r="C3185" s="11">
        <v>45078</v>
      </c>
    </row>
    <row r="3186" spans="1:3" x14ac:dyDescent="0.25">
      <c r="A3186" t="s">
        <v>187</v>
      </c>
      <c r="B3186" t="s">
        <v>2313</v>
      </c>
      <c r="C3186" s="11">
        <v>45078</v>
      </c>
    </row>
    <row r="3187" spans="1:3" x14ac:dyDescent="0.25">
      <c r="A3187" t="s">
        <v>189</v>
      </c>
      <c r="B3187" t="s">
        <v>2314</v>
      </c>
      <c r="C3187" s="11">
        <v>45078</v>
      </c>
    </row>
    <row r="3188" spans="1:3" x14ac:dyDescent="0.25">
      <c r="A3188" t="s">
        <v>191</v>
      </c>
      <c r="B3188" t="s">
        <v>2315</v>
      </c>
      <c r="C3188" s="11">
        <v>45078</v>
      </c>
    </row>
    <row r="3189" spans="1:3" x14ac:dyDescent="0.25">
      <c r="A3189" t="s">
        <v>193</v>
      </c>
      <c r="B3189" t="s">
        <v>2315</v>
      </c>
      <c r="C3189" s="11">
        <v>45078</v>
      </c>
    </row>
    <row r="3190" spans="1:3" x14ac:dyDescent="0.25">
      <c r="A3190" t="s">
        <v>194</v>
      </c>
      <c r="B3190" t="s">
        <v>2316</v>
      </c>
      <c r="C3190" s="11">
        <v>45078</v>
      </c>
    </row>
    <row r="3191" spans="1:3" x14ac:dyDescent="0.25">
      <c r="A3191" t="s">
        <v>196</v>
      </c>
      <c r="B3191" t="s">
        <v>2622</v>
      </c>
      <c r="C3191" s="11">
        <v>45078</v>
      </c>
    </row>
    <row r="3192" spans="1:3" x14ac:dyDescent="0.25">
      <c r="A3192" t="s">
        <v>198</v>
      </c>
      <c r="B3192" t="s">
        <v>2318</v>
      </c>
      <c r="C3192" s="11">
        <v>45078</v>
      </c>
    </row>
    <row r="3193" spans="1:3" x14ac:dyDescent="0.25">
      <c r="A3193" t="s">
        <v>200</v>
      </c>
      <c r="B3193" t="s">
        <v>2597</v>
      </c>
      <c r="C3193" s="11">
        <v>45078</v>
      </c>
    </row>
    <row r="3194" spans="1:3" x14ac:dyDescent="0.25">
      <c r="A3194" t="s">
        <v>202</v>
      </c>
      <c r="B3194" t="s">
        <v>203</v>
      </c>
      <c r="C3194" s="11">
        <v>45078</v>
      </c>
    </row>
    <row r="3195" spans="1:3" x14ac:dyDescent="0.25">
      <c r="A3195" t="s">
        <v>204</v>
      </c>
      <c r="B3195" t="s">
        <v>2722</v>
      </c>
      <c r="C3195" s="11">
        <v>45078</v>
      </c>
    </row>
    <row r="3196" spans="1:3" x14ac:dyDescent="0.25">
      <c r="A3196" t="s">
        <v>1093</v>
      </c>
      <c r="B3196" t="s">
        <v>2321</v>
      </c>
      <c r="C3196" s="11">
        <v>45078</v>
      </c>
    </row>
    <row r="3197" spans="1:3" x14ac:dyDescent="0.25">
      <c r="A3197" t="s">
        <v>208</v>
      </c>
      <c r="B3197" t="s">
        <v>1261</v>
      </c>
      <c r="C3197" s="11">
        <v>45078</v>
      </c>
    </row>
    <row r="3198" spans="1:3" x14ac:dyDescent="0.25">
      <c r="A3198" t="s">
        <v>210</v>
      </c>
      <c r="B3198" t="s">
        <v>2280</v>
      </c>
      <c r="C3198" s="11">
        <v>45078</v>
      </c>
    </row>
    <row r="3199" spans="1:3" x14ac:dyDescent="0.25">
      <c r="A3199" t="s">
        <v>211</v>
      </c>
      <c r="B3199" t="s">
        <v>2323</v>
      </c>
      <c r="C3199" s="11">
        <v>45078</v>
      </c>
    </row>
    <row r="3200" spans="1:3" x14ac:dyDescent="0.25">
      <c r="A3200" t="s">
        <v>213</v>
      </c>
      <c r="B3200" t="s">
        <v>2723</v>
      </c>
      <c r="C3200" s="11">
        <v>45078</v>
      </c>
    </row>
    <row r="3201" spans="1:3" x14ac:dyDescent="0.25">
      <c r="A3201" t="s">
        <v>215</v>
      </c>
      <c r="B3201" t="s">
        <v>2325</v>
      </c>
      <c r="C3201" s="11">
        <v>45078</v>
      </c>
    </row>
    <row r="3202" spans="1:3" x14ac:dyDescent="0.25">
      <c r="A3202" t="s">
        <v>217</v>
      </c>
      <c r="B3202" t="s">
        <v>2687</v>
      </c>
      <c r="C3202" s="11">
        <v>45078</v>
      </c>
    </row>
    <row r="3203" spans="1:3" x14ac:dyDescent="0.25">
      <c r="A3203" t="s">
        <v>219</v>
      </c>
      <c r="B3203" t="s">
        <v>1553</v>
      </c>
      <c r="C3203" s="11">
        <v>45078</v>
      </c>
    </row>
    <row r="3204" spans="1:3" x14ac:dyDescent="0.25">
      <c r="A3204" t="s">
        <v>221</v>
      </c>
      <c r="B3204" t="s">
        <v>222</v>
      </c>
      <c r="C3204" s="11">
        <v>45078</v>
      </c>
    </row>
    <row r="3205" spans="1:3" x14ac:dyDescent="0.25">
      <c r="A3205" t="s">
        <v>223</v>
      </c>
      <c r="B3205" t="s">
        <v>1263</v>
      </c>
      <c r="C3205" s="11">
        <v>45078</v>
      </c>
    </row>
    <row r="3206" spans="1:3" x14ac:dyDescent="0.25">
      <c r="A3206" t="s">
        <v>225</v>
      </c>
      <c r="B3206" t="s">
        <v>2608</v>
      </c>
      <c r="C3206" s="11">
        <v>45078</v>
      </c>
    </row>
    <row r="3207" spans="1:3" x14ac:dyDescent="0.25">
      <c r="A3207" t="s">
        <v>227</v>
      </c>
      <c r="B3207" t="s">
        <v>2647</v>
      </c>
      <c r="C3207" s="11">
        <v>45078</v>
      </c>
    </row>
    <row r="3208" spans="1:3" x14ac:dyDescent="0.25">
      <c r="A3208" t="s">
        <v>229</v>
      </c>
      <c r="B3208" t="s">
        <v>230</v>
      </c>
      <c r="C3208" s="11">
        <v>45078</v>
      </c>
    </row>
    <row r="3209" spans="1:3" x14ac:dyDescent="0.25">
      <c r="A3209" t="s">
        <v>231</v>
      </c>
      <c r="B3209" t="s">
        <v>2331</v>
      </c>
      <c r="C3209" s="11">
        <v>45078</v>
      </c>
    </row>
    <row r="3210" spans="1:3" x14ac:dyDescent="0.25">
      <c r="A3210" t="s">
        <v>233</v>
      </c>
      <c r="B3210" t="s">
        <v>234</v>
      </c>
      <c r="C3210" s="11">
        <v>45078</v>
      </c>
    </row>
    <row r="3211" spans="1:3" x14ac:dyDescent="0.25">
      <c r="A3211" t="s">
        <v>1359</v>
      </c>
      <c r="B3211" t="s">
        <v>2332</v>
      </c>
      <c r="C3211" s="11">
        <v>45078</v>
      </c>
    </row>
    <row r="3212" spans="1:3" x14ac:dyDescent="0.25">
      <c r="A3212" t="s">
        <v>237</v>
      </c>
      <c r="B3212" t="s">
        <v>1266</v>
      </c>
      <c r="C3212" s="11">
        <v>45078</v>
      </c>
    </row>
    <row r="3213" spans="1:3" x14ac:dyDescent="0.25">
      <c r="A3213" t="s">
        <v>1099</v>
      </c>
      <c r="B3213" t="s">
        <v>2334</v>
      </c>
      <c r="C3213" s="11">
        <v>45078</v>
      </c>
    </row>
    <row r="3214" spans="1:3" x14ac:dyDescent="0.25">
      <c r="A3214" t="s">
        <v>241</v>
      </c>
      <c r="B3214" t="s">
        <v>2335</v>
      </c>
      <c r="C3214" s="11">
        <v>45078</v>
      </c>
    </row>
    <row r="3215" spans="1:3" x14ac:dyDescent="0.25">
      <c r="A3215" t="s">
        <v>243</v>
      </c>
      <c r="B3215" t="s">
        <v>244</v>
      </c>
      <c r="C3215" s="11">
        <v>45078</v>
      </c>
    </row>
    <row r="3216" spans="1:3" x14ac:dyDescent="0.25">
      <c r="A3216" t="s">
        <v>245</v>
      </c>
      <c r="B3216" t="s">
        <v>2648</v>
      </c>
      <c r="C3216" s="11">
        <v>45078</v>
      </c>
    </row>
    <row r="3217" spans="1:3" x14ac:dyDescent="0.25">
      <c r="A3217" t="s">
        <v>247</v>
      </c>
      <c r="B3217" t="s">
        <v>2649</v>
      </c>
      <c r="C3217" s="11">
        <v>45078</v>
      </c>
    </row>
    <row r="3218" spans="1:3" x14ac:dyDescent="0.25">
      <c r="A3218" t="s">
        <v>249</v>
      </c>
      <c r="B3218" t="s">
        <v>2338</v>
      </c>
      <c r="C3218" s="11">
        <v>45078</v>
      </c>
    </row>
    <row r="3219" spans="1:3" x14ac:dyDescent="0.25">
      <c r="A3219" t="s">
        <v>251</v>
      </c>
      <c r="B3219" t="s">
        <v>2339</v>
      </c>
      <c r="C3219" s="11">
        <v>45078</v>
      </c>
    </row>
    <row r="3220" spans="1:3" x14ac:dyDescent="0.25">
      <c r="A3220" t="s">
        <v>253</v>
      </c>
      <c r="B3220" t="s">
        <v>2340</v>
      </c>
      <c r="C3220" s="11">
        <v>45078</v>
      </c>
    </row>
    <row r="3221" spans="1:3" x14ac:dyDescent="0.25">
      <c r="A3221" t="s">
        <v>255</v>
      </c>
      <c r="B3221" t="s">
        <v>1268</v>
      </c>
      <c r="C3221" s="11">
        <v>45078</v>
      </c>
    </row>
    <row r="3222" spans="1:3" x14ac:dyDescent="0.25">
      <c r="A3222" t="s">
        <v>257</v>
      </c>
      <c r="B3222" t="s">
        <v>2609</v>
      </c>
      <c r="C3222" s="11">
        <v>45078</v>
      </c>
    </row>
    <row r="3223" spans="1:3" x14ac:dyDescent="0.25">
      <c r="A3223" t="s">
        <v>259</v>
      </c>
      <c r="B3223" t="s">
        <v>260</v>
      </c>
      <c r="C3223" s="11">
        <v>45078</v>
      </c>
    </row>
    <row r="3224" spans="1:3" x14ac:dyDescent="0.25">
      <c r="A3224" t="s">
        <v>261</v>
      </c>
      <c r="B3224" t="s">
        <v>2343</v>
      </c>
      <c r="C3224" s="11">
        <v>45078</v>
      </c>
    </row>
    <row r="3225" spans="1:3" x14ac:dyDescent="0.25">
      <c r="A3225" t="s">
        <v>263</v>
      </c>
      <c r="B3225" t="s">
        <v>1255</v>
      </c>
      <c r="C3225" s="11">
        <v>45078</v>
      </c>
    </row>
    <row r="3226" spans="1:3" x14ac:dyDescent="0.25">
      <c r="A3226" t="s">
        <v>264</v>
      </c>
      <c r="B3226" t="s">
        <v>2724</v>
      </c>
      <c r="C3226" s="11">
        <v>45078</v>
      </c>
    </row>
    <row r="3227" spans="1:3" x14ac:dyDescent="0.25">
      <c r="A3227" t="s">
        <v>266</v>
      </c>
      <c r="B3227" t="s">
        <v>1270</v>
      </c>
      <c r="C3227" s="11">
        <v>45078</v>
      </c>
    </row>
    <row r="3228" spans="1:3" x14ac:dyDescent="0.25">
      <c r="A3228" t="s">
        <v>268</v>
      </c>
      <c r="B3228" t="s">
        <v>2600</v>
      </c>
      <c r="C3228" s="11">
        <v>45078</v>
      </c>
    </row>
    <row r="3229" spans="1:3" x14ac:dyDescent="0.25">
      <c r="A3229" t="s">
        <v>270</v>
      </c>
      <c r="B3229" t="s">
        <v>2575</v>
      </c>
      <c r="C3229" s="11">
        <v>45078</v>
      </c>
    </row>
    <row r="3230" spans="1:3" x14ac:dyDescent="0.25">
      <c r="A3230" t="s">
        <v>272</v>
      </c>
      <c r="B3230" t="s">
        <v>2329</v>
      </c>
      <c r="C3230" s="11">
        <v>45078</v>
      </c>
    </row>
    <row r="3231" spans="1:3" x14ac:dyDescent="0.25">
      <c r="A3231" t="s">
        <v>273</v>
      </c>
      <c r="B3231" t="s">
        <v>2650</v>
      </c>
      <c r="C3231" s="11">
        <v>45078</v>
      </c>
    </row>
    <row r="3232" spans="1:3" x14ac:dyDescent="0.25">
      <c r="A3232" t="s">
        <v>275</v>
      </c>
      <c r="B3232" t="s">
        <v>2348</v>
      </c>
      <c r="C3232" s="11">
        <v>45078</v>
      </c>
    </row>
    <row r="3233" spans="1:3" x14ac:dyDescent="0.25">
      <c r="A3233" t="s">
        <v>277</v>
      </c>
      <c r="B3233" t="s">
        <v>278</v>
      </c>
      <c r="C3233" s="11">
        <v>45078</v>
      </c>
    </row>
    <row r="3234" spans="1:3" x14ac:dyDescent="0.25">
      <c r="A3234" t="s">
        <v>279</v>
      </c>
      <c r="B3234" t="s">
        <v>234</v>
      </c>
      <c r="C3234" s="11">
        <v>45078</v>
      </c>
    </row>
    <row r="3235" spans="1:3" x14ac:dyDescent="0.25">
      <c r="A3235" t="s">
        <v>281</v>
      </c>
      <c r="B3235" t="s">
        <v>1239</v>
      </c>
      <c r="C3235" s="11">
        <v>45078</v>
      </c>
    </row>
    <row r="3236" spans="1:3" x14ac:dyDescent="0.25">
      <c r="A3236" t="s">
        <v>282</v>
      </c>
      <c r="B3236" t="s">
        <v>1239</v>
      </c>
      <c r="C3236" s="11">
        <v>45078</v>
      </c>
    </row>
    <row r="3237" spans="1:3" x14ac:dyDescent="0.25">
      <c r="A3237" t="s">
        <v>283</v>
      </c>
      <c r="B3237" t="s">
        <v>1251</v>
      </c>
      <c r="C3237" s="11">
        <v>45078</v>
      </c>
    </row>
    <row r="3238" spans="1:3" x14ac:dyDescent="0.25">
      <c r="A3238" t="s">
        <v>284</v>
      </c>
      <c r="B3238" t="s">
        <v>234</v>
      </c>
      <c r="C3238" s="11">
        <v>45078</v>
      </c>
    </row>
    <row r="3239" spans="1:3" x14ac:dyDescent="0.25">
      <c r="A3239" t="s">
        <v>285</v>
      </c>
      <c r="B3239" t="s">
        <v>234</v>
      </c>
      <c r="C3239" s="11">
        <v>45078</v>
      </c>
    </row>
    <row r="3240" spans="1:3" x14ac:dyDescent="0.25">
      <c r="A3240" t="s">
        <v>287</v>
      </c>
      <c r="B3240" t="s">
        <v>2350</v>
      </c>
      <c r="C3240" s="11">
        <v>45078</v>
      </c>
    </row>
    <row r="3241" spans="1:3" x14ac:dyDescent="0.25">
      <c r="A3241" t="s">
        <v>289</v>
      </c>
      <c r="B3241" t="s">
        <v>2056</v>
      </c>
      <c r="C3241" s="11">
        <v>45078</v>
      </c>
    </row>
    <row r="3242" spans="1:3" x14ac:dyDescent="0.25">
      <c r="A3242" t="s">
        <v>291</v>
      </c>
      <c r="B3242" t="s">
        <v>2689</v>
      </c>
      <c r="C3242" s="11">
        <v>45078</v>
      </c>
    </row>
    <row r="3243" spans="1:3" x14ac:dyDescent="0.25">
      <c r="A3243" t="s">
        <v>1110</v>
      </c>
      <c r="B3243" t="s">
        <v>2351</v>
      </c>
      <c r="C3243" s="11">
        <v>45078</v>
      </c>
    </row>
    <row r="3244" spans="1:3" x14ac:dyDescent="0.25">
      <c r="A3244" t="s">
        <v>295</v>
      </c>
      <c r="B3244" t="s">
        <v>2352</v>
      </c>
      <c r="C3244" s="11">
        <v>45078</v>
      </c>
    </row>
    <row r="3245" spans="1:3" x14ac:dyDescent="0.25">
      <c r="A3245" t="s">
        <v>297</v>
      </c>
      <c r="B3245" t="s">
        <v>1272</v>
      </c>
      <c r="C3245" s="11">
        <v>45078</v>
      </c>
    </row>
    <row r="3246" spans="1:3" x14ac:dyDescent="0.25">
      <c r="A3246" t="s">
        <v>299</v>
      </c>
      <c r="B3246" t="s">
        <v>2280</v>
      </c>
      <c r="C3246" s="11">
        <v>45078</v>
      </c>
    </row>
    <row r="3247" spans="1:3" x14ac:dyDescent="0.25">
      <c r="A3247" t="s">
        <v>300</v>
      </c>
      <c r="B3247" t="s">
        <v>301</v>
      </c>
      <c r="C3247" s="11">
        <v>45078</v>
      </c>
    </row>
    <row r="3248" spans="1:3" x14ac:dyDescent="0.25">
      <c r="A3248" t="s">
        <v>302</v>
      </c>
      <c r="B3248" t="s">
        <v>2664</v>
      </c>
      <c r="C3248" s="11">
        <v>45078</v>
      </c>
    </row>
    <row r="3249" spans="1:3" x14ac:dyDescent="0.25">
      <c r="A3249" t="s">
        <v>304</v>
      </c>
      <c r="B3249" t="s">
        <v>2640</v>
      </c>
      <c r="C3249" s="11">
        <v>45078</v>
      </c>
    </row>
    <row r="3250" spans="1:3" x14ac:dyDescent="0.25">
      <c r="A3250" t="s">
        <v>305</v>
      </c>
      <c r="B3250" t="s">
        <v>2273</v>
      </c>
      <c r="C3250" s="11">
        <v>45078</v>
      </c>
    </row>
    <row r="3251" spans="1:3" x14ac:dyDescent="0.25">
      <c r="A3251" t="s">
        <v>306</v>
      </c>
      <c r="B3251" t="s">
        <v>2354</v>
      </c>
      <c r="C3251" s="11">
        <v>45078</v>
      </c>
    </row>
    <row r="3252" spans="1:3" x14ac:dyDescent="0.25">
      <c r="A3252" t="s">
        <v>308</v>
      </c>
      <c r="B3252" t="s">
        <v>2536</v>
      </c>
      <c r="C3252" s="11">
        <v>45078</v>
      </c>
    </row>
    <row r="3253" spans="1:3" x14ac:dyDescent="0.25">
      <c r="A3253" t="s">
        <v>309</v>
      </c>
      <c r="B3253" t="s">
        <v>33</v>
      </c>
      <c r="C3253" s="11">
        <v>45078</v>
      </c>
    </row>
    <row r="3254" spans="1:3" x14ac:dyDescent="0.25">
      <c r="A3254" t="s">
        <v>310</v>
      </c>
      <c r="B3254" t="s">
        <v>2536</v>
      </c>
      <c r="C3254" s="11">
        <v>45078</v>
      </c>
    </row>
    <row r="3255" spans="1:3" x14ac:dyDescent="0.25">
      <c r="A3255" t="s">
        <v>311</v>
      </c>
      <c r="B3255" t="s">
        <v>33</v>
      </c>
      <c r="C3255" s="11">
        <v>45078</v>
      </c>
    </row>
    <row r="3256" spans="1:3" x14ac:dyDescent="0.25">
      <c r="A3256" t="s">
        <v>312</v>
      </c>
      <c r="B3256" t="s">
        <v>2536</v>
      </c>
      <c r="C3256" s="11">
        <v>45078</v>
      </c>
    </row>
    <row r="3257" spans="1:3" x14ac:dyDescent="0.25">
      <c r="A3257" t="s">
        <v>313</v>
      </c>
      <c r="B3257" t="s">
        <v>314</v>
      </c>
      <c r="C3257" s="11">
        <v>45078</v>
      </c>
    </row>
    <row r="3258" spans="1:3" x14ac:dyDescent="0.25">
      <c r="A3258" t="s">
        <v>315</v>
      </c>
      <c r="B3258" t="s">
        <v>2355</v>
      </c>
      <c r="C3258" s="11">
        <v>45078</v>
      </c>
    </row>
    <row r="3259" spans="1:3" x14ac:dyDescent="0.25">
      <c r="A3259" t="s">
        <v>317</v>
      </c>
      <c r="B3259" t="s">
        <v>2356</v>
      </c>
      <c r="C3259" s="11">
        <v>45078</v>
      </c>
    </row>
    <row r="3260" spans="1:3" x14ac:dyDescent="0.25">
      <c r="A3260" t="s">
        <v>319</v>
      </c>
      <c r="B3260" t="s">
        <v>2357</v>
      </c>
      <c r="C3260" s="11">
        <v>45078</v>
      </c>
    </row>
    <row r="3261" spans="1:3" x14ac:dyDescent="0.25">
      <c r="A3261" t="s">
        <v>321</v>
      </c>
      <c r="B3261" t="s">
        <v>2067</v>
      </c>
      <c r="C3261" s="11">
        <v>45078</v>
      </c>
    </row>
    <row r="3262" spans="1:3" x14ac:dyDescent="0.25">
      <c r="A3262" t="s">
        <v>323</v>
      </c>
      <c r="B3262" t="s">
        <v>2359</v>
      </c>
      <c r="C3262" s="11">
        <v>45078</v>
      </c>
    </row>
    <row r="3263" spans="1:3" x14ac:dyDescent="0.25">
      <c r="A3263" t="s">
        <v>325</v>
      </c>
      <c r="B3263" t="s">
        <v>2607</v>
      </c>
      <c r="C3263" s="11">
        <v>45078</v>
      </c>
    </row>
    <row r="3264" spans="1:3" x14ac:dyDescent="0.25">
      <c r="A3264" t="s">
        <v>327</v>
      </c>
      <c r="B3264" t="s">
        <v>328</v>
      </c>
      <c r="C3264" s="11">
        <v>45078</v>
      </c>
    </row>
    <row r="3265" spans="1:3" x14ac:dyDescent="0.25">
      <c r="A3265" t="s">
        <v>1114</v>
      </c>
      <c r="B3265" t="s">
        <v>328</v>
      </c>
      <c r="C3265" s="11">
        <v>45078</v>
      </c>
    </row>
    <row r="3266" spans="1:3" x14ac:dyDescent="0.25">
      <c r="A3266" t="s">
        <v>1115</v>
      </c>
      <c r="B3266" t="s">
        <v>2651</v>
      </c>
      <c r="C3266" s="11">
        <v>45078</v>
      </c>
    </row>
    <row r="3267" spans="1:3" x14ac:dyDescent="0.25">
      <c r="A3267" t="s">
        <v>332</v>
      </c>
      <c r="B3267" t="s">
        <v>2650</v>
      </c>
      <c r="C3267" s="11">
        <v>45078</v>
      </c>
    </row>
    <row r="3268" spans="1:3" x14ac:dyDescent="0.25">
      <c r="A3268" t="s">
        <v>333</v>
      </c>
      <c r="B3268" t="s">
        <v>334</v>
      </c>
      <c r="C3268" s="11">
        <v>45078</v>
      </c>
    </row>
    <row r="3269" spans="1:3" x14ac:dyDescent="0.25">
      <c r="A3269" t="s">
        <v>1118</v>
      </c>
      <c r="B3269" t="s">
        <v>2360</v>
      </c>
      <c r="C3269" s="11">
        <v>45078</v>
      </c>
    </row>
    <row r="3270" spans="1:3" x14ac:dyDescent="0.25">
      <c r="A3270" t="s">
        <v>337</v>
      </c>
      <c r="B3270" t="s">
        <v>2361</v>
      </c>
      <c r="C3270" s="11">
        <v>45078</v>
      </c>
    </row>
    <row r="3271" spans="1:3" x14ac:dyDescent="0.25">
      <c r="A3271" t="s">
        <v>339</v>
      </c>
      <c r="B3271" t="s">
        <v>2362</v>
      </c>
      <c r="C3271" s="11">
        <v>45078</v>
      </c>
    </row>
    <row r="3272" spans="1:3" x14ac:dyDescent="0.25">
      <c r="A3272" t="s">
        <v>1119</v>
      </c>
      <c r="B3272" t="s">
        <v>2652</v>
      </c>
      <c r="C3272" s="11">
        <v>45078</v>
      </c>
    </row>
    <row r="3273" spans="1:3" x14ac:dyDescent="0.25">
      <c r="A3273" t="s">
        <v>1121</v>
      </c>
      <c r="B3273" t="s">
        <v>344</v>
      </c>
      <c r="C3273" s="11">
        <v>45078</v>
      </c>
    </row>
    <row r="3274" spans="1:3" x14ac:dyDescent="0.25">
      <c r="A3274" t="s">
        <v>345</v>
      </c>
      <c r="B3274" t="s">
        <v>2725</v>
      </c>
      <c r="C3274" s="11">
        <v>45078</v>
      </c>
    </row>
    <row r="3275" spans="1:3" x14ac:dyDescent="0.25">
      <c r="A3275" t="s">
        <v>1123</v>
      </c>
      <c r="B3275" t="s">
        <v>2364</v>
      </c>
      <c r="C3275" s="11">
        <v>45078</v>
      </c>
    </row>
    <row r="3276" spans="1:3" x14ac:dyDescent="0.25">
      <c r="A3276" t="s">
        <v>1124</v>
      </c>
      <c r="B3276" t="s">
        <v>2287</v>
      </c>
      <c r="C3276" s="11">
        <v>45078</v>
      </c>
    </row>
    <row r="3277" spans="1:3" x14ac:dyDescent="0.25">
      <c r="A3277" t="s">
        <v>1607</v>
      </c>
      <c r="B3277" t="s">
        <v>351</v>
      </c>
      <c r="C3277" s="11">
        <v>45078</v>
      </c>
    </row>
    <row r="3278" spans="1:3" x14ac:dyDescent="0.25">
      <c r="A3278" t="s">
        <v>352</v>
      </c>
      <c r="B3278" t="s">
        <v>33</v>
      </c>
      <c r="C3278" s="11">
        <v>45078</v>
      </c>
    </row>
    <row r="3279" spans="1:3" x14ac:dyDescent="0.25">
      <c r="A3279" t="s">
        <v>353</v>
      </c>
      <c r="B3279" t="s">
        <v>33</v>
      </c>
      <c r="C3279" s="11">
        <v>45078</v>
      </c>
    </row>
    <row r="3280" spans="1:3" x14ac:dyDescent="0.25">
      <c r="A3280" t="s">
        <v>354</v>
      </c>
      <c r="B3280" t="s">
        <v>1255</v>
      </c>
      <c r="C3280" s="11">
        <v>45078</v>
      </c>
    </row>
    <row r="3281" spans="1:3" x14ac:dyDescent="0.25">
      <c r="A3281" t="s">
        <v>355</v>
      </c>
      <c r="B3281" t="s">
        <v>2365</v>
      </c>
      <c r="C3281" s="11">
        <v>45078</v>
      </c>
    </row>
    <row r="3282" spans="1:3" x14ac:dyDescent="0.25">
      <c r="A3282" t="s">
        <v>357</v>
      </c>
      <c r="B3282" t="s">
        <v>2653</v>
      </c>
      <c r="C3282" s="11">
        <v>45078</v>
      </c>
    </row>
    <row r="3283" spans="1:3" x14ac:dyDescent="0.25">
      <c r="A3283" t="s">
        <v>359</v>
      </c>
      <c r="B3283" t="s">
        <v>1127</v>
      </c>
      <c r="C3283" s="11">
        <v>45078</v>
      </c>
    </row>
    <row r="3284" spans="1:3" x14ac:dyDescent="0.25">
      <c r="A3284" t="s">
        <v>361</v>
      </c>
      <c r="B3284" t="s">
        <v>1612</v>
      </c>
      <c r="C3284" s="11">
        <v>45078</v>
      </c>
    </row>
    <row r="3285" spans="1:3" x14ac:dyDescent="0.25">
      <c r="A3285" t="s">
        <v>363</v>
      </c>
      <c r="B3285" t="s">
        <v>364</v>
      </c>
      <c r="C3285" s="11">
        <v>45078</v>
      </c>
    </row>
    <row r="3286" spans="1:3" x14ac:dyDescent="0.25">
      <c r="A3286" t="s">
        <v>365</v>
      </c>
      <c r="B3286" t="s">
        <v>1129</v>
      </c>
      <c r="C3286" s="11">
        <v>45078</v>
      </c>
    </row>
    <row r="3287" spans="1:3" x14ac:dyDescent="0.25">
      <c r="A3287" t="s">
        <v>367</v>
      </c>
      <c r="B3287" t="s">
        <v>368</v>
      </c>
      <c r="C3287" s="11">
        <v>45078</v>
      </c>
    </row>
    <row r="3288" spans="1:3" x14ac:dyDescent="0.25">
      <c r="A3288" t="s">
        <v>369</v>
      </c>
      <c r="B3288" t="s">
        <v>2370</v>
      </c>
      <c r="C3288" s="11">
        <v>45078</v>
      </c>
    </row>
    <row r="3289" spans="1:3" x14ac:dyDescent="0.25">
      <c r="A3289" t="s">
        <v>371</v>
      </c>
      <c r="B3289" t="s">
        <v>2371</v>
      </c>
      <c r="C3289" s="11">
        <v>45078</v>
      </c>
    </row>
    <row r="3290" spans="1:3" x14ac:dyDescent="0.25">
      <c r="A3290" t="s">
        <v>373</v>
      </c>
      <c r="B3290" t="s">
        <v>2372</v>
      </c>
      <c r="C3290" s="11">
        <v>45078</v>
      </c>
    </row>
    <row r="3291" spans="1:3" x14ac:dyDescent="0.25">
      <c r="A3291" t="s">
        <v>375</v>
      </c>
      <c r="B3291" t="s">
        <v>2373</v>
      </c>
      <c r="C3291" s="11">
        <v>45078</v>
      </c>
    </row>
    <row r="3292" spans="1:3" x14ac:dyDescent="0.25">
      <c r="A3292" t="s">
        <v>377</v>
      </c>
      <c r="B3292" t="s">
        <v>2374</v>
      </c>
      <c r="C3292" s="11">
        <v>45078</v>
      </c>
    </row>
    <row r="3293" spans="1:3" x14ac:dyDescent="0.25">
      <c r="A3293" t="s">
        <v>379</v>
      </c>
      <c r="B3293" t="s">
        <v>2375</v>
      </c>
      <c r="C3293" s="11">
        <v>45078</v>
      </c>
    </row>
    <row r="3294" spans="1:3" x14ac:dyDescent="0.25">
      <c r="A3294" t="s">
        <v>1130</v>
      </c>
      <c r="B3294" t="s">
        <v>364</v>
      </c>
      <c r="C3294" s="11">
        <v>45078</v>
      </c>
    </row>
    <row r="3295" spans="1:3" x14ac:dyDescent="0.25">
      <c r="A3295" t="s">
        <v>382</v>
      </c>
      <c r="B3295" t="s">
        <v>2726</v>
      </c>
      <c r="C3295" s="11">
        <v>45078</v>
      </c>
    </row>
    <row r="3296" spans="1:3" x14ac:dyDescent="0.25">
      <c r="A3296" t="s">
        <v>383</v>
      </c>
      <c r="B3296" t="s">
        <v>1243</v>
      </c>
      <c r="C3296" s="11">
        <v>45078</v>
      </c>
    </row>
    <row r="3297" spans="1:3" x14ac:dyDescent="0.25">
      <c r="A3297" t="s">
        <v>384</v>
      </c>
      <c r="B3297" t="s">
        <v>385</v>
      </c>
      <c r="C3297" s="11">
        <v>45078</v>
      </c>
    </row>
    <row r="3298" spans="1:3" x14ac:dyDescent="0.25">
      <c r="A3298" t="s">
        <v>386</v>
      </c>
      <c r="B3298" t="s">
        <v>2100</v>
      </c>
      <c r="C3298" s="11">
        <v>45078</v>
      </c>
    </row>
    <row r="3299" spans="1:3" x14ac:dyDescent="0.25">
      <c r="A3299" t="s">
        <v>388</v>
      </c>
      <c r="B3299" t="s">
        <v>1280</v>
      </c>
      <c r="C3299" s="11">
        <v>45078</v>
      </c>
    </row>
    <row r="3300" spans="1:3" x14ac:dyDescent="0.25">
      <c r="A3300" t="s">
        <v>390</v>
      </c>
      <c r="B3300" t="s">
        <v>1261</v>
      </c>
      <c r="C3300" s="11">
        <v>45078</v>
      </c>
    </row>
    <row r="3301" spans="1:3" x14ac:dyDescent="0.25">
      <c r="A3301" t="s">
        <v>391</v>
      </c>
      <c r="B3301" t="s">
        <v>392</v>
      </c>
      <c r="C3301" s="11">
        <v>45078</v>
      </c>
    </row>
    <row r="3302" spans="1:3" x14ac:dyDescent="0.25">
      <c r="A3302" t="s">
        <v>393</v>
      </c>
      <c r="B3302" t="s">
        <v>2378</v>
      </c>
      <c r="C3302" s="11">
        <v>45078</v>
      </c>
    </row>
    <row r="3303" spans="1:3" x14ac:dyDescent="0.25">
      <c r="A3303" t="s">
        <v>395</v>
      </c>
      <c r="B3303" t="s">
        <v>396</v>
      </c>
      <c r="C3303" s="11">
        <v>45078</v>
      </c>
    </row>
    <row r="3304" spans="1:3" x14ac:dyDescent="0.25">
      <c r="A3304" t="s">
        <v>397</v>
      </c>
      <c r="B3304" t="s">
        <v>2379</v>
      </c>
      <c r="C3304" s="11">
        <v>45078</v>
      </c>
    </row>
    <row r="3305" spans="1:3" x14ac:dyDescent="0.25">
      <c r="A3305" t="s">
        <v>399</v>
      </c>
      <c r="B3305" t="s">
        <v>2380</v>
      </c>
      <c r="C3305" s="11">
        <v>45078</v>
      </c>
    </row>
    <row r="3306" spans="1:3" x14ac:dyDescent="0.25">
      <c r="A3306" t="s">
        <v>401</v>
      </c>
      <c r="B3306" t="s">
        <v>2381</v>
      </c>
      <c r="C3306" s="11">
        <v>45078</v>
      </c>
    </row>
    <row r="3307" spans="1:3" x14ac:dyDescent="0.25">
      <c r="A3307" t="s">
        <v>403</v>
      </c>
      <c r="B3307" t="s">
        <v>334</v>
      </c>
      <c r="C3307" s="11">
        <v>45078</v>
      </c>
    </row>
    <row r="3308" spans="1:3" x14ac:dyDescent="0.25">
      <c r="A3308" t="s">
        <v>404</v>
      </c>
      <c r="B3308" t="s">
        <v>2382</v>
      </c>
      <c r="C3308" s="11">
        <v>45078</v>
      </c>
    </row>
    <row r="3309" spans="1:3" x14ac:dyDescent="0.25">
      <c r="A3309" t="s">
        <v>406</v>
      </c>
      <c r="B3309" t="s">
        <v>2383</v>
      </c>
      <c r="C3309" s="11">
        <v>45078</v>
      </c>
    </row>
    <row r="3310" spans="1:3" x14ac:dyDescent="0.25">
      <c r="A3310" t="s">
        <v>408</v>
      </c>
      <c r="B3310" t="s">
        <v>2384</v>
      </c>
      <c r="C3310" s="11">
        <v>45078</v>
      </c>
    </row>
    <row r="3311" spans="1:3" x14ac:dyDescent="0.25">
      <c r="A3311" t="s">
        <v>410</v>
      </c>
      <c r="B3311" t="s">
        <v>1283</v>
      </c>
      <c r="C3311" s="11">
        <v>45078</v>
      </c>
    </row>
    <row r="3312" spans="1:3" x14ac:dyDescent="0.25">
      <c r="A3312" t="s">
        <v>412</v>
      </c>
      <c r="B3312" t="s">
        <v>2386</v>
      </c>
      <c r="C3312" s="11">
        <v>45078</v>
      </c>
    </row>
    <row r="3313" spans="1:3" x14ac:dyDescent="0.25">
      <c r="A3313" t="s">
        <v>414</v>
      </c>
      <c r="B3313" t="s">
        <v>2654</v>
      </c>
      <c r="C3313" s="11">
        <v>45078</v>
      </c>
    </row>
    <row r="3314" spans="1:3" x14ac:dyDescent="0.25">
      <c r="A3314" t="s">
        <v>416</v>
      </c>
      <c r="B3314" t="s">
        <v>2655</v>
      </c>
      <c r="C3314" s="11">
        <v>45078</v>
      </c>
    </row>
    <row r="3315" spans="1:3" x14ac:dyDescent="0.25">
      <c r="A3315" t="s">
        <v>418</v>
      </c>
      <c r="B3315" t="s">
        <v>2656</v>
      </c>
      <c r="C3315" s="11">
        <v>45078</v>
      </c>
    </row>
    <row r="3316" spans="1:3" x14ac:dyDescent="0.25">
      <c r="A3316" t="s">
        <v>420</v>
      </c>
      <c r="B3316" t="s">
        <v>2657</v>
      </c>
      <c r="C3316" s="11">
        <v>45078</v>
      </c>
    </row>
    <row r="3317" spans="1:3" x14ac:dyDescent="0.25">
      <c r="A3317" t="s">
        <v>421</v>
      </c>
      <c r="B3317" t="s">
        <v>2390</v>
      </c>
      <c r="C3317" s="11">
        <v>45078</v>
      </c>
    </row>
    <row r="3318" spans="1:3" x14ac:dyDescent="0.25">
      <c r="A3318" t="s">
        <v>423</v>
      </c>
      <c r="B3318" t="s">
        <v>2391</v>
      </c>
      <c r="C3318" s="11">
        <v>45078</v>
      </c>
    </row>
    <row r="3319" spans="1:3" x14ac:dyDescent="0.25">
      <c r="A3319" t="s">
        <v>425</v>
      </c>
      <c r="B3319" t="s">
        <v>2392</v>
      </c>
      <c r="C3319" s="11">
        <v>45078</v>
      </c>
    </row>
    <row r="3320" spans="1:3" x14ac:dyDescent="0.25">
      <c r="A3320" t="s">
        <v>427</v>
      </c>
      <c r="B3320" t="s">
        <v>428</v>
      </c>
      <c r="C3320" s="11">
        <v>45078</v>
      </c>
    </row>
    <row r="3321" spans="1:3" x14ac:dyDescent="0.25">
      <c r="A3321" t="s">
        <v>1386</v>
      </c>
      <c r="B3321" t="s">
        <v>2578</v>
      </c>
      <c r="C3321" s="11">
        <v>45078</v>
      </c>
    </row>
    <row r="3322" spans="1:3" x14ac:dyDescent="0.25">
      <c r="A3322" t="s">
        <v>1138</v>
      </c>
      <c r="B3322" t="s">
        <v>2393</v>
      </c>
      <c r="C3322" s="11">
        <v>45078</v>
      </c>
    </row>
    <row r="3323" spans="1:3" x14ac:dyDescent="0.25">
      <c r="A3323" t="s">
        <v>433</v>
      </c>
      <c r="B3323" t="s">
        <v>2658</v>
      </c>
      <c r="C3323" s="11">
        <v>45078</v>
      </c>
    </row>
    <row r="3324" spans="1:3" x14ac:dyDescent="0.25">
      <c r="A3324" t="s">
        <v>435</v>
      </c>
      <c r="B3324" t="s">
        <v>2395</v>
      </c>
      <c r="C3324" s="11">
        <v>45078</v>
      </c>
    </row>
    <row r="3325" spans="1:3" x14ac:dyDescent="0.25">
      <c r="A3325" t="s">
        <v>437</v>
      </c>
      <c r="B3325" t="s">
        <v>2659</v>
      </c>
      <c r="C3325" s="11">
        <v>45078</v>
      </c>
    </row>
    <row r="3326" spans="1:3" x14ac:dyDescent="0.25">
      <c r="A3326" t="s">
        <v>439</v>
      </c>
      <c r="B3326" t="s">
        <v>2397</v>
      </c>
      <c r="C3326" s="11">
        <v>45078</v>
      </c>
    </row>
    <row r="3327" spans="1:3" x14ac:dyDescent="0.25">
      <c r="A3327" t="s">
        <v>1140</v>
      </c>
      <c r="B3327" t="s">
        <v>2398</v>
      </c>
      <c r="C3327" s="11">
        <v>45078</v>
      </c>
    </row>
    <row r="3328" spans="1:3" x14ac:dyDescent="0.25">
      <c r="A3328" t="s">
        <v>443</v>
      </c>
      <c r="B3328" t="s">
        <v>2399</v>
      </c>
      <c r="C3328" s="11">
        <v>45078</v>
      </c>
    </row>
    <row r="3329" spans="1:3" x14ac:dyDescent="0.25">
      <c r="A3329" t="s">
        <v>445</v>
      </c>
      <c r="B3329" t="s">
        <v>2400</v>
      </c>
      <c r="C3329" s="11">
        <v>45078</v>
      </c>
    </row>
    <row r="3330" spans="1:3" x14ac:dyDescent="0.25">
      <c r="A3330" t="s">
        <v>447</v>
      </c>
      <c r="B3330" t="s">
        <v>2401</v>
      </c>
      <c r="C3330" s="11">
        <v>45078</v>
      </c>
    </row>
    <row r="3331" spans="1:3" x14ac:dyDescent="0.25">
      <c r="A3331" t="s">
        <v>449</v>
      </c>
      <c r="B3331" t="s">
        <v>2660</v>
      </c>
      <c r="C3331" s="11">
        <v>45078</v>
      </c>
    </row>
    <row r="3332" spans="1:3" x14ac:dyDescent="0.25">
      <c r="A3332" t="s">
        <v>451</v>
      </c>
      <c r="B3332" t="s">
        <v>2403</v>
      </c>
      <c r="C3332" s="11">
        <v>45078</v>
      </c>
    </row>
    <row r="3333" spans="1:3" x14ac:dyDescent="0.25">
      <c r="A3333" t="s">
        <v>453</v>
      </c>
      <c r="B3333" t="s">
        <v>2404</v>
      </c>
      <c r="C3333" s="11">
        <v>45078</v>
      </c>
    </row>
    <row r="3334" spans="1:3" x14ac:dyDescent="0.25">
      <c r="A3334" t="s">
        <v>455</v>
      </c>
      <c r="B3334" t="s">
        <v>456</v>
      </c>
      <c r="C3334" s="11">
        <v>45078</v>
      </c>
    </row>
    <row r="3335" spans="1:3" x14ac:dyDescent="0.25">
      <c r="A3335" t="s">
        <v>457</v>
      </c>
      <c r="B3335" t="s">
        <v>2601</v>
      </c>
      <c r="C3335" s="11">
        <v>45078</v>
      </c>
    </row>
    <row r="3336" spans="1:3" x14ac:dyDescent="0.25">
      <c r="A3336" t="s">
        <v>459</v>
      </c>
      <c r="B3336" t="s">
        <v>2405</v>
      </c>
      <c r="C3336" s="11">
        <v>45078</v>
      </c>
    </row>
    <row r="3337" spans="1:3" x14ac:dyDescent="0.25">
      <c r="A3337" t="s">
        <v>461</v>
      </c>
      <c r="B3337" t="s">
        <v>2406</v>
      </c>
      <c r="C3337" s="11">
        <v>45078</v>
      </c>
    </row>
    <row r="3338" spans="1:3" x14ac:dyDescent="0.25">
      <c r="A3338" t="s">
        <v>463</v>
      </c>
      <c r="B3338" t="s">
        <v>464</v>
      </c>
      <c r="C3338" s="11">
        <v>45078</v>
      </c>
    </row>
    <row r="3339" spans="1:3" x14ac:dyDescent="0.25">
      <c r="A3339" t="s">
        <v>465</v>
      </c>
      <c r="B3339" t="s">
        <v>2407</v>
      </c>
      <c r="C3339" s="11">
        <v>45078</v>
      </c>
    </row>
    <row r="3340" spans="1:3" x14ac:dyDescent="0.25">
      <c r="A3340" t="s">
        <v>467</v>
      </c>
      <c r="B3340" t="s">
        <v>2332</v>
      </c>
      <c r="C3340" s="11">
        <v>45078</v>
      </c>
    </row>
    <row r="3341" spans="1:3" x14ac:dyDescent="0.25">
      <c r="A3341" t="s">
        <v>468</v>
      </c>
      <c r="B3341" t="s">
        <v>2408</v>
      </c>
      <c r="C3341" s="11">
        <v>45078</v>
      </c>
    </row>
    <row r="3342" spans="1:3" x14ac:dyDescent="0.25">
      <c r="A3342" t="s">
        <v>470</v>
      </c>
      <c r="B3342" t="s">
        <v>2409</v>
      </c>
      <c r="C3342" s="11">
        <v>45078</v>
      </c>
    </row>
    <row r="3343" spans="1:3" x14ac:dyDescent="0.25">
      <c r="A3343" t="s">
        <v>472</v>
      </c>
      <c r="B3343" t="s">
        <v>2410</v>
      </c>
      <c r="C3343" s="11">
        <v>45078</v>
      </c>
    </row>
    <row r="3344" spans="1:3" x14ac:dyDescent="0.25">
      <c r="A3344" t="s">
        <v>474</v>
      </c>
      <c r="B3344" t="s">
        <v>2411</v>
      </c>
      <c r="C3344" s="11">
        <v>45078</v>
      </c>
    </row>
    <row r="3345" spans="1:3" x14ac:dyDescent="0.25">
      <c r="A3345" t="s">
        <v>476</v>
      </c>
      <c r="B3345" t="s">
        <v>2412</v>
      </c>
      <c r="C3345" s="11">
        <v>45078</v>
      </c>
    </row>
    <row r="3346" spans="1:3" x14ac:dyDescent="0.25">
      <c r="A3346" t="s">
        <v>478</v>
      </c>
      <c r="B3346" t="s">
        <v>479</v>
      </c>
      <c r="C3346" s="11">
        <v>45078</v>
      </c>
    </row>
    <row r="3347" spans="1:3" x14ac:dyDescent="0.25">
      <c r="A3347" t="s">
        <v>480</v>
      </c>
      <c r="B3347" t="s">
        <v>2689</v>
      </c>
      <c r="C3347" s="11">
        <v>45078</v>
      </c>
    </row>
    <row r="3348" spans="1:3" x14ac:dyDescent="0.25">
      <c r="A3348" t="s">
        <v>481</v>
      </c>
      <c r="B3348" t="s">
        <v>2413</v>
      </c>
      <c r="C3348" s="11">
        <v>45078</v>
      </c>
    </row>
    <row r="3349" spans="1:3" x14ac:dyDescent="0.25">
      <c r="A3349" t="s">
        <v>483</v>
      </c>
      <c r="B3349" t="s">
        <v>2414</v>
      </c>
      <c r="C3349" s="11">
        <v>45078</v>
      </c>
    </row>
    <row r="3350" spans="1:3" x14ac:dyDescent="0.25">
      <c r="A3350" t="s">
        <v>485</v>
      </c>
      <c r="B3350" t="s">
        <v>2415</v>
      </c>
      <c r="C3350" s="11">
        <v>45078</v>
      </c>
    </row>
    <row r="3351" spans="1:3" x14ac:dyDescent="0.25">
      <c r="A3351" t="s">
        <v>487</v>
      </c>
      <c r="B3351" t="s">
        <v>1287</v>
      </c>
      <c r="C3351" s="11">
        <v>45078</v>
      </c>
    </row>
    <row r="3352" spans="1:3" x14ac:dyDescent="0.25">
      <c r="A3352" t="s">
        <v>1148</v>
      </c>
      <c r="B3352" t="s">
        <v>1288</v>
      </c>
      <c r="C3352" s="11">
        <v>45078</v>
      </c>
    </row>
    <row r="3353" spans="1:3" x14ac:dyDescent="0.25">
      <c r="A3353" t="s">
        <v>491</v>
      </c>
      <c r="B3353" t="s">
        <v>1289</v>
      </c>
      <c r="C3353" s="11">
        <v>45078</v>
      </c>
    </row>
    <row r="3354" spans="1:3" x14ac:dyDescent="0.25">
      <c r="A3354" t="s">
        <v>493</v>
      </c>
      <c r="B3354" t="s">
        <v>2661</v>
      </c>
      <c r="C3354" s="11">
        <v>45078</v>
      </c>
    </row>
    <row r="3355" spans="1:3" x14ac:dyDescent="0.25">
      <c r="A3355" t="s">
        <v>495</v>
      </c>
      <c r="B3355" t="s">
        <v>2420</v>
      </c>
      <c r="C3355" s="11">
        <v>45078</v>
      </c>
    </row>
    <row r="3356" spans="1:3" x14ac:dyDescent="0.25">
      <c r="A3356" t="s">
        <v>497</v>
      </c>
      <c r="B3356" t="s">
        <v>2421</v>
      </c>
      <c r="C3356" s="11">
        <v>45078</v>
      </c>
    </row>
    <row r="3357" spans="1:3" x14ac:dyDescent="0.25">
      <c r="A3357" t="s">
        <v>499</v>
      </c>
      <c r="B3357" t="s">
        <v>500</v>
      </c>
      <c r="C3357" s="11">
        <v>45078</v>
      </c>
    </row>
    <row r="3358" spans="1:3" x14ac:dyDescent="0.25">
      <c r="A3358" t="s">
        <v>501</v>
      </c>
      <c r="B3358" t="s">
        <v>2579</v>
      </c>
      <c r="C3358" s="11">
        <v>45078</v>
      </c>
    </row>
    <row r="3359" spans="1:3" x14ac:dyDescent="0.25">
      <c r="A3359" t="s">
        <v>503</v>
      </c>
      <c r="B3359" t="s">
        <v>2727</v>
      </c>
      <c r="C3359" s="11">
        <v>45078</v>
      </c>
    </row>
    <row r="3360" spans="1:3" x14ac:dyDescent="0.25">
      <c r="A3360" t="s">
        <v>505</v>
      </c>
      <c r="B3360" t="s">
        <v>500</v>
      </c>
      <c r="C3360" s="11">
        <v>45078</v>
      </c>
    </row>
    <row r="3361" spans="1:3" x14ac:dyDescent="0.25">
      <c r="A3361" t="s">
        <v>506</v>
      </c>
      <c r="B3361" t="s">
        <v>1291</v>
      </c>
      <c r="C3361" s="11">
        <v>45078</v>
      </c>
    </row>
    <row r="3362" spans="1:3" x14ac:dyDescent="0.25">
      <c r="A3362" t="s">
        <v>508</v>
      </c>
      <c r="B3362" t="s">
        <v>2423</v>
      </c>
      <c r="C3362" s="11">
        <v>45078</v>
      </c>
    </row>
    <row r="3363" spans="1:3" x14ac:dyDescent="0.25">
      <c r="A3363" t="s">
        <v>510</v>
      </c>
      <c r="B3363" t="s">
        <v>511</v>
      </c>
      <c r="C3363" s="11">
        <v>45078</v>
      </c>
    </row>
    <row r="3364" spans="1:3" x14ac:dyDescent="0.25">
      <c r="A3364" t="s">
        <v>512</v>
      </c>
      <c r="B3364" t="s">
        <v>1292</v>
      </c>
      <c r="C3364" s="11">
        <v>45078</v>
      </c>
    </row>
    <row r="3365" spans="1:3" x14ac:dyDescent="0.25">
      <c r="A3365" t="s">
        <v>514</v>
      </c>
      <c r="B3365" t="s">
        <v>2662</v>
      </c>
      <c r="C3365" s="11">
        <v>45078</v>
      </c>
    </row>
    <row r="3366" spans="1:3" x14ac:dyDescent="0.25">
      <c r="A3366" t="s">
        <v>516</v>
      </c>
      <c r="B3366" t="s">
        <v>2426</v>
      </c>
      <c r="C3366" s="11">
        <v>45078</v>
      </c>
    </row>
    <row r="3367" spans="1:3" x14ac:dyDescent="0.25">
      <c r="A3367" t="s">
        <v>518</v>
      </c>
      <c r="B3367" t="s">
        <v>2427</v>
      </c>
      <c r="C3367" s="11">
        <v>45078</v>
      </c>
    </row>
    <row r="3368" spans="1:3" x14ac:dyDescent="0.25">
      <c r="A3368" t="s">
        <v>520</v>
      </c>
      <c r="B3368" t="s">
        <v>2427</v>
      </c>
      <c r="C3368" s="11">
        <v>45078</v>
      </c>
    </row>
    <row r="3369" spans="1:3" x14ac:dyDescent="0.25">
      <c r="A3369" t="s">
        <v>521</v>
      </c>
      <c r="B3369" t="s">
        <v>2428</v>
      </c>
      <c r="C3369" s="11">
        <v>45078</v>
      </c>
    </row>
    <row r="3370" spans="1:3" x14ac:dyDescent="0.25">
      <c r="A3370" t="s">
        <v>523</v>
      </c>
      <c r="B3370" t="s">
        <v>2429</v>
      </c>
      <c r="C3370" s="11">
        <v>45078</v>
      </c>
    </row>
    <row r="3371" spans="1:3" x14ac:dyDescent="0.25">
      <c r="A3371" t="s">
        <v>525</v>
      </c>
      <c r="B3371" t="s">
        <v>2430</v>
      </c>
      <c r="C3371" s="11">
        <v>45078</v>
      </c>
    </row>
    <row r="3372" spans="1:3" x14ac:dyDescent="0.25">
      <c r="A3372" t="s">
        <v>527</v>
      </c>
      <c r="B3372" t="s">
        <v>1293</v>
      </c>
      <c r="C3372" s="11">
        <v>45078</v>
      </c>
    </row>
    <row r="3373" spans="1:3" x14ac:dyDescent="0.25">
      <c r="A3373" t="s">
        <v>529</v>
      </c>
      <c r="B3373" t="s">
        <v>2432</v>
      </c>
      <c r="C3373" s="11">
        <v>45078</v>
      </c>
    </row>
    <row r="3374" spans="1:3" x14ac:dyDescent="0.25">
      <c r="A3374" t="s">
        <v>531</v>
      </c>
      <c r="B3374" t="s">
        <v>2629</v>
      </c>
      <c r="C3374" s="11">
        <v>45078</v>
      </c>
    </row>
    <row r="3375" spans="1:3" x14ac:dyDescent="0.25">
      <c r="A3375" t="s">
        <v>533</v>
      </c>
      <c r="B3375" t="s">
        <v>364</v>
      </c>
      <c r="C3375" s="11">
        <v>45078</v>
      </c>
    </row>
    <row r="3376" spans="1:3" x14ac:dyDescent="0.25">
      <c r="A3376" t="s">
        <v>534</v>
      </c>
      <c r="B3376" t="s">
        <v>364</v>
      </c>
      <c r="C3376" s="11">
        <v>45078</v>
      </c>
    </row>
    <row r="3377" spans="1:3" x14ac:dyDescent="0.25">
      <c r="A3377" t="s">
        <v>535</v>
      </c>
      <c r="B3377" t="s">
        <v>1294</v>
      </c>
      <c r="C3377" s="11">
        <v>45078</v>
      </c>
    </row>
    <row r="3378" spans="1:3" x14ac:dyDescent="0.25">
      <c r="A3378" t="s">
        <v>536</v>
      </c>
      <c r="B3378" t="s">
        <v>2663</v>
      </c>
      <c r="C3378" s="11">
        <v>45078</v>
      </c>
    </row>
    <row r="3379" spans="1:3" x14ac:dyDescent="0.25">
      <c r="A3379" t="s">
        <v>537</v>
      </c>
      <c r="B3379" t="s">
        <v>2663</v>
      </c>
      <c r="C3379" s="11">
        <v>45078</v>
      </c>
    </row>
    <row r="3380" spans="1:3" x14ac:dyDescent="0.25">
      <c r="A3380" t="s">
        <v>538</v>
      </c>
      <c r="B3380" t="s">
        <v>2581</v>
      </c>
      <c r="C3380" s="11">
        <v>45078</v>
      </c>
    </row>
    <row r="3381" spans="1:3" x14ac:dyDescent="0.25">
      <c r="A3381" t="s">
        <v>540</v>
      </c>
      <c r="B3381" t="s">
        <v>2273</v>
      </c>
      <c r="C3381" s="11">
        <v>45078</v>
      </c>
    </row>
    <row r="3382" spans="1:3" x14ac:dyDescent="0.25">
      <c r="A3382" t="s">
        <v>541</v>
      </c>
      <c r="B3382" t="s">
        <v>2434</v>
      </c>
      <c r="C3382" s="11">
        <v>45078</v>
      </c>
    </row>
    <row r="3383" spans="1:3" x14ac:dyDescent="0.25">
      <c r="A3383" t="s">
        <v>543</v>
      </c>
      <c r="B3383" t="s">
        <v>1393</v>
      </c>
      <c r="C3383" s="11">
        <v>45078</v>
      </c>
    </row>
    <row r="3384" spans="1:3" x14ac:dyDescent="0.25">
      <c r="A3384" t="s">
        <v>545</v>
      </c>
      <c r="B3384" t="s">
        <v>2373</v>
      </c>
      <c r="C3384" s="11">
        <v>45078</v>
      </c>
    </row>
    <row r="3385" spans="1:3" x14ac:dyDescent="0.25">
      <c r="A3385" t="s">
        <v>546</v>
      </c>
      <c r="B3385" t="s">
        <v>1154</v>
      </c>
      <c r="C3385" s="11">
        <v>45078</v>
      </c>
    </row>
    <row r="3386" spans="1:3" x14ac:dyDescent="0.25">
      <c r="A3386" t="s">
        <v>548</v>
      </c>
      <c r="B3386" t="s">
        <v>2664</v>
      </c>
      <c r="C3386" s="11">
        <v>45078</v>
      </c>
    </row>
    <row r="3387" spans="1:3" x14ac:dyDescent="0.25">
      <c r="A3387" t="s">
        <v>550</v>
      </c>
      <c r="B3387" t="s">
        <v>2287</v>
      </c>
      <c r="C3387" s="11">
        <v>45078</v>
      </c>
    </row>
    <row r="3388" spans="1:3" x14ac:dyDescent="0.25">
      <c r="A3388" t="s">
        <v>551</v>
      </c>
      <c r="B3388" t="s">
        <v>552</v>
      </c>
      <c r="C3388" s="11">
        <v>45078</v>
      </c>
    </row>
    <row r="3389" spans="1:3" x14ac:dyDescent="0.25">
      <c r="A3389" t="s">
        <v>553</v>
      </c>
      <c r="B3389" t="s">
        <v>2582</v>
      </c>
      <c r="C3389" s="11">
        <v>45078</v>
      </c>
    </row>
    <row r="3390" spans="1:3" x14ac:dyDescent="0.25">
      <c r="A3390" t="s">
        <v>555</v>
      </c>
      <c r="B3390" t="s">
        <v>2439</v>
      </c>
      <c r="C3390" s="11">
        <v>45078</v>
      </c>
    </row>
    <row r="3391" spans="1:3" x14ac:dyDescent="0.25">
      <c r="A3391" t="s">
        <v>557</v>
      </c>
      <c r="B3391" t="s">
        <v>278</v>
      </c>
      <c r="C3391" s="11">
        <v>45078</v>
      </c>
    </row>
    <row r="3392" spans="1:3" x14ac:dyDescent="0.25">
      <c r="A3392" t="s">
        <v>558</v>
      </c>
      <c r="B3392" t="s">
        <v>2440</v>
      </c>
      <c r="C3392" s="11">
        <v>45078</v>
      </c>
    </row>
    <row r="3393" spans="1:3" x14ac:dyDescent="0.25">
      <c r="A3393" t="s">
        <v>560</v>
      </c>
      <c r="B3393" t="s">
        <v>2583</v>
      </c>
      <c r="C3393" s="11">
        <v>45078</v>
      </c>
    </row>
    <row r="3394" spans="1:3" x14ac:dyDescent="0.25">
      <c r="A3394" t="s">
        <v>562</v>
      </c>
      <c r="B3394" t="s">
        <v>563</v>
      </c>
      <c r="C3394" s="11">
        <v>45078</v>
      </c>
    </row>
    <row r="3395" spans="1:3" x14ac:dyDescent="0.25">
      <c r="A3395" t="s">
        <v>564</v>
      </c>
      <c r="B3395" t="s">
        <v>1295</v>
      </c>
      <c r="C3395" s="11">
        <v>45078</v>
      </c>
    </row>
    <row r="3396" spans="1:3" x14ac:dyDescent="0.25">
      <c r="A3396" t="s">
        <v>566</v>
      </c>
      <c r="B3396" t="s">
        <v>1162</v>
      </c>
      <c r="C3396" s="11">
        <v>45078</v>
      </c>
    </row>
    <row r="3397" spans="1:3" x14ac:dyDescent="0.25">
      <c r="A3397" t="s">
        <v>568</v>
      </c>
      <c r="B3397" t="s">
        <v>2443</v>
      </c>
      <c r="C3397" s="11">
        <v>45078</v>
      </c>
    </row>
    <row r="3398" spans="1:3" x14ac:dyDescent="0.25">
      <c r="A3398" t="s">
        <v>570</v>
      </c>
      <c r="B3398" t="s">
        <v>571</v>
      </c>
      <c r="C3398" s="11">
        <v>45078</v>
      </c>
    </row>
    <row r="3399" spans="1:3" x14ac:dyDescent="0.25">
      <c r="A3399" t="s">
        <v>572</v>
      </c>
      <c r="B3399" t="s">
        <v>1163</v>
      </c>
      <c r="C3399" s="11">
        <v>45078</v>
      </c>
    </row>
    <row r="3400" spans="1:3" x14ac:dyDescent="0.25">
      <c r="A3400" t="s">
        <v>574</v>
      </c>
      <c r="B3400" t="s">
        <v>2370</v>
      </c>
      <c r="C3400" s="11">
        <v>45078</v>
      </c>
    </row>
    <row r="3401" spans="1:3" x14ac:dyDescent="0.25">
      <c r="A3401" t="s">
        <v>575</v>
      </c>
      <c r="B3401" t="s">
        <v>2320</v>
      </c>
      <c r="C3401" s="11">
        <v>45078</v>
      </c>
    </row>
    <row r="3402" spans="1:3" x14ac:dyDescent="0.25">
      <c r="A3402" t="s">
        <v>576</v>
      </c>
      <c r="B3402" t="s">
        <v>2445</v>
      </c>
      <c r="C3402" s="11">
        <v>45078</v>
      </c>
    </row>
    <row r="3403" spans="1:3" x14ac:dyDescent="0.25">
      <c r="A3403" t="s">
        <v>578</v>
      </c>
      <c r="B3403" t="s">
        <v>1296</v>
      </c>
      <c r="C3403" s="11">
        <v>45078</v>
      </c>
    </row>
    <row r="3404" spans="1:3" x14ac:dyDescent="0.25">
      <c r="A3404" t="s">
        <v>580</v>
      </c>
      <c r="B3404" t="s">
        <v>1297</v>
      </c>
      <c r="C3404" s="11">
        <v>45078</v>
      </c>
    </row>
    <row r="3405" spans="1:3" x14ac:dyDescent="0.25">
      <c r="A3405" t="s">
        <v>582</v>
      </c>
      <c r="B3405" t="s">
        <v>2448</v>
      </c>
      <c r="C3405" s="11">
        <v>45078</v>
      </c>
    </row>
    <row r="3406" spans="1:3" x14ac:dyDescent="0.25">
      <c r="A3406" t="s">
        <v>584</v>
      </c>
      <c r="B3406" t="s">
        <v>2136</v>
      </c>
      <c r="C3406" s="11">
        <v>45078</v>
      </c>
    </row>
    <row r="3407" spans="1:3" x14ac:dyDescent="0.25">
      <c r="A3407" t="s">
        <v>586</v>
      </c>
      <c r="B3407" t="s">
        <v>2450</v>
      </c>
      <c r="C3407" s="11">
        <v>45078</v>
      </c>
    </row>
    <row r="3408" spans="1:3" x14ac:dyDescent="0.25">
      <c r="A3408" t="s">
        <v>588</v>
      </c>
      <c r="B3408" t="s">
        <v>589</v>
      </c>
      <c r="C3408" s="11">
        <v>45078</v>
      </c>
    </row>
    <row r="3409" spans="1:3" x14ac:dyDescent="0.25">
      <c r="A3409" t="s">
        <v>590</v>
      </c>
      <c r="B3409" t="s">
        <v>1254</v>
      </c>
      <c r="C3409" s="11">
        <v>45078</v>
      </c>
    </row>
    <row r="3410" spans="1:3" x14ac:dyDescent="0.25">
      <c r="A3410" t="s">
        <v>591</v>
      </c>
      <c r="B3410" t="s">
        <v>2665</v>
      </c>
      <c r="C3410" s="11">
        <v>45078</v>
      </c>
    </row>
    <row r="3411" spans="1:3" x14ac:dyDescent="0.25">
      <c r="A3411" t="s">
        <v>593</v>
      </c>
      <c r="B3411" t="s">
        <v>2452</v>
      </c>
      <c r="C3411" s="11">
        <v>45078</v>
      </c>
    </row>
    <row r="3412" spans="1:3" x14ac:dyDescent="0.25">
      <c r="A3412" t="s">
        <v>595</v>
      </c>
      <c r="B3412" t="s">
        <v>2280</v>
      </c>
      <c r="C3412" s="11">
        <v>45078</v>
      </c>
    </row>
    <row r="3413" spans="1:3" x14ac:dyDescent="0.25">
      <c r="A3413" t="s">
        <v>596</v>
      </c>
      <c r="B3413" t="s">
        <v>1298</v>
      </c>
      <c r="C3413" s="11">
        <v>45078</v>
      </c>
    </row>
    <row r="3414" spans="1:3" x14ac:dyDescent="0.25">
      <c r="A3414" t="s">
        <v>598</v>
      </c>
      <c r="B3414" t="s">
        <v>2666</v>
      </c>
      <c r="C3414" s="11">
        <v>45078</v>
      </c>
    </row>
    <row r="3415" spans="1:3" x14ac:dyDescent="0.25">
      <c r="A3415" t="s">
        <v>600</v>
      </c>
      <c r="B3415" t="s">
        <v>1299</v>
      </c>
      <c r="C3415" s="11">
        <v>45078</v>
      </c>
    </row>
    <row r="3416" spans="1:3" x14ac:dyDescent="0.25">
      <c r="A3416" t="s">
        <v>602</v>
      </c>
      <c r="B3416" t="s">
        <v>2456</v>
      </c>
      <c r="C3416" s="11">
        <v>45078</v>
      </c>
    </row>
    <row r="3417" spans="1:3" x14ac:dyDescent="0.25">
      <c r="A3417" t="s">
        <v>604</v>
      </c>
      <c r="B3417" t="s">
        <v>2728</v>
      </c>
      <c r="C3417" s="11">
        <v>45078</v>
      </c>
    </row>
    <row r="3418" spans="1:3" x14ac:dyDescent="0.25">
      <c r="A3418" t="s">
        <v>606</v>
      </c>
      <c r="B3418" t="s">
        <v>2536</v>
      </c>
      <c r="C3418" s="11">
        <v>45078</v>
      </c>
    </row>
    <row r="3419" spans="1:3" x14ac:dyDescent="0.25">
      <c r="A3419" t="s">
        <v>607</v>
      </c>
      <c r="B3419" t="s">
        <v>33</v>
      </c>
      <c r="C3419" s="11">
        <v>45078</v>
      </c>
    </row>
    <row r="3420" spans="1:3" x14ac:dyDescent="0.25">
      <c r="A3420" t="s">
        <v>608</v>
      </c>
      <c r="B3420" t="s">
        <v>2602</v>
      </c>
      <c r="C3420" s="11">
        <v>45078</v>
      </c>
    </row>
    <row r="3421" spans="1:3" x14ac:dyDescent="0.25">
      <c r="A3421" t="s">
        <v>610</v>
      </c>
      <c r="B3421" t="s">
        <v>611</v>
      </c>
      <c r="C3421" s="11">
        <v>45078</v>
      </c>
    </row>
    <row r="3422" spans="1:3" x14ac:dyDescent="0.25">
      <c r="A3422" t="s">
        <v>612</v>
      </c>
      <c r="B3422" t="s">
        <v>392</v>
      </c>
      <c r="C3422" s="11">
        <v>45078</v>
      </c>
    </row>
    <row r="3423" spans="1:3" x14ac:dyDescent="0.25">
      <c r="A3423" t="s">
        <v>613</v>
      </c>
      <c r="B3423" t="s">
        <v>2667</v>
      </c>
      <c r="C3423" s="11">
        <v>45078</v>
      </c>
    </row>
    <row r="3424" spans="1:3" x14ac:dyDescent="0.25">
      <c r="A3424" t="s">
        <v>615</v>
      </c>
      <c r="B3424" t="s">
        <v>2584</v>
      </c>
      <c r="C3424" s="11">
        <v>45078</v>
      </c>
    </row>
    <row r="3425" spans="1:3" x14ac:dyDescent="0.25">
      <c r="A3425" t="s">
        <v>1169</v>
      </c>
      <c r="B3425" t="s">
        <v>2729</v>
      </c>
      <c r="C3425" s="11">
        <v>45078</v>
      </c>
    </row>
    <row r="3426" spans="1:3" x14ac:dyDescent="0.25">
      <c r="A3426" t="s">
        <v>1170</v>
      </c>
      <c r="B3426" t="s">
        <v>2460</v>
      </c>
      <c r="C3426" s="11">
        <v>45078</v>
      </c>
    </row>
    <row r="3427" spans="1:3" x14ac:dyDescent="0.25">
      <c r="A3427" t="s">
        <v>621</v>
      </c>
      <c r="B3427" t="s">
        <v>1303</v>
      </c>
      <c r="C3427" s="11">
        <v>45078</v>
      </c>
    </row>
    <row r="3428" spans="1:3" x14ac:dyDescent="0.25">
      <c r="A3428" t="s">
        <v>1171</v>
      </c>
      <c r="B3428" t="s">
        <v>2403</v>
      </c>
      <c r="C3428" s="11">
        <v>45078</v>
      </c>
    </row>
    <row r="3429" spans="1:3" x14ac:dyDescent="0.25">
      <c r="A3429" t="s">
        <v>1172</v>
      </c>
      <c r="B3429" t="s">
        <v>2730</v>
      </c>
      <c r="C3429" s="11">
        <v>45078</v>
      </c>
    </row>
    <row r="3430" spans="1:3" x14ac:dyDescent="0.25">
      <c r="A3430" t="s">
        <v>1173</v>
      </c>
      <c r="B3430" t="s">
        <v>1304</v>
      </c>
      <c r="C3430" s="11">
        <v>45078</v>
      </c>
    </row>
    <row r="3431" spans="1:3" x14ac:dyDescent="0.25">
      <c r="A3431" t="s">
        <v>628</v>
      </c>
      <c r="B3431" t="s">
        <v>629</v>
      </c>
      <c r="C3431" s="11">
        <v>45078</v>
      </c>
    </row>
    <row r="3432" spans="1:3" x14ac:dyDescent="0.25">
      <c r="A3432" t="s">
        <v>630</v>
      </c>
      <c r="B3432" t="s">
        <v>2464</v>
      </c>
      <c r="C3432" s="11">
        <v>45078</v>
      </c>
    </row>
    <row r="3433" spans="1:3" x14ac:dyDescent="0.25">
      <c r="A3433" t="s">
        <v>1736</v>
      </c>
      <c r="B3433" t="s">
        <v>2630</v>
      </c>
      <c r="C3433" s="11">
        <v>45078</v>
      </c>
    </row>
    <row r="3434" spans="1:3" x14ac:dyDescent="0.25">
      <c r="A3434" t="s">
        <v>1738</v>
      </c>
      <c r="B3434" t="s">
        <v>2466</v>
      </c>
      <c r="C3434" s="11">
        <v>45078</v>
      </c>
    </row>
    <row r="3435" spans="1:3" x14ac:dyDescent="0.25">
      <c r="A3435" t="s">
        <v>1739</v>
      </c>
      <c r="B3435" t="s">
        <v>637</v>
      </c>
      <c r="C3435" s="11">
        <v>45078</v>
      </c>
    </row>
    <row r="3436" spans="1:3" x14ac:dyDescent="0.25">
      <c r="A3436" t="s">
        <v>1740</v>
      </c>
      <c r="B3436" t="s">
        <v>1305</v>
      </c>
      <c r="C3436" s="11">
        <v>45078</v>
      </c>
    </row>
    <row r="3437" spans="1:3" x14ac:dyDescent="0.25">
      <c r="A3437" t="s">
        <v>1741</v>
      </c>
      <c r="B3437" t="s">
        <v>2586</v>
      </c>
      <c r="C3437" s="11">
        <v>45078</v>
      </c>
    </row>
    <row r="3438" spans="1:3" x14ac:dyDescent="0.25">
      <c r="A3438" t="s">
        <v>1742</v>
      </c>
      <c r="B3438" t="s">
        <v>33</v>
      </c>
      <c r="C3438" s="11">
        <v>45078</v>
      </c>
    </row>
    <row r="3439" spans="1:3" x14ac:dyDescent="0.25">
      <c r="A3439" t="s">
        <v>1743</v>
      </c>
      <c r="B3439" t="s">
        <v>2468</v>
      </c>
      <c r="C3439" s="11">
        <v>45078</v>
      </c>
    </row>
    <row r="3440" spans="1:3" x14ac:dyDescent="0.25">
      <c r="A3440" t="s">
        <v>645</v>
      </c>
      <c r="B3440" t="s">
        <v>1306</v>
      </c>
      <c r="C3440" s="11">
        <v>45078</v>
      </c>
    </row>
    <row r="3441" spans="1:3" x14ac:dyDescent="0.25">
      <c r="A3441" t="s">
        <v>647</v>
      </c>
      <c r="B3441" t="s">
        <v>2470</v>
      </c>
      <c r="C3441" s="11">
        <v>45078</v>
      </c>
    </row>
    <row r="3442" spans="1:3" x14ac:dyDescent="0.25">
      <c r="A3442" t="s">
        <v>1746</v>
      </c>
      <c r="B3442" t="s">
        <v>2471</v>
      </c>
      <c r="C3442" s="11">
        <v>45078</v>
      </c>
    </row>
    <row r="3443" spans="1:3" x14ac:dyDescent="0.25">
      <c r="A3443" t="s">
        <v>651</v>
      </c>
      <c r="B3443" t="s">
        <v>2472</v>
      </c>
      <c r="C3443" s="11">
        <v>45078</v>
      </c>
    </row>
    <row r="3444" spans="1:3" x14ac:dyDescent="0.25">
      <c r="A3444" t="s">
        <v>1748</v>
      </c>
      <c r="B3444" t="s">
        <v>2641</v>
      </c>
      <c r="C3444" s="11">
        <v>45078</v>
      </c>
    </row>
    <row r="3445" spans="1:3" x14ac:dyDescent="0.25">
      <c r="A3445" t="s">
        <v>1749</v>
      </c>
      <c r="B3445" t="s">
        <v>2641</v>
      </c>
      <c r="C3445" s="11">
        <v>45078</v>
      </c>
    </row>
    <row r="3446" spans="1:3" x14ac:dyDescent="0.25">
      <c r="A3446" t="s">
        <v>1750</v>
      </c>
      <c r="B3446" t="s">
        <v>500</v>
      </c>
      <c r="C3446" s="11">
        <v>45078</v>
      </c>
    </row>
    <row r="3447" spans="1:3" x14ac:dyDescent="0.25">
      <c r="A3447" t="s">
        <v>1751</v>
      </c>
      <c r="B3447" t="s">
        <v>657</v>
      </c>
      <c r="C3447" s="11">
        <v>45078</v>
      </c>
    </row>
    <row r="3448" spans="1:3" x14ac:dyDescent="0.25">
      <c r="A3448" t="s">
        <v>1752</v>
      </c>
      <c r="B3448" t="s">
        <v>500</v>
      </c>
      <c r="C3448" s="11">
        <v>45078</v>
      </c>
    </row>
    <row r="3449" spans="1:3" x14ac:dyDescent="0.25">
      <c r="A3449" t="s">
        <v>1753</v>
      </c>
      <c r="B3449" t="s">
        <v>2473</v>
      </c>
      <c r="C3449" s="11">
        <v>45078</v>
      </c>
    </row>
    <row r="3450" spans="1:3" x14ac:dyDescent="0.25">
      <c r="A3450" t="s">
        <v>1754</v>
      </c>
      <c r="B3450" t="s">
        <v>33</v>
      </c>
      <c r="C3450" s="11">
        <v>45078</v>
      </c>
    </row>
    <row r="3451" spans="1:3" x14ac:dyDescent="0.25">
      <c r="A3451" t="s">
        <v>1755</v>
      </c>
      <c r="B3451" t="s">
        <v>2474</v>
      </c>
      <c r="C3451" s="11">
        <v>45078</v>
      </c>
    </row>
    <row r="3452" spans="1:3" x14ac:dyDescent="0.25">
      <c r="A3452" t="s">
        <v>1756</v>
      </c>
      <c r="B3452" t="s">
        <v>1298</v>
      </c>
      <c r="C3452" s="11">
        <v>45078</v>
      </c>
    </row>
    <row r="3453" spans="1:3" x14ac:dyDescent="0.25">
      <c r="A3453" t="s">
        <v>1757</v>
      </c>
      <c r="B3453" t="s">
        <v>1239</v>
      </c>
      <c r="C3453" s="11">
        <v>45078</v>
      </c>
    </row>
    <row r="3454" spans="1:3" x14ac:dyDescent="0.25">
      <c r="A3454" t="s">
        <v>1758</v>
      </c>
      <c r="B3454" t="s">
        <v>667</v>
      </c>
      <c r="C3454" s="11">
        <v>45078</v>
      </c>
    </row>
    <row r="3455" spans="1:3" x14ac:dyDescent="0.25">
      <c r="A3455" t="s">
        <v>1759</v>
      </c>
      <c r="B3455" t="s">
        <v>33</v>
      </c>
      <c r="C3455" s="11">
        <v>45078</v>
      </c>
    </row>
    <row r="3456" spans="1:3" x14ac:dyDescent="0.25">
      <c r="A3456" t="s">
        <v>1760</v>
      </c>
      <c r="B3456" t="s">
        <v>2475</v>
      </c>
      <c r="C3456" s="11">
        <v>45078</v>
      </c>
    </row>
    <row r="3457" spans="1:3" x14ac:dyDescent="0.25">
      <c r="A3457" t="s">
        <v>1761</v>
      </c>
      <c r="B3457" t="s">
        <v>2154</v>
      </c>
      <c r="C3457" s="11">
        <v>45078</v>
      </c>
    </row>
    <row r="3458" spans="1:3" x14ac:dyDescent="0.25">
      <c r="A3458" t="s">
        <v>1762</v>
      </c>
      <c r="B3458" t="s">
        <v>2536</v>
      </c>
      <c r="C3458" s="11">
        <v>45078</v>
      </c>
    </row>
    <row r="3459" spans="1:3" x14ac:dyDescent="0.25">
      <c r="A3459" t="s">
        <v>1763</v>
      </c>
      <c r="B3459" t="s">
        <v>2477</v>
      </c>
      <c r="C3459" s="11">
        <v>45078</v>
      </c>
    </row>
    <row r="3460" spans="1:3" x14ac:dyDescent="0.25">
      <c r="A3460" t="s">
        <v>2155</v>
      </c>
      <c r="B3460" t="s">
        <v>1308</v>
      </c>
      <c r="C3460" s="11">
        <v>45078</v>
      </c>
    </row>
    <row r="3461" spans="1:3" x14ac:dyDescent="0.25">
      <c r="A3461" t="s">
        <v>678</v>
      </c>
      <c r="B3461" t="s">
        <v>2668</v>
      </c>
      <c r="C3461" s="11">
        <v>45078</v>
      </c>
    </row>
    <row r="3462" spans="1:3" x14ac:dyDescent="0.25">
      <c r="A3462" t="s">
        <v>1179</v>
      </c>
      <c r="B3462" t="s">
        <v>681</v>
      </c>
      <c r="C3462" s="11">
        <v>45078</v>
      </c>
    </row>
    <row r="3463" spans="1:3" x14ac:dyDescent="0.25">
      <c r="A3463" t="s">
        <v>2159</v>
      </c>
      <c r="B3463" t="s">
        <v>1309</v>
      </c>
      <c r="C3463" s="11">
        <v>45078</v>
      </c>
    </row>
    <row r="3464" spans="1:3" x14ac:dyDescent="0.25">
      <c r="A3464" t="s">
        <v>2160</v>
      </c>
      <c r="B3464" t="s">
        <v>685</v>
      </c>
      <c r="C3464" s="11">
        <v>45078</v>
      </c>
    </row>
    <row r="3465" spans="1:3" x14ac:dyDescent="0.25">
      <c r="A3465" t="s">
        <v>1182</v>
      </c>
      <c r="B3465" t="s">
        <v>1183</v>
      </c>
      <c r="C3465" s="11">
        <v>45078</v>
      </c>
    </row>
    <row r="3466" spans="1:3" x14ac:dyDescent="0.25">
      <c r="A3466" t="s">
        <v>2162</v>
      </c>
      <c r="B3466" t="s">
        <v>33</v>
      </c>
      <c r="C3466" s="11">
        <v>45078</v>
      </c>
    </row>
    <row r="3467" spans="1:3" x14ac:dyDescent="0.25">
      <c r="A3467" t="s">
        <v>2163</v>
      </c>
      <c r="B3467" t="s">
        <v>690</v>
      </c>
      <c r="C3467" s="11">
        <v>45078</v>
      </c>
    </row>
    <row r="3468" spans="1:3" x14ac:dyDescent="0.25">
      <c r="A3468" t="s">
        <v>2164</v>
      </c>
      <c r="B3468" t="s">
        <v>2669</v>
      </c>
      <c r="C3468" s="11">
        <v>45078</v>
      </c>
    </row>
    <row r="3469" spans="1:3" x14ac:dyDescent="0.25">
      <c r="A3469" t="s">
        <v>1767</v>
      </c>
      <c r="B3469" t="s">
        <v>2483</v>
      </c>
      <c r="C3469" s="11">
        <v>45078</v>
      </c>
    </row>
    <row r="3470" spans="1:3" x14ac:dyDescent="0.25">
      <c r="A3470" t="s">
        <v>695</v>
      </c>
      <c r="B3470" t="s">
        <v>2484</v>
      </c>
      <c r="C3470" s="11">
        <v>45078</v>
      </c>
    </row>
    <row r="3471" spans="1:3" x14ac:dyDescent="0.25">
      <c r="A3471" t="s">
        <v>697</v>
      </c>
      <c r="B3471" t="s">
        <v>1185</v>
      </c>
      <c r="C3471" s="11">
        <v>45078</v>
      </c>
    </row>
    <row r="3472" spans="1:3" x14ac:dyDescent="0.25">
      <c r="A3472" t="s">
        <v>699</v>
      </c>
      <c r="B3472" t="s">
        <v>2703</v>
      </c>
      <c r="C3472" s="11">
        <v>45078</v>
      </c>
    </row>
    <row r="3473" spans="1:3" x14ac:dyDescent="0.25">
      <c r="A3473" t="s">
        <v>701</v>
      </c>
      <c r="B3473" t="s">
        <v>2486</v>
      </c>
      <c r="C3473" s="11">
        <v>45078</v>
      </c>
    </row>
    <row r="3474" spans="1:3" x14ac:dyDescent="0.25">
      <c r="A3474" t="s">
        <v>703</v>
      </c>
      <c r="B3474" t="s">
        <v>2487</v>
      </c>
      <c r="C3474" s="11">
        <v>45078</v>
      </c>
    </row>
    <row r="3475" spans="1:3" x14ac:dyDescent="0.25">
      <c r="A3475" t="s">
        <v>1774</v>
      </c>
      <c r="B3475" t="s">
        <v>1311</v>
      </c>
      <c r="C3475" s="11">
        <v>45078</v>
      </c>
    </row>
    <row r="3476" spans="1:3" x14ac:dyDescent="0.25">
      <c r="A3476" t="s">
        <v>1775</v>
      </c>
      <c r="B3476" t="s">
        <v>2489</v>
      </c>
      <c r="C3476" s="11">
        <v>45078</v>
      </c>
    </row>
    <row r="3477" spans="1:3" x14ac:dyDescent="0.25">
      <c r="A3477" t="s">
        <v>709</v>
      </c>
      <c r="B3477" t="s">
        <v>710</v>
      </c>
      <c r="C3477" s="11">
        <v>45078</v>
      </c>
    </row>
    <row r="3478" spans="1:3" x14ac:dyDescent="0.25">
      <c r="A3478" t="s">
        <v>711</v>
      </c>
      <c r="B3478" t="s">
        <v>1312</v>
      </c>
      <c r="C3478" s="11">
        <v>45078</v>
      </c>
    </row>
    <row r="3479" spans="1:3" x14ac:dyDescent="0.25">
      <c r="A3479" t="s">
        <v>713</v>
      </c>
      <c r="B3479" t="s">
        <v>2664</v>
      </c>
      <c r="C3479" s="11">
        <v>45078</v>
      </c>
    </row>
    <row r="3480" spans="1:3" x14ac:dyDescent="0.25">
      <c r="A3480" t="s">
        <v>714</v>
      </c>
      <c r="B3480" t="s">
        <v>2491</v>
      </c>
      <c r="C3480" s="11">
        <v>45078</v>
      </c>
    </row>
    <row r="3481" spans="1:3" x14ac:dyDescent="0.25">
      <c r="A3481" t="s">
        <v>716</v>
      </c>
      <c r="B3481" t="s">
        <v>2689</v>
      </c>
      <c r="C3481" s="11">
        <v>45078</v>
      </c>
    </row>
    <row r="3482" spans="1:3" x14ac:dyDescent="0.25">
      <c r="A3482" t="s">
        <v>717</v>
      </c>
      <c r="B3482" t="s">
        <v>2492</v>
      </c>
      <c r="C3482" s="11">
        <v>45078</v>
      </c>
    </row>
    <row r="3483" spans="1:3" x14ac:dyDescent="0.25">
      <c r="A3483" t="s">
        <v>719</v>
      </c>
      <c r="B3483" t="s">
        <v>720</v>
      </c>
      <c r="C3483" s="11">
        <v>45078</v>
      </c>
    </row>
    <row r="3484" spans="1:3" x14ac:dyDescent="0.25">
      <c r="A3484" t="s">
        <v>721</v>
      </c>
      <c r="B3484" t="s">
        <v>2493</v>
      </c>
      <c r="C3484" s="11">
        <v>45078</v>
      </c>
    </row>
    <row r="3485" spans="1:3" x14ac:dyDescent="0.25">
      <c r="A3485" t="s">
        <v>723</v>
      </c>
      <c r="B3485" t="s">
        <v>2494</v>
      </c>
      <c r="C3485" s="11">
        <v>45078</v>
      </c>
    </row>
    <row r="3486" spans="1:3" x14ac:dyDescent="0.25">
      <c r="A3486" t="s">
        <v>725</v>
      </c>
      <c r="B3486" t="s">
        <v>2634</v>
      </c>
      <c r="C3486" s="11">
        <v>45078</v>
      </c>
    </row>
    <row r="3487" spans="1:3" x14ac:dyDescent="0.25">
      <c r="A3487" t="s">
        <v>726</v>
      </c>
      <c r="B3487" t="s">
        <v>2495</v>
      </c>
      <c r="C3487" s="11">
        <v>45078</v>
      </c>
    </row>
    <row r="3488" spans="1:3" x14ac:dyDescent="0.25">
      <c r="A3488" t="s">
        <v>728</v>
      </c>
      <c r="B3488" t="s">
        <v>2724</v>
      </c>
      <c r="C3488" s="11">
        <v>45078</v>
      </c>
    </row>
    <row r="3489" spans="1:3" x14ac:dyDescent="0.25">
      <c r="A3489" t="s">
        <v>729</v>
      </c>
      <c r="B3489" t="s">
        <v>2496</v>
      </c>
      <c r="C3489" s="11">
        <v>45078</v>
      </c>
    </row>
    <row r="3490" spans="1:3" x14ac:dyDescent="0.25">
      <c r="A3490" t="s">
        <v>731</v>
      </c>
      <c r="B3490" t="s">
        <v>2724</v>
      </c>
      <c r="C3490" s="11">
        <v>45078</v>
      </c>
    </row>
    <row r="3491" spans="1:3" x14ac:dyDescent="0.25">
      <c r="A3491" t="s">
        <v>732</v>
      </c>
      <c r="B3491" t="s">
        <v>2497</v>
      </c>
      <c r="C3491" s="11">
        <v>45078</v>
      </c>
    </row>
    <row r="3492" spans="1:3" x14ac:dyDescent="0.25">
      <c r="A3492" t="s">
        <v>734</v>
      </c>
      <c r="B3492" t="s">
        <v>2498</v>
      </c>
      <c r="C3492" s="11">
        <v>45078</v>
      </c>
    </row>
    <row r="3493" spans="1:3" x14ac:dyDescent="0.25">
      <c r="A3493" t="s">
        <v>736</v>
      </c>
      <c r="B3493" t="s">
        <v>33</v>
      </c>
      <c r="C3493" s="11">
        <v>45078</v>
      </c>
    </row>
    <row r="3494" spans="1:3" x14ac:dyDescent="0.25">
      <c r="A3494" t="s">
        <v>737</v>
      </c>
      <c r="B3494" t="s">
        <v>2499</v>
      </c>
      <c r="C3494" s="11">
        <v>45078</v>
      </c>
    </row>
    <row r="3495" spans="1:3" x14ac:dyDescent="0.25">
      <c r="A3495" t="s">
        <v>739</v>
      </c>
      <c r="B3495" t="s">
        <v>1409</v>
      </c>
      <c r="C3495" s="11">
        <v>45078</v>
      </c>
    </row>
    <row r="3496" spans="1:3" x14ac:dyDescent="0.25">
      <c r="A3496" t="s">
        <v>741</v>
      </c>
      <c r="B3496" t="s">
        <v>2501</v>
      </c>
      <c r="C3496" s="11">
        <v>45078</v>
      </c>
    </row>
    <row r="3497" spans="1:3" x14ac:dyDescent="0.25">
      <c r="A3497" t="s">
        <v>743</v>
      </c>
      <c r="B3497" t="s">
        <v>1313</v>
      </c>
      <c r="C3497" s="11">
        <v>45078</v>
      </c>
    </row>
    <row r="3498" spans="1:3" x14ac:dyDescent="0.25">
      <c r="A3498" t="s">
        <v>745</v>
      </c>
      <c r="B3498" t="s">
        <v>2670</v>
      </c>
      <c r="C3498" s="11">
        <v>45078</v>
      </c>
    </row>
    <row r="3499" spans="1:3" x14ac:dyDescent="0.25">
      <c r="A3499" t="s">
        <v>747</v>
      </c>
      <c r="B3499" t="s">
        <v>2504</v>
      </c>
      <c r="C3499" s="11">
        <v>45078</v>
      </c>
    </row>
    <row r="3500" spans="1:3" x14ac:dyDescent="0.25">
      <c r="A3500" t="s">
        <v>749</v>
      </c>
      <c r="B3500" t="s">
        <v>2697</v>
      </c>
      <c r="C3500" s="11">
        <v>45078</v>
      </c>
    </row>
    <row r="3501" spans="1:3" x14ac:dyDescent="0.25">
      <c r="A3501" t="s">
        <v>751</v>
      </c>
      <c r="B3501" t="s">
        <v>2505</v>
      </c>
      <c r="C3501" s="11">
        <v>45078</v>
      </c>
    </row>
    <row r="3502" spans="1:3" x14ac:dyDescent="0.25">
      <c r="A3502" t="s">
        <v>753</v>
      </c>
      <c r="B3502" t="s">
        <v>2671</v>
      </c>
      <c r="C3502" s="11">
        <v>45078</v>
      </c>
    </row>
    <row r="3503" spans="1:3" x14ac:dyDescent="0.25">
      <c r="A3503" t="s">
        <v>754</v>
      </c>
      <c r="B3503" t="s">
        <v>2672</v>
      </c>
      <c r="C3503" s="11">
        <v>45078</v>
      </c>
    </row>
    <row r="3504" spans="1:3" x14ac:dyDescent="0.25">
      <c r="A3504" t="s">
        <v>755</v>
      </c>
      <c r="B3504" t="s">
        <v>314</v>
      </c>
      <c r="C3504" s="11">
        <v>45078</v>
      </c>
    </row>
    <row r="3505" spans="1:3" x14ac:dyDescent="0.25">
      <c r="A3505" t="s">
        <v>756</v>
      </c>
      <c r="B3505" t="s">
        <v>33</v>
      </c>
      <c r="C3505" s="11">
        <v>45078</v>
      </c>
    </row>
    <row r="3506" spans="1:3" x14ac:dyDescent="0.25">
      <c r="A3506" t="s">
        <v>757</v>
      </c>
      <c r="B3506" t="s">
        <v>720</v>
      </c>
      <c r="C3506" s="11">
        <v>45078</v>
      </c>
    </row>
    <row r="3507" spans="1:3" x14ac:dyDescent="0.25">
      <c r="A3507" t="s">
        <v>758</v>
      </c>
      <c r="B3507" t="s">
        <v>2506</v>
      </c>
      <c r="C3507" s="11">
        <v>45078</v>
      </c>
    </row>
    <row r="3508" spans="1:3" x14ac:dyDescent="0.25">
      <c r="A3508" t="s">
        <v>760</v>
      </c>
      <c r="B3508" t="s">
        <v>761</v>
      </c>
      <c r="C3508" s="11">
        <v>45078</v>
      </c>
    </row>
    <row r="3509" spans="1:3" x14ac:dyDescent="0.25">
      <c r="A3509" t="s">
        <v>762</v>
      </c>
      <c r="B3509" t="s">
        <v>1410</v>
      </c>
      <c r="C3509" s="11">
        <v>45078</v>
      </c>
    </row>
    <row r="3510" spans="1:3" x14ac:dyDescent="0.25">
      <c r="A3510" t="s">
        <v>764</v>
      </c>
      <c r="B3510" t="s">
        <v>278</v>
      </c>
      <c r="C3510" s="11">
        <v>45078</v>
      </c>
    </row>
    <row r="3511" spans="1:3" x14ac:dyDescent="0.25">
      <c r="A3511" t="s">
        <v>765</v>
      </c>
      <c r="B3511" t="s">
        <v>2508</v>
      </c>
      <c r="C3511" s="11">
        <v>45078</v>
      </c>
    </row>
    <row r="3512" spans="1:3" x14ac:dyDescent="0.25">
      <c r="A3512" t="s">
        <v>767</v>
      </c>
      <c r="B3512" t="s">
        <v>768</v>
      </c>
      <c r="C3512" s="11">
        <v>45078</v>
      </c>
    </row>
    <row r="3513" spans="1:3" x14ac:dyDescent="0.25">
      <c r="A3513" t="s">
        <v>769</v>
      </c>
      <c r="B3513" t="s">
        <v>2509</v>
      </c>
      <c r="C3513" s="11">
        <v>45078</v>
      </c>
    </row>
    <row r="3514" spans="1:3" x14ac:dyDescent="0.25">
      <c r="A3514" t="s">
        <v>771</v>
      </c>
      <c r="B3514" t="s">
        <v>2510</v>
      </c>
      <c r="C3514" s="11">
        <v>45078</v>
      </c>
    </row>
    <row r="3515" spans="1:3" x14ac:dyDescent="0.25">
      <c r="A3515" t="s">
        <v>773</v>
      </c>
      <c r="B3515" t="s">
        <v>1315</v>
      </c>
      <c r="C3515" s="11">
        <v>45078</v>
      </c>
    </row>
    <row r="3516" spans="1:3" x14ac:dyDescent="0.25">
      <c r="A3516" t="s">
        <v>775</v>
      </c>
      <c r="B3516" t="s">
        <v>768</v>
      </c>
      <c r="C3516" s="11">
        <v>45078</v>
      </c>
    </row>
    <row r="3517" spans="1:3" x14ac:dyDescent="0.25">
      <c r="A3517" t="s">
        <v>776</v>
      </c>
      <c r="B3517" t="s">
        <v>1309</v>
      </c>
      <c r="C3517" s="11">
        <v>45078</v>
      </c>
    </row>
    <row r="3518" spans="1:3" x14ac:dyDescent="0.25">
      <c r="A3518" t="s">
        <v>777</v>
      </c>
      <c r="B3518" t="s">
        <v>2512</v>
      </c>
      <c r="C3518" s="11">
        <v>45078</v>
      </c>
    </row>
    <row r="3519" spans="1:3" x14ac:dyDescent="0.25">
      <c r="A3519" t="s">
        <v>779</v>
      </c>
      <c r="B3519" t="s">
        <v>2513</v>
      </c>
      <c r="C3519" s="11">
        <v>45078</v>
      </c>
    </row>
    <row r="3520" spans="1:3" x14ac:dyDescent="0.25">
      <c r="A3520" t="s">
        <v>781</v>
      </c>
      <c r="B3520" t="s">
        <v>1317</v>
      </c>
      <c r="C3520" s="11">
        <v>45078</v>
      </c>
    </row>
    <row r="3521" spans="1:3" x14ac:dyDescent="0.25">
      <c r="A3521" t="s">
        <v>783</v>
      </c>
      <c r="B3521" t="s">
        <v>2515</v>
      </c>
      <c r="C3521" s="11">
        <v>45078</v>
      </c>
    </row>
    <row r="3522" spans="1:3" x14ac:dyDescent="0.25">
      <c r="A3522" t="s">
        <v>785</v>
      </c>
      <c r="B3522" t="s">
        <v>786</v>
      </c>
      <c r="C3522" s="11">
        <v>45078</v>
      </c>
    </row>
    <row r="3523" spans="1:3" x14ac:dyDescent="0.25">
      <c r="A3523" t="s">
        <v>787</v>
      </c>
      <c r="B3523" t="s">
        <v>2513</v>
      </c>
      <c r="C3523" s="11">
        <v>45078</v>
      </c>
    </row>
    <row r="3524" spans="1:3" x14ac:dyDescent="0.25">
      <c r="A3524" t="s">
        <v>788</v>
      </c>
      <c r="B3524" t="s">
        <v>1101</v>
      </c>
      <c r="C3524" s="11">
        <v>45078</v>
      </c>
    </row>
    <row r="3525" spans="1:3" x14ac:dyDescent="0.25">
      <c r="A3525" t="s">
        <v>789</v>
      </c>
      <c r="B3525" t="s">
        <v>2536</v>
      </c>
      <c r="C3525" s="11">
        <v>45078</v>
      </c>
    </row>
    <row r="3526" spans="1:3" x14ac:dyDescent="0.25">
      <c r="A3526" t="s">
        <v>791</v>
      </c>
      <c r="B3526" t="s">
        <v>792</v>
      </c>
      <c r="C3526" s="11">
        <v>45078</v>
      </c>
    </row>
    <row r="3527" spans="1:3" x14ac:dyDescent="0.25">
      <c r="A3527" t="s">
        <v>793</v>
      </c>
      <c r="B3527" t="s">
        <v>2517</v>
      </c>
      <c r="C3527" s="11">
        <v>45078</v>
      </c>
    </row>
    <row r="3528" spans="1:3" x14ac:dyDescent="0.25">
      <c r="A3528" t="s">
        <v>795</v>
      </c>
      <c r="B3528" t="s">
        <v>2468</v>
      </c>
      <c r="C3528" s="11">
        <v>45078</v>
      </c>
    </row>
    <row r="3529" spans="1:3" x14ac:dyDescent="0.25">
      <c r="A3529" t="s">
        <v>796</v>
      </c>
      <c r="B3529" t="s">
        <v>234</v>
      </c>
      <c r="C3529" s="11">
        <v>45078</v>
      </c>
    </row>
    <row r="3530" spans="1:3" x14ac:dyDescent="0.25">
      <c r="A3530" t="s">
        <v>797</v>
      </c>
      <c r="B3530" t="s">
        <v>234</v>
      </c>
      <c r="C3530" s="11">
        <v>45078</v>
      </c>
    </row>
    <row r="3531" spans="1:3" x14ac:dyDescent="0.25">
      <c r="A3531" t="s">
        <v>798</v>
      </c>
      <c r="B3531" t="s">
        <v>2518</v>
      </c>
      <c r="C3531" s="11">
        <v>45078</v>
      </c>
    </row>
    <row r="3532" spans="1:3" x14ac:dyDescent="0.25">
      <c r="A3532" t="s">
        <v>800</v>
      </c>
      <c r="B3532" t="s">
        <v>1196</v>
      </c>
      <c r="C3532" s="11">
        <v>45078</v>
      </c>
    </row>
    <row r="3533" spans="1:3" x14ac:dyDescent="0.25">
      <c r="A3533" t="s">
        <v>802</v>
      </c>
      <c r="B3533" t="s">
        <v>2520</v>
      </c>
      <c r="C3533" s="11">
        <v>45078</v>
      </c>
    </row>
    <row r="3534" spans="1:3" x14ac:dyDescent="0.25">
      <c r="A3534" t="s">
        <v>804</v>
      </c>
      <c r="B3534" t="s">
        <v>92</v>
      </c>
      <c r="C3534" s="11">
        <v>45078</v>
      </c>
    </row>
    <row r="3535" spans="1:3" x14ac:dyDescent="0.25">
      <c r="A3535" t="s">
        <v>805</v>
      </c>
      <c r="B3535" t="s">
        <v>2521</v>
      </c>
      <c r="C3535" s="11">
        <v>45078</v>
      </c>
    </row>
    <row r="3536" spans="1:3" x14ac:dyDescent="0.25">
      <c r="A3536" t="s">
        <v>807</v>
      </c>
      <c r="B3536" t="s">
        <v>2280</v>
      </c>
      <c r="C3536" s="11">
        <v>45078</v>
      </c>
    </row>
    <row r="3537" spans="1:3" x14ac:dyDescent="0.25">
      <c r="A3537" t="s">
        <v>808</v>
      </c>
      <c r="B3537" t="s">
        <v>2522</v>
      </c>
      <c r="C3537" s="11">
        <v>45078</v>
      </c>
    </row>
    <row r="3538" spans="1:3" x14ac:dyDescent="0.25">
      <c r="A3538" t="s">
        <v>810</v>
      </c>
      <c r="B3538" t="s">
        <v>811</v>
      </c>
      <c r="C3538" s="11">
        <v>45078</v>
      </c>
    </row>
    <row r="3539" spans="1:3" x14ac:dyDescent="0.25">
      <c r="A3539" t="s">
        <v>812</v>
      </c>
      <c r="B3539" t="s">
        <v>611</v>
      </c>
      <c r="C3539" s="11">
        <v>45078</v>
      </c>
    </row>
    <row r="3540" spans="1:3" x14ac:dyDescent="0.25">
      <c r="A3540" t="s">
        <v>813</v>
      </c>
      <c r="B3540" t="s">
        <v>2334</v>
      </c>
      <c r="C3540" s="11">
        <v>45078</v>
      </c>
    </row>
    <row r="3541" spans="1:3" x14ac:dyDescent="0.25">
      <c r="A3541" t="s">
        <v>814</v>
      </c>
      <c r="B3541" t="s">
        <v>2306</v>
      </c>
      <c r="C3541" s="11">
        <v>45078</v>
      </c>
    </row>
    <row r="3542" spans="1:3" x14ac:dyDescent="0.25">
      <c r="A3542" t="s">
        <v>815</v>
      </c>
      <c r="B3542" t="s">
        <v>2523</v>
      </c>
      <c r="C3542" s="11">
        <v>45078</v>
      </c>
    </row>
    <row r="3543" spans="1:3" x14ac:dyDescent="0.25">
      <c r="A3543" t="s">
        <v>817</v>
      </c>
      <c r="B3543" t="s">
        <v>818</v>
      </c>
      <c r="C3543" s="11">
        <v>45078</v>
      </c>
    </row>
    <row r="3544" spans="1:3" x14ac:dyDescent="0.25">
      <c r="A3544" t="s">
        <v>819</v>
      </c>
      <c r="B3544" t="s">
        <v>2524</v>
      </c>
      <c r="C3544" s="11">
        <v>45078</v>
      </c>
    </row>
    <row r="3545" spans="1:3" x14ac:dyDescent="0.25">
      <c r="A3545" t="s">
        <v>821</v>
      </c>
      <c r="B3545" t="s">
        <v>2280</v>
      </c>
      <c r="C3545" s="11">
        <v>45078</v>
      </c>
    </row>
    <row r="3546" spans="1:3" x14ac:dyDescent="0.25">
      <c r="A3546" t="s">
        <v>822</v>
      </c>
      <c r="B3546" t="s">
        <v>2280</v>
      </c>
      <c r="C3546" s="11">
        <v>45078</v>
      </c>
    </row>
    <row r="3547" spans="1:3" x14ac:dyDescent="0.25">
      <c r="A3547" t="s">
        <v>823</v>
      </c>
      <c r="B3547" t="s">
        <v>2587</v>
      </c>
      <c r="C3547" s="11">
        <v>45078</v>
      </c>
    </row>
    <row r="3548" spans="1:3" x14ac:dyDescent="0.25">
      <c r="A3548" t="s">
        <v>825</v>
      </c>
      <c r="B3548" t="s">
        <v>1320</v>
      </c>
      <c r="C3548" s="11">
        <v>45078</v>
      </c>
    </row>
    <row r="3549" spans="1:3" x14ac:dyDescent="0.25">
      <c r="A3549" t="s">
        <v>827</v>
      </c>
      <c r="B3549" t="s">
        <v>811</v>
      </c>
      <c r="C3549" s="11">
        <v>45078</v>
      </c>
    </row>
    <row r="3550" spans="1:3" x14ac:dyDescent="0.25">
      <c r="A3550" t="s">
        <v>828</v>
      </c>
      <c r="B3550" t="s">
        <v>768</v>
      </c>
      <c r="C3550" s="11">
        <v>45078</v>
      </c>
    </row>
    <row r="3551" spans="1:3" x14ac:dyDescent="0.25">
      <c r="A3551" t="s">
        <v>829</v>
      </c>
      <c r="B3551" t="s">
        <v>768</v>
      </c>
      <c r="C3551" s="11">
        <v>45078</v>
      </c>
    </row>
    <row r="3552" spans="1:3" x14ac:dyDescent="0.25">
      <c r="A3552" t="s">
        <v>830</v>
      </c>
      <c r="B3552" t="s">
        <v>2673</v>
      </c>
      <c r="C3552" s="11">
        <v>45078</v>
      </c>
    </row>
    <row r="3553" spans="1:3" x14ac:dyDescent="0.25">
      <c r="A3553" t="s">
        <v>832</v>
      </c>
      <c r="B3553" t="s">
        <v>2287</v>
      </c>
      <c r="C3553" s="11">
        <v>45078</v>
      </c>
    </row>
    <row r="3554" spans="1:3" x14ac:dyDescent="0.25">
      <c r="A3554" t="s">
        <v>833</v>
      </c>
      <c r="B3554" t="s">
        <v>2607</v>
      </c>
      <c r="C3554" s="11">
        <v>45078</v>
      </c>
    </row>
    <row r="3555" spans="1:3" x14ac:dyDescent="0.25">
      <c r="A3555" t="s">
        <v>834</v>
      </c>
      <c r="B3555" t="s">
        <v>811</v>
      </c>
      <c r="C3555" s="11">
        <v>45078</v>
      </c>
    </row>
    <row r="3556" spans="1:3" x14ac:dyDescent="0.25">
      <c r="A3556" t="s">
        <v>835</v>
      </c>
      <c r="B3556" t="s">
        <v>768</v>
      </c>
      <c r="C3556" s="11">
        <v>45078</v>
      </c>
    </row>
    <row r="3557" spans="1:3" x14ac:dyDescent="0.25">
      <c r="A3557" t="s">
        <v>836</v>
      </c>
      <c r="B3557" t="s">
        <v>2527</v>
      </c>
      <c r="C3557" s="11">
        <v>45078</v>
      </c>
    </row>
    <row r="3558" spans="1:3" x14ac:dyDescent="0.25">
      <c r="A3558" t="s">
        <v>838</v>
      </c>
      <c r="B3558" t="s">
        <v>2527</v>
      </c>
      <c r="C3558" s="11">
        <v>45078</v>
      </c>
    </row>
    <row r="3559" spans="1:3" x14ac:dyDescent="0.25">
      <c r="A3559" t="s">
        <v>839</v>
      </c>
      <c r="B3559" t="s">
        <v>768</v>
      </c>
      <c r="C3559" s="11">
        <v>45078</v>
      </c>
    </row>
    <row r="3560" spans="1:3" x14ac:dyDescent="0.25">
      <c r="A3560" t="s">
        <v>840</v>
      </c>
      <c r="B3560" t="s">
        <v>841</v>
      </c>
      <c r="C3560" s="11">
        <v>45078</v>
      </c>
    </row>
    <row r="3561" spans="1:3" x14ac:dyDescent="0.25">
      <c r="A3561" t="s">
        <v>842</v>
      </c>
      <c r="B3561" t="s">
        <v>2528</v>
      </c>
      <c r="C3561" s="11">
        <v>45078</v>
      </c>
    </row>
    <row r="3562" spans="1:3" x14ac:dyDescent="0.25">
      <c r="A3562" t="s">
        <v>844</v>
      </c>
      <c r="B3562" t="s">
        <v>811</v>
      </c>
      <c r="C3562" s="11">
        <v>45078</v>
      </c>
    </row>
    <row r="3563" spans="1:3" x14ac:dyDescent="0.25">
      <c r="A3563" t="s">
        <v>846</v>
      </c>
      <c r="B3563" t="s">
        <v>768</v>
      </c>
      <c r="C3563" s="11">
        <v>45078</v>
      </c>
    </row>
    <row r="3564" spans="1:3" x14ac:dyDescent="0.25">
      <c r="A3564" t="s">
        <v>847</v>
      </c>
      <c r="B3564" t="s">
        <v>811</v>
      </c>
      <c r="C3564" s="11">
        <v>45078</v>
      </c>
    </row>
    <row r="3565" spans="1:3" x14ac:dyDescent="0.25">
      <c r="A3565" t="s">
        <v>848</v>
      </c>
      <c r="B3565" t="s">
        <v>811</v>
      </c>
      <c r="C3565" s="11">
        <v>45078</v>
      </c>
    </row>
    <row r="3566" spans="1:3" x14ac:dyDescent="0.25">
      <c r="A3566" t="s">
        <v>849</v>
      </c>
      <c r="B3566" t="s">
        <v>811</v>
      </c>
      <c r="C3566" s="11">
        <v>45078</v>
      </c>
    </row>
    <row r="3567" spans="1:3" x14ac:dyDescent="0.25">
      <c r="A3567" t="s">
        <v>850</v>
      </c>
      <c r="B3567" t="s">
        <v>811</v>
      </c>
      <c r="C3567" s="11">
        <v>45078</v>
      </c>
    </row>
    <row r="3568" spans="1:3" x14ac:dyDescent="0.25">
      <c r="A3568" t="s">
        <v>851</v>
      </c>
      <c r="B3568" t="s">
        <v>768</v>
      </c>
      <c r="C3568" s="11">
        <v>45078</v>
      </c>
    </row>
    <row r="3569" spans="1:3" x14ac:dyDescent="0.25">
      <c r="A3569" t="s">
        <v>852</v>
      </c>
      <c r="B3569" t="s">
        <v>768</v>
      </c>
      <c r="C3569" s="11">
        <v>45078</v>
      </c>
    </row>
    <row r="3570" spans="1:3" x14ac:dyDescent="0.25">
      <c r="A3570" t="s">
        <v>853</v>
      </c>
      <c r="B3570" t="s">
        <v>768</v>
      </c>
      <c r="C3570" s="11">
        <v>45078</v>
      </c>
    </row>
    <row r="3571" spans="1:3" x14ac:dyDescent="0.25">
      <c r="A3571" t="s">
        <v>854</v>
      </c>
      <c r="B3571" t="s">
        <v>234</v>
      </c>
      <c r="C3571" s="11">
        <v>45078</v>
      </c>
    </row>
    <row r="3572" spans="1:3" x14ac:dyDescent="0.25">
      <c r="A3572" t="s">
        <v>855</v>
      </c>
      <c r="B3572" t="s">
        <v>811</v>
      </c>
      <c r="C3572" s="11">
        <v>45078</v>
      </c>
    </row>
    <row r="3573" spans="1:3" x14ac:dyDescent="0.25">
      <c r="A3573" t="s">
        <v>856</v>
      </c>
      <c r="B3573" t="s">
        <v>811</v>
      </c>
      <c r="C3573" s="11">
        <v>45078</v>
      </c>
    </row>
    <row r="3574" spans="1:3" x14ac:dyDescent="0.25">
      <c r="A3574" t="s">
        <v>857</v>
      </c>
      <c r="B3574" t="s">
        <v>811</v>
      </c>
      <c r="C3574" s="11">
        <v>45078</v>
      </c>
    </row>
    <row r="3575" spans="1:3" x14ac:dyDescent="0.25">
      <c r="A3575" t="s">
        <v>858</v>
      </c>
      <c r="B3575" t="s">
        <v>811</v>
      </c>
      <c r="C3575" s="11">
        <v>45078</v>
      </c>
    </row>
    <row r="3576" spans="1:3" x14ac:dyDescent="0.25">
      <c r="A3576" t="s">
        <v>859</v>
      </c>
      <c r="B3576" t="s">
        <v>2588</v>
      </c>
      <c r="C3576" s="11">
        <v>45078</v>
      </c>
    </row>
    <row r="3577" spans="1:3" x14ac:dyDescent="0.25">
      <c r="A3577" t="s">
        <v>861</v>
      </c>
      <c r="B3577" t="s">
        <v>234</v>
      </c>
      <c r="C3577" s="11">
        <v>45078</v>
      </c>
    </row>
    <row r="3578" spans="1:3" x14ac:dyDescent="0.25">
      <c r="A3578" t="s">
        <v>862</v>
      </c>
      <c r="B3578" t="s">
        <v>2589</v>
      </c>
      <c r="C3578" s="11">
        <v>45078</v>
      </c>
    </row>
    <row r="3579" spans="1:3" x14ac:dyDescent="0.25">
      <c r="A3579" t="s">
        <v>864</v>
      </c>
      <c r="B3579" t="s">
        <v>92</v>
      </c>
      <c r="C3579" s="11">
        <v>45078</v>
      </c>
    </row>
    <row r="3580" spans="1:3" x14ac:dyDescent="0.25">
      <c r="A3580" t="s">
        <v>865</v>
      </c>
      <c r="B3580" t="s">
        <v>33</v>
      </c>
      <c r="C3580" s="11">
        <v>45078</v>
      </c>
    </row>
    <row r="3581" spans="1:3" x14ac:dyDescent="0.25">
      <c r="A3581" t="s">
        <v>866</v>
      </c>
      <c r="B3581" t="s">
        <v>2530</v>
      </c>
      <c r="C3581" s="11">
        <v>45078</v>
      </c>
    </row>
    <row r="3582" spans="1:3" x14ac:dyDescent="0.25">
      <c r="A3582" t="s">
        <v>868</v>
      </c>
      <c r="B3582" t="s">
        <v>811</v>
      </c>
      <c r="C3582" s="11">
        <v>45078</v>
      </c>
    </row>
    <row r="3583" spans="1:3" x14ac:dyDescent="0.25">
      <c r="A3583" t="s">
        <v>869</v>
      </c>
      <c r="B3583" t="s">
        <v>33</v>
      </c>
      <c r="C3583" s="11">
        <v>45078</v>
      </c>
    </row>
    <row r="3584" spans="1:3" x14ac:dyDescent="0.25">
      <c r="A3584" t="s">
        <v>870</v>
      </c>
      <c r="B3584" t="s">
        <v>811</v>
      </c>
      <c r="C3584" s="11">
        <v>45078</v>
      </c>
    </row>
    <row r="3585" spans="1:3" x14ac:dyDescent="0.25">
      <c r="A3585" t="s">
        <v>871</v>
      </c>
      <c r="B3585" t="s">
        <v>2531</v>
      </c>
      <c r="C3585" s="11">
        <v>45078</v>
      </c>
    </row>
    <row r="3586" spans="1:3" x14ac:dyDescent="0.25">
      <c r="A3586" t="s">
        <v>873</v>
      </c>
      <c r="B3586" t="s">
        <v>234</v>
      </c>
      <c r="C3586" s="11">
        <v>45078</v>
      </c>
    </row>
    <row r="3587" spans="1:3" x14ac:dyDescent="0.25">
      <c r="A3587" t="s">
        <v>874</v>
      </c>
      <c r="B3587" t="s">
        <v>2536</v>
      </c>
      <c r="C3587" s="11">
        <v>45078</v>
      </c>
    </row>
    <row r="3588" spans="1:3" x14ac:dyDescent="0.25">
      <c r="A3588" t="s">
        <v>875</v>
      </c>
      <c r="B3588" t="s">
        <v>811</v>
      </c>
      <c r="C3588" s="11">
        <v>45078</v>
      </c>
    </row>
    <row r="3589" spans="1:3" x14ac:dyDescent="0.25">
      <c r="A3589" t="s">
        <v>876</v>
      </c>
      <c r="B3589" t="s">
        <v>33</v>
      </c>
      <c r="C3589" s="11">
        <v>45078</v>
      </c>
    </row>
    <row r="3590" spans="1:3" x14ac:dyDescent="0.25">
      <c r="A3590" t="s">
        <v>877</v>
      </c>
      <c r="B3590" t="s">
        <v>878</v>
      </c>
      <c r="C3590" s="11">
        <v>45078</v>
      </c>
    </row>
    <row r="3591" spans="1:3" x14ac:dyDescent="0.25">
      <c r="A3591" t="s">
        <v>879</v>
      </c>
      <c r="B3591" t="s">
        <v>2674</v>
      </c>
      <c r="C3591" s="11">
        <v>45078</v>
      </c>
    </row>
    <row r="3592" spans="1:3" x14ac:dyDescent="0.25">
      <c r="A3592" t="s">
        <v>881</v>
      </c>
      <c r="B3592" t="s">
        <v>811</v>
      </c>
      <c r="C3592" s="11">
        <v>45078</v>
      </c>
    </row>
    <row r="3593" spans="1:3" x14ac:dyDescent="0.25">
      <c r="A3593" t="s">
        <v>882</v>
      </c>
      <c r="B3593" t="s">
        <v>883</v>
      </c>
      <c r="C3593" s="11">
        <v>45078</v>
      </c>
    </row>
    <row r="3594" spans="1:3" x14ac:dyDescent="0.25">
      <c r="A3594" t="s">
        <v>884</v>
      </c>
      <c r="B3594" t="s">
        <v>2536</v>
      </c>
      <c r="C3594" s="11">
        <v>45078</v>
      </c>
    </row>
    <row r="3595" spans="1:3" x14ac:dyDescent="0.25">
      <c r="A3595" t="s">
        <v>885</v>
      </c>
      <c r="B3595" t="s">
        <v>2445</v>
      </c>
      <c r="C3595" s="11">
        <v>45078</v>
      </c>
    </row>
    <row r="3596" spans="1:3" x14ac:dyDescent="0.25">
      <c r="A3596" t="s">
        <v>886</v>
      </c>
      <c r="B3596" t="s">
        <v>33</v>
      </c>
      <c r="C3596" s="11">
        <v>45078</v>
      </c>
    </row>
    <row r="3597" spans="1:3" x14ac:dyDescent="0.25">
      <c r="A3597" t="s">
        <v>887</v>
      </c>
      <c r="B3597" t="s">
        <v>180</v>
      </c>
      <c r="C3597" s="11">
        <v>45078</v>
      </c>
    </row>
    <row r="3598" spans="1:3" x14ac:dyDescent="0.25">
      <c r="A3598" t="s">
        <v>888</v>
      </c>
      <c r="B3598" t="s">
        <v>889</v>
      </c>
      <c r="C3598" s="11">
        <v>45078</v>
      </c>
    </row>
    <row r="3599" spans="1:3" x14ac:dyDescent="0.25">
      <c r="A3599" t="s">
        <v>890</v>
      </c>
      <c r="B3599" t="s">
        <v>891</v>
      </c>
      <c r="C3599" s="11">
        <v>45078</v>
      </c>
    </row>
    <row r="3600" spans="1:3" x14ac:dyDescent="0.25">
      <c r="A3600" t="s">
        <v>1207</v>
      </c>
      <c r="B3600" t="s">
        <v>290</v>
      </c>
      <c r="C3600" s="11">
        <v>45078</v>
      </c>
    </row>
    <row r="3601" spans="1:3" x14ac:dyDescent="0.25">
      <c r="A3601" t="s">
        <v>1885</v>
      </c>
      <c r="B3601" t="s">
        <v>2533</v>
      </c>
      <c r="C3601" s="11">
        <v>45078</v>
      </c>
    </row>
    <row r="3602" spans="1:3" x14ac:dyDescent="0.25">
      <c r="A3602" t="s">
        <v>895</v>
      </c>
      <c r="B3602" t="s">
        <v>1323</v>
      </c>
      <c r="C3602" s="11">
        <v>45078</v>
      </c>
    </row>
    <row r="3603" spans="1:3" x14ac:dyDescent="0.25">
      <c r="A3603" t="s">
        <v>897</v>
      </c>
      <c r="B3603" t="s">
        <v>2535</v>
      </c>
      <c r="C3603" s="11">
        <v>45078</v>
      </c>
    </row>
    <row r="3604" spans="1:3" x14ac:dyDescent="0.25">
      <c r="A3604" t="s">
        <v>899</v>
      </c>
      <c r="B3604" t="s">
        <v>2533</v>
      </c>
      <c r="C3604" s="11">
        <v>45078</v>
      </c>
    </row>
    <row r="3605" spans="1:3" x14ac:dyDescent="0.25">
      <c r="A3605" t="s">
        <v>900</v>
      </c>
      <c r="B3605" t="s">
        <v>2604</v>
      </c>
      <c r="C3605" s="11">
        <v>45078</v>
      </c>
    </row>
    <row r="3606" spans="1:3" x14ac:dyDescent="0.25">
      <c r="A3606" t="s">
        <v>902</v>
      </c>
      <c r="B3606" t="s">
        <v>2686</v>
      </c>
      <c r="C3606" s="11">
        <v>45078</v>
      </c>
    </row>
    <row r="3607" spans="1:3" x14ac:dyDescent="0.25">
      <c r="A3607" t="s">
        <v>904</v>
      </c>
      <c r="B3607" t="s">
        <v>768</v>
      </c>
      <c r="C3607" s="11">
        <v>45078</v>
      </c>
    </row>
    <row r="3608" spans="1:3" x14ac:dyDescent="0.25">
      <c r="A3608" t="s">
        <v>905</v>
      </c>
      <c r="B3608" t="s">
        <v>33</v>
      </c>
      <c r="C3608" s="11">
        <v>45078</v>
      </c>
    </row>
    <row r="3609" spans="1:3" x14ac:dyDescent="0.25">
      <c r="A3609" t="s">
        <v>906</v>
      </c>
      <c r="B3609" t="s">
        <v>907</v>
      </c>
      <c r="C3609" s="11">
        <v>45078</v>
      </c>
    </row>
    <row r="3610" spans="1:3" x14ac:dyDescent="0.25">
      <c r="A3610" t="s">
        <v>908</v>
      </c>
      <c r="B3610" t="s">
        <v>2721</v>
      </c>
      <c r="C3610" s="11">
        <v>45078</v>
      </c>
    </row>
    <row r="3611" spans="1:3" x14ac:dyDescent="0.25">
      <c r="A3611" t="s">
        <v>909</v>
      </c>
      <c r="B3611" t="s">
        <v>2636</v>
      </c>
      <c r="C3611" s="11">
        <v>45078</v>
      </c>
    </row>
    <row r="3612" spans="1:3" x14ac:dyDescent="0.25">
      <c r="A3612" t="s">
        <v>911</v>
      </c>
      <c r="B3612" t="s">
        <v>33</v>
      </c>
      <c r="C3612" s="11">
        <v>45078</v>
      </c>
    </row>
    <row r="3613" spans="1:3" x14ac:dyDescent="0.25">
      <c r="A3613" t="s">
        <v>912</v>
      </c>
      <c r="B3613" t="s">
        <v>92</v>
      </c>
      <c r="C3613" s="11">
        <v>45078</v>
      </c>
    </row>
    <row r="3614" spans="1:3" x14ac:dyDescent="0.25">
      <c r="A3614" t="s">
        <v>2250</v>
      </c>
      <c r="B3614" t="s">
        <v>92</v>
      </c>
      <c r="C3614" s="11">
        <v>45078</v>
      </c>
    </row>
    <row r="3615" spans="1:3" x14ac:dyDescent="0.25">
      <c r="A3615" t="s">
        <v>1899</v>
      </c>
      <c r="B3615" t="s">
        <v>33</v>
      </c>
      <c r="C3615" s="11">
        <v>45078</v>
      </c>
    </row>
    <row r="3616" spans="1:3" x14ac:dyDescent="0.25">
      <c r="A3616" t="s">
        <v>1900</v>
      </c>
      <c r="B3616" t="s">
        <v>234</v>
      </c>
      <c r="C3616" s="11">
        <v>45078</v>
      </c>
    </row>
    <row r="3617" spans="1:3" x14ac:dyDescent="0.25">
      <c r="A3617" t="s">
        <v>1901</v>
      </c>
      <c r="B3617" t="s">
        <v>1165</v>
      </c>
      <c r="C3617" s="11">
        <v>45078</v>
      </c>
    </row>
    <row r="3618" spans="1:3" x14ac:dyDescent="0.25">
      <c r="A3618" t="s">
        <v>1902</v>
      </c>
      <c r="B3618" t="s">
        <v>2536</v>
      </c>
      <c r="C3618" s="11">
        <v>45078</v>
      </c>
    </row>
    <row r="3619" spans="1:3" x14ac:dyDescent="0.25">
      <c r="A3619" t="s">
        <v>1903</v>
      </c>
      <c r="B3619" t="s">
        <v>51</v>
      </c>
      <c r="C3619" s="11">
        <v>45078</v>
      </c>
    </row>
    <row r="3620" spans="1:3" x14ac:dyDescent="0.25">
      <c r="A3620" t="s">
        <v>1904</v>
      </c>
      <c r="B3620" t="s">
        <v>51</v>
      </c>
      <c r="C3620" s="11">
        <v>45078</v>
      </c>
    </row>
    <row r="3621" spans="1:3" x14ac:dyDescent="0.25">
      <c r="A3621" t="s">
        <v>1905</v>
      </c>
      <c r="B3621" t="s">
        <v>51</v>
      </c>
      <c r="C3621" s="11">
        <v>45078</v>
      </c>
    </row>
    <row r="3622" spans="1:3" x14ac:dyDescent="0.25">
      <c r="A3622" t="s">
        <v>1906</v>
      </c>
      <c r="B3622" t="s">
        <v>51</v>
      </c>
      <c r="C3622" s="11">
        <v>45078</v>
      </c>
    </row>
    <row r="3623" spans="1:3" x14ac:dyDescent="0.25">
      <c r="A3623" t="s">
        <v>1907</v>
      </c>
      <c r="B3623" t="s">
        <v>51</v>
      </c>
      <c r="C3623" s="11">
        <v>45078</v>
      </c>
    </row>
    <row r="3624" spans="1:3" x14ac:dyDescent="0.25">
      <c r="A3624" t="s">
        <v>1908</v>
      </c>
      <c r="B3624" t="s">
        <v>907</v>
      </c>
      <c r="C3624" s="11">
        <v>45078</v>
      </c>
    </row>
    <row r="3625" spans="1:3" x14ac:dyDescent="0.25">
      <c r="A3625" t="s">
        <v>1909</v>
      </c>
      <c r="B3625" t="s">
        <v>2536</v>
      </c>
      <c r="C3625" s="11">
        <v>45078</v>
      </c>
    </row>
    <row r="3626" spans="1:3" x14ac:dyDescent="0.25">
      <c r="A3626" t="s">
        <v>1910</v>
      </c>
      <c r="B3626" t="s">
        <v>2536</v>
      </c>
      <c r="C3626" s="11">
        <v>45078</v>
      </c>
    </row>
    <row r="3627" spans="1:3" x14ac:dyDescent="0.25">
      <c r="A3627" t="s">
        <v>1911</v>
      </c>
      <c r="B3627" t="s">
        <v>2357</v>
      </c>
      <c r="C3627" s="11">
        <v>45078</v>
      </c>
    </row>
    <row r="3628" spans="1:3" x14ac:dyDescent="0.25">
      <c r="A3628" t="s">
        <v>1912</v>
      </c>
      <c r="B3628" t="s">
        <v>2357</v>
      </c>
      <c r="C3628" s="11">
        <v>45078</v>
      </c>
    </row>
    <row r="3629" spans="1:3" x14ac:dyDescent="0.25">
      <c r="A3629" t="s">
        <v>1424</v>
      </c>
      <c r="B3629" t="s">
        <v>2538</v>
      </c>
      <c r="C3629" s="11">
        <v>45078</v>
      </c>
    </row>
    <row r="3630" spans="1:3" x14ac:dyDescent="0.25">
      <c r="A3630" t="s">
        <v>930</v>
      </c>
      <c r="B3630" t="s">
        <v>2539</v>
      </c>
      <c r="C3630" s="11">
        <v>45078</v>
      </c>
    </row>
    <row r="3631" spans="1:3" x14ac:dyDescent="0.25">
      <c r="A3631" t="s">
        <v>932</v>
      </c>
      <c r="B3631" t="s">
        <v>2538</v>
      </c>
      <c r="C3631" s="11">
        <v>45078</v>
      </c>
    </row>
    <row r="3632" spans="1:3" x14ac:dyDescent="0.25">
      <c r="A3632" t="s">
        <v>1916</v>
      </c>
      <c r="B3632" t="s">
        <v>2675</v>
      </c>
      <c r="C3632" s="11">
        <v>45078</v>
      </c>
    </row>
    <row r="3633" spans="1:3" x14ac:dyDescent="0.25">
      <c r="A3633" t="s">
        <v>935</v>
      </c>
      <c r="B3633" t="s">
        <v>2675</v>
      </c>
      <c r="C3633" s="11">
        <v>45078</v>
      </c>
    </row>
    <row r="3634" spans="1:3" x14ac:dyDescent="0.25">
      <c r="A3634" t="s">
        <v>936</v>
      </c>
      <c r="B3634" t="s">
        <v>2675</v>
      </c>
      <c r="C3634" s="11">
        <v>45078</v>
      </c>
    </row>
    <row r="3635" spans="1:3" x14ac:dyDescent="0.25">
      <c r="A3635" t="s">
        <v>937</v>
      </c>
      <c r="B3635" t="s">
        <v>938</v>
      </c>
      <c r="C3635" s="11">
        <v>45078</v>
      </c>
    </row>
    <row r="3636" spans="1:3" x14ac:dyDescent="0.25">
      <c r="A3636" t="s">
        <v>1212</v>
      </c>
      <c r="B3636" t="s">
        <v>2541</v>
      </c>
      <c r="C3636" s="11">
        <v>45078</v>
      </c>
    </row>
    <row r="3637" spans="1:3" x14ac:dyDescent="0.25">
      <c r="A3637" t="s">
        <v>1214</v>
      </c>
      <c r="B3637" t="s">
        <v>942</v>
      </c>
      <c r="C3637" s="11">
        <v>45078</v>
      </c>
    </row>
    <row r="3638" spans="1:3" x14ac:dyDescent="0.25">
      <c r="A3638" t="s">
        <v>1215</v>
      </c>
      <c r="B3638" t="s">
        <v>2542</v>
      </c>
      <c r="C3638" s="11">
        <v>45078</v>
      </c>
    </row>
    <row r="3639" spans="1:3" x14ac:dyDescent="0.25">
      <c r="A3639" t="s">
        <v>1216</v>
      </c>
      <c r="B3639" t="s">
        <v>2543</v>
      </c>
      <c r="C3639" s="11">
        <v>45078</v>
      </c>
    </row>
    <row r="3640" spans="1:3" x14ac:dyDescent="0.25">
      <c r="A3640" t="s">
        <v>947</v>
      </c>
      <c r="B3640" t="s">
        <v>2543</v>
      </c>
      <c r="C3640" s="11">
        <v>45078</v>
      </c>
    </row>
    <row r="3641" spans="1:3" x14ac:dyDescent="0.25">
      <c r="A3641" t="s">
        <v>2225</v>
      </c>
      <c r="B3641" t="s">
        <v>1328</v>
      </c>
      <c r="C3641" s="11">
        <v>45078</v>
      </c>
    </row>
    <row r="3642" spans="1:3" x14ac:dyDescent="0.25">
      <c r="A3642" t="s">
        <v>950</v>
      </c>
      <c r="B3642" t="s">
        <v>2543</v>
      </c>
      <c r="C3642" s="11">
        <v>45078</v>
      </c>
    </row>
    <row r="3643" spans="1:3" x14ac:dyDescent="0.25">
      <c r="A3643" t="s">
        <v>1427</v>
      </c>
      <c r="B3643" t="s">
        <v>2543</v>
      </c>
      <c r="C3643" s="11">
        <v>45078</v>
      </c>
    </row>
    <row r="3644" spans="1:3" x14ac:dyDescent="0.25">
      <c r="A3644" t="s">
        <v>1929</v>
      </c>
      <c r="B3644" t="s">
        <v>2543</v>
      </c>
      <c r="C3644" s="11">
        <v>45078</v>
      </c>
    </row>
    <row r="3645" spans="1:3" x14ac:dyDescent="0.25">
      <c r="A3645" t="s">
        <v>1930</v>
      </c>
      <c r="B3645" t="s">
        <v>2543</v>
      </c>
      <c r="C3645" s="11">
        <v>45078</v>
      </c>
    </row>
    <row r="3646" spans="1:3" x14ac:dyDescent="0.25">
      <c r="A3646" t="s">
        <v>1931</v>
      </c>
      <c r="B3646" t="s">
        <v>2543</v>
      </c>
      <c r="C3646" s="11">
        <v>45078</v>
      </c>
    </row>
    <row r="3647" spans="1:3" x14ac:dyDescent="0.25">
      <c r="A3647" t="s">
        <v>1932</v>
      </c>
      <c r="B3647" t="s">
        <v>956</v>
      </c>
      <c r="C3647" s="11">
        <v>45078</v>
      </c>
    </row>
    <row r="3648" spans="1:3" x14ac:dyDescent="0.25">
      <c r="A3648" t="s">
        <v>1933</v>
      </c>
      <c r="B3648" t="s">
        <v>2543</v>
      </c>
      <c r="C3648" s="11">
        <v>45078</v>
      </c>
    </row>
    <row r="3649" spans="1:3" x14ac:dyDescent="0.25">
      <c r="A3649" t="s">
        <v>1934</v>
      </c>
      <c r="B3649" t="s">
        <v>2543</v>
      </c>
      <c r="C3649" s="11">
        <v>45078</v>
      </c>
    </row>
    <row r="3650" spans="1:3" x14ac:dyDescent="0.25">
      <c r="A3650" t="s">
        <v>1935</v>
      </c>
      <c r="B3650" t="s">
        <v>2545</v>
      </c>
      <c r="C3650" s="11">
        <v>45078</v>
      </c>
    </row>
    <row r="3651" spans="1:3" x14ac:dyDescent="0.25">
      <c r="A3651" t="s">
        <v>1936</v>
      </c>
      <c r="B3651" t="s">
        <v>2545</v>
      </c>
      <c r="C3651" s="11">
        <v>45078</v>
      </c>
    </row>
    <row r="3652" spans="1:3" x14ac:dyDescent="0.25">
      <c r="A3652" t="s">
        <v>1937</v>
      </c>
      <c r="B3652" t="s">
        <v>2543</v>
      </c>
      <c r="C3652" s="11">
        <v>45078</v>
      </c>
    </row>
    <row r="3653" spans="1:3" x14ac:dyDescent="0.25">
      <c r="A3653" t="s">
        <v>1938</v>
      </c>
      <c r="B3653" t="s">
        <v>1330</v>
      </c>
      <c r="C3653" s="11">
        <v>45078</v>
      </c>
    </row>
    <row r="3654" spans="1:3" x14ac:dyDescent="0.25">
      <c r="A3654" t="s">
        <v>1939</v>
      </c>
      <c r="B3654" t="s">
        <v>2676</v>
      </c>
      <c r="C3654" s="11">
        <v>45078</v>
      </c>
    </row>
    <row r="3655" spans="1:3" x14ac:dyDescent="0.25">
      <c r="A3655" t="s">
        <v>1941</v>
      </c>
      <c r="B3655" t="s">
        <v>2541</v>
      </c>
      <c r="C3655" s="11">
        <v>45078</v>
      </c>
    </row>
    <row r="3656" spans="1:3" x14ac:dyDescent="0.25">
      <c r="A3656" t="s">
        <v>1942</v>
      </c>
      <c r="B3656" t="s">
        <v>2543</v>
      </c>
      <c r="C3656" s="11">
        <v>45078</v>
      </c>
    </row>
    <row r="3657" spans="1:3" x14ac:dyDescent="0.25">
      <c r="A3657" t="s">
        <v>1943</v>
      </c>
      <c r="B3657" t="s">
        <v>970</v>
      </c>
      <c r="C3657" s="11">
        <v>45078</v>
      </c>
    </row>
    <row r="3658" spans="1:3" x14ac:dyDescent="0.25">
      <c r="A3658" t="s">
        <v>1944</v>
      </c>
      <c r="B3658" t="s">
        <v>970</v>
      </c>
      <c r="C3658" s="11">
        <v>45078</v>
      </c>
    </row>
    <row r="3659" spans="1:3" x14ac:dyDescent="0.25">
      <c r="A3659" t="s">
        <v>1945</v>
      </c>
      <c r="B3659" t="s">
        <v>970</v>
      </c>
      <c r="C3659" s="11">
        <v>45078</v>
      </c>
    </row>
    <row r="3660" spans="1:3" x14ac:dyDescent="0.25">
      <c r="A3660" t="s">
        <v>1946</v>
      </c>
      <c r="B3660" t="s">
        <v>970</v>
      </c>
      <c r="C3660" s="11">
        <v>45078</v>
      </c>
    </row>
    <row r="3661" spans="1:3" x14ac:dyDescent="0.25">
      <c r="A3661" t="s">
        <v>1947</v>
      </c>
      <c r="B3661" t="s">
        <v>970</v>
      </c>
      <c r="C3661" s="11">
        <v>45078</v>
      </c>
    </row>
    <row r="3662" spans="1:3" x14ac:dyDescent="0.25">
      <c r="A3662" t="s">
        <v>975</v>
      </c>
      <c r="B3662" t="s">
        <v>970</v>
      </c>
      <c r="C3662" s="11">
        <v>45078</v>
      </c>
    </row>
    <row r="3663" spans="1:3" x14ac:dyDescent="0.25">
      <c r="A3663" t="s">
        <v>1949</v>
      </c>
      <c r="B3663" t="s">
        <v>970</v>
      </c>
      <c r="C3663" s="11">
        <v>45078</v>
      </c>
    </row>
    <row r="3664" spans="1:3" x14ac:dyDescent="0.25">
      <c r="A3664" t="s">
        <v>1950</v>
      </c>
      <c r="B3664" t="s">
        <v>2548</v>
      </c>
      <c r="C3664" s="11">
        <v>45078</v>
      </c>
    </row>
    <row r="3665" spans="1:3" x14ac:dyDescent="0.25">
      <c r="A3665" t="s">
        <v>1951</v>
      </c>
      <c r="B3665" t="s">
        <v>970</v>
      </c>
      <c r="C3665" s="11">
        <v>45078</v>
      </c>
    </row>
    <row r="3666" spans="1:3" x14ac:dyDescent="0.25">
      <c r="A3666" t="s">
        <v>1952</v>
      </c>
      <c r="B3666" t="s">
        <v>970</v>
      </c>
      <c r="C3666" s="11">
        <v>45078</v>
      </c>
    </row>
    <row r="3667" spans="1:3" x14ac:dyDescent="0.25">
      <c r="A3667" t="s">
        <v>1953</v>
      </c>
      <c r="B3667" t="s">
        <v>970</v>
      </c>
      <c r="C3667" s="11">
        <v>45078</v>
      </c>
    </row>
    <row r="3668" spans="1:3" x14ac:dyDescent="0.25">
      <c r="A3668" t="s">
        <v>1954</v>
      </c>
      <c r="B3668" t="s">
        <v>2543</v>
      </c>
      <c r="C3668" s="11">
        <v>45078</v>
      </c>
    </row>
    <row r="3669" spans="1:3" x14ac:dyDescent="0.25">
      <c r="A3669" t="s">
        <v>1955</v>
      </c>
      <c r="B3669" t="s">
        <v>2543</v>
      </c>
      <c r="C3669" s="11">
        <v>45078</v>
      </c>
    </row>
    <row r="3670" spans="1:3" x14ac:dyDescent="0.25">
      <c r="A3670" t="s">
        <v>1956</v>
      </c>
      <c r="B3670" t="s">
        <v>970</v>
      </c>
      <c r="C3670" s="11">
        <v>45078</v>
      </c>
    </row>
    <row r="3671" spans="1:3" x14ac:dyDescent="0.25">
      <c r="A3671" t="s">
        <v>1957</v>
      </c>
      <c r="B3671" t="s">
        <v>1434</v>
      </c>
      <c r="C3671" s="11">
        <v>45078</v>
      </c>
    </row>
    <row r="3672" spans="1:3" x14ac:dyDescent="0.25">
      <c r="A3672" t="s">
        <v>1958</v>
      </c>
      <c r="B3672" t="s">
        <v>2550</v>
      </c>
      <c r="C3672" s="11">
        <v>45078</v>
      </c>
    </row>
    <row r="3673" spans="1:3" x14ac:dyDescent="0.25">
      <c r="A3673" t="s">
        <v>1959</v>
      </c>
      <c r="B3673" t="s">
        <v>2543</v>
      </c>
      <c r="C3673" s="11">
        <v>45078</v>
      </c>
    </row>
    <row r="3674" spans="1:3" x14ac:dyDescent="0.25">
      <c r="A3674" t="s">
        <v>1960</v>
      </c>
      <c r="B3674" t="s">
        <v>1434</v>
      </c>
      <c r="C3674" s="11">
        <v>45078</v>
      </c>
    </row>
    <row r="3675" spans="1:3" x14ac:dyDescent="0.25">
      <c r="A3675" t="s">
        <v>1961</v>
      </c>
      <c r="B3675" t="s">
        <v>1434</v>
      </c>
      <c r="C3675" s="11">
        <v>45078</v>
      </c>
    </row>
    <row r="3676" spans="1:3" x14ac:dyDescent="0.25">
      <c r="A3676" t="s">
        <v>1962</v>
      </c>
      <c r="B3676" t="s">
        <v>1331</v>
      </c>
      <c r="C3676" s="11">
        <v>45078</v>
      </c>
    </row>
    <row r="3677" spans="1:3" x14ac:dyDescent="0.25">
      <c r="A3677" t="s">
        <v>1963</v>
      </c>
      <c r="B3677" t="s">
        <v>2543</v>
      </c>
      <c r="C3677" s="11">
        <v>45078</v>
      </c>
    </row>
    <row r="3678" spans="1:3" x14ac:dyDescent="0.25">
      <c r="A3678" t="s">
        <v>1964</v>
      </c>
      <c r="B3678" t="s">
        <v>2543</v>
      </c>
      <c r="C3678" s="11">
        <v>45078</v>
      </c>
    </row>
    <row r="3679" spans="1:3" x14ac:dyDescent="0.25">
      <c r="A3679" t="s">
        <v>1965</v>
      </c>
      <c r="B3679" t="s">
        <v>500</v>
      </c>
      <c r="C3679" s="11">
        <v>45078</v>
      </c>
    </row>
    <row r="3680" spans="1:3" x14ac:dyDescent="0.25">
      <c r="A3680" t="s">
        <v>997</v>
      </c>
      <c r="B3680" t="s">
        <v>2719</v>
      </c>
      <c r="C3680" s="11">
        <v>45078</v>
      </c>
    </row>
    <row r="3681" spans="1:3" x14ac:dyDescent="0.25">
      <c r="A3681" t="s">
        <v>1968</v>
      </c>
      <c r="B3681" t="s">
        <v>2536</v>
      </c>
      <c r="C3681" s="11">
        <v>45078</v>
      </c>
    </row>
    <row r="3682" spans="1:3" x14ac:dyDescent="0.25">
      <c r="A3682" t="s">
        <v>1000</v>
      </c>
      <c r="B3682" t="s">
        <v>2637</v>
      </c>
      <c r="C3682" s="11">
        <v>45078</v>
      </c>
    </row>
    <row r="3683" spans="1:3" x14ac:dyDescent="0.25">
      <c r="A3683" t="s">
        <v>1002</v>
      </c>
      <c r="B3683" t="s">
        <v>2553</v>
      </c>
      <c r="C3683" s="11">
        <v>45078</v>
      </c>
    </row>
    <row r="3684" spans="1:3" x14ac:dyDescent="0.25">
      <c r="A3684" t="s">
        <v>2234</v>
      </c>
      <c r="B3684" t="s">
        <v>1437</v>
      </c>
      <c r="C3684" s="11">
        <v>45078</v>
      </c>
    </row>
    <row r="3685" spans="1:3" x14ac:dyDescent="0.25">
      <c r="A3685" t="s">
        <v>1006</v>
      </c>
      <c r="B3685" t="s">
        <v>2555</v>
      </c>
      <c r="C3685" s="11">
        <v>45078</v>
      </c>
    </row>
    <row r="3686" spans="1:3" x14ac:dyDescent="0.25">
      <c r="A3686" t="s">
        <v>1008</v>
      </c>
      <c r="B3686" t="s">
        <v>2556</v>
      </c>
      <c r="C3686" s="11">
        <v>45078</v>
      </c>
    </row>
    <row r="3687" spans="1:3" x14ac:dyDescent="0.25">
      <c r="A3687" t="s">
        <v>1974</v>
      </c>
      <c r="B3687" t="s">
        <v>2721</v>
      </c>
      <c r="C3687" s="11">
        <v>45078</v>
      </c>
    </row>
    <row r="3688" spans="1:3" x14ac:dyDescent="0.25">
      <c r="A3688" t="s">
        <v>1975</v>
      </c>
      <c r="B3688" t="s">
        <v>2557</v>
      </c>
      <c r="C3688" s="11">
        <v>45078</v>
      </c>
    </row>
    <row r="3689" spans="1:3" x14ac:dyDescent="0.25">
      <c r="A3689" t="s">
        <v>1976</v>
      </c>
      <c r="B3689" t="s">
        <v>2677</v>
      </c>
      <c r="C3689" s="11">
        <v>45078</v>
      </c>
    </row>
    <row r="3690" spans="1:3" x14ac:dyDescent="0.25">
      <c r="A3690" t="s">
        <v>1978</v>
      </c>
      <c r="B3690" t="s">
        <v>2559</v>
      </c>
      <c r="C3690" s="11">
        <v>45078</v>
      </c>
    </row>
    <row r="3691" spans="1:3" x14ac:dyDescent="0.25">
      <c r="A3691" t="s">
        <v>1979</v>
      </c>
      <c r="B3691" t="s">
        <v>2678</v>
      </c>
      <c r="C3691" s="11">
        <v>45078</v>
      </c>
    </row>
    <row r="3692" spans="1:3" x14ac:dyDescent="0.25">
      <c r="A3692" t="s">
        <v>1980</v>
      </c>
      <c r="B3692" t="s">
        <v>1020</v>
      </c>
      <c r="C3692" s="11">
        <v>45078</v>
      </c>
    </row>
    <row r="3693" spans="1:3" x14ac:dyDescent="0.25">
      <c r="A3693" t="s">
        <v>1981</v>
      </c>
      <c r="B3693" t="s">
        <v>1022</v>
      </c>
      <c r="C3693" s="11">
        <v>45078</v>
      </c>
    </row>
    <row r="3694" spans="1:3" x14ac:dyDescent="0.25">
      <c r="A3694" t="s">
        <v>1982</v>
      </c>
      <c r="B3694" t="s">
        <v>1024</v>
      </c>
      <c r="C3694" s="11">
        <v>45078</v>
      </c>
    </row>
    <row r="3695" spans="1:3" x14ac:dyDescent="0.25">
      <c r="A3695" t="s">
        <v>2232</v>
      </c>
      <c r="B3695" t="s">
        <v>1028</v>
      </c>
      <c r="C3695" s="11">
        <v>45078</v>
      </c>
    </row>
    <row r="3696" spans="1:3" x14ac:dyDescent="0.25">
      <c r="A3696" t="s">
        <v>2231</v>
      </c>
      <c r="B3696" t="s">
        <v>1026</v>
      </c>
      <c r="C3696" s="11">
        <v>45078</v>
      </c>
    </row>
  </sheetData>
  <sortState xmlns:xlrd2="http://schemas.microsoft.com/office/spreadsheetml/2017/richdata2" ref="A4:C3696">
    <sortCondition ref="C4:C369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CONDONACION DEUDA</vt:lpstr>
      <vt:lpstr>SALDO ANTERIOR VS PAGOS RECIBID</vt:lpstr>
      <vt:lpstr>RESUMEN</vt:lpstr>
      <vt:lpstr>ANALISIS GASTOS VS COBRANZAS</vt:lpstr>
      <vt:lpstr>YTD RAW DATA</vt:lpstr>
      <vt:lpstr>JULIO 2023</vt:lpstr>
      <vt:lpstr>JUNIO 2023</vt:lpstr>
      <vt:lpstr>MAYO 2023</vt:lpstr>
      <vt:lpstr>ABRIL 2023</vt:lpstr>
      <vt:lpstr>MARZO 2023</vt:lpstr>
      <vt:lpstr>FEBRERO 2023</vt:lpstr>
      <vt:lpstr>ENERO 2023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valotta</dc:creator>
  <cp:lastModifiedBy>mariana valotta</cp:lastModifiedBy>
  <cp:lastPrinted>2023-07-24T13:17:48Z</cp:lastPrinted>
  <dcterms:created xsi:type="dcterms:W3CDTF">2023-07-20T11:25:28Z</dcterms:created>
  <dcterms:modified xsi:type="dcterms:W3CDTF">2023-09-22T11:10:51Z</dcterms:modified>
</cp:coreProperties>
</file>